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84ab4b81cf19872/Desktop/Sovereign Entities/equipment/"/>
    </mc:Choice>
  </mc:AlternateContent>
  <xr:revisionPtr revIDLastSave="0" documentId="8_{0FEE3B4C-3D7B-4601-B0E5-A38B0E18F633}" xr6:coauthVersionLast="47" xr6:coauthVersionMax="47" xr10:uidLastSave="{00000000-0000-0000-0000-000000000000}"/>
  <bookViews>
    <workbookView xWindow="-108" yWindow="-108" windowWidth="20376" windowHeight="12096" tabRatio="345" xr2:uid="{00000000-000D-0000-FFFF-FFFF00000000}"/>
  </bookViews>
  <sheets>
    <sheet name="EVOX Top Level BOM" sheetId="22" r:id="rId1"/>
    <sheet name="latest" sheetId="15" state="hidden" r:id="rId2"/>
    <sheet name="interim" sheetId="14" state="hidden" r:id="rId3"/>
    <sheet name="old" sheetId="12" r:id="rId4"/>
    <sheet name="old pre 1708" sheetId="11" state="hidden" r:id="rId5"/>
    <sheet name="DA Metrics 1 BOM" sheetId="23" r:id="rId6"/>
    <sheet name="since 05-03-10 (2)" sheetId="24" state="hidden" r:id="rId7"/>
    <sheet name="DA Metrics 2 " sheetId="25" r:id="rId8"/>
  </sheets>
  <definedNames>
    <definedName name="_xlnm.Print_Area" localSheetId="0">'EVOX Top Level BOM'!$G$1:$AZ$300</definedName>
    <definedName name="_xlnm.Print_Area" localSheetId="2">interim!$A$1:$AL$938</definedName>
    <definedName name="_xlnm.Print_Area" localSheetId="1">latest!$F$1:$AT$891</definedName>
    <definedName name="_xlnm.Print_Area" localSheetId="3">old!$A$1:$AL$877</definedName>
    <definedName name="_xlnm.Print_Area" localSheetId="4">'old pre 1708'!$A$185:$K$210</definedName>
    <definedName name="_xlnm.Print_Area" localSheetId="6">'since 05-03-10 (2)'!$G$1:$BB$612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23" l="1"/>
  <c r="A2" i="23"/>
  <c r="I1" i="23"/>
  <c r="J1" i="23"/>
  <c r="I2" i="23"/>
  <c r="J2" i="23"/>
  <c r="I3" i="23"/>
  <c r="J3" i="23"/>
  <c r="I4" i="23"/>
  <c r="J4" i="23"/>
  <c r="H5" i="23"/>
  <c r="I5" i="23"/>
  <c r="J5" i="23"/>
  <c r="B6" i="23"/>
  <c r="C6" i="23"/>
  <c r="D6" i="23"/>
  <c r="E6" i="23"/>
  <c r="F6" i="23"/>
  <c r="G6" i="23"/>
  <c r="H6" i="23"/>
  <c r="I6" i="23"/>
  <c r="J6" i="23"/>
  <c r="B7" i="23"/>
  <c r="C7" i="23"/>
  <c r="D7" i="23"/>
  <c r="E7" i="23"/>
  <c r="F7" i="23"/>
  <c r="G7" i="23"/>
  <c r="H7" i="23"/>
  <c r="I7" i="23"/>
  <c r="J7" i="23"/>
  <c r="B8" i="23"/>
  <c r="C8" i="23"/>
  <c r="D8" i="23"/>
  <c r="E8" i="23"/>
  <c r="F8" i="23"/>
  <c r="G8" i="23"/>
  <c r="H8" i="23"/>
  <c r="I8" i="23"/>
  <c r="J8" i="23"/>
  <c r="B9" i="23"/>
  <c r="C9" i="23"/>
  <c r="D9" i="23"/>
  <c r="E9" i="23"/>
  <c r="F9" i="23"/>
  <c r="G9" i="23"/>
  <c r="H9" i="23"/>
  <c r="I9" i="23"/>
  <c r="J9" i="23"/>
  <c r="B10" i="23"/>
  <c r="C10" i="23"/>
  <c r="D10" i="23"/>
  <c r="E10" i="23"/>
  <c r="F10" i="23"/>
  <c r="G10" i="23"/>
  <c r="H10" i="23"/>
  <c r="I10" i="23"/>
  <c r="J10" i="23"/>
  <c r="B11" i="23"/>
  <c r="C11" i="23"/>
  <c r="D11" i="23"/>
  <c r="E11" i="23"/>
  <c r="F11" i="23"/>
  <c r="G11" i="23"/>
  <c r="H11" i="23"/>
  <c r="I11" i="23"/>
  <c r="J11" i="23"/>
  <c r="B12" i="23"/>
  <c r="C12" i="23"/>
  <c r="D12" i="23"/>
  <c r="E12" i="23"/>
  <c r="F12" i="23"/>
  <c r="G12" i="23"/>
  <c r="H12" i="23"/>
  <c r="I12" i="23"/>
  <c r="J12" i="23"/>
  <c r="B13" i="23"/>
  <c r="C13" i="23"/>
  <c r="D13" i="23"/>
  <c r="E13" i="23"/>
  <c r="F13" i="23"/>
  <c r="G13" i="23"/>
  <c r="H13" i="23"/>
  <c r="I13" i="23"/>
  <c r="J13" i="23"/>
  <c r="B14" i="23"/>
  <c r="C14" i="23"/>
  <c r="D14" i="23"/>
  <c r="E14" i="23"/>
  <c r="F14" i="23"/>
  <c r="G14" i="23"/>
  <c r="H14" i="23"/>
  <c r="I14" i="23"/>
  <c r="J14" i="23"/>
  <c r="B15" i="23"/>
  <c r="C15" i="23"/>
  <c r="D15" i="23"/>
  <c r="E15" i="23"/>
  <c r="F15" i="23"/>
  <c r="G15" i="23"/>
  <c r="H15" i="23"/>
  <c r="I15" i="23"/>
  <c r="J15" i="23"/>
  <c r="B16" i="23"/>
  <c r="C16" i="23"/>
  <c r="D16" i="23"/>
  <c r="E16" i="23"/>
  <c r="F16" i="23"/>
  <c r="G16" i="23"/>
  <c r="H16" i="23"/>
  <c r="I16" i="23"/>
  <c r="J16" i="23"/>
  <c r="B17" i="23"/>
  <c r="C17" i="23"/>
  <c r="D17" i="23"/>
  <c r="E17" i="23"/>
  <c r="F17" i="23"/>
  <c r="G17" i="23"/>
  <c r="H17" i="23"/>
  <c r="I17" i="23"/>
  <c r="J17" i="23"/>
  <c r="B18" i="23"/>
  <c r="C18" i="23"/>
  <c r="D18" i="23"/>
  <c r="E18" i="23"/>
  <c r="F18" i="23"/>
  <c r="G18" i="23"/>
  <c r="H18" i="23"/>
  <c r="I18" i="23"/>
  <c r="J18" i="23"/>
  <c r="B19" i="23"/>
  <c r="C19" i="23"/>
  <c r="D19" i="23"/>
  <c r="E19" i="23"/>
  <c r="F19" i="23"/>
  <c r="G19" i="23"/>
  <c r="H19" i="23"/>
  <c r="I19" i="23"/>
  <c r="J19" i="23"/>
  <c r="B20" i="23"/>
  <c r="C20" i="23"/>
  <c r="D20" i="23"/>
  <c r="E20" i="23"/>
  <c r="F20" i="23"/>
  <c r="G20" i="23"/>
  <c r="H20" i="23"/>
  <c r="I20" i="23"/>
  <c r="J20" i="23"/>
  <c r="B21" i="23"/>
  <c r="C21" i="23"/>
  <c r="D21" i="23"/>
  <c r="E21" i="23"/>
  <c r="F21" i="23"/>
  <c r="G21" i="23"/>
  <c r="H21" i="23"/>
  <c r="I21" i="23"/>
  <c r="J21" i="23"/>
  <c r="B22" i="23"/>
  <c r="C22" i="23"/>
  <c r="D22" i="23"/>
  <c r="E22" i="23"/>
  <c r="F22" i="23"/>
  <c r="G22" i="23"/>
  <c r="H22" i="23"/>
  <c r="I22" i="23"/>
  <c r="J22" i="23"/>
  <c r="B23" i="23"/>
  <c r="C23" i="23"/>
  <c r="D23" i="23"/>
  <c r="E23" i="23"/>
  <c r="F23" i="23"/>
  <c r="G23" i="23"/>
  <c r="H23" i="23"/>
  <c r="I23" i="23"/>
  <c r="J23" i="23"/>
  <c r="B24" i="23"/>
  <c r="C24" i="23"/>
  <c r="D24" i="23"/>
  <c r="E24" i="23"/>
  <c r="F24" i="23"/>
  <c r="G24" i="23"/>
  <c r="H24" i="23"/>
  <c r="I24" i="23"/>
  <c r="J24" i="23"/>
  <c r="B25" i="23"/>
  <c r="C25" i="23"/>
  <c r="D25" i="23"/>
  <c r="E25" i="23"/>
  <c r="F25" i="23"/>
  <c r="G25" i="23"/>
  <c r="H25" i="23"/>
  <c r="I25" i="23"/>
  <c r="J25" i="23"/>
  <c r="B26" i="23"/>
  <c r="C26" i="23"/>
  <c r="D26" i="23"/>
  <c r="E26" i="23"/>
  <c r="F26" i="23"/>
  <c r="G26" i="23"/>
  <c r="H26" i="23"/>
  <c r="I26" i="23"/>
  <c r="J26" i="23"/>
  <c r="B27" i="23"/>
  <c r="C27" i="23"/>
  <c r="D27" i="23"/>
  <c r="E27" i="23"/>
  <c r="F27" i="23"/>
  <c r="G27" i="23"/>
  <c r="H27" i="23"/>
  <c r="I27" i="23"/>
  <c r="J27" i="23"/>
  <c r="B28" i="23"/>
  <c r="C28" i="23"/>
  <c r="D28" i="23"/>
  <c r="E28" i="23"/>
  <c r="F28" i="23"/>
  <c r="G28" i="23"/>
  <c r="H28" i="23"/>
  <c r="I28" i="23"/>
  <c r="J28" i="23"/>
  <c r="B29" i="23"/>
  <c r="C29" i="23"/>
  <c r="D29" i="23"/>
  <c r="E29" i="23"/>
  <c r="F29" i="23"/>
  <c r="G29" i="23"/>
  <c r="H29" i="23"/>
  <c r="I29" i="23"/>
  <c r="J29" i="23"/>
  <c r="B30" i="23"/>
  <c r="C30" i="23"/>
  <c r="D30" i="23"/>
  <c r="E30" i="23"/>
  <c r="F30" i="23"/>
  <c r="G30" i="23"/>
  <c r="H30" i="23"/>
  <c r="I30" i="23"/>
  <c r="J30" i="23"/>
  <c r="B31" i="23"/>
  <c r="C31" i="23"/>
  <c r="D31" i="23"/>
  <c r="E31" i="23"/>
  <c r="F31" i="23"/>
  <c r="G31" i="23"/>
  <c r="H31" i="23"/>
  <c r="I31" i="23"/>
  <c r="J31" i="23"/>
  <c r="B32" i="23"/>
  <c r="C32" i="23"/>
  <c r="D32" i="23"/>
  <c r="E32" i="23"/>
  <c r="F32" i="23"/>
  <c r="G32" i="23"/>
  <c r="H32" i="23"/>
  <c r="I32" i="23"/>
  <c r="J32" i="23"/>
  <c r="B33" i="23"/>
  <c r="C33" i="23"/>
  <c r="D33" i="23"/>
  <c r="E33" i="23"/>
  <c r="F33" i="23"/>
  <c r="G33" i="23"/>
  <c r="H33" i="23"/>
  <c r="I33" i="23"/>
  <c r="J33" i="23"/>
  <c r="B34" i="23"/>
  <c r="C34" i="23"/>
  <c r="D34" i="23"/>
  <c r="E34" i="23"/>
  <c r="F34" i="23"/>
  <c r="G34" i="23"/>
  <c r="H34" i="23"/>
  <c r="I34" i="23"/>
  <c r="J34" i="23"/>
  <c r="B35" i="23"/>
  <c r="C35" i="23"/>
  <c r="D35" i="23"/>
  <c r="E35" i="23"/>
  <c r="F35" i="23"/>
  <c r="G35" i="23"/>
  <c r="H35" i="23"/>
  <c r="I35" i="23"/>
  <c r="J35" i="23"/>
  <c r="B36" i="23"/>
  <c r="C36" i="23"/>
  <c r="D36" i="23"/>
  <c r="E36" i="23"/>
  <c r="F36" i="23"/>
  <c r="G36" i="23"/>
  <c r="H36" i="23"/>
  <c r="I36" i="23"/>
  <c r="J36" i="23"/>
  <c r="B37" i="23"/>
  <c r="C37" i="23"/>
  <c r="D37" i="23"/>
  <c r="E37" i="23"/>
  <c r="F37" i="23"/>
  <c r="G37" i="23"/>
  <c r="H37" i="23"/>
  <c r="I37" i="23"/>
  <c r="J37" i="23"/>
  <c r="B38" i="23"/>
  <c r="C38" i="23"/>
  <c r="D38" i="23"/>
  <c r="E38" i="23"/>
  <c r="F38" i="23"/>
  <c r="G38" i="23"/>
  <c r="H38" i="23"/>
  <c r="I38" i="23"/>
  <c r="J38" i="23"/>
  <c r="B39" i="23"/>
  <c r="C39" i="23"/>
  <c r="D39" i="23"/>
  <c r="E39" i="23"/>
  <c r="F39" i="23"/>
  <c r="G39" i="23"/>
  <c r="H39" i="23"/>
  <c r="I39" i="23"/>
  <c r="J39" i="23"/>
  <c r="B40" i="23"/>
  <c r="C40" i="23"/>
  <c r="D40" i="23"/>
  <c r="E40" i="23"/>
  <c r="F40" i="23"/>
  <c r="G40" i="23"/>
  <c r="H40" i="23"/>
  <c r="I40" i="23"/>
  <c r="J40" i="23"/>
  <c r="B41" i="23"/>
  <c r="C41" i="23"/>
  <c r="D41" i="23"/>
  <c r="E41" i="23"/>
  <c r="F41" i="23"/>
  <c r="G41" i="23"/>
  <c r="H41" i="23"/>
  <c r="I41" i="23"/>
  <c r="J41" i="23"/>
  <c r="B42" i="23"/>
  <c r="C42" i="23"/>
  <c r="D42" i="23"/>
  <c r="E42" i="23"/>
  <c r="F42" i="23"/>
  <c r="G42" i="23"/>
  <c r="H42" i="23"/>
  <c r="I42" i="23"/>
  <c r="J42" i="23"/>
  <c r="B43" i="23"/>
  <c r="C43" i="23"/>
  <c r="D43" i="23"/>
  <c r="E43" i="23"/>
  <c r="F43" i="23"/>
  <c r="G43" i="23"/>
  <c r="H43" i="23"/>
  <c r="I43" i="23"/>
  <c r="J43" i="23"/>
  <c r="B44" i="23"/>
  <c r="C44" i="23"/>
  <c r="D44" i="23"/>
  <c r="E44" i="23"/>
  <c r="F44" i="23"/>
  <c r="G44" i="23"/>
  <c r="H44" i="23"/>
  <c r="I44" i="23"/>
  <c r="J44" i="23"/>
  <c r="B45" i="23"/>
  <c r="C45" i="23"/>
  <c r="D45" i="23"/>
  <c r="E45" i="23"/>
  <c r="F45" i="23"/>
  <c r="G45" i="23"/>
  <c r="H45" i="23"/>
  <c r="I45" i="23"/>
  <c r="J45" i="23"/>
  <c r="B46" i="23"/>
  <c r="C46" i="23"/>
  <c r="D46" i="23"/>
  <c r="E46" i="23"/>
  <c r="F46" i="23"/>
  <c r="G46" i="23"/>
  <c r="H46" i="23"/>
  <c r="I46" i="23"/>
  <c r="J46" i="23"/>
  <c r="B47" i="23"/>
  <c r="C47" i="23"/>
  <c r="D47" i="23"/>
  <c r="E47" i="23"/>
  <c r="F47" i="23"/>
  <c r="G47" i="23"/>
  <c r="H47" i="23"/>
  <c r="I47" i="23"/>
  <c r="J47" i="23"/>
  <c r="B48" i="23"/>
  <c r="C48" i="23"/>
  <c r="D48" i="23"/>
  <c r="E48" i="23"/>
  <c r="F48" i="23"/>
  <c r="G48" i="23"/>
  <c r="H48" i="23"/>
  <c r="I48" i="23"/>
  <c r="J48" i="23"/>
  <c r="B49" i="23"/>
  <c r="C49" i="23"/>
  <c r="D49" i="23"/>
  <c r="E49" i="23"/>
  <c r="F49" i="23"/>
  <c r="G49" i="23"/>
  <c r="H49" i="23"/>
  <c r="I49" i="23"/>
  <c r="J49" i="23"/>
  <c r="B50" i="23"/>
  <c r="C50" i="23"/>
  <c r="D50" i="23"/>
  <c r="E50" i="23"/>
  <c r="F50" i="23"/>
  <c r="G50" i="23"/>
  <c r="H50" i="23"/>
  <c r="I50" i="23"/>
  <c r="J50" i="23"/>
  <c r="B51" i="23"/>
  <c r="C51" i="23"/>
  <c r="D51" i="23"/>
  <c r="E51" i="23"/>
  <c r="F51" i="23"/>
  <c r="G51" i="23"/>
  <c r="H51" i="23"/>
  <c r="I51" i="23"/>
  <c r="J51" i="23"/>
  <c r="B52" i="23"/>
  <c r="C52" i="23"/>
  <c r="D52" i="23"/>
  <c r="E52" i="23"/>
  <c r="F52" i="23"/>
  <c r="G52" i="23"/>
  <c r="H52" i="23"/>
  <c r="I52" i="23"/>
  <c r="J52" i="23"/>
  <c r="B53" i="23"/>
  <c r="C53" i="23"/>
  <c r="D53" i="23"/>
  <c r="E53" i="23"/>
  <c r="F53" i="23"/>
  <c r="G53" i="23"/>
  <c r="H53" i="23"/>
  <c r="I53" i="23"/>
  <c r="J53" i="23"/>
  <c r="B54" i="23"/>
  <c r="C54" i="23"/>
  <c r="D54" i="23"/>
  <c r="E54" i="23"/>
  <c r="F54" i="23"/>
  <c r="G54" i="23"/>
  <c r="H54" i="23"/>
  <c r="I54" i="23"/>
  <c r="J54" i="23"/>
  <c r="B55" i="23"/>
  <c r="C55" i="23"/>
  <c r="D55" i="23"/>
  <c r="E55" i="23"/>
  <c r="F55" i="23"/>
  <c r="G55" i="23"/>
  <c r="H55" i="23"/>
  <c r="I55" i="23"/>
  <c r="J55" i="23"/>
  <c r="B56" i="23"/>
  <c r="C56" i="23"/>
  <c r="D56" i="23"/>
  <c r="E56" i="23"/>
  <c r="F56" i="23"/>
  <c r="G56" i="23"/>
  <c r="H56" i="23"/>
  <c r="I56" i="23"/>
  <c r="J56" i="23"/>
  <c r="B57" i="23"/>
  <c r="C57" i="23"/>
  <c r="D57" i="23"/>
  <c r="E57" i="23"/>
  <c r="F57" i="23"/>
  <c r="G57" i="23"/>
  <c r="H57" i="23"/>
  <c r="I57" i="23"/>
  <c r="J57" i="23"/>
  <c r="B58" i="23"/>
  <c r="C58" i="23"/>
  <c r="D58" i="23"/>
  <c r="E58" i="23"/>
  <c r="F58" i="23"/>
  <c r="G58" i="23"/>
  <c r="H58" i="23"/>
  <c r="I58" i="23"/>
  <c r="J58" i="23"/>
  <c r="B59" i="23"/>
  <c r="C59" i="23"/>
  <c r="D59" i="23"/>
  <c r="E59" i="23"/>
  <c r="F59" i="23"/>
  <c r="G59" i="23"/>
  <c r="H59" i="23"/>
  <c r="I59" i="23"/>
  <c r="J59" i="23"/>
  <c r="B60" i="23"/>
  <c r="C60" i="23"/>
  <c r="D60" i="23"/>
  <c r="E60" i="23"/>
  <c r="F60" i="23"/>
  <c r="G60" i="23"/>
  <c r="H60" i="23"/>
  <c r="I60" i="23"/>
  <c r="J60" i="23"/>
  <c r="B61" i="23"/>
  <c r="C61" i="23"/>
  <c r="D61" i="23"/>
  <c r="E61" i="23"/>
  <c r="F61" i="23"/>
  <c r="G61" i="23"/>
  <c r="H61" i="23"/>
  <c r="I61" i="23"/>
  <c r="J61" i="23"/>
  <c r="B62" i="23"/>
  <c r="C62" i="23"/>
  <c r="D62" i="23"/>
  <c r="E62" i="23"/>
  <c r="F62" i="23"/>
  <c r="G62" i="23"/>
  <c r="H62" i="23"/>
  <c r="I62" i="23"/>
  <c r="J62" i="23"/>
  <c r="B63" i="23"/>
  <c r="C63" i="23"/>
  <c r="D63" i="23"/>
  <c r="E63" i="23"/>
  <c r="F63" i="23"/>
  <c r="G63" i="23"/>
  <c r="H63" i="23"/>
  <c r="I63" i="23"/>
  <c r="J63" i="23"/>
  <c r="B64" i="23"/>
  <c r="C64" i="23"/>
  <c r="D64" i="23"/>
  <c r="E64" i="23"/>
  <c r="F64" i="23"/>
  <c r="G64" i="23"/>
  <c r="H64" i="23"/>
  <c r="I64" i="23"/>
  <c r="J64" i="23"/>
  <c r="B65" i="23"/>
  <c r="C65" i="23"/>
  <c r="D65" i="23"/>
  <c r="E65" i="23"/>
  <c r="F65" i="23"/>
  <c r="G65" i="23"/>
  <c r="H65" i="23"/>
  <c r="I65" i="23"/>
  <c r="J65" i="23"/>
  <c r="B66" i="23"/>
  <c r="C66" i="23"/>
  <c r="D66" i="23"/>
  <c r="E66" i="23"/>
  <c r="F66" i="23"/>
  <c r="G66" i="23"/>
  <c r="H66" i="23"/>
  <c r="I66" i="23"/>
  <c r="J66" i="23"/>
  <c r="B67" i="23"/>
  <c r="C67" i="23"/>
  <c r="D67" i="23"/>
  <c r="E67" i="23"/>
  <c r="F67" i="23"/>
  <c r="G67" i="23"/>
  <c r="H67" i="23"/>
  <c r="I67" i="23"/>
  <c r="J67" i="23"/>
  <c r="B68" i="23"/>
  <c r="C68" i="23"/>
  <c r="D68" i="23"/>
  <c r="E68" i="23"/>
  <c r="F68" i="23"/>
  <c r="G68" i="23"/>
  <c r="H68" i="23"/>
  <c r="I68" i="23"/>
  <c r="J68" i="23"/>
  <c r="B69" i="23"/>
  <c r="C69" i="23"/>
  <c r="D69" i="23"/>
  <c r="E69" i="23"/>
  <c r="F69" i="23"/>
  <c r="G69" i="23"/>
  <c r="H69" i="23"/>
  <c r="I69" i="23"/>
  <c r="J69" i="23"/>
  <c r="B70" i="23"/>
  <c r="C70" i="23"/>
  <c r="D70" i="23"/>
  <c r="E70" i="23"/>
  <c r="F70" i="23"/>
  <c r="G70" i="23"/>
  <c r="H70" i="23"/>
  <c r="I70" i="23"/>
  <c r="J70" i="23"/>
  <c r="B71" i="23"/>
  <c r="C71" i="23"/>
  <c r="D71" i="23"/>
  <c r="E71" i="23"/>
  <c r="F71" i="23"/>
  <c r="G71" i="23"/>
  <c r="H71" i="23"/>
  <c r="I71" i="23"/>
  <c r="J71" i="23"/>
  <c r="B72" i="23"/>
  <c r="C72" i="23"/>
  <c r="D72" i="23"/>
  <c r="E72" i="23"/>
  <c r="F72" i="23"/>
  <c r="G72" i="23"/>
  <c r="H72" i="23"/>
  <c r="I72" i="23"/>
  <c r="J72" i="23"/>
  <c r="B73" i="23"/>
  <c r="C73" i="23"/>
  <c r="D73" i="23"/>
  <c r="E73" i="23"/>
  <c r="F73" i="23"/>
  <c r="G73" i="23"/>
  <c r="H73" i="23"/>
  <c r="I73" i="23"/>
  <c r="J73" i="23"/>
  <c r="B74" i="23"/>
  <c r="C74" i="23"/>
  <c r="D74" i="23"/>
  <c r="E74" i="23"/>
  <c r="F74" i="23"/>
  <c r="G74" i="23"/>
  <c r="H74" i="23"/>
  <c r="I74" i="23"/>
  <c r="J74" i="23"/>
  <c r="B75" i="23"/>
  <c r="C75" i="23"/>
  <c r="D75" i="23"/>
  <c r="E75" i="23"/>
  <c r="F75" i="23"/>
  <c r="G75" i="23"/>
  <c r="H75" i="23"/>
  <c r="I75" i="23"/>
  <c r="J75" i="23"/>
  <c r="B76" i="23"/>
  <c r="C76" i="23"/>
  <c r="D76" i="23"/>
  <c r="E76" i="23"/>
  <c r="F76" i="23"/>
  <c r="G76" i="23"/>
  <c r="H76" i="23"/>
  <c r="I76" i="23"/>
  <c r="J76" i="23"/>
  <c r="B77" i="23"/>
  <c r="C77" i="23"/>
  <c r="D77" i="23"/>
  <c r="E77" i="23"/>
  <c r="F77" i="23"/>
  <c r="G77" i="23"/>
  <c r="H77" i="23"/>
  <c r="I77" i="23"/>
  <c r="J77" i="23"/>
  <c r="B78" i="23"/>
  <c r="C78" i="23"/>
  <c r="D78" i="23"/>
  <c r="E78" i="23"/>
  <c r="F78" i="23"/>
  <c r="G78" i="23"/>
  <c r="H78" i="23"/>
  <c r="I78" i="23"/>
  <c r="J78" i="23"/>
  <c r="B79" i="23"/>
  <c r="C79" i="23"/>
  <c r="D79" i="23"/>
  <c r="E79" i="23"/>
  <c r="F79" i="23"/>
  <c r="G79" i="23"/>
  <c r="H79" i="23"/>
  <c r="I79" i="23"/>
  <c r="J79" i="23"/>
  <c r="B80" i="23"/>
  <c r="C80" i="23"/>
  <c r="D80" i="23"/>
  <c r="E80" i="23"/>
  <c r="F80" i="23"/>
  <c r="G80" i="23"/>
  <c r="H80" i="23"/>
  <c r="I80" i="23"/>
  <c r="J80" i="23"/>
  <c r="B81" i="23"/>
  <c r="C81" i="23"/>
  <c r="D81" i="23"/>
  <c r="E81" i="23"/>
  <c r="F81" i="23"/>
  <c r="G81" i="23"/>
  <c r="H81" i="23"/>
  <c r="I81" i="23"/>
  <c r="J81" i="23"/>
  <c r="B82" i="23"/>
  <c r="C82" i="23"/>
  <c r="D82" i="23"/>
  <c r="E82" i="23"/>
  <c r="F82" i="23"/>
  <c r="G82" i="23"/>
  <c r="H82" i="23"/>
  <c r="I82" i="23"/>
  <c r="J82" i="23"/>
  <c r="B83" i="23"/>
  <c r="C83" i="23"/>
  <c r="D83" i="23"/>
  <c r="E83" i="23"/>
  <c r="F83" i="23"/>
  <c r="G83" i="23"/>
  <c r="H83" i="23"/>
  <c r="I83" i="23"/>
  <c r="J83" i="23"/>
  <c r="B84" i="23"/>
  <c r="C84" i="23"/>
  <c r="D84" i="23"/>
  <c r="E84" i="23"/>
  <c r="F84" i="23"/>
  <c r="G84" i="23"/>
  <c r="H84" i="23"/>
  <c r="I84" i="23"/>
  <c r="J84" i="23"/>
  <c r="B85" i="23"/>
  <c r="C85" i="23"/>
  <c r="D85" i="23"/>
  <c r="E85" i="23"/>
  <c r="F85" i="23"/>
  <c r="G85" i="23"/>
  <c r="H85" i="23"/>
  <c r="I85" i="23"/>
  <c r="J85" i="23"/>
  <c r="B86" i="23"/>
  <c r="C86" i="23"/>
  <c r="D86" i="23"/>
  <c r="E86" i="23"/>
  <c r="F86" i="23"/>
  <c r="G86" i="23"/>
  <c r="H86" i="23"/>
  <c r="I86" i="23"/>
  <c r="J86" i="23"/>
  <c r="B87" i="23"/>
  <c r="C87" i="23"/>
  <c r="D87" i="23"/>
  <c r="E87" i="23"/>
  <c r="F87" i="23"/>
  <c r="G87" i="23"/>
  <c r="H87" i="23"/>
  <c r="I87" i="23"/>
  <c r="J87" i="23"/>
  <c r="B88" i="23"/>
  <c r="C88" i="23"/>
  <c r="D88" i="23"/>
  <c r="E88" i="23"/>
  <c r="F88" i="23"/>
  <c r="G88" i="23"/>
  <c r="H88" i="23"/>
  <c r="I88" i="23"/>
  <c r="J88" i="23"/>
  <c r="B89" i="23"/>
  <c r="C89" i="23"/>
  <c r="D89" i="23"/>
  <c r="E89" i="23"/>
  <c r="F89" i="23"/>
  <c r="G89" i="23"/>
  <c r="H89" i="23"/>
  <c r="I89" i="23"/>
  <c r="J89" i="23"/>
  <c r="B90" i="23"/>
  <c r="C90" i="23"/>
  <c r="D90" i="23"/>
  <c r="E90" i="23"/>
  <c r="F90" i="23"/>
  <c r="G90" i="23"/>
  <c r="H90" i="23"/>
  <c r="I90" i="23"/>
  <c r="J90" i="23"/>
  <c r="B91" i="23"/>
  <c r="C91" i="23"/>
  <c r="D91" i="23"/>
  <c r="E91" i="23"/>
  <c r="F91" i="23"/>
  <c r="G91" i="23"/>
  <c r="H91" i="23"/>
  <c r="I91" i="23"/>
  <c r="J91" i="23"/>
  <c r="B92" i="23"/>
  <c r="C92" i="23"/>
  <c r="D92" i="23"/>
  <c r="E92" i="23"/>
  <c r="F92" i="23"/>
  <c r="G92" i="23"/>
  <c r="H92" i="23"/>
  <c r="I92" i="23"/>
  <c r="J92" i="23"/>
  <c r="B93" i="23"/>
  <c r="C93" i="23"/>
  <c r="D93" i="23"/>
  <c r="E93" i="23"/>
  <c r="F93" i="23"/>
  <c r="G93" i="23"/>
  <c r="H93" i="23"/>
  <c r="I93" i="23"/>
  <c r="J93" i="23"/>
  <c r="B94" i="23"/>
  <c r="C94" i="23"/>
  <c r="D94" i="23"/>
  <c r="E94" i="23"/>
  <c r="F94" i="23"/>
  <c r="G94" i="23"/>
  <c r="H94" i="23"/>
  <c r="I94" i="23"/>
  <c r="J94" i="23"/>
  <c r="B95" i="23"/>
  <c r="C95" i="23"/>
  <c r="D95" i="23"/>
  <c r="E95" i="23"/>
  <c r="F95" i="23"/>
  <c r="G95" i="23"/>
  <c r="H95" i="23"/>
  <c r="I95" i="23"/>
  <c r="J95" i="23"/>
  <c r="B96" i="23"/>
  <c r="C96" i="23"/>
  <c r="D96" i="23"/>
  <c r="E96" i="23"/>
  <c r="F96" i="23"/>
  <c r="G96" i="23"/>
  <c r="H96" i="23"/>
  <c r="I96" i="23"/>
  <c r="J96" i="23"/>
  <c r="B97" i="23"/>
  <c r="C97" i="23"/>
  <c r="D97" i="23"/>
  <c r="E97" i="23"/>
  <c r="F97" i="23"/>
  <c r="G97" i="23"/>
  <c r="H97" i="23"/>
  <c r="I97" i="23"/>
  <c r="J97" i="23"/>
  <c r="B98" i="23"/>
  <c r="C98" i="23"/>
  <c r="D98" i="23"/>
  <c r="E98" i="23"/>
  <c r="F98" i="23"/>
  <c r="G98" i="23"/>
  <c r="H98" i="23"/>
  <c r="I98" i="23"/>
  <c r="J98" i="23"/>
  <c r="B99" i="23"/>
  <c r="C99" i="23"/>
  <c r="D99" i="23"/>
  <c r="E99" i="23"/>
  <c r="F99" i="23"/>
  <c r="G99" i="23"/>
  <c r="H99" i="23"/>
  <c r="I99" i="23"/>
  <c r="J99" i="23"/>
  <c r="B100" i="23"/>
  <c r="C100" i="23"/>
  <c r="D100" i="23"/>
  <c r="E100" i="23"/>
  <c r="F100" i="23"/>
  <c r="G100" i="23"/>
  <c r="H100" i="23"/>
  <c r="I100" i="23"/>
  <c r="J100" i="23"/>
  <c r="B101" i="23"/>
  <c r="C101" i="23"/>
  <c r="D101" i="23"/>
  <c r="E101" i="23"/>
  <c r="F101" i="23"/>
  <c r="G101" i="23"/>
  <c r="H101" i="23"/>
  <c r="I101" i="23"/>
  <c r="J101" i="23"/>
  <c r="B102" i="23"/>
  <c r="C102" i="23"/>
  <c r="D102" i="23"/>
  <c r="E102" i="23"/>
  <c r="F102" i="23"/>
  <c r="G102" i="23"/>
  <c r="H102" i="23"/>
  <c r="I102" i="23"/>
  <c r="J102" i="23"/>
  <c r="B103" i="23"/>
  <c r="C103" i="23"/>
  <c r="D103" i="23"/>
  <c r="E103" i="23"/>
  <c r="F103" i="23"/>
  <c r="G103" i="23"/>
  <c r="H103" i="23"/>
  <c r="I103" i="23"/>
  <c r="J103" i="23"/>
  <c r="B104" i="23"/>
  <c r="C104" i="23"/>
  <c r="D104" i="23"/>
  <c r="E104" i="23"/>
  <c r="F104" i="23"/>
  <c r="G104" i="23"/>
  <c r="H104" i="23"/>
  <c r="I104" i="23"/>
  <c r="J104" i="23"/>
  <c r="B105" i="23"/>
  <c r="C105" i="23"/>
  <c r="D105" i="23"/>
  <c r="E105" i="23"/>
  <c r="F105" i="23"/>
  <c r="G105" i="23"/>
  <c r="H105" i="23"/>
  <c r="I105" i="23"/>
  <c r="J105" i="23"/>
  <c r="B106" i="23"/>
  <c r="C106" i="23"/>
  <c r="D106" i="23"/>
  <c r="E106" i="23"/>
  <c r="F106" i="23"/>
  <c r="G106" i="23"/>
  <c r="H106" i="23"/>
  <c r="I106" i="23"/>
  <c r="J106" i="23"/>
  <c r="B107" i="23"/>
  <c r="C107" i="23"/>
  <c r="D107" i="23"/>
  <c r="E107" i="23"/>
  <c r="F107" i="23"/>
  <c r="G107" i="23"/>
  <c r="H107" i="23"/>
  <c r="I107" i="23"/>
  <c r="J107" i="23"/>
  <c r="B108" i="23"/>
  <c r="C108" i="23"/>
  <c r="D108" i="23"/>
  <c r="E108" i="23"/>
  <c r="F108" i="23"/>
  <c r="G108" i="23"/>
  <c r="H108" i="23"/>
  <c r="I108" i="23"/>
  <c r="J108" i="23"/>
  <c r="B109" i="23"/>
  <c r="C109" i="23"/>
  <c r="D109" i="23"/>
  <c r="E109" i="23"/>
  <c r="F109" i="23"/>
  <c r="G109" i="23"/>
  <c r="H109" i="23"/>
  <c r="I109" i="23"/>
  <c r="J109" i="23"/>
  <c r="B110" i="23"/>
  <c r="C110" i="23"/>
  <c r="D110" i="23"/>
  <c r="E110" i="23"/>
  <c r="F110" i="23"/>
  <c r="G110" i="23"/>
  <c r="H110" i="23"/>
  <c r="I110" i="23"/>
  <c r="J110" i="23"/>
  <c r="B111" i="23"/>
  <c r="C111" i="23"/>
  <c r="D111" i="23"/>
  <c r="E111" i="23"/>
  <c r="F111" i="23"/>
  <c r="G111" i="23"/>
  <c r="H111" i="23"/>
  <c r="I111" i="23"/>
  <c r="J111" i="23"/>
  <c r="B112" i="23"/>
  <c r="C112" i="23"/>
  <c r="D112" i="23"/>
  <c r="E112" i="23"/>
  <c r="F112" i="23"/>
  <c r="G112" i="23"/>
  <c r="H112" i="23"/>
  <c r="I112" i="23"/>
  <c r="J112" i="23"/>
  <c r="B113" i="23"/>
  <c r="C113" i="23"/>
  <c r="D113" i="23"/>
  <c r="E113" i="23"/>
  <c r="F113" i="23"/>
  <c r="G113" i="23"/>
  <c r="H113" i="23"/>
  <c r="I113" i="23"/>
  <c r="J113" i="23"/>
  <c r="B114" i="23"/>
  <c r="C114" i="23"/>
  <c r="D114" i="23"/>
  <c r="E114" i="23"/>
  <c r="F114" i="23"/>
  <c r="G114" i="23"/>
  <c r="H114" i="23"/>
  <c r="I114" i="23"/>
  <c r="J114" i="23"/>
  <c r="B115" i="23"/>
  <c r="C115" i="23"/>
  <c r="D115" i="23"/>
  <c r="E115" i="23"/>
  <c r="F115" i="23"/>
  <c r="G115" i="23"/>
  <c r="H115" i="23"/>
  <c r="I115" i="23"/>
  <c r="J115" i="23"/>
  <c r="B116" i="23"/>
  <c r="C116" i="23"/>
  <c r="D116" i="23"/>
  <c r="E116" i="23"/>
  <c r="F116" i="23"/>
  <c r="G116" i="23"/>
  <c r="H116" i="23"/>
  <c r="I116" i="23"/>
  <c r="J116" i="23"/>
  <c r="B117" i="23"/>
  <c r="C117" i="23"/>
  <c r="D117" i="23"/>
  <c r="E117" i="23"/>
  <c r="F117" i="23"/>
  <c r="G117" i="23"/>
  <c r="H117" i="23"/>
  <c r="I117" i="23"/>
  <c r="J117" i="23"/>
  <c r="B118" i="23"/>
  <c r="C118" i="23"/>
  <c r="D118" i="23"/>
  <c r="E118" i="23"/>
  <c r="F118" i="23"/>
  <c r="G118" i="23"/>
  <c r="H118" i="23"/>
  <c r="I118" i="23"/>
  <c r="J118" i="23"/>
  <c r="B119" i="23"/>
  <c r="C119" i="23"/>
  <c r="D119" i="23"/>
  <c r="E119" i="23"/>
  <c r="F119" i="23"/>
  <c r="G119" i="23"/>
  <c r="H119" i="23"/>
  <c r="I119" i="23"/>
  <c r="J119" i="23"/>
  <c r="B120" i="23"/>
  <c r="C120" i="23"/>
  <c r="D120" i="23"/>
  <c r="E120" i="23"/>
  <c r="F120" i="23"/>
  <c r="G120" i="23"/>
  <c r="H120" i="23"/>
  <c r="I120" i="23"/>
  <c r="J120" i="23"/>
  <c r="B121" i="23"/>
  <c r="C121" i="23"/>
  <c r="D121" i="23"/>
  <c r="E121" i="23"/>
  <c r="F121" i="23"/>
  <c r="G121" i="23"/>
  <c r="H121" i="23"/>
  <c r="I121" i="23"/>
  <c r="J121" i="23"/>
  <c r="B122" i="23"/>
  <c r="C122" i="23"/>
  <c r="D122" i="23"/>
  <c r="E122" i="23"/>
  <c r="F122" i="23"/>
  <c r="G122" i="23"/>
  <c r="H122" i="23"/>
  <c r="I122" i="23"/>
  <c r="J122" i="23"/>
  <c r="B123" i="23"/>
  <c r="C123" i="23"/>
  <c r="D123" i="23"/>
  <c r="E123" i="23"/>
  <c r="F123" i="23"/>
  <c r="G123" i="23"/>
  <c r="H123" i="23"/>
  <c r="I123" i="23"/>
  <c r="J123" i="23"/>
  <c r="B124" i="23"/>
  <c r="C124" i="23"/>
  <c r="D124" i="23"/>
  <c r="E124" i="23"/>
  <c r="F124" i="23"/>
  <c r="G124" i="23"/>
  <c r="H124" i="23"/>
  <c r="I124" i="23"/>
  <c r="J124" i="23"/>
  <c r="B125" i="23"/>
  <c r="C125" i="23"/>
  <c r="D125" i="23"/>
  <c r="E125" i="23"/>
  <c r="F125" i="23"/>
  <c r="G125" i="23"/>
  <c r="H125" i="23"/>
  <c r="I125" i="23"/>
  <c r="J125" i="23"/>
  <c r="B126" i="23"/>
  <c r="C126" i="23"/>
  <c r="D126" i="23"/>
  <c r="E126" i="23"/>
  <c r="F126" i="23"/>
  <c r="G126" i="23"/>
  <c r="H126" i="23"/>
  <c r="I126" i="23"/>
  <c r="J126" i="23"/>
  <c r="B127" i="23"/>
  <c r="C127" i="23"/>
  <c r="D127" i="23"/>
  <c r="E127" i="23"/>
  <c r="F127" i="23"/>
  <c r="G127" i="23"/>
  <c r="H127" i="23"/>
  <c r="I127" i="23"/>
  <c r="J127" i="23"/>
  <c r="B128" i="23"/>
  <c r="C128" i="23"/>
  <c r="D128" i="23"/>
  <c r="E128" i="23"/>
  <c r="F128" i="23"/>
  <c r="G128" i="23"/>
  <c r="H128" i="23"/>
  <c r="I128" i="23"/>
  <c r="J128" i="23"/>
  <c r="B129" i="23"/>
  <c r="C129" i="23"/>
  <c r="D129" i="23"/>
  <c r="E129" i="23"/>
  <c r="F129" i="23"/>
  <c r="G129" i="23"/>
  <c r="H129" i="23"/>
  <c r="I129" i="23"/>
  <c r="J129" i="23"/>
  <c r="B130" i="23"/>
  <c r="C130" i="23"/>
  <c r="D130" i="23"/>
  <c r="E130" i="23"/>
  <c r="F130" i="23"/>
  <c r="G130" i="23"/>
  <c r="H130" i="23"/>
  <c r="I130" i="23"/>
  <c r="J130" i="23"/>
  <c r="B131" i="23"/>
  <c r="C131" i="23"/>
  <c r="D131" i="23"/>
  <c r="E131" i="23"/>
  <c r="F131" i="23"/>
  <c r="G131" i="23"/>
  <c r="H131" i="23"/>
  <c r="I131" i="23"/>
  <c r="J131" i="23"/>
  <c r="B132" i="23"/>
  <c r="C132" i="23"/>
  <c r="D132" i="23"/>
  <c r="E132" i="23"/>
  <c r="F132" i="23"/>
  <c r="G132" i="23"/>
  <c r="H132" i="23"/>
  <c r="I132" i="23"/>
  <c r="J132" i="23"/>
  <c r="B133" i="23"/>
  <c r="C133" i="23"/>
  <c r="D133" i="23"/>
  <c r="E133" i="23"/>
  <c r="F133" i="23"/>
  <c r="G133" i="23"/>
  <c r="H133" i="23"/>
  <c r="I133" i="23"/>
  <c r="J133" i="23"/>
  <c r="B134" i="23"/>
  <c r="C134" i="23"/>
  <c r="D134" i="23"/>
  <c r="E134" i="23"/>
  <c r="F134" i="23"/>
  <c r="G134" i="23"/>
  <c r="H134" i="23"/>
  <c r="I134" i="23"/>
  <c r="J134" i="23"/>
  <c r="B135" i="23"/>
  <c r="C135" i="23"/>
  <c r="D135" i="23"/>
  <c r="E135" i="23"/>
  <c r="F135" i="23"/>
  <c r="G135" i="23"/>
  <c r="H135" i="23"/>
  <c r="I135" i="23"/>
  <c r="J135" i="23"/>
  <c r="B136" i="23"/>
  <c r="C136" i="23"/>
  <c r="D136" i="23"/>
  <c r="E136" i="23"/>
  <c r="F136" i="23"/>
  <c r="G136" i="23"/>
  <c r="H136" i="23"/>
  <c r="I136" i="23"/>
  <c r="J136" i="23"/>
  <c r="B137" i="23"/>
  <c r="C137" i="23"/>
  <c r="D137" i="23"/>
  <c r="E137" i="23"/>
  <c r="F137" i="23"/>
  <c r="G137" i="23"/>
  <c r="H137" i="23"/>
  <c r="I137" i="23"/>
  <c r="J137" i="23"/>
  <c r="B138" i="23"/>
  <c r="C138" i="23"/>
  <c r="D138" i="23"/>
  <c r="E138" i="23"/>
  <c r="F138" i="23"/>
  <c r="G138" i="23"/>
  <c r="H138" i="23"/>
  <c r="I138" i="23"/>
  <c r="J138" i="23"/>
  <c r="B139" i="23"/>
  <c r="C139" i="23"/>
  <c r="D139" i="23"/>
  <c r="E139" i="23"/>
  <c r="F139" i="23"/>
  <c r="G139" i="23"/>
  <c r="H139" i="23"/>
  <c r="I139" i="23"/>
  <c r="J139" i="23"/>
  <c r="B140" i="23"/>
  <c r="C140" i="23"/>
  <c r="D140" i="23"/>
  <c r="E140" i="23"/>
  <c r="F140" i="23"/>
  <c r="G140" i="23"/>
  <c r="H140" i="23"/>
  <c r="I140" i="23"/>
  <c r="J140" i="23"/>
  <c r="B141" i="23"/>
  <c r="C141" i="23"/>
  <c r="D141" i="23"/>
  <c r="E141" i="23"/>
  <c r="F141" i="23"/>
  <c r="G141" i="23"/>
  <c r="H141" i="23"/>
  <c r="I141" i="23"/>
  <c r="J141" i="23"/>
  <c r="B142" i="23"/>
  <c r="C142" i="23"/>
  <c r="D142" i="23"/>
  <c r="E142" i="23"/>
  <c r="F142" i="23"/>
  <c r="G142" i="23"/>
  <c r="H142" i="23"/>
  <c r="I142" i="23"/>
  <c r="J142" i="23"/>
  <c r="B143" i="23"/>
  <c r="C143" i="23"/>
  <c r="D143" i="23"/>
  <c r="E143" i="23"/>
  <c r="F143" i="23"/>
  <c r="G143" i="23"/>
  <c r="H143" i="23"/>
  <c r="I143" i="23"/>
  <c r="J143" i="23"/>
  <c r="B144" i="23"/>
  <c r="C144" i="23"/>
  <c r="D144" i="23"/>
  <c r="E144" i="23"/>
  <c r="F144" i="23"/>
  <c r="G144" i="23"/>
  <c r="H144" i="23"/>
  <c r="I144" i="23"/>
  <c r="J144" i="23"/>
  <c r="B145" i="23"/>
  <c r="C145" i="23"/>
  <c r="D145" i="23"/>
  <c r="E145" i="23"/>
  <c r="F145" i="23"/>
  <c r="G145" i="23"/>
  <c r="H145" i="23"/>
  <c r="I145" i="23"/>
  <c r="J145" i="23"/>
  <c r="B146" i="23"/>
  <c r="C146" i="23"/>
  <c r="D146" i="23"/>
  <c r="E146" i="23"/>
  <c r="F146" i="23"/>
  <c r="G146" i="23"/>
  <c r="H146" i="23"/>
  <c r="I146" i="23"/>
  <c r="J146" i="23"/>
  <c r="B147" i="23"/>
  <c r="C147" i="23"/>
  <c r="D147" i="23"/>
  <c r="E147" i="23"/>
  <c r="F147" i="23"/>
  <c r="G147" i="23"/>
  <c r="H147" i="23"/>
  <c r="I147" i="23"/>
  <c r="J147" i="23"/>
  <c r="B148" i="23"/>
  <c r="C148" i="23"/>
  <c r="D148" i="23"/>
  <c r="E148" i="23"/>
  <c r="F148" i="23"/>
  <c r="G148" i="23"/>
  <c r="H148" i="23"/>
  <c r="I148" i="23"/>
  <c r="J148" i="23"/>
  <c r="B149" i="23"/>
  <c r="C149" i="23"/>
  <c r="D149" i="23"/>
  <c r="E149" i="23"/>
  <c r="F149" i="23"/>
  <c r="G149" i="23"/>
  <c r="H149" i="23"/>
  <c r="I149" i="23"/>
  <c r="J149" i="23"/>
  <c r="B150" i="23"/>
  <c r="C150" i="23"/>
  <c r="D150" i="23"/>
  <c r="E150" i="23"/>
  <c r="F150" i="23"/>
  <c r="G150" i="23"/>
  <c r="H150" i="23"/>
  <c r="I150" i="23"/>
  <c r="J150" i="23"/>
  <c r="B151" i="23"/>
  <c r="C151" i="23"/>
  <c r="D151" i="23"/>
  <c r="E151" i="23"/>
  <c r="F151" i="23"/>
  <c r="G151" i="23"/>
  <c r="H151" i="23"/>
  <c r="I151" i="23"/>
  <c r="J151" i="23"/>
  <c r="B152" i="23"/>
  <c r="C152" i="23"/>
  <c r="D152" i="23"/>
  <c r="E152" i="23"/>
  <c r="F152" i="23"/>
  <c r="G152" i="23"/>
  <c r="H152" i="23"/>
  <c r="I152" i="23"/>
  <c r="J152" i="23"/>
  <c r="B153" i="23"/>
  <c r="C153" i="23"/>
  <c r="D153" i="23"/>
  <c r="E153" i="23"/>
  <c r="F153" i="23"/>
  <c r="G153" i="23"/>
  <c r="H153" i="23"/>
  <c r="I153" i="23"/>
  <c r="J153" i="23"/>
  <c r="B154" i="23"/>
  <c r="C154" i="23"/>
  <c r="D154" i="23"/>
  <c r="E154" i="23"/>
  <c r="F154" i="23"/>
  <c r="G154" i="23"/>
  <c r="H154" i="23"/>
  <c r="I154" i="23"/>
  <c r="J154" i="23"/>
  <c r="B155" i="23"/>
  <c r="C155" i="23"/>
  <c r="D155" i="23"/>
  <c r="E155" i="23"/>
  <c r="F155" i="23"/>
  <c r="G155" i="23"/>
  <c r="H155" i="23"/>
  <c r="I155" i="23"/>
  <c r="J155" i="23"/>
  <c r="B156" i="23"/>
  <c r="C156" i="23"/>
  <c r="D156" i="23"/>
  <c r="E156" i="23"/>
  <c r="F156" i="23"/>
  <c r="G156" i="23"/>
  <c r="H156" i="23"/>
  <c r="I156" i="23"/>
  <c r="J156" i="23"/>
  <c r="B157" i="23"/>
  <c r="C157" i="23"/>
  <c r="D157" i="23"/>
  <c r="E157" i="23"/>
  <c r="F157" i="23"/>
  <c r="G157" i="23"/>
  <c r="H157" i="23"/>
  <c r="I157" i="23"/>
  <c r="J157" i="23"/>
  <c r="B158" i="23"/>
  <c r="C158" i="23"/>
  <c r="D158" i="23"/>
  <c r="E158" i="23"/>
  <c r="F158" i="23"/>
  <c r="G158" i="23"/>
  <c r="H158" i="23"/>
  <c r="I158" i="23"/>
  <c r="J158" i="23"/>
  <c r="B159" i="23"/>
  <c r="C159" i="23"/>
  <c r="D159" i="23"/>
  <c r="E159" i="23"/>
  <c r="F159" i="23"/>
  <c r="G159" i="23"/>
  <c r="H159" i="23"/>
  <c r="I159" i="23"/>
  <c r="J159" i="23"/>
  <c r="B160" i="23"/>
  <c r="C160" i="23"/>
  <c r="D160" i="23"/>
  <c r="E160" i="23"/>
  <c r="F160" i="23"/>
  <c r="G160" i="23"/>
  <c r="H160" i="23"/>
  <c r="I160" i="23"/>
  <c r="J160" i="23"/>
  <c r="B161" i="23"/>
  <c r="C161" i="23"/>
  <c r="D161" i="23"/>
  <c r="E161" i="23"/>
  <c r="F161" i="23"/>
  <c r="G161" i="23"/>
  <c r="H161" i="23"/>
  <c r="I161" i="23"/>
  <c r="J161" i="23"/>
  <c r="B162" i="23"/>
  <c r="C162" i="23"/>
  <c r="D162" i="23"/>
  <c r="E162" i="23"/>
  <c r="F162" i="23"/>
  <c r="G162" i="23"/>
  <c r="H162" i="23"/>
  <c r="I162" i="23"/>
  <c r="J162" i="23"/>
  <c r="B163" i="23"/>
  <c r="C163" i="23"/>
  <c r="D163" i="23"/>
  <c r="E163" i="23"/>
  <c r="F163" i="23"/>
  <c r="G163" i="23"/>
  <c r="H163" i="23"/>
  <c r="I163" i="23"/>
  <c r="J163" i="23"/>
  <c r="B164" i="23"/>
  <c r="C164" i="23"/>
  <c r="D164" i="23"/>
  <c r="E164" i="23"/>
  <c r="F164" i="23"/>
  <c r="G164" i="23"/>
  <c r="H164" i="23"/>
  <c r="I164" i="23"/>
  <c r="J164" i="23"/>
  <c r="B165" i="23"/>
  <c r="C165" i="23"/>
  <c r="D165" i="23"/>
  <c r="E165" i="23"/>
  <c r="F165" i="23"/>
  <c r="G165" i="23"/>
  <c r="H165" i="23"/>
  <c r="I165" i="23"/>
  <c r="J165" i="23"/>
  <c r="B166" i="23"/>
  <c r="C166" i="23"/>
  <c r="D166" i="23"/>
  <c r="E166" i="23"/>
  <c r="F166" i="23"/>
  <c r="G166" i="23"/>
  <c r="H166" i="23"/>
  <c r="I166" i="23"/>
  <c r="J166" i="23"/>
  <c r="B167" i="23"/>
  <c r="C167" i="23"/>
  <c r="D167" i="23"/>
  <c r="E167" i="23"/>
  <c r="F167" i="23"/>
  <c r="G167" i="23"/>
  <c r="H167" i="23"/>
  <c r="I167" i="23"/>
  <c r="J167" i="23"/>
  <c r="B168" i="23"/>
  <c r="C168" i="23"/>
  <c r="D168" i="23"/>
  <c r="E168" i="23"/>
  <c r="F168" i="23"/>
  <c r="G168" i="23"/>
  <c r="H168" i="23"/>
  <c r="I168" i="23"/>
  <c r="J168" i="23"/>
  <c r="B169" i="23"/>
  <c r="C169" i="23"/>
  <c r="D169" i="23"/>
  <c r="E169" i="23"/>
  <c r="F169" i="23"/>
  <c r="G169" i="23"/>
  <c r="H169" i="23"/>
  <c r="I169" i="23"/>
  <c r="J169" i="23"/>
  <c r="B170" i="23"/>
  <c r="C170" i="23"/>
  <c r="D170" i="23"/>
  <c r="E170" i="23"/>
  <c r="F170" i="23"/>
  <c r="G170" i="23"/>
  <c r="H170" i="23"/>
  <c r="I170" i="23"/>
  <c r="J170" i="23"/>
  <c r="B171" i="23"/>
  <c r="C171" i="23"/>
  <c r="D171" i="23"/>
  <c r="E171" i="23"/>
  <c r="F171" i="23"/>
  <c r="G171" i="23"/>
  <c r="H171" i="23"/>
  <c r="I171" i="23"/>
  <c r="J171" i="23"/>
  <c r="B172" i="23"/>
  <c r="C172" i="23"/>
  <c r="D172" i="23"/>
  <c r="E172" i="23"/>
  <c r="F172" i="23"/>
  <c r="G172" i="23"/>
  <c r="H172" i="23"/>
  <c r="I172" i="23"/>
  <c r="J172" i="23"/>
  <c r="B173" i="23"/>
  <c r="C173" i="23"/>
  <c r="D173" i="23"/>
  <c r="E173" i="23"/>
  <c r="F173" i="23"/>
  <c r="G173" i="23"/>
  <c r="H173" i="23"/>
  <c r="I173" i="23"/>
  <c r="J173" i="23"/>
  <c r="B174" i="23"/>
  <c r="C174" i="23"/>
  <c r="D174" i="23"/>
  <c r="E174" i="23"/>
  <c r="F174" i="23"/>
  <c r="G174" i="23"/>
  <c r="H174" i="23"/>
  <c r="I174" i="23"/>
  <c r="J174" i="23"/>
  <c r="B175" i="23"/>
  <c r="C175" i="23"/>
  <c r="D175" i="23"/>
  <c r="E175" i="23"/>
  <c r="F175" i="23"/>
  <c r="G175" i="23"/>
  <c r="H175" i="23"/>
  <c r="I175" i="23"/>
  <c r="J175" i="23"/>
  <c r="B176" i="23"/>
  <c r="C176" i="23"/>
  <c r="D176" i="23"/>
  <c r="E176" i="23"/>
  <c r="F176" i="23"/>
  <c r="G176" i="23"/>
  <c r="H176" i="23"/>
  <c r="I176" i="23"/>
  <c r="J176" i="23"/>
  <c r="B177" i="23"/>
  <c r="C177" i="23"/>
  <c r="D177" i="23"/>
  <c r="E177" i="23"/>
  <c r="F177" i="23"/>
  <c r="G177" i="23"/>
  <c r="H177" i="23"/>
  <c r="I177" i="23"/>
  <c r="J177" i="23"/>
  <c r="B178" i="23"/>
  <c r="C178" i="23"/>
  <c r="D178" i="23"/>
  <c r="E178" i="23"/>
  <c r="F178" i="23"/>
  <c r="G178" i="23"/>
  <c r="H178" i="23"/>
  <c r="I178" i="23"/>
  <c r="J178" i="23"/>
  <c r="B179" i="23"/>
  <c r="C179" i="23"/>
  <c r="D179" i="23"/>
  <c r="E179" i="23"/>
  <c r="F179" i="23"/>
  <c r="G179" i="23"/>
  <c r="H179" i="23"/>
  <c r="I179" i="23"/>
  <c r="J179" i="23"/>
  <c r="B180" i="23"/>
  <c r="C180" i="23"/>
  <c r="D180" i="23"/>
  <c r="E180" i="23"/>
  <c r="F180" i="23"/>
  <c r="G180" i="23"/>
  <c r="H180" i="23"/>
  <c r="I180" i="23"/>
  <c r="J180" i="23"/>
  <c r="B181" i="23"/>
  <c r="C181" i="23"/>
  <c r="D181" i="23"/>
  <c r="E181" i="23"/>
  <c r="F181" i="23"/>
  <c r="G181" i="23"/>
  <c r="H181" i="23"/>
  <c r="I181" i="23"/>
  <c r="J181" i="23"/>
  <c r="B182" i="23"/>
  <c r="C182" i="23"/>
  <c r="D182" i="23"/>
  <c r="E182" i="23"/>
  <c r="F182" i="23"/>
  <c r="G182" i="23"/>
  <c r="H182" i="23"/>
  <c r="I182" i="23"/>
  <c r="J182" i="23"/>
  <c r="B183" i="23"/>
  <c r="C183" i="23"/>
  <c r="D183" i="23"/>
  <c r="E183" i="23"/>
  <c r="F183" i="23"/>
  <c r="G183" i="23"/>
  <c r="H183" i="23"/>
  <c r="I183" i="23"/>
  <c r="J183" i="23"/>
  <c r="B184" i="23"/>
  <c r="C184" i="23"/>
  <c r="D184" i="23"/>
  <c r="E184" i="23"/>
  <c r="F184" i="23"/>
  <c r="G184" i="23"/>
  <c r="H184" i="23"/>
  <c r="I184" i="23"/>
  <c r="J184" i="23"/>
  <c r="B185" i="23"/>
  <c r="C185" i="23"/>
  <c r="D185" i="23"/>
  <c r="E185" i="23"/>
  <c r="F185" i="23"/>
  <c r="G185" i="23"/>
  <c r="H185" i="23"/>
  <c r="I185" i="23"/>
  <c r="J185" i="23"/>
  <c r="B186" i="23"/>
  <c r="C186" i="23"/>
  <c r="D186" i="23"/>
  <c r="E186" i="23"/>
  <c r="F186" i="23"/>
  <c r="G186" i="23"/>
  <c r="H186" i="23"/>
  <c r="I186" i="23"/>
  <c r="J186" i="23"/>
  <c r="B187" i="23"/>
  <c r="C187" i="23"/>
  <c r="D187" i="23"/>
  <c r="E187" i="23"/>
  <c r="F187" i="23"/>
  <c r="G187" i="23"/>
  <c r="H187" i="23"/>
  <c r="I187" i="23"/>
  <c r="J187" i="23"/>
  <c r="B188" i="23"/>
  <c r="C188" i="23"/>
  <c r="D188" i="23"/>
  <c r="E188" i="23"/>
  <c r="F188" i="23"/>
  <c r="G188" i="23"/>
  <c r="H188" i="23"/>
  <c r="I188" i="23"/>
  <c r="J188" i="23"/>
  <c r="B189" i="23"/>
  <c r="C189" i="23"/>
  <c r="D189" i="23"/>
  <c r="E189" i="23"/>
  <c r="F189" i="23"/>
  <c r="G189" i="23"/>
  <c r="H189" i="23"/>
  <c r="I189" i="23"/>
  <c r="J189" i="23"/>
  <c r="B190" i="23"/>
  <c r="C190" i="23"/>
  <c r="D190" i="23"/>
  <c r="E190" i="23"/>
  <c r="F190" i="23"/>
  <c r="G190" i="23"/>
  <c r="H190" i="23"/>
  <c r="I190" i="23"/>
  <c r="J190" i="23"/>
  <c r="B191" i="23"/>
  <c r="C191" i="23"/>
  <c r="D191" i="23"/>
  <c r="E191" i="23"/>
  <c r="F191" i="23"/>
  <c r="G191" i="23"/>
  <c r="H191" i="23"/>
  <c r="I191" i="23"/>
  <c r="J191" i="23"/>
  <c r="B192" i="23"/>
  <c r="C192" i="23"/>
  <c r="D192" i="23"/>
  <c r="E192" i="23"/>
  <c r="F192" i="23"/>
  <c r="G192" i="23"/>
  <c r="H192" i="23"/>
  <c r="I192" i="23"/>
  <c r="J192" i="23"/>
  <c r="B193" i="23"/>
  <c r="C193" i="23"/>
  <c r="D193" i="23"/>
  <c r="E193" i="23"/>
  <c r="F193" i="23"/>
  <c r="G193" i="23"/>
  <c r="H193" i="23"/>
  <c r="I193" i="23"/>
  <c r="J193" i="23"/>
  <c r="B194" i="23"/>
  <c r="C194" i="23"/>
  <c r="D194" i="23"/>
  <c r="E194" i="23"/>
  <c r="F194" i="23"/>
  <c r="G194" i="23"/>
  <c r="H194" i="23"/>
  <c r="I194" i="23"/>
  <c r="J194" i="23"/>
  <c r="B195" i="23"/>
  <c r="C195" i="23"/>
  <c r="D195" i="23"/>
  <c r="E195" i="23"/>
  <c r="F195" i="23"/>
  <c r="G195" i="23"/>
  <c r="H195" i="23"/>
  <c r="I195" i="23"/>
  <c r="J195" i="23"/>
  <c r="B196" i="23"/>
  <c r="C196" i="23"/>
  <c r="D196" i="23"/>
  <c r="E196" i="23"/>
  <c r="F196" i="23"/>
  <c r="G196" i="23"/>
  <c r="H196" i="23"/>
  <c r="I196" i="23"/>
  <c r="J196" i="23"/>
  <c r="B197" i="23"/>
  <c r="C197" i="23"/>
  <c r="D197" i="23"/>
  <c r="E197" i="23"/>
  <c r="F197" i="23"/>
  <c r="G197" i="23"/>
  <c r="H197" i="23"/>
  <c r="I197" i="23"/>
  <c r="J197" i="23"/>
  <c r="B198" i="23"/>
  <c r="C198" i="23"/>
  <c r="D198" i="23"/>
  <c r="E198" i="23"/>
  <c r="F198" i="23"/>
  <c r="G198" i="23"/>
  <c r="H198" i="23"/>
  <c r="I198" i="23"/>
  <c r="J198" i="23"/>
  <c r="B199" i="23"/>
  <c r="C199" i="23"/>
  <c r="D199" i="23"/>
  <c r="E199" i="23"/>
  <c r="F199" i="23"/>
  <c r="G199" i="23"/>
  <c r="H199" i="23"/>
  <c r="I199" i="23"/>
  <c r="J199" i="23"/>
  <c r="B200" i="23"/>
  <c r="C200" i="23"/>
  <c r="D200" i="23"/>
  <c r="E200" i="23"/>
  <c r="F200" i="23"/>
  <c r="G200" i="23"/>
  <c r="H200" i="23"/>
  <c r="I200" i="23"/>
  <c r="J200" i="23"/>
  <c r="B201" i="23"/>
  <c r="C201" i="23"/>
  <c r="D201" i="23"/>
  <c r="E201" i="23"/>
  <c r="F201" i="23"/>
  <c r="G201" i="23"/>
  <c r="H201" i="23"/>
  <c r="I201" i="23"/>
  <c r="J201" i="23"/>
  <c r="B202" i="23"/>
  <c r="C202" i="23"/>
  <c r="D202" i="23"/>
  <c r="E202" i="23"/>
  <c r="F202" i="23"/>
  <c r="G202" i="23"/>
  <c r="H202" i="23"/>
  <c r="I202" i="23"/>
  <c r="J202" i="23"/>
  <c r="B203" i="23"/>
  <c r="C203" i="23"/>
  <c r="D203" i="23"/>
  <c r="E203" i="23"/>
  <c r="F203" i="23"/>
  <c r="G203" i="23"/>
  <c r="H203" i="23"/>
  <c r="I203" i="23"/>
  <c r="J203" i="23"/>
  <c r="B204" i="23"/>
  <c r="C204" i="23"/>
  <c r="D204" i="23"/>
  <c r="E204" i="23"/>
  <c r="F204" i="23"/>
  <c r="G204" i="23"/>
  <c r="H204" i="23"/>
  <c r="I204" i="23"/>
  <c r="J204" i="23"/>
  <c r="B205" i="23"/>
  <c r="C205" i="23"/>
  <c r="D205" i="23"/>
  <c r="E205" i="23"/>
  <c r="F205" i="23"/>
  <c r="G205" i="23"/>
  <c r="H205" i="23"/>
  <c r="I205" i="23"/>
  <c r="J205" i="23"/>
  <c r="B206" i="23"/>
  <c r="C206" i="23"/>
  <c r="D206" i="23"/>
  <c r="E206" i="23"/>
  <c r="F206" i="23"/>
  <c r="G206" i="23"/>
  <c r="H206" i="23"/>
  <c r="I206" i="23"/>
  <c r="J206" i="23"/>
  <c r="B207" i="23"/>
  <c r="C207" i="23"/>
  <c r="D207" i="23"/>
  <c r="E207" i="23"/>
  <c r="F207" i="23"/>
  <c r="G207" i="23"/>
  <c r="H207" i="23"/>
  <c r="I207" i="23"/>
  <c r="J207" i="23"/>
  <c r="B208" i="23"/>
  <c r="C208" i="23"/>
  <c r="D208" i="23"/>
  <c r="E208" i="23"/>
  <c r="F208" i="23"/>
  <c r="G208" i="23"/>
  <c r="H208" i="23"/>
  <c r="I208" i="23"/>
  <c r="J208" i="23"/>
  <c r="B209" i="23"/>
  <c r="C209" i="23"/>
  <c r="D209" i="23"/>
  <c r="E209" i="23"/>
  <c r="F209" i="23"/>
  <c r="G209" i="23"/>
  <c r="H209" i="23"/>
  <c r="I209" i="23"/>
  <c r="J209" i="23"/>
  <c r="B210" i="23"/>
  <c r="C210" i="23"/>
  <c r="D210" i="23"/>
  <c r="E210" i="23"/>
  <c r="F210" i="23"/>
  <c r="G210" i="23"/>
  <c r="H210" i="23"/>
  <c r="I210" i="23"/>
  <c r="J210" i="23"/>
  <c r="B211" i="23"/>
  <c r="C211" i="23"/>
  <c r="D211" i="23"/>
  <c r="E211" i="23"/>
  <c r="F211" i="23"/>
  <c r="G211" i="23"/>
  <c r="H211" i="23"/>
  <c r="I211" i="23"/>
  <c r="J211" i="23"/>
  <c r="B212" i="23"/>
  <c r="C212" i="23"/>
  <c r="D212" i="23"/>
  <c r="E212" i="23"/>
  <c r="F212" i="23"/>
  <c r="G212" i="23"/>
  <c r="H212" i="23"/>
  <c r="I212" i="23"/>
  <c r="J212" i="23"/>
  <c r="B213" i="23"/>
  <c r="C213" i="23"/>
  <c r="D213" i="23"/>
  <c r="E213" i="23"/>
  <c r="F213" i="23"/>
  <c r="G213" i="23"/>
  <c r="H213" i="23"/>
  <c r="I213" i="23"/>
  <c r="J213" i="23"/>
  <c r="B214" i="23"/>
  <c r="C214" i="23"/>
  <c r="D214" i="23"/>
  <c r="E214" i="23"/>
  <c r="F214" i="23"/>
  <c r="G214" i="23"/>
  <c r="H214" i="23"/>
  <c r="I214" i="23"/>
  <c r="J214" i="23"/>
  <c r="B215" i="23"/>
  <c r="C215" i="23"/>
  <c r="D215" i="23"/>
  <c r="E215" i="23"/>
  <c r="F215" i="23"/>
  <c r="G215" i="23"/>
  <c r="H215" i="23"/>
  <c r="I215" i="23"/>
  <c r="J215" i="23"/>
  <c r="B216" i="23"/>
  <c r="C216" i="23"/>
  <c r="D216" i="23"/>
  <c r="E216" i="23"/>
  <c r="F216" i="23"/>
  <c r="G216" i="23"/>
  <c r="H216" i="23"/>
  <c r="I216" i="23"/>
  <c r="J216" i="23"/>
  <c r="B217" i="23"/>
  <c r="C217" i="23"/>
  <c r="D217" i="23"/>
  <c r="E217" i="23"/>
  <c r="F217" i="23"/>
  <c r="G217" i="23"/>
  <c r="H217" i="23"/>
  <c r="I217" i="23"/>
  <c r="J217" i="23"/>
  <c r="B218" i="23"/>
  <c r="C218" i="23"/>
  <c r="D218" i="23"/>
  <c r="E218" i="23"/>
  <c r="F218" i="23"/>
  <c r="G218" i="23"/>
  <c r="H218" i="23"/>
  <c r="I218" i="23"/>
  <c r="J218" i="23"/>
  <c r="B219" i="23"/>
  <c r="C219" i="23"/>
  <c r="D219" i="23"/>
  <c r="E219" i="23"/>
  <c r="F219" i="23"/>
  <c r="G219" i="23"/>
  <c r="H219" i="23"/>
  <c r="I219" i="23"/>
  <c r="J219" i="23"/>
  <c r="B220" i="23"/>
  <c r="C220" i="23"/>
  <c r="D220" i="23"/>
  <c r="E220" i="23"/>
  <c r="F220" i="23"/>
  <c r="G220" i="23"/>
  <c r="H220" i="23"/>
  <c r="I220" i="23"/>
  <c r="J220" i="23"/>
  <c r="B221" i="23"/>
  <c r="C221" i="23"/>
  <c r="D221" i="23"/>
  <c r="E221" i="23"/>
  <c r="F221" i="23"/>
  <c r="G221" i="23"/>
  <c r="H221" i="23"/>
  <c r="I221" i="23"/>
  <c r="J221" i="23"/>
  <c r="B222" i="23"/>
  <c r="C222" i="23"/>
  <c r="D222" i="23"/>
  <c r="E222" i="23"/>
  <c r="F222" i="23"/>
  <c r="G222" i="23"/>
  <c r="H222" i="23"/>
  <c r="I222" i="23"/>
  <c r="J222" i="23"/>
  <c r="B223" i="23"/>
  <c r="C223" i="23"/>
  <c r="D223" i="23"/>
  <c r="E223" i="23"/>
  <c r="F223" i="23"/>
  <c r="G223" i="23"/>
  <c r="H223" i="23"/>
  <c r="I223" i="23"/>
  <c r="J223" i="23"/>
  <c r="B224" i="23"/>
  <c r="C224" i="23"/>
  <c r="D224" i="23"/>
  <c r="E224" i="23"/>
  <c r="F224" i="23"/>
  <c r="G224" i="23"/>
  <c r="H224" i="23"/>
  <c r="I224" i="23"/>
  <c r="J224" i="23"/>
  <c r="B225" i="23"/>
  <c r="C225" i="23"/>
  <c r="D225" i="23"/>
  <c r="E225" i="23"/>
  <c r="F225" i="23"/>
  <c r="G225" i="23"/>
  <c r="H225" i="23"/>
  <c r="I225" i="23"/>
  <c r="J225" i="23"/>
  <c r="B226" i="23"/>
  <c r="C226" i="23"/>
  <c r="D226" i="23"/>
  <c r="E226" i="23"/>
  <c r="F226" i="23"/>
  <c r="G226" i="23"/>
  <c r="H226" i="23"/>
  <c r="I226" i="23"/>
  <c r="J226" i="23"/>
  <c r="B227" i="23"/>
  <c r="C227" i="23"/>
  <c r="D227" i="23"/>
  <c r="E227" i="23"/>
  <c r="F227" i="23"/>
  <c r="G227" i="23"/>
  <c r="H227" i="23"/>
  <c r="I227" i="23"/>
  <c r="J227" i="23"/>
  <c r="B228" i="23"/>
  <c r="C228" i="23"/>
  <c r="D228" i="23"/>
  <c r="E228" i="23"/>
  <c r="F228" i="23"/>
  <c r="G228" i="23"/>
  <c r="H228" i="23"/>
  <c r="I228" i="23"/>
  <c r="J228" i="23"/>
  <c r="B229" i="23"/>
  <c r="C229" i="23"/>
  <c r="D229" i="23"/>
  <c r="E229" i="23"/>
  <c r="F229" i="23"/>
  <c r="G229" i="23"/>
  <c r="H229" i="23"/>
  <c r="I229" i="23"/>
  <c r="J229" i="23"/>
  <c r="B230" i="23"/>
  <c r="C230" i="23"/>
  <c r="D230" i="23"/>
  <c r="E230" i="23"/>
  <c r="F230" i="23"/>
  <c r="G230" i="23"/>
  <c r="H230" i="23"/>
  <c r="I230" i="23"/>
  <c r="J230" i="23"/>
  <c r="B231" i="23"/>
  <c r="C231" i="23"/>
  <c r="D231" i="23"/>
  <c r="E231" i="23"/>
  <c r="F231" i="23"/>
  <c r="G231" i="23"/>
  <c r="H231" i="23"/>
  <c r="I231" i="23"/>
  <c r="J231" i="23"/>
  <c r="B232" i="23"/>
  <c r="C232" i="23"/>
  <c r="D232" i="23"/>
  <c r="E232" i="23"/>
  <c r="F232" i="23"/>
  <c r="G232" i="23"/>
  <c r="H232" i="23"/>
  <c r="I232" i="23"/>
  <c r="J232" i="23"/>
  <c r="B233" i="23"/>
  <c r="C233" i="23"/>
  <c r="D233" i="23"/>
  <c r="E233" i="23"/>
  <c r="F233" i="23"/>
  <c r="G233" i="23"/>
  <c r="H233" i="23"/>
  <c r="I233" i="23"/>
  <c r="J233" i="23"/>
  <c r="B234" i="23"/>
  <c r="C234" i="23"/>
  <c r="D234" i="23"/>
  <c r="E234" i="23"/>
  <c r="F234" i="23"/>
  <c r="G234" i="23"/>
  <c r="H234" i="23"/>
  <c r="I234" i="23"/>
  <c r="J234" i="23"/>
  <c r="B235" i="23"/>
  <c r="C235" i="23"/>
  <c r="D235" i="23"/>
  <c r="E235" i="23"/>
  <c r="F235" i="23"/>
  <c r="G235" i="23"/>
  <c r="H235" i="23"/>
  <c r="I235" i="23"/>
  <c r="J235" i="23"/>
  <c r="B236" i="23"/>
  <c r="C236" i="23"/>
  <c r="D236" i="23"/>
  <c r="E236" i="23"/>
  <c r="F236" i="23"/>
  <c r="G236" i="23"/>
  <c r="H236" i="23"/>
  <c r="I236" i="23"/>
  <c r="J236" i="23"/>
  <c r="B237" i="23"/>
  <c r="C237" i="23"/>
  <c r="D237" i="23"/>
  <c r="E237" i="23"/>
  <c r="F237" i="23"/>
  <c r="G237" i="23"/>
  <c r="H237" i="23"/>
  <c r="I237" i="23"/>
  <c r="J237" i="23"/>
  <c r="B238" i="23"/>
  <c r="C238" i="23"/>
  <c r="D238" i="23"/>
  <c r="E238" i="23"/>
  <c r="F238" i="23"/>
  <c r="G238" i="23"/>
  <c r="H238" i="23"/>
  <c r="I238" i="23"/>
  <c r="J238" i="23"/>
  <c r="B239" i="23"/>
  <c r="C239" i="23"/>
  <c r="D239" i="23"/>
  <c r="E239" i="23"/>
  <c r="F239" i="23"/>
  <c r="G239" i="23"/>
  <c r="H239" i="23"/>
  <c r="I239" i="23"/>
  <c r="J239" i="23"/>
  <c r="B240" i="23"/>
  <c r="C240" i="23"/>
  <c r="D240" i="23"/>
  <c r="E240" i="23"/>
  <c r="F240" i="23"/>
  <c r="G240" i="23"/>
  <c r="H240" i="23"/>
  <c r="I240" i="23"/>
  <c r="J240" i="23"/>
  <c r="B241" i="23"/>
  <c r="C241" i="23"/>
  <c r="D241" i="23"/>
  <c r="E241" i="23"/>
  <c r="F241" i="23"/>
  <c r="G241" i="23"/>
  <c r="H241" i="23"/>
  <c r="I241" i="23"/>
  <c r="J241" i="23"/>
  <c r="B242" i="23"/>
  <c r="C242" i="23"/>
  <c r="D242" i="23"/>
  <c r="E242" i="23"/>
  <c r="F242" i="23"/>
  <c r="G242" i="23"/>
  <c r="H242" i="23"/>
  <c r="I242" i="23"/>
  <c r="J242" i="23"/>
  <c r="B243" i="23"/>
  <c r="C243" i="23"/>
  <c r="D243" i="23"/>
  <c r="E243" i="23"/>
  <c r="F243" i="23"/>
  <c r="G243" i="23"/>
  <c r="H243" i="23"/>
  <c r="I243" i="23"/>
  <c r="J243" i="23"/>
  <c r="B244" i="23"/>
  <c r="C244" i="23"/>
  <c r="D244" i="23"/>
  <c r="E244" i="23"/>
  <c r="F244" i="23"/>
  <c r="G244" i="23"/>
  <c r="H244" i="23"/>
  <c r="I244" i="23"/>
  <c r="J244" i="23"/>
  <c r="B245" i="23"/>
  <c r="C245" i="23"/>
  <c r="D245" i="23"/>
  <c r="E245" i="23"/>
  <c r="F245" i="23"/>
  <c r="G245" i="23"/>
  <c r="H245" i="23"/>
  <c r="I245" i="23"/>
  <c r="J245" i="23"/>
  <c r="B246" i="23"/>
  <c r="C246" i="23"/>
  <c r="D246" i="23"/>
  <c r="E246" i="23"/>
  <c r="F246" i="23"/>
  <c r="G246" i="23"/>
  <c r="H246" i="23"/>
  <c r="I246" i="23"/>
  <c r="J246" i="23"/>
  <c r="B247" i="23"/>
  <c r="C247" i="23"/>
  <c r="D247" i="23"/>
  <c r="E247" i="23"/>
  <c r="F247" i="23"/>
  <c r="G247" i="23"/>
  <c r="H247" i="23"/>
  <c r="I247" i="23"/>
  <c r="J247" i="23"/>
  <c r="B248" i="23"/>
  <c r="C248" i="23"/>
  <c r="D248" i="23"/>
  <c r="E248" i="23"/>
  <c r="F248" i="23"/>
  <c r="G248" i="23"/>
  <c r="H248" i="23"/>
  <c r="I248" i="23"/>
  <c r="J248" i="23"/>
  <c r="B249" i="23"/>
  <c r="C249" i="23"/>
  <c r="D249" i="23"/>
  <c r="E249" i="23"/>
  <c r="F249" i="23"/>
  <c r="G249" i="23"/>
  <c r="H249" i="23"/>
  <c r="I249" i="23"/>
  <c r="J249" i="23"/>
  <c r="B250" i="23"/>
  <c r="C250" i="23"/>
  <c r="D250" i="23"/>
  <c r="E250" i="23"/>
  <c r="F250" i="23"/>
  <c r="G250" i="23"/>
  <c r="H250" i="23"/>
  <c r="I250" i="23"/>
  <c r="J250" i="23"/>
  <c r="B251" i="23"/>
  <c r="C251" i="23"/>
  <c r="D251" i="23"/>
  <c r="E251" i="23"/>
  <c r="F251" i="23"/>
  <c r="G251" i="23"/>
  <c r="H251" i="23"/>
  <c r="I251" i="23"/>
  <c r="J251" i="23"/>
  <c r="B252" i="23"/>
  <c r="C252" i="23"/>
  <c r="D252" i="23"/>
  <c r="E252" i="23"/>
  <c r="F252" i="23"/>
  <c r="G252" i="23"/>
  <c r="H252" i="23"/>
  <c r="I252" i="23"/>
  <c r="J252" i="23"/>
  <c r="B253" i="23"/>
  <c r="C253" i="23"/>
  <c r="D253" i="23"/>
  <c r="E253" i="23"/>
  <c r="F253" i="23"/>
  <c r="G253" i="23"/>
  <c r="H253" i="23"/>
  <c r="I253" i="23"/>
  <c r="J253" i="23"/>
  <c r="B254" i="23"/>
  <c r="C254" i="23"/>
  <c r="D254" i="23"/>
  <c r="E254" i="23"/>
  <c r="F254" i="23"/>
  <c r="G254" i="23"/>
  <c r="H254" i="23"/>
  <c r="I254" i="23"/>
  <c r="J254" i="23"/>
  <c r="B255" i="23"/>
  <c r="C255" i="23"/>
  <c r="D255" i="23"/>
  <c r="E255" i="23"/>
  <c r="F255" i="23"/>
  <c r="G255" i="23"/>
  <c r="H255" i="23"/>
  <c r="I255" i="23"/>
  <c r="J255" i="23"/>
  <c r="B256" i="23"/>
  <c r="C256" i="23"/>
  <c r="D256" i="23"/>
  <c r="E256" i="23"/>
  <c r="F256" i="23"/>
  <c r="G256" i="23"/>
  <c r="H256" i="23"/>
  <c r="I256" i="23"/>
  <c r="J256" i="23"/>
  <c r="B257" i="23"/>
  <c r="C257" i="23"/>
  <c r="D257" i="23"/>
  <c r="E257" i="23"/>
  <c r="F257" i="23"/>
  <c r="G257" i="23"/>
  <c r="H257" i="23"/>
  <c r="I257" i="23"/>
  <c r="J257" i="23"/>
  <c r="B258" i="23"/>
  <c r="C258" i="23"/>
  <c r="D258" i="23"/>
  <c r="E258" i="23"/>
  <c r="F258" i="23"/>
  <c r="G258" i="23"/>
  <c r="H258" i="23"/>
  <c r="I258" i="23"/>
  <c r="J258" i="23"/>
  <c r="B259" i="23"/>
  <c r="C259" i="23"/>
  <c r="D259" i="23"/>
  <c r="E259" i="23"/>
  <c r="F259" i="23"/>
  <c r="G259" i="23"/>
  <c r="H259" i="23"/>
  <c r="I259" i="23"/>
  <c r="J259" i="23"/>
  <c r="B260" i="23"/>
  <c r="C260" i="23"/>
  <c r="D260" i="23"/>
  <c r="E260" i="23"/>
  <c r="F260" i="23"/>
  <c r="G260" i="23"/>
  <c r="H260" i="23"/>
  <c r="I260" i="23"/>
  <c r="J260" i="23"/>
  <c r="B261" i="23"/>
  <c r="C261" i="23"/>
  <c r="D261" i="23"/>
  <c r="E261" i="23"/>
  <c r="F261" i="23"/>
  <c r="G261" i="23"/>
  <c r="H261" i="23"/>
  <c r="I261" i="23"/>
  <c r="J261" i="23"/>
  <c r="B262" i="23"/>
  <c r="C262" i="23"/>
  <c r="D262" i="23"/>
  <c r="E262" i="23"/>
  <c r="F262" i="23"/>
  <c r="G262" i="23"/>
  <c r="H262" i="23"/>
  <c r="I262" i="23"/>
  <c r="J262" i="23"/>
  <c r="B263" i="23"/>
  <c r="C263" i="23"/>
  <c r="D263" i="23"/>
  <c r="E263" i="23"/>
  <c r="F263" i="23"/>
  <c r="G263" i="23"/>
  <c r="H263" i="23"/>
  <c r="I263" i="23"/>
  <c r="J263" i="23"/>
  <c r="B264" i="23"/>
  <c r="C264" i="23"/>
  <c r="D264" i="23"/>
  <c r="E264" i="23"/>
  <c r="F264" i="23"/>
  <c r="G264" i="23"/>
  <c r="H264" i="23"/>
  <c r="I264" i="23"/>
  <c r="J264" i="23"/>
  <c r="B265" i="23"/>
  <c r="C265" i="23"/>
  <c r="D265" i="23"/>
  <c r="E265" i="23"/>
  <c r="F265" i="23"/>
  <c r="G265" i="23"/>
  <c r="H265" i="23"/>
  <c r="I265" i="23"/>
  <c r="J265" i="23"/>
  <c r="B266" i="23"/>
  <c r="C266" i="23"/>
  <c r="D266" i="23"/>
  <c r="E266" i="23"/>
  <c r="F266" i="23"/>
  <c r="G266" i="23"/>
  <c r="H266" i="23"/>
  <c r="I266" i="23"/>
  <c r="J266" i="23"/>
  <c r="B267" i="23"/>
  <c r="C267" i="23"/>
  <c r="D267" i="23"/>
  <c r="E267" i="23"/>
  <c r="F267" i="23"/>
  <c r="G267" i="23"/>
  <c r="H267" i="23"/>
  <c r="I267" i="23"/>
  <c r="J267" i="23"/>
  <c r="B268" i="23"/>
  <c r="C268" i="23"/>
  <c r="D268" i="23"/>
  <c r="E268" i="23"/>
  <c r="F268" i="23"/>
  <c r="G268" i="23"/>
  <c r="H268" i="23"/>
  <c r="I268" i="23"/>
  <c r="J268" i="23"/>
  <c r="B269" i="23"/>
  <c r="C269" i="23"/>
  <c r="D269" i="23"/>
  <c r="E269" i="23"/>
  <c r="F269" i="23"/>
  <c r="G269" i="23"/>
  <c r="H269" i="23"/>
  <c r="I269" i="23"/>
  <c r="J269" i="23"/>
  <c r="B270" i="23"/>
  <c r="C270" i="23"/>
  <c r="D270" i="23"/>
  <c r="E270" i="23"/>
  <c r="F270" i="23"/>
  <c r="G270" i="23"/>
  <c r="H270" i="23"/>
  <c r="I270" i="23"/>
  <c r="J270" i="23"/>
  <c r="B271" i="23"/>
  <c r="C271" i="23"/>
  <c r="D271" i="23"/>
  <c r="E271" i="23"/>
  <c r="F271" i="23"/>
  <c r="G271" i="23"/>
  <c r="H271" i="23"/>
  <c r="I271" i="23"/>
  <c r="J271" i="23"/>
  <c r="B272" i="23"/>
  <c r="C272" i="23"/>
  <c r="D272" i="23"/>
  <c r="E272" i="23"/>
  <c r="F272" i="23"/>
  <c r="G272" i="23"/>
  <c r="H272" i="23"/>
  <c r="I272" i="23"/>
  <c r="J272" i="23"/>
  <c r="B273" i="23"/>
  <c r="C273" i="23"/>
  <c r="D273" i="23"/>
  <c r="E273" i="23"/>
  <c r="F273" i="23"/>
  <c r="G273" i="23"/>
  <c r="H273" i="23"/>
  <c r="I273" i="23"/>
  <c r="J273" i="23"/>
  <c r="B274" i="23"/>
  <c r="C274" i="23"/>
  <c r="D274" i="23"/>
  <c r="E274" i="23"/>
  <c r="F274" i="23"/>
  <c r="G274" i="23"/>
  <c r="H274" i="23"/>
  <c r="I274" i="23"/>
  <c r="J274" i="23"/>
  <c r="B275" i="23"/>
  <c r="C275" i="23"/>
  <c r="D275" i="23"/>
  <c r="E275" i="23"/>
  <c r="F275" i="23"/>
  <c r="G275" i="23"/>
  <c r="H275" i="23"/>
  <c r="I275" i="23"/>
  <c r="J275" i="23"/>
  <c r="B276" i="23"/>
  <c r="C276" i="23"/>
  <c r="D276" i="23"/>
  <c r="E276" i="23"/>
  <c r="F276" i="23"/>
  <c r="G276" i="23"/>
  <c r="H276" i="23"/>
  <c r="I276" i="23"/>
  <c r="J276" i="23"/>
  <c r="B277" i="23"/>
  <c r="C277" i="23"/>
  <c r="D277" i="23"/>
  <c r="E277" i="23"/>
  <c r="F277" i="23"/>
  <c r="G277" i="23"/>
  <c r="H277" i="23"/>
  <c r="I277" i="23"/>
  <c r="J277" i="23"/>
  <c r="B278" i="23"/>
  <c r="C278" i="23"/>
  <c r="D278" i="23"/>
  <c r="E278" i="23"/>
  <c r="F278" i="23"/>
  <c r="G278" i="23"/>
  <c r="H278" i="23"/>
  <c r="I278" i="23"/>
  <c r="J278" i="23"/>
  <c r="B279" i="23"/>
  <c r="C279" i="23"/>
  <c r="D279" i="23"/>
  <c r="E279" i="23"/>
  <c r="F279" i="23"/>
  <c r="G279" i="23"/>
  <c r="H279" i="23"/>
  <c r="I279" i="23"/>
  <c r="J279" i="23"/>
  <c r="B280" i="23"/>
  <c r="C280" i="23"/>
  <c r="D280" i="23"/>
  <c r="E280" i="23"/>
  <c r="F280" i="23"/>
  <c r="G280" i="23"/>
  <c r="H280" i="23"/>
  <c r="I280" i="23"/>
  <c r="J280" i="23"/>
  <c r="B281" i="23"/>
  <c r="C281" i="23"/>
  <c r="D281" i="23"/>
  <c r="E281" i="23"/>
  <c r="F281" i="23"/>
  <c r="G281" i="23"/>
  <c r="H281" i="23"/>
  <c r="I281" i="23"/>
  <c r="J281" i="23"/>
  <c r="B282" i="23"/>
  <c r="C282" i="23"/>
  <c r="D282" i="23"/>
  <c r="E282" i="23"/>
  <c r="F282" i="23"/>
  <c r="G282" i="23"/>
  <c r="H282" i="23"/>
  <c r="I282" i="23"/>
  <c r="J282" i="23"/>
  <c r="B283" i="23"/>
  <c r="C283" i="23"/>
  <c r="D283" i="23"/>
  <c r="E283" i="23"/>
  <c r="F283" i="23"/>
  <c r="G283" i="23"/>
  <c r="H283" i="23"/>
  <c r="I283" i="23"/>
  <c r="J283" i="23"/>
  <c r="B284" i="23"/>
  <c r="C284" i="23"/>
  <c r="D284" i="23"/>
  <c r="E284" i="23"/>
  <c r="F284" i="23"/>
  <c r="G284" i="23"/>
  <c r="H284" i="23"/>
  <c r="I284" i="23"/>
  <c r="J284" i="23"/>
  <c r="B285" i="23"/>
  <c r="C285" i="23"/>
  <c r="D285" i="23"/>
  <c r="E285" i="23"/>
  <c r="F285" i="23"/>
  <c r="G285" i="23"/>
  <c r="H285" i="23"/>
  <c r="I285" i="23"/>
  <c r="J285" i="23"/>
  <c r="B286" i="23"/>
  <c r="C286" i="23"/>
  <c r="D286" i="23"/>
  <c r="E286" i="23"/>
  <c r="F286" i="23"/>
  <c r="G286" i="23"/>
  <c r="H286" i="23"/>
  <c r="I286" i="23"/>
  <c r="J286" i="23"/>
  <c r="B287" i="23"/>
  <c r="C287" i="23"/>
  <c r="D287" i="23"/>
  <c r="E287" i="23"/>
  <c r="F287" i="23"/>
  <c r="G287" i="23"/>
  <c r="H287" i="23"/>
  <c r="I287" i="23"/>
  <c r="J287" i="23"/>
  <c r="B288" i="23"/>
  <c r="C288" i="23"/>
  <c r="D288" i="23"/>
  <c r="E288" i="23"/>
  <c r="F288" i="23"/>
  <c r="G288" i="23"/>
  <c r="H288" i="23"/>
  <c r="I288" i="23"/>
  <c r="J288" i="23"/>
  <c r="B289" i="23"/>
  <c r="C289" i="23"/>
  <c r="D289" i="23"/>
  <c r="E289" i="23"/>
  <c r="F289" i="23"/>
  <c r="G289" i="23"/>
  <c r="H289" i="23"/>
  <c r="I289" i="23"/>
  <c r="J289" i="23"/>
  <c r="B290" i="23"/>
  <c r="C290" i="23"/>
  <c r="D290" i="23"/>
  <c r="E290" i="23"/>
  <c r="F290" i="23"/>
  <c r="G290" i="23"/>
  <c r="H290" i="23"/>
  <c r="I290" i="23"/>
  <c r="J290" i="23"/>
  <c r="B291" i="23"/>
  <c r="C291" i="23"/>
  <c r="D291" i="23"/>
  <c r="E291" i="23"/>
  <c r="F291" i="23"/>
  <c r="G291" i="23"/>
  <c r="H291" i="23"/>
  <c r="I291" i="23"/>
  <c r="J291" i="23"/>
  <c r="B292" i="23"/>
  <c r="C292" i="23"/>
  <c r="D292" i="23"/>
  <c r="E292" i="23"/>
  <c r="F292" i="23"/>
  <c r="G292" i="23"/>
  <c r="H292" i="23"/>
  <c r="I292" i="23"/>
  <c r="J292" i="23"/>
  <c r="B293" i="23"/>
  <c r="C293" i="23"/>
  <c r="D293" i="23"/>
  <c r="E293" i="23"/>
  <c r="F293" i="23"/>
  <c r="G293" i="23"/>
  <c r="H293" i="23"/>
  <c r="I293" i="23"/>
  <c r="J293" i="23"/>
  <c r="B294" i="23"/>
  <c r="C294" i="23"/>
  <c r="D294" i="23"/>
  <c r="E294" i="23"/>
  <c r="F294" i="23"/>
  <c r="G294" i="23"/>
  <c r="H294" i="23"/>
  <c r="I294" i="23"/>
  <c r="J294" i="23"/>
  <c r="B295" i="23"/>
  <c r="C295" i="23"/>
  <c r="D295" i="23"/>
  <c r="E295" i="23"/>
  <c r="F295" i="23"/>
  <c r="G295" i="23"/>
  <c r="H295" i="23"/>
  <c r="I295" i="23"/>
  <c r="J295" i="23"/>
  <c r="B296" i="23"/>
  <c r="C296" i="23"/>
  <c r="D296" i="23"/>
  <c r="E296" i="23"/>
  <c r="F296" i="23"/>
  <c r="G296" i="23"/>
  <c r="H296" i="23"/>
  <c r="I296" i="23"/>
  <c r="J296" i="23"/>
  <c r="B297" i="23"/>
  <c r="C297" i="23"/>
  <c r="D297" i="23"/>
  <c r="E297" i="23"/>
  <c r="F297" i="23"/>
  <c r="G297" i="23"/>
  <c r="H297" i="23"/>
  <c r="I297" i="23"/>
  <c r="J297" i="23"/>
  <c r="B298" i="23"/>
  <c r="C298" i="23"/>
  <c r="D298" i="23"/>
  <c r="E298" i="23"/>
  <c r="F298" i="23"/>
  <c r="G298" i="23"/>
  <c r="H298" i="23"/>
  <c r="I298" i="23"/>
  <c r="J298" i="23"/>
  <c r="B299" i="23"/>
  <c r="C299" i="23"/>
  <c r="D299" i="23"/>
  <c r="E299" i="23"/>
  <c r="F299" i="23"/>
  <c r="G299" i="23"/>
  <c r="H299" i="23"/>
  <c r="I299" i="23"/>
  <c r="J299" i="23"/>
  <c r="B300" i="23"/>
  <c r="C300" i="23"/>
  <c r="D300" i="23"/>
  <c r="E300" i="23"/>
  <c r="F300" i="23"/>
  <c r="G300" i="23"/>
  <c r="H300" i="23"/>
  <c r="I300" i="23"/>
  <c r="J300" i="23"/>
  <c r="B301" i="23"/>
  <c r="C301" i="23"/>
  <c r="D301" i="23"/>
  <c r="E301" i="23"/>
  <c r="F301" i="23"/>
  <c r="G301" i="23"/>
  <c r="H301" i="23"/>
  <c r="I301" i="23"/>
  <c r="J301" i="23"/>
  <c r="B302" i="23"/>
  <c r="C302" i="23"/>
  <c r="D302" i="23"/>
  <c r="E302" i="23"/>
  <c r="F302" i="23"/>
  <c r="G302" i="23"/>
  <c r="H302" i="23"/>
  <c r="I302" i="23"/>
  <c r="J302" i="23"/>
  <c r="B303" i="23"/>
  <c r="C303" i="23"/>
  <c r="D303" i="23"/>
  <c r="E303" i="23"/>
  <c r="F303" i="23"/>
  <c r="G303" i="23"/>
  <c r="H303" i="23"/>
  <c r="I303" i="23"/>
  <c r="J303" i="23"/>
  <c r="B304" i="23"/>
  <c r="C304" i="23"/>
  <c r="D304" i="23"/>
  <c r="E304" i="23"/>
  <c r="F304" i="23"/>
  <c r="G304" i="23"/>
  <c r="H304" i="23"/>
  <c r="I304" i="23"/>
  <c r="J304" i="23"/>
  <c r="B305" i="23"/>
  <c r="C305" i="23"/>
  <c r="D305" i="23"/>
  <c r="E305" i="23"/>
  <c r="F305" i="23"/>
  <c r="G305" i="23"/>
  <c r="H305" i="23"/>
  <c r="I305" i="23"/>
  <c r="J305" i="23"/>
  <c r="B306" i="23"/>
  <c r="C306" i="23"/>
  <c r="D306" i="23"/>
  <c r="E306" i="23"/>
  <c r="F306" i="23"/>
  <c r="G306" i="23"/>
  <c r="H306" i="23"/>
  <c r="I306" i="23"/>
  <c r="J306" i="23"/>
  <c r="B307" i="23"/>
  <c r="C307" i="23"/>
  <c r="D307" i="23"/>
  <c r="E307" i="23"/>
  <c r="F307" i="23"/>
  <c r="G307" i="23"/>
  <c r="H307" i="23"/>
  <c r="I307" i="23"/>
  <c r="J307" i="23"/>
  <c r="B308" i="23"/>
  <c r="C308" i="23"/>
  <c r="D308" i="23"/>
  <c r="E308" i="23"/>
  <c r="F308" i="23"/>
  <c r="G308" i="23"/>
  <c r="H308" i="23"/>
  <c r="I308" i="23"/>
  <c r="J308" i="23"/>
  <c r="B309" i="23"/>
  <c r="C309" i="23"/>
  <c r="D309" i="23"/>
  <c r="E309" i="23"/>
  <c r="F309" i="23"/>
  <c r="G309" i="23"/>
  <c r="H309" i="23"/>
  <c r="I309" i="23"/>
  <c r="J309" i="23"/>
  <c r="B310" i="23"/>
  <c r="C310" i="23"/>
  <c r="D310" i="23"/>
  <c r="E310" i="23"/>
  <c r="F310" i="23"/>
  <c r="G310" i="23"/>
  <c r="H310" i="23"/>
  <c r="I310" i="23"/>
  <c r="J310" i="23"/>
  <c r="B311" i="23"/>
  <c r="C311" i="23"/>
  <c r="D311" i="23"/>
  <c r="E311" i="23"/>
  <c r="F311" i="23"/>
  <c r="G311" i="23"/>
  <c r="H311" i="23"/>
  <c r="I311" i="23"/>
  <c r="J311" i="23"/>
  <c r="B312" i="23"/>
  <c r="C312" i="23"/>
  <c r="D312" i="23"/>
  <c r="E312" i="23"/>
  <c r="F312" i="23"/>
  <c r="G312" i="23"/>
  <c r="H312" i="23"/>
  <c r="I312" i="23"/>
  <c r="J312" i="23"/>
  <c r="B313" i="23"/>
  <c r="C313" i="23"/>
  <c r="D313" i="23"/>
  <c r="E313" i="23"/>
  <c r="F313" i="23"/>
  <c r="G313" i="23"/>
  <c r="H313" i="23"/>
  <c r="I313" i="23"/>
  <c r="J313" i="23"/>
  <c r="B314" i="23"/>
  <c r="C314" i="23"/>
  <c r="D314" i="23"/>
  <c r="E314" i="23"/>
  <c r="F314" i="23"/>
  <c r="G314" i="23"/>
  <c r="H314" i="23"/>
  <c r="I314" i="23"/>
  <c r="J314" i="23"/>
  <c r="B315" i="23"/>
  <c r="C315" i="23"/>
  <c r="D315" i="23"/>
  <c r="E315" i="23"/>
  <c r="F315" i="23"/>
  <c r="G315" i="23"/>
  <c r="H315" i="23"/>
  <c r="I315" i="23"/>
  <c r="J315" i="23"/>
  <c r="B316" i="23"/>
  <c r="C316" i="23"/>
  <c r="D316" i="23"/>
  <c r="E316" i="23"/>
  <c r="F316" i="23"/>
  <c r="G316" i="23"/>
  <c r="H316" i="23"/>
  <c r="I316" i="23"/>
  <c r="J316" i="23"/>
  <c r="B317" i="23"/>
  <c r="C317" i="23"/>
  <c r="D317" i="23"/>
  <c r="E317" i="23"/>
  <c r="F317" i="23"/>
  <c r="G317" i="23"/>
  <c r="H317" i="23"/>
  <c r="I317" i="23"/>
  <c r="J317" i="23"/>
  <c r="B318" i="23"/>
  <c r="C318" i="23"/>
  <c r="D318" i="23"/>
  <c r="E318" i="23"/>
  <c r="F318" i="23"/>
  <c r="G318" i="23"/>
  <c r="H318" i="23"/>
  <c r="I318" i="23"/>
  <c r="J318" i="23"/>
  <c r="B319" i="23"/>
  <c r="C319" i="23"/>
  <c r="D319" i="23"/>
  <c r="E319" i="23"/>
  <c r="F319" i="23"/>
  <c r="G319" i="23"/>
  <c r="H319" i="23"/>
  <c r="I319" i="23"/>
  <c r="J319" i="23"/>
  <c r="B320" i="23"/>
  <c r="C320" i="23"/>
  <c r="D320" i="23"/>
  <c r="E320" i="23"/>
  <c r="F320" i="23"/>
  <c r="G320" i="23"/>
  <c r="H320" i="23"/>
  <c r="I320" i="23"/>
  <c r="J320" i="23"/>
  <c r="B321" i="23"/>
  <c r="C321" i="23"/>
  <c r="D321" i="23"/>
  <c r="E321" i="23"/>
  <c r="F321" i="23"/>
  <c r="G321" i="23"/>
  <c r="H321" i="23"/>
  <c r="I321" i="23"/>
  <c r="J321" i="23"/>
  <c r="B322" i="23"/>
  <c r="C322" i="23"/>
  <c r="D322" i="23"/>
  <c r="E322" i="23"/>
  <c r="F322" i="23"/>
  <c r="G322" i="23"/>
  <c r="H322" i="23"/>
  <c r="I322" i="23"/>
  <c r="J322" i="23"/>
  <c r="B323" i="23"/>
  <c r="C323" i="23"/>
  <c r="D323" i="23"/>
  <c r="E323" i="23"/>
  <c r="F323" i="23"/>
  <c r="G323" i="23"/>
  <c r="H323" i="23"/>
  <c r="I323" i="23"/>
  <c r="J323" i="23"/>
  <c r="B324" i="23"/>
  <c r="C324" i="23"/>
  <c r="D324" i="23"/>
  <c r="E324" i="23"/>
  <c r="F324" i="23"/>
  <c r="G324" i="23"/>
  <c r="H324" i="23"/>
  <c r="I324" i="23"/>
  <c r="J324" i="23"/>
  <c r="B325" i="23"/>
  <c r="C325" i="23"/>
  <c r="D325" i="23"/>
  <c r="E325" i="23"/>
  <c r="F325" i="23"/>
  <c r="G325" i="23"/>
  <c r="H325" i="23"/>
  <c r="I325" i="23"/>
  <c r="J325" i="23"/>
  <c r="B326" i="23"/>
  <c r="C326" i="23"/>
  <c r="D326" i="23"/>
  <c r="E326" i="23"/>
  <c r="F326" i="23"/>
  <c r="G326" i="23"/>
  <c r="H326" i="23"/>
  <c r="I326" i="23"/>
  <c r="J326" i="23"/>
  <c r="B327" i="23"/>
  <c r="C327" i="23"/>
  <c r="D327" i="23"/>
  <c r="E327" i="23"/>
  <c r="F327" i="23"/>
  <c r="G327" i="23"/>
  <c r="H327" i="23"/>
  <c r="I327" i="23"/>
  <c r="J327" i="23"/>
  <c r="B328" i="23"/>
  <c r="C328" i="23"/>
  <c r="D328" i="23"/>
  <c r="E328" i="23"/>
  <c r="F328" i="23"/>
  <c r="G328" i="23"/>
  <c r="H328" i="23"/>
  <c r="I328" i="23"/>
  <c r="J328" i="23"/>
  <c r="B329" i="23"/>
  <c r="C329" i="23"/>
  <c r="D329" i="23"/>
  <c r="E329" i="23"/>
  <c r="F329" i="23"/>
  <c r="G329" i="23"/>
  <c r="H329" i="23"/>
  <c r="I329" i="23"/>
  <c r="J329" i="23"/>
  <c r="B330" i="23"/>
  <c r="C330" i="23"/>
  <c r="D330" i="23"/>
  <c r="E330" i="23"/>
  <c r="F330" i="23"/>
  <c r="G330" i="23"/>
  <c r="H330" i="23"/>
  <c r="I330" i="23"/>
  <c r="J330" i="23"/>
  <c r="B331" i="23"/>
  <c r="C331" i="23"/>
  <c r="D331" i="23"/>
  <c r="E331" i="23"/>
  <c r="F331" i="23"/>
  <c r="G331" i="23"/>
  <c r="H331" i="23"/>
  <c r="I331" i="23"/>
  <c r="J331" i="23"/>
  <c r="B332" i="23"/>
  <c r="C332" i="23"/>
  <c r="D332" i="23"/>
  <c r="E332" i="23"/>
  <c r="F332" i="23"/>
  <c r="G332" i="23"/>
  <c r="H332" i="23"/>
  <c r="I332" i="23"/>
  <c r="J332" i="23"/>
  <c r="B333" i="23"/>
  <c r="C333" i="23"/>
  <c r="D333" i="23"/>
  <c r="E333" i="23"/>
  <c r="F333" i="23"/>
  <c r="G333" i="23"/>
  <c r="H333" i="23"/>
  <c r="I333" i="23"/>
  <c r="J333" i="23"/>
  <c r="B334" i="23"/>
  <c r="C334" i="23"/>
  <c r="D334" i="23"/>
  <c r="E334" i="23"/>
  <c r="F334" i="23"/>
  <c r="G334" i="23"/>
  <c r="H334" i="23"/>
  <c r="I334" i="23"/>
  <c r="J334" i="23"/>
  <c r="B335" i="23"/>
  <c r="C335" i="23"/>
  <c r="D335" i="23"/>
  <c r="E335" i="23"/>
  <c r="F335" i="23"/>
  <c r="G335" i="23"/>
  <c r="H335" i="23"/>
  <c r="I335" i="23"/>
  <c r="J335" i="23"/>
  <c r="B336" i="23"/>
  <c r="C336" i="23"/>
  <c r="D336" i="23"/>
  <c r="E336" i="23"/>
  <c r="F336" i="23"/>
  <c r="G336" i="23"/>
  <c r="H336" i="23"/>
  <c r="I336" i="23"/>
  <c r="J336" i="23"/>
  <c r="B337" i="23"/>
  <c r="C337" i="23"/>
  <c r="D337" i="23"/>
  <c r="E337" i="23"/>
  <c r="F337" i="23"/>
  <c r="G337" i="23"/>
  <c r="H337" i="23"/>
  <c r="I337" i="23"/>
  <c r="J337" i="23"/>
  <c r="B338" i="23"/>
  <c r="C338" i="23"/>
  <c r="D338" i="23"/>
  <c r="E338" i="23"/>
  <c r="F338" i="23"/>
  <c r="G338" i="23"/>
  <c r="H338" i="23"/>
  <c r="I338" i="23"/>
  <c r="J338" i="23"/>
  <c r="B339" i="23"/>
  <c r="C339" i="23"/>
  <c r="D339" i="23"/>
  <c r="E339" i="23"/>
  <c r="F339" i="23"/>
  <c r="G339" i="23"/>
  <c r="H339" i="23"/>
  <c r="I339" i="23"/>
  <c r="J339" i="23"/>
  <c r="B340" i="23"/>
  <c r="C340" i="23"/>
  <c r="D340" i="23"/>
  <c r="E340" i="23"/>
  <c r="F340" i="23"/>
  <c r="G340" i="23"/>
  <c r="H340" i="23"/>
  <c r="I340" i="23"/>
  <c r="J340" i="23"/>
  <c r="B341" i="23"/>
  <c r="C341" i="23"/>
  <c r="D341" i="23"/>
  <c r="E341" i="23"/>
  <c r="F341" i="23"/>
  <c r="G341" i="23"/>
  <c r="H341" i="23"/>
  <c r="I341" i="23"/>
  <c r="J341" i="23"/>
  <c r="B342" i="23"/>
  <c r="C342" i="23"/>
  <c r="D342" i="23"/>
  <c r="E342" i="23"/>
  <c r="F342" i="23"/>
  <c r="G342" i="23"/>
  <c r="H342" i="23"/>
  <c r="I342" i="23"/>
  <c r="J342" i="23"/>
  <c r="B343" i="23"/>
  <c r="C343" i="23"/>
  <c r="D343" i="23"/>
  <c r="E343" i="23"/>
  <c r="F343" i="23"/>
  <c r="G343" i="23"/>
  <c r="H343" i="23"/>
  <c r="I343" i="23"/>
  <c r="J343" i="23"/>
  <c r="B344" i="23"/>
  <c r="C344" i="23"/>
  <c r="D344" i="23"/>
  <c r="E344" i="23"/>
  <c r="F344" i="23"/>
  <c r="G344" i="23"/>
  <c r="H344" i="23"/>
  <c r="I344" i="23"/>
  <c r="J344" i="23"/>
  <c r="B345" i="23"/>
  <c r="C345" i="23"/>
  <c r="D345" i="23"/>
  <c r="E345" i="23"/>
  <c r="F345" i="23"/>
  <c r="G345" i="23"/>
  <c r="H345" i="23"/>
  <c r="I345" i="23"/>
  <c r="J345" i="23"/>
  <c r="B346" i="23"/>
  <c r="C346" i="23"/>
  <c r="D346" i="23"/>
  <c r="E346" i="23"/>
  <c r="F346" i="23"/>
  <c r="G346" i="23"/>
  <c r="H346" i="23"/>
  <c r="I346" i="23"/>
  <c r="J346" i="23"/>
  <c r="B347" i="23"/>
  <c r="C347" i="23"/>
  <c r="D347" i="23"/>
  <c r="E347" i="23"/>
  <c r="F347" i="23"/>
  <c r="G347" i="23"/>
  <c r="H347" i="23"/>
  <c r="I347" i="23"/>
  <c r="J347" i="23"/>
  <c r="B348" i="23"/>
  <c r="C348" i="23"/>
  <c r="D348" i="23"/>
  <c r="E348" i="23"/>
  <c r="F348" i="23"/>
  <c r="G348" i="23"/>
  <c r="H348" i="23"/>
  <c r="I348" i="23"/>
  <c r="J348" i="23"/>
  <c r="B349" i="23"/>
  <c r="C349" i="23"/>
  <c r="D349" i="23"/>
  <c r="E349" i="23"/>
  <c r="F349" i="23"/>
  <c r="G349" i="23"/>
  <c r="H349" i="23"/>
  <c r="I349" i="23"/>
  <c r="J349" i="23"/>
  <c r="B350" i="23"/>
  <c r="C350" i="23"/>
  <c r="D350" i="23"/>
  <c r="E350" i="23"/>
  <c r="F350" i="23"/>
  <c r="G350" i="23"/>
  <c r="H350" i="23"/>
  <c r="I350" i="23"/>
  <c r="J350" i="23"/>
  <c r="B351" i="23"/>
  <c r="C351" i="23"/>
  <c r="D351" i="23"/>
  <c r="E351" i="23"/>
  <c r="F351" i="23"/>
  <c r="G351" i="23"/>
  <c r="H351" i="23"/>
  <c r="I351" i="23"/>
  <c r="J351" i="23"/>
  <c r="B352" i="23"/>
  <c r="C352" i="23"/>
  <c r="D352" i="23"/>
  <c r="E352" i="23"/>
  <c r="F352" i="23"/>
  <c r="G352" i="23"/>
  <c r="H352" i="23"/>
  <c r="I352" i="23"/>
  <c r="J352" i="23"/>
  <c r="B353" i="23"/>
  <c r="C353" i="23"/>
  <c r="D353" i="23"/>
  <c r="E353" i="23"/>
  <c r="F353" i="23"/>
  <c r="G353" i="23"/>
  <c r="H353" i="23"/>
  <c r="I353" i="23"/>
  <c r="J353" i="23"/>
  <c r="B354" i="23"/>
  <c r="C354" i="23"/>
  <c r="D354" i="23"/>
  <c r="E354" i="23"/>
  <c r="F354" i="23"/>
  <c r="G354" i="23"/>
  <c r="H354" i="23"/>
  <c r="I354" i="23"/>
  <c r="J354" i="23"/>
  <c r="B355" i="23"/>
  <c r="C355" i="23"/>
  <c r="D355" i="23"/>
  <c r="E355" i="23"/>
  <c r="F355" i="23"/>
  <c r="G355" i="23"/>
  <c r="H355" i="23"/>
  <c r="I355" i="23"/>
  <c r="J355" i="23"/>
  <c r="B356" i="23"/>
  <c r="C356" i="23"/>
  <c r="D356" i="23"/>
  <c r="E356" i="23"/>
  <c r="F356" i="23"/>
  <c r="G356" i="23"/>
  <c r="H356" i="23"/>
  <c r="I356" i="23"/>
  <c r="J356" i="23"/>
  <c r="B357" i="23"/>
  <c r="C357" i="23"/>
  <c r="D357" i="23"/>
  <c r="E357" i="23"/>
  <c r="F357" i="23"/>
  <c r="G357" i="23"/>
  <c r="H357" i="23"/>
  <c r="I357" i="23"/>
  <c r="J357" i="23"/>
  <c r="B358" i="23"/>
  <c r="C358" i="23"/>
  <c r="D358" i="23"/>
  <c r="E358" i="23"/>
  <c r="F358" i="23"/>
  <c r="G358" i="23"/>
  <c r="H358" i="23"/>
  <c r="I358" i="23"/>
  <c r="J358" i="23"/>
  <c r="B359" i="23"/>
  <c r="C359" i="23"/>
  <c r="D359" i="23"/>
  <c r="E359" i="23"/>
  <c r="F359" i="23"/>
  <c r="G359" i="23"/>
  <c r="H359" i="23"/>
  <c r="I359" i="23"/>
  <c r="J359" i="23"/>
  <c r="B360" i="23"/>
  <c r="C360" i="23"/>
  <c r="D360" i="23"/>
  <c r="E360" i="23"/>
  <c r="F360" i="23"/>
  <c r="G360" i="23"/>
  <c r="H360" i="23"/>
  <c r="I360" i="23"/>
  <c r="J360" i="23"/>
  <c r="B361" i="23"/>
  <c r="C361" i="23"/>
  <c r="D361" i="23"/>
  <c r="E361" i="23"/>
  <c r="F361" i="23"/>
  <c r="G361" i="23"/>
  <c r="H361" i="23"/>
  <c r="I361" i="23"/>
  <c r="J361" i="23"/>
  <c r="B362" i="23"/>
  <c r="C362" i="23"/>
  <c r="D362" i="23"/>
  <c r="E362" i="23"/>
  <c r="F362" i="23"/>
  <c r="G362" i="23"/>
  <c r="H362" i="23"/>
  <c r="I362" i="23"/>
  <c r="J362" i="23"/>
  <c r="B363" i="23"/>
  <c r="C363" i="23"/>
  <c r="D363" i="23"/>
  <c r="E363" i="23"/>
  <c r="F363" i="23"/>
  <c r="G363" i="23"/>
  <c r="H363" i="23"/>
  <c r="I363" i="23"/>
  <c r="J363" i="23"/>
  <c r="B364" i="23"/>
  <c r="C364" i="23"/>
  <c r="D364" i="23"/>
  <c r="E364" i="23"/>
  <c r="F364" i="23"/>
  <c r="G364" i="23"/>
  <c r="H364" i="23"/>
  <c r="I364" i="23"/>
  <c r="J364" i="23"/>
  <c r="B365" i="23"/>
  <c r="C365" i="23"/>
  <c r="D365" i="23"/>
  <c r="E365" i="23"/>
  <c r="F365" i="23"/>
  <c r="G365" i="23"/>
  <c r="H365" i="23"/>
  <c r="I365" i="23"/>
  <c r="J365" i="23"/>
  <c r="B366" i="23"/>
  <c r="C366" i="23"/>
  <c r="D366" i="23"/>
  <c r="E366" i="23"/>
  <c r="F366" i="23"/>
  <c r="G366" i="23"/>
  <c r="H366" i="23"/>
  <c r="I366" i="23"/>
  <c r="J366" i="23"/>
  <c r="B367" i="23"/>
  <c r="C367" i="23"/>
  <c r="D367" i="23"/>
  <c r="E367" i="23"/>
  <c r="F367" i="23"/>
  <c r="G367" i="23"/>
  <c r="H367" i="23"/>
  <c r="I367" i="23"/>
  <c r="J367" i="23"/>
  <c r="B368" i="23"/>
  <c r="C368" i="23"/>
  <c r="D368" i="23"/>
  <c r="E368" i="23"/>
  <c r="F368" i="23"/>
  <c r="G368" i="23"/>
  <c r="H368" i="23"/>
  <c r="I368" i="23"/>
  <c r="J368" i="23"/>
  <c r="B369" i="23"/>
  <c r="C369" i="23"/>
  <c r="D369" i="23"/>
  <c r="E369" i="23"/>
  <c r="F369" i="23"/>
  <c r="G369" i="23"/>
  <c r="H369" i="23"/>
  <c r="I369" i="23"/>
  <c r="J369" i="23"/>
  <c r="B370" i="23"/>
  <c r="C370" i="23"/>
  <c r="D370" i="23"/>
  <c r="E370" i="23"/>
  <c r="F370" i="23"/>
  <c r="G370" i="23"/>
  <c r="H370" i="23"/>
  <c r="I370" i="23"/>
  <c r="J370" i="23"/>
  <c r="B371" i="23"/>
  <c r="C371" i="23"/>
  <c r="D371" i="23"/>
  <c r="E371" i="23"/>
  <c r="F371" i="23"/>
  <c r="G371" i="23"/>
  <c r="H371" i="23"/>
  <c r="I371" i="23"/>
  <c r="J371" i="23"/>
  <c r="B372" i="23"/>
  <c r="C372" i="23"/>
  <c r="D372" i="23"/>
  <c r="E372" i="23"/>
  <c r="F372" i="23"/>
  <c r="G372" i="23"/>
  <c r="H372" i="23"/>
  <c r="I372" i="23"/>
  <c r="J372" i="23"/>
  <c r="B373" i="23"/>
  <c r="C373" i="23"/>
  <c r="D373" i="23"/>
  <c r="E373" i="23"/>
  <c r="F373" i="23"/>
  <c r="G373" i="23"/>
  <c r="H373" i="23"/>
  <c r="I373" i="23"/>
  <c r="J373" i="23"/>
  <c r="B374" i="23"/>
  <c r="C374" i="23"/>
  <c r="D374" i="23"/>
  <c r="E374" i="23"/>
  <c r="F374" i="23"/>
  <c r="G374" i="23"/>
  <c r="H374" i="23"/>
  <c r="I374" i="23"/>
  <c r="J374" i="23"/>
  <c r="B375" i="23"/>
  <c r="C375" i="23"/>
  <c r="D375" i="23"/>
  <c r="E375" i="23"/>
  <c r="F375" i="23"/>
  <c r="G375" i="23"/>
  <c r="H375" i="23"/>
  <c r="I375" i="23"/>
  <c r="J375" i="23"/>
  <c r="B376" i="23"/>
  <c r="C376" i="23"/>
  <c r="D376" i="23"/>
  <c r="E376" i="23"/>
  <c r="F376" i="23"/>
  <c r="G376" i="23"/>
  <c r="H376" i="23"/>
  <c r="I376" i="23"/>
  <c r="J376" i="23"/>
  <c r="B377" i="23"/>
  <c r="C377" i="23"/>
  <c r="D377" i="23"/>
  <c r="E377" i="23"/>
  <c r="F377" i="23"/>
  <c r="G377" i="23"/>
  <c r="H377" i="23"/>
  <c r="I377" i="23"/>
  <c r="J377" i="23"/>
  <c r="B378" i="23"/>
  <c r="C378" i="23"/>
  <c r="D378" i="23"/>
  <c r="E378" i="23"/>
  <c r="F378" i="23"/>
  <c r="G378" i="23"/>
  <c r="H378" i="23"/>
  <c r="I378" i="23"/>
  <c r="J378" i="23"/>
  <c r="B379" i="23"/>
  <c r="C379" i="23"/>
  <c r="D379" i="23"/>
  <c r="E379" i="23"/>
  <c r="F379" i="23"/>
  <c r="G379" i="23"/>
  <c r="H379" i="23"/>
  <c r="I379" i="23"/>
  <c r="J379" i="23"/>
  <c r="B380" i="23"/>
  <c r="C380" i="23"/>
  <c r="D380" i="23"/>
  <c r="E380" i="23"/>
  <c r="F380" i="23"/>
  <c r="G380" i="23"/>
  <c r="H380" i="23"/>
  <c r="I380" i="23"/>
  <c r="J380" i="23"/>
  <c r="B381" i="23"/>
  <c r="C381" i="23"/>
  <c r="D381" i="23"/>
  <c r="E381" i="23"/>
  <c r="F381" i="23"/>
  <c r="G381" i="23"/>
  <c r="H381" i="23"/>
  <c r="I381" i="23"/>
  <c r="J381" i="23"/>
  <c r="B382" i="23"/>
  <c r="C382" i="23"/>
  <c r="D382" i="23"/>
  <c r="E382" i="23"/>
  <c r="F382" i="23"/>
  <c r="G382" i="23"/>
  <c r="H382" i="23"/>
  <c r="I382" i="23"/>
  <c r="J382" i="23"/>
  <c r="B383" i="23"/>
  <c r="C383" i="23"/>
  <c r="D383" i="23"/>
  <c r="E383" i="23"/>
  <c r="F383" i="23"/>
  <c r="G383" i="23"/>
  <c r="H383" i="23"/>
  <c r="I383" i="23"/>
  <c r="J383" i="23"/>
  <c r="B384" i="23"/>
  <c r="C384" i="23"/>
  <c r="D384" i="23"/>
  <c r="E384" i="23"/>
  <c r="F384" i="23"/>
  <c r="G384" i="23"/>
  <c r="H384" i="23"/>
  <c r="I384" i="23"/>
  <c r="J384" i="23"/>
  <c r="B385" i="23"/>
  <c r="C385" i="23"/>
  <c r="D385" i="23"/>
  <c r="E385" i="23"/>
  <c r="F385" i="23"/>
  <c r="G385" i="23"/>
  <c r="H385" i="23"/>
  <c r="I385" i="23"/>
  <c r="J385" i="23"/>
  <c r="B386" i="23"/>
  <c r="C386" i="23"/>
  <c r="D386" i="23"/>
  <c r="E386" i="23"/>
  <c r="F386" i="23"/>
  <c r="G386" i="23"/>
  <c r="H386" i="23"/>
  <c r="I386" i="23"/>
  <c r="J386" i="23"/>
  <c r="B387" i="23"/>
  <c r="C387" i="23"/>
  <c r="D387" i="23"/>
  <c r="E387" i="23"/>
  <c r="F387" i="23"/>
  <c r="G387" i="23"/>
  <c r="H387" i="23"/>
  <c r="I387" i="23"/>
  <c r="J387" i="23"/>
  <c r="B388" i="23"/>
  <c r="C388" i="23"/>
  <c r="D388" i="23"/>
  <c r="E388" i="23"/>
  <c r="F388" i="23"/>
  <c r="G388" i="23"/>
  <c r="H388" i="23"/>
  <c r="I388" i="23"/>
  <c r="J388" i="23"/>
  <c r="B389" i="23"/>
  <c r="C389" i="23"/>
  <c r="D389" i="23"/>
  <c r="E389" i="23"/>
  <c r="F389" i="23"/>
  <c r="G389" i="23"/>
  <c r="H389" i="23"/>
  <c r="I389" i="23"/>
  <c r="J389" i="23"/>
  <c r="B390" i="23"/>
  <c r="C390" i="23"/>
  <c r="D390" i="23"/>
  <c r="E390" i="23"/>
  <c r="F390" i="23"/>
  <c r="G390" i="23"/>
  <c r="H390" i="23"/>
  <c r="I390" i="23"/>
  <c r="J390" i="23"/>
  <c r="B391" i="23"/>
  <c r="C391" i="23"/>
  <c r="D391" i="23"/>
  <c r="E391" i="23"/>
  <c r="F391" i="23"/>
  <c r="G391" i="23"/>
  <c r="H391" i="23"/>
  <c r="I391" i="23"/>
  <c r="J391" i="23"/>
  <c r="B392" i="23"/>
  <c r="C392" i="23"/>
  <c r="D392" i="23"/>
  <c r="E392" i="23"/>
  <c r="F392" i="23"/>
  <c r="G392" i="23"/>
  <c r="H392" i="23"/>
  <c r="I392" i="23"/>
  <c r="J392" i="23"/>
  <c r="B393" i="23"/>
  <c r="C393" i="23"/>
  <c r="D393" i="23"/>
  <c r="E393" i="23"/>
  <c r="F393" i="23"/>
  <c r="G393" i="23"/>
  <c r="H393" i="23"/>
  <c r="I393" i="23"/>
  <c r="J393" i="23"/>
  <c r="B394" i="23"/>
  <c r="C394" i="23"/>
  <c r="D394" i="23"/>
  <c r="E394" i="23"/>
  <c r="F394" i="23"/>
  <c r="G394" i="23"/>
  <c r="H394" i="23"/>
  <c r="I394" i="23"/>
  <c r="J394" i="23"/>
  <c r="B395" i="23"/>
  <c r="C395" i="23"/>
  <c r="D395" i="23"/>
  <c r="E395" i="23"/>
  <c r="F395" i="23"/>
  <c r="G395" i="23"/>
  <c r="H395" i="23"/>
  <c r="I395" i="23"/>
  <c r="J395" i="23"/>
  <c r="B396" i="23"/>
  <c r="C396" i="23"/>
  <c r="D396" i="23"/>
  <c r="E396" i="23"/>
  <c r="F396" i="23"/>
  <c r="G396" i="23"/>
  <c r="H396" i="23"/>
  <c r="I396" i="23"/>
  <c r="J396" i="23"/>
  <c r="B397" i="23"/>
  <c r="C397" i="23"/>
  <c r="D397" i="23"/>
  <c r="E397" i="23"/>
  <c r="F397" i="23"/>
  <c r="G397" i="23"/>
  <c r="H397" i="23"/>
  <c r="I397" i="23"/>
  <c r="J397" i="23"/>
  <c r="B398" i="23"/>
  <c r="C398" i="23"/>
  <c r="D398" i="23"/>
  <c r="E398" i="23"/>
  <c r="F398" i="23"/>
  <c r="G398" i="23"/>
  <c r="H398" i="23"/>
  <c r="I398" i="23"/>
  <c r="J398" i="23"/>
  <c r="B399" i="23"/>
  <c r="C399" i="23"/>
  <c r="D399" i="23"/>
  <c r="E399" i="23"/>
  <c r="F399" i="23"/>
  <c r="G399" i="23"/>
  <c r="H399" i="23"/>
  <c r="I399" i="23"/>
  <c r="J399" i="23"/>
  <c r="B400" i="23"/>
  <c r="C400" i="23"/>
  <c r="D400" i="23"/>
  <c r="E400" i="23"/>
  <c r="F400" i="23"/>
  <c r="G400" i="23"/>
  <c r="H400" i="23"/>
  <c r="I400" i="23"/>
  <c r="J400" i="23"/>
  <c r="B401" i="23"/>
  <c r="C401" i="23"/>
  <c r="D401" i="23"/>
  <c r="E401" i="23"/>
  <c r="F401" i="23"/>
  <c r="G401" i="23"/>
  <c r="H401" i="23"/>
  <c r="I401" i="23"/>
  <c r="J401" i="23"/>
  <c r="B402" i="23"/>
  <c r="C402" i="23"/>
  <c r="D402" i="23"/>
  <c r="E402" i="23"/>
  <c r="F402" i="23"/>
  <c r="G402" i="23"/>
  <c r="H402" i="23"/>
  <c r="I402" i="23"/>
  <c r="J402" i="23"/>
  <c r="B403" i="23"/>
  <c r="C403" i="23"/>
  <c r="D403" i="23"/>
  <c r="E403" i="23"/>
  <c r="F403" i="23"/>
  <c r="G403" i="23"/>
  <c r="H403" i="23"/>
  <c r="I403" i="23"/>
  <c r="J403" i="23"/>
  <c r="B404" i="23"/>
  <c r="C404" i="23"/>
  <c r="D404" i="23"/>
  <c r="E404" i="23"/>
  <c r="F404" i="23"/>
  <c r="G404" i="23"/>
  <c r="H404" i="23"/>
  <c r="I404" i="23"/>
  <c r="J404" i="23"/>
  <c r="B405" i="23"/>
  <c r="C405" i="23"/>
  <c r="D405" i="23"/>
  <c r="E405" i="23"/>
  <c r="F405" i="23"/>
  <c r="G405" i="23"/>
  <c r="H405" i="23"/>
  <c r="I405" i="23"/>
  <c r="J405" i="23"/>
  <c r="B406" i="23"/>
  <c r="C406" i="23"/>
  <c r="D406" i="23"/>
  <c r="E406" i="23"/>
  <c r="F406" i="23"/>
  <c r="G406" i="23"/>
  <c r="H406" i="23"/>
  <c r="I406" i="23"/>
  <c r="J406" i="23"/>
  <c r="B407" i="23"/>
  <c r="C407" i="23"/>
  <c r="D407" i="23"/>
  <c r="E407" i="23"/>
  <c r="F407" i="23"/>
  <c r="G407" i="23"/>
  <c r="H407" i="23"/>
  <c r="I407" i="23"/>
  <c r="J407" i="23"/>
  <c r="B408" i="23"/>
  <c r="C408" i="23"/>
  <c r="D408" i="23"/>
  <c r="E408" i="23"/>
  <c r="F408" i="23"/>
  <c r="G408" i="23"/>
  <c r="H408" i="23"/>
  <c r="I408" i="23"/>
  <c r="J408" i="23"/>
  <c r="B409" i="23"/>
  <c r="C409" i="23"/>
  <c r="D409" i="23"/>
  <c r="E409" i="23"/>
  <c r="F409" i="23"/>
  <c r="G409" i="23"/>
  <c r="H409" i="23"/>
  <c r="I409" i="23"/>
  <c r="J409" i="23"/>
  <c r="B410" i="23"/>
  <c r="C410" i="23"/>
  <c r="D410" i="23"/>
  <c r="E410" i="23"/>
  <c r="F410" i="23"/>
  <c r="G410" i="23"/>
  <c r="H410" i="23"/>
  <c r="I410" i="23"/>
  <c r="J410" i="23"/>
  <c r="B411" i="23"/>
  <c r="C411" i="23"/>
  <c r="D411" i="23"/>
  <c r="E411" i="23"/>
  <c r="F411" i="23"/>
  <c r="G411" i="23"/>
  <c r="H411" i="23"/>
  <c r="I411" i="23"/>
  <c r="J411" i="23"/>
  <c r="B412" i="23"/>
  <c r="C412" i="23"/>
  <c r="D412" i="23"/>
  <c r="E412" i="23"/>
  <c r="F412" i="23"/>
  <c r="G412" i="23"/>
  <c r="H412" i="23"/>
  <c r="I412" i="23"/>
  <c r="J412" i="23"/>
  <c r="B413" i="23"/>
  <c r="C413" i="23"/>
  <c r="D413" i="23"/>
  <c r="E413" i="23"/>
  <c r="F413" i="23"/>
  <c r="G413" i="23"/>
  <c r="H413" i="23"/>
  <c r="I413" i="23"/>
  <c r="J413" i="23"/>
  <c r="B414" i="23"/>
  <c r="C414" i="23"/>
  <c r="D414" i="23"/>
  <c r="E414" i="23"/>
  <c r="F414" i="23"/>
  <c r="G414" i="23"/>
  <c r="H414" i="23"/>
  <c r="I414" i="23"/>
  <c r="J414" i="23"/>
  <c r="B415" i="23"/>
  <c r="C415" i="23"/>
  <c r="D415" i="23"/>
  <c r="E415" i="23"/>
  <c r="F415" i="23"/>
  <c r="G415" i="23"/>
  <c r="H415" i="23"/>
  <c r="I415" i="23"/>
  <c r="J415" i="23"/>
  <c r="B416" i="23"/>
  <c r="C416" i="23"/>
  <c r="D416" i="23"/>
  <c r="E416" i="23"/>
  <c r="F416" i="23"/>
  <c r="G416" i="23"/>
  <c r="H416" i="23"/>
  <c r="I416" i="23"/>
  <c r="J416" i="23"/>
  <c r="B417" i="23"/>
  <c r="C417" i="23"/>
  <c r="D417" i="23"/>
  <c r="E417" i="23"/>
  <c r="F417" i="23"/>
  <c r="G417" i="23"/>
  <c r="H417" i="23"/>
  <c r="I417" i="23"/>
  <c r="J417" i="23"/>
  <c r="B418" i="23"/>
  <c r="C418" i="23"/>
  <c r="D418" i="23"/>
  <c r="E418" i="23"/>
  <c r="F418" i="23"/>
  <c r="G418" i="23"/>
  <c r="H418" i="23"/>
  <c r="I418" i="23"/>
  <c r="J418" i="23"/>
  <c r="B419" i="23"/>
  <c r="C419" i="23"/>
  <c r="D419" i="23"/>
  <c r="E419" i="23"/>
  <c r="F419" i="23"/>
  <c r="G419" i="23"/>
  <c r="H419" i="23"/>
  <c r="I419" i="23"/>
  <c r="J419" i="23"/>
  <c r="B420" i="23"/>
  <c r="C420" i="23"/>
  <c r="D420" i="23"/>
  <c r="E420" i="23"/>
  <c r="F420" i="23"/>
  <c r="G420" i="23"/>
  <c r="H420" i="23"/>
  <c r="I420" i="23"/>
  <c r="J420" i="23"/>
  <c r="B421" i="23"/>
  <c r="C421" i="23"/>
  <c r="D421" i="23"/>
  <c r="E421" i="23"/>
  <c r="F421" i="23"/>
  <c r="G421" i="23"/>
  <c r="H421" i="23"/>
  <c r="I421" i="23"/>
  <c r="J421" i="23"/>
  <c r="B422" i="23"/>
  <c r="C422" i="23"/>
  <c r="D422" i="23"/>
  <c r="E422" i="23"/>
  <c r="F422" i="23"/>
  <c r="G422" i="23"/>
  <c r="H422" i="23"/>
  <c r="I422" i="23"/>
  <c r="J422" i="23"/>
  <c r="B423" i="23"/>
  <c r="C423" i="23"/>
  <c r="D423" i="23"/>
  <c r="E423" i="23"/>
  <c r="F423" i="23"/>
  <c r="G423" i="23"/>
  <c r="H423" i="23"/>
  <c r="I423" i="23"/>
  <c r="J423" i="23"/>
  <c r="B424" i="23"/>
  <c r="C424" i="23"/>
  <c r="D424" i="23"/>
  <c r="E424" i="23"/>
  <c r="F424" i="23"/>
  <c r="G424" i="23"/>
  <c r="H424" i="23"/>
  <c r="I424" i="23"/>
  <c r="J424" i="23"/>
  <c r="B425" i="23"/>
  <c r="C425" i="23"/>
  <c r="D425" i="23"/>
  <c r="E425" i="23"/>
  <c r="F425" i="23"/>
  <c r="G425" i="23"/>
  <c r="H425" i="23"/>
  <c r="I425" i="23"/>
  <c r="J425" i="23"/>
  <c r="B426" i="23"/>
  <c r="C426" i="23"/>
  <c r="D426" i="23"/>
  <c r="E426" i="23"/>
  <c r="F426" i="23"/>
  <c r="G426" i="23"/>
  <c r="H426" i="23"/>
  <c r="I426" i="23"/>
  <c r="J426" i="23"/>
  <c r="B427" i="23"/>
  <c r="C427" i="23"/>
  <c r="D427" i="23"/>
  <c r="E427" i="23"/>
  <c r="F427" i="23"/>
  <c r="G427" i="23"/>
  <c r="H427" i="23"/>
  <c r="I427" i="23"/>
  <c r="J427" i="23"/>
  <c r="B428" i="23"/>
  <c r="C428" i="23"/>
  <c r="D428" i="23"/>
  <c r="E428" i="23"/>
  <c r="F428" i="23"/>
  <c r="G428" i="23"/>
  <c r="H428" i="23"/>
  <c r="I428" i="23"/>
  <c r="J428" i="23"/>
  <c r="B429" i="23"/>
  <c r="C429" i="23"/>
  <c r="D429" i="23"/>
  <c r="E429" i="23"/>
  <c r="F429" i="23"/>
  <c r="G429" i="23"/>
  <c r="H429" i="23"/>
  <c r="I429" i="23"/>
  <c r="J429" i="23"/>
  <c r="B430" i="23"/>
  <c r="C430" i="23"/>
  <c r="D430" i="23"/>
  <c r="E430" i="23"/>
  <c r="F430" i="23"/>
  <c r="G430" i="23"/>
  <c r="H430" i="23"/>
  <c r="I430" i="23"/>
  <c r="J430" i="23"/>
  <c r="B431" i="23"/>
  <c r="C431" i="23"/>
  <c r="D431" i="23"/>
  <c r="E431" i="23"/>
  <c r="F431" i="23"/>
  <c r="G431" i="23"/>
  <c r="H431" i="23"/>
  <c r="I431" i="23"/>
  <c r="J431" i="23"/>
  <c r="B432" i="23"/>
  <c r="C432" i="23"/>
  <c r="D432" i="23"/>
  <c r="E432" i="23"/>
  <c r="F432" i="23"/>
  <c r="G432" i="23"/>
  <c r="H432" i="23"/>
  <c r="I432" i="23"/>
  <c r="J432" i="23"/>
  <c r="B433" i="23"/>
  <c r="C433" i="23"/>
  <c r="D433" i="23"/>
  <c r="E433" i="23"/>
  <c r="F433" i="23"/>
  <c r="G433" i="23"/>
  <c r="H433" i="23"/>
  <c r="I433" i="23"/>
  <c r="J433" i="23"/>
  <c r="B434" i="23"/>
  <c r="C434" i="23"/>
  <c r="D434" i="23"/>
  <c r="E434" i="23"/>
  <c r="F434" i="23"/>
  <c r="G434" i="23"/>
  <c r="H434" i="23"/>
  <c r="I434" i="23"/>
  <c r="J434" i="23"/>
  <c r="B435" i="23"/>
  <c r="C435" i="23"/>
  <c r="D435" i="23"/>
  <c r="E435" i="23"/>
  <c r="F435" i="23"/>
  <c r="G435" i="23"/>
  <c r="H435" i="23"/>
  <c r="I435" i="23"/>
  <c r="J435" i="23"/>
  <c r="B436" i="23"/>
  <c r="C436" i="23"/>
  <c r="D436" i="23"/>
  <c r="E436" i="23"/>
  <c r="F436" i="23"/>
  <c r="G436" i="23"/>
  <c r="H436" i="23"/>
  <c r="I436" i="23"/>
  <c r="J436" i="23"/>
  <c r="B437" i="23"/>
  <c r="C437" i="23"/>
  <c r="D437" i="23"/>
  <c r="E437" i="23"/>
  <c r="F437" i="23"/>
  <c r="G437" i="23"/>
  <c r="H437" i="23"/>
  <c r="I437" i="23"/>
  <c r="J437" i="23"/>
  <c r="B438" i="23"/>
  <c r="C438" i="23"/>
  <c r="D438" i="23"/>
  <c r="E438" i="23"/>
  <c r="F438" i="23"/>
  <c r="G438" i="23"/>
  <c r="H438" i="23"/>
  <c r="I438" i="23"/>
  <c r="J438" i="23"/>
  <c r="B439" i="23"/>
  <c r="C439" i="23"/>
  <c r="D439" i="23"/>
  <c r="E439" i="23"/>
  <c r="F439" i="23"/>
  <c r="G439" i="23"/>
  <c r="H439" i="23"/>
  <c r="I439" i="23"/>
  <c r="J439" i="23"/>
  <c r="B440" i="23"/>
  <c r="C440" i="23"/>
  <c r="D440" i="23"/>
  <c r="E440" i="23"/>
  <c r="F440" i="23"/>
  <c r="G440" i="23"/>
  <c r="H440" i="23"/>
  <c r="I440" i="23"/>
  <c r="J440" i="23"/>
  <c r="B441" i="23"/>
  <c r="C441" i="23"/>
  <c r="D441" i="23"/>
  <c r="E441" i="23"/>
  <c r="F441" i="23"/>
  <c r="G441" i="23"/>
  <c r="H441" i="23"/>
  <c r="I441" i="23"/>
  <c r="J441" i="23"/>
  <c r="B442" i="23"/>
  <c r="C442" i="23"/>
  <c r="D442" i="23"/>
  <c r="E442" i="23"/>
  <c r="F442" i="23"/>
  <c r="G442" i="23"/>
  <c r="H442" i="23"/>
  <c r="I442" i="23"/>
  <c r="J442" i="23"/>
  <c r="B443" i="23"/>
  <c r="C443" i="23"/>
  <c r="D443" i="23"/>
  <c r="E443" i="23"/>
  <c r="F443" i="23"/>
  <c r="G443" i="23"/>
  <c r="H443" i="23"/>
  <c r="I443" i="23"/>
  <c r="J443" i="23"/>
  <c r="B444" i="23"/>
  <c r="C444" i="23"/>
  <c r="D444" i="23"/>
  <c r="E444" i="23"/>
  <c r="F444" i="23"/>
  <c r="G444" i="23"/>
  <c r="H444" i="23"/>
  <c r="I444" i="23"/>
  <c r="J444" i="23"/>
  <c r="B445" i="23"/>
  <c r="C445" i="23"/>
  <c r="D445" i="23"/>
  <c r="E445" i="23"/>
  <c r="F445" i="23"/>
  <c r="G445" i="23"/>
  <c r="H445" i="23"/>
  <c r="I445" i="23"/>
  <c r="J445" i="23"/>
  <c r="B446" i="23"/>
  <c r="C446" i="23"/>
  <c r="D446" i="23"/>
  <c r="E446" i="23"/>
  <c r="F446" i="23"/>
  <c r="G446" i="23"/>
  <c r="H446" i="23"/>
  <c r="I446" i="23"/>
  <c r="J446" i="23"/>
  <c r="B447" i="23"/>
  <c r="C447" i="23"/>
  <c r="D447" i="23"/>
  <c r="E447" i="23"/>
  <c r="F447" i="23"/>
  <c r="G447" i="23"/>
  <c r="H447" i="23"/>
  <c r="I447" i="23"/>
  <c r="J447" i="23"/>
  <c r="B448" i="23"/>
  <c r="C448" i="23"/>
  <c r="D448" i="23"/>
  <c r="E448" i="23"/>
  <c r="F448" i="23"/>
  <c r="G448" i="23"/>
  <c r="H448" i="23"/>
  <c r="I448" i="23"/>
  <c r="J448" i="23"/>
  <c r="B449" i="23"/>
  <c r="C449" i="23"/>
  <c r="D449" i="23"/>
  <c r="E449" i="23"/>
  <c r="F449" i="23"/>
  <c r="G449" i="23"/>
  <c r="H449" i="23"/>
  <c r="I449" i="23"/>
  <c r="J449" i="23"/>
  <c r="B450" i="23"/>
  <c r="C450" i="23"/>
  <c r="D450" i="23"/>
  <c r="E450" i="23"/>
  <c r="F450" i="23"/>
  <c r="G450" i="23"/>
  <c r="H450" i="23"/>
  <c r="I450" i="23"/>
  <c r="J450" i="23"/>
  <c r="B451" i="23"/>
  <c r="C451" i="23"/>
  <c r="D451" i="23"/>
  <c r="E451" i="23"/>
  <c r="F451" i="23"/>
  <c r="G451" i="23"/>
  <c r="H451" i="23"/>
  <c r="I451" i="23"/>
  <c r="J451" i="23"/>
  <c r="B452" i="23"/>
  <c r="C452" i="23"/>
  <c r="D452" i="23"/>
  <c r="E452" i="23"/>
  <c r="F452" i="23"/>
  <c r="G452" i="23"/>
  <c r="H452" i="23"/>
  <c r="I452" i="23"/>
  <c r="J452" i="23"/>
  <c r="B453" i="23"/>
  <c r="C453" i="23"/>
  <c r="D453" i="23"/>
  <c r="E453" i="23"/>
  <c r="F453" i="23"/>
  <c r="G453" i="23"/>
  <c r="H453" i="23"/>
  <c r="I453" i="23"/>
  <c r="J453" i="23"/>
  <c r="B454" i="23"/>
  <c r="C454" i="23"/>
  <c r="D454" i="23"/>
  <c r="E454" i="23"/>
  <c r="F454" i="23"/>
  <c r="G454" i="23"/>
  <c r="H454" i="23"/>
  <c r="I454" i="23"/>
  <c r="J454" i="23"/>
  <c r="B455" i="23"/>
  <c r="C455" i="23"/>
  <c r="D455" i="23"/>
  <c r="E455" i="23"/>
  <c r="F455" i="23"/>
  <c r="G455" i="23"/>
  <c r="H455" i="23"/>
  <c r="I455" i="23"/>
  <c r="J455" i="23"/>
  <c r="B456" i="23"/>
  <c r="C456" i="23"/>
  <c r="D456" i="23"/>
  <c r="E456" i="23"/>
  <c r="F456" i="23"/>
  <c r="G456" i="23"/>
  <c r="H456" i="23"/>
  <c r="I456" i="23"/>
  <c r="J456" i="23"/>
  <c r="B457" i="23"/>
  <c r="C457" i="23"/>
  <c r="D457" i="23"/>
  <c r="E457" i="23"/>
  <c r="F457" i="23"/>
  <c r="G457" i="23"/>
  <c r="H457" i="23"/>
  <c r="I457" i="23"/>
  <c r="J457" i="23"/>
  <c r="B458" i="23"/>
  <c r="C458" i="23"/>
  <c r="D458" i="23"/>
  <c r="E458" i="23"/>
  <c r="F458" i="23"/>
  <c r="G458" i="23"/>
  <c r="H458" i="23"/>
  <c r="I458" i="23"/>
  <c r="J458" i="23"/>
  <c r="B459" i="23"/>
  <c r="C459" i="23"/>
  <c r="D459" i="23"/>
  <c r="E459" i="23"/>
  <c r="F459" i="23"/>
  <c r="G459" i="23"/>
  <c r="H459" i="23"/>
  <c r="I459" i="23"/>
  <c r="J459" i="23"/>
  <c r="B460" i="23"/>
  <c r="C460" i="23"/>
  <c r="D460" i="23"/>
  <c r="E460" i="23"/>
  <c r="F460" i="23"/>
  <c r="G460" i="23"/>
  <c r="H460" i="23"/>
  <c r="I460" i="23"/>
  <c r="J460" i="23"/>
  <c r="B461" i="23"/>
  <c r="C461" i="23"/>
  <c r="D461" i="23"/>
  <c r="E461" i="23"/>
  <c r="F461" i="23"/>
  <c r="G461" i="23"/>
  <c r="H461" i="23"/>
  <c r="I461" i="23"/>
  <c r="J461" i="23"/>
  <c r="B462" i="23"/>
  <c r="C462" i="23"/>
  <c r="D462" i="23"/>
  <c r="E462" i="23"/>
  <c r="F462" i="23"/>
  <c r="G462" i="23"/>
  <c r="H462" i="23"/>
  <c r="I462" i="23"/>
  <c r="J462" i="23"/>
  <c r="B463" i="23"/>
  <c r="C463" i="23"/>
  <c r="D463" i="23"/>
  <c r="E463" i="23"/>
  <c r="F463" i="23"/>
  <c r="G463" i="23"/>
  <c r="H463" i="23"/>
  <c r="I463" i="23"/>
  <c r="J463" i="23"/>
  <c r="B464" i="23"/>
  <c r="C464" i="23"/>
  <c r="D464" i="23"/>
  <c r="E464" i="23"/>
  <c r="F464" i="23"/>
  <c r="G464" i="23"/>
  <c r="H464" i="23"/>
  <c r="I464" i="23"/>
  <c r="J464" i="23"/>
  <c r="B465" i="23"/>
  <c r="C465" i="23"/>
  <c r="D465" i="23"/>
  <c r="E465" i="23"/>
  <c r="F465" i="23"/>
  <c r="G465" i="23"/>
  <c r="H465" i="23"/>
  <c r="I465" i="23"/>
  <c r="J465" i="23"/>
  <c r="B466" i="23"/>
  <c r="C466" i="23"/>
  <c r="D466" i="23"/>
  <c r="E466" i="23"/>
  <c r="F466" i="23"/>
  <c r="G466" i="23"/>
  <c r="H466" i="23"/>
  <c r="I466" i="23"/>
  <c r="J466" i="23"/>
  <c r="B467" i="23"/>
  <c r="C467" i="23"/>
  <c r="D467" i="23"/>
  <c r="E467" i="23"/>
  <c r="F467" i="23"/>
  <c r="G467" i="23"/>
  <c r="H467" i="23"/>
  <c r="I467" i="23"/>
  <c r="J467" i="23"/>
  <c r="B468" i="23"/>
  <c r="C468" i="23"/>
  <c r="D468" i="23"/>
  <c r="E468" i="23"/>
  <c r="F468" i="23"/>
  <c r="G468" i="23"/>
  <c r="H468" i="23"/>
  <c r="I468" i="23"/>
  <c r="J468" i="23"/>
  <c r="B469" i="23"/>
  <c r="C469" i="23"/>
  <c r="D469" i="23"/>
  <c r="E469" i="23"/>
  <c r="F469" i="23"/>
  <c r="G469" i="23"/>
  <c r="H469" i="23"/>
  <c r="I469" i="23"/>
  <c r="J469" i="23"/>
  <c r="B470" i="23"/>
  <c r="C470" i="23"/>
  <c r="D470" i="23"/>
  <c r="E470" i="23"/>
  <c r="F470" i="23"/>
  <c r="G470" i="23"/>
  <c r="H470" i="23"/>
  <c r="I470" i="23"/>
  <c r="J470" i="23"/>
  <c r="B471" i="23"/>
  <c r="C471" i="23"/>
  <c r="D471" i="23"/>
  <c r="E471" i="23"/>
  <c r="F471" i="23"/>
  <c r="G471" i="23"/>
  <c r="H471" i="23"/>
  <c r="I471" i="23"/>
  <c r="J471" i="23"/>
  <c r="B472" i="23"/>
  <c r="C472" i="23"/>
  <c r="D472" i="23"/>
  <c r="E472" i="23"/>
  <c r="F472" i="23"/>
  <c r="G472" i="23"/>
  <c r="H472" i="23"/>
  <c r="I472" i="23"/>
  <c r="J472" i="23"/>
  <c r="B473" i="23"/>
  <c r="C473" i="23"/>
  <c r="D473" i="23"/>
  <c r="E473" i="23"/>
  <c r="F473" i="23"/>
  <c r="G473" i="23"/>
  <c r="H473" i="23"/>
  <c r="I473" i="23"/>
  <c r="J473" i="23"/>
  <c r="B474" i="23"/>
  <c r="C474" i="23"/>
  <c r="D474" i="23"/>
  <c r="E474" i="23"/>
  <c r="F474" i="23"/>
  <c r="G474" i="23"/>
  <c r="H474" i="23"/>
  <c r="I474" i="23"/>
  <c r="J474" i="23"/>
  <c r="B475" i="23"/>
  <c r="C475" i="23"/>
  <c r="D475" i="23"/>
  <c r="E475" i="23"/>
  <c r="F475" i="23"/>
  <c r="G475" i="23"/>
  <c r="H475" i="23"/>
  <c r="I475" i="23"/>
  <c r="J475" i="23"/>
  <c r="B476" i="23"/>
  <c r="C476" i="23"/>
  <c r="D476" i="23"/>
  <c r="E476" i="23"/>
  <c r="F476" i="23"/>
  <c r="G476" i="23"/>
  <c r="H476" i="23"/>
  <c r="I476" i="23"/>
  <c r="J476" i="23"/>
  <c r="B477" i="23"/>
  <c r="C477" i="23"/>
  <c r="D477" i="23"/>
  <c r="E477" i="23"/>
  <c r="F477" i="23"/>
  <c r="G477" i="23"/>
  <c r="H477" i="23"/>
  <c r="I477" i="23"/>
  <c r="J477" i="23"/>
  <c r="B478" i="23"/>
  <c r="C478" i="23"/>
  <c r="D478" i="23"/>
  <c r="E478" i="23"/>
  <c r="F478" i="23"/>
  <c r="G478" i="23"/>
  <c r="H478" i="23"/>
  <c r="I478" i="23"/>
  <c r="J478" i="23"/>
  <c r="B479" i="23"/>
  <c r="C479" i="23"/>
  <c r="D479" i="23"/>
  <c r="E479" i="23"/>
  <c r="F479" i="23"/>
  <c r="G479" i="23"/>
  <c r="H479" i="23"/>
  <c r="I479" i="23"/>
  <c r="J479" i="23"/>
  <c r="B480" i="23"/>
  <c r="C480" i="23"/>
  <c r="D480" i="23"/>
  <c r="E480" i="23"/>
  <c r="F480" i="23"/>
  <c r="G480" i="23"/>
  <c r="H480" i="23"/>
  <c r="I480" i="23"/>
  <c r="J480" i="23"/>
  <c r="B481" i="23"/>
  <c r="C481" i="23"/>
  <c r="D481" i="23"/>
  <c r="E481" i="23"/>
  <c r="F481" i="23"/>
  <c r="G481" i="23"/>
  <c r="H481" i="23"/>
  <c r="I481" i="23"/>
  <c r="J481" i="23"/>
  <c r="B482" i="23"/>
  <c r="C482" i="23"/>
  <c r="D482" i="23"/>
  <c r="E482" i="23"/>
  <c r="F482" i="23"/>
  <c r="G482" i="23"/>
  <c r="H482" i="23"/>
  <c r="I482" i="23"/>
  <c r="J482" i="23"/>
  <c r="B483" i="23"/>
  <c r="C483" i="23"/>
  <c r="D483" i="23"/>
  <c r="E483" i="23"/>
  <c r="F483" i="23"/>
  <c r="G483" i="23"/>
  <c r="H483" i="23"/>
  <c r="I483" i="23"/>
  <c r="J483" i="23"/>
  <c r="B484" i="23"/>
  <c r="C484" i="23"/>
  <c r="D484" i="23"/>
  <c r="E484" i="23"/>
  <c r="F484" i="23"/>
  <c r="G484" i="23"/>
  <c r="H484" i="23"/>
  <c r="I484" i="23"/>
  <c r="J484" i="23"/>
  <c r="B485" i="23"/>
  <c r="C485" i="23"/>
  <c r="D485" i="23"/>
  <c r="E485" i="23"/>
  <c r="F485" i="23"/>
  <c r="G485" i="23"/>
  <c r="H485" i="23"/>
  <c r="I485" i="23"/>
  <c r="J485" i="23"/>
  <c r="B486" i="23"/>
  <c r="C486" i="23"/>
  <c r="D486" i="23"/>
  <c r="E486" i="23"/>
  <c r="F486" i="23"/>
  <c r="G486" i="23"/>
  <c r="H486" i="23"/>
  <c r="I486" i="23"/>
  <c r="J486" i="23"/>
  <c r="B487" i="23"/>
  <c r="C487" i="23"/>
  <c r="D487" i="23"/>
  <c r="E487" i="23"/>
  <c r="F487" i="23"/>
  <c r="G487" i="23"/>
  <c r="H487" i="23"/>
  <c r="I487" i="23"/>
  <c r="J487" i="23"/>
  <c r="B488" i="23"/>
  <c r="C488" i="23"/>
  <c r="D488" i="23"/>
  <c r="E488" i="23"/>
  <c r="F488" i="23"/>
  <c r="G488" i="23"/>
  <c r="H488" i="23"/>
  <c r="I488" i="23"/>
  <c r="J488" i="23"/>
  <c r="B489" i="23"/>
  <c r="C489" i="23"/>
  <c r="D489" i="23"/>
  <c r="E489" i="23"/>
  <c r="F489" i="23"/>
  <c r="G489" i="23"/>
  <c r="H489" i="23"/>
  <c r="I489" i="23"/>
  <c r="J489" i="23"/>
  <c r="B490" i="23"/>
  <c r="C490" i="23"/>
  <c r="D490" i="23"/>
  <c r="E490" i="23"/>
  <c r="F490" i="23"/>
  <c r="G490" i="23"/>
  <c r="H490" i="23"/>
  <c r="I490" i="23"/>
  <c r="J490" i="23"/>
  <c r="B491" i="23"/>
  <c r="C491" i="23"/>
  <c r="D491" i="23"/>
  <c r="E491" i="23"/>
  <c r="F491" i="23"/>
  <c r="G491" i="23"/>
  <c r="H491" i="23"/>
  <c r="I491" i="23"/>
  <c r="J491" i="23"/>
  <c r="B492" i="23"/>
  <c r="C492" i="23"/>
  <c r="D492" i="23"/>
  <c r="E492" i="23"/>
  <c r="F492" i="23"/>
  <c r="G492" i="23"/>
  <c r="H492" i="23"/>
  <c r="I492" i="23"/>
  <c r="J492" i="23"/>
  <c r="B493" i="23"/>
  <c r="C493" i="23"/>
  <c r="D493" i="23"/>
  <c r="E493" i="23"/>
  <c r="F493" i="23"/>
  <c r="G493" i="23"/>
  <c r="H493" i="23"/>
  <c r="I493" i="23"/>
  <c r="J493" i="23"/>
  <c r="B494" i="23"/>
  <c r="C494" i="23"/>
  <c r="D494" i="23"/>
  <c r="E494" i="23"/>
  <c r="F494" i="23"/>
  <c r="G494" i="23"/>
  <c r="H494" i="23"/>
  <c r="I494" i="23"/>
  <c r="J494" i="23"/>
  <c r="B495" i="23"/>
  <c r="C495" i="23"/>
  <c r="D495" i="23"/>
  <c r="E495" i="23"/>
  <c r="F495" i="23"/>
  <c r="G495" i="23"/>
  <c r="H495" i="23"/>
  <c r="I495" i="23"/>
  <c r="J495" i="23"/>
  <c r="B496" i="23"/>
  <c r="C496" i="23"/>
  <c r="D496" i="23"/>
  <c r="E496" i="23"/>
  <c r="F496" i="23"/>
  <c r="G496" i="23"/>
  <c r="H496" i="23"/>
  <c r="I496" i="23"/>
  <c r="J496" i="23"/>
  <c r="B497" i="23"/>
  <c r="C497" i="23"/>
  <c r="D497" i="23"/>
  <c r="E497" i="23"/>
  <c r="F497" i="23"/>
  <c r="G497" i="23"/>
  <c r="H497" i="23"/>
  <c r="I497" i="23"/>
  <c r="J497" i="23"/>
  <c r="B498" i="23"/>
  <c r="C498" i="23"/>
  <c r="D498" i="23"/>
  <c r="E498" i="23"/>
  <c r="F498" i="23"/>
  <c r="G498" i="23"/>
  <c r="H498" i="23"/>
  <c r="I498" i="23"/>
  <c r="J498" i="23"/>
  <c r="B499" i="23"/>
  <c r="C499" i="23"/>
  <c r="D499" i="23"/>
  <c r="E499" i="23"/>
  <c r="F499" i="23"/>
  <c r="G499" i="23"/>
  <c r="H499" i="23"/>
  <c r="I499" i="23"/>
  <c r="J499" i="23"/>
  <c r="B500" i="23"/>
  <c r="C500" i="23"/>
  <c r="D500" i="23"/>
  <c r="E500" i="23"/>
  <c r="F500" i="23"/>
  <c r="G500" i="23"/>
  <c r="H500" i="23"/>
  <c r="I500" i="23"/>
  <c r="J500" i="23"/>
  <c r="B501" i="23"/>
  <c r="C501" i="23"/>
  <c r="D501" i="23"/>
  <c r="E501" i="23"/>
  <c r="F501" i="23"/>
  <c r="G501" i="23"/>
  <c r="H501" i="23"/>
  <c r="I501" i="23"/>
  <c r="J501" i="23"/>
  <c r="B502" i="23"/>
  <c r="C502" i="23"/>
  <c r="D502" i="23"/>
  <c r="E502" i="23"/>
  <c r="F502" i="23"/>
  <c r="G502" i="23"/>
  <c r="H502" i="23"/>
  <c r="I502" i="23"/>
  <c r="J502" i="23"/>
  <c r="B503" i="23"/>
  <c r="C503" i="23"/>
  <c r="D503" i="23"/>
  <c r="E503" i="23"/>
  <c r="F503" i="23"/>
  <c r="G503" i="23"/>
  <c r="H503" i="23"/>
  <c r="I503" i="23"/>
  <c r="J503" i="23"/>
  <c r="B504" i="23"/>
  <c r="C504" i="23"/>
  <c r="D504" i="23"/>
  <c r="E504" i="23"/>
  <c r="F504" i="23"/>
  <c r="G504" i="23"/>
  <c r="H504" i="23"/>
  <c r="I504" i="23"/>
  <c r="J504" i="23"/>
  <c r="B505" i="23"/>
  <c r="C505" i="23"/>
  <c r="D505" i="23"/>
  <c r="E505" i="23"/>
  <c r="F505" i="23"/>
  <c r="G505" i="23"/>
  <c r="H505" i="23"/>
  <c r="I505" i="23"/>
  <c r="J505" i="23"/>
  <c r="B506" i="23"/>
  <c r="C506" i="23"/>
  <c r="D506" i="23"/>
  <c r="E506" i="23"/>
  <c r="F506" i="23"/>
  <c r="G506" i="23"/>
  <c r="H506" i="23"/>
  <c r="I506" i="23"/>
  <c r="J506" i="23"/>
  <c r="B507" i="23"/>
  <c r="C507" i="23"/>
  <c r="D507" i="23"/>
  <c r="E507" i="23"/>
  <c r="F507" i="23"/>
  <c r="G507" i="23"/>
  <c r="H507" i="23"/>
  <c r="I507" i="23"/>
  <c r="J507" i="23"/>
  <c r="B508" i="23"/>
  <c r="C508" i="23"/>
  <c r="D508" i="23"/>
  <c r="E508" i="23"/>
  <c r="F508" i="23"/>
  <c r="G508" i="23"/>
  <c r="H508" i="23"/>
  <c r="I508" i="23"/>
  <c r="J508" i="23"/>
  <c r="B509" i="23"/>
  <c r="C509" i="23"/>
  <c r="D509" i="23"/>
  <c r="E509" i="23"/>
  <c r="F509" i="23"/>
  <c r="G509" i="23"/>
  <c r="H509" i="23"/>
  <c r="I509" i="23"/>
  <c r="J509" i="23"/>
  <c r="B510" i="23"/>
  <c r="C510" i="23"/>
  <c r="D510" i="23"/>
  <c r="E510" i="23"/>
  <c r="F510" i="23"/>
  <c r="G510" i="23"/>
  <c r="H510" i="23"/>
  <c r="I510" i="23"/>
  <c r="J510" i="23"/>
  <c r="B511" i="23"/>
  <c r="C511" i="23"/>
  <c r="D511" i="23"/>
  <c r="E511" i="23"/>
  <c r="F511" i="23"/>
  <c r="G511" i="23"/>
  <c r="H511" i="23"/>
  <c r="I511" i="23"/>
  <c r="J511" i="23"/>
  <c r="B512" i="23"/>
  <c r="C512" i="23"/>
  <c r="D512" i="23"/>
  <c r="E512" i="23"/>
  <c r="F512" i="23"/>
  <c r="G512" i="23"/>
  <c r="H512" i="23"/>
  <c r="I512" i="23"/>
  <c r="J512" i="23"/>
  <c r="B513" i="23"/>
  <c r="C513" i="23"/>
  <c r="D513" i="23"/>
  <c r="E513" i="23"/>
  <c r="F513" i="23"/>
  <c r="G513" i="23"/>
  <c r="H513" i="23"/>
  <c r="I513" i="23"/>
  <c r="J513" i="23"/>
  <c r="B514" i="23"/>
  <c r="C514" i="23"/>
  <c r="D514" i="23"/>
  <c r="E514" i="23"/>
  <c r="F514" i="23"/>
  <c r="G514" i="23"/>
  <c r="H514" i="23"/>
  <c r="I514" i="23"/>
  <c r="J514" i="23"/>
  <c r="B515" i="23"/>
  <c r="C515" i="23"/>
  <c r="D515" i="23"/>
  <c r="E515" i="23"/>
  <c r="F515" i="23"/>
  <c r="G515" i="23"/>
  <c r="H515" i="23"/>
  <c r="I515" i="23"/>
  <c r="J515" i="23"/>
  <c r="B516" i="23"/>
  <c r="C516" i="23"/>
  <c r="D516" i="23"/>
  <c r="E516" i="23"/>
  <c r="F516" i="23"/>
  <c r="G516" i="23"/>
  <c r="H516" i="23"/>
  <c r="I516" i="23"/>
  <c r="J516" i="23"/>
  <c r="B517" i="23"/>
  <c r="C517" i="23"/>
  <c r="D517" i="23"/>
  <c r="E517" i="23"/>
  <c r="F517" i="23"/>
  <c r="G517" i="23"/>
  <c r="H517" i="23"/>
  <c r="I517" i="23"/>
  <c r="J517" i="23"/>
  <c r="B518" i="23"/>
  <c r="C518" i="23"/>
  <c r="D518" i="23"/>
  <c r="E518" i="23"/>
  <c r="F518" i="23"/>
  <c r="G518" i="23"/>
  <c r="H518" i="23"/>
  <c r="I518" i="23"/>
  <c r="J518" i="23"/>
  <c r="B519" i="23"/>
  <c r="C519" i="23"/>
  <c r="D519" i="23"/>
  <c r="E519" i="23"/>
  <c r="F519" i="23"/>
  <c r="G519" i="23"/>
  <c r="H519" i="23"/>
  <c r="I519" i="23"/>
  <c r="J519" i="23"/>
  <c r="B520" i="23"/>
  <c r="C520" i="23"/>
  <c r="D520" i="23"/>
  <c r="E520" i="23"/>
  <c r="F520" i="23"/>
  <c r="G520" i="23"/>
  <c r="H520" i="23"/>
  <c r="I520" i="23"/>
  <c r="J520" i="23"/>
  <c r="B521" i="23"/>
  <c r="C521" i="23"/>
  <c r="D521" i="23"/>
  <c r="E521" i="23"/>
  <c r="F521" i="23"/>
  <c r="G521" i="23"/>
  <c r="H521" i="23"/>
  <c r="I521" i="23"/>
  <c r="J521" i="23"/>
  <c r="B522" i="23"/>
  <c r="C522" i="23"/>
  <c r="D522" i="23"/>
  <c r="E522" i="23"/>
  <c r="F522" i="23"/>
  <c r="G522" i="23"/>
  <c r="H522" i="23"/>
  <c r="I522" i="23"/>
  <c r="J522" i="23"/>
  <c r="B523" i="23"/>
  <c r="C523" i="23"/>
  <c r="D523" i="23"/>
  <c r="E523" i="23"/>
  <c r="F523" i="23"/>
  <c r="G523" i="23"/>
  <c r="H523" i="23"/>
  <c r="I523" i="23"/>
  <c r="J523" i="23"/>
  <c r="B524" i="23"/>
  <c r="C524" i="23"/>
  <c r="D524" i="23"/>
  <c r="E524" i="23"/>
  <c r="F524" i="23"/>
  <c r="G524" i="23"/>
  <c r="H524" i="23"/>
  <c r="I524" i="23"/>
  <c r="J524" i="23"/>
  <c r="B525" i="23"/>
  <c r="C525" i="23"/>
  <c r="D525" i="23"/>
  <c r="E525" i="23"/>
  <c r="F525" i="23"/>
  <c r="G525" i="23"/>
  <c r="H525" i="23"/>
  <c r="I525" i="23"/>
  <c r="J525" i="23"/>
  <c r="B526" i="23"/>
  <c r="C526" i="23"/>
  <c r="D526" i="23"/>
  <c r="E526" i="23"/>
  <c r="F526" i="23"/>
  <c r="G526" i="23"/>
  <c r="H526" i="23"/>
  <c r="I526" i="23"/>
  <c r="J526" i="23"/>
  <c r="B527" i="23"/>
  <c r="C527" i="23"/>
  <c r="D527" i="23"/>
  <c r="E527" i="23"/>
  <c r="F527" i="23"/>
  <c r="G527" i="23"/>
  <c r="H527" i="23"/>
  <c r="I527" i="23"/>
  <c r="J527" i="23"/>
  <c r="B528" i="23"/>
  <c r="C528" i="23"/>
  <c r="D528" i="23"/>
  <c r="E528" i="23"/>
  <c r="F528" i="23"/>
  <c r="G528" i="23"/>
  <c r="H528" i="23"/>
  <c r="I528" i="23"/>
  <c r="J528" i="23"/>
  <c r="B529" i="23"/>
  <c r="C529" i="23"/>
  <c r="D529" i="23"/>
  <c r="E529" i="23"/>
  <c r="F529" i="23"/>
  <c r="G529" i="23"/>
  <c r="H529" i="23"/>
  <c r="I529" i="23"/>
  <c r="J529" i="23"/>
  <c r="B530" i="23"/>
  <c r="C530" i="23"/>
  <c r="D530" i="23"/>
  <c r="E530" i="23"/>
  <c r="F530" i="23"/>
  <c r="G530" i="23"/>
  <c r="H530" i="23"/>
  <c r="I530" i="23"/>
  <c r="J530" i="23"/>
  <c r="B531" i="23"/>
  <c r="C531" i="23"/>
  <c r="D531" i="23"/>
  <c r="E531" i="23"/>
  <c r="F531" i="23"/>
  <c r="G531" i="23"/>
  <c r="H531" i="23"/>
  <c r="I531" i="23"/>
  <c r="J531" i="23"/>
  <c r="B532" i="23"/>
  <c r="C532" i="23"/>
  <c r="D532" i="23"/>
  <c r="E532" i="23"/>
  <c r="F532" i="23"/>
  <c r="G532" i="23"/>
  <c r="H532" i="23"/>
  <c r="I532" i="23"/>
  <c r="J532" i="23"/>
  <c r="B533" i="23"/>
  <c r="C533" i="23"/>
  <c r="D533" i="23"/>
  <c r="E533" i="23"/>
  <c r="F533" i="23"/>
  <c r="G533" i="23"/>
  <c r="H533" i="23"/>
  <c r="I533" i="23"/>
  <c r="J533" i="23"/>
  <c r="B534" i="23"/>
  <c r="C534" i="23"/>
  <c r="D534" i="23"/>
  <c r="E534" i="23"/>
  <c r="F534" i="23"/>
  <c r="G534" i="23"/>
  <c r="H534" i="23"/>
  <c r="I534" i="23"/>
  <c r="J534" i="23"/>
  <c r="B535" i="23"/>
  <c r="C535" i="23"/>
  <c r="D535" i="23"/>
  <c r="E535" i="23"/>
  <c r="F535" i="23"/>
  <c r="G535" i="23"/>
  <c r="H535" i="23"/>
  <c r="I535" i="23"/>
  <c r="J535" i="23"/>
  <c r="B536" i="23"/>
  <c r="C536" i="23"/>
  <c r="D536" i="23"/>
  <c r="E536" i="23"/>
  <c r="F536" i="23"/>
  <c r="G536" i="23"/>
  <c r="H536" i="23"/>
  <c r="I536" i="23"/>
  <c r="J536" i="23"/>
  <c r="B537" i="23"/>
  <c r="C537" i="23"/>
  <c r="D537" i="23"/>
  <c r="E537" i="23"/>
  <c r="F537" i="23"/>
  <c r="G537" i="23"/>
  <c r="H537" i="23"/>
  <c r="I537" i="23"/>
  <c r="J537" i="23"/>
  <c r="B538" i="23"/>
  <c r="C538" i="23"/>
  <c r="D538" i="23"/>
  <c r="E538" i="23"/>
  <c r="F538" i="23"/>
  <c r="G538" i="23"/>
  <c r="H538" i="23"/>
  <c r="I538" i="23"/>
  <c r="J538" i="23"/>
  <c r="B539" i="23"/>
  <c r="C539" i="23"/>
  <c r="D539" i="23"/>
  <c r="E539" i="23"/>
  <c r="F539" i="23"/>
  <c r="G539" i="23"/>
  <c r="H539" i="23"/>
  <c r="I539" i="23"/>
  <c r="J539" i="23"/>
  <c r="B540" i="23"/>
  <c r="C540" i="23"/>
  <c r="D540" i="23"/>
  <c r="E540" i="23"/>
  <c r="F540" i="23"/>
  <c r="G540" i="23"/>
  <c r="H540" i="23"/>
  <c r="I540" i="23"/>
  <c r="J540" i="23"/>
  <c r="B541" i="23"/>
  <c r="C541" i="23"/>
  <c r="D541" i="23"/>
  <c r="E541" i="23"/>
  <c r="F541" i="23"/>
  <c r="G541" i="23"/>
  <c r="H541" i="23"/>
  <c r="I541" i="23"/>
  <c r="J541" i="23"/>
  <c r="B542" i="23"/>
  <c r="C542" i="23"/>
  <c r="D542" i="23"/>
  <c r="E542" i="23"/>
  <c r="F542" i="23"/>
  <c r="G542" i="23"/>
  <c r="H542" i="23"/>
  <c r="I542" i="23"/>
  <c r="J542" i="23"/>
  <c r="B543" i="23"/>
  <c r="C543" i="23"/>
  <c r="D543" i="23"/>
  <c r="E543" i="23"/>
  <c r="F543" i="23"/>
  <c r="G543" i="23"/>
  <c r="H543" i="23"/>
  <c r="I543" i="23"/>
  <c r="J543" i="23"/>
  <c r="B544" i="23"/>
  <c r="C544" i="23"/>
  <c r="D544" i="23"/>
  <c r="E544" i="23"/>
  <c r="F544" i="23"/>
  <c r="G544" i="23"/>
  <c r="H544" i="23"/>
  <c r="I544" i="23"/>
  <c r="J544" i="23"/>
  <c r="B545" i="23"/>
  <c r="C545" i="23"/>
  <c r="D545" i="23"/>
  <c r="E545" i="23"/>
  <c r="F545" i="23"/>
  <c r="G545" i="23"/>
  <c r="H545" i="23"/>
  <c r="I545" i="23"/>
  <c r="J545" i="23"/>
  <c r="B546" i="23"/>
  <c r="C546" i="23"/>
  <c r="D546" i="23"/>
  <c r="E546" i="23"/>
  <c r="F546" i="23"/>
  <c r="G546" i="23"/>
  <c r="H546" i="23"/>
  <c r="I546" i="23"/>
  <c r="J546" i="23"/>
  <c r="B547" i="23"/>
  <c r="C547" i="23"/>
  <c r="D547" i="23"/>
  <c r="E547" i="23"/>
  <c r="F547" i="23"/>
  <c r="G547" i="23"/>
  <c r="H547" i="23"/>
  <c r="I547" i="23"/>
  <c r="J547" i="23"/>
  <c r="B548" i="23"/>
  <c r="C548" i="23"/>
  <c r="D548" i="23"/>
  <c r="E548" i="23"/>
  <c r="F548" i="23"/>
  <c r="G548" i="23"/>
  <c r="H548" i="23"/>
  <c r="I548" i="23"/>
  <c r="J548" i="23"/>
  <c r="B549" i="23"/>
  <c r="C549" i="23"/>
  <c r="D549" i="23"/>
  <c r="E549" i="23"/>
  <c r="F549" i="23"/>
  <c r="G549" i="23"/>
  <c r="H549" i="23"/>
  <c r="I549" i="23"/>
  <c r="J549" i="23"/>
  <c r="B550" i="23"/>
  <c r="C550" i="23"/>
  <c r="D550" i="23"/>
  <c r="E550" i="23"/>
  <c r="F550" i="23"/>
  <c r="G550" i="23"/>
  <c r="H550" i="23"/>
  <c r="I550" i="23"/>
  <c r="J550" i="23"/>
  <c r="B551" i="23"/>
  <c r="C551" i="23"/>
  <c r="D551" i="23"/>
  <c r="E551" i="23"/>
  <c r="F551" i="23"/>
  <c r="G551" i="23"/>
  <c r="H551" i="23"/>
  <c r="I551" i="23"/>
  <c r="J551" i="23"/>
  <c r="B552" i="23"/>
  <c r="C552" i="23"/>
  <c r="D552" i="23"/>
  <c r="E552" i="23"/>
  <c r="F552" i="23"/>
  <c r="G552" i="23"/>
  <c r="H552" i="23"/>
  <c r="I552" i="23"/>
  <c r="J552" i="23"/>
  <c r="B553" i="23"/>
  <c r="C553" i="23"/>
  <c r="D553" i="23"/>
  <c r="E553" i="23"/>
  <c r="F553" i="23"/>
  <c r="G553" i="23"/>
  <c r="H553" i="23"/>
  <c r="I553" i="23"/>
  <c r="J553" i="23"/>
  <c r="B554" i="23"/>
  <c r="C554" i="23"/>
  <c r="D554" i="23"/>
  <c r="E554" i="23"/>
  <c r="F554" i="23"/>
  <c r="G554" i="23"/>
  <c r="H554" i="23"/>
  <c r="I554" i="23"/>
  <c r="J554" i="23"/>
  <c r="B555" i="23"/>
  <c r="C555" i="23"/>
  <c r="D555" i="23"/>
  <c r="E555" i="23"/>
  <c r="F555" i="23"/>
  <c r="G555" i="23"/>
  <c r="H555" i="23"/>
  <c r="I555" i="23"/>
  <c r="J555" i="23"/>
  <c r="B556" i="23"/>
  <c r="C556" i="23"/>
  <c r="D556" i="23"/>
  <c r="E556" i="23"/>
  <c r="F556" i="23"/>
  <c r="G556" i="23"/>
  <c r="H556" i="23"/>
  <c r="I556" i="23"/>
  <c r="J556" i="23"/>
  <c r="B557" i="23"/>
  <c r="C557" i="23"/>
  <c r="D557" i="23"/>
  <c r="E557" i="23"/>
  <c r="F557" i="23"/>
  <c r="G557" i="23"/>
  <c r="H557" i="23"/>
  <c r="I557" i="23"/>
  <c r="J557" i="23"/>
  <c r="B558" i="23"/>
  <c r="C558" i="23"/>
  <c r="D558" i="23"/>
  <c r="E558" i="23"/>
  <c r="F558" i="23"/>
  <c r="G558" i="23"/>
  <c r="H558" i="23"/>
  <c r="I558" i="23"/>
  <c r="J558" i="23"/>
  <c r="B559" i="23"/>
  <c r="C559" i="23"/>
  <c r="D559" i="23"/>
  <c r="E559" i="23"/>
  <c r="F559" i="23"/>
  <c r="G559" i="23"/>
  <c r="H559" i="23"/>
  <c r="I559" i="23"/>
  <c r="J559" i="23"/>
  <c r="B560" i="23"/>
  <c r="C560" i="23"/>
  <c r="D560" i="23"/>
  <c r="E560" i="23"/>
  <c r="F560" i="23"/>
  <c r="G560" i="23"/>
  <c r="H560" i="23"/>
  <c r="I560" i="23"/>
  <c r="J560" i="23"/>
  <c r="B561" i="23"/>
  <c r="C561" i="23"/>
  <c r="D561" i="23"/>
  <c r="E561" i="23"/>
  <c r="F561" i="23"/>
  <c r="G561" i="23"/>
  <c r="H561" i="23"/>
  <c r="I561" i="23"/>
  <c r="J561" i="23"/>
  <c r="B562" i="23"/>
  <c r="C562" i="23"/>
  <c r="D562" i="23"/>
  <c r="E562" i="23"/>
  <c r="F562" i="23"/>
  <c r="G562" i="23"/>
  <c r="H562" i="23"/>
  <c r="I562" i="23"/>
  <c r="J562" i="23"/>
  <c r="B563" i="23"/>
  <c r="C563" i="23"/>
  <c r="D563" i="23"/>
  <c r="E563" i="23"/>
  <c r="F563" i="23"/>
  <c r="G563" i="23"/>
  <c r="H563" i="23"/>
  <c r="I563" i="23"/>
  <c r="J563" i="23"/>
  <c r="B564" i="23"/>
  <c r="C564" i="23"/>
  <c r="D564" i="23"/>
  <c r="E564" i="23"/>
  <c r="F564" i="23"/>
  <c r="G564" i="23"/>
  <c r="H564" i="23"/>
  <c r="I564" i="23"/>
  <c r="J564" i="23"/>
  <c r="B565" i="23"/>
  <c r="C565" i="23"/>
  <c r="D565" i="23"/>
  <c r="E565" i="23"/>
  <c r="F565" i="23"/>
  <c r="G565" i="23"/>
  <c r="H565" i="23"/>
  <c r="I565" i="23"/>
  <c r="J565" i="23"/>
  <c r="B566" i="23"/>
  <c r="C566" i="23"/>
  <c r="D566" i="23"/>
  <c r="E566" i="23"/>
  <c r="F566" i="23"/>
  <c r="G566" i="23"/>
  <c r="H566" i="23"/>
  <c r="I566" i="23"/>
  <c r="J566" i="23"/>
  <c r="B567" i="23"/>
  <c r="C567" i="23"/>
  <c r="D567" i="23"/>
  <c r="E567" i="23"/>
  <c r="F567" i="23"/>
  <c r="G567" i="23"/>
  <c r="H567" i="23"/>
  <c r="I567" i="23"/>
  <c r="J567" i="23"/>
  <c r="B568" i="23"/>
  <c r="C568" i="23"/>
  <c r="D568" i="23"/>
  <c r="E568" i="23"/>
  <c r="F568" i="23"/>
  <c r="G568" i="23"/>
  <c r="H568" i="23"/>
  <c r="I568" i="23"/>
  <c r="J568" i="23"/>
  <c r="B569" i="23"/>
  <c r="C569" i="23"/>
  <c r="D569" i="23"/>
  <c r="E569" i="23"/>
  <c r="F569" i="23"/>
  <c r="G569" i="23"/>
  <c r="H569" i="23"/>
  <c r="I569" i="23"/>
  <c r="J569" i="23"/>
  <c r="B570" i="23"/>
  <c r="C570" i="23"/>
  <c r="D570" i="23"/>
  <c r="E570" i="23"/>
  <c r="F570" i="23"/>
  <c r="G570" i="23"/>
  <c r="H570" i="23"/>
  <c r="I570" i="23"/>
  <c r="J570" i="23"/>
  <c r="B571" i="23"/>
  <c r="C571" i="23"/>
  <c r="D571" i="23"/>
  <c r="E571" i="23"/>
  <c r="F571" i="23"/>
  <c r="G571" i="23"/>
  <c r="H571" i="23"/>
  <c r="I571" i="23"/>
  <c r="J571" i="23"/>
  <c r="B572" i="23"/>
  <c r="C572" i="23"/>
  <c r="D572" i="23"/>
  <c r="E572" i="23"/>
  <c r="F572" i="23"/>
  <c r="G572" i="23"/>
  <c r="H572" i="23"/>
  <c r="I572" i="23"/>
  <c r="J572" i="23"/>
  <c r="B573" i="23"/>
  <c r="C573" i="23"/>
  <c r="D573" i="23"/>
  <c r="E573" i="23"/>
  <c r="F573" i="23"/>
  <c r="G573" i="23"/>
  <c r="H573" i="23"/>
  <c r="I573" i="23"/>
  <c r="J573" i="23"/>
  <c r="B574" i="23"/>
  <c r="C574" i="23"/>
  <c r="D574" i="23"/>
  <c r="E574" i="23"/>
  <c r="F574" i="23"/>
  <c r="G574" i="23"/>
  <c r="H574" i="23"/>
  <c r="I574" i="23"/>
  <c r="J574" i="23"/>
  <c r="B575" i="23"/>
  <c r="C575" i="23"/>
  <c r="D575" i="23"/>
  <c r="E575" i="23"/>
  <c r="F575" i="23"/>
  <c r="G575" i="23"/>
  <c r="H575" i="23"/>
  <c r="I575" i="23"/>
  <c r="J575" i="23"/>
  <c r="B576" i="23"/>
  <c r="C576" i="23"/>
  <c r="D576" i="23"/>
  <c r="E576" i="23"/>
  <c r="F576" i="23"/>
  <c r="G576" i="23"/>
  <c r="H576" i="23"/>
  <c r="I576" i="23"/>
  <c r="J576" i="23"/>
  <c r="B577" i="23"/>
  <c r="C577" i="23"/>
  <c r="D577" i="23"/>
  <c r="E577" i="23"/>
  <c r="F577" i="23"/>
  <c r="G577" i="23"/>
  <c r="H577" i="23"/>
  <c r="I577" i="23"/>
  <c r="J577" i="23"/>
  <c r="B578" i="23"/>
  <c r="C578" i="23"/>
  <c r="D578" i="23"/>
  <c r="E578" i="23"/>
  <c r="F578" i="23"/>
  <c r="G578" i="23"/>
  <c r="H578" i="23"/>
  <c r="I578" i="23"/>
  <c r="J578" i="23"/>
  <c r="B579" i="23"/>
  <c r="C579" i="23"/>
  <c r="D579" i="23"/>
  <c r="E579" i="23"/>
  <c r="F579" i="23"/>
  <c r="G579" i="23"/>
  <c r="H579" i="23"/>
  <c r="I579" i="23"/>
  <c r="J579" i="23"/>
  <c r="B580" i="23"/>
  <c r="C580" i="23"/>
  <c r="D580" i="23"/>
  <c r="E580" i="23"/>
  <c r="F580" i="23"/>
  <c r="G580" i="23"/>
  <c r="H580" i="23"/>
  <c r="I580" i="23"/>
  <c r="J580" i="23"/>
  <c r="B581" i="23"/>
  <c r="C581" i="23"/>
  <c r="D581" i="23"/>
  <c r="E581" i="23"/>
  <c r="F581" i="23"/>
  <c r="G581" i="23"/>
  <c r="H581" i="23"/>
  <c r="I581" i="23"/>
  <c r="J581" i="23"/>
  <c r="B582" i="23"/>
  <c r="C582" i="23"/>
  <c r="D582" i="23"/>
  <c r="E582" i="23"/>
  <c r="F582" i="23"/>
  <c r="G582" i="23"/>
  <c r="H582" i="23"/>
  <c r="I582" i="23"/>
  <c r="J582" i="23"/>
  <c r="B583" i="23"/>
  <c r="C583" i="23"/>
  <c r="D583" i="23"/>
  <c r="E583" i="23"/>
  <c r="F583" i="23"/>
  <c r="G583" i="23"/>
  <c r="H583" i="23"/>
  <c r="I583" i="23"/>
  <c r="J583" i="23"/>
  <c r="B584" i="23"/>
  <c r="C584" i="23"/>
  <c r="D584" i="23"/>
  <c r="E584" i="23"/>
  <c r="F584" i="23"/>
  <c r="G584" i="23"/>
  <c r="H584" i="23"/>
  <c r="I584" i="23"/>
  <c r="J584" i="23"/>
  <c r="B585" i="23"/>
  <c r="C585" i="23"/>
  <c r="D585" i="23"/>
  <c r="E585" i="23"/>
  <c r="F585" i="23"/>
  <c r="G585" i="23"/>
  <c r="H585" i="23"/>
  <c r="I585" i="23"/>
  <c r="J585" i="23"/>
  <c r="B586" i="23"/>
  <c r="C586" i="23"/>
  <c r="D586" i="23"/>
  <c r="E586" i="23"/>
  <c r="F586" i="23"/>
  <c r="G586" i="23"/>
  <c r="H586" i="23"/>
  <c r="I586" i="23"/>
  <c r="J586" i="23"/>
  <c r="B587" i="23"/>
  <c r="C587" i="23"/>
  <c r="D587" i="23"/>
  <c r="E587" i="23"/>
  <c r="F587" i="23"/>
  <c r="G587" i="23"/>
  <c r="H587" i="23"/>
  <c r="I587" i="23"/>
  <c r="J587" i="23"/>
  <c r="B588" i="23"/>
  <c r="C588" i="23"/>
  <c r="D588" i="23"/>
  <c r="E588" i="23"/>
  <c r="F588" i="23"/>
  <c r="G588" i="23"/>
  <c r="H588" i="23"/>
  <c r="I588" i="23"/>
  <c r="J588" i="23"/>
  <c r="B589" i="23"/>
  <c r="C589" i="23"/>
  <c r="D589" i="23"/>
  <c r="E589" i="23"/>
  <c r="F589" i="23"/>
  <c r="G589" i="23"/>
  <c r="H589" i="23"/>
  <c r="I589" i="23"/>
  <c r="J589" i="23"/>
  <c r="B590" i="23"/>
  <c r="C590" i="23"/>
  <c r="D590" i="23"/>
  <c r="E590" i="23"/>
  <c r="F590" i="23"/>
  <c r="G590" i="23"/>
  <c r="H590" i="23"/>
  <c r="I590" i="23"/>
  <c r="J590" i="23"/>
  <c r="B591" i="23"/>
  <c r="C591" i="23"/>
  <c r="D591" i="23"/>
  <c r="E591" i="23"/>
  <c r="F591" i="23"/>
  <c r="G591" i="23"/>
  <c r="H591" i="23"/>
  <c r="I591" i="23"/>
  <c r="J591" i="23"/>
  <c r="B592" i="23"/>
  <c r="C592" i="23"/>
  <c r="D592" i="23"/>
  <c r="E592" i="23"/>
  <c r="F592" i="23"/>
  <c r="G592" i="23"/>
  <c r="H592" i="23"/>
  <c r="I592" i="23"/>
  <c r="J592" i="23"/>
  <c r="B593" i="23"/>
  <c r="C593" i="23"/>
  <c r="D593" i="23"/>
  <c r="E593" i="23"/>
  <c r="F593" i="23"/>
  <c r="G593" i="23"/>
  <c r="H593" i="23"/>
  <c r="I593" i="23"/>
  <c r="J593" i="23"/>
  <c r="B594" i="23"/>
  <c r="C594" i="23"/>
  <c r="D594" i="23"/>
  <c r="E594" i="23"/>
  <c r="F594" i="23"/>
  <c r="G594" i="23"/>
  <c r="H594" i="23"/>
  <c r="I594" i="23"/>
  <c r="J594" i="23"/>
  <c r="B595" i="23"/>
  <c r="C595" i="23"/>
  <c r="D595" i="23"/>
  <c r="E595" i="23"/>
  <c r="F595" i="23"/>
  <c r="G595" i="23"/>
  <c r="H595" i="23"/>
  <c r="I595" i="23"/>
  <c r="J595" i="23"/>
  <c r="B596" i="23"/>
  <c r="C596" i="23"/>
  <c r="D596" i="23"/>
  <c r="E596" i="23"/>
  <c r="F596" i="23"/>
  <c r="G596" i="23"/>
  <c r="H596" i="23"/>
  <c r="I596" i="23"/>
  <c r="J596" i="23"/>
  <c r="B597" i="23"/>
  <c r="C597" i="23"/>
  <c r="D597" i="23"/>
  <c r="E597" i="23"/>
  <c r="F597" i="23"/>
  <c r="G597" i="23"/>
  <c r="H597" i="23"/>
  <c r="I597" i="23"/>
  <c r="J597" i="23"/>
  <c r="B598" i="23"/>
  <c r="C598" i="23"/>
  <c r="D598" i="23"/>
  <c r="E598" i="23"/>
  <c r="F598" i="23"/>
  <c r="G598" i="23"/>
  <c r="H598" i="23"/>
  <c r="I598" i="23"/>
  <c r="J598" i="23"/>
  <c r="B599" i="23"/>
  <c r="C599" i="23"/>
  <c r="D599" i="23"/>
  <c r="E599" i="23"/>
  <c r="F599" i="23"/>
  <c r="G599" i="23"/>
  <c r="H599" i="23"/>
  <c r="I599" i="23"/>
  <c r="J599" i="23"/>
  <c r="B600" i="23"/>
  <c r="C600" i="23"/>
  <c r="D600" i="23"/>
  <c r="E600" i="23"/>
  <c r="F600" i="23"/>
  <c r="G600" i="23"/>
  <c r="H600" i="23"/>
  <c r="I600" i="23"/>
  <c r="J600" i="23"/>
  <c r="B601" i="23"/>
  <c r="C601" i="23"/>
  <c r="D601" i="23"/>
  <c r="E601" i="23"/>
  <c r="F601" i="23"/>
  <c r="G601" i="23"/>
  <c r="H601" i="23"/>
  <c r="I601" i="23"/>
  <c r="J601" i="23"/>
  <c r="B602" i="23"/>
  <c r="C602" i="23"/>
  <c r="D602" i="23"/>
  <c r="E602" i="23"/>
  <c r="F602" i="23"/>
  <c r="G602" i="23"/>
  <c r="H602" i="23"/>
  <c r="I602" i="23"/>
  <c r="J602" i="23"/>
  <c r="B603" i="23"/>
  <c r="C603" i="23"/>
  <c r="D603" i="23"/>
  <c r="E603" i="23"/>
  <c r="F603" i="23"/>
  <c r="G603" i="23"/>
  <c r="H603" i="23"/>
  <c r="I603" i="23"/>
  <c r="J603" i="23"/>
  <c r="B604" i="23"/>
  <c r="C604" i="23"/>
  <c r="D604" i="23"/>
  <c r="E604" i="23"/>
  <c r="F604" i="23"/>
  <c r="G604" i="23"/>
  <c r="H604" i="23"/>
  <c r="I604" i="23"/>
  <c r="J604" i="23"/>
  <c r="B605" i="23"/>
  <c r="C605" i="23"/>
  <c r="D605" i="23"/>
  <c r="E605" i="23"/>
  <c r="F605" i="23"/>
  <c r="G605" i="23"/>
  <c r="H605" i="23"/>
  <c r="I605" i="23"/>
  <c r="J605" i="23"/>
  <c r="B606" i="23"/>
  <c r="C606" i="23"/>
  <c r="D606" i="23"/>
  <c r="E606" i="23"/>
  <c r="F606" i="23"/>
  <c r="G606" i="23"/>
  <c r="H606" i="23"/>
  <c r="I606" i="23"/>
  <c r="J606" i="23"/>
  <c r="B607" i="23"/>
  <c r="C607" i="23"/>
  <c r="D607" i="23"/>
  <c r="E607" i="23"/>
  <c r="F607" i="23"/>
  <c r="G607" i="23"/>
  <c r="H607" i="23"/>
  <c r="I607" i="23"/>
  <c r="J607" i="23"/>
  <c r="B608" i="23"/>
  <c r="C608" i="23"/>
  <c r="D608" i="23"/>
  <c r="E608" i="23"/>
  <c r="F608" i="23"/>
  <c r="G608" i="23"/>
  <c r="H608" i="23"/>
  <c r="I608" i="23"/>
  <c r="J608" i="23"/>
  <c r="B609" i="23"/>
  <c r="C609" i="23"/>
  <c r="D609" i="23"/>
  <c r="E609" i="23"/>
  <c r="F609" i="23"/>
  <c r="G609" i="23"/>
  <c r="H609" i="23"/>
  <c r="I609" i="23"/>
  <c r="J609" i="23"/>
  <c r="B610" i="23"/>
  <c r="C610" i="23"/>
  <c r="D610" i="23"/>
  <c r="E610" i="23"/>
  <c r="F610" i="23"/>
  <c r="G610" i="23"/>
  <c r="H610" i="23"/>
  <c r="I610" i="23"/>
  <c r="J610" i="23"/>
  <c r="B611" i="23"/>
  <c r="C611" i="23"/>
  <c r="D611" i="23"/>
  <c r="E611" i="23"/>
  <c r="F611" i="23"/>
  <c r="G611" i="23"/>
  <c r="H611" i="23"/>
  <c r="I611" i="23"/>
  <c r="J611" i="23"/>
  <c r="B612" i="23"/>
  <c r="C612" i="23"/>
  <c r="D612" i="23"/>
  <c r="E612" i="23"/>
  <c r="F612" i="23"/>
  <c r="G612" i="23"/>
  <c r="H612" i="23"/>
  <c r="I612" i="23"/>
  <c r="J612" i="23"/>
  <c r="B613" i="23"/>
  <c r="C613" i="23"/>
  <c r="D613" i="23"/>
  <c r="E613" i="23"/>
  <c r="F613" i="23"/>
  <c r="G613" i="23"/>
  <c r="H613" i="23"/>
  <c r="I613" i="23"/>
  <c r="J613" i="23"/>
  <c r="B614" i="23"/>
  <c r="C614" i="23"/>
  <c r="D614" i="23"/>
  <c r="E614" i="23"/>
  <c r="F614" i="23"/>
  <c r="G614" i="23"/>
  <c r="H614" i="23"/>
  <c r="I614" i="23"/>
  <c r="J614" i="23"/>
  <c r="B615" i="23"/>
  <c r="C615" i="23"/>
  <c r="D615" i="23"/>
  <c r="E615" i="23"/>
  <c r="F615" i="23"/>
  <c r="G615" i="23"/>
  <c r="H615" i="23"/>
  <c r="I615" i="23"/>
  <c r="J615" i="23"/>
  <c r="B616" i="23"/>
  <c r="C616" i="23"/>
  <c r="D616" i="23"/>
  <c r="E616" i="23"/>
  <c r="F616" i="23"/>
  <c r="G616" i="23"/>
  <c r="H616" i="23"/>
  <c r="I616" i="23"/>
  <c r="J616" i="23"/>
  <c r="B617" i="23"/>
  <c r="C617" i="23"/>
  <c r="D617" i="23"/>
  <c r="E617" i="23"/>
  <c r="F617" i="23"/>
  <c r="G617" i="23"/>
  <c r="H617" i="23"/>
  <c r="I617" i="23"/>
  <c r="J617" i="23"/>
  <c r="B618" i="23"/>
  <c r="C618" i="23"/>
  <c r="D618" i="23"/>
  <c r="E618" i="23"/>
  <c r="F618" i="23"/>
  <c r="G618" i="23"/>
  <c r="H618" i="23"/>
  <c r="I618" i="23"/>
  <c r="J618" i="23"/>
  <c r="B619" i="23"/>
  <c r="C619" i="23"/>
  <c r="D619" i="23"/>
  <c r="E619" i="23"/>
  <c r="F619" i="23"/>
  <c r="G619" i="23"/>
  <c r="H619" i="23"/>
  <c r="I619" i="23"/>
  <c r="J619" i="23"/>
  <c r="B620" i="23"/>
  <c r="C620" i="23"/>
  <c r="D620" i="23"/>
  <c r="E620" i="23"/>
  <c r="F620" i="23"/>
  <c r="G620" i="23"/>
  <c r="H620" i="23"/>
  <c r="I620" i="23"/>
  <c r="J620" i="23"/>
  <c r="B621" i="23"/>
  <c r="C621" i="23"/>
  <c r="D621" i="23"/>
  <c r="E621" i="23"/>
  <c r="F621" i="23"/>
  <c r="G621" i="23"/>
  <c r="H621" i="23"/>
  <c r="I621" i="23"/>
  <c r="J621" i="23"/>
  <c r="B622" i="23"/>
  <c r="C622" i="23"/>
  <c r="D622" i="23"/>
  <c r="E622" i="23"/>
  <c r="F622" i="23"/>
  <c r="G622" i="23"/>
  <c r="H622" i="23"/>
  <c r="I622" i="23"/>
  <c r="J622" i="23"/>
  <c r="B623" i="23"/>
  <c r="C623" i="23"/>
  <c r="D623" i="23"/>
  <c r="E623" i="23"/>
  <c r="F623" i="23"/>
  <c r="G623" i="23"/>
  <c r="H623" i="23"/>
  <c r="I623" i="23"/>
  <c r="J623" i="23"/>
  <c r="B624" i="23"/>
  <c r="C624" i="23"/>
  <c r="D624" i="23"/>
  <c r="E624" i="23"/>
  <c r="F624" i="23"/>
  <c r="G624" i="23"/>
  <c r="H624" i="23"/>
  <c r="I624" i="23"/>
  <c r="J624" i="23"/>
  <c r="B625" i="23"/>
  <c r="C625" i="23"/>
  <c r="D625" i="23"/>
  <c r="E625" i="23"/>
  <c r="F625" i="23"/>
  <c r="G625" i="23"/>
  <c r="H625" i="23"/>
  <c r="I625" i="23"/>
  <c r="J625" i="23"/>
  <c r="B626" i="23"/>
  <c r="C626" i="23"/>
  <c r="D626" i="23"/>
  <c r="E626" i="23"/>
  <c r="F626" i="23"/>
  <c r="G626" i="23"/>
  <c r="H626" i="23"/>
  <c r="I626" i="23"/>
  <c r="J626" i="23"/>
  <c r="B627" i="23"/>
  <c r="C627" i="23"/>
  <c r="D627" i="23"/>
  <c r="E627" i="23"/>
  <c r="F627" i="23"/>
  <c r="G627" i="23"/>
  <c r="H627" i="23"/>
  <c r="I627" i="23"/>
  <c r="J627" i="23"/>
  <c r="B628" i="23"/>
  <c r="C628" i="23"/>
  <c r="D628" i="23"/>
  <c r="E628" i="23"/>
  <c r="F628" i="23"/>
  <c r="G628" i="23"/>
  <c r="H628" i="23"/>
  <c r="I628" i="23"/>
  <c r="J628" i="23"/>
  <c r="B629" i="23"/>
  <c r="C629" i="23"/>
  <c r="D629" i="23"/>
  <c r="E629" i="23"/>
  <c r="F629" i="23"/>
  <c r="G629" i="23"/>
  <c r="H629" i="23"/>
  <c r="I629" i="23"/>
  <c r="J629" i="23"/>
  <c r="B630" i="23"/>
  <c r="C630" i="23"/>
  <c r="D630" i="23"/>
  <c r="E630" i="23"/>
  <c r="F630" i="23"/>
  <c r="G630" i="23"/>
  <c r="H630" i="23"/>
  <c r="I630" i="23"/>
  <c r="J630" i="23"/>
  <c r="B631" i="23"/>
  <c r="C631" i="23"/>
  <c r="D631" i="23"/>
  <c r="E631" i="23"/>
  <c r="F631" i="23"/>
  <c r="G631" i="23"/>
  <c r="H631" i="23"/>
  <c r="I631" i="23"/>
  <c r="J631" i="23"/>
  <c r="B632" i="23"/>
  <c r="C632" i="23"/>
  <c r="D632" i="23"/>
  <c r="E632" i="23"/>
  <c r="F632" i="23"/>
  <c r="G632" i="23"/>
  <c r="H632" i="23"/>
  <c r="I632" i="23"/>
  <c r="J632" i="23"/>
  <c r="B633" i="23"/>
  <c r="C633" i="23"/>
  <c r="D633" i="23"/>
  <c r="E633" i="23"/>
  <c r="F633" i="23"/>
  <c r="G633" i="23"/>
  <c r="H633" i="23"/>
  <c r="I633" i="23"/>
  <c r="J633" i="23"/>
  <c r="B634" i="23"/>
  <c r="C634" i="23"/>
  <c r="D634" i="23"/>
  <c r="E634" i="23"/>
  <c r="F634" i="23"/>
  <c r="G634" i="23"/>
  <c r="H634" i="23"/>
  <c r="I634" i="23"/>
  <c r="J634" i="23"/>
  <c r="B635" i="23"/>
  <c r="C635" i="23"/>
  <c r="D635" i="23"/>
  <c r="E635" i="23"/>
  <c r="F635" i="23"/>
  <c r="G635" i="23"/>
  <c r="H635" i="23"/>
  <c r="I635" i="23"/>
  <c r="J635" i="23"/>
  <c r="B636" i="23"/>
  <c r="C636" i="23"/>
  <c r="D636" i="23"/>
  <c r="E636" i="23"/>
  <c r="F636" i="23"/>
  <c r="G636" i="23"/>
  <c r="H636" i="23"/>
  <c r="I636" i="23"/>
  <c r="J636" i="23"/>
  <c r="B637" i="23"/>
  <c r="C637" i="23"/>
  <c r="D637" i="23"/>
  <c r="E637" i="23"/>
  <c r="F637" i="23"/>
  <c r="G637" i="23"/>
  <c r="H637" i="23"/>
  <c r="I637" i="23"/>
  <c r="J637" i="23"/>
  <c r="B638" i="23"/>
  <c r="C638" i="23"/>
  <c r="D638" i="23"/>
  <c r="E638" i="23"/>
  <c r="F638" i="23"/>
  <c r="G638" i="23"/>
  <c r="H638" i="23"/>
  <c r="I638" i="23"/>
  <c r="J638" i="23"/>
  <c r="B639" i="23"/>
  <c r="C639" i="23"/>
  <c r="D639" i="23"/>
  <c r="E639" i="23"/>
  <c r="F639" i="23"/>
  <c r="G639" i="23"/>
  <c r="H639" i="23"/>
  <c r="I639" i="23"/>
  <c r="J639" i="23"/>
  <c r="B640" i="23"/>
  <c r="C640" i="23"/>
  <c r="D640" i="23"/>
  <c r="E640" i="23"/>
  <c r="F640" i="23"/>
  <c r="G640" i="23"/>
  <c r="H640" i="23"/>
  <c r="I640" i="23"/>
  <c r="J640" i="23"/>
  <c r="B641" i="23"/>
  <c r="C641" i="23"/>
  <c r="D641" i="23"/>
  <c r="E641" i="23"/>
  <c r="F641" i="23"/>
  <c r="G641" i="23"/>
  <c r="H641" i="23"/>
  <c r="I641" i="23"/>
  <c r="J641" i="23"/>
  <c r="B642" i="23"/>
  <c r="C642" i="23"/>
  <c r="D642" i="23"/>
  <c r="E642" i="23"/>
  <c r="F642" i="23"/>
  <c r="G642" i="23"/>
  <c r="H642" i="23"/>
  <c r="I642" i="23"/>
  <c r="J642" i="23"/>
  <c r="B643" i="23"/>
  <c r="C643" i="23"/>
  <c r="D643" i="23"/>
  <c r="E643" i="23"/>
  <c r="F643" i="23"/>
  <c r="G643" i="23"/>
  <c r="H643" i="23"/>
  <c r="I643" i="23"/>
  <c r="J643" i="23"/>
  <c r="B644" i="23"/>
  <c r="C644" i="23"/>
  <c r="D644" i="23"/>
  <c r="E644" i="23"/>
  <c r="F644" i="23"/>
  <c r="G644" i="23"/>
  <c r="H644" i="23"/>
  <c r="I644" i="23"/>
  <c r="J644" i="23"/>
  <c r="B645" i="23"/>
  <c r="C645" i="23"/>
  <c r="D645" i="23"/>
  <c r="E645" i="23"/>
  <c r="F645" i="23"/>
  <c r="G645" i="23"/>
  <c r="H645" i="23"/>
  <c r="I645" i="23"/>
  <c r="J645" i="23"/>
  <c r="B646" i="23"/>
  <c r="C646" i="23"/>
  <c r="D646" i="23"/>
  <c r="E646" i="23"/>
  <c r="F646" i="23"/>
  <c r="G646" i="23"/>
  <c r="H646" i="23"/>
  <c r="I646" i="23"/>
  <c r="J646" i="23"/>
  <c r="B647" i="23"/>
  <c r="C647" i="23"/>
  <c r="D647" i="23"/>
  <c r="E647" i="23"/>
  <c r="F647" i="23"/>
  <c r="G647" i="23"/>
  <c r="H647" i="23"/>
  <c r="I647" i="23"/>
  <c r="J647" i="23"/>
  <c r="B648" i="23"/>
  <c r="C648" i="23"/>
  <c r="D648" i="23"/>
  <c r="E648" i="23"/>
  <c r="F648" i="23"/>
  <c r="G648" i="23"/>
  <c r="H648" i="23"/>
  <c r="I648" i="23"/>
  <c r="J648" i="23"/>
  <c r="B649" i="23"/>
  <c r="C649" i="23"/>
  <c r="D649" i="23"/>
  <c r="E649" i="23"/>
  <c r="F649" i="23"/>
  <c r="G649" i="23"/>
  <c r="H649" i="23"/>
  <c r="I649" i="23"/>
  <c r="J649" i="23"/>
  <c r="B650" i="23"/>
  <c r="C650" i="23"/>
  <c r="D650" i="23"/>
  <c r="E650" i="23"/>
  <c r="F650" i="23"/>
  <c r="G650" i="23"/>
  <c r="H650" i="23"/>
  <c r="I650" i="23"/>
  <c r="J650" i="23"/>
  <c r="B651" i="23"/>
  <c r="C651" i="23"/>
  <c r="D651" i="23"/>
  <c r="E651" i="23"/>
  <c r="F651" i="23"/>
  <c r="G651" i="23"/>
  <c r="H651" i="23"/>
  <c r="I651" i="23"/>
  <c r="J651" i="23"/>
  <c r="B652" i="23"/>
  <c r="C652" i="23"/>
  <c r="D652" i="23"/>
  <c r="E652" i="23"/>
  <c r="F652" i="23"/>
  <c r="G652" i="23"/>
  <c r="H652" i="23"/>
  <c r="I652" i="23"/>
  <c r="J652" i="23"/>
  <c r="B653" i="23"/>
  <c r="C653" i="23"/>
  <c r="D653" i="23"/>
  <c r="E653" i="23"/>
  <c r="F653" i="23"/>
  <c r="G653" i="23"/>
  <c r="H653" i="23"/>
  <c r="I653" i="23"/>
  <c r="J653" i="23"/>
  <c r="B654" i="23"/>
  <c r="C654" i="23"/>
  <c r="D654" i="23"/>
  <c r="E654" i="23"/>
  <c r="F654" i="23"/>
  <c r="G654" i="23"/>
  <c r="H654" i="23"/>
  <c r="I654" i="23"/>
  <c r="J654" i="23"/>
  <c r="B655" i="23"/>
  <c r="C655" i="23"/>
  <c r="D655" i="23"/>
  <c r="E655" i="23"/>
  <c r="F655" i="23"/>
  <c r="G655" i="23"/>
  <c r="H655" i="23"/>
  <c r="I655" i="23"/>
  <c r="J655" i="23"/>
  <c r="B656" i="23"/>
  <c r="C656" i="23"/>
  <c r="D656" i="23"/>
  <c r="E656" i="23"/>
  <c r="F656" i="23"/>
  <c r="G656" i="23"/>
  <c r="H656" i="23"/>
  <c r="I656" i="23"/>
  <c r="J656" i="23"/>
  <c r="B657" i="23"/>
  <c r="C657" i="23"/>
  <c r="D657" i="23"/>
  <c r="E657" i="23"/>
  <c r="F657" i="23"/>
  <c r="G657" i="23"/>
  <c r="H657" i="23"/>
  <c r="I657" i="23"/>
  <c r="J657" i="23"/>
  <c r="B658" i="23"/>
  <c r="C658" i="23"/>
  <c r="D658" i="23"/>
  <c r="E658" i="23"/>
  <c r="F658" i="23"/>
  <c r="G658" i="23"/>
  <c r="H658" i="23"/>
  <c r="I658" i="23"/>
  <c r="J658" i="23"/>
  <c r="B659" i="23"/>
  <c r="C659" i="23"/>
  <c r="D659" i="23"/>
  <c r="E659" i="23"/>
  <c r="F659" i="23"/>
  <c r="G659" i="23"/>
  <c r="H659" i="23"/>
  <c r="I659" i="23"/>
  <c r="J659" i="23"/>
  <c r="B660" i="23"/>
  <c r="C660" i="23"/>
  <c r="D660" i="23"/>
  <c r="E660" i="23"/>
  <c r="F660" i="23"/>
  <c r="G660" i="23"/>
  <c r="H660" i="23"/>
  <c r="I660" i="23"/>
  <c r="J660" i="23"/>
  <c r="B661" i="23"/>
  <c r="C661" i="23"/>
  <c r="D661" i="23"/>
  <c r="E661" i="23"/>
  <c r="F661" i="23"/>
  <c r="G661" i="23"/>
  <c r="H661" i="23"/>
  <c r="I661" i="23"/>
  <c r="J661" i="23"/>
  <c r="B662" i="23"/>
  <c r="C662" i="23"/>
  <c r="D662" i="23"/>
  <c r="E662" i="23"/>
  <c r="F662" i="23"/>
  <c r="G662" i="23"/>
  <c r="H662" i="23"/>
  <c r="I662" i="23"/>
  <c r="J662" i="23"/>
  <c r="B663" i="23"/>
  <c r="C663" i="23"/>
  <c r="D663" i="23"/>
  <c r="E663" i="23"/>
  <c r="F663" i="23"/>
  <c r="G663" i="23"/>
  <c r="H663" i="23"/>
  <c r="I663" i="23"/>
  <c r="J663" i="23"/>
  <c r="B664" i="23"/>
  <c r="C664" i="23"/>
  <c r="D664" i="23"/>
  <c r="E664" i="23"/>
  <c r="F664" i="23"/>
  <c r="G664" i="23"/>
  <c r="H664" i="23"/>
  <c r="I664" i="23"/>
  <c r="J664" i="23"/>
  <c r="B665" i="23"/>
  <c r="C665" i="23"/>
  <c r="D665" i="23"/>
  <c r="E665" i="23"/>
  <c r="F665" i="23"/>
  <c r="G665" i="23"/>
  <c r="H665" i="23"/>
  <c r="I665" i="23"/>
  <c r="J665" i="23"/>
  <c r="B666" i="23"/>
  <c r="C666" i="23"/>
  <c r="D666" i="23"/>
  <c r="E666" i="23"/>
  <c r="F666" i="23"/>
  <c r="G666" i="23"/>
  <c r="H666" i="23"/>
  <c r="I666" i="23"/>
  <c r="J666" i="23"/>
  <c r="B667" i="23"/>
  <c r="C667" i="23"/>
  <c r="D667" i="23"/>
  <c r="E667" i="23"/>
  <c r="F667" i="23"/>
  <c r="G667" i="23"/>
  <c r="H667" i="23"/>
  <c r="I667" i="23"/>
  <c r="J667" i="23"/>
  <c r="B668" i="23"/>
  <c r="C668" i="23"/>
  <c r="D668" i="23"/>
  <c r="E668" i="23"/>
  <c r="F668" i="23"/>
  <c r="G668" i="23"/>
  <c r="H668" i="23"/>
  <c r="I668" i="23"/>
  <c r="J668" i="23"/>
  <c r="B669" i="23"/>
  <c r="C669" i="23"/>
  <c r="D669" i="23"/>
  <c r="E669" i="23"/>
  <c r="F669" i="23"/>
  <c r="G669" i="23"/>
  <c r="H669" i="23"/>
  <c r="I669" i="23"/>
  <c r="J669" i="23"/>
  <c r="B670" i="23"/>
  <c r="C670" i="23"/>
  <c r="D670" i="23"/>
  <c r="E670" i="23"/>
  <c r="F670" i="23"/>
  <c r="G670" i="23"/>
  <c r="H670" i="23"/>
  <c r="I670" i="23"/>
  <c r="J670" i="23"/>
  <c r="B671" i="23"/>
  <c r="C671" i="23"/>
  <c r="D671" i="23"/>
  <c r="E671" i="23"/>
  <c r="F671" i="23"/>
  <c r="G671" i="23"/>
  <c r="H671" i="23"/>
  <c r="I671" i="23"/>
  <c r="J671" i="23"/>
  <c r="B672" i="23"/>
  <c r="C672" i="23"/>
  <c r="D672" i="23"/>
  <c r="E672" i="23"/>
  <c r="F672" i="23"/>
  <c r="G672" i="23"/>
  <c r="H672" i="23"/>
  <c r="I672" i="23"/>
  <c r="J672" i="23"/>
  <c r="B673" i="23"/>
  <c r="C673" i="23"/>
  <c r="D673" i="23"/>
  <c r="E673" i="23"/>
  <c r="F673" i="23"/>
  <c r="G673" i="23"/>
  <c r="H673" i="23"/>
  <c r="I673" i="23"/>
  <c r="J673" i="23"/>
  <c r="B674" i="23"/>
  <c r="C674" i="23"/>
  <c r="D674" i="23"/>
  <c r="E674" i="23"/>
  <c r="F674" i="23"/>
  <c r="G674" i="23"/>
  <c r="H674" i="23"/>
  <c r="I674" i="23"/>
  <c r="J674" i="23"/>
  <c r="B675" i="23"/>
  <c r="C675" i="23"/>
  <c r="D675" i="23"/>
  <c r="E675" i="23"/>
  <c r="F675" i="23"/>
  <c r="G675" i="23"/>
  <c r="H675" i="23"/>
  <c r="I675" i="23"/>
  <c r="J675" i="23"/>
  <c r="B676" i="23"/>
  <c r="C676" i="23"/>
  <c r="D676" i="23"/>
  <c r="E676" i="23"/>
  <c r="F676" i="23"/>
  <c r="G676" i="23"/>
  <c r="H676" i="23"/>
  <c r="I676" i="23"/>
  <c r="J676" i="23"/>
  <c r="B677" i="23"/>
  <c r="C677" i="23"/>
  <c r="D677" i="23"/>
  <c r="E677" i="23"/>
  <c r="F677" i="23"/>
  <c r="G677" i="23"/>
  <c r="H677" i="23"/>
  <c r="I677" i="23"/>
  <c r="J677" i="23"/>
  <c r="B678" i="23"/>
  <c r="C678" i="23"/>
  <c r="D678" i="23"/>
  <c r="E678" i="23"/>
  <c r="F678" i="23"/>
  <c r="G678" i="23"/>
  <c r="H678" i="23"/>
  <c r="I678" i="23"/>
  <c r="J678" i="23"/>
  <c r="B679" i="23"/>
  <c r="C679" i="23"/>
  <c r="D679" i="23"/>
  <c r="E679" i="23"/>
  <c r="F679" i="23"/>
  <c r="G679" i="23"/>
  <c r="H679" i="23"/>
  <c r="I679" i="23"/>
  <c r="J679" i="23"/>
  <c r="B680" i="23"/>
  <c r="C680" i="23"/>
  <c r="D680" i="23"/>
  <c r="E680" i="23"/>
  <c r="F680" i="23"/>
  <c r="G680" i="23"/>
  <c r="H680" i="23"/>
  <c r="I680" i="23"/>
  <c r="J680" i="23"/>
  <c r="B681" i="23"/>
  <c r="C681" i="23"/>
  <c r="D681" i="23"/>
  <c r="E681" i="23"/>
  <c r="F681" i="23"/>
  <c r="G681" i="23"/>
  <c r="H681" i="23"/>
  <c r="I681" i="23"/>
  <c r="J681" i="23"/>
  <c r="B682" i="23"/>
  <c r="C682" i="23"/>
  <c r="D682" i="23"/>
  <c r="E682" i="23"/>
  <c r="F682" i="23"/>
  <c r="G682" i="23"/>
  <c r="H682" i="23"/>
  <c r="I682" i="23"/>
  <c r="J682" i="23"/>
  <c r="B683" i="23"/>
  <c r="C683" i="23"/>
  <c r="D683" i="23"/>
  <c r="E683" i="23"/>
  <c r="F683" i="23"/>
  <c r="G683" i="23"/>
  <c r="H683" i="23"/>
  <c r="I683" i="23"/>
  <c r="J683" i="23"/>
  <c r="B684" i="23"/>
  <c r="C684" i="23"/>
  <c r="D684" i="23"/>
  <c r="E684" i="23"/>
  <c r="F684" i="23"/>
  <c r="G684" i="23"/>
  <c r="H684" i="23"/>
  <c r="I684" i="23"/>
  <c r="J684" i="23"/>
  <c r="B685" i="23"/>
  <c r="C685" i="23"/>
  <c r="D685" i="23"/>
  <c r="E685" i="23"/>
  <c r="F685" i="23"/>
  <c r="G685" i="23"/>
  <c r="H685" i="23"/>
  <c r="I685" i="23"/>
  <c r="J685" i="23"/>
  <c r="B686" i="23"/>
  <c r="C686" i="23"/>
  <c r="D686" i="23"/>
  <c r="E686" i="23"/>
  <c r="F686" i="23"/>
  <c r="G686" i="23"/>
  <c r="H686" i="23"/>
  <c r="I686" i="23"/>
  <c r="J686" i="23"/>
  <c r="B687" i="23"/>
  <c r="C687" i="23"/>
  <c r="D687" i="23"/>
  <c r="E687" i="23"/>
  <c r="F687" i="23"/>
  <c r="G687" i="23"/>
  <c r="H687" i="23"/>
  <c r="I687" i="23"/>
  <c r="J687" i="23"/>
  <c r="B688" i="23"/>
  <c r="C688" i="23"/>
  <c r="D688" i="23"/>
  <c r="E688" i="23"/>
  <c r="F688" i="23"/>
  <c r="G688" i="23"/>
  <c r="H688" i="23"/>
  <c r="I688" i="23"/>
  <c r="J688" i="23"/>
  <c r="B689" i="23"/>
  <c r="C689" i="23"/>
  <c r="D689" i="23"/>
  <c r="E689" i="23"/>
  <c r="F689" i="23"/>
  <c r="G689" i="23"/>
  <c r="H689" i="23"/>
  <c r="I689" i="23"/>
  <c r="J689" i="23"/>
  <c r="B690" i="23"/>
  <c r="C690" i="23"/>
  <c r="D690" i="23"/>
  <c r="E690" i="23"/>
  <c r="F690" i="23"/>
  <c r="G690" i="23"/>
  <c r="H690" i="23"/>
  <c r="I690" i="23"/>
  <c r="J690" i="23"/>
  <c r="B691" i="23"/>
  <c r="C691" i="23"/>
  <c r="D691" i="23"/>
  <c r="E691" i="23"/>
  <c r="F691" i="23"/>
  <c r="G691" i="23"/>
  <c r="H691" i="23"/>
  <c r="I691" i="23"/>
  <c r="J691" i="23"/>
  <c r="B692" i="23"/>
  <c r="C692" i="23"/>
  <c r="D692" i="23"/>
  <c r="E692" i="23"/>
  <c r="F692" i="23"/>
  <c r="G692" i="23"/>
  <c r="H692" i="23"/>
  <c r="I692" i="23"/>
  <c r="J692" i="23"/>
  <c r="B693" i="23"/>
  <c r="C693" i="23"/>
  <c r="D693" i="23"/>
  <c r="E693" i="23"/>
  <c r="F693" i="23"/>
  <c r="G693" i="23"/>
  <c r="H693" i="23"/>
  <c r="I693" i="23"/>
  <c r="J693" i="23"/>
  <c r="B694" i="23"/>
  <c r="C694" i="23"/>
  <c r="D694" i="23"/>
  <c r="E694" i="23"/>
  <c r="F694" i="23"/>
  <c r="G694" i="23"/>
  <c r="H694" i="23"/>
  <c r="I694" i="23"/>
  <c r="J694" i="23"/>
  <c r="B695" i="23"/>
  <c r="C695" i="23"/>
  <c r="D695" i="23"/>
  <c r="E695" i="23"/>
  <c r="F695" i="23"/>
  <c r="G695" i="23"/>
  <c r="H695" i="23"/>
  <c r="I695" i="23"/>
  <c r="J695" i="23"/>
  <c r="B696" i="23"/>
  <c r="C696" i="23"/>
  <c r="D696" i="23"/>
  <c r="E696" i="23"/>
  <c r="F696" i="23"/>
  <c r="G696" i="23"/>
  <c r="H696" i="23"/>
  <c r="I696" i="23"/>
  <c r="J696" i="23"/>
  <c r="B697" i="23"/>
  <c r="C697" i="23"/>
  <c r="D697" i="23"/>
  <c r="E697" i="23"/>
  <c r="F697" i="23"/>
  <c r="G697" i="23"/>
  <c r="H697" i="23"/>
  <c r="I697" i="23"/>
  <c r="J697" i="23"/>
  <c r="B698" i="23"/>
  <c r="C698" i="23"/>
  <c r="D698" i="23"/>
  <c r="E698" i="23"/>
  <c r="F698" i="23"/>
  <c r="G698" i="23"/>
  <c r="H698" i="23"/>
  <c r="I698" i="23"/>
  <c r="J698" i="23"/>
  <c r="B699" i="23"/>
  <c r="C699" i="23"/>
  <c r="D699" i="23"/>
  <c r="E699" i="23"/>
  <c r="F699" i="23"/>
  <c r="G699" i="23"/>
  <c r="H699" i="23"/>
  <c r="I699" i="23"/>
  <c r="J699" i="23"/>
  <c r="B700" i="23"/>
  <c r="C700" i="23"/>
  <c r="D700" i="23"/>
  <c r="E700" i="23"/>
  <c r="F700" i="23"/>
  <c r="G700" i="23"/>
  <c r="H700" i="23"/>
  <c r="I700" i="23"/>
  <c r="J700" i="23"/>
  <c r="B701" i="23"/>
  <c r="C701" i="23"/>
  <c r="D701" i="23"/>
  <c r="E701" i="23"/>
  <c r="F701" i="23"/>
  <c r="G701" i="23"/>
  <c r="H701" i="23"/>
  <c r="I701" i="23"/>
  <c r="J701" i="23"/>
  <c r="B702" i="23"/>
  <c r="C702" i="23"/>
  <c r="D702" i="23"/>
  <c r="E702" i="23"/>
  <c r="F702" i="23"/>
  <c r="G702" i="23"/>
  <c r="H702" i="23"/>
  <c r="I702" i="23"/>
  <c r="J702" i="23"/>
  <c r="B703" i="23"/>
  <c r="C703" i="23"/>
  <c r="D703" i="23"/>
  <c r="E703" i="23"/>
  <c r="F703" i="23"/>
  <c r="G703" i="23"/>
  <c r="H703" i="23"/>
  <c r="I703" i="23"/>
  <c r="J703" i="23"/>
  <c r="B704" i="23"/>
  <c r="C704" i="23"/>
  <c r="D704" i="23"/>
  <c r="E704" i="23"/>
  <c r="F704" i="23"/>
  <c r="G704" i="23"/>
  <c r="H704" i="23"/>
  <c r="I704" i="23"/>
  <c r="J704" i="23"/>
  <c r="B705" i="23"/>
  <c r="C705" i="23"/>
  <c r="D705" i="23"/>
  <c r="E705" i="23"/>
  <c r="F705" i="23"/>
  <c r="G705" i="23"/>
  <c r="H705" i="23"/>
  <c r="I705" i="23"/>
  <c r="J705" i="23"/>
  <c r="B706" i="23"/>
  <c r="C706" i="23"/>
  <c r="D706" i="23"/>
  <c r="E706" i="23"/>
  <c r="F706" i="23"/>
  <c r="G706" i="23"/>
  <c r="H706" i="23"/>
  <c r="I706" i="23"/>
  <c r="J706" i="23"/>
  <c r="B707" i="23"/>
  <c r="C707" i="23"/>
  <c r="D707" i="23"/>
  <c r="E707" i="23"/>
  <c r="F707" i="23"/>
  <c r="G707" i="23"/>
  <c r="H707" i="23"/>
  <c r="I707" i="23"/>
  <c r="J707" i="23"/>
  <c r="B708" i="23"/>
  <c r="C708" i="23"/>
  <c r="D708" i="23"/>
  <c r="E708" i="23"/>
  <c r="F708" i="23"/>
  <c r="G708" i="23"/>
  <c r="H708" i="23"/>
  <c r="I708" i="23"/>
  <c r="J708" i="23"/>
  <c r="B709" i="23"/>
  <c r="C709" i="23"/>
  <c r="D709" i="23"/>
  <c r="E709" i="23"/>
  <c r="F709" i="23"/>
  <c r="G709" i="23"/>
  <c r="H709" i="23"/>
  <c r="I709" i="23"/>
  <c r="J709" i="23"/>
  <c r="B710" i="23"/>
  <c r="C710" i="23"/>
  <c r="D710" i="23"/>
  <c r="E710" i="23"/>
  <c r="F710" i="23"/>
  <c r="G710" i="23"/>
  <c r="H710" i="23"/>
  <c r="I710" i="23"/>
  <c r="J710" i="23"/>
  <c r="B711" i="23"/>
  <c r="C711" i="23"/>
  <c r="D711" i="23"/>
  <c r="E711" i="23"/>
  <c r="F711" i="23"/>
  <c r="G711" i="23"/>
  <c r="H711" i="23"/>
  <c r="I711" i="23"/>
  <c r="J711" i="23"/>
  <c r="B712" i="23"/>
  <c r="C712" i="23"/>
  <c r="D712" i="23"/>
  <c r="E712" i="23"/>
  <c r="F712" i="23"/>
  <c r="G712" i="23"/>
  <c r="H712" i="23"/>
  <c r="I712" i="23"/>
  <c r="J712" i="23"/>
  <c r="B713" i="23"/>
  <c r="C713" i="23"/>
  <c r="D713" i="23"/>
  <c r="E713" i="23"/>
  <c r="F713" i="23"/>
  <c r="G713" i="23"/>
  <c r="H713" i="23"/>
  <c r="I713" i="23"/>
  <c r="J713" i="23"/>
  <c r="B714" i="23"/>
  <c r="C714" i="23"/>
  <c r="D714" i="23"/>
  <c r="E714" i="23"/>
  <c r="F714" i="23"/>
  <c r="G714" i="23"/>
  <c r="H714" i="23"/>
  <c r="I714" i="23"/>
  <c r="J714" i="23"/>
  <c r="B715" i="23"/>
  <c r="C715" i="23"/>
  <c r="D715" i="23"/>
  <c r="E715" i="23"/>
  <c r="F715" i="23"/>
  <c r="G715" i="23"/>
  <c r="H715" i="23"/>
  <c r="I715" i="23"/>
  <c r="J715" i="23"/>
  <c r="B716" i="23"/>
  <c r="C716" i="23"/>
  <c r="D716" i="23"/>
  <c r="E716" i="23"/>
  <c r="F716" i="23"/>
  <c r="G716" i="23"/>
  <c r="H716" i="23"/>
  <c r="I716" i="23"/>
  <c r="J716" i="23"/>
  <c r="B717" i="23"/>
  <c r="C717" i="23"/>
  <c r="D717" i="23"/>
  <c r="E717" i="23"/>
  <c r="F717" i="23"/>
  <c r="G717" i="23"/>
  <c r="H717" i="23"/>
  <c r="I717" i="23"/>
  <c r="J717" i="23"/>
  <c r="B718" i="23"/>
  <c r="C718" i="23"/>
  <c r="D718" i="23"/>
  <c r="E718" i="23"/>
  <c r="F718" i="23"/>
  <c r="G718" i="23"/>
  <c r="H718" i="23"/>
  <c r="I718" i="23"/>
  <c r="J718" i="23"/>
  <c r="B719" i="23"/>
  <c r="C719" i="23"/>
  <c r="D719" i="23"/>
  <c r="E719" i="23"/>
  <c r="F719" i="23"/>
  <c r="G719" i="23"/>
  <c r="H719" i="23"/>
  <c r="I719" i="23"/>
  <c r="J719" i="23"/>
  <c r="B720" i="23"/>
  <c r="C720" i="23"/>
  <c r="D720" i="23"/>
  <c r="E720" i="23"/>
  <c r="F720" i="23"/>
  <c r="G720" i="23"/>
  <c r="H720" i="23"/>
  <c r="I720" i="23"/>
  <c r="J720" i="23"/>
  <c r="B721" i="23"/>
  <c r="C721" i="23"/>
  <c r="D721" i="23"/>
  <c r="E721" i="23"/>
  <c r="F721" i="23"/>
  <c r="G721" i="23"/>
  <c r="H721" i="23"/>
  <c r="I721" i="23"/>
  <c r="J721" i="23"/>
  <c r="B722" i="23"/>
  <c r="C722" i="23"/>
  <c r="D722" i="23"/>
  <c r="E722" i="23"/>
  <c r="F722" i="23"/>
  <c r="G722" i="23"/>
  <c r="H722" i="23"/>
  <c r="I722" i="23"/>
  <c r="J722" i="23"/>
  <c r="B723" i="23"/>
  <c r="C723" i="23"/>
  <c r="D723" i="23"/>
  <c r="E723" i="23"/>
  <c r="F723" i="23"/>
  <c r="G723" i="23"/>
  <c r="H723" i="23"/>
  <c r="I723" i="23"/>
  <c r="J723" i="23"/>
  <c r="B724" i="23"/>
  <c r="C724" i="23"/>
  <c r="D724" i="23"/>
  <c r="E724" i="23"/>
  <c r="F724" i="23"/>
  <c r="G724" i="23"/>
  <c r="H724" i="23"/>
  <c r="I724" i="23"/>
  <c r="J724" i="23"/>
  <c r="B725" i="23"/>
  <c r="C725" i="23"/>
  <c r="D725" i="23"/>
  <c r="E725" i="23"/>
  <c r="F725" i="23"/>
  <c r="G725" i="23"/>
  <c r="H725" i="23"/>
  <c r="I725" i="23"/>
  <c r="J725" i="23"/>
  <c r="B726" i="23"/>
  <c r="C726" i="23"/>
  <c r="D726" i="23"/>
  <c r="E726" i="23"/>
  <c r="F726" i="23"/>
  <c r="G726" i="23"/>
  <c r="H726" i="23"/>
  <c r="I726" i="23"/>
  <c r="J726" i="23"/>
  <c r="B727" i="23"/>
  <c r="C727" i="23"/>
  <c r="D727" i="23"/>
  <c r="E727" i="23"/>
  <c r="F727" i="23"/>
  <c r="G727" i="23"/>
  <c r="H727" i="23"/>
  <c r="I727" i="23"/>
  <c r="J727" i="23"/>
  <c r="B728" i="23"/>
  <c r="C728" i="23"/>
  <c r="D728" i="23"/>
  <c r="E728" i="23"/>
  <c r="F728" i="23"/>
  <c r="G728" i="23"/>
  <c r="H728" i="23"/>
  <c r="I728" i="23"/>
  <c r="J728" i="23"/>
  <c r="B729" i="23"/>
  <c r="C729" i="23"/>
  <c r="D729" i="23"/>
  <c r="E729" i="23"/>
  <c r="F729" i="23"/>
  <c r="G729" i="23"/>
  <c r="H729" i="23"/>
  <c r="I729" i="23"/>
  <c r="J729" i="23"/>
  <c r="B730" i="23"/>
  <c r="C730" i="23"/>
  <c r="D730" i="23"/>
  <c r="E730" i="23"/>
  <c r="F730" i="23"/>
  <c r="G730" i="23"/>
  <c r="H730" i="23"/>
  <c r="I730" i="23"/>
  <c r="J730" i="23"/>
  <c r="B731" i="23"/>
  <c r="C731" i="23"/>
  <c r="D731" i="23"/>
  <c r="E731" i="23"/>
  <c r="F731" i="23"/>
  <c r="G731" i="23"/>
  <c r="H731" i="23"/>
  <c r="I731" i="23"/>
  <c r="J731" i="23"/>
  <c r="B732" i="23"/>
  <c r="C732" i="23"/>
  <c r="D732" i="23"/>
  <c r="E732" i="23"/>
  <c r="F732" i="23"/>
  <c r="G732" i="23"/>
  <c r="H732" i="23"/>
  <c r="I732" i="23"/>
  <c r="J732" i="23"/>
  <c r="B733" i="23"/>
  <c r="C733" i="23"/>
  <c r="D733" i="23"/>
  <c r="E733" i="23"/>
  <c r="F733" i="23"/>
  <c r="G733" i="23"/>
  <c r="H733" i="23"/>
  <c r="I733" i="23"/>
  <c r="J733" i="23"/>
  <c r="B734" i="23"/>
  <c r="C734" i="23"/>
  <c r="D734" i="23"/>
  <c r="E734" i="23"/>
  <c r="F734" i="23"/>
  <c r="G734" i="23"/>
  <c r="H734" i="23"/>
  <c r="I734" i="23"/>
  <c r="J734" i="23"/>
  <c r="B735" i="23"/>
  <c r="C735" i="23"/>
  <c r="D735" i="23"/>
  <c r="E735" i="23"/>
  <c r="F735" i="23"/>
  <c r="G735" i="23"/>
  <c r="H735" i="23"/>
  <c r="I735" i="23"/>
  <c r="J735" i="23"/>
  <c r="B736" i="23"/>
  <c r="C736" i="23"/>
  <c r="D736" i="23"/>
  <c r="E736" i="23"/>
  <c r="F736" i="23"/>
  <c r="G736" i="23"/>
  <c r="H736" i="23"/>
  <c r="I736" i="23"/>
  <c r="J736" i="23"/>
  <c r="B737" i="23"/>
  <c r="C737" i="23"/>
  <c r="D737" i="23"/>
  <c r="E737" i="23"/>
  <c r="F737" i="23"/>
  <c r="G737" i="23"/>
  <c r="H737" i="23"/>
  <c r="I737" i="23"/>
  <c r="J737" i="23"/>
  <c r="B738" i="23"/>
  <c r="C738" i="23"/>
  <c r="D738" i="23"/>
  <c r="E738" i="23"/>
  <c r="F738" i="23"/>
  <c r="G738" i="23"/>
  <c r="H738" i="23"/>
  <c r="I738" i="23"/>
  <c r="J738" i="23"/>
  <c r="B739" i="23"/>
  <c r="C739" i="23"/>
  <c r="D739" i="23"/>
  <c r="E739" i="23"/>
  <c r="F739" i="23"/>
  <c r="G739" i="23"/>
  <c r="H739" i="23"/>
  <c r="I739" i="23"/>
  <c r="J739" i="23"/>
  <c r="B740" i="23"/>
  <c r="C740" i="23"/>
  <c r="D740" i="23"/>
  <c r="E740" i="23"/>
  <c r="F740" i="23"/>
  <c r="G740" i="23"/>
  <c r="H740" i="23"/>
  <c r="I740" i="23"/>
  <c r="J740" i="23"/>
  <c r="B741" i="23"/>
  <c r="C741" i="23"/>
  <c r="D741" i="23"/>
  <c r="E741" i="23"/>
  <c r="F741" i="23"/>
  <c r="G741" i="23"/>
  <c r="H741" i="23"/>
  <c r="I741" i="23"/>
  <c r="J741" i="23"/>
  <c r="B742" i="23"/>
  <c r="C742" i="23"/>
  <c r="D742" i="23"/>
  <c r="E742" i="23"/>
  <c r="F742" i="23"/>
  <c r="G742" i="23"/>
  <c r="H742" i="23"/>
  <c r="I742" i="23"/>
  <c r="J742" i="23"/>
  <c r="B743" i="23"/>
  <c r="C743" i="23"/>
  <c r="D743" i="23"/>
  <c r="E743" i="23"/>
  <c r="F743" i="23"/>
  <c r="G743" i="23"/>
  <c r="H743" i="23"/>
  <c r="I743" i="23"/>
  <c r="J743" i="23"/>
  <c r="B744" i="23"/>
  <c r="C744" i="23"/>
  <c r="D744" i="23"/>
  <c r="E744" i="23"/>
  <c r="F744" i="23"/>
  <c r="G744" i="23"/>
  <c r="H744" i="23"/>
  <c r="I744" i="23"/>
  <c r="J744" i="23"/>
  <c r="B745" i="23"/>
  <c r="C745" i="23"/>
  <c r="D745" i="23"/>
  <c r="E745" i="23"/>
  <c r="F745" i="23"/>
  <c r="G745" i="23"/>
  <c r="H745" i="23"/>
  <c r="I745" i="23"/>
  <c r="J745" i="23"/>
  <c r="B746" i="23"/>
  <c r="C746" i="23"/>
  <c r="D746" i="23"/>
  <c r="E746" i="23"/>
  <c r="F746" i="23"/>
  <c r="G746" i="23"/>
  <c r="H746" i="23"/>
  <c r="I746" i="23"/>
  <c r="J746" i="23"/>
  <c r="B747" i="23"/>
  <c r="C747" i="23"/>
  <c r="D747" i="23"/>
  <c r="E747" i="23"/>
  <c r="F747" i="23"/>
  <c r="G747" i="23"/>
  <c r="H747" i="23"/>
  <c r="I747" i="23"/>
  <c r="J747" i="23"/>
  <c r="B748" i="23"/>
  <c r="C748" i="23"/>
  <c r="D748" i="23"/>
  <c r="E748" i="23"/>
  <c r="F748" i="23"/>
  <c r="G748" i="23"/>
  <c r="H748" i="23"/>
  <c r="I748" i="23"/>
  <c r="J748" i="23"/>
  <c r="B749" i="23"/>
  <c r="C749" i="23"/>
  <c r="D749" i="23"/>
  <c r="E749" i="23"/>
  <c r="F749" i="23"/>
  <c r="G749" i="23"/>
  <c r="H749" i="23"/>
  <c r="I749" i="23"/>
  <c r="J749" i="23"/>
  <c r="B750" i="23"/>
  <c r="C750" i="23"/>
  <c r="D750" i="23"/>
  <c r="E750" i="23"/>
  <c r="F750" i="23"/>
  <c r="G750" i="23"/>
  <c r="H750" i="23"/>
  <c r="I750" i="23"/>
  <c r="J750" i="23"/>
  <c r="B751" i="23"/>
  <c r="C751" i="23"/>
  <c r="D751" i="23"/>
  <c r="E751" i="23"/>
  <c r="F751" i="23"/>
  <c r="G751" i="23"/>
  <c r="H751" i="23"/>
  <c r="I751" i="23"/>
  <c r="J751" i="23"/>
  <c r="B752" i="23"/>
  <c r="C752" i="23"/>
  <c r="D752" i="23"/>
  <c r="E752" i="23"/>
  <c r="F752" i="23"/>
  <c r="G752" i="23"/>
  <c r="H752" i="23"/>
  <c r="I752" i="23"/>
  <c r="J752" i="23"/>
  <c r="B753" i="23"/>
  <c r="C753" i="23"/>
  <c r="D753" i="23"/>
  <c r="E753" i="23"/>
  <c r="F753" i="23"/>
  <c r="G753" i="23"/>
  <c r="H753" i="23"/>
  <c r="I753" i="23"/>
  <c r="J753" i="23"/>
  <c r="B754" i="23"/>
  <c r="C754" i="23"/>
  <c r="D754" i="23"/>
  <c r="E754" i="23"/>
  <c r="F754" i="23"/>
  <c r="G754" i="23"/>
  <c r="H754" i="23"/>
  <c r="I754" i="23"/>
  <c r="J754" i="23"/>
  <c r="B755" i="23"/>
  <c r="C755" i="23"/>
  <c r="D755" i="23"/>
  <c r="E755" i="23"/>
  <c r="F755" i="23"/>
  <c r="G755" i="23"/>
  <c r="H755" i="23"/>
  <c r="I755" i="23"/>
  <c r="J755" i="23"/>
  <c r="B756" i="23"/>
  <c r="C756" i="23"/>
  <c r="D756" i="23"/>
  <c r="E756" i="23"/>
  <c r="F756" i="23"/>
  <c r="G756" i="23"/>
  <c r="H756" i="23"/>
  <c r="I756" i="23"/>
  <c r="J756" i="23"/>
  <c r="B757" i="23"/>
  <c r="C757" i="23"/>
  <c r="D757" i="23"/>
  <c r="E757" i="23"/>
  <c r="F757" i="23"/>
  <c r="G757" i="23"/>
  <c r="H757" i="23"/>
  <c r="I757" i="23"/>
  <c r="J757" i="23"/>
  <c r="B758" i="23"/>
  <c r="C758" i="23"/>
  <c r="D758" i="23"/>
  <c r="E758" i="23"/>
  <c r="F758" i="23"/>
  <c r="G758" i="23"/>
  <c r="H758" i="23"/>
  <c r="I758" i="23"/>
  <c r="J758" i="23"/>
  <c r="B759" i="23"/>
  <c r="C759" i="23"/>
  <c r="D759" i="23"/>
  <c r="E759" i="23"/>
  <c r="F759" i="23"/>
  <c r="G759" i="23"/>
  <c r="H759" i="23"/>
  <c r="I759" i="23"/>
  <c r="J759" i="23"/>
  <c r="B760" i="23"/>
  <c r="C760" i="23"/>
  <c r="D760" i="23"/>
  <c r="E760" i="23"/>
  <c r="F760" i="23"/>
  <c r="G760" i="23"/>
  <c r="H760" i="23"/>
  <c r="I760" i="23"/>
  <c r="J760" i="23"/>
  <c r="B761" i="23"/>
  <c r="C761" i="23"/>
  <c r="D761" i="23"/>
  <c r="E761" i="23"/>
  <c r="F761" i="23"/>
  <c r="G761" i="23"/>
  <c r="H761" i="23"/>
  <c r="I761" i="23"/>
  <c r="J761" i="23"/>
  <c r="B762" i="23"/>
  <c r="C762" i="23"/>
  <c r="D762" i="23"/>
  <c r="E762" i="23"/>
  <c r="F762" i="23"/>
  <c r="G762" i="23"/>
  <c r="H762" i="23"/>
  <c r="I762" i="23"/>
  <c r="J762" i="23"/>
  <c r="B763" i="23"/>
  <c r="C763" i="23"/>
  <c r="D763" i="23"/>
  <c r="E763" i="23"/>
  <c r="F763" i="23"/>
  <c r="G763" i="23"/>
  <c r="H763" i="23"/>
  <c r="I763" i="23"/>
  <c r="J763" i="23"/>
  <c r="B764" i="23"/>
  <c r="C764" i="23"/>
  <c r="D764" i="23"/>
  <c r="E764" i="23"/>
  <c r="F764" i="23"/>
  <c r="G764" i="23"/>
  <c r="H764" i="23"/>
  <c r="I764" i="23"/>
  <c r="J764" i="23"/>
  <c r="B765" i="23"/>
  <c r="C765" i="23"/>
  <c r="D765" i="23"/>
  <c r="E765" i="23"/>
  <c r="F765" i="23"/>
  <c r="G765" i="23"/>
  <c r="H765" i="23"/>
  <c r="I765" i="23"/>
  <c r="J765" i="23"/>
  <c r="B766" i="23"/>
  <c r="C766" i="23"/>
  <c r="D766" i="23"/>
  <c r="E766" i="23"/>
  <c r="F766" i="23"/>
  <c r="G766" i="23"/>
  <c r="H766" i="23"/>
  <c r="I766" i="23"/>
  <c r="J766" i="23"/>
  <c r="B767" i="23"/>
  <c r="C767" i="23"/>
  <c r="D767" i="23"/>
  <c r="E767" i="23"/>
  <c r="F767" i="23"/>
  <c r="G767" i="23"/>
  <c r="H767" i="23"/>
  <c r="I767" i="23"/>
  <c r="J767" i="23"/>
  <c r="B768" i="23"/>
  <c r="C768" i="23"/>
  <c r="D768" i="23"/>
  <c r="E768" i="23"/>
  <c r="F768" i="23"/>
  <c r="G768" i="23"/>
  <c r="H768" i="23"/>
  <c r="I768" i="23"/>
  <c r="J768" i="23"/>
  <c r="B769" i="23"/>
  <c r="C769" i="23"/>
  <c r="D769" i="23"/>
  <c r="E769" i="23"/>
  <c r="F769" i="23"/>
  <c r="G769" i="23"/>
  <c r="H769" i="23"/>
  <c r="I769" i="23"/>
  <c r="J769" i="23"/>
  <c r="B770" i="23"/>
  <c r="C770" i="23"/>
  <c r="D770" i="23"/>
  <c r="E770" i="23"/>
  <c r="F770" i="23"/>
  <c r="G770" i="23"/>
  <c r="H770" i="23"/>
  <c r="I770" i="23"/>
  <c r="J770" i="23"/>
  <c r="B771" i="23"/>
  <c r="C771" i="23"/>
  <c r="D771" i="23"/>
  <c r="E771" i="23"/>
  <c r="F771" i="23"/>
  <c r="G771" i="23"/>
  <c r="H771" i="23"/>
  <c r="I771" i="23"/>
  <c r="J771" i="23"/>
  <c r="B772" i="23"/>
  <c r="C772" i="23"/>
  <c r="D772" i="23"/>
  <c r="E772" i="23"/>
  <c r="F772" i="23"/>
  <c r="G772" i="23"/>
  <c r="H772" i="23"/>
  <c r="I772" i="23"/>
  <c r="J772" i="23"/>
  <c r="B773" i="23"/>
  <c r="C773" i="23"/>
  <c r="D773" i="23"/>
  <c r="E773" i="23"/>
  <c r="F773" i="23"/>
  <c r="G773" i="23"/>
  <c r="H773" i="23"/>
  <c r="I773" i="23"/>
  <c r="J773" i="23"/>
  <c r="B774" i="23"/>
  <c r="C774" i="23"/>
  <c r="D774" i="23"/>
  <c r="E774" i="23"/>
  <c r="F774" i="23"/>
  <c r="G774" i="23"/>
  <c r="H774" i="23"/>
  <c r="I774" i="23"/>
  <c r="J774" i="23"/>
  <c r="B775" i="23"/>
  <c r="C775" i="23"/>
  <c r="D775" i="23"/>
  <c r="E775" i="23"/>
  <c r="F775" i="23"/>
  <c r="G775" i="23"/>
  <c r="H775" i="23"/>
  <c r="I775" i="23"/>
  <c r="J775" i="23"/>
  <c r="B776" i="23"/>
  <c r="C776" i="23"/>
  <c r="D776" i="23"/>
  <c r="E776" i="23"/>
  <c r="F776" i="23"/>
  <c r="G776" i="23"/>
  <c r="H776" i="23"/>
  <c r="I776" i="23"/>
  <c r="J776" i="23"/>
  <c r="B777" i="23"/>
  <c r="C777" i="23"/>
  <c r="D777" i="23"/>
  <c r="E777" i="23"/>
  <c r="F777" i="23"/>
  <c r="G777" i="23"/>
  <c r="H777" i="23"/>
  <c r="I777" i="23"/>
  <c r="J777" i="23"/>
  <c r="B778" i="23"/>
  <c r="C778" i="23"/>
  <c r="D778" i="23"/>
  <c r="E778" i="23"/>
  <c r="F778" i="23"/>
  <c r="G778" i="23"/>
  <c r="H778" i="23"/>
  <c r="I778" i="23"/>
  <c r="J778" i="23"/>
  <c r="B779" i="23"/>
  <c r="C779" i="23"/>
  <c r="D779" i="23"/>
  <c r="E779" i="23"/>
  <c r="F779" i="23"/>
  <c r="G779" i="23"/>
  <c r="H779" i="23"/>
  <c r="I779" i="23"/>
  <c r="J779" i="23"/>
  <c r="B780" i="23"/>
  <c r="C780" i="23"/>
  <c r="D780" i="23"/>
  <c r="E780" i="23"/>
  <c r="F780" i="23"/>
  <c r="G780" i="23"/>
  <c r="H780" i="23"/>
  <c r="I780" i="23"/>
  <c r="J780" i="23"/>
  <c r="B781" i="23"/>
  <c r="C781" i="23"/>
  <c r="D781" i="23"/>
  <c r="E781" i="23"/>
  <c r="F781" i="23"/>
  <c r="G781" i="23"/>
  <c r="H781" i="23"/>
  <c r="I781" i="23"/>
  <c r="J781" i="23"/>
  <c r="B782" i="23"/>
  <c r="C782" i="23"/>
  <c r="D782" i="23"/>
  <c r="E782" i="23"/>
  <c r="F782" i="23"/>
  <c r="G782" i="23"/>
  <c r="H782" i="23"/>
  <c r="I782" i="23"/>
  <c r="J782" i="23"/>
  <c r="B783" i="23"/>
  <c r="C783" i="23"/>
  <c r="D783" i="23"/>
  <c r="E783" i="23"/>
  <c r="F783" i="23"/>
  <c r="G783" i="23"/>
  <c r="H783" i="23"/>
  <c r="I783" i="23"/>
  <c r="J783" i="23"/>
  <c r="B784" i="23"/>
  <c r="C784" i="23"/>
  <c r="D784" i="23"/>
  <c r="E784" i="23"/>
  <c r="F784" i="23"/>
  <c r="G784" i="23"/>
  <c r="H784" i="23"/>
  <c r="I784" i="23"/>
  <c r="J784" i="23"/>
  <c r="B785" i="23"/>
  <c r="C785" i="23"/>
  <c r="D785" i="23"/>
  <c r="E785" i="23"/>
  <c r="F785" i="23"/>
  <c r="G785" i="23"/>
  <c r="H785" i="23"/>
  <c r="I785" i="23"/>
  <c r="J785" i="23"/>
  <c r="B786" i="23"/>
  <c r="C786" i="23"/>
  <c r="D786" i="23"/>
  <c r="E786" i="23"/>
  <c r="F786" i="23"/>
  <c r="G786" i="23"/>
  <c r="H786" i="23"/>
  <c r="I786" i="23"/>
  <c r="J786" i="23"/>
  <c r="B787" i="23"/>
  <c r="C787" i="23"/>
  <c r="D787" i="23"/>
  <c r="E787" i="23"/>
  <c r="F787" i="23"/>
  <c r="G787" i="23"/>
  <c r="H787" i="23"/>
  <c r="I787" i="23"/>
  <c r="J787" i="23"/>
  <c r="B788" i="23"/>
  <c r="C788" i="23"/>
  <c r="D788" i="23"/>
  <c r="E788" i="23"/>
  <c r="F788" i="23"/>
  <c r="G788" i="23"/>
  <c r="H788" i="23"/>
  <c r="I788" i="23"/>
  <c r="J788" i="23"/>
  <c r="B789" i="23"/>
  <c r="C789" i="23"/>
  <c r="D789" i="23"/>
  <c r="E789" i="23"/>
  <c r="F789" i="23"/>
  <c r="G789" i="23"/>
  <c r="H789" i="23"/>
  <c r="I789" i="23"/>
  <c r="J789" i="23"/>
  <c r="B790" i="23"/>
  <c r="C790" i="23"/>
  <c r="D790" i="23"/>
  <c r="E790" i="23"/>
  <c r="F790" i="23"/>
  <c r="G790" i="23"/>
  <c r="H790" i="23"/>
  <c r="I790" i="23"/>
  <c r="J790" i="23"/>
  <c r="B791" i="23"/>
  <c r="C791" i="23"/>
  <c r="D791" i="23"/>
  <c r="E791" i="23"/>
  <c r="F791" i="23"/>
  <c r="G791" i="23"/>
  <c r="H791" i="23"/>
  <c r="I791" i="23"/>
  <c r="J791" i="23"/>
  <c r="B792" i="23"/>
  <c r="C792" i="23"/>
  <c r="D792" i="23"/>
  <c r="E792" i="23"/>
  <c r="F792" i="23"/>
  <c r="G792" i="23"/>
  <c r="H792" i="23"/>
  <c r="I792" i="23"/>
  <c r="J792" i="23"/>
  <c r="B793" i="23"/>
  <c r="C793" i="23"/>
  <c r="D793" i="23"/>
  <c r="E793" i="23"/>
  <c r="F793" i="23"/>
  <c r="G793" i="23"/>
  <c r="H793" i="23"/>
  <c r="I793" i="23"/>
  <c r="J793" i="23"/>
  <c r="B794" i="23"/>
  <c r="C794" i="23"/>
  <c r="D794" i="23"/>
  <c r="E794" i="23"/>
  <c r="F794" i="23"/>
  <c r="G794" i="23"/>
  <c r="H794" i="23"/>
  <c r="I794" i="23"/>
  <c r="J794" i="23"/>
  <c r="B795" i="23"/>
  <c r="C795" i="23"/>
  <c r="D795" i="23"/>
  <c r="E795" i="23"/>
  <c r="F795" i="23"/>
  <c r="G795" i="23"/>
  <c r="H795" i="23"/>
  <c r="I795" i="23"/>
  <c r="J795" i="23"/>
  <c r="B796" i="23"/>
  <c r="C796" i="23"/>
  <c r="D796" i="23"/>
  <c r="E796" i="23"/>
  <c r="F796" i="23"/>
  <c r="G796" i="23"/>
  <c r="H796" i="23"/>
  <c r="I796" i="23"/>
  <c r="J796" i="23"/>
  <c r="B797" i="23"/>
  <c r="C797" i="23"/>
  <c r="D797" i="23"/>
  <c r="E797" i="23"/>
  <c r="F797" i="23"/>
  <c r="G797" i="23"/>
  <c r="H797" i="23"/>
  <c r="I797" i="23"/>
  <c r="J797" i="23"/>
  <c r="B798" i="23"/>
  <c r="C798" i="23"/>
  <c r="D798" i="23"/>
  <c r="E798" i="23"/>
  <c r="F798" i="23"/>
  <c r="G798" i="23"/>
  <c r="H798" i="23"/>
  <c r="I798" i="23"/>
  <c r="J798" i="23"/>
  <c r="B799" i="23"/>
  <c r="C799" i="23"/>
  <c r="D799" i="23"/>
  <c r="E799" i="23"/>
  <c r="F799" i="23"/>
  <c r="G799" i="23"/>
  <c r="H799" i="23"/>
  <c r="I799" i="23"/>
  <c r="J799" i="23"/>
  <c r="B800" i="23"/>
  <c r="C800" i="23"/>
  <c r="D800" i="23"/>
  <c r="E800" i="23"/>
  <c r="F800" i="23"/>
  <c r="G800" i="23"/>
  <c r="H800" i="23"/>
  <c r="I800" i="23"/>
  <c r="J800" i="23"/>
  <c r="B801" i="23"/>
  <c r="C801" i="23"/>
  <c r="D801" i="23"/>
  <c r="E801" i="23"/>
  <c r="F801" i="23"/>
  <c r="G801" i="23"/>
  <c r="H801" i="23"/>
  <c r="I801" i="23"/>
  <c r="J801" i="23"/>
  <c r="B802" i="23"/>
  <c r="C802" i="23"/>
  <c r="D802" i="23"/>
  <c r="E802" i="23"/>
  <c r="F802" i="23"/>
  <c r="G802" i="23"/>
  <c r="H802" i="23"/>
  <c r="I802" i="23"/>
  <c r="J802" i="23"/>
  <c r="B803" i="23"/>
  <c r="C803" i="23"/>
  <c r="D803" i="23"/>
  <c r="E803" i="23"/>
  <c r="F803" i="23"/>
  <c r="G803" i="23"/>
  <c r="H803" i="23"/>
  <c r="I803" i="23"/>
  <c r="J803" i="23"/>
  <c r="B804" i="23"/>
  <c r="C804" i="23"/>
  <c r="D804" i="23"/>
  <c r="E804" i="23"/>
  <c r="F804" i="23"/>
  <c r="G804" i="23"/>
  <c r="H804" i="23"/>
  <c r="I804" i="23"/>
  <c r="J804" i="23"/>
  <c r="B805" i="23"/>
  <c r="C805" i="23"/>
  <c r="D805" i="23"/>
  <c r="E805" i="23"/>
  <c r="F805" i="23"/>
  <c r="G805" i="23"/>
  <c r="H805" i="23"/>
  <c r="I805" i="23"/>
  <c r="J805" i="23"/>
  <c r="B806" i="23"/>
  <c r="C806" i="23"/>
  <c r="D806" i="23"/>
  <c r="E806" i="23"/>
  <c r="F806" i="23"/>
  <c r="G806" i="23"/>
  <c r="H806" i="23"/>
  <c r="I806" i="23"/>
  <c r="J806" i="23"/>
  <c r="B807" i="23"/>
  <c r="C807" i="23"/>
  <c r="D807" i="23"/>
  <c r="E807" i="23"/>
  <c r="F807" i="23"/>
  <c r="G807" i="23"/>
  <c r="H807" i="23"/>
  <c r="I807" i="23"/>
  <c r="J807" i="23"/>
  <c r="B808" i="23"/>
  <c r="C808" i="23"/>
  <c r="D808" i="23"/>
  <c r="E808" i="23"/>
  <c r="F808" i="23"/>
  <c r="G808" i="23"/>
  <c r="H808" i="23"/>
  <c r="I808" i="23"/>
  <c r="J808" i="23"/>
  <c r="B809" i="23"/>
  <c r="C809" i="23"/>
  <c r="D809" i="23"/>
  <c r="E809" i="23"/>
  <c r="F809" i="23"/>
  <c r="G809" i="23"/>
  <c r="H809" i="23"/>
  <c r="I809" i="23"/>
  <c r="J809" i="23"/>
  <c r="B810" i="23"/>
  <c r="C810" i="23"/>
  <c r="D810" i="23"/>
  <c r="E810" i="23"/>
  <c r="F810" i="23"/>
  <c r="G810" i="23"/>
  <c r="H810" i="23"/>
  <c r="I810" i="23"/>
  <c r="J810" i="23"/>
  <c r="B811" i="23"/>
  <c r="C811" i="23"/>
  <c r="D811" i="23"/>
  <c r="E811" i="23"/>
  <c r="F811" i="23"/>
  <c r="G811" i="23"/>
  <c r="H811" i="23"/>
  <c r="I811" i="23"/>
  <c r="J811" i="23"/>
  <c r="B812" i="23"/>
  <c r="C812" i="23"/>
  <c r="D812" i="23"/>
  <c r="E812" i="23"/>
  <c r="F812" i="23"/>
  <c r="G812" i="23"/>
  <c r="H812" i="23"/>
  <c r="I812" i="23"/>
  <c r="J812" i="23"/>
  <c r="B813" i="23"/>
  <c r="C813" i="23"/>
  <c r="D813" i="23"/>
  <c r="E813" i="23"/>
  <c r="F813" i="23"/>
  <c r="G813" i="23"/>
  <c r="H813" i="23"/>
  <c r="I813" i="23"/>
  <c r="J813" i="23"/>
  <c r="B814" i="23"/>
  <c r="C814" i="23"/>
  <c r="D814" i="23"/>
  <c r="E814" i="23"/>
  <c r="F814" i="23"/>
  <c r="G814" i="23"/>
  <c r="H814" i="23"/>
  <c r="I814" i="23"/>
  <c r="J814" i="23"/>
  <c r="B815" i="23"/>
  <c r="C815" i="23"/>
  <c r="D815" i="23"/>
  <c r="E815" i="23"/>
  <c r="F815" i="23"/>
  <c r="G815" i="23"/>
  <c r="H815" i="23"/>
  <c r="I815" i="23"/>
  <c r="J815" i="23"/>
  <c r="B816" i="23"/>
  <c r="C816" i="23"/>
  <c r="D816" i="23"/>
  <c r="E816" i="23"/>
  <c r="F816" i="23"/>
  <c r="G816" i="23"/>
  <c r="H816" i="23"/>
  <c r="I816" i="23"/>
  <c r="J816" i="23"/>
  <c r="B817" i="23"/>
  <c r="C817" i="23"/>
  <c r="D817" i="23"/>
  <c r="E817" i="23"/>
  <c r="F817" i="23"/>
  <c r="G817" i="23"/>
  <c r="H817" i="23"/>
  <c r="I817" i="23"/>
  <c r="J817" i="23"/>
  <c r="B818" i="23"/>
  <c r="C818" i="23"/>
  <c r="D818" i="23"/>
  <c r="E818" i="23"/>
  <c r="F818" i="23"/>
  <c r="G818" i="23"/>
  <c r="H818" i="23"/>
  <c r="I818" i="23"/>
  <c r="J818" i="23"/>
  <c r="B819" i="23"/>
  <c r="C819" i="23"/>
  <c r="D819" i="23"/>
  <c r="E819" i="23"/>
  <c r="F819" i="23"/>
  <c r="G819" i="23"/>
  <c r="H819" i="23"/>
  <c r="I819" i="23"/>
  <c r="J819" i="23"/>
  <c r="B820" i="23"/>
  <c r="C820" i="23"/>
  <c r="D820" i="23"/>
  <c r="E820" i="23"/>
  <c r="F820" i="23"/>
  <c r="G820" i="23"/>
  <c r="H820" i="23"/>
  <c r="I820" i="23"/>
  <c r="J820" i="23"/>
  <c r="B821" i="23"/>
  <c r="C821" i="23"/>
  <c r="D821" i="23"/>
  <c r="E821" i="23"/>
  <c r="F821" i="23"/>
  <c r="G821" i="23"/>
  <c r="H821" i="23"/>
  <c r="I821" i="23"/>
  <c r="J821" i="23"/>
  <c r="B822" i="23"/>
  <c r="C822" i="23"/>
  <c r="D822" i="23"/>
  <c r="E822" i="23"/>
  <c r="F822" i="23"/>
  <c r="G822" i="23"/>
  <c r="H822" i="23"/>
  <c r="I822" i="23"/>
  <c r="J822" i="23"/>
  <c r="B823" i="23"/>
  <c r="C823" i="23"/>
  <c r="D823" i="23"/>
  <c r="E823" i="23"/>
  <c r="F823" i="23"/>
  <c r="G823" i="23"/>
  <c r="H823" i="23"/>
  <c r="I823" i="23"/>
  <c r="J823" i="23"/>
  <c r="B824" i="23"/>
  <c r="C824" i="23"/>
  <c r="D824" i="23"/>
  <c r="E824" i="23"/>
  <c r="F824" i="23"/>
  <c r="G824" i="23"/>
  <c r="H824" i="23"/>
  <c r="I824" i="23"/>
  <c r="J824" i="23"/>
  <c r="B825" i="23"/>
  <c r="C825" i="23"/>
  <c r="D825" i="23"/>
  <c r="E825" i="23"/>
  <c r="F825" i="23"/>
  <c r="G825" i="23"/>
  <c r="H825" i="23"/>
  <c r="I825" i="23"/>
  <c r="J825" i="23"/>
  <c r="B826" i="23"/>
  <c r="C826" i="23"/>
  <c r="D826" i="23"/>
  <c r="E826" i="23"/>
  <c r="F826" i="23"/>
  <c r="G826" i="23"/>
  <c r="H826" i="23"/>
  <c r="I826" i="23"/>
  <c r="J826" i="23"/>
  <c r="B827" i="23"/>
  <c r="C827" i="23"/>
  <c r="D827" i="23"/>
  <c r="E827" i="23"/>
  <c r="F827" i="23"/>
  <c r="G827" i="23"/>
  <c r="H827" i="23"/>
  <c r="I827" i="23"/>
  <c r="J827" i="23"/>
  <c r="B828" i="23"/>
  <c r="C828" i="23"/>
  <c r="D828" i="23"/>
  <c r="E828" i="23"/>
  <c r="F828" i="23"/>
  <c r="G828" i="23"/>
  <c r="H828" i="23"/>
  <c r="I828" i="23"/>
  <c r="J828" i="23"/>
  <c r="B829" i="23"/>
  <c r="C829" i="23"/>
  <c r="D829" i="23"/>
  <c r="E829" i="23"/>
  <c r="F829" i="23"/>
  <c r="G829" i="23"/>
  <c r="H829" i="23"/>
  <c r="I829" i="23"/>
  <c r="J829" i="23"/>
  <c r="B830" i="23"/>
  <c r="C830" i="23"/>
  <c r="D830" i="23"/>
  <c r="E830" i="23"/>
  <c r="F830" i="23"/>
  <c r="G830" i="23"/>
  <c r="H830" i="23"/>
  <c r="I830" i="23"/>
  <c r="J830" i="23"/>
  <c r="B831" i="23"/>
  <c r="C831" i="23"/>
  <c r="D831" i="23"/>
  <c r="E831" i="23"/>
  <c r="F831" i="23"/>
  <c r="G831" i="23"/>
  <c r="H831" i="23"/>
  <c r="I831" i="23"/>
  <c r="J831" i="23"/>
  <c r="B832" i="23"/>
  <c r="C832" i="23"/>
  <c r="D832" i="23"/>
  <c r="E832" i="23"/>
  <c r="F832" i="23"/>
  <c r="G832" i="23"/>
  <c r="H832" i="23"/>
  <c r="I832" i="23"/>
  <c r="J832" i="23"/>
  <c r="B833" i="23"/>
  <c r="C833" i="23"/>
  <c r="D833" i="23"/>
  <c r="E833" i="23"/>
  <c r="F833" i="23"/>
  <c r="G833" i="23"/>
  <c r="H833" i="23"/>
  <c r="I833" i="23"/>
  <c r="J833" i="23"/>
  <c r="B834" i="23"/>
  <c r="C834" i="23"/>
  <c r="D834" i="23"/>
  <c r="E834" i="23"/>
  <c r="F834" i="23"/>
  <c r="G834" i="23"/>
  <c r="H834" i="23"/>
  <c r="I834" i="23"/>
  <c r="J834" i="23"/>
  <c r="B835" i="23"/>
  <c r="C835" i="23"/>
  <c r="D835" i="23"/>
  <c r="E835" i="23"/>
  <c r="F835" i="23"/>
  <c r="G835" i="23"/>
  <c r="H835" i="23"/>
  <c r="I835" i="23"/>
  <c r="J835" i="23"/>
  <c r="B836" i="23"/>
  <c r="C836" i="23"/>
  <c r="D836" i="23"/>
  <c r="E836" i="23"/>
  <c r="F836" i="23"/>
  <c r="G836" i="23"/>
  <c r="H836" i="23"/>
  <c r="I836" i="23"/>
  <c r="J836" i="23"/>
  <c r="B837" i="23"/>
  <c r="C837" i="23"/>
  <c r="D837" i="23"/>
  <c r="E837" i="23"/>
  <c r="F837" i="23"/>
  <c r="G837" i="23"/>
  <c r="H837" i="23"/>
  <c r="I837" i="23"/>
  <c r="J837" i="23"/>
  <c r="B838" i="23"/>
  <c r="C838" i="23"/>
  <c r="D838" i="23"/>
  <c r="E838" i="23"/>
  <c r="F838" i="23"/>
  <c r="G838" i="23"/>
  <c r="H838" i="23"/>
  <c r="I838" i="23"/>
  <c r="J838" i="23"/>
  <c r="B839" i="23"/>
  <c r="C839" i="23"/>
  <c r="D839" i="23"/>
  <c r="E839" i="23"/>
  <c r="F839" i="23"/>
  <c r="G839" i="23"/>
  <c r="H839" i="23"/>
  <c r="I839" i="23"/>
  <c r="J839" i="23"/>
  <c r="B840" i="23"/>
  <c r="C840" i="23"/>
  <c r="D840" i="23"/>
  <c r="E840" i="23"/>
  <c r="F840" i="23"/>
  <c r="G840" i="23"/>
  <c r="H840" i="23"/>
  <c r="I840" i="23"/>
  <c r="J840" i="23"/>
  <c r="B841" i="23"/>
  <c r="C841" i="23"/>
  <c r="D841" i="23"/>
  <c r="E841" i="23"/>
  <c r="F841" i="23"/>
  <c r="G841" i="23"/>
  <c r="H841" i="23"/>
  <c r="I841" i="23"/>
  <c r="J841" i="23"/>
  <c r="B842" i="23"/>
  <c r="C842" i="23"/>
  <c r="D842" i="23"/>
  <c r="E842" i="23"/>
  <c r="F842" i="23"/>
  <c r="G842" i="23"/>
  <c r="H842" i="23"/>
  <c r="I842" i="23"/>
  <c r="J842" i="23"/>
  <c r="B843" i="23"/>
  <c r="C843" i="23"/>
  <c r="D843" i="23"/>
  <c r="E843" i="23"/>
  <c r="F843" i="23"/>
  <c r="G843" i="23"/>
  <c r="H843" i="23"/>
  <c r="I843" i="23"/>
  <c r="J843" i="23"/>
  <c r="B844" i="23"/>
  <c r="C844" i="23"/>
  <c r="D844" i="23"/>
  <c r="E844" i="23"/>
  <c r="F844" i="23"/>
  <c r="G844" i="23"/>
  <c r="H844" i="23"/>
  <c r="I844" i="23"/>
  <c r="J844" i="23"/>
  <c r="B845" i="23"/>
  <c r="C845" i="23"/>
  <c r="D845" i="23"/>
  <c r="E845" i="23"/>
  <c r="F845" i="23"/>
  <c r="G845" i="23"/>
  <c r="H845" i="23"/>
  <c r="I845" i="23"/>
  <c r="J845" i="23"/>
  <c r="B846" i="23"/>
  <c r="C846" i="23"/>
  <c r="D846" i="23"/>
  <c r="E846" i="23"/>
  <c r="F846" i="23"/>
  <c r="G846" i="23"/>
  <c r="H846" i="23"/>
  <c r="I846" i="23"/>
  <c r="J846" i="23"/>
  <c r="B847" i="23"/>
  <c r="C847" i="23"/>
  <c r="D847" i="23"/>
  <c r="E847" i="23"/>
  <c r="F847" i="23"/>
  <c r="G847" i="23"/>
  <c r="H847" i="23"/>
  <c r="I847" i="23"/>
  <c r="J847" i="23"/>
  <c r="B848" i="23"/>
  <c r="C848" i="23"/>
  <c r="D848" i="23"/>
  <c r="E848" i="23"/>
  <c r="F848" i="23"/>
  <c r="G848" i="23"/>
  <c r="H848" i="23"/>
  <c r="I848" i="23"/>
  <c r="J848" i="23"/>
  <c r="B849" i="23"/>
  <c r="C849" i="23"/>
  <c r="D849" i="23"/>
  <c r="E849" i="23"/>
  <c r="F849" i="23"/>
  <c r="G849" i="23"/>
  <c r="H849" i="23"/>
  <c r="I849" i="23"/>
  <c r="J849" i="23"/>
  <c r="B850" i="23"/>
  <c r="C850" i="23"/>
  <c r="D850" i="23"/>
  <c r="E850" i="23"/>
  <c r="F850" i="23"/>
  <c r="G850" i="23"/>
  <c r="H850" i="23"/>
  <c r="I850" i="23"/>
  <c r="J850" i="23"/>
  <c r="B851" i="23"/>
  <c r="C851" i="23"/>
  <c r="D851" i="23"/>
  <c r="E851" i="23"/>
  <c r="F851" i="23"/>
  <c r="G851" i="23"/>
  <c r="H851" i="23"/>
  <c r="I851" i="23"/>
  <c r="J851" i="23"/>
  <c r="B852" i="23"/>
  <c r="C852" i="23"/>
  <c r="D852" i="23"/>
  <c r="E852" i="23"/>
  <c r="F852" i="23"/>
  <c r="G852" i="23"/>
  <c r="H852" i="23"/>
  <c r="I852" i="23"/>
  <c r="J852" i="23"/>
  <c r="B853" i="23"/>
  <c r="C853" i="23"/>
  <c r="D853" i="23"/>
  <c r="E853" i="23"/>
  <c r="F853" i="23"/>
  <c r="G853" i="23"/>
  <c r="H853" i="23"/>
  <c r="I853" i="23"/>
  <c r="J853" i="23"/>
  <c r="B854" i="23"/>
  <c r="C854" i="23"/>
  <c r="D854" i="23"/>
  <c r="E854" i="23"/>
  <c r="F854" i="23"/>
  <c r="G854" i="23"/>
  <c r="H854" i="23"/>
  <c r="I854" i="23"/>
  <c r="J854" i="23"/>
  <c r="B855" i="23"/>
  <c r="C855" i="23"/>
  <c r="D855" i="23"/>
  <c r="E855" i="23"/>
  <c r="F855" i="23"/>
  <c r="G855" i="23"/>
  <c r="H855" i="23"/>
  <c r="I855" i="23"/>
  <c r="J855" i="23"/>
  <c r="B856" i="23"/>
  <c r="C856" i="23"/>
  <c r="D856" i="23"/>
  <c r="E856" i="23"/>
  <c r="F856" i="23"/>
  <c r="G856" i="23"/>
  <c r="H856" i="23"/>
  <c r="I856" i="23"/>
  <c r="J856" i="23"/>
  <c r="B857" i="23"/>
  <c r="C857" i="23"/>
  <c r="D857" i="23"/>
  <c r="E857" i="23"/>
  <c r="F857" i="23"/>
  <c r="G857" i="23"/>
  <c r="H857" i="23"/>
  <c r="I857" i="23"/>
  <c r="J857" i="23"/>
  <c r="B858" i="23"/>
  <c r="C858" i="23"/>
  <c r="D858" i="23"/>
  <c r="E858" i="23"/>
  <c r="F858" i="23"/>
  <c r="G858" i="23"/>
  <c r="H858" i="23"/>
  <c r="I858" i="23"/>
  <c r="J858" i="23"/>
  <c r="B859" i="23"/>
  <c r="C859" i="23"/>
  <c r="D859" i="23"/>
  <c r="E859" i="23"/>
  <c r="F859" i="23"/>
  <c r="G859" i="23"/>
  <c r="H859" i="23"/>
  <c r="I859" i="23"/>
  <c r="J859" i="23"/>
  <c r="B860" i="23"/>
  <c r="C860" i="23"/>
  <c r="D860" i="23"/>
  <c r="E860" i="23"/>
  <c r="F860" i="23"/>
  <c r="G860" i="23"/>
  <c r="H860" i="23"/>
  <c r="I860" i="23"/>
  <c r="J860" i="23"/>
  <c r="B861" i="23"/>
  <c r="C861" i="23"/>
  <c r="D861" i="23"/>
  <c r="E861" i="23"/>
  <c r="F861" i="23"/>
  <c r="G861" i="23"/>
  <c r="H861" i="23"/>
  <c r="I861" i="23"/>
  <c r="J861" i="23"/>
  <c r="B862" i="23"/>
  <c r="C862" i="23"/>
  <c r="D862" i="23"/>
  <c r="E862" i="23"/>
  <c r="F862" i="23"/>
  <c r="G862" i="23"/>
  <c r="H862" i="23"/>
  <c r="I862" i="23"/>
  <c r="J862" i="23"/>
  <c r="B863" i="23"/>
  <c r="C863" i="23"/>
  <c r="D863" i="23"/>
  <c r="E863" i="23"/>
  <c r="F863" i="23"/>
  <c r="G863" i="23"/>
  <c r="H863" i="23"/>
  <c r="I863" i="23"/>
  <c r="J863" i="23"/>
  <c r="B864" i="23"/>
  <c r="C864" i="23"/>
  <c r="D864" i="23"/>
  <c r="E864" i="23"/>
  <c r="F864" i="23"/>
  <c r="G864" i="23"/>
  <c r="H864" i="23"/>
  <c r="I864" i="23"/>
  <c r="J864" i="23"/>
  <c r="B865" i="23"/>
  <c r="C865" i="23"/>
  <c r="D865" i="23"/>
  <c r="E865" i="23"/>
  <c r="F865" i="23"/>
  <c r="G865" i="23"/>
  <c r="H865" i="23"/>
  <c r="I865" i="23"/>
  <c r="J865" i="23"/>
  <c r="B866" i="23"/>
  <c r="C866" i="23"/>
  <c r="D866" i="23"/>
  <c r="E866" i="23"/>
  <c r="F866" i="23"/>
  <c r="G866" i="23"/>
  <c r="H866" i="23"/>
  <c r="I866" i="23"/>
  <c r="J866" i="23"/>
  <c r="B867" i="23"/>
  <c r="C867" i="23"/>
  <c r="D867" i="23"/>
  <c r="E867" i="23"/>
  <c r="F867" i="23"/>
  <c r="G867" i="23"/>
  <c r="H867" i="23"/>
  <c r="I867" i="23"/>
  <c r="J867" i="23"/>
  <c r="B868" i="23"/>
  <c r="C868" i="23"/>
  <c r="D868" i="23"/>
  <c r="E868" i="23"/>
  <c r="F868" i="23"/>
  <c r="G868" i="23"/>
  <c r="H868" i="23"/>
  <c r="I868" i="23"/>
  <c r="J868" i="23"/>
  <c r="B869" i="23"/>
  <c r="C869" i="23"/>
  <c r="D869" i="23"/>
  <c r="E869" i="23"/>
  <c r="F869" i="23"/>
  <c r="G869" i="23"/>
  <c r="H869" i="23"/>
  <c r="I869" i="23"/>
  <c r="J869" i="23"/>
  <c r="B870" i="23"/>
  <c r="C870" i="23"/>
  <c r="D870" i="23"/>
  <c r="E870" i="23"/>
  <c r="F870" i="23"/>
  <c r="G870" i="23"/>
  <c r="H870" i="23"/>
  <c r="I870" i="23"/>
  <c r="J870" i="23"/>
  <c r="B871" i="23"/>
  <c r="C871" i="23"/>
  <c r="D871" i="23"/>
  <c r="E871" i="23"/>
  <c r="F871" i="23"/>
  <c r="G871" i="23"/>
  <c r="H871" i="23"/>
  <c r="I871" i="23"/>
  <c r="J871" i="23"/>
  <c r="B872" i="23"/>
  <c r="C872" i="23"/>
  <c r="D872" i="23"/>
  <c r="E872" i="23"/>
  <c r="F872" i="23"/>
  <c r="G872" i="23"/>
  <c r="H872" i="23"/>
  <c r="I872" i="23"/>
  <c r="J872" i="23"/>
  <c r="B873" i="23"/>
  <c r="C873" i="23"/>
  <c r="D873" i="23"/>
  <c r="E873" i="23"/>
  <c r="F873" i="23"/>
  <c r="G873" i="23"/>
  <c r="H873" i="23"/>
  <c r="I873" i="23"/>
  <c r="J873" i="23"/>
  <c r="B874" i="23"/>
  <c r="C874" i="23"/>
  <c r="D874" i="23"/>
  <c r="E874" i="23"/>
  <c r="F874" i="23"/>
  <c r="G874" i="23"/>
  <c r="H874" i="23"/>
  <c r="I874" i="23"/>
  <c r="J874" i="23"/>
  <c r="B875" i="23"/>
  <c r="C875" i="23"/>
  <c r="D875" i="23"/>
  <c r="E875" i="23"/>
  <c r="F875" i="23"/>
  <c r="G875" i="23"/>
  <c r="H875" i="23"/>
  <c r="I875" i="23"/>
  <c r="J875" i="23"/>
  <c r="B876" i="23"/>
  <c r="C876" i="23"/>
  <c r="D876" i="23"/>
  <c r="E876" i="23"/>
  <c r="F876" i="23"/>
  <c r="G876" i="23"/>
  <c r="H876" i="23"/>
  <c r="I876" i="23"/>
  <c r="J876" i="23"/>
  <c r="B877" i="23"/>
  <c r="C877" i="23"/>
  <c r="D877" i="23"/>
  <c r="E877" i="23"/>
  <c r="F877" i="23"/>
  <c r="G877" i="23"/>
  <c r="H877" i="23"/>
  <c r="I877" i="23"/>
  <c r="J877" i="23"/>
  <c r="B878" i="23"/>
  <c r="C878" i="23"/>
  <c r="D878" i="23"/>
  <c r="E878" i="23"/>
  <c r="F878" i="23"/>
  <c r="G878" i="23"/>
  <c r="H878" i="23"/>
  <c r="I878" i="23"/>
  <c r="J878" i="23"/>
  <c r="B879" i="23"/>
  <c r="C879" i="23"/>
  <c r="D879" i="23"/>
  <c r="E879" i="23"/>
  <c r="F879" i="23"/>
  <c r="G879" i="23"/>
  <c r="H879" i="23"/>
  <c r="I879" i="23"/>
  <c r="J879" i="23"/>
  <c r="B880" i="23"/>
  <c r="C880" i="23"/>
  <c r="D880" i="23"/>
  <c r="E880" i="23"/>
  <c r="F880" i="23"/>
  <c r="G880" i="23"/>
  <c r="H880" i="23"/>
  <c r="I880" i="23"/>
  <c r="J880" i="23"/>
  <c r="B881" i="23"/>
  <c r="C881" i="23"/>
  <c r="D881" i="23"/>
  <c r="E881" i="23"/>
  <c r="F881" i="23"/>
  <c r="G881" i="23"/>
  <c r="H881" i="23"/>
  <c r="I881" i="23"/>
  <c r="J881" i="23"/>
  <c r="B882" i="23"/>
  <c r="C882" i="23"/>
  <c r="D882" i="23"/>
  <c r="E882" i="23"/>
  <c r="F882" i="23"/>
  <c r="G882" i="23"/>
  <c r="H882" i="23"/>
  <c r="I882" i="23"/>
  <c r="J882" i="23"/>
  <c r="B883" i="23"/>
  <c r="C883" i="23"/>
  <c r="D883" i="23"/>
  <c r="E883" i="23"/>
  <c r="F883" i="23"/>
  <c r="G883" i="23"/>
  <c r="H883" i="23"/>
  <c r="I883" i="23"/>
  <c r="J883" i="23"/>
  <c r="B884" i="23"/>
  <c r="C884" i="23"/>
  <c r="D884" i="23"/>
  <c r="E884" i="23"/>
  <c r="F884" i="23"/>
  <c r="G884" i="23"/>
  <c r="H884" i="23"/>
  <c r="I884" i="23"/>
  <c r="J884" i="23"/>
  <c r="B885" i="23"/>
  <c r="C885" i="23"/>
  <c r="D885" i="23"/>
  <c r="E885" i="23"/>
  <c r="F885" i="23"/>
  <c r="G885" i="23"/>
  <c r="H885" i="23"/>
  <c r="I885" i="23"/>
  <c r="J885" i="23"/>
  <c r="B886" i="23"/>
  <c r="C886" i="23"/>
  <c r="D886" i="23"/>
  <c r="E886" i="23"/>
  <c r="F886" i="23"/>
  <c r="G886" i="23"/>
  <c r="H886" i="23"/>
  <c r="I886" i="23"/>
  <c r="J886" i="23"/>
  <c r="B887" i="23"/>
  <c r="C887" i="23"/>
  <c r="D887" i="23"/>
  <c r="E887" i="23"/>
  <c r="F887" i="23"/>
  <c r="G887" i="23"/>
  <c r="H887" i="23"/>
  <c r="I887" i="23"/>
  <c r="J887" i="23"/>
  <c r="B888" i="23"/>
  <c r="C888" i="23"/>
  <c r="D888" i="23"/>
  <c r="E888" i="23"/>
  <c r="F888" i="23"/>
  <c r="G888" i="23"/>
  <c r="H888" i="23"/>
  <c r="I888" i="23"/>
  <c r="J888" i="23"/>
  <c r="B889" i="23"/>
  <c r="C889" i="23"/>
  <c r="D889" i="23"/>
  <c r="E889" i="23"/>
  <c r="F889" i="23"/>
  <c r="G889" i="23"/>
  <c r="H889" i="23"/>
  <c r="I889" i="23"/>
  <c r="J889" i="23"/>
  <c r="B890" i="23"/>
  <c r="C890" i="23"/>
  <c r="D890" i="23"/>
  <c r="E890" i="23"/>
  <c r="F890" i="23"/>
  <c r="G890" i="23"/>
  <c r="H890" i="23"/>
  <c r="I890" i="23"/>
  <c r="J890" i="23"/>
  <c r="B891" i="23"/>
  <c r="C891" i="23"/>
  <c r="D891" i="23"/>
  <c r="E891" i="23"/>
  <c r="F891" i="23"/>
  <c r="G891" i="23"/>
  <c r="H891" i="23"/>
  <c r="I891" i="23"/>
  <c r="J891" i="23"/>
  <c r="B892" i="23"/>
  <c r="C892" i="23"/>
  <c r="D892" i="23"/>
  <c r="E892" i="23"/>
  <c r="F892" i="23"/>
  <c r="G892" i="23"/>
  <c r="H892" i="23"/>
  <c r="I892" i="23"/>
  <c r="J892" i="23"/>
  <c r="B893" i="23"/>
  <c r="C893" i="23"/>
  <c r="D893" i="23"/>
  <c r="E893" i="23"/>
  <c r="F893" i="23"/>
  <c r="G893" i="23"/>
  <c r="H893" i="23"/>
  <c r="I893" i="23"/>
  <c r="J893" i="23"/>
  <c r="B894" i="23"/>
  <c r="C894" i="23"/>
  <c r="D894" i="23"/>
  <c r="E894" i="23"/>
  <c r="F894" i="23"/>
  <c r="G894" i="23"/>
  <c r="H894" i="23"/>
  <c r="I894" i="23"/>
  <c r="J894" i="23"/>
  <c r="B895" i="23"/>
  <c r="C895" i="23"/>
  <c r="D895" i="23"/>
  <c r="E895" i="23"/>
  <c r="F895" i="23"/>
  <c r="G895" i="23"/>
  <c r="H895" i="23"/>
  <c r="I895" i="23"/>
  <c r="J895" i="23"/>
  <c r="B896" i="23"/>
  <c r="C896" i="23"/>
  <c r="D896" i="23"/>
  <c r="E896" i="23"/>
  <c r="F896" i="23"/>
  <c r="G896" i="23"/>
  <c r="H896" i="23"/>
  <c r="I896" i="23"/>
  <c r="J896" i="23"/>
  <c r="B897" i="23"/>
  <c r="C897" i="23"/>
  <c r="D897" i="23"/>
  <c r="E897" i="23"/>
  <c r="F897" i="23"/>
  <c r="G897" i="23"/>
  <c r="H897" i="23"/>
  <c r="I897" i="23"/>
  <c r="J897" i="23"/>
  <c r="B898" i="23"/>
  <c r="C898" i="23"/>
  <c r="D898" i="23"/>
  <c r="E898" i="23"/>
  <c r="F898" i="23"/>
  <c r="G898" i="23"/>
  <c r="H898" i="23"/>
  <c r="I898" i="23"/>
  <c r="J898" i="23"/>
  <c r="B899" i="23"/>
  <c r="C899" i="23"/>
  <c r="D899" i="23"/>
  <c r="E899" i="23"/>
  <c r="F899" i="23"/>
  <c r="G899" i="23"/>
  <c r="H899" i="23"/>
  <c r="I899" i="23"/>
  <c r="J899" i="23"/>
  <c r="B900" i="23"/>
  <c r="C900" i="23"/>
  <c r="D900" i="23"/>
  <c r="E900" i="23"/>
  <c r="F900" i="23"/>
  <c r="G900" i="23"/>
  <c r="H900" i="23"/>
  <c r="I900" i="23"/>
  <c r="J900" i="23"/>
  <c r="B901" i="23"/>
  <c r="C901" i="23"/>
  <c r="D901" i="23"/>
  <c r="E901" i="23"/>
  <c r="F901" i="23"/>
  <c r="G901" i="23"/>
  <c r="H901" i="23"/>
  <c r="I901" i="23"/>
  <c r="J901" i="23"/>
  <c r="B902" i="23"/>
  <c r="C902" i="23"/>
  <c r="D902" i="23"/>
  <c r="E902" i="23"/>
  <c r="F902" i="23"/>
  <c r="G902" i="23"/>
  <c r="H902" i="23"/>
  <c r="I902" i="23"/>
  <c r="J902" i="23"/>
  <c r="B903" i="23"/>
  <c r="C903" i="23"/>
  <c r="D903" i="23"/>
  <c r="E903" i="23"/>
  <c r="F903" i="23"/>
  <c r="G903" i="23"/>
  <c r="H903" i="23"/>
  <c r="I903" i="23"/>
  <c r="J903" i="23"/>
  <c r="B904" i="23"/>
  <c r="C904" i="23"/>
  <c r="D904" i="23"/>
  <c r="E904" i="23"/>
  <c r="F904" i="23"/>
  <c r="G904" i="23"/>
  <c r="H904" i="23"/>
  <c r="I904" i="23"/>
  <c r="J904" i="23"/>
  <c r="B905" i="23"/>
  <c r="C905" i="23"/>
  <c r="D905" i="23"/>
  <c r="E905" i="23"/>
  <c r="F905" i="23"/>
  <c r="G905" i="23"/>
  <c r="H905" i="23"/>
  <c r="I905" i="23"/>
  <c r="J905" i="23"/>
  <c r="B906" i="23"/>
  <c r="C906" i="23"/>
  <c r="D906" i="23"/>
  <c r="E906" i="23"/>
  <c r="F906" i="23"/>
  <c r="G906" i="23"/>
  <c r="H906" i="23"/>
  <c r="I906" i="23"/>
  <c r="J906" i="23"/>
  <c r="B907" i="23"/>
  <c r="C907" i="23"/>
  <c r="D907" i="23"/>
  <c r="E907" i="23"/>
  <c r="F907" i="23"/>
  <c r="G907" i="23"/>
  <c r="H907" i="23"/>
  <c r="I907" i="23"/>
  <c r="J907" i="23"/>
  <c r="B908" i="23"/>
  <c r="C908" i="23"/>
  <c r="D908" i="23"/>
  <c r="E908" i="23"/>
  <c r="F908" i="23"/>
  <c r="G908" i="23"/>
  <c r="H908" i="23"/>
  <c r="I908" i="23"/>
  <c r="J908" i="23"/>
  <c r="B909" i="23"/>
  <c r="C909" i="23"/>
  <c r="D909" i="23"/>
  <c r="E909" i="23"/>
  <c r="F909" i="23"/>
  <c r="G909" i="23"/>
  <c r="H909" i="23"/>
  <c r="I909" i="23"/>
  <c r="J909" i="23"/>
  <c r="B910" i="23"/>
  <c r="C910" i="23"/>
  <c r="D910" i="23"/>
  <c r="E910" i="23"/>
  <c r="F910" i="23"/>
  <c r="G910" i="23"/>
  <c r="H910" i="23"/>
  <c r="I910" i="23"/>
  <c r="J910" i="23"/>
  <c r="B911" i="23"/>
  <c r="C911" i="23"/>
  <c r="D911" i="23"/>
  <c r="E911" i="23"/>
  <c r="F911" i="23"/>
  <c r="G911" i="23"/>
  <c r="H911" i="23"/>
  <c r="I911" i="23"/>
  <c r="J911" i="23"/>
  <c r="B912" i="23"/>
  <c r="C912" i="23"/>
  <c r="D912" i="23"/>
  <c r="E912" i="23"/>
  <c r="F912" i="23"/>
  <c r="G912" i="23"/>
  <c r="H912" i="23"/>
  <c r="I912" i="23"/>
  <c r="J912" i="23"/>
  <c r="B913" i="23"/>
  <c r="C913" i="23"/>
  <c r="D913" i="23"/>
  <c r="E913" i="23"/>
  <c r="F913" i="23"/>
  <c r="G913" i="23"/>
  <c r="H913" i="23"/>
  <c r="I913" i="23"/>
  <c r="J913" i="23"/>
  <c r="B914" i="23"/>
  <c r="C914" i="23"/>
  <c r="D914" i="23"/>
  <c r="E914" i="23"/>
  <c r="F914" i="23"/>
  <c r="G914" i="23"/>
  <c r="H914" i="23"/>
  <c r="I914" i="23"/>
  <c r="J914" i="23"/>
  <c r="B915" i="23"/>
  <c r="C915" i="23"/>
  <c r="D915" i="23"/>
  <c r="E915" i="23"/>
  <c r="F915" i="23"/>
  <c r="G915" i="23"/>
  <c r="H915" i="23"/>
  <c r="I915" i="23"/>
  <c r="J915" i="23"/>
  <c r="B916" i="23"/>
  <c r="C916" i="23"/>
  <c r="D916" i="23"/>
  <c r="E916" i="23"/>
  <c r="F916" i="23"/>
  <c r="G916" i="23"/>
  <c r="H916" i="23"/>
  <c r="I916" i="23"/>
  <c r="J916" i="23"/>
  <c r="B917" i="23"/>
  <c r="C917" i="23"/>
  <c r="D917" i="23"/>
  <c r="E917" i="23"/>
  <c r="F917" i="23"/>
  <c r="G917" i="23"/>
  <c r="H917" i="23"/>
  <c r="I917" i="23"/>
  <c r="J917" i="23"/>
  <c r="B918" i="23"/>
  <c r="C918" i="23"/>
  <c r="D918" i="23"/>
  <c r="E918" i="23"/>
  <c r="F918" i="23"/>
  <c r="G918" i="23"/>
  <c r="H918" i="23"/>
  <c r="I918" i="23"/>
  <c r="J918" i="23"/>
  <c r="B919" i="23"/>
  <c r="C919" i="23"/>
  <c r="D919" i="23"/>
  <c r="E919" i="23"/>
  <c r="F919" i="23"/>
  <c r="G919" i="23"/>
  <c r="H919" i="23"/>
  <c r="I919" i="23"/>
  <c r="J919" i="23"/>
  <c r="B920" i="23"/>
  <c r="C920" i="23"/>
  <c r="D920" i="23"/>
  <c r="E920" i="23"/>
  <c r="F920" i="23"/>
  <c r="G920" i="23"/>
  <c r="H920" i="23"/>
  <c r="I920" i="23"/>
  <c r="J920" i="23"/>
  <c r="B921" i="23"/>
  <c r="C921" i="23"/>
  <c r="D921" i="23"/>
  <c r="E921" i="23"/>
  <c r="F921" i="23"/>
  <c r="G921" i="23"/>
  <c r="H921" i="23"/>
  <c r="I921" i="23"/>
  <c r="J921" i="23"/>
  <c r="B922" i="23"/>
  <c r="C922" i="23"/>
  <c r="D922" i="23"/>
  <c r="E922" i="23"/>
  <c r="F922" i="23"/>
  <c r="G922" i="23"/>
  <c r="H922" i="23"/>
  <c r="I922" i="23"/>
  <c r="J922" i="23"/>
  <c r="B923" i="23"/>
  <c r="C923" i="23"/>
  <c r="D923" i="23"/>
  <c r="E923" i="23"/>
  <c r="F923" i="23"/>
  <c r="G923" i="23"/>
  <c r="H923" i="23"/>
  <c r="I923" i="23"/>
  <c r="J923" i="23"/>
  <c r="B924" i="23"/>
  <c r="C924" i="23"/>
  <c r="D924" i="23"/>
  <c r="E924" i="23"/>
  <c r="F924" i="23"/>
  <c r="G924" i="23"/>
  <c r="H924" i="23"/>
  <c r="I924" i="23"/>
  <c r="J924" i="23"/>
  <c r="B925" i="23"/>
  <c r="C925" i="23"/>
  <c r="D925" i="23"/>
  <c r="E925" i="23"/>
  <c r="F925" i="23"/>
  <c r="G925" i="23"/>
  <c r="H925" i="23"/>
  <c r="I925" i="23"/>
  <c r="J925" i="23"/>
  <c r="B926" i="23"/>
  <c r="C926" i="23"/>
  <c r="D926" i="23"/>
  <c r="E926" i="23"/>
  <c r="F926" i="23"/>
  <c r="G926" i="23"/>
  <c r="H926" i="23"/>
  <c r="I926" i="23"/>
  <c r="J926" i="23"/>
  <c r="B927" i="23"/>
  <c r="C927" i="23"/>
  <c r="D927" i="23"/>
  <c r="E927" i="23"/>
  <c r="F927" i="23"/>
  <c r="G927" i="23"/>
  <c r="H927" i="23"/>
  <c r="I927" i="23"/>
  <c r="J927" i="23"/>
  <c r="B928" i="23"/>
  <c r="C928" i="23"/>
  <c r="D928" i="23"/>
  <c r="E928" i="23"/>
  <c r="F928" i="23"/>
  <c r="G928" i="23"/>
  <c r="H928" i="23"/>
  <c r="I928" i="23"/>
  <c r="J928" i="23"/>
  <c r="B929" i="23"/>
  <c r="C929" i="23"/>
  <c r="D929" i="23"/>
  <c r="E929" i="23"/>
  <c r="F929" i="23"/>
  <c r="G929" i="23"/>
  <c r="H929" i="23"/>
  <c r="I929" i="23"/>
  <c r="J929" i="23"/>
  <c r="B930" i="23"/>
  <c r="C930" i="23"/>
  <c r="D930" i="23"/>
  <c r="E930" i="23"/>
  <c r="F930" i="23"/>
  <c r="G930" i="23"/>
  <c r="H930" i="23"/>
  <c r="I930" i="23"/>
  <c r="J930" i="23"/>
  <c r="B931" i="23"/>
  <c r="C931" i="23"/>
  <c r="D931" i="23"/>
  <c r="E931" i="23"/>
  <c r="F931" i="23"/>
  <c r="G931" i="23"/>
  <c r="H931" i="23"/>
  <c r="I931" i="23"/>
  <c r="J931" i="23"/>
  <c r="B932" i="23"/>
  <c r="C932" i="23"/>
  <c r="D932" i="23"/>
  <c r="E932" i="23"/>
  <c r="F932" i="23"/>
  <c r="G932" i="23"/>
  <c r="H932" i="23"/>
  <c r="I932" i="23"/>
  <c r="J932" i="23"/>
  <c r="B933" i="23"/>
  <c r="C933" i="23"/>
  <c r="D933" i="23"/>
  <c r="E933" i="23"/>
  <c r="F933" i="23"/>
  <c r="G933" i="23"/>
  <c r="H933" i="23"/>
  <c r="I933" i="23"/>
  <c r="J933" i="23"/>
  <c r="B934" i="23"/>
  <c r="C934" i="23"/>
  <c r="D934" i="23"/>
  <c r="E934" i="23"/>
  <c r="F934" i="23"/>
  <c r="G934" i="23"/>
  <c r="H934" i="23"/>
  <c r="I934" i="23"/>
  <c r="J934" i="23"/>
  <c r="B935" i="23"/>
  <c r="C935" i="23"/>
  <c r="D935" i="23"/>
  <c r="E935" i="23"/>
  <c r="F935" i="23"/>
  <c r="G935" i="23"/>
  <c r="H935" i="23"/>
  <c r="I935" i="23"/>
  <c r="J935" i="23"/>
  <c r="B936" i="23"/>
  <c r="C936" i="23"/>
  <c r="D936" i="23"/>
  <c r="E936" i="23"/>
  <c r="F936" i="23"/>
  <c r="G936" i="23"/>
  <c r="H936" i="23"/>
  <c r="I936" i="23"/>
  <c r="J936" i="23"/>
  <c r="B937" i="23"/>
  <c r="C937" i="23"/>
  <c r="D937" i="23"/>
  <c r="E937" i="23"/>
  <c r="F937" i="23"/>
  <c r="G937" i="23"/>
  <c r="H937" i="23"/>
  <c r="I937" i="23"/>
  <c r="J937" i="23"/>
  <c r="B938" i="23"/>
  <c r="C938" i="23"/>
  <c r="D938" i="23"/>
  <c r="E938" i="23"/>
  <c r="F938" i="23"/>
  <c r="G938" i="23"/>
  <c r="H938" i="23"/>
  <c r="I938" i="23"/>
  <c r="J938" i="23"/>
  <c r="B939" i="23"/>
  <c r="C939" i="23"/>
  <c r="D939" i="23"/>
  <c r="E939" i="23"/>
  <c r="F939" i="23"/>
  <c r="G939" i="23"/>
  <c r="H939" i="23"/>
  <c r="I939" i="23"/>
  <c r="J939" i="23"/>
  <c r="B940" i="23"/>
  <c r="C940" i="23"/>
  <c r="D940" i="23"/>
  <c r="E940" i="23"/>
  <c r="F940" i="23"/>
  <c r="G940" i="23"/>
  <c r="H940" i="23"/>
  <c r="I940" i="23"/>
  <c r="J940" i="23"/>
  <c r="B941" i="23"/>
  <c r="C941" i="23"/>
  <c r="D941" i="23"/>
  <c r="E941" i="23"/>
  <c r="F941" i="23"/>
  <c r="G941" i="23"/>
  <c r="H941" i="23"/>
  <c r="I941" i="23"/>
  <c r="J941" i="23"/>
  <c r="B942" i="23"/>
  <c r="C942" i="23"/>
  <c r="D942" i="23"/>
  <c r="E942" i="23"/>
  <c r="F942" i="23"/>
  <c r="G942" i="23"/>
  <c r="H942" i="23"/>
  <c r="I942" i="23"/>
  <c r="J942" i="23"/>
  <c r="B943" i="23"/>
  <c r="C943" i="23"/>
  <c r="D943" i="23"/>
  <c r="E943" i="23"/>
  <c r="F943" i="23"/>
  <c r="G943" i="23"/>
  <c r="H943" i="23"/>
  <c r="I943" i="23"/>
  <c r="J943" i="23"/>
  <c r="B944" i="23"/>
  <c r="C944" i="23"/>
  <c r="D944" i="23"/>
  <c r="E944" i="23"/>
  <c r="F944" i="23"/>
  <c r="G944" i="23"/>
  <c r="H944" i="23"/>
  <c r="I944" i="23"/>
  <c r="J944" i="23"/>
  <c r="B945" i="23"/>
  <c r="C945" i="23"/>
  <c r="D945" i="23"/>
  <c r="E945" i="23"/>
  <c r="F945" i="23"/>
  <c r="G945" i="23"/>
  <c r="H945" i="23"/>
  <c r="I945" i="23"/>
  <c r="J945" i="23"/>
  <c r="B946" i="23"/>
  <c r="C946" i="23"/>
  <c r="D946" i="23"/>
  <c r="E946" i="23"/>
  <c r="F946" i="23"/>
  <c r="G946" i="23"/>
  <c r="H946" i="23"/>
  <c r="I946" i="23"/>
  <c r="J946" i="23"/>
  <c r="B947" i="23"/>
  <c r="C947" i="23"/>
  <c r="D947" i="23"/>
  <c r="E947" i="23"/>
  <c r="F947" i="23"/>
  <c r="G947" i="23"/>
  <c r="H947" i="23"/>
  <c r="I947" i="23"/>
  <c r="J947" i="23"/>
  <c r="B948" i="23"/>
  <c r="C948" i="23"/>
  <c r="D948" i="23"/>
  <c r="E948" i="23"/>
  <c r="F948" i="23"/>
  <c r="G948" i="23"/>
  <c r="H948" i="23"/>
  <c r="I948" i="23"/>
  <c r="J948" i="23"/>
  <c r="B949" i="23"/>
  <c r="C949" i="23"/>
  <c r="D949" i="23"/>
  <c r="E949" i="23"/>
  <c r="F949" i="23"/>
  <c r="G949" i="23"/>
  <c r="H949" i="23"/>
  <c r="I949" i="23"/>
  <c r="J949" i="23"/>
  <c r="B950" i="23"/>
  <c r="C950" i="23"/>
  <c r="D950" i="23"/>
  <c r="E950" i="23"/>
  <c r="F950" i="23"/>
  <c r="G950" i="23"/>
  <c r="H950" i="23"/>
  <c r="I950" i="23"/>
  <c r="J950" i="23"/>
  <c r="B951" i="23"/>
  <c r="C951" i="23"/>
  <c r="D951" i="23"/>
  <c r="E951" i="23"/>
  <c r="F951" i="23"/>
  <c r="G951" i="23"/>
  <c r="H951" i="23"/>
  <c r="I951" i="23"/>
  <c r="J951" i="23"/>
  <c r="B952" i="23"/>
  <c r="C952" i="23"/>
  <c r="D952" i="23"/>
  <c r="E952" i="23"/>
  <c r="F952" i="23"/>
  <c r="G952" i="23"/>
  <c r="H952" i="23"/>
  <c r="I952" i="23"/>
  <c r="J952" i="23"/>
  <c r="B953" i="23"/>
  <c r="C953" i="23"/>
  <c r="D953" i="23"/>
  <c r="E953" i="23"/>
  <c r="F953" i="23"/>
  <c r="G953" i="23"/>
  <c r="H953" i="23"/>
  <c r="I953" i="23"/>
  <c r="J953" i="23"/>
  <c r="B954" i="23"/>
  <c r="C954" i="23"/>
  <c r="D954" i="23"/>
  <c r="E954" i="23"/>
  <c r="F954" i="23"/>
  <c r="G954" i="23"/>
  <c r="H954" i="23"/>
  <c r="I954" i="23"/>
  <c r="J954" i="23"/>
  <c r="B955" i="23"/>
  <c r="C955" i="23"/>
  <c r="D955" i="23"/>
  <c r="E955" i="23"/>
  <c r="F955" i="23"/>
  <c r="G955" i="23"/>
  <c r="H955" i="23"/>
  <c r="I955" i="23"/>
  <c r="J955" i="23"/>
  <c r="B956" i="23"/>
  <c r="C956" i="23"/>
  <c r="D956" i="23"/>
  <c r="E956" i="23"/>
  <c r="F956" i="23"/>
  <c r="G956" i="23"/>
  <c r="H956" i="23"/>
  <c r="I956" i="23"/>
  <c r="J956" i="23"/>
  <c r="B957" i="23"/>
  <c r="C957" i="23"/>
  <c r="D957" i="23"/>
  <c r="E957" i="23"/>
  <c r="F957" i="23"/>
  <c r="G957" i="23"/>
  <c r="H957" i="23"/>
  <c r="I957" i="23"/>
  <c r="J957" i="23"/>
  <c r="B958" i="23"/>
  <c r="C958" i="23"/>
  <c r="D958" i="23"/>
  <c r="E958" i="23"/>
  <c r="F958" i="23"/>
  <c r="G958" i="23"/>
  <c r="H958" i="23"/>
  <c r="I958" i="23"/>
  <c r="J958" i="23"/>
  <c r="B959" i="23"/>
  <c r="C959" i="23"/>
  <c r="D959" i="23"/>
  <c r="E959" i="23"/>
  <c r="F959" i="23"/>
  <c r="G959" i="23"/>
  <c r="H959" i="23"/>
  <c r="I959" i="23"/>
  <c r="J959" i="23"/>
  <c r="B960" i="23"/>
  <c r="C960" i="23"/>
  <c r="D960" i="23"/>
  <c r="E960" i="23"/>
  <c r="F960" i="23"/>
  <c r="G960" i="23"/>
  <c r="H960" i="23"/>
  <c r="I960" i="23"/>
  <c r="J960" i="23"/>
  <c r="B961" i="23"/>
  <c r="C961" i="23"/>
  <c r="D961" i="23"/>
  <c r="E961" i="23"/>
  <c r="F961" i="23"/>
  <c r="G961" i="23"/>
  <c r="H961" i="23"/>
  <c r="I961" i="23"/>
  <c r="J961" i="23"/>
  <c r="B962" i="23"/>
  <c r="C962" i="23"/>
  <c r="D962" i="23"/>
  <c r="E962" i="23"/>
  <c r="F962" i="23"/>
  <c r="G962" i="23"/>
  <c r="H962" i="23"/>
  <c r="I962" i="23"/>
  <c r="J962" i="23"/>
  <c r="B963" i="23"/>
  <c r="C963" i="23"/>
  <c r="D963" i="23"/>
  <c r="E963" i="23"/>
  <c r="F963" i="23"/>
  <c r="G963" i="23"/>
  <c r="H963" i="23"/>
  <c r="I963" i="23"/>
  <c r="J963" i="23"/>
  <c r="B964" i="23"/>
  <c r="C964" i="23"/>
  <c r="D964" i="23"/>
  <c r="E964" i="23"/>
  <c r="F964" i="23"/>
  <c r="G964" i="23"/>
  <c r="H964" i="23"/>
  <c r="I964" i="23"/>
  <c r="J964" i="23"/>
  <c r="B965" i="23"/>
  <c r="C965" i="23"/>
  <c r="D965" i="23"/>
  <c r="E965" i="23"/>
  <c r="F965" i="23"/>
  <c r="G965" i="23"/>
  <c r="H965" i="23"/>
  <c r="I965" i="23"/>
  <c r="J965" i="23"/>
  <c r="B966" i="23"/>
  <c r="C966" i="23"/>
  <c r="D966" i="23"/>
  <c r="E966" i="23"/>
  <c r="F966" i="23"/>
  <c r="G966" i="23"/>
  <c r="H966" i="23"/>
  <c r="I966" i="23"/>
  <c r="J966" i="23"/>
  <c r="B967" i="23"/>
  <c r="C967" i="23"/>
  <c r="D967" i="23"/>
  <c r="E967" i="23"/>
  <c r="F967" i="23"/>
  <c r="G967" i="23"/>
  <c r="H967" i="23"/>
  <c r="I967" i="23"/>
  <c r="J967" i="23"/>
  <c r="B968" i="23"/>
  <c r="C968" i="23"/>
  <c r="D968" i="23"/>
  <c r="E968" i="23"/>
  <c r="F968" i="23"/>
  <c r="G968" i="23"/>
  <c r="H968" i="23"/>
  <c r="I968" i="23"/>
  <c r="J968" i="23"/>
  <c r="B969" i="23"/>
  <c r="C969" i="23"/>
  <c r="D969" i="23"/>
  <c r="E969" i="23"/>
  <c r="F969" i="23"/>
  <c r="G969" i="23"/>
  <c r="H969" i="23"/>
  <c r="I969" i="23"/>
  <c r="J969" i="23"/>
  <c r="B970" i="23"/>
  <c r="C970" i="23"/>
  <c r="D970" i="23"/>
  <c r="E970" i="23"/>
  <c r="F970" i="23"/>
  <c r="G970" i="23"/>
  <c r="H970" i="23"/>
  <c r="I970" i="23"/>
  <c r="J970" i="23"/>
  <c r="B971" i="23"/>
  <c r="C971" i="23"/>
  <c r="D971" i="23"/>
  <c r="E971" i="23"/>
  <c r="F971" i="23"/>
  <c r="G971" i="23"/>
  <c r="H971" i="23"/>
  <c r="I971" i="23"/>
  <c r="J971" i="23"/>
  <c r="B972" i="23"/>
  <c r="C972" i="23"/>
  <c r="D972" i="23"/>
  <c r="E972" i="23"/>
  <c r="F972" i="23"/>
  <c r="G972" i="23"/>
  <c r="H972" i="23"/>
  <c r="I972" i="23"/>
  <c r="J972" i="23"/>
  <c r="B973" i="23"/>
  <c r="C973" i="23"/>
  <c r="D973" i="23"/>
  <c r="E973" i="23"/>
  <c r="F973" i="23"/>
  <c r="G973" i="23"/>
  <c r="H973" i="23"/>
  <c r="I973" i="23"/>
  <c r="J973" i="23"/>
  <c r="B974" i="23"/>
  <c r="C974" i="23"/>
  <c r="D974" i="23"/>
  <c r="E974" i="23"/>
  <c r="F974" i="23"/>
  <c r="G974" i="23"/>
  <c r="H974" i="23"/>
  <c r="I974" i="23"/>
  <c r="J974" i="23"/>
  <c r="B975" i="23"/>
  <c r="C975" i="23"/>
  <c r="D975" i="23"/>
  <c r="E975" i="23"/>
  <c r="F975" i="23"/>
  <c r="G975" i="23"/>
  <c r="H975" i="23"/>
  <c r="I975" i="23"/>
  <c r="J975" i="23"/>
  <c r="B976" i="23"/>
  <c r="C976" i="23"/>
  <c r="D976" i="23"/>
  <c r="E976" i="23"/>
  <c r="F976" i="23"/>
  <c r="G976" i="23"/>
  <c r="H976" i="23"/>
  <c r="I976" i="23"/>
  <c r="J976" i="23"/>
  <c r="B977" i="23"/>
  <c r="C977" i="23"/>
  <c r="D977" i="23"/>
  <c r="E977" i="23"/>
  <c r="F977" i="23"/>
  <c r="G977" i="23"/>
  <c r="H977" i="23"/>
  <c r="I977" i="23"/>
  <c r="J977" i="23"/>
  <c r="B978" i="23"/>
  <c r="C978" i="23"/>
  <c r="D978" i="23"/>
  <c r="E978" i="23"/>
  <c r="F978" i="23"/>
  <c r="G978" i="23"/>
  <c r="H978" i="23"/>
  <c r="I978" i="23"/>
  <c r="J978" i="23"/>
  <c r="B979" i="23"/>
  <c r="C979" i="23"/>
  <c r="D979" i="23"/>
  <c r="E979" i="23"/>
  <c r="F979" i="23"/>
  <c r="G979" i="23"/>
  <c r="H979" i="23"/>
  <c r="I979" i="23"/>
  <c r="J979" i="23"/>
  <c r="B980" i="23"/>
  <c r="C980" i="23"/>
  <c r="D980" i="23"/>
  <c r="E980" i="23"/>
  <c r="F980" i="23"/>
  <c r="G980" i="23"/>
  <c r="H980" i="23"/>
  <c r="I980" i="23"/>
  <c r="J980" i="23"/>
  <c r="B981" i="23"/>
  <c r="C981" i="23"/>
  <c r="D981" i="23"/>
  <c r="E981" i="23"/>
  <c r="F981" i="23"/>
  <c r="G981" i="23"/>
  <c r="H981" i="23"/>
  <c r="I981" i="23"/>
  <c r="J981" i="23"/>
  <c r="B982" i="23"/>
  <c r="C982" i="23"/>
  <c r="D982" i="23"/>
  <c r="E982" i="23"/>
  <c r="F982" i="23"/>
  <c r="G982" i="23"/>
  <c r="H982" i="23"/>
  <c r="I982" i="23"/>
  <c r="J982" i="23"/>
  <c r="B983" i="23"/>
  <c r="C983" i="23"/>
  <c r="D983" i="23"/>
  <c r="E983" i="23"/>
  <c r="F983" i="23"/>
  <c r="G983" i="23"/>
  <c r="H983" i="23"/>
  <c r="I983" i="23"/>
  <c r="J983" i="23"/>
  <c r="B984" i="23"/>
  <c r="C984" i="23"/>
  <c r="D984" i="23"/>
  <c r="E984" i="23"/>
  <c r="F984" i="23"/>
  <c r="G984" i="23"/>
  <c r="H984" i="23"/>
  <c r="I984" i="23"/>
  <c r="J984" i="23"/>
  <c r="B985" i="23"/>
  <c r="C985" i="23"/>
  <c r="D985" i="23"/>
  <c r="E985" i="23"/>
  <c r="F985" i="23"/>
  <c r="G985" i="23"/>
  <c r="H985" i="23"/>
  <c r="I985" i="23"/>
  <c r="J985" i="23"/>
  <c r="B986" i="23"/>
  <c r="C986" i="23"/>
  <c r="D986" i="23"/>
  <c r="E986" i="23"/>
  <c r="F986" i="23"/>
  <c r="G986" i="23"/>
  <c r="H986" i="23"/>
  <c r="I986" i="23"/>
  <c r="J986" i="23"/>
  <c r="B987" i="23"/>
  <c r="C987" i="23"/>
  <c r="D987" i="23"/>
  <c r="E987" i="23"/>
  <c r="F987" i="23"/>
  <c r="G987" i="23"/>
  <c r="H987" i="23"/>
  <c r="I987" i="23"/>
  <c r="J987" i="23"/>
  <c r="B988" i="23"/>
  <c r="C988" i="23"/>
  <c r="D988" i="23"/>
  <c r="E988" i="23"/>
  <c r="F988" i="23"/>
  <c r="G988" i="23"/>
  <c r="H988" i="23"/>
  <c r="I988" i="23"/>
  <c r="J988" i="23"/>
  <c r="B989" i="23"/>
  <c r="C989" i="23"/>
  <c r="D989" i="23"/>
  <c r="E989" i="23"/>
  <c r="F989" i="23"/>
  <c r="G989" i="23"/>
  <c r="H989" i="23"/>
  <c r="I989" i="23"/>
  <c r="J989" i="23"/>
  <c r="B990" i="23"/>
  <c r="C990" i="23"/>
  <c r="D990" i="23"/>
  <c r="E990" i="23"/>
  <c r="F990" i="23"/>
  <c r="G990" i="23"/>
  <c r="H990" i="23"/>
  <c r="I990" i="23"/>
  <c r="J990" i="23"/>
  <c r="B991" i="23"/>
  <c r="C991" i="23"/>
  <c r="D991" i="23"/>
  <c r="E991" i="23"/>
  <c r="F991" i="23"/>
  <c r="G991" i="23"/>
  <c r="H991" i="23"/>
  <c r="I991" i="23"/>
  <c r="J991" i="23"/>
  <c r="B992" i="23"/>
  <c r="C992" i="23"/>
  <c r="D992" i="23"/>
  <c r="E992" i="23"/>
  <c r="F992" i="23"/>
  <c r="G992" i="23"/>
  <c r="H992" i="23"/>
  <c r="I992" i="23"/>
  <c r="J992" i="23"/>
  <c r="B993" i="23"/>
  <c r="C993" i="23"/>
  <c r="D993" i="23"/>
  <c r="E993" i="23"/>
  <c r="F993" i="23"/>
  <c r="G993" i="23"/>
  <c r="H993" i="23"/>
  <c r="I993" i="23"/>
  <c r="J993" i="23"/>
  <c r="B994" i="23"/>
  <c r="C994" i="23"/>
  <c r="D994" i="23"/>
  <c r="E994" i="23"/>
  <c r="F994" i="23"/>
  <c r="G994" i="23"/>
  <c r="H994" i="23"/>
  <c r="I994" i="23"/>
  <c r="J994" i="23"/>
  <c r="B995" i="23"/>
  <c r="C995" i="23"/>
  <c r="D995" i="23"/>
  <c r="E995" i="23"/>
  <c r="F995" i="23"/>
  <c r="G995" i="23"/>
  <c r="H995" i="23"/>
  <c r="I995" i="23"/>
  <c r="J995" i="23"/>
  <c r="B996" i="23"/>
  <c r="C996" i="23"/>
  <c r="D996" i="23"/>
  <c r="E996" i="23"/>
  <c r="F996" i="23"/>
  <c r="G996" i="23"/>
  <c r="H996" i="23"/>
  <c r="I996" i="23"/>
  <c r="J996" i="23"/>
  <c r="B997" i="23"/>
  <c r="C997" i="23"/>
  <c r="D997" i="23"/>
  <c r="E997" i="23"/>
  <c r="F997" i="23"/>
  <c r="G997" i="23"/>
  <c r="H997" i="23"/>
  <c r="I997" i="23"/>
  <c r="J997" i="23"/>
  <c r="B998" i="23"/>
  <c r="C998" i="23"/>
  <c r="D998" i="23"/>
  <c r="E998" i="23"/>
  <c r="F998" i="23"/>
  <c r="G998" i="23"/>
  <c r="H998" i="23"/>
  <c r="I998" i="23"/>
  <c r="J998" i="23"/>
  <c r="B999" i="23"/>
  <c r="C999" i="23"/>
  <c r="D999" i="23"/>
  <c r="E999" i="23"/>
  <c r="F999" i="23"/>
  <c r="G999" i="23"/>
  <c r="H999" i="23"/>
  <c r="I999" i="23"/>
  <c r="J999" i="23"/>
  <c r="B1000" i="23"/>
  <c r="C1000" i="23"/>
  <c r="D1000" i="23"/>
  <c r="E1000" i="23"/>
  <c r="F1000" i="23"/>
  <c r="G1000" i="23"/>
  <c r="H1000" i="23"/>
  <c r="I1000" i="23"/>
  <c r="J1000" i="23"/>
  <c r="B1001" i="23"/>
  <c r="C1001" i="23"/>
  <c r="D1001" i="23"/>
  <c r="E1001" i="23"/>
  <c r="F1001" i="23"/>
  <c r="G1001" i="23"/>
  <c r="H1001" i="23"/>
  <c r="I1001" i="23"/>
  <c r="J1001" i="23"/>
  <c r="B1002" i="23"/>
  <c r="C1002" i="23"/>
  <c r="D1002" i="23"/>
  <c r="E1002" i="23"/>
  <c r="F1002" i="23"/>
  <c r="G1002" i="23"/>
  <c r="H1002" i="23"/>
  <c r="I1002" i="23"/>
  <c r="J1002" i="23"/>
  <c r="B1003" i="23"/>
  <c r="C1003" i="23"/>
  <c r="D1003" i="23"/>
  <c r="E1003" i="23"/>
  <c r="F1003" i="23"/>
  <c r="G1003" i="23"/>
  <c r="H1003" i="23"/>
  <c r="I1003" i="23"/>
  <c r="J1003" i="23"/>
  <c r="B1004" i="23"/>
  <c r="C1004" i="23"/>
  <c r="D1004" i="23"/>
  <c r="E1004" i="23"/>
  <c r="F1004" i="23"/>
  <c r="G1004" i="23"/>
  <c r="H1004" i="23"/>
  <c r="I1004" i="23"/>
  <c r="J1004" i="23"/>
  <c r="B1005" i="23"/>
  <c r="C1005" i="23"/>
  <c r="D1005" i="23"/>
  <c r="E1005" i="23"/>
  <c r="F1005" i="23"/>
  <c r="G1005" i="23"/>
  <c r="H1005" i="23"/>
  <c r="I1005" i="23"/>
  <c r="J1005" i="23"/>
  <c r="B1006" i="23"/>
  <c r="C1006" i="23"/>
  <c r="D1006" i="23"/>
  <c r="E1006" i="23"/>
  <c r="F1006" i="23"/>
  <c r="G1006" i="23"/>
  <c r="H1006" i="23"/>
  <c r="I1006" i="23"/>
  <c r="J1006" i="23"/>
  <c r="B1007" i="23"/>
  <c r="C1007" i="23"/>
  <c r="D1007" i="23"/>
  <c r="E1007" i="23"/>
  <c r="F1007" i="23"/>
  <c r="G1007" i="23"/>
  <c r="H1007" i="23"/>
  <c r="I1007" i="23"/>
  <c r="J1007" i="23"/>
  <c r="B1008" i="23"/>
  <c r="C1008" i="23"/>
  <c r="D1008" i="23"/>
  <c r="E1008" i="23"/>
  <c r="F1008" i="23"/>
  <c r="G1008" i="23"/>
  <c r="H1008" i="23"/>
  <c r="I1008" i="23"/>
  <c r="J1008" i="23"/>
  <c r="B1009" i="23"/>
  <c r="C1009" i="23"/>
  <c r="D1009" i="23"/>
  <c r="E1009" i="23"/>
  <c r="F1009" i="23"/>
  <c r="G1009" i="23"/>
  <c r="H1009" i="23"/>
  <c r="I1009" i="23"/>
  <c r="J1009" i="23"/>
  <c r="B1010" i="23"/>
  <c r="C1010" i="23"/>
  <c r="D1010" i="23"/>
  <c r="E1010" i="23"/>
  <c r="F1010" i="23"/>
  <c r="G1010" i="23"/>
  <c r="H1010" i="23"/>
  <c r="I1010" i="23"/>
  <c r="J1010" i="23"/>
  <c r="B1011" i="23"/>
  <c r="C1011" i="23"/>
  <c r="D1011" i="23"/>
  <c r="E1011" i="23"/>
  <c r="F1011" i="23"/>
  <c r="G1011" i="23"/>
  <c r="H1011" i="23"/>
  <c r="I1011" i="23"/>
  <c r="J1011" i="23"/>
  <c r="B1012" i="23"/>
  <c r="C1012" i="23"/>
  <c r="D1012" i="23"/>
  <c r="E1012" i="23"/>
  <c r="F1012" i="23"/>
  <c r="G1012" i="23"/>
  <c r="H1012" i="23"/>
  <c r="I1012" i="23"/>
  <c r="J1012" i="23"/>
  <c r="B1013" i="23"/>
  <c r="C1013" i="23"/>
  <c r="D1013" i="23"/>
  <c r="E1013" i="23"/>
  <c r="F1013" i="23"/>
  <c r="G1013" i="23"/>
  <c r="H1013" i="23"/>
  <c r="I1013" i="23"/>
  <c r="J1013" i="23"/>
  <c r="B1014" i="23"/>
  <c r="C1014" i="23"/>
  <c r="D1014" i="23"/>
  <c r="E1014" i="23"/>
  <c r="F1014" i="23"/>
  <c r="G1014" i="23"/>
  <c r="H1014" i="23"/>
  <c r="I1014" i="23"/>
  <c r="J1014" i="23"/>
  <c r="B1015" i="23"/>
  <c r="C1015" i="23"/>
  <c r="D1015" i="23"/>
  <c r="E1015" i="23"/>
  <c r="F1015" i="23"/>
  <c r="G1015" i="23"/>
  <c r="H1015" i="23"/>
  <c r="I1015" i="23"/>
  <c r="J1015" i="23"/>
  <c r="B1016" i="23"/>
  <c r="C1016" i="23"/>
  <c r="D1016" i="23"/>
  <c r="E1016" i="23"/>
  <c r="F1016" i="23"/>
  <c r="G1016" i="23"/>
  <c r="H1016" i="23"/>
  <c r="I1016" i="23"/>
  <c r="J1016" i="23"/>
  <c r="B1017" i="23"/>
  <c r="C1017" i="23"/>
  <c r="D1017" i="23"/>
  <c r="E1017" i="23"/>
  <c r="F1017" i="23"/>
  <c r="G1017" i="23"/>
  <c r="H1017" i="23"/>
  <c r="I1017" i="23"/>
  <c r="J1017" i="23"/>
  <c r="B1018" i="23"/>
  <c r="C1018" i="23"/>
  <c r="D1018" i="23"/>
  <c r="E1018" i="23"/>
  <c r="F1018" i="23"/>
  <c r="G1018" i="23"/>
  <c r="H1018" i="23"/>
  <c r="I1018" i="23"/>
  <c r="J1018" i="23"/>
  <c r="B1019" i="23"/>
  <c r="C1019" i="23"/>
  <c r="D1019" i="23"/>
  <c r="E1019" i="23"/>
  <c r="F1019" i="23"/>
  <c r="G1019" i="23"/>
  <c r="H1019" i="23"/>
  <c r="I1019" i="23"/>
  <c r="J1019" i="23"/>
  <c r="B1020" i="23"/>
  <c r="C1020" i="23"/>
  <c r="D1020" i="23"/>
  <c r="E1020" i="23"/>
  <c r="F1020" i="23"/>
  <c r="G1020" i="23"/>
  <c r="H1020" i="23"/>
  <c r="I1020" i="23"/>
  <c r="J1020" i="23"/>
  <c r="B1021" i="23"/>
  <c r="C1021" i="23"/>
  <c r="D1021" i="23"/>
  <c r="E1021" i="23"/>
  <c r="F1021" i="23"/>
  <c r="G1021" i="23"/>
  <c r="H1021" i="23"/>
  <c r="I1021" i="23"/>
  <c r="J1021" i="23"/>
  <c r="B1022" i="23"/>
  <c r="C1022" i="23"/>
  <c r="D1022" i="23"/>
  <c r="E1022" i="23"/>
  <c r="F1022" i="23"/>
  <c r="G1022" i="23"/>
  <c r="H1022" i="23"/>
  <c r="I1022" i="23"/>
  <c r="J1022" i="23"/>
  <c r="B1023" i="23"/>
  <c r="C1023" i="23"/>
  <c r="D1023" i="23"/>
  <c r="E1023" i="23"/>
  <c r="F1023" i="23"/>
  <c r="G1023" i="23"/>
  <c r="H1023" i="23"/>
  <c r="I1023" i="23"/>
  <c r="J1023" i="23"/>
  <c r="B1024" i="23"/>
  <c r="C1024" i="23"/>
  <c r="D1024" i="23"/>
  <c r="E1024" i="23"/>
  <c r="F1024" i="23"/>
  <c r="G1024" i="23"/>
  <c r="H1024" i="23"/>
  <c r="I1024" i="23"/>
  <c r="J1024" i="23"/>
  <c r="B1025" i="23"/>
  <c r="C1025" i="23"/>
  <c r="D1025" i="23"/>
  <c r="E1025" i="23"/>
  <c r="F1025" i="23"/>
  <c r="G1025" i="23"/>
  <c r="H1025" i="23"/>
  <c r="I1025" i="23"/>
  <c r="J1025" i="23"/>
  <c r="B1026" i="23"/>
  <c r="C1026" i="23"/>
  <c r="D1026" i="23"/>
  <c r="E1026" i="23"/>
  <c r="F1026" i="23"/>
  <c r="G1026" i="23"/>
  <c r="H1026" i="23"/>
  <c r="I1026" i="23"/>
  <c r="J1026" i="23"/>
  <c r="B1027" i="23"/>
  <c r="C1027" i="23"/>
  <c r="D1027" i="23"/>
  <c r="E1027" i="23"/>
  <c r="F1027" i="23"/>
  <c r="G1027" i="23"/>
  <c r="H1027" i="23"/>
  <c r="I1027" i="23"/>
  <c r="J1027" i="23"/>
  <c r="B1028" i="23"/>
  <c r="C1028" i="23"/>
  <c r="D1028" i="23"/>
  <c r="E1028" i="23"/>
  <c r="F1028" i="23"/>
  <c r="G1028" i="23"/>
  <c r="H1028" i="23"/>
  <c r="I1028" i="23"/>
  <c r="J1028" i="23"/>
  <c r="B1029" i="23"/>
  <c r="C1029" i="23"/>
  <c r="D1029" i="23"/>
  <c r="E1029" i="23"/>
  <c r="F1029" i="23"/>
  <c r="G1029" i="23"/>
  <c r="H1029" i="23"/>
  <c r="I1029" i="23"/>
  <c r="J1029" i="23"/>
  <c r="B1030" i="23"/>
  <c r="C1030" i="23"/>
  <c r="D1030" i="23"/>
  <c r="E1030" i="23"/>
  <c r="F1030" i="23"/>
  <c r="G1030" i="23"/>
  <c r="H1030" i="23"/>
  <c r="I1030" i="23"/>
  <c r="J1030" i="23"/>
  <c r="B1031" i="23"/>
  <c r="C1031" i="23"/>
  <c r="D1031" i="23"/>
  <c r="E1031" i="23"/>
  <c r="F1031" i="23"/>
  <c r="G1031" i="23"/>
  <c r="H1031" i="23"/>
  <c r="I1031" i="23"/>
  <c r="J1031" i="23"/>
  <c r="B1032" i="23"/>
  <c r="C1032" i="23"/>
  <c r="D1032" i="23"/>
  <c r="E1032" i="23"/>
  <c r="F1032" i="23"/>
  <c r="G1032" i="23"/>
  <c r="H1032" i="23"/>
  <c r="I1032" i="23"/>
  <c r="J1032" i="23"/>
  <c r="B1033" i="23"/>
  <c r="C1033" i="23"/>
  <c r="D1033" i="23"/>
  <c r="E1033" i="23"/>
  <c r="F1033" i="23"/>
  <c r="G1033" i="23"/>
  <c r="H1033" i="23"/>
  <c r="I1033" i="23"/>
  <c r="J1033" i="23"/>
  <c r="B1034" i="23"/>
  <c r="C1034" i="23"/>
  <c r="D1034" i="23"/>
  <c r="E1034" i="23"/>
  <c r="F1034" i="23"/>
  <c r="G1034" i="23"/>
  <c r="H1034" i="23"/>
  <c r="I1034" i="23"/>
  <c r="J1034" i="23"/>
  <c r="B1035" i="23"/>
  <c r="C1035" i="23"/>
  <c r="D1035" i="23"/>
  <c r="E1035" i="23"/>
  <c r="F1035" i="23"/>
  <c r="G1035" i="23"/>
  <c r="H1035" i="23"/>
  <c r="I1035" i="23"/>
  <c r="J1035" i="23"/>
  <c r="B1036" i="23"/>
  <c r="C1036" i="23"/>
  <c r="D1036" i="23"/>
  <c r="E1036" i="23"/>
  <c r="F1036" i="23"/>
  <c r="G1036" i="23"/>
  <c r="H1036" i="23"/>
  <c r="I1036" i="23"/>
  <c r="J1036" i="23"/>
  <c r="B1037" i="23"/>
  <c r="C1037" i="23"/>
  <c r="D1037" i="23"/>
  <c r="E1037" i="23"/>
  <c r="F1037" i="23"/>
  <c r="G1037" i="23"/>
  <c r="H1037" i="23"/>
  <c r="I1037" i="23"/>
  <c r="J1037" i="23"/>
  <c r="B1038" i="23"/>
  <c r="C1038" i="23"/>
  <c r="D1038" i="23"/>
  <c r="E1038" i="23"/>
  <c r="F1038" i="23"/>
  <c r="G1038" i="23"/>
  <c r="H1038" i="23"/>
  <c r="I1038" i="23"/>
  <c r="J1038" i="23"/>
  <c r="B1039" i="23"/>
  <c r="C1039" i="23"/>
  <c r="D1039" i="23"/>
  <c r="E1039" i="23"/>
  <c r="F1039" i="23"/>
  <c r="G1039" i="23"/>
  <c r="H1039" i="23"/>
  <c r="I1039" i="23"/>
  <c r="J1039" i="23"/>
  <c r="B1040" i="23"/>
  <c r="C1040" i="23"/>
  <c r="D1040" i="23"/>
  <c r="E1040" i="23"/>
  <c r="F1040" i="23"/>
  <c r="G1040" i="23"/>
  <c r="H1040" i="23"/>
  <c r="I1040" i="23"/>
  <c r="J1040" i="23"/>
  <c r="B1041" i="23"/>
  <c r="C1041" i="23"/>
  <c r="D1041" i="23"/>
  <c r="E1041" i="23"/>
  <c r="F1041" i="23"/>
  <c r="G1041" i="23"/>
  <c r="H1041" i="23"/>
  <c r="I1041" i="23"/>
  <c r="J1041" i="23"/>
  <c r="B1042" i="23"/>
  <c r="C1042" i="23"/>
  <c r="D1042" i="23"/>
  <c r="E1042" i="23"/>
  <c r="F1042" i="23"/>
  <c r="G1042" i="23"/>
  <c r="H1042" i="23"/>
  <c r="I1042" i="23"/>
  <c r="J1042" i="23"/>
  <c r="B1043" i="23"/>
  <c r="C1043" i="23"/>
  <c r="D1043" i="23"/>
  <c r="E1043" i="23"/>
  <c r="F1043" i="23"/>
  <c r="G1043" i="23"/>
  <c r="H1043" i="23"/>
  <c r="I1043" i="23"/>
  <c r="J1043" i="23"/>
  <c r="B1044" i="23"/>
  <c r="C1044" i="23"/>
  <c r="D1044" i="23"/>
  <c r="E1044" i="23"/>
  <c r="F1044" i="23"/>
  <c r="G1044" i="23"/>
  <c r="H1044" i="23"/>
  <c r="I1044" i="23"/>
  <c r="J1044" i="23"/>
  <c r="B1045" i="23"/>
  <c r="C1045" i="23"/>
  <c r="D1045" i="23"/>
  <c r="E1045" i="23"/>
  <c r="F1045" i="23"/>
  <c r="G1045" i="23"/>
  <c r="H1045" i="23"/>
  <c r="I1045" i="23"/>
  <c r="J1045" i="23"/>
  <c r="B1046" i="23"/>
  <c r="C1046" i="23"/>
  <c r="D1046" i="23"/>
  <c r="E1046" i="23"/>
  <c r="F1046" i="23"/>
  <c r="G1046" i="23"/>
  <c r="H1046" i="23"/>
  <c r="I1046" i="23"/>
  <c r="J1046" i="23"/>
  <c r="B1047" i="23"/>
  <c r="C1047" i="23"/>
  <c r="D1047" i="23"/>
  <c r="E1047" i="23"/>
  <c r="F1047" i="23"/>
  <c r="G1047" i="23"/>
  <c r="H1047" i="23"/>
  <c r="I1047" i="23"/>
  <c r="J1047" i="23"/>
  <c r="B1048" i="23"/>
  <c r="C1048" i="23"/>
  <c r="D1048" i="23"/>
  <c r="E1048" i="23"/>
  <c r="F1048" i="23"/>
  <c r="G1048" i="23"/>
  <c r="H1048" i="23"/>
  <c r="I1048" i="23"/>
  <c r="J1048" i="23"/>
  <c r="B1049" i="23"/>
  <c r="C1049" i="23"/>
  <c r="D1049" i="23"/>
  <c r="E1049" i="23"/>
  <c r="F1049" i="23"/>
  <c r="G1049" i="23"/>
  <c r="H1049" i="23"/>
  <c r="I1049" i="23"/>
  <c r="J1049" i="23"/>
  <c r="B1050" i="23"/>
  <c r="C1050" i="23"/>
  <c r="D1050" i="23"/>
  <c r="E1050" i="23"/>
  <c r="F1050" i="23"/>
  <c r="G1050" i="23"/>
  <c r="H1050" i="23"/>
  <c r="I1050" i="23"/>
  <c r="J1050" i="23"/>
  <c r="B1051" i="23"/>
  <c r="C1051" i="23"/>
  <c r="D1051" i="23"/>
  <c r="E1051" i="23"/>
  <c r="F1051" i="23"/>
  <c r="G1051" i="23"/>
  <c r="H1051" i="23"/>
  <c r="I1051" i="23"/>
  <c r="J1051" i="23"/>
  <c r="B1052" i="23"/>
  <c r="C1052" i="23"/>
  <c r="D1052" i="23"/>
  <c r="E1052" i="23"/>
  <c r="F1052" i="23"/>
  <c r="G1052" i="23"/>
  <c r="H1052" i="23"/>
  <c r="I1052" i="23"/>
  <c r="J1052" i="23"/>
  <c r="B1053" i="23"/>
  <c r="C1053" i="23"/>
  <c r="D1053" i="23"/>
  <c r="E1053" i="23"/>
  <c r="F1053" i="23"/>
  <c r="G1053" i="23"/>
  <c r="H1053" i="23"/>
  <c r="I1053" i="23"/>
  <c r="J1053" i="23"/>
  <c r="B1054" i="23"/>
  <c r="C1054" i="23"/>
  <c r="D1054" i="23"/>
  <c r="E1054" i="23"/>
  <c r="F1054" i="23"/>
  <c r="G1054" i="23"/>
  <c r="H1054" i="23"/>
  <c r="I1054" i="23"/>
  <c r="J1054" i="23"/>
  <c r="B1055" i="23"/>
  <c r="C1055" i="23"/>
  <c r="D1055" i="23"/>
  <c r="E1055" i="23"/>
  <c r="F1055" i="23"/>
  <c r="G1055" i="23"/>
  <c r="H1055" i="23"/>
  <c r="I1055" i="23"/>
  <c r="J1055" i="23"/>
  <c r="B1056" i="23"/>
  <c r="C1056" i="23"/>
  <c r="D1056" i="23"/>
  <c r="E1056" i="23"/>
  <c r="F1056" i="23"/>
  <c r="G1056" i="23"/>
  <c r="H1056" i="23"/>
  <c r="I1056" i="23"/>
  <c r="J1056" i="23"/>
  <c r="B1057" i="23"/>
  <c r="C1057" i="23"/>
  <c r="D1057" i="23"/>
  <c r="E1057" i="23"/>
  <c r="F1057" i="23"/>
  <c r="G1057" i="23"/>
  <c r="H1057" i="23"/>
  <c r="I1057" i="23"/>
  <c r="J1057" i="23"/>
  <c r="B1058" i="23"/>
  <c r="C1058" i="23"/>
  <c r="D1058" i="23"/>
  <c r="E1058" i="23"/>
  <c r="F1058" i="23"/>
  <c r="G1058" i="23"/>
  <c r="H1058" i="23"/>
  <c r="I1058" i="23"/>
  <c r="J1058" i="23"/>
  <c r="B1059" i="23"/>
  <c r="C1059" i="23"/>
  <c r="D1059" i="23"/>
  <c r="E1059" i="23"/>
  <c r="F1059" i="23"/>
  <c r="G1059" i="23"/>
  <c r="H1059" i="23"/>
  <c r="I1059" i="23"/>
  <c r="J1059" i="23"/>
  <c r="B1060" i="23"/>
  <c r="C1060" i="23"/>
  <c r="D1060" i="23"/>
  <c r="E1060" i="23"/>
  <c r="F1060" i="23"/>
  <c r="G1060" i="23"/>
  <c r="H1060" i="23"/>
  <c r="I1060" i="23"/>
  <c r="J1060" i="23"/>
  <c r="B1061" i="23"/>
  <c r="C1061" i="23"/>
  <c r="D1061" i="23"/>
  <c r="E1061" i="23"/>
  <c r="F1061" i="23"/>
  <c r="G1061" i="23"/>
  <c r="H1061" i="23"/>
  <c r="I1061" i="23"/>
  <c r="J1061" i="23"/>
  <c r="B1062" i="23"/>
  <c r="C1062" i="23"/>
  <c r="D1062" i="23"/>
  <c r="E1062" i="23"/>
  <c r="F1062" i="23"/>
  <c r="G1062" i="23"/>
  <c r="H1062" i="23"/>
  <c r="I1062" i="23"/>
  <c r="J1062" i="23"/>
  <c r="B1063" i="23"/>
  <c r="C1063" i="23"/>
  <c r="D1063" i="23"/>
  <c r="E1063" i="23"/>
  <c r="F1063" i="23"/>
  <c r="G1063" i="23"/>
  <c r="H1063" i="23"/>
  <c r="I1063" i="23"/>
  <c r="J1063" i="23"/>
  <c r="B1064" i="23"/>
  <c r="C1064" i="23"/>
  <c r="D1064" i="23"/>
  <c r="E1064" i="23"/>
  <c r="F1064" i="23"/>
  <c r="G1064" i="23"/>
  <c r="H1064" i="23"/>
  <c r="I1064" i="23"/>
  <c r="J1064" i="23"/>
  <c r="B1065" i="23"/>
  <c r="C1065" i="23"/>
  <c r="D1065" i="23"/>
  <c r="E1065" i="23"/>
  <c r="F1065" i="23"/>
  <c r="G1065" i="23"/>
  <c r="H1065" i="23"/>
  <c r="I1065" i="23"/>
  <c r="J1065" i="23"/>
  <c r="B1066" i="23"/>
  <c r="C1066" i="23"/>
  <c r="D1066" i="23"/>
  <c r="E1066" i="23"/>
  <c r="F1066" i="23"/>
  <c r="G1066" i="23"/>
  <c r="H1066" i="23"/>
  <c r="I1066" i="23"/>
  <c r="J1066" i="23"/>
  <c r="B1067" i="23"/>
  <c r="C1067" i="23"/>
  <c r="D1067" i="23"/>
  <c r="E1067" i="23"/>
  <c r="F1067" i="23"/>
  <c r="G1067" i="23"/>
  <c r="H1067" i="23"/>
  <c r="I1067" i="23"/>
  <c r="J1067" i="23"/>
  <c r="B1068" i="23"/>
  <c r="C1068" i="23"/>
  <c r="D1068" i="23"/>
  <c r="E1068" i="23"/>
  <c r="F1068" i="23"/>
  <c r="G1068" i="23"/>
  <c r="H1068" i="23"/>
  <c r="I1068" i="23"/>
  <c r="J1068" i="23"/>
  <c r="B1069" i="23"/>
  <c r="C1069" i="23"/>
  <c r="D1069" i="23"/>
  <c r="E1069" i="23"/>
  <c r="F1069" i="23"/>
  <c r="G1069" i="23"/>
  <c r="H1069" i="23"/>
  <c r="I1069" i="23"/>
  <c r="J1069" i="23"/>
  <c r="B1070" i="23"/>
  <c r="C1070" i="23"/>
  <c r="D1070" i="23"/>
  <c r="E1070" i="23"/>
  <c r="F1070" i="23"/>
  <c r="G1070" i="23"/>
  <c r="H1070" i="23"/>
  <c r="I1070" i="23"/>
  <c r="J1070" i="23"/>
  <c r="B1071" i="23"/>
  <c r="C1071" i="23"/>
  <c r="D1071" i="23"/>
  <c r="E1071" i="23"/>
  <c r="F1071" i="23"/>
  <c r="G1071" i="23"/>
  <c r="H1071" i="23"/>
  <c r="I1071" i="23"/>
  <c r="J1071" i="23"/>
  <c r="B1072" i="23"/>
  <c r="C1072" i="23"/>
  <c r="D1072" i="23"/>
  <c r="E1072" i="23"/>
  <c r="F1072" i="23"/>
  <c r="G1072" i="23"/>
  <c r="H1072" i="23"/>
  <c r="I1072" i="23"/>
  <c r="J1072" i="23"/>
  <c r="B1073" i="23"/>
  <c r="C1073" i="23"/>
  <c r="D1073" i="23"/>
  <c r="E1073" i="23"/>
  <c r="F1073" i="23"/>
  <c r="G1073" i="23"/>
  <c r="H1073" i="23"/>
  <c r="I1073" i="23"/>
  <c r="J1073" i="23"/>
  <c r="B1074" i="23"/>
  <c r="C1074" i="23"/>
  <c r="D1074" i="23"/>
  <c r="E1074" i="23"/>
  <c r="F1074" i="23"/>
  <c r="G1074" i="23"/>
  <c r="H1074" i="23"/>
  <c r="I1074" i="23"/>
  <c r="J1074" i="23"/>
  <c r="B1075" i="23"/>
  <c r="C1075" i="23"/>
  <c r="D1075" i="23"/>
  <c r="E1075" i="23"/>
  <c r="F1075" i="23"/>
  <c r="G1075" i="23"/>
  <c r="H1075" i="23"/>
  <c r="I1075" i="23"/>
  <c r="J1075" i="23"/>
  <c r="B1076" i="23"/>
  <c r="C1076" i="23"/>
  <c r="D1076" i="23"/>
  <c r="E1076" i="23"/>
  <c r="F1076" i="23"/>
  <c r="G1076" i="23"/>
  <c r="H1076" i="23"/>
  <c r="I1076" i="23"/>
  <c r="J1076" i="23"/>
  <c r="B1077" i="23"/>
  <c r="C1077" i="23"/>
  <c r="D1077" i="23"/>
  <c r="E1077" i="23"/>
  <c r="F1077" i="23"/>
  <c r="G1077" i="23"/>
  <c r="H1077" i="23"/>
  <c r="I1077" i="23"/>
  <c r="J1077" i="23"/>
  <c r="B1078" i="23"/>
  <c r="C1078" i="23"/>
  <c r="D1078" i="23"/>
  <c r="E1078" i="23"/>
  <c r="F1078" i="23"/>
  <c r="G1078" i="23"/>
  <c r="H1078" i="23"/>
  <c r="I1078" i="23"/>
  <c r="J1078" i="23"/>
  <c r="B1079" i="23"/>
  <c r="C1079" i="23"/>
  <c r="D1079" i="23"/>
  <c r="E1079" i="23"/>
  <c r="F1079" i="23"/>
  <c r="G1079" i="23"/>
  <c r="H1079" i="23"/>
  <c r="I1079" i="23"/>
  <c r="J1079" i="23"/>
  <c r="B1080" i="23"/>
  <c r="C1080" i="23"/>
  <c r="D1080" i="23"/>
  <c r="E1080" i="23"/>
  <c r="F1080" i="23"/>
  <c r="G1080" i="23"/>
  <c r="H1080" i="23"/>
  <c r="I1080" i="23"/>
  <c r="J1080" i="23"/>
  <c r="B1081" i="23"/>
  <c r="C1081" i="23"/>
  <c r="D1081" i="23"/>
  <c r="E1081" i="23"/>
  <c r="F1081" i="23"/>
  <c r="G1081" i="23"/>
  <c r="H1081" i="23"/>
  <c r="I1081" i="23"/>
  <c r="J1081" i="23"/>
  <c r="B1082" i="23"/>
  <c r="C1082" i="23"/>
  <c r="D1082" i="23"/>
  <c r="E1082" i="23"/>
  <c r="F1082" i="23"/>
  <c r="G1082" i="23"/>
  <c r="H1082" i="23"/>
  <c r="I1082" i="23"/>
  <c r="J1082" i="23"/>
  <c r="B1083" i="23"/>
  <c r="C1083" i="23"/>
  <c r="D1083" i="23"/>
  <c r="E1083" i="23"/>
  <c r="F1083" i="23"/>
  <c r="G1083" i="23"/>
  <c r="H1083" i="23"/>
  <c r="I1083" i="23"/>
  <c r="J1083" i="23"/>
  <c r="B1084" i="23"/>
  <c r="C1084" i="23"/>
  <c r="D1084" i="23"/>
  <c r="E1084" i="23"/>
  <c r="F1084" i="23"/>
  <c r="G1084" i="23"/>
  <c r="H1084" i="23"/>
  <c r="I1084" i="23"/>
  <c r="J1084" i="23"/>
  <c r="B1085" i="23"/>
  <c r="C1085" i="23"/>
  <c r="D1085" i="23"/>
  <c r="E1085" i="23"/>
  <c r="F1085" i="23"/>
  <c r="G1085" i="23"/>
  <c r="H1085" i="23"/>
  <c r="I1085" i="23"/>
  <c r="J1085" i="23"/>
  <c r="B1086" i="23"/>
  <c r="C1086" i="23"/>
  <c r="D1086" i="23"/>
  <c r="E1086" i="23"/>
  <c r="F1086" i="23"/>
  <c r="G1086" i="23"/>
  <c r="H1086" i="23"/>
  <c r="I1086" i="23"/>
  <c r="J1086" i="23"/>
  <c r="B1087" i="23"/>
  <c r="C1087" i="23"/>
  <c r="D1087" i="23"/>
  <c r="E1087" i="23"/>
  <c r="F1087" i="23"/>
  <c r="G1087" i="23"/>
  <c r="H1087" i="23"/>
  <c r="I1087" i="23"/>
  <c r="J1087" i="23"/>
  <c r="B1088" i="23"/>
  <c r="C1088" i="23"/>
  <c r="D1088" i="23"/>
  <c r="E1088" i="23"/>
  <c r="F1088" i="23"/>
  <c r="G1088" i="23"/>
  <c r="H1088" i="23"/>
  <c r="I1088" i="23"/>
  <c r="J1088" i="23"/>
  <c r="B1089" i="23"/>
  <c r="C1089" i="23"/>
  <c r="D1089" i="23"/>
  <c r="E1089" i="23"/>
  <c r="F1089" i="23"/>
  <c r="G1089" i="23"/>
  <c r="H1089" i="23"/>
  <c r="I1089" i="23"/>
  <c r="J1089" i="23"/>
  <c r="B1090" i="23"/>
  <c r="C1090" i="23"/>
  <c r="D1090" i="23"/>
  <c r="E1090" i="23"/>
  <c r="F1090" i="23"/>
  <c r="G1090" i="23"/>
  <c r="H1090" i="23"/>
  <c r="I1090" i="23"/>
  <c r="J1090" i="23"/>
  <c r="B1091" i="23"/>
  <c r="C1091" i="23"/>
  <c r="D1091" i="23"/>
  <c r="E1091" i="23"/>
  <c r="F1091" i="23"/>
  <c r="G1091" i="23"/>
  <c r="H1091" i="23"/>
  <c r="I1091" i="23"/>
  <c r="J1091" i="23"/>
  <c r="B1092" i="23"/>
  <c r="C1092" i="23"/>
  <c r="D1092" i="23"/>
  <c r="E1092" i="23"/>
  <c r="F1092" i="23"/>
  <c r="G1092" i="23"/>
  <c r="H1092" i="23"/>
  <c r="I1092" i="23"/>
  <c r="J1092" i="23"/>
  <c r="B1093" i="23"/>
  <c r="C1093" i="23"/>
  <c r="D1093" i="23"/>
  <c r="E1093" i="23"/>
  <c r="F1093" i="23"/>
  <c r="G1093" i="23"/>
  <c r="H1093" i="23"/>
  <c r="I1093" i="23"/>
  <c r="J1093" i="23"/>
  <c r="B1094" i="23"/>
  <c r="C1094" i="23"/>
  <c r="D1094" i="23"/>
  <c r="E1094" i="23"/>
  <c r="F1094" i="23"/>
  <c r="G1094" i="23"/>
  <c r="H1094" i="23"/>
  <c r="I1094" i="23"/>
  <c r="J1094" i="23"/>
  <c r="B1095" i="23"/>
  <c r="C1095" i="23"/>
  <c r="D1095" i="23"/>
  <c r="E1095" i="23"/>
  <c r="F1095" i="23"/>
  <c r="G1095" i="23"/>
  <c r="H1095" i="23"/>
  <c r="I1095" i="23"/>
  <c r="J1095" i="23"/>
  <c r="B1096" i="23"/>
  <c r="C1096" i="23"/>
  <c r="D1096" i="23"/>
  <c r="E1096" i="23"/>
  <c r="F1096" i="23"/>
  <c r="G1096" i="23"/>
  <c r="H1096" i="23"/>
  <c r="I1096" i="23"/>
  <c r="J1096" i="23"/>
  <c r="B1097" i="23"/>
  <c r="C1097" i="23"/>
  <c r="D1097" i="23"/>
  <c r="E1097" i="23"/>
  <c r="F1097" i="23"/>
  <c r="G1097" i="23"/>
  <c r="H1097" i="23"/>
  <c r="I1097" i="23"/>
  <c r="J1097" i="23"/>
  <c r="B1098" i="23"/>
  <c r="C1098" i="23"/>
  <c r="D1098" i="23"/>
  <c r="E1098" i="23"/>
  <c r="F1098" i="23"/>
  <c r="G1098" i="23"/>
  <c r="H1098" i="23"/>
  <c r="I1098" i="23"/>
  <c r="J1098" i="23"/>
  <c r="B1099" i="23"/>
  <c r="C1099" i="23"/>
  <c r="D1099" i="23"/>
  <c r="E1099" i="23"/>
  <c r="F1099" i="23"/>
  <c r="G1099" i="23"/>
  <c r="H1099" i="23"/>
  <c r="I1099" i="23"/>
  <c r="J1099" i="23"/>
  <c r="B1100" i="23"/>
  <c r="C1100" i="23"/>
  <c r="D1100" i="23"/>
  <c r="E1100" i="23"/>
  <c r="F1100" i="23"/>
  <c r="G1100" i="23"/>
  <c r="H1100" i="23"/>
  <c r="I1100" i="23"/>
  <c r="J1100" i="23"/>
  <c r="B1101" i="23"/>
  <c r="C1101" i="23"/>
  <c r="D1101" i="23"/>
  <c r="E1101" i="23"/>
  <c r="F1101" i="23"/>
  <c r="G1101" i="23"/>
  <c r="H1101" i="23"/>
  <c r="I1101" i="23"/>
  <c r="J1101" i="23"/>
  <c r="B1102" i="23"/>
  <c r="C1102" i="23"/>
  <c r="D1102" i="23"/>
  <c r="E1102" i="23"/>
  <c r="F1102" i="23"/>
  <c r="G1102" i="23"/>
  <c r="H1102" i="23"/>
  <c r="I1102" i="23"/>
  <c r="J1102" i="23"/>
  <c r="B1103" i="23"/>
  <c r="C1103" i="23"/>
  <c r="D1103" i="23"/>
  <c r="E1103" i="23"/>
  <c r="F1103" i="23"/>
  <c r="G1103" i="23"/>
  <c r="H1103" i="23"/>
  <c r="I1103" i="23"/>
  <c r="J1103" i="23"/>
  <c r="B1104" i="23"/>
  <c r="C1104" i="23"/>
  <c r="D1104" i="23"/>
  <c r="E1104" i="23"/>
  <c r="F1104" i="23"/>
  <c r="G1104" i="23"/>
  <c r="H1104" i="23"/>
  <c r="I1104" i="23"/>
  <c r="J1104" i="23"/>
  <c r="B1105" i="23"/>
  <c r="C1105" i="23"/>
  <c r="D1105" i="23"/>
  <c r="E1105" i="23"/>
  <c r="F1105" i="23"/>
  <c r="G1105" i="23"/>
  <c r="H1105" i="23"/>
  <c r="I1105" i="23"/>
  <c r="J1105" i="23"/>
  <c r="B1106" i="23"/>
  <c r="C1106" i="23"/>
  <c r="D1106" i="23"/>
  <c r="E1106" i="23"/>
  <c r="F1106" i="23"/>
  <c r="G1106" i="23"/>
  <c r="H1106" i="23"/>
  <c r="I1106" i="23"/>
  <c r="J1106" i="23"/>
  <c r="B1107" i="23"/>
  <c r="C1107" i="23"/>
  <c r="D1107" i="23"/>
  <c r="E1107" i="23"/>
  <c r="F1107" i="23"/>
  <c r="G1107" i="23"/>
  <c r="H1107" i="23"/>
  <c r="I1107" i="23"/>
  <c r="J1107" i="23"/>
  <c r="B1108" i="23"/>
  <c r="C1108" i="23"/>
  <c r="D1108" i="23"/>
  <c r="E1108" i="23"/>
  <c r="F1108" i="23"/>
  <c r="G1108" i="23"/>
  <c r="H1108" i="23"/>
  <c r="I1108" i="23"/>
  <c r="J1108" i="23"/>
  <c r="B1109" i="23"/>
  <c r="C1109" i="23"/>
  <c r="D1109" i="23"/>
  <c r="E1109" i="23"/>
  <c r="F1109" i="23"/>
  <c r="G1109" i="23"/>
  <c r="H1109" i="23"/>
  <c r="I1109" i="23"/>
  <c r="J1109" i="23"/>
  <c r="B1110" i="23"/>
  <c r="C1110" i="23"/>
  <c r="D1110" i="23"/>
  <c r="E1110" i="23"/>
  <c r="F1110" i="23"/>
  <c r="G1110" i="23"/>
  <c r="H1110" i="23"/>
  <c r="I1110" i="23"/>
  <c r="J1110" i="23"/>
  <c r="B1111" i="23"/>
  <c r="C1111" i="23"/>
  <c r="D1111" i="23"/>
  <c r="E1111" i="23"/>
  <c r="F1111" i="23"/>
  <c r="G1111" i="23"/>
  <c r="H1111" i="23"/>
  <c r="I1111" i="23"/>
  <c r="J1111" i="23"/>
  <c r="B1112" i="23"/>
  <c r="C1112" i="23"/>
  <c r="D1112" i="23"/>
  <c r="E1112" i="23"/>
  <c r="F1112" i="23"/>
  <c r="G1112" i="23"/>
  <c r="H1112" i="23"/>
  <c r="I1112" i="23"/>
  <c r="J1112" i="23"/>
  <c r="B1113" i="23"/>
  <c r="C1113" i="23"/>
  <c r="D1113" i="23"/>
  <c r="E1113" i="23"/>
  <c r="F1113" i="23"/>
  <c r="G1113" i="23"/>
  <c r="H1113" i="23"/>
  <c r="I1113" i="23"/>
  <c r="J1113" i="23"/>
  <c r="B1114" i="23"/>
  <c r="C1114" i="23"/>
  <c r="D1114" i="23"/>
  <c r="E1114" i="23"/>
  <c r="F1114" i="23"/>
  <c r="G1114" i="23"/>
  <c r="H1114" i="23"/>
  <c r="I1114" i="23"/>
  <c r="J1114" i="23"/>
  <c r="B1115" i="23"/>
  <c r="C1115" i="23"/>
  <c r="D1115" i="23"/>
  <c r="E1115" i="23"/>
  <c r="F1115" i="23"/>
  <c r="G1115" i="23"/>
  <c r="H1115" i="23"/>
  <c r="I1115" i="23"/>
  <c r="J1115" i="23"/>
  <c r="B1116" i="23"/>
  <c r="C1116" i="23"/>
  <c r="D1116" i="23"/>
  <c r="E1116" i="23"/>
  <c r="F1116" i="23"/>
  <c r="G1116" i="23"/>
  <c r="H1116" i="23"/>
  <c r="I1116" i="23"/>
  <c r="J1116" i="23"/>
  <c r="B1117" i="23"/>
  <c r="C1117" i="23"/>
  <c r="D1117" i="23"/>
  <c r="E1117" i="23"/>
  <c r="F1117" i="23"/>
  <c r="G1117" i="23"/>
  <c r="H1117" i="23"/>
  <c r="I1117" i="23"/>
  <c r="J1117" i="23"/>
  <c r="B1118" i="23"/>
  <c r="C1118" i="23"/>
  <c r="D1118" i="23"/>
  <c r="E1118" i="23"/>
  <c r="F1118" i="23"/>
  <c r="G1118" i="23"/>
  <c r="H1118" i="23"/>
  <c r="I1118" i="23"/>
  <c r="J1118" i="23"/>
  <c r="B1119" i="23"/>
  <c r="C1119" i="23"/>
  <c r="D1119" i="23"/>
  <c r="E1119" i="23"/>
  <c r="F1119" i="23"/>
  <c r="G1119" i="23"/>
  <c r="H1119" i="23"/>
  <c r="I1119" i="23"/>
  <c r="J1119" i="23"/>
  <c r="B1120" i="23"/>
  <c r="C1120" i="23"/>
  <c r="D1120" i="23"/>
  <c r="E1120" i="23"/>
  <c r="F1120" i="23"/>
  <c r="G1120" i="23"/>
  <c r="H1120" i="23"/>
  <c r="I1120" i="23"/>
  <c r="J1120" i="23"/>
  <c r="B1121" i="23"/>
  <c r="C1121" i="23"/>
  <c r="D1121" i="23"/>
  <c r="E1121" i="23"/>
  <c r="F1121" i="23"/>
  <c r="G1121" i="23"/>
  <c r="H1121" i="23"/>
  <c r="I1121" i="23"/>
  <c r="J1121" i="23"/>
  <c r="B1122" i="23"/>
  <c r="C1122" i="23"/>
  <c r="D1122" i="23"/>
  <c r="E1122" i="23"/>
  <c r="F1122" i="23"/>
  <c r="G1122" i="23"/>
  <c r="H1122" i="23"/>
  <c r="I1122" i="23"/>
  <c r="J1122" i="23"/>
  <c r="B1123" i="23"/>
  <c r="C1123" i="23"/>
  <c r="D1123" i="23"/>
  <c r="E1123" i="23"/>
  <c r="F1123" i="23"/>
  <c r="G1123" i="23"/>
  <c r="H1123" i="23"/>
  <c r="I1123" i="23"/>
  <c r="J1123" i="23"/>
  <c r="B1124" i="23"/>
  <c r="C1124" i="23"/>
  <c r="D1124" i="23"/>
  <c r="E1124" i="23"/>
  <c r="F1124" i="23"/>
  <c r="G1124" i="23"/>
  <c r="H1124" i="23"/>
  <c r="I1124" i="23"/>
  <c r="J1124" i="23"/>
  <c r="B1125" i="23"/>
  <c r="C1125" i="23"/>
  <c r="D1125" i="23"/>
  <c r="E1125" i="23"/>
  <c r="F1125" i="23"/>
  <c r="G1125" i="23"/>
  <c r="H1125" i="23"/>
  <c r="I1125" i="23"/>
  <c r="J1125" i="23"/>
  <c r="B1126" i="23"/>
  <c r="C1126" i="23"/>
  <c r="D1126" i="23"/>
  <c r="E1126" i="23"/>
  <c r="F1126" i="23"/>
  <c r="G1126" i="23"/>
  <c r="H1126" i="23"/>
  <c r="I1126" i="23"/>
  <c r="J1126" i="23"/>
  <c r="B1127" i="23"/>
  <c r="C1127" i="23"/>
  <c r="D1127" i="23"/>
  <c r="E1127" i="23"/>
  <c r="F1127" i="23"/>
  <c r="G1127" i="23"/>
  <c r="H1127" i="23"/>
  <c r="I1127" i="23"/>
  <c r="J1127" i="23"/>
  <c r="B1128" i="23"/>
  <c r="C1128" i="23"/>
  <c r="D1128" i="23"/>
  <c r="E1128" i="23"/>
  <c r="F1128" i="23"/>
  <c r="G1128" i="23"/>
  <c r="H1128" i="23"/>
  <c r="I1128" i="23"/>
  <c r="J1128" i="23"/>
  <c r="B1129" i="23"/>
  <c r="C1129" i="23"/>
  <c r="D1129" i="23"/>
  <c r="E1129" i="23"/>
  <c r="F1129" i="23"/>
  <c r="G1129" i="23"/>
  <c r="H1129" i="23"/>
  <c r="I1129" i="23"/>
  <c r="J1129" i="23"/>
  <c r="B1130" i="23"/>
  <c r="C1130" i="23"/>
  <c r="D1130" i="23"/>
  <c r="E1130" i="23"/>
  <c r="F1130" i="23"/>
  <c r="G1130" i="23"/>
  <c r="H1130" i="23"/>
  <c r="I1130" i="23"/>
  <c r="J1130" i="23"/>
  <c r="B1131" i="23"/>
  <c r="C1131" i="23"/>
  <c r="D1131" i="23"/>
  <c r="E1131" i="23"/>
  <c r="F1131" i="23"/>
  <c r="G1131" i="23"/>
  <c r="H1131" i="23"/>
  <c r="I1131" i="23"/>
  <c r="J1131" i="23"/>
  <c r="B1132" i="23"/>
  <c r="C1132" i="23"/>
  <c r="D1132" i="23"/>
  <c r="E1132" i="23"/>
  <c r="F1132" i="23"/>
  <c r="G1132" i="23"/>
  <c r="H1132" i="23"/>
  <c r="I1132" i="23"/>
  <c r="J1132" i="23"/>
  <c r="B1133" i="23"/>
  <c r="C1133" i="23"/>
  <c r="D1133" i="23"/>
  <c r="E1133" i="23"/>
  <c r="F1133" i="23"/>
  <c r="G1133" i="23"/>
  <c r="H1133" i="23"/>
  <c r="I1133" i="23"/>
  <c r="J1133" i="23"/>
  <c r="B1134" i="23"/>
  <c r="C1134" i="23"/>
  <c r="D1134" i="23"/>
  <c r="E1134" i="23"/>
  <c r="F1134" i="23"/>
  <c r="G1134" i="23"/>
  <c r="H1134" i="23"/>
  <c r="I1134" i="23"/>
  <c r="J1134" i="23"/>
  <c r="B1135" i="23"/>
  <c r="C1135" i="23"/>
  <c r="D1135" i="23"/>
  <c r="E1135" i="23"/>
  <c r="F1135" i="23"/>
  <c r="G1135" i="23"/>
  <c r="H1135" i="23"/>
  <c r="I1135" i="23"/>
  <c r="J1135" i="23"/>
  <c r="B1136" i="23"/>
  <c r="C1136" i="23"/>
  <c r="D1136" i="23"/>
  <c r="E1136" i="23"/>
  <c r="F1136" i="23"/>
  <c r="G1136" i="23"/>
  <c r="H1136" i="23"/>
  <c r="I1136" i="23"/>
  <c r="J1136" i="23"/>
  <c r="B1137" i="23"/>
  <c r="C1137" i="23"/>
  <c r="D1137" i="23"/>
  <c r="E1137" i="23"/>
  <c r="F1137" i="23"/>
  <c r="G1137" i="23"/>
  <c r="H1137" i="23"/>
  <c r="I1137" i="23"/>
  <c r="J1137" i="23"/>
  <c r="B1138" i="23"/>
  <c r="C1138" i="23"/>
  <c r="D1138" i="23"/>
  <c r="E1138" i="23"/>
  <c r="F1138" i="23"/>
  <c r="G1138" i="23"/>
  <c r="H1138" i="23"/>
  <c r="I1138" i="23"/>
  <c r="J1138" i="23"/>
  <c r="B1139" i="23"/>
  <c r="C1139" i="23"/>
  <c r="D1139" i="23"/>
  <c r="E1139" i="23"/>
  <c r="F1139" i="23"/>
  <c r="G1139" i="23"/>
  <c r="H1139" i="23"/>
  <c r="I1139" i="23"/>
  <c r="J1139" i="23"/>
  <c r="B1140" i="23"/>
  <c r="C1140" i="23"/>
  <c r="D1140" i="23"/>
  <c r="E1140" i="23"/>
  <c r="F1140" i="23"/>
  <c r="G1140" i="23"/>
  <c r="H1140" i="23"/>
  <c r="I1140" i="23"/>
  <c r="J1140" i="23"/>
  <c r="B1141" i="23"/>
  <c r="C1141" i="23"/>
  <c r="D1141" i="23"/>
  <c r="E1141" i="23"/>
  <c r="F1141" i="23"/>
  <c r="G1141" i="23"/>
  <c r="H1141" i="23"/>
  <c r="I1141" i="23"/>
  <c r="J1141" i="23"/>
  <c r="B1142" i="23"/>
  <c r="C1142" i="23"/>
  <c r="D1142" i="23"/>
  <c r="E1142" i="23"/>
  <c r="F1142" i="23"/>
  <c r="G1142" i="23"/>
  <c r="H1142" i="23"/>
  <c r="I1142" i="23"/>
  <c r="J1142" i="23"/>
  <c r="B1143" i="23"/>
  <c r="C1143" i="23"/>
  <c r="D1143" i="23"/>
  <c r="E1143" i="23"/>
  <c r="F1143" i="23"/>
  <c r="G1143" i="23"/>
  <c r="H1143" i="23"/>
  <c r="I1143" i="23"/>
  <c r="J1143" i="23"/>
  <c r="B1144" i="23"/>
  <c r="C1144" i="23"/>
  <c r="D1144" i="23"/>
  <c r="E1144" i="23"/>
  <c r="F1144" i="23"/>
  <c r="G1144" i="23"/>
  <c r="H1144" i="23"/>
  <c r="I1144" i="23"/>
  <c r="J1144" i="23"/>
  <c r="B1145" i="23"/>
  <c r="C1145" i="23"/>
  <c r="D1145" i="23"/>
  <c r="E1145" i="23"/>
  <c r="F1145" i="23"/>
  <c r="G1145" i="23"/>
  <c r="H1145" i="23"/>
  <c r="I1145" i="23"/>
  <c r="J1145" i="23"/>
  <c r="B1146" i="23"/>
  <c r="C1146" i="23"/>
  <c r="D1146" i="23"/>
  <c r="E1146" i="23"/>
  <c r="F1146" i="23"/>
  <c r="G1146" i="23"/>
  <c r="H1146" i="23"/>
  <c r="I1146" i="23"/>
  <c r="J1146" i="23"/>
  <c r="B1147" i="23"/>
  <c r="C1147" i="23"/>
  <c r="D1147" i="23"/>
  <c r="E1147" i="23"/>
  <c r="F1147" i="23"/>
  <c r="G1147" i="23"/>
  <c r="H1147" i="23"/>
  <c r="I1147" i="23"/>
  <c r="J1147" i="23"/>
  <c r="B1148" i="23"/>
  <c r="C1148" i="23"/>
  <c r="D1148" i="23"/>
  <c r="E1148" i="23"/>
  <c r="F1148" i="23"/>
  <c r="G1148" i="23"/>
  <c r="H1148" i="23"/>
  <c r="I1148" i="23"/>
  <c r="J1148" i="23"/>
  <c r="B1149" i="23"/>
  <c r="C1149" i="23"/>
  <c r="D1149" i="23"/>
  <c r="E1149" i="23"/>
  <c r="F1149" i="23"/>
  <c r="G1149" i="23"/>
  <c r="H1149" i="23"/>
  <c r="I1149" i="23"/>
  <c r="J1149" i="23"/>
  <c r="B1150" i="23"/>
  <c r="C1150" i="23"/>
  <c r="D1150" i="23"/>
  <c r="E1150" i="23"/>
  <c r="F1150" i="23"/>
  <c r="G1150" i="23"/>
  <c r="H1150" i="23"/>
  <c r="I1150" i="23"/>
  <c r="J1150" i="23"/>
  <c r="B1151" i="23"/>
  <c r="C1151" i="23"/>
  <c r="D1151" i="23"/>
  <c r="E1151" i="23"/>
  <c r="F1151" i="23"/>
  <c r="G1151" i="23"/>
  <c r="H1151" i="23"/>
  <c r="I1151" i="23"/>
  <c r="J1151" i="23"/>
  <c r="B1152" i="23"/>
  <c r="C1152" i="23"/>
  <c r="D1152" i="23"/>
  <c r="E1152" i="23"/>
  <c r="F1152" i="23"/>
  <c r="G1152" i="23"/>
  <c r="H1152" i="23"/>
  <c r="I1152" i="23"/>
  <c r="J1152" i="23"/>
  <c r="B1153" i="23"/>
  <c r="C1153" i="23"/>
  <c r="D1153" i="23"/>
  <c r="E1153" i="23"/>
  <c r="F1153" i="23"/>
  <c r="G1153" i="23"/>
  <c r="H1153" i="23"/>
  <c r="I1153" i="23"/>
  <c r="J1153" i="23"/>
  <c r="B1154" i="23"/>
  <c r="C1154" i="23"/>
  <c r="D1154" i="23"/>
  <c r="E1154" i="23"/>
  <c r="F1154" i="23"/>
  <c r="G1154" i="23"/>
  <c r="H1154" i="23"/>
  <c r="I1154" i="23"/>
  <c r="J1154" i="23"/>
  <c r="B1155" i="23"/>
  <c r="C1155" i="23"/>
  <c r="D1155" i="23"/>
  <c r="E1155" i="23"/>
  <c r="F1155" i="23"/>
  <c r="G1155" i="23"/>
  <c r="H1155" i="23"/>
  <c r="I1155" i="23"/>
  <c r="J1155" i="23"/>
  <c r="B1156" i="23"/>
  <c r="C1156" i="23"/>
  <c r="D1156" i="23"/>
  <c r="E1156" i="23"/>
  <c r="F1156" i="23"/>
  <c r="G1156" i="23"/>
  <c r="H1156" i="23"/>
  <c r="I1156" i="23"/>
  <c r="J1156" i="23"/>
  <c r="B1157" i="23"/>
  <c r="C1157" i="23"/>
  <c r="D1157" i="23"/>
  <c r="E1157" i="23"/>
  <c r="F1157" i="23"/>
  <c r="G1157" i="23"/>
  <c r="H1157" i="23"/>
  <c r="I1157" i="23"/>
  <c r="J1157" i="23"/>
  <c r="B1158" i="23"/>
  <c r="C1158" i="23"/>
  <c r="D1158" i="23"/>
  <c r="E1158" i="23"/>
  <c r="F1158" i="23"/>
  <c r="G1158" i="23"/>
  <c r="H1158" i="23"/>
  <c r="I1158" i="23"/>
  <c r="J1158" i="23"/>
  <c r="B1159" i="23"/>
  <c r="C1159" i="23"/>
  <c r="D1159" i="23"/>
  <c r="E1159" i="23"/>
  <c r="F1159" i="23"/>
  <c r="G1159" i="23"/>
  <c r="H1159" i="23"/>
  <c r="I1159" i="23"/>
  <c r="J1159" i="23"/>
  <c r="B1160" i="23"/>
  <c r="C1160" i="23"/>
  <c r="D1160" i="23"/>
  <c r="E1160" i="23"/>
  <c r="F1160" i="23"/>
  <c r="G1160" i="23"/>
  <c r="H1160" i="23"/>
  <c r="I1160" i="23"/>
  <c r="J1160" i="23"/>
  <c r="B1161" i="23"/>
  <c r="C1161" i="23"/>
  <c r="D1161" i="23"/>
  <c r="E1161" i="23"/>
  <c r="F1161" i="23"/>
  <c r="G1161" i="23"/>
  <c r="H1161" i="23"/>
  <c r="I1161" i="23"/>
  <c r="J1161" i="23"/>
  <c r="B1162" i="23"/>
  <c r="C1162" i="23"/>
  <c r="D1162" i="23"/>
  <c r="E1162" i="23"/>
  <c r="F1162" i="23"/>
  <c r="G1162" i="23"/>
  <c r="H1162" i="23"/>
  <c r="I1162" i="23"/>
  <c r="J1162" i="23"/>
  <c r="B1163" i="23"/>
  <c r="C1163" i="23"/>
  <c r="D1163" i="23"/>
  <c r="E1163" i="23"/>
  <c r="F1163" i="23"/>
  <c r="G1163" i="23"/>
  <c r="H1163" i="23"/>
  <c r="I1163" i="23"/>
  <c r="J1163" i="23"/>
  <c r="B1164" i="23"/>
  <c r="C1164" i="23"/>
  <c r="D1164" i="23"/>
  <c r="E1164" i="23"/>
  <c r="F1164" i="23"/>
  <c r="G1164" i="23"/>
  <c r="H1164" i="23"/>
  <c r="I1164" i="23"/>
  <c r="J1164" i="23"/>
  <c r="B1165" i="23"/>
  <c r="C1165" i="23"/>
  <c r="D1165" i="23"/>
  <c r="E1165" i="23"/>
  <c r="F1165" i="23"/>
  <c r="G1165" i="23"/>
  <c r="H1165" i="23"/>
  <c r="I1165" i="23"/>
  <c r="J1165" i="23"/>
  <c r="B1166" i="23"/>
  <c r="C1166" i="23"/>
  <c r="D1166" i="23"/>
  <c r="E1166" i="23"/>
  <c r="F1166" i="23"/>
  <c r="G1166" i="23"/>
  <c r="H1166" i="23"/>
  <c r="I1166" i="23"/>
  <c r="J1166" i="23"/>
  <c r="B1167" i="23"/>
  <c r="C1167" i="23"/>
  <c r="D1167" i="23"/>
  <c r="E1167" i="23"/>
  <c r="F1167" i="23"/>
  <c r="G1167" i="23"/>
  <c r="H1167" i="23"/>
  <c r="I1167" i="23"/>
  <c r="J1167" i="23"/>
  <c r="B1168" i="23"/>
  <c r="C1168" i="23"/>
  <c r="D1168" i="23"/>
  <c r="E1168" i="23"/>
  <c r="F1168" i="23"/>
  <c r="G1168" i="23"/>
  <c r="H1168" i="23"/>
  <c r="I1168" i="23"/>
  <c r="J1168" i="23"/>
  <c r="B1169" i="23"/>
  <c r="C1169" i="23"/>
  <c r="D1169" i="23"/>
  <c r="E1169" i="23"/>
  <c r="F1169" i="23"/>
  <c r="G1169" i="23"/>
  <c r="H1169" i="23"/>
  <c r="I1169" i="23"/>
  <c r="J1169" i="23"/>
  <c r="B1170" i="23"/>
  <c r="C1170" i="23"/>
  <c r="D1170" i="23"/>
  <c r="E1170" i="23"/>
  <c r="F1170" i="23"/>
  <c r="G1170" i="23"/>
  <c r="H1170" i="23"/>
  <c r="I1170" i="23"/>
  <c r="J1170" i="23"/>
  <c r="B1171" i="23"/>
  <c r="C1171" i="23"/>
  <c r="D1171" i="23"/>
  <c r="E1171" i="23"/>
  <c r="F1171" i="23"/>
  <c r="G1171" i="23"/>
  <c r="H1171" i="23"/>
  <c r="I1171" i="23"/>
  <c r="J1171" i="23"/>
  <c r="B1172" i="23"/>
  <c r="C1172" i="23"/>
  <c r="D1172" i="23"/>
  <c r="E1172" i="23"/>
  <c r="F1172" i="23"/>
  <c r="G1172" i="23"/>
  <c r="H1172" i="23"/>
  <c r="I1172" i="23"/>
  <c r="J1172" i="23"/>
  <c r="B1173" i="23"/>
  <c r="C1173" i="23"/>
  <c r="D1173" i="23"/>
  <c r="E1173" i="23"/>
  <c r="F1173" i="23"/>
  <c r="G1173" i="23"/>
  <c r="H1173" i="23"/>
  <c r="I1173" i="23"/>
  <c r="J1173" i="23"/>
  <c r="B1174" i="23"/>
  <c r="C1174" i="23"/>
  <c r="D1174" i="23"/>
  <c r="E1174" i="23"/>
  <c r="F1174" i="23"/>
  <c r="G1174" i="23"/>
  <c r="H1174" i="23"/>
  <c r="I1174" i="23"/>
  <c r="J1174" i="23"/>
  <c r="B1175" i="23"/>
  <c r="C1175" i="23"/>
  <c r="D1175" i="23"/>
  <c r="E1175" i="23"/>
  <c r="F1175" i="23"/>
  <c r="G1175" i="23"/>
  <c r="H1175" i="23"/>
  <c r="I1175" i="23"/>
  <c r="J1175" i="23"/>
  <c r="B1176" i="23"/>
  <c r="C1176" i="23"/>
  <c r="D1176" i="23"/>
  <c r="E1176" i="23"/>
  <c r="F1176" i="23"/>
  <c r="G1176" i="23"/>
  <c r="H1176" i="23"/>
  <c r="I1176" i="23"/>
  <c r="J1176" i="23"/>
  <c r="B1177" i="23"/>
  <c r="C1177" i="23"/>
  <c r="D1177" i="23"/>
  <c r="E1177" i="23"/>
  <c r="F1177" i="23"/>
  <c r="G1177" i="23"/>
  <c r="H1177" i="23"/>
  <c r="I1177" i="23"/>
  <c r="J1177" i="23"/>
  <c r="B1178" i="23"/>
  <c r="C1178" i="23"/>
  <c r="D1178" i="23"/>
  <c r="E1178" i="23"/>
  <c r="F1178" i="23"/>
  <c r="G1178" i="23"/>
  <c r="H1178" i="23"/>
  <c r="I1178" i="23"/>
  <c r="J1178" i="23"/>
  <c r="B1179" i="23"/>
  <c r="C1179" i="23"/>
  <c r="D1179" i="23"/>
  <c r="E1179" i="23"/>
  <c r="F1179" i="23"/>
  <c r="G1179" i="23"/>
  <c r="H1179" i="23"/>
  <c r="I1179" i="23"/>
  <c r="J1179" i="23"/>
  <c r="B1180" i="23"/>
  <c r="C1180" i="23"/>
  <c r="D1180" i="23"/>
  <c r="E1180" i="23"/>
  <c r="F1180" i="23"/>
  <c r="G1180" i="23"/>
  <c r="H1180" i="23"/>
  <c r="I1180" i="23"/>
  <c r="J1180" i="23"/>
  <c r="B1181" i="23"/>
  <c r="C1181" i="23"/>
  <c r="D1181" i="23"/>
  <c r="E1181" i="23"/>
  <c r="F1181" i="23"/>
  <c r="G1181" i="23"/>
  <c r="H1181" i="23"/>
  <c r="I1181" i="23"/>
  <c r="J1181" i="23"/>
  <c r="B1182" i="23"/>
  <c r="C1182" i="23"/>
  <c r="D1182" i="23"/>
  <c r="E1182" i="23"/>
  <c r="F1182" i="23"/>
  <c r="G1182" i="23"/>
  <c r="H1182" i="23"/>
  <c r="I1182" i="23"/>
  <c r="J1182" i="23"/>
  <c r="B1183" i="23"/>
  <c r="C1183" i="23"/>
  <c r="D1183" i="23"/>
  <c r="E1183" i="23"/>
  <c r="F1183" i="23"/>
  <c r="G1183" i="23"/>
  <c r="H1183" i="23"/>
  <c r="I1183" i="23"/>
  <c r="J1183" i="23"/>
  <c r="B1184" i="23"/>
  <c r="C1184" i="23"/>
  <c r="D1184" i="23"/>
  <c r="E1184" i="23"/>
  <c r="F1184" i="23"/>
  <c r="G1184" i="23"/>
  <c r="H1184" i="23"/>
  <c r="I1184" i="23"/>
  <c r="J1184" i="23"/>
  <c r="B1185" i="23"/>
  <c r="C1185" i="23"/>
  <c r="D1185" i="23"/>
  <c r="E1185" i="23"/>
  <c r="F1185" i="23"/>
  <c r="G1185" i="23"/>
  <c r="H1185" i="23"/>
  <c r="I1185" i="23"/>
  <c r="J1185" i="23"/>
  <c r="B1186" i="23"/>
  <c r="C1186" i="23"/>
  <c r="D1186" i="23"/>
  <c r="E1186" i="23"/>
  <c r="F1186" i="23"/>
  <c r="G1186" i="23"/>
  <c r="H1186" i="23"/>
  <c r="I1186" i="23"/>
  <c r="J1186" i="23"/>
  <c r="B1187" i="23"/>
  <c r="C1187" i="23"/>
  <c r="D1187" i="23"/>
  <c r="E1187" i="23"/>
  <c r="F1187" i="23"/>
  <c r="G1187" i="23"/>
  <c r="H1187" i="23"/>
  <c r="I1187" i="23"/>
  <c r="J1187" i="23"/>
  <c r="B1188" i="23"/>
  <c r="C1188" i="23"/>
  <c r="D1188" i="23"/>
  <c r="E1188" i="23"/>
  <c r="F1188" i="23"/>
  <c r="G1188" i="23"/>
  <c r="H1188" i="23"/>
  <c r="I1188" i="23"/>
  <c r="J1188" i="23"/>
  <c r="B1189" i="23"/>
  <c r="C1189" i="23"/>
  <c r="D1189" i="23"/>
  <c r="E1189" i="23"/>
  <c r="F1189" i="23"/>
  <c r="G1189" i="23"/>
  <c r="H1189" i="23"/>
  <c r="I1189" i="23"/>
  <c r="J1189" i="23"/>
  <c r="B1190" i="23"/>
  <c r="C1190" i="23"/>
  <c r="D1190" i="23"/>
  <c r="E1190" i="23"/>
  <c r="F1190" i="23"/>
  <c r="G1190" i="23"/>
  <c r="H1190" i="23"/>
  <c r="I1190" i="23"/>
  <c r="J1190" i="23"/>
  <c r="B1191" i="23"/>
  <c r="C1191" i="23"/>
  <c r="D1191" i="23"/>
  <c r="E1191" i="23"/>
  <c r="F1191" i="23"/>
  <c r="G1191" i="23"/>
  <c r="H1191" i="23"/>
  <c r="I1191" i="23"/>
  <c r="J1191" i="23"/>
  <c r="B1192" i="23"/>
  <c r="C1192" i="23"/>
  <c r="D1192" i="23"/>
  <c r="E1192" i="23"/>
  <c r="F1192" i="23"/>
  <c r="G1192" i="23"/>
  <c r="H1192" i="23"/>
  <c r="I1192" i="23"/>
  <c r="J1192" i="23"/>
  <c r="B1193" i="23"/>
  <c r="C1193" i="23"/>
  <c r="D1193" i="23"/>
  <c r="E1193" i="23"/>
  <c r="F1193" i="23"/>
  <c r="G1193" i="23"/>
  <c r="H1193" i="23"/>
  <c r="I1193" i="23"/>
  <c r="J1193" i="23"/>
  <c r="B1194" i="23"/>
  <c r="C1194" i="23"/>
  <c r="D1194" i="23"/>
  <c r="E1194" i="23"/>
  <c r="F1194" i="23"/>
  <c r="G1194" i="23"/>
  <c r="H1194" i="23"/>
  <c r="I1194" i="23"/>
  <c r="J1194" i="23"/>
  <c r="B1195" i="23"/>
  <c r="C1195" i="23"/>
  <c r="D1195" i="23"/>
  <c r="E1195" i="23"/>
  <c r="F1195" i="23"/>
  <c r="G1195" i="23"/>
  <c r="H1195" i="23"/>
  <c r="I1195" i="23"/>
  <c r="J1195" i="23"/>
  <c r="B1196" i="23"/>
  <c r="C1196" i="23"/>
  <c r="D1196" i="23"/>
  <c r="E1196" i="23"/>
  <c r="F1196" i="23"/>
  <c r="G1196" i="23"/>
  <c r="H1196" i="23"/>
  <c r="I1196" i="23"/>
  <c r="J1196" i="23"/>
  <c r="B1197" i="23"/>
  <c r="C1197" i="23"/>
  <c r="D1197" i="23"/>
  <c r="E1197" i="23"/>
  <c r="F1197" i="23"/>
  <c r="G1197" i="23"/>
  <c r="H1197" i="23"/>
  <c r="I1197" i="23"/>
  <c r="J1197" i="23"/>
  <c r="B1198" i="23"/>
  <c r="C1198" i="23"/>
  <c r="D1198" i="23"/>
  <c r="E1198" i="23"/>
  <c r="F1198" i="23"/>
  <c r="G1198" i="23"/>
  <c r="H1198" i="23"/>
  <c r="I1198" i="23"/>
  <c r="J1198" i="23"/>
  <c r="B1199" i="23"/>
  <c r="C1199" i="23"/>
  <c r="D1199" i="23"/>
  <c r="E1199" i="23"/>
  <c r="F1199" i="23"/>
  <c r="G1199" i="23"/>
  <c r="H1199" i="23"/>
  <c r="I1199" i="23"/>
  <c r="J1199" i="23"/>
  <c r="B1200" i="23"/>
  <c r="C1200" i="23"/>
  <c r="D1200" i="23"/>
  <c r="E1200" i="23"/>
  <c r="F1200" i="23"/>
  <c r="G1200" i="23"/>
  <c r="H1200" i="23"/>
  <c r="I1200" i="23"/>
  <c r="J1200" i="23"/>
  <c r="B1201" i="23"/>
  <c r="C1201" i="23"/>
  <c r="D1201" i="23"/>
  <c r="E1201" i="23"/>
  <c r="F1201" i="23"/>
  <c r="G1201" i="23"/>
  <c r="H1201" i="23"/>
  <c r="I1201" i="23"/>
  <c r="J1201" i="23"/>
  <c r="B1202" i="23"/>
  <c r="C1202" i="23"/>
  <c r="D1202" i="23"/>
  <c r="E1202" i="23"/>
  <c r="F1202" i="23"/>
  <c r="G1202" i="23"/>
  <c r="H1202" i="23"/>
  <c r="I1202" i="23"/>
  <c r="J1202" i="23"/>
  <c r="B1203" i="23"/>
  <c r="C1203" i="23"/>
  <c r="D1203" i="23"/>
  <c r="E1203" i="23"/>
  <c r="F1203" i="23"/>
  <c r="G1203" i="23"/>
  <c r="H1203" i="23"/>
  <c r="I1203" i="23"/>
  <c r="J1203" i="23"/>
  <c r="B1204" i="23"/>
  <c r="C1204" i="23"/>
  <c r="D1204" i="23"/>
  <c r="E1204" i="23"/>
  <c r="F1204" i="23"/>
  <c r="G1204" i="23"/>
  <c r="H1204" i="23"/>
  <c r="I1204" i="23"/>
  <c r="J1204" i="23"/>
  <c r="B1205" i="23"/>
  <c r="C1205" i="23"/>
  <c r="D1205" i="23"/>
  <c r="E1205" i="23"/>
  <c r="F1205" i="23"/>
  <c r="G1205" i="23"/>
  <c r="H1205" i="23"/>
  <c r="I1205" i="23"/>
  <c r="J1205" i="23"/>
  <c r="B1206" i="23"/>
  <c r="C1206" i="23"/>
  <c r="D1206" i="23"/>
  <c r="E1206" i="23"/>
  <c r="F1206" i="23"/>
  <c r="G1206" i="23"/>
  <c r="H1206" i="23"/>
  <c r="I1206" i="23"/>
  <c r="J1206" i="23"/>
  <c r="B1207" i="23"/>
  <c r="C1207" i="23"/>
  <c r="D1207" i="23"/>
  <c r="E1207" i="23"/>
  <c r="F1207" i="23"/>
  <c r="G1207" i="23"/>
  <c r="H1207" i="23"/>
  <c r="I1207" i="23"/>
  <c r="J1207" i="23"/>
  <c r="B1208" i="23"/>
  <c r="C1208" i="23"/>
  <c r="D1208" i="23"/>
  <c r="E1208" i="23"/>
  <c r="F1208" i="23"/>
  <c r="G1208" i="23"/>
  <c r="H1208" i="23"/>
  <c r="I1208" i="23"/>
  <c r="J1208" i="23"/>
  <c r="B1209" i="23"/>
  <c r="C1209" i="23"/>
  <c r="D1209" i="23"/>
  <c r="E1209" i="23"/>
  <c r="F1209" i="23"/>
  <c r="G1209" i="23"/>
  <c r="H1209" i="23"/>
  <c r="I1209" i="23"/>
  <c r="J1209" i="23"/>
  <c r="B1210" i="23"/>
  <c r="C1210" i="23"/>
  <c r="D1210" i="23"/>
  <c r="E1210" i="23"/>
  <c r="F1210" i="23"/>
  <c r="G1210" i="23"/>
  <c r="H1210" i="23"/>
  <c r="I1210" i="23"/>
  <c r="J1210" i="23"/>
  <c r="B1211" i="23"/>
  <c r="C1211" i="23"/>
  <c r="D1211" i="23"/>
  <c r="E1211" i="23"/>
  <c r="F1211" i="23"/>
  <c r="G1211" i="23"/>
  <c r="H1211" i="23"/>
  <c r="I1211" i="23"/>
  <c r="J1211" i="23"/>
  <c r="B1212" i="23"/>
  <c r="C1212" i="23"/>
  <c r="D1212" i="23"/>
  <c r="E1212" i="23"/>
  <c r="F1212" i="23"/>
  <c r="G1212" i="23"/>
  <c r="H1212" i="23"/>
  <c r="I1212" i="23"/>
  <c r="J1212" i="23"/>
  <c r="B1213" i="23"/>
  <c r="C1213" i="23"/>
  <c r="D1213" i="23"/>
  <c r="E1213" i="23"/>
  <c r="F1213" i="23"/>
  <c r="G1213" i="23"/>
  <c r="H1213" i="23"/>
  <c r="I1213" i="23"/>
  <c r="J1213" i="23"/>
  <c r="B1214" i="23"/>
  <c r="C1214" i="23"/>
  <c r="D1214" i="23"/>
  <c r="E1214" i="23"/>
  <c r="F1214" i="23"/>
  <c r="G1214" i="23"/>
  <c r="H1214" i="23"/>
  <c r="I1214" i="23"/>
  <c r="J1214" i="23"/>
  <c r="B1215" i="23"/>
  <c r="C1215" i="23"/>
  <c r="D1215" i="23"/>
  <c r="E1215" i="23"/>
  <c r="F1215" i="23"/>
  <c r="G1215" i="23"/>
  <c r="H1215" i="23"/>
  <c r="I1215" i="23"/>
  <c r="J1215" i="23"/>
  <c r="B1216" i="23"/>
  <c r="C1216" i="23"/>
  <c r="D1216" i="23"/>
  <c r="E1216" i="23"/>
  <c r="F1216" i="23"/>
  <c r="G1216" i="23"/>
  <c r="H1216" i="23"/>
  <c r="I1216" i="23"/>
  <c r="J1216" i="23"/>
  <c r="B1217" i="23"/>
  <c r="C1217" i="23"/>
  <c r="D1217" i="23"/>
  <c r="E1217" i="23"/>
  <c r="F1217" i="23"/>
  <c r="G1217" i="23"/>
  <c r="H1217" i="23"/>
  <c r="I1217" i="23"/>
  <c r="J1217" i="23"/>
  <c r="B1218" i="23"/>
  <c r="C1218" i="23"/>
  <c r="D1218" i="23"/>
  <c r="E1218" i="23"/>
  <c r="F1218" i="23"/>
  <c r="G1218" i="23"/>
  <c r="H1218" i="23"/>
  <c r="I1218" i="23"/>
  <c r="J1218" i="23"/>
  <c r="B1219" i="23"/>
  <c r="C1219" i="23"/>
  <c r="D1219" i="23"/>
  <c r="E1219" i="23"/>
  <c r="F1219" i="23"/>
  <c r="G1219" i="23"/>
  <c r="H1219" i="23"/>
  <c r="I1219" i="23"/>
  <c r="J1219" i="23"/>
  <c r="B1220" i="23"/>
  <c r="C1220" i="23"/>
  <c r="D1220" i="23"/>
  <c r="E1220" i="23"/>
  <c r="F1220" i="23"/>
  <c r="G1220" i="23"/>
  <c r="H1220" i="23"/>
  <c r="I1220" i="23"/>
  <c r="J1220" i="23"/>
  <c r="B1221" i="23"/>
  <c r="C1221" i="23"/>
  <c r="D1221" i="23"/>
  <c r="E1221" i="23"/>
  <c r="F1221" i="23"/>
  <c r="G1221" i="23"/>
  <c r="H1221" i="23"/>
  <c r="I1221" i="23"/>
  <c r="J1221" i="23"/>
  <c r="B1222" i="23"/>
  <c r="C1222" i="23"/>
  <c r="D1222" i="23"/>
  <c r="E1222" i="23"/>
  <c r="F1222" i="23"/>
  <c r="G1222" i="23"/>
  <c r="H1222" i="23"/>
  <c r="I1222" i="23"/>
  <c r="J1222" i="23"/>
  <c r="B1223" i="23"/>
  <c r="C1223" i="23"/>
  <c r="D1223" i="23"/>
  <c r="E1223" i="23"/>
  <c r="F1223" i="23"/>
  <c r="G1223" i="23"/>
  <c r="H1223" i="23"/>
  <c r="I1223" i="23"/>
  <c r="J1223" i="23"/>
  <c r="B1224" i="23"/>
  <c r="C1224" i="23"/>
  <c r="D1224" i="23"/>
  <c r="E1224" i="23"/>
  <c r="F1224" i="23"/>
  <c r="G1224" i="23"/>
  <c r="H1224" i="23"/>
  <c r="I1224" i="23"/>
  <c r="J1224" i="23"/>
  <c r="B1225" i="23"/>
  <c r="C1225" i="23"/>
  <c r="D1225" i="23"/>
  <c r="E1225" i="23"/>
  <c r="F1225" i="23"/>
  <c r="G1225" i="23"/>
  <c r="H1225" i="23"/>
  <c r="I1225" i="23"/>
  <c r="J1225" i="23"/>
  <c r="B1226" i="23"/>
  <c r="C1226" i="23"/>
  <c r="D1226" i="23"/>
  <c r="E1226" i="23"/>
  <c r="F1226" i="23"/>
  <c r="G1226" i="23"/>
  <c r="H1226" i="23"/>
  <c r="I1226" i="23"/>
  <c r="J1226" i="23"/>
  <c r="B1227" i="23"/>
  <c r="C1227" i="23"/>
  <c r="D1227" i="23"/>
  <c r="E1227" i="23"/>
  <c r="F1227" i="23"/>
  <c r="G1227" i="23"/>
  <c r="H1227" i="23"/>
  <c r="I1227" i="23"/>
  <c r="J1227" i="23"/>
  <c r="B1228" i="23"/>
  <c r="C1228" i="23"/>
  <c r="D1228" i="23"/>
  <c r="E1228" i="23"/>
  <c r="F1228" i="23"/>
  <c r="G1228" i="23"/>
  <c r="H1228" i="23"/>
  <c r="I1228" i="23"/>
  <c r="J1228" i="23"/>
  <c r="B1229" i="23"/>
  <c r="C1229" i="23"/>
  <c r="D1229" i="23"/>
  <c r="E1229" i="23"/>
  <c r="F1229" i="23"/>
  <c r="G1229" i="23"/>
  <c r="H1229" i="23"/>
  <c r="I1229" i="23"/>
  <c r="J1229" i="23"/>
  <c r="B1230" i="23"/>
  <c r="C1230" i="23"/>
  <c r="D1230" i="23"/>
  <c r="E1230" i="23"/>
  <c r="F1230" i="23"/>
  <c r="G1230" i="23"/>
  <c r="H1230" i="23"/>
  <c r="I1230" i="23"/>
  <c r="J1230" i="23"/>
  <c r="B1231" i="23"/>
  <c r="C1231" i="23"/>
  <c r="D1231" i="23"/>
  <c r="E1231" i="23"/>
  <c r="F1231" i="23"/>
  <c r="G1231" i="23"/>
  <c r="H1231" i="23"/>
  <c r="I1231" i="23"/>
  <c r="J1231" i="23"/>
  <c r="B1232" i="23"/>
  <c r="C1232" i="23"/>
  <c r="D1232" i="23"/>
  <c r="E1232" i="23"/>
  <c r="F1232" i="23"/>
  <c r="G1232" i="23"/>
  <c r="H1232" i="23"/>
  <c r="I1232" i="23"/>
  <c r="J1232" i="23"/>
  <c r="B1233" i="23"/>
  <c r="C1233" i="23"/>
  <c r="D1233" i="23"/>
  <c r="E1233" i="23"/>
  <c r="F1233" i="23"/>
  <c r="G1233" i="23"/>
  <c r="H1233" i="23"/>
  <c r="I1233" i="23"/>
  <c r="J1233" i="23"/>
  <c r="B1234" i="23"/>
  <c r="C1234" i="23"/>
  <c r="D1234" i="23"/>
  <c r="E1234" i="23"/>
  <c r="F1234" i="23"/>
  <c r="G1234" i="23"/>
  <c r="H1234" i="23"/>
  <c r="I1234" i="23"/>
  <c r="J1234" i="23"/>
  <c r="B1235" i="23"/>
  <c r="C1235" i="23"/>
  <c r="D1235" i="23"/>
  <c r="E1235" i="23"/>
  <c r="F1235" i="23"/>
  <c r="G1235" i="23"/>
  <c r="H1235" i="23"/>
  <c r="I1235" i="23"/>
  <c r="J1235" i="23"/>
  <c r="B1236" i="23"/>
  <c r="C1236" i="23"/>
  <c r="D1236" i="23"/>
  <c r="E1236" i="23"/>
  <c r="F1236" i="23"/>
  <c r="G1236" i="23"/>
  <c r="H1236" i="23"/>
  <c r="I1236" i="23"/>
  <c r="J1236" i="23"/>
  <c r="B1237" i="23"/>
  <c r="C1237" i="23"/>
  <c r="D1237" i="23"/>
  <c r="E1237" i="23"/>
  <c r="F1237" i="23"/>
  <c r="G1237" i="23"/>
  <c r="H1237" i="23"/>
  <c r="I1237" i="23"/>
  <c r="J1237" i="23"/>
  <c r="B1238" i="23"/>
  <c r="C1238" i="23"/>
  <c r="D1238" i="23"/>
  <c r="E1238" i="23"/>
  <c r="F1238" i="23"/>
  <c r="G1238" i="23"/>
  <c r="H1238" i="23"/>
  <c r="I1238" i="23"/>
  <c r="J1238" i="23"/>
  <c r="B1239" i="23"/>
  <c r="C1239" i="23"/>
  <c r="D1239" i="23"/>
  <c r="E1239" i="23"/>
  <c r="F1239" i="23"/>
  <c r="G1239" i="23"/>
  <c r="H1239" i="23"/>
  <c r="I1239" i="23"/>
  <c r="J1239" i="23"/>
  <c r="B1240" i="23"/>
  <c r="C1240" i="23"/>
  <c r="D1240" i="23"/>
  <c r="E1240" i="23"/>
  <c r="F1240" i="23"/>
  <c r="G1240" i="23"/>
  <c r="H1240" i="23"/>
  <c r="I1240" i="23"/>
  <c r="J1240" i="23"/>
  <c r="B1241" i="23"/>
  <c r="C1241" i="23"/>
  <c r="D1241" i="23"/>
  <c r="E1241" i="23"/>
  <c r="F1241" i="23"/>
  <c r="G1241" i="23"/>
  <c r="H1241" i="23"/>
  <c r="I1241" i="23"/>
  <c r="J1241" i="23"/>
  <c r="B1242" i="23"/>
  <c r="C1242" i="23"/>
  <c r="D1242" i="23"/>
  <c r="E1242" i="23"/>
  <c r="F1242" i="23"/>
  <c r="G1242" i="23"/>
  <c r="H1242" i="23"/>
  <c r="I1242" i="23"/>
  <c r="J1242" i="23"/>
  <c r="B1243" i="23"/>
  <c r="C1243" i="23"/>
  <c r="D1243" i="23"/>
  <c r="E1243" i="23"/>
  <c r="F1243" i="23"/>
  <c r="G1243" i="23"/>
  <c r="H1243" i="23"/>
  <c r="I1243" i="23"/>
  <c r="J1243" i="23"/>
  <c r="B1244" i="23"/>
  <c r="C1244" i="23"/>
  <c r="D1244" i="23"/>
  <c r="E1244" i="23"/>
  <c r="F1244" i="23"/>
  <c r="G1244" i="23"/>
  <c r="H1244" i="23"/>
  <c r="I1244" i="23"/>
  <c r="J1244" i="23"/>
  <c r="B1245" i="23"/>
  <c r="C1245" i="23"/>
  <c r="D1245" i="23"/>
  <c r="E1245" i="23"/>
  <c r="F1245" i="23"/>
  <c r="G1245" i="23"/>
  <c r="H1245" i="23"/>
  <c r="I1245" i="23"/>
  <c r="J1245" i="23"/>
  <c r="B1246" i="23"/>
  <c r="C1246" i="23"/>
  <c r="D1246" i="23"/>
  <c r="E1246" i="23"/>
  <c r="F1246" i="23"/>
  <c r="G1246" i="23"/>
  <c r="H1246" i="23"/>
  <c r="I1246" i="23"/>
  <c r="J1246" i="23"/>
  <c r="B1247" i="23"/>
  <c r="C1247" i="23"/>
  <c r="D1247" i="23"/>
  <c r="E1247" i="23"/>
  <c r="F1247" i="23"/>
  <c r="G1247" i="23"/>
  <c r="H1247" i="23"/>
  <c r="I1247" i="23"/>
  <c r="J1247" i="23"/>
  <c r="B1248" i="23"/>
  <c r="C1248" i="23"/>
  <c r="D1248" i="23"/>
  <c r="E1248" i="23"/>
  <c r="F1248" i="23"/>
  <c r="G1248" i="23"/>
  <c r="H1248" i="23"/>
  <c r="I1248" i="23"/>
  <c r="J1248" i="23"/>
  <c r="B1249" i="23"/>
  <c r="C1249" i="23"/>
  <c r="D1249" i="23"/>
  <c r="E1249" i="23"/>
  <c r="F1249" i="23"/>
  <c r="G1249" i="23"/>
  <c r="H1249" i="23"/>
  <c r="I1249" i="23"/>
  <c r="J1249" i="23"/>
  <c r="B1250" i="23"/>
  <c r="C1250" i="23"/>
  <c r="D1250" i="23"/>
  <c r="E1250" i="23"/>
  <c r="F1250" i="23"/>
  <c r="G1250" i="23"/>
  <c r="H1250" i="23"/>
  <c r="I1250" i="23"/>
  <c r="J1250" i="23"/>
  <c r="B1251" i="23"/>
  <c r="C1251" i="23"/>
  <c r="D1251" i="23"/>
  <c r="E1251" i="23"/>
  <c r="F1251" i="23"/>
  <c r="G1251" i="23"/>
  <c r="H1251" i="23"/>
  <c r="I1251" i="23"/>
  <c r="J1251" i="23"/>
  <c r="B1252" i="23"/>
  <c r="C1252" i="23"/>
  <c r="D1252" i="23"/>
  <c r="E1252" i="23"/>
  <c r="F1252" i="23"/>
  <c r="G1252" i="23"/>
  <c r="H1252" i="23"/>
  <c r="I1252" i="23"/>
  <c r="J1252" i="23"/>
  <c r="B1253" i="23"/>
  <c r="C1253" i="23"/>
  <c r="D1253" i="23"/>
  <c r="E1253" i="23"/>
  <c r="F1253" i="23"/>
  <c r="G1253" i="23"/>
  <c r="H1253" i="23"/>
  <c r="I1253" i="23"/>
  <c r="J1253" i="23"/>
  <c r="B1254" i="23"/>
  <c r="C1254" i="23"/>
  <c r="D1254" i="23"/>
  <c r="E1254" i="23"/>
  <c r="F1254" i="23"/>
  <c r="G1254" i="23"/>
  <c r="H1254" i="23"/>
  <c r="I1254" i="23"/>
  <c r="J1254" i="23"/>
  <c r="B1255" i="23"/>
  <c r="C1255" i="23"/>
  <c r="D1255" i="23"/>
  <c r="E1255" i="23"/>
  <c r="F1255" i="23"/>
  <c r="G1255" i="23"/>
  <c r="H1255" i="23"/>
  <c r="I1255" i="23"/>
  <c r="J1255" i="23"/>
  <c r="B1256" i="23"/>
  <c r="C1256" i="23"/>
  <c r="D1256" i="23"/>
  <c r="E1256" i="23"/>
  <c r="F1256" i="23"/>
  <c r="G1256" i="23"/>
  <c r="H1256" i="23"/>
  <c r="I1256" i="23"/>
  <c r="J1256" i="23"/>
  <c r="B1257" i="23"/>
  <c r="C1257" i="23"/>
  <c r="D1257" i="23"/>
  <c r="E1257" i="23"/>
  <c r="F1257" i="23"/>
  <c r="G1257" i="23"/>
  <c r="H1257" i="23"/>
  <c r="I1257" i="23"/>
  <c r="J1257" i="23"/>
  <c r="B1258" i="23"/>
  <c r="C1258" i="23"/>
  <c r="D1258" i="23"/>
  <c r="E1258" i="23"/>
  <c r="F1258" i="23"/>
  <c r="G1258" i="23"/>
  <c r="H1258" i="23"/>
  <c r="I1258" i="23"/>
  <c r="J1258" i="23"/>
  <c r="B1259" i="23"/>
  <c r="C1259" i="23"/>
  <c r="D1259" i="23"/>
  <c r="E1259" i="23"/>
  <c r="F1259" i="23"/>
  <c r="G1259" i="23"/>
  <c r="H1259" i="23"/>
  <c r="I1259" i="23"/>
  <c r="J1259" i="23"/>
  <c r="B1260" i="23"/>
  <c r="C1260" i="23"/>
  <c r="D1260" i="23"/>
  <c r="E1260" i="23"/>
  <c r="F1260" i="23"/>
  <c r="G1260" i="23"/>
  <c r="H1260" i="23"/>
  <c r="I1260" i="23"/>
  <c r="J1260" i="23"/>
  <c r="B1261" i="23"/>
  <c r="C1261" i="23"/>
  <c r="D1261" i="23"/>
  <c r="E1261" i="23"/>
  <c r="F1261" i="23"/>
  <c r="G1261" i="23"/>
  <c r="H1261" i="23"/>
  <c r="I1261" i="23"/>
  <c r="J1261" i="23"/>
  <c r="B1262" i="23"/>
  <c r="C1262" i="23"/>
  <c r="D1262" i="23"/>
  <c r="E1262" i="23"/>
  <c r="F1262" i="23"/>
  <c r="G1262" i="23"/>
  <c r="H1262" i="23"/>
  <c r="I1262" i="23"/>
  <c r="J1262" i="23"/>
  <c r="B1263" i="23"/>
  <c r="C1263" i="23"/>
  <c r="D1263" i="23"/>
  <c r="E1263" i="23"/>
  <c r="F1263" i="23"/>
  <c r="G1263" i="23"/>
  <c r="H1263" i="23"/>
  <c r="I1263" i="23"/>
  <c r="J1263" i="23"/>
  <c r="B1264" i="23"/>
  <c r="C1264" i="23"/>
  <c r="D1264" i="23"/>
  <c r="E1264" i="23"/>
  <c r="F1264" i="23"/>
  <c r="G1264" i="23"/>
  <c r="H1264" i="23"/>
  <c r="I1264" i="23"/>
  <c r="J1264" i="23"/>
  <c r="B1265" i="23"/>
  <c r="C1265" i="23"/>
  <c r="D1265" i="23"/>
  <c r="E1265" i="23"/>
  <c r="F1265" i="23"/>
  <c r="G1265" i="23"/>
  <c r="H1265" i="23"/>
  <c r="I1265" i="23"/>
  <c r="J1265" i="23"/>
  <c r="B1266" i="23"/>
  <c r="C1266" i="23"/>
  <c r="D1266" i="23"/>
  <c r="E1266" i="23"/>
  <c r="F1266" i="23"/>
  <c r="G1266" i="23"/>
  <c r="H1266" i="23"/>
  <c r="I1266" i="23"/>
  <c r="J1266" i="23"/>
  <c r="B1267" i="23"/>
  <c r="C1267" i="23"/>
  <c r="D1267" i="23"/>
  <c r="E1267" i="23"/>
  <c r="F1267" i="23"/>
  <c r="G1267" i="23"/>
  <c r="H1267" i="23"/>
  <c r="I1267" i="23"/>
  <c r="J1267" i="23"/>
  <c r="B1268" i="23"/>
  <c r="C1268" i="23"/>
  <c r="D1268" i="23"/>
  <c r="E1268" i="23"/>
  <c r="F1268" i="23"/>
  <c r="G1268" i="23"/>
  <c r="H1268" i="23"/>
  <c r="I1268" i="23"/>
  <c r="J1268" i="23"/>
  <c r="B1269" i="23"/>
  <c r="C1269" i="23"/>
  <c r="D1269" i="23"/>
  <c r="E1269" i="23"/>
  <c r="F1269" i="23"/>
  <c r="G1269" i="23"/>
  <c r="H1269" i="23"/>
  <c r="I1269" i="23"/>
  <c r="J1269" i="23"/>
  <c r="B1270" i="23"/>
  <c r="C1270" i="23"/>
  <c r="D1270" i="23"/>
  <c r="E1270" i="23"/>
  <c r="F1270" i="23"/>
  <c r="G1270" i="23"/>
  <c r="H1270" i="23"/>
  <c r="I1270" i="23"/>
  <c r="J1270" i="23"/>
  <c r="B1271" i="23"/>
  <c r="C1271" i="23"/>
  <c r="D1271" i="23"/>
  <c r="E1271" i="23"/>
  <c r="F1271" i="23"/>
  <c r="G1271" i="23"/>
  <c r="H1271" i="23"/>
  <c r="I1271" i="23"/>
  <c r="J1271" i="23"/>
  <c r="B1272" i="23"/>
  <c r="C1272" i="23"/>
  <c r="D1272" i="23"/>
  <c r="E1272" i="23"/>
  <c r="F1272" i="23"/>
  <c r="G1272" i="23"/>
  <c r="H1272" i="23"/>
  <c r="I1272" i="23"/>
  <c r="J1272" i="23"/>
  <c r="B1273" i="23"/>
  <c r="C1273" i="23"/>
  <c r="D1273" i="23"/>
  <c r="E1273" i="23"/>
  <c r="F1273" i="23"/>
  <c r="G1273" i="23"/>
  <c r="H1273" i="23"/>
  <c r="I1273" i="23"/>
  <c r="J1273" i="23"/>
  <c r="B1274" i="23"/>
  <c r="C1274" i="23"/>
  <c r="D1274" i="23"/>
  <c r="E1274" i="23"/>
  <c r="F1274" i="23"/>
  <c r="G1274" i="23"/>
  <c r="H1274" i="23"/>
  <c r="I1274" i="23"/>
  <c r="J1274" i="23"/>
  <c r="B1275" i="23"/>
  <c r="C1275" i="23"/>
  <c r="D1275" i="23"/>
  <c r="E1275" i="23"/>
  <c r="F1275" i="23"/>
  <c r="G1275" i="23"/>
  <c r="H1275" i="23"/>
  <c r="I1275" i="23"/>
  <c r="J1275" i="23"/>
  <c r="B1276" i="23"/>
  <c r="C1276" i="23"/>
  <c r="D1276" i="23"/>
  <c r="E1276" i="23"/>
  <c r="F1276" i="23"/>
  <c r="G1276" i="23"/>
  <c r="H1276" i="23"/>
  <c r="I1276" i="23"/>
  <c r="J1276" i="23"/>
  <c r="B1277" i="23"/>
  <c r="C1277" i="23"/>
  <c r="D1277" i="23"/>
  <c r="E1277" i="23"/>
  <c r="F1277" i="23"/>
  <c r="G1277" i="23"/>
  <c r="H1277" i="23"/>
  <c r="I1277" i="23"/>
  <c r="J1277" i="23"/>
  <c r="B1278" i="23"/>
  <c r="C1278" i="23"/>
  <c r="D1278" i="23"/>
  <c r="E1278" i="23"/>
  <c r="F1278" i="23"/>
  <c r="G1278" i="23"/>
  <c r="H1278" i="23"/>
  <c r="I1278" i="23"/>
  <c r="J1278" i="23"/>
  <c r="B1279" i="23"/>
  <c r="C1279" i="23"/>
  <c r="D1279" i="23"/>
  <c r="E1279" i="23"/>
  <c r="F1279" i="23"/>
  <c r="G1279" i="23"/>
  <c r="H1279" i="23"/>
  <c r="I1279" i="23"/>
  <c r="J1279" i="23"/>
  <c r="B1280" i="23"/>
  <c r="C1280" i="23"/>
  <c r="D1280" i="23"/>
  <c r="E1280" i="23"/>
  <c r="F1280" i="23"/>
  <c r="G1280" i="23"/>
  <c r="H1280" i="23"/>
  <c r="I1280" i="23"/>
  <c r="J1280" i="23"/>
  <c r="B1281" i="23"/>
  <c r="C1281" i="23"/>
  <c r="D1281" i="23"/>
  <c r="E1281" i="23"/>
  <c r="F1281" i="23"/>
  <c r="G1281" i="23"/>
  <c r="H1281" i="23"/>
  <c r="I1281" i="23"/>
  <c r="J1281" i="23"/>
  <c r="B1282" i="23"/>
  <c r="C1282" i="23"/>
  <c r="D1282" i="23"/>
  <c r="E1282" i="23"/>
  <c r="F1282" i="23"/>
  <c r="G1282" i="23"/>
  <c r="H1282" i="23"/>
  <c r="I1282" i="23"/>
  <c r="J1282" i="23"/>
  <c r="B1283" i="23"/>
  <c r="C1283" i="23"/>
  <c r="D1283" i="23"/>
  <c r="E1283" i="23"/>
  <c r="F1283" i="23"/>
  <c r="G1283" i="23"/>
  <c r="H1283" i="23"/>
  <c r="I1283" i="23"/>
  <c r="J1283" i="23"/>
  <c r="B1284" i="23"/>
  <c r="C1284" i="23"/>
  <c r="D1284" i="23"/>
  <c r="E1284" i="23"/>
  <c r="F1284" i="23"/>
  <c r="G1284" i="23"/>
  <c r="H1284" i="23"/>
  <c r="I1284" i="23"/>
  <c r="J1284" i="23"/>
  <c r="B1285" i="23"/>
  <c r="C1285" i="23"/>
  <c r="D1285" i="23"/>
  <c r="E1285" i="23"/>
  <c r="F1285" i="23"/>
  <c r="G1285" i="23"/>
  <c r="H1285" i="23"/>
  <c r="I1285" i="23"/>
  <c r="J1285" i="23"/>
  <c r="B1286" i="23"/>
  <c r="C1286" i="23"/>
  <c r="D1286" i="23"/>
  <c r="E1286" i="23"/>
  <c r="F1286" i="23"/>
  <c r="G1286" i="23"/>
  <c r="H1286" i="23"/>
  <c r="I1286" i="23"/>
  <c r="J1286" i="23"/>
  <c r="B1287" i="23"/>
  <c r="C1287" i="23"/>
  <c r="D1287" i="23"/>
  <c r="E1287" i="23"/>
  <c r="F1287" i="23"/>
  <c r="G1287" i="23"/>
  <c r="H1287" i="23"/>
  <c r="I1287" i="23"/>
  <c r="J1287" i="23"/>
  <c r="B1288" i="23"/>
  <c r="C1288" i="23"/>
  <c r="D1288" i="23"/>
  <c r="E1288" i="23"/>
  <c r="F1288" i="23"/>
  <c r="G1288" i="23"/>
  <c r="H1288" i="23"/>
  <c r="I1288" i="23"/>
  <c r="J1288" i="23"/>
  <c r="B1289" i="23"/>
  <c r="C1289" i="23"/>
  <c r="D1289" i="23"/>
  <c r="E1289" i="23"/>
  <c r="F1289" i="23"/>
  <c r="G1289" i="23"/>
  <c r="H1289" i="23"/>
  <c r="I1289" i="23"/>
  <c r="J1289" i="23"/>
  <c r="B1290" i="23"/>
  <c r="C1290" i="23"/>
  <c r="D1290" i="23"/>
  <c r="E1290" i="23"/>
  <c r="F1290" i="23"/>
  <c r="G1290" i="23"/>
  <c r="H1290" i="23"/>
  <c r="I1290" i="23"/>
  <c r="J1290" i="23"/>
  <c r="B1291" i="23"/>
  <c r="C1291" i="23"/>
  <c r="D1291" i="23"/>
  <c r="E1291" i="23"/>
  <c r="F1291" i="23"/>
  <c r="G1291" i="23"/>
  <c r="H1291" i="23"/>
  <c r="I1291" i="23"/>
  <c r="J1291" i="23"/>
  <c r="B1292" i="23"/>
  <c r="C1292" i="23"/>
  <c r="D1292" i="23"/>
  <c r="E1292" i="23"/>
  <c r="F1292" i="23"/>
  <c r="G1292" i="23"/>
  <c r="H1292" i="23"/>
  <c r="I1292" i="23"/>
  <c r="J1292" i="23"/>
  <c r="B1293" i="23"/>
  <c r="C1293" i="23"/>
  <c r="D1293" i="23"/>
  <c r="E1293" i="23"/>
  <c r="F1293" i="23"/>
  <c r="G1293" i="23"/>
  <c r="H1293" i="23"/>
  <c r="I1293" i="23"/>
  <c r="J1293" i="23"/>
  <c r="B1294" i="23"/>
  <c r="C1294" i="23"/>
  <c r="D1294" i="23"/>
  <c r="E1294" i="23"/>
  <c r="F1294" i="23"/>
  <c r="G1294" i="23"/>
  <c r="H1294" i="23"/>
  <c r="I1294" i="23"/>
  <c r="J1294" i="23"/>
  <c r="B1295" i="23"/>
  <c r="C1295" i="23"/>
  <c r="D1295" i="23"/>
  <c r="E1295" i="23"/>
  <c r="F1295" i="23"/>
  <c r="G1295" i="23"/>
  <c r="H1295" i="23"/>
  <c r="I1295" i="23"/>
  <c r="J1295" i="23"/>
  <c r="B1296" i="23"/>
  <c r="C1296" i="23"/>
  <c r="D1296" i="23"/>
  <c r="E1296" i="23"/>
  <c r="F1296" i="23"/>
  <c r="G1296" i="23"/>
  <c r="H1296" i="23"/>
  <c r="I1296" i="23"/>
  <c r="J1296" i="23"/>
  <c r="B1297" i="23"/>
  <c r="C1297" i="23"/>
  <c r="D1297" i="23"/>
  <c r="E1297" i="23"/>
  <c r="F1297" i="23"/>
  <c r="G1297" i="23"/>
  <c r="H1297" i="23"/>
  <c r="I1297" i="23"/>
  <c r="J1297" i="23"/>
  <c r="B1298" i="23"/>
  <c r="C1298" i="23"/>
  <c r="D1298" i="23"/>
  <c r="E1298" i="23"/>
  <c r="F1298" i="23"/>
  <c r="G1298" i="23"/>
  <c r="H1298" i="23"/>
  <c r="I1298" i="23"/>
  <c r="J1298" i="23"/>
  <c r="B1299" i="23"/>
  <c r="C1299" i="23"/>
  <c r="D1299" i="23"/>
  <c r="E1299" i="23"/>
  <c r="F1299" i="23"/>
  <c r="G1299" i="23"/>
  <c r="H1299" i="23"/>
  <c r="I1299" i="23"/>
  <c r="J1299" i="23"/>
  <c r="B1300" i="23"/>
  <c r="C1300" i="23"/>
  <c r="D1300" i="23"/>
  <c r="E1300" i="23"/>
  <c r="F1300" i="23"/>
  <c r="G1300" i="23"/>
  <c r="H1300" i="23"/>
  <c r="I1300" i="23"/>
  <c r="J1300" i="23"/>
  <c r="B1301" i="23"/>
  <c r="C1301" i="23"/>
  <c r="D1301" i="23"/>
  <c r="E1301" i="23"/>
  <c r="F1301" i="23"/>
  <c r="G1301" i="23"/>
  <c r="H1301" i="23"/>
  <c r="I1301" i="23"/>
  <c r="J1301" i="23"/>
  <c r="B1302" i="23"/>
  <c r="C1302" i="23"/>
  <c r="D1302" i="23"/>
  <c r="E1302" i="23"/>
  <c r="F1302" i="23"/>
  <c r="G1302" i="23"/>
  <c r="H1302" i="23"/>
  <c r="I1302" i="23"/>
  <c r="J1302" i="23"/>
  <c r="B1303" i="23"/>
  <c r="C1303" i="23"/>
  <c r="D1303" i="23"/>
  <c r="E1303" i="23"/>
  <c r="F1303" i="23"/>
  <c r="G1303" i="23"/>
  <c r="H1303" i="23"/>
  <c r="I1303" i="23"/>
  <c r="J1303" i="23"/>
  <c r="B1304" i="23"/>
  <c r="C1304" i="23"/>
  <c r="D1304" i="23"/>
  <c r="E1304" i="23"/>
  <c r="F1304" i="23"/>
  <c r="G1304" i="23"/>
  <c r="H1304" i="23"/>
  <c r="I1304" i="23"/>
  <c r="J1304" i="23"/>
  <c r="B1305" i="23"/>
  <c r="C1305" i="23"/>
  <c r="D1305" i="23"/>
  <c r="E1305" i="23"/>
  <c r="F1305" i="23"/>
  <c r="G1305" i="23"/>
  <c r="H1305" i="23"/>
  <c r="I1305" i="23"/>
  <c r="J1305" i="23"/>
  <c r="B1306" i="23"/>
  <c r="C1306" i="23"/>
  <c r="D1306" i="23"/>
  <c r="E1306" i="23"/>
  <c r="F1306" i="23"/>
  <c r="G1306" i="23"/>
  <c r="H1306" i="23"/>
  <c r="I1306" i="23"/>
  <c r="J1306" i="23"/>
  <c r="B1307" i="23"/>
  <c r="C1307" i="23"/>
  <c r="D1307" i="23"/>
  <c r="E1307" i="23"/>
  <c r="F1307" i="23"/>
  <c r="G1307" i="23"/>
  <c r="H1307" i="23"/>
  <c r="I1307" i="23"/>
  <c r="J1307" i="23"/>
  <c r="B1308" i="23"/>
  <c r="C1308" i="23"/>
  <c r="D1308" i="23"/>
  <c r="E1308" i="23"/>
  <c r="F1308" i="23"/>
  <c r="G1308" i="23"/>
  <c r="H1308" i="23"/>
  <c r="I1308" i="23"/>
  <c r="J1308" i="23"/>
  <c r="B1309" i="23"/>
  <c r="C1309" i="23"/>
  <c r="D1309" i="23"/>
  <c r="E1309" i="23"/>
  <c r="F1309" i="23"/>
  <c r="G1309" i="23"/>
  <c r="H1309" i="23"/>
  <c r="I1309" i="23"/>
  <c r="J1309" i="23"/>
  <c r="B1310" i="23"/>
  <c r="C1310" i="23"/>
  <c r="D1310" i="23"/>
  <c r="E1310" i="23"/>
  <c r="F1310" i="23"/>
  <c r="G1310" i="23"/>
  <c r="H1310" i="23"/>
  <c r="I1310" i="23"/>
  <c r="J1310" i="23"/>
  <c r="B1311" i="23"/>
  <c r="C1311" i="23"/>
  <c r="D1311" i="23"/>
  <c r="E1311" i="23"/>
  <c r="F1311" i="23"/>
  <c r="G1311" i="23"/>
  <c r="H1311" i="23"/>
  <c r="I1311" i="23"/>
  <c r="J1311" i="23"/>
  <c r="B1312" i="23"/>
  <c r="C1312" i="23"/>
  <c r="D1312" i="23"/>
  <c r="E1312" i="23"/>
  <c r="F1312" i="23"/>
  <c r="G1312" i="23"/>
  <c r="H1312" i="23"/>
  <c r="I1312" i="23"/>
  <c r="J1312" i="23"/>
  <c r="B1313" i="23"/>
  <c r="C1313" i="23"/>
  <c r="D1313" i="23"/>
  <c r="E1313" i="23"/>
  <c r="F1313" i="23"/>
  <c r="G1313" i="23"/>
  <c r="H1313" i="23"/>
  <c r="I1313" i="23"/>
  <c r="J1313" i="23"/>
  <c r="B1314" i="23"/>
  <c r="C1314" i="23"/>
  <c r="D1314" i="23"/>
  <c r="E1314" i="23"/>
  <c r="F1314" i="23"/>
  <c r="G1314" i="23"/>
  <c r="H1314" i="23"/>
  <c r="I1314" i="23"/>
  <c r="J1314" i="23"/>
  <c r="B1315" i="23"/>
  <c r="C1315" i="23"/>
  <c r="D1315" i="23"/>
  <c r="E1315" i="23"/>
  <c r="F1315" i="23"/>
  <c r="G1315" i="23"/>
  <c r="H1315" i="23"/>
  <c r="I1315" i="23"/>
  <c r="J1315" i="23"/>
  <c r="B1316" i="23"/>
  <c r="C1316" i="23"/>
  <c r="D1316" i="23"/>
  <c r="E1316" i="23"/>
  <c r="F1316" i="23"/>
  <c r="G1316" i="23"/>
  <c r="H1316" i="23"/>
  <c r="I1316" i="23"/>
  <c r="J1316" i="23"/>
  <c r="B1317" i="23"/>
  <c r="C1317" i="23"/>
  <c r="D1317" i="23"/>
  <c r="E1317" i="23"/>
  <c r="F1317" i="23"/>
  <c r="G1317" i="23"/>
  <c r="H1317" i="23"/>
  <c r="I1317" i="23"/>
  <c r="J1317" i="23"/>
  <c r="B1318" i="23"/>
  <c r="C1318" i="23"/>
  <c r="D1318" i="23"/>
  <c r="E1318" i="23"/>
  <c r="F1318" i="23"/>
  <c r="G1318" i="23"/>
  <c r="H1318" i="23"/>
  <c r="I1318" i="23"/>
  <c r="J1318" i="23"/>
  <c r="B1319" i="23"/>
  <c r="C1319" i="23"/>
  <c r="D1319" i="23"/>
  <c r="E1319" i="23"/>
  <c r="F1319" i="23"/>
  <c r="G1319" i="23"/>
  <c r="H1319" i="23"/>
  <c r="I1319" i="23"/>
  <c r="J1319" i="23"/>
  <c r="B1320" i="23"/>
  <c r="C1320" i="23"/>
  <c r="D1320" i="23"/>
  <c r="E1320" i="23"/>
  <c r="F1320" i="23"/>
  <c r="G1320" i="23"/>
  <c r="H1320" i="23"/>
  <c r="I1320" i="23"/>
  <c r="J1320" i="23"/>
  <c r="B1321" i="23"/>
  <c r="C1321" i="23"/>
  <c r="D1321" i="23"/>
  <c r="E1321" i="23"/>
  <c r="F1321" i="23"/>
  <c r="G1321" i="23"/>
  <c r="H1321" i="23"/>
  <c r="I1321" i="23"/>
  <c r="J1321" i="23"/>
  <c r="B1322" i="23"/>
  <c r="C1322" i="23"/>
  <c r="D1322" i="23"/>
  <c r="E1322" i="23"/>
  <c r="F1322" i="23"/>
  <c r="G1322" i="23"/>
  <c r="H1322" i="23"/>
  <c r="I1322" i="23"/>
  <c r="J1322" i="23"/>
  <c r="B1323" i="23"/>
  <c r="C1323" i="23"/>
  <c r="D1323" i="23"/>
  <c r="E1323" i="23"/>
  <c r="F1323" i="23"/>
  <c r="G1323" i="23"/>
  <c r="H1323" i="23"/>
  <c r="I1323" i="23"/>
  <c r="J1323" i="23"/>
  <c r="B1324" i="23"/>
  <c r="C1324" i="23"/>
  <c r="D1324" i="23"/>
  <c r="E1324" i="23"/>
  <c r="F1324" i="23"/>
  <c r="G1324" i="23"/>
  <c r="H1324" i="23"/>
  <c r="I1324" i="23"/>
  <c r="J1324" i="23"/>
  <c r="B1325" i="23"/>
  <c r="C1325" i="23"/>
  <c r="D1325" i="23"/>
  <c r="E1325" i="23"/>
  <c r="F1325" i="23"/>
  <c r="G1325" i="23"/>
  <c r="H1325" i="23"/>
  <c r="I1325" i="23"/>
  <c r="J1325" i="23"/>
  <c r="B1326" i="23"/>
  <c r="C1326" i="23"/>
  <c r="D1326" i="23"/>
  <c r="E1326" i="23"/>
  <c r="F1326" i="23"/>
  <c r="G1326" i="23"/>
  <c r="H1326" i="23"/>
  <c r="I1326" i="23"/>
  <c r="J1326" i="23"/>
  <c r="B1327" i="23"/>
  <c r="C1327" i="23"/>
  <c r="D1327" i="23"/>
  <c r="E1327" i="23"/>
  <c r="F1327" i="23"/>
  <c r="G1327" i="23"/>
  <c r="H1327" i="23"/>
  <c r="I1327" i="23"/>
  <c r="J1327" i="23"/>
  <c r="B1328" i="23"/>
  <c r="C1328" i="23"/>
  <c r="D1328" i="23"/>
  <c r="E1328" i="23"/>
  <c r="F1328" i="23"/>
  <c r="G1328" i="23"/>
  <c r="H1328" i="23"/>
  <c r="I1328" i="23"/>
  <c r="J1328" i="23"/>
  <c r="B1329" i="23"/>
  <c r="C1329" i="23"/>
  <c r="D1329" i="23"/>
  <c r="E1329" i="23"/>
  <c r="F1329" i="23"/>
  <c r="G1329" i="23"/>
  <c r="H1329" i="23"/>
  <c r="I1329" i="23"/>
  <c r="J1329" i="23"/>
  <c r="B1330" i="23"/>
  <c r="C1330" i="23"/>
  <c r="D1330" i="23"/>
  <c r="E1330" i="23"/>
  <c r="F1330" i="23"/>
  <c r="G1330" i="23"/>
  <c r="H1330" i="23"/>
  <c r="I1330" i="23"/>
  <c r="J1330" i="23"/>
  <c r="B1331" i="23"/>
  <c r="C1331" i="23"/>
  <c r="D1331" i="23"/>
  <c r="E1331" i="23"/>
  <c r="F1331" i="23"/>
  <c r="G1331" i="23"/>
  <c r="H1331" i="23"/>
  <c r="I1331" i="23"/>
  <c r="J1331" i="23"/>
  <c r="B1332" i="23"/>
  <c r="C1332" i="23"/>
  <c r="D1332" i="23"/>
  <c r="E1332" i="23"/>
  <c r="F1332" i="23"/>
  <c r="G1332" i="23"/>
  <c r="H1332" i="23"/>
  <c r="I1332" i="23"/>
  <c r="J1332" i="23"/>
  <c r="B1333" i="23"/>
  <c r="C1333" i="23"/>
  <c r="D1333" i="23"/>
  <c r="E1333" i="23"/>
  <c r="F1333" i="23"/>
  <c r="G1333" i="23"/>
  <c r="H1333" i="23"/>
  <c r="I1333" i="23"/>
  <c r="J1333" i="23"/>
  <c r="B1334" i="23"/>
  <c r="C1334" i="23"/>
  <c r="D1334" i="23"/>
  <c r="E1334" i="23"/>
  <c r="F1334" i="23"/>
  <c r="G1334" i="23"/>
  <c r="H1334" i="23"/>
  <c r="I1334" i="23"/>
  <c r="J1334" i="23"/>
  <c r="B1335" i="23"/>
  <c r="C1335" i="23"/>
  <c r="D1335" i="23"/>
  <c r="E1335" i="23"/>
  <c r="F1335" i="23"/>
  <c r="G1335" i="23"/>
  <c r="H1335" i="23"/>
  <c r="I1335" i="23"/>
  <c r="J1335" i="23"/>
  <c r="B1336" i="23"/>
  <c r="C1336" i="23"/>
  <c r="D1336" i="23"/>
  <c r="E1336" i="23"/>
  <c r="F1336" i="23"/>
  <c r="G1336" i="23"/>
  <c r="H1336" i="23"/>
  <c r="I1336" i="23"/>
  <c r="J1336" i="23"/>
  <c r="B1337" i="23"/>
  <c r="C1337" i="23"/>
  <c r="D1337" i="23"/>
  <c r="E1337" i="23"/>
  <c r="F1337" i="23"/>
  <c r="G1337" i="23"/>
  <c r="H1337" i="23"/>
  <c r="I1337" i="23"/>
  <c r="J1337" i="23"/>
  <c r="B1338" i="23"/>
  <c r="C1338" i="23"/>
  <c r="D1338" i="23"/>
  <c r="E1338" i="23"/>
  <c r="F1338" i="23"/>
  <c r="G1338" i="23"/>
  <c r="H1338" i="23"/>
  <c r="I1338" i="23"/>
  <c r="J1338" i="23"/>
  <c r="B1339" i="23"/>
  <c r="C1339" i="23"/>
  <c r="D1339" i="23"/>
  <c r="E1339" i="23"/>
  <c r="F1339" i="23"/>
  <c r="G1339" i="23"/>
  <c r="H1339" i="23"/>
  <c r="I1339" i="23"/>
  <c r="J1339" i="23"/>
  <c r="B1340" i="23"/>
  <c r="C1340" i="23"/>
  <c r="D1340" i="23"/>
  <c r="E1340" i="23"/>
  <c r="F1340" i="23"/>
  <c r="G1340" i="23"/>
  <c r="H1340" i="23"/>
  <c r="I1340" i="23"/>
  <c r="J1340" i="23"/>
  <c r="B1341" i="23"/>
  <c r="C1341" i="23"/>
  <c r="D1341" i="23"/>
  <c r="E1341" i="23"/>
  <c r="F1341" i="23"/>
  <c r="G1341" i="23"/>
  <c r="H1341" i="23"/>
  <c r="I1341" i="23"/>
  <c r="J1341" i="23"/>
  <c r="B1342" i="23"/>
  <c r="C1342" i="23"/>
  <c r="D1342" i="23"/>
  <c r="E1342" i="23"/>
  <c r="F1342" i="23"/>
  <c r="G1342" i="23"/>
  <c r="H1342" i="23"/>
  <c r="I1342" i="23"/>
  <c r="J1342" i="23"/>
  <c r="B1343" i="23"/>
  <c r="C1343" i="23"/>
  <c r="D1343" i="23"/>
  <c r="E1343" i="23"/>
  <c r="F1343" i="23"/>
  <c r="G1343" i="23"/>
  <c r="H1343" i="23"/>
  <c r="I1343" i="23"/>
  <c r="J1343" i="23"/>
  <c r="B1344" i="23"/>
  <c r="C1344" i="23"/>
  <c r="D1344" i="23"/>
  <c r="E1344" i="23"/>
  <c r="F1344" i="23"/>
  <c r="G1344" i="23"/>
  <c r="H1344" i="23"/>
  <c r="I1344" i="23"/>
  <c r="J1344" i="23"/>
  <c r="B1345" i="23"/>
  <c r="C1345" i="23"/>
  <c r="D1345" i="23"/>
  <c r="E1345" i="23"/>
  <c r="F1345" i="23"/>
  <c r="G1345" i="23"/>
  <c r="H1345" i="23"/>
  <c r="I1345" i="23"/>
  <c r="J1345" i="23"/>
  <c r="B1346" i="23"/>
  <c r="C1346" i="23"/>
  <c r="D1346" i="23"/>
  <c r="E1346" i="23"/>
  <c r="F1346" i="23"/>
  <c r="G1346" i="23"/>
  <c r="H1346" i="23"/>
  <c r="I1346" i="23"/>
  <c r="J1346" i="23"/>
  <c r="B1347" i="23"/>
  <c r="C1347" i="23"/>
  <c r="D1347" i="23"/>
  <c r="E1347" i="23"/>
  <c r="F1347" i="23"/>
  <c r="G1347" i="23"/>
  <c r="H1347" i="23"/>
  <c r="I1347" i="23"/>
  <c r="J1347" i="23"/>
  <c r="B1348" i="23"/>
  <c r="C1348" i="23"/>
  <c r="D1348" i="23"/>
  <c r="E1348" i="23"/>
  <c r="F1348" i="23"/>
  <c r="G1348" i="23"/>
  <c r="H1348" i="23"/>
  <c r="I1348" i="23"/>
  <c r="J1348" i="23"/>
  <c r="B1349" i="23"/>
  <c r="C1349" i="23"/>
  <c r="D1349" i="23"/>
  <c r="E1349" i="23"/>
  <c r="F1349" i="23"/>
  <c r="G1349" i="23"/>
  <c r="H1349" i="23"/>
  <c r="I1349" i="23"/>
  <c r="J1349" i="23"/>
  <c r="B1350" i="23"/>
  <c r="C1350" i="23"/>
  <c r="D1350" i="23"/>
  <c r="E1350" i="23"/>
  <c r="F1350" i="23"/>
  <c r="G1350" i="23"/>
  <c r="H1350" i="23"/>
  <c r="I1350" i="23"/>
  <c r="J1350" i="23"/>
  <c r="B1351" i="23"/>
  <c r="C1351" i="23"/>
  <c r="D1351" i="23"/>
  <c r="E1351" i="23"/>
  <c r="F1351" i="23"/>
  <c r="G1351" i="23"/>
  <c r="H1351" i="23"/>
  <c r="I1351" i="23"/>
  <c r="J1351" i="23"/>
  <c r="B1352" i="23"/>
  <c r="C1352" i="23"/>
  <c r="D1352" i="23"/>
  <c r="E1352" i="23"/>
  <c r="F1352" i="23"/>
  <c r="G1352" i="23"/>
  <c r="H1352" i="23"/>
  <c r="I1352" i="23"/>
  <c r="J1352" i="23"/>
  <c r="B1353" i="23"/>
  <c r="C1353" i="23"/>
  <c r="D1353" i="23"/>
  <c r="E1353" i="23"/>
  <c r="F1353" i="23"/>
  <c r="G1353" i="23"/>
  <c r="H1353" i="23"/>
  <c r="I1353" i="23"/>
  <c r="J1353" i="23"/>
  <c r="B1354" i="23"/>
  <c r="C1354" i="23"/>
  <c r="D1354" i="23"/>
  <c r="E1354" i="23"/>
  <c r="F1354" i="23"/>
  <c r="G1354" i="23"/>
  <c r="H1354" i="23"/>
  <c r="I1354" i="23"/>
  <c r="J1354" i="23"/>
  <c r="B1355" i="23"/>
  <c r="C1355" i="23"/>
  <c r="D1355" i="23"/>
  <c r="E1355" i="23"/>
  <c r="F1355" i="23"/>
  <c r="G1355" i="23"/>
  <c r="H1355" i="23"/>
  <c r="I1355" i="23"/>
  <c r="J1355" i="23"/>
  <c r="B1356" i="23"/>
  <c r="C1356" i="23"/>
  <c r="D1356" i="23"/>
  <c r="E1356" i="23"/>
  <c r="F1356" i="23"/>
  <c r="G1356" i="23"/>
  <c r="H1356" i="23"/>
  <c r="I1356" i="23"/>
  <c r="J1356" i="23"/>
  <c r="B1357" i="23"/>
  <c r="C1357" i="23"/>
  <c r="D1357" i="23"/>
  <c r="E1357" i="23"/>
  <c r="F1357" i="23"/>
  <c r="G1357" i="23"/>
  <c r="H1357" i="23"/>
  <c r="I1357" i="23"/>
  <c r="J1357" i="23"/>
  <c r="B1358" i="23"/>
  <c r="C1358" i="23"/>
  <c r="D1358" i="23"/>
  <c r="E1358" i="23"/>
  <c r="F1358" i="23"/>
  <c r="G1358" i="23"/>
  <c r="H1358" i="23"/>
  <c r="I1358" i="23"/>
  <c r="J1358" i="23"/>
  <c r="B1359" i="23"/>
  <c r="C1359" i="23"/>
  <c r="D1359" i="23"/>
  <c r="E1359" i="23"/>
  <c r="F1359" i="23"/>
  <c r="G1359" i="23"/>
  <c r="H1359" i="23"/>
  <c r="I1359" i="23"/>
  <c r="J1359" i="23"/>
  <c r="B1360" i="23"/>
  <c r="C1360" i="23"/>
  <c r="D1360" i="23"/>
  <c r="E1360" i="23"/>
  <c r="F1360" i="23"/>
  <c r="G1360" i="23"/>
  <c r="H1360" i="23"/>
  <c r="I1360" i="23"/>
  <c r="J1360" i="23"/>
  <c r="B1361" i="23"/>
  <c r="C1361" i="23"/>
  <c r="D1361" i="23"/>
  <c r="E1361" i="23"/>
  <c r="F1361" i="23"/>
  <c r="G1361" i="23"/>
  <c r="H1361" i="23"/>
  <c r="I1361" i="23"/>
  <c r="J1361" i="23"/>
  <c r="B1362" i="23"/>
  <c r="C1362" i="23"/>
  <c r="D1362" i="23"/>
  <c r="E1362" i="23"/>
  <c r="F1362" i="23"/>
  <c r="G1362" i="23"/>
  <c r="H1362" i="23"/>
  <c r="I1362" i="23"/>
  <c r="J1362" i="23"/>
  <c r="B1363" i="23"/>
  <c r="C1363" i="23"/>
  <c r="D1363" i="23"/>
  <c r="E1363" i="23"/>
  <c r="F1363" i="23"/>
  <c r="G1363" i="23"/>
  <c r="H1363" i="23"/>
  <c r="I1363" i="23"/>
  <c r="J1363" i="23"/>
  <c r="B1364" i="23"/>
  <c r="C1364" i="23"/>
  <c r="D1364" i="23"/>
  <c r="E1364" i="23"/>
  <c r="F1364" i="23"/>
  <c r="G1364" i="23"/>
  <c r="H1364" i="23"/>
  <c r="I1364" i="23"/>
  <c r="J1364" i="23"/>
  <c r="B1365" i="23"/>
  <c r="C1365" i="23"/>
  <c r="D1365" i="23"/>
  <c r="E1365" i="23"/>
  <c r="F1365" i="23"/>
  <c r="G1365" i="23"/>
  <c r="H1365" i="23"/>
  <c r="I1365" i="23"/>
  <c r="J1365" i="23"/>
  <c r="B1366" i="23"/>
  <c r="C1366" i="23"/>
  <c r="D1366" i="23"/>
  <c r="E1366" i="23"/>
  <c r="F1366" i="23"/>
  <c r="G1366" i="23"/>
  <c r="H1366" i="23"/>
  <c r="I1366" i="23"/>
  <c r="J1366" i="23"/>
  <c r="B1367" i="23"/>
  <c r="C1367" i="23"/>
  <c r="D1367" i="23"/>
  <c r="E1367" i="23"/>
  <c r="F1367" i="23"/>
  <c r="G1367" i="23"/>
  <c r="H1367" i="23"/>
  <c r="I1367" i="23"/>
  <c r="J1367" i="23"/>
  <c r="B1368" i="23"/>
  <c r="C1368" i="23"/>
  <c r="D1368" i="23"/>
  <c r="E1368" i="23"/>
  <c r="F1368" i="23"/>
  <c r="G1368" i="23"/>
  <c r="H1368" i="23"/>
  <c r="I1368" i="23"/>
  <c r="J1368" i="23"/>
  <c r="B1369" i="23"/>
  <c r="C1369" i="23"/>
  <c r="D1369" i="23"/>
  <c r="E1369" i="23"/>
  <c r="F1369" i="23"/>
  <c r="G1369" i="23"/>
  <c r="H1369" i="23"/>
  <c r="I1369" i="23"/>
  <c r="J1369" i="23"/>
  <c r="B1370" i="23"/>
  <c r="C1370" i="23"/>
  <c r="D1370" i="23"/>
  <c r="E1370" i="23"/>
  <c r="F1370" i="23"/>
  <c r="G1370" i="23"/>
  <c r="H1370" i="23"/>
  <c r="I1370" i="23"/>
  <c r="J1370" i="23"/>
  <c r="B1371" i="23"/>
  <c r="C1371" i="23"/>
  <c r="D1371" i="23"/>
  <c r="E1371" i="23"/>
  <c r="F1371" i="23"/>
  <c r="G1371" i="23"/>
  <c r="H1371" i="23"/>
  <c r="I1371" i="23"/>
  <c r="J1371" i="23"/>
  <c r="B1372" i="23"/>
  <c r="C1372" i="23"/>
  <c r="D1372" i="23"/>
  <c r="E1372" i="23"/>
  <c r="F1372" i="23"/>
  <c r="G1372" i="23"/>
  <c r="H1372" i="23"/>
  <c r="I1372" i="23"/>
  <c r="J1372" i="23"/>
  <c r="B1373" i="23"/>
  <c r="C1373" i="23"/>
  <c r="D1373" i="23"/>
  <c r="E1373" i="23"/>
  <c r="F1373" i="23"/>
  <c r="G1373" i="23"/>
  <c r="H1373" i="23"/>
  <c r="I1373" i="23"/>
  <c r="J1373" i="23"/>
  <c r="B1374" i="23"/>
  <c r="C1374" i="23"/>
  <c r="D1374" i="23"/>
  <c r="E1374" i="23"/>
  <c r="F1374" i="23"/>
  <c r="G1374" i="23"/>
  <c r="H1374" i="23"/>
  <c r="I1374" i="23"/>
  <c r="J1374" i="23"/>
  <c r="B1375" i="23"/>
  <c r="C1375" i="23"/>
  <c r="D1375" i="23"/>
  <c r="E1375" i="23"/>
  <c r="F1375" i="23"/>
  <c r="G1375" i="23"/>
  <c r="H1375" i="23"/>
  <c r="I1375" i="23"/>
  <c r="J1375" i="23"/>
  <c r="B1376" i="23"/>
  <c r="C1376" i="23"/>
  <c r="D1376" i="23"/>
  <c r="E1376" i="23"/>
  <c r="F1376" i="23"/>
  <c r="G1376" i="23"/>
  <c r="H1376" i="23"/>
  <c r="I1376" i="23"/>
  <c r="J1376" i="23"/>
  <c r="B1377" i="23"/>
  <c r="C1377" i="23"/>
  <c r="D1377" i="23"/>
  <c r="E1377" i="23"/>
  <c r="F1377" i="23"/>
  <c r="G1377" i="23"/>
  <c r="H1377" i="23"/>
  <c r="I1377" i="23"/>
  <c r="J1377" i="23"/>
  <c r="B1378" i="23"/>
  <c r="C1378" i="23"/>
  <c r="D1378" i="23"/>
  <c r="E1378" i="23"/>
  <c r="F1378" i="23"/>
  <c r="G1378" i="23"/>
  <c r="H1378" i="23"/>
  <c r="I1378" i="23"/>
  <c r="J1378" i="23"/>
  <c r="B1379" i="23"/>
  <c r="C1379" i="23"/>
  <c r="D1379" i="23"/>
  <c r="E1379" i="23"/>
  <c r="F1379" i="23"/>
  <c r="G1379" i="23"/>
  <c r="H1379" i="23"/>
  <c r="I1379" i="23"/>
  <c r="J1379" i="23"/>
  <c r="B1380" i="23"/>
  <c r="C1380" i="23"/>
  <c r="D1380" i="23"/>
  <c r="E1380" i="23"/>
  <c r="F1380" i="23"/>
  <c r="G1380" i="23"/>
  <c r="H1380" i="23"/>
  <c r="I1380" i="23"/>
  <c r="J1380" i="23"/>
  <c r="B1381" i="23"/>
  <c r="C1381" i="23"/>
  <c r="D1381" i="23"/>
  <c r="E1381" i="23"/>
  <c r="F1381" i="23"/>
  <c r="G1381" i="23"/>
  <c r="H1381" i="23"/>
  <c r="I1381" i="23"/>
  <c r="J1381" i="23"/>
  <c r="B1382" i="23"/>
  <c r="C1382" i="23"/>
  <c r="D1382" i="23"/>
  <c r="E1382" i="23"/>
  <c r="F1382" i="23"/>
  <c r="G1382" i="23"/>
  <c r="H1382" i="23"/>
  <c r="I1382" i="23"/>
  <c r="J1382" i="23"/>
  <c r="B1383" i="23"/>
  <c r="C1383" i="23"/>
  <c r="D1383" i="23"/>
  <c r="E1383" i="23"/>
  <c r="F1383" i="23"/>
  <c r="G1383" i="23"/>
  <c r="H1383" i="23"/>
  <c r="I1383" i="23"/>
  <c r="J1383" i="23"/>
  <c r="B1384" i="23"/>
  <c r="C1384" i="23"/>
  <c r="D1384" i="23"/>
  <c r="E1384" i="23"/>
  <c r="F1384" i="23"/>
  <c r="G1384" i="23"/>
  <c r="H1384" i="23"/>
  <c r="I1384" i="23"/>
  <c r="J1384" i="23"/>
  <c r="B1385" i="23"/>
  <c r="C1385" i="23"/>
  <c r="D1385" i="23"/>
  <c r="E1385" i="23"/>
  <c r="F1385" i="23"/>
  <c r="G1385" i="23"/>
  <c r="H1385" i="23"/>
  <c r="I1385" i="23"/>
  <c r="J1385" i="23"/>
  <c r="B1386" i="23"/>
  <c r="C1386" i="23"/>
  <c r="D1386" i="23"/>
  <c r="E1386" i="23"/>
  <c r="F1386" i="23"/>
  <c r="G1386" i="23"/>
  <c r="H1386" i="23"/>
  <c r="I1386" i="23"/>
  <c r="J1386" i="23"/>
  <c r="B1387" i="23"/>
  <c r="C1387" i="23"/>
  <c r="D1387" i="23"/>
  <c r="E1387" i="23"/>
  <c r="F1387" i="23"/>
  <c r="G1387" i="23"/>
  <c r="H1387" i="23"/>
  <c r="I1387" i="23"/>
  <c r="J1387" i="23"/>
  <c r="B1388" i="23"/>
  <c r="C1388" i="23"/>
  <c r="D1388" i="23"/>
  <c r="E1388" i="23"/>
  <c r="F1388" i="23"/>
  <c r="G1388" i="23"/>
  <c r="H1388" i="23"/>
  <c r="I1388" i="23"/>
  <c r="J1388" i="23"/>
  <c r="B1389" i="23"/>
  <c r="C1389" i="23"/>
  <c r="D1389" i="23"/>
  <c r="E1389" i="23"/>
  <c r="F1389" i="23"/>
  <c r="G1389" i="23"/>
  <c r="H1389" i="23"/>
  <c r="I1389" i="23"/>
  <c r="J1389" i="23"/>
  <c r="B1390" i="23"/>
  <c r="C1390" i="23"/>
  <c r="D1390" i="23"/>
  <c r="E1390" i="23"/>
  <c r="F1390" i="23"/>
  <c r="G1390" i="23"/>
  <c r="H1390" i="23"/>
  <c r="I1390" i="23"/>
  <c r="J1390" i="23"/>
  <c r="B1391" i="23"/>
  <c r="C1391" i="23"/>
  <c r="D1391" i="23"/>
  <c r="E1391" i="23"/>
  <c r="F1391" i="23"/>
  <c r="G1391" i="23"/>
  <c r="H1391" i="23"/>
  <c r="I1391" i="23"/>
  <c r="J1391" i="23"/>
  <c r="B1392" i="23"/>
  <c r="C1392" i="23"/>
  <c r="D1392" i="23"/>
  <c r="E1392" i="23"/>
  <c r="F1392" i="23"/>
  <c r="G1392" i="23"/>
  <c r="H1392" i="23"/>
  <c r="I1392" i="23"/>
  <c r="J1392" i="23"/>
  <c r="B1393" i="23"/>
  <c r="C1393" i="23"/>
  <c r="D1393" i="23"/>
  <c r="E1393" i="23"/>
  <c r="F1393" i="23"/>
  <c r="G1393" i="23"/>
  <c r="H1393" i="23"/>
  <c r="I1393" i="23"/>
  <c r="J1393" i="23"/>
  <c r="B1394" i="23"/>
  <c r="C1394" i="23"/>
  <c r="D1394" i="23"/>
  <c r="E1394" i="23"/>
  <c r="F1394" i="23"/>
  <c r="G1394" i="23"/>
  <c r="H1394" i="23"/>
  <c r="I1394" i="23"/>
  <c r="J1394" i="23"/>
  <c r="B1395" i="23"/>
  <c r="C1395" i="23"/>
  <c r="D1395" i="23"/>
  <c r="E1395" i="23"/>
  <c r="F1395" i="23"/>
  <c r="G1395" i="23"/>
  <c r="H1395" i="23"/>
  <c r="I1395" i="23"/>
  <c r="J1395" i="23"/>
  <c r="B1396" i="23"/>
  <c r="C1396" i="23"/>
  <c r="D1396" i="23"/>
  <c r="E1396" i="23"/>
  <c r="F1396" i="23"/>
  <c r="G1396" i="23"/>
  <c r="H1396" i="23"/>
  <c r="I1396" i="23"/>
  <c r="J1396" i="23"/>
  <c r="B1397" i="23"/>
  <c r="C1397" i="23"/>
  <c r="D1397" i="23"/>
  <c r="E1397" i="23"/>
  <c r="F1397" i="23"/>
  <c r="G1397" i="23"/>
  <c r="H1397" i="23"/>
  <c r="I1397" i="23"/>
  <c r="J1397" i="23"/>
  <c r="B1398" i="23"/>
  <c r="C1398" i="23"/>
  <c r="D1398" i="23"/>
  <c r="E1398" i="23"/>
  <c r="F1398" i="23"/>
  <c r="G1398" i="23"/>
  <c r="H1398" i="23"/>
  <c r="I1398" i="23"/>
  <c r="J1398" i="23"/>
  <c r="B1399" i="23"/>
  <c r="C1399" i="23"/>
  <c r="D1399" i="23"/>
  <c r="E1399" i="23"/>
  <c r="F1399" i="23"/>
  <c r="G1399" i="23"/>
  <c r="H1399" i="23"/>
  <c r="I1399" i="23"/>
  <c r="J1399" i="23"/>
  <c r="B1400" i="23"/>
  <c r="C1400" i="23"/>
  <c r="D1400" i="23"/>
  <c r="E1400" i="23"/>
  <c r="F1400" i="23"/>
  <c r="G1400" i="23"/>
  <c r="H1400" i="23"/>
  <c r="I1400" i="23"/>
  <c r="J1400" i="23"/>
  <c r="B1401" i="23"/>
  <c r="C1401" i="23"/>
  <c r="D1401" i="23"/>
  <c r="E1401" i="23"/>
  <c r="F1401" i="23"/>
  <c r="G1401" i="23"/>
  <c r="H1401" i="23"/>
  <c r="I1401" i="23"/>
  <c r="J1401" i="23"/>
  <c r="B1402" i="23"/>
  <c r="C1402" i="23"/>
  <c r="D1402" i="23"/>
  <c r="E1402" i="23"/>
  <c r="F1402" i="23"/>
  <c r="G1402" i="23"/>
  <c r="H1402" i="23"/>
  <c r="I1402" i="23"/>
  <c r="J1402" i="23"/>
  <c r="B1403" i="23"/>
  <c r="C1403" i="23"/>
  <c r="D1403" i="23"/>
  <c r="E1403" i="23"/>
  <c r="F1403" i="23"/>
  <c r="G1403" i="23"/>
  <c r="H1403" i="23"/>
  <c r="I1403" i="23"/>
  <c r="J1403" i="23"/>
  <c r="B1404" i="23"/>
  <c r="C1404" i="23"/>
  <c r="D1404" i="23"/>
  <c r="E1404" i="23"/>
  <c r="F1404" i="23"/>
  <c r="G1404" i="23"/>
  <c r="H1404" i="23"/>
  <c r="I1404" i="23"/>
  <c r="J1404" i="23"/>
  <c r="B1405" i="23"/>
  <c r="C1405" i="23"/>
  <c r="D1405" i="23"/>
  <c r="E1405" i="23"/>
  <c r="F1405" i="23"/>
  <c r="G1405" i="23"/>
  <c r="H1405" i="23"/>
  <c r="I1405" i="23"/>
  <c r="J1405" i="23"/>
  <c r="B1406" i="23"/>
  <c r="C1406" i="23"/>
  <c r="D1406" i="23"/>
  <c r="E1406" i="23"/>
  <c r="F1406" i="23"/>
  <c r="G1406" i="23"/>
  <c r="H1406" i="23"/>
  <c r="I1406" i="23"/>
  <c r="J1406" i="23"/>
  <c r="B1407" i="23"/>
  <c r="C1407" i="23"/>
  <c r="D1407" i="23"/>
  <c r="E1407" i="23"/>
  <c r="F1407" i="23"/>
  <c r="G1407" i="23"/>
  <c r="H1407" i="23"/>
  <c r="I1407" i="23"/>
  <c r="J1407" i="23"/>
  <c r="B1408" i="23"/>
  <c r="C1408" i="23"/>
  <c r="D1408" i="23"/>
  <c r="E1408" i="23"/>
  <c r="F1408" i="23"/>
  <c r="G1408" i="23"/>
  <c r="H1408" i="23"/>
  <c r="I1408" i="23"/>
  <c r="J1408" i="23"/>
  <c r="B1409" i="23"/>
  <c r="C1409" i="23"/>
  <c r="D1409" i="23"/>
  <c r="E1409" i="23"/>
  <c r="F1409" i="23"/>
  <c r="G1409" i="23"/>
  <c r="H1409" i="23"/>
  <c r="I1409" i="23"/>
  <c r="J1409" i="23"/>
  <c r="B1410" i="23"/>
  <c r="C1410" i="23"/>
  <c r="D1410" i="23"/>
  <c r="E1410" i="23"/>
  <c r="F1410" i="23"/>
  <c r="G1410" i="23"/>
  <c r="H1410" i="23"/>
  <c r="I1410" i="23"/>
  <c r="J1410" i="23"/>
  <c r="B1411" i="23"/>
  <c r="C1411" i="23"/>
  <c r="D1411" i="23"/>
  <c r="E1411" i="23"/>
  <c r="F1411" i="23"/>
  <c r="G1411" i="23"/>
  <c r="H1411" i="23"/>
  <c r="I1411" i="23"/>
  <c r="J1411" i="23"/>
  <c r="B1412" i="23"/>
  <c r="C1412" i="23"/>
  <c r="D1412" i="23"/>
  <c r="E1412" i="23"/>
  <c r="F1412" i="23"/>
  <c r="G1412" i="23"/>
  <c r="H1412" i="23"/>
  <c r="I1412" i="23"/>
  <c r="J1412" i="23"/>
  <c r="B1413" i="23"/>
  <c r="C1413" i="23"/>
  <c r="D1413" i="23"/>
  <c r="E1413" i="23"/>
  <c r="F1413" i="23"/>
  <c r="G1413" i="23"/>
  <c r="H1413" i="23"/>
  <c r="I1413" i="23"/>
  <c r="J1413" i="23"/>
  <c r="B1414" i="23"/>
  <c r="C1414" i="23"/>
  <c r="D1414" i="23"/>
  <c r="E1414" i="23"/>
  <c r="F1414" i="23"/>
  <c r="G1414" i="23"/>
  <c r="H1414" i="23"/>
  <c r="I1414" i="23"/>
  <c r="J1414" i="23"/>
  <c r="B1415" i="23"/>
  <c r="C1415" i="23"/>
  <c r="D1415" i="23"/>
  <c r="E1415" i="23"/>
  <c r="F1415" i="23"/>
  <c r="G1415" i="23"/>
  <c r="H1415" i="23"/>
  <c r="I1415" i="23"/>
  <c r="J1415" i="23"/>
  <c r="B1416" i="23"/>
  <c r="C1416" i="23"/>
  <c r="D1416" i="23"/>
  <c r="E1416" i="23"/>
  <c r="F1416" i="23"/>
  <c r="G1416" i="23"/>
  <c r="H1416" i="23"/>
  <c r="I1416" i="23"/>
  <c r="J1416" i="23"/>
  <c r="B1417" i="23"/>
  <c r="C1417" i="23"/>
  <c r="D1417" i="23"/>
  <c r="E1417" i="23"/>
  <c r="F1417" i="23"/>
  <c r="G1417" i="23"/>
  <c r="H1417" i="23"/>
  <c r="I1417" i="23"/>
  <c r="J1417" i="23"/>
  <c r="B1418" i="23"/>
  <c r="C1418" i="23"/>
  <c r="D1418" i="23"/>
  <c r="E1418" i="23"/>
  <c r="F1418" i="23"/>
  <c r="G1418" i="23"/>
  <c r="H1418" i="23"/>
  <c r="I1418" i="23"/>
  <c r="J1418" i="23"/>
  <c r="B1419" i="23"/>
  <c r="C1419" i="23"/>
  <c r="D1419" i="23"/>
  <c r="E1419" i="23"/>
  <c r="F1419" i="23"/>
  <c r="G1419" i="23"/>
  <c r="H1419" i="23"/>
  <c r="I1419" i="23"/>
  <c r="J1419" i="23"/>
  <c r="B1420" i="23"/>
  <c r="C1420" i="23"/>
  <c r="D1420" i="23"/>
  <c r="E1420" i="23"/>
  <c r="F1420" i="23"/>
  <c r="G1420" i="23"/>
  <c r="H1420" i="23"/>
  <c r="I1420" i="23"/>
  <c r="J1420" i="23"/>
  <c r="B1421" i="23"/>
  <c r="C1421" i="23"/>
  <c r="D1421" i="23"/>
  <c r="E1421" i="23"/>
  <c r="F1421" i="23"/>
  <c r="G1421" i="23"/>
  <c r="H1421" i="23"/>
  <c r="I1421" i="23"/>
  <c r="J1421" i="23"/>
  <c r="B1422" i="23"/>
  <c r="C1422" i="23"/>
  <c r="D1422" i="23"/>
  <c r="E1422" i="23"/>
  <c r="F1422" i="23"/>
  <c r="G1422" i="23"/>
  <c r="H1422" i="23"/>
  <c r="I1422" i="23"/>
  <c r="J1422" i="23"/>
  <c r="B1423" i="23"/>
  <c r="C1423" i="23"/>
  <c r="D1423" i="23"/>
  <c r="E1423" i="23"/>
  <c r="F1423" i="23"/>
  <c r="G1423" i="23"/>
  <c r="H1423" i="23"/>
  <c r="I1423" i="23"/>
  <c r="J1423" i="23"/>
  <c r="B1424" i="23"/>
  <c r="C1424" i="23"/>
  <c r="D1424" i="23"/>
  <c r="E1424" i="23"/>
  <c r="F1424" i="23"/>
  <c r="G1424" i="23"/>
  <c r="H1424" i="23"/>
  <c r="I1424" i="23"/>
  <c r="J1424" i="23"/>
  <c r="B1425" i="23"/>
  <c r="C1425" i="23"/>
  <c r="D1425" i="23"/>
  <c r="E1425" i="23"/>
  <c r="F1425" i="23"/>
  <c r="G1425" i="23"/>
  <c r="H1425" i="23"/>
  <c r="I1425" i="23"/>
  <c r="J1425" i="23"/>
  <c r="B1426" i="23"/>
  <c r="C1426" i="23"/>
  <c r="D1426" i="23"/>
  <c r="E1426" i="23"/>
  <c r="F1426" i="23"/>
  <c r="G1426" i="23"/>
  <c r="H1426" i="23"/>
  <c r="I1426" i="23"/>
  <c r="J1426" i="23"/>
  <c r="B1427" i="23"/>
  <c r="C1427" i="23"/>
  <c r="D1427" i="23"/>
  <c r="E1427" i="23"/>
  <c r="F1427" i="23"/>
  <c r="G1427" i="23"/>
  <c r="H1427" i="23"/>
  <c r="I1427" i="23"/>
  <c r="J1427" i="23"/>
  <c r="B1428" i="23"/>
  <c r="C1428" i="23"/>
  <c r="D1428" i="23"/>
  <c r="E1428" i="23"/>
  <c r="F1428" i="23"/>
  <c r="G1428" i="23"/>
  <c r="H1428" i="23"/>
  <c r="I1428" i="23"/>
  <c r="J1428" i="23"/>
  <c r="B1429" i="23"/>
  <c r="C1429" i="23"/>
  <c r="D1429" i="23"/>
  <c r="E1429" i="23"/>
  <c r="F1429" i="23"/>
  <c r="G1429" i="23"/>
  <c r="H1429" i="23"/>
  <c r="I1429" i="23"/>
  <c r="J1429" i="23"/>
  <c r="B1430" i="23"/>
  <c r="C1430" i="23"/>
  <c r="D1430" i="23"/>
  <c r="E1430" i="23"/>
  <c r="F1430" i="23"/>
  <c r="G1430" i="23"/>
  <c r="H1430" i="23"/>
  <c r="I1430" i="23"/>
  <c r="J1430" i="23"/>
  <c r="B1431" i="23"/>
  <c r="C1431" i="23"/>
  <c r="D1431" i="23"/>
  <c r="E1431" i="23"/>
  <c r="F1431" i="23"/>
  <c r="G1431" i="23"/>
  <c r="H1431" i="23"/>
  <c r="I1431" i="23"/>
  <c r="J1431" i="23"/>
  <c r="B1432" i="23"/>
  <c r="C1432" i="23"/>
  <c r="D1432" i="23"/>
  <c r="E1432" i="23"/>
  <c r="F1432" i="23"/>
  <c r="G1432" i="23"/>
  <c r="H1432" i="23"/>
  <c r="I1432" i="23"/>
  <c r="J1432" i="23"/>
  <c r="B1433" i="23"/>
  <c r="C1433" i="23"/>
  <c r="D1433" i="23"/>
  <c r="E1433" i="23"/>
  <c r="F1433" i="23"/>
  <c r="G1433" i="23"/>
  <c r="H1433" i="23"/>
  <c r="I1433" i="23"/>
  <c r="J1433" i="23"/>
  <c r="B1434" i="23"/>
  <c r="C1434" i="23"/>
  <c r="D1434" i="23"/>
  <c r="E1434" i="23"/>
  <c r="F1434" i="23"/>
  <c r="G1434" i="23"/>
  <c r="H1434" i="23"/>
  <c r="I1434" i="23"/>
  <c r="J1434" i="23"/>
  <c r="B1435" i="23"/>
  <c r="C1435" i="23"/>
  <c r="D1435" i="23"/>
  <c r="E1435" i="23"/>
  <c r="F1435" i="23"/>
  <c r="G1435" i="23"/>
  <c r="H1435" i="23"/>
  <c r="I1435" i="23"/>
  <c r="J1435" i="23"/>
  <c r="B1436" i="23"/>
  <c r="C1436" i="23"/>
  <c r="D1436" i="23"/>
  <c r="E1436" i="23"/>
  <c r="F1436" i="23"/>
  <c r="G1436" i="23"/>
  <c r="H1436" i="23"/>
  <c r="I1436" i="23"/>
  <c r="J1436" i="23"/>
  <c r="B1437" i="23"/>
  <c r="C1437" i="23"/>
  <c r="D1437" i="23"/>
  <c r="E1437" i="23"/>
  <c r="F1437" i="23"/>
  <c r="G1437" i="23"/>
  <c r="H1437" i="23"/>
  <c r="I1437" i="23"/>
  <c r="J1437" i="23"/>
  <c r="B1438" i="23"/>
  <c r="C1438" i="23"/>
  <c r="D1438" i="23"/>
  <c r="E1438" i="23"/>
  <c r="F1438" i="23"/>
  <c r="G1438" i="23"/>
  <c r="H1438" i="23"/>
  <c r="I1438" i="23"/>
  <c r="J1438" i="23"/>
  <c r="B1439" i="23"/>
  <c r="C1439" i="23"/>
  <c r="D1439" i="23"/>
  <c r="E1439" i="23"/>
  <c r="F1439" i="23"/>
  <c r="G1439" i="23"/>
  <c r="H1439" i="23"/>
  <c r="I1439" i="23"/>
  <c r="J1439" i="23"/>
  <c r="B1440" i="23"/>
  <c r="C1440" i="23"/>
  <c r="D1440" i="23"/>
  <c r="E1440" i="23"/>
  <c r="F1440" i="23"/>
  <c r="G1440" i="23"/>
  <c r="H1440" i="23"/>
  <c r="I1440" i="23"/>
  <c r="J1440" i="23"/>
  <c r="B1441" i="23"/>
  <c r="C1441" i="23"/>
  <c r="D1441" i="23"/>
  <c r="E1441" i="23"/>
  <c r="F1441" i="23"/>
  <c r="G1441" i="23"/>
  <c r="H1441" i="23"/>
  <c r="I1441" i="23"/>
  <c r="J1441" i="23"/>
  <c r="B1442" i="23"/>
  <c r="C1442" i="23"/>
  <c r="D1442" i="23"/>
  <c r="E1442" i="23"/>
  <c r="F1442" i="23"/>
  <c r="G1442" i="23"/>
  <c r="H1442" i="23"/>
  <c r="I1442" i="23"/>
  <c r="J1442" i="23"/>
  <c r="B1443" i="23"/>
  <c r="C1443" i="23"/>
  <c r="D1443" i="23"/>
  <c r="E1443" i="23"/>
  <c r="F1443" i="23"/>
  <c r="G1443" i="23"/>
  <c r="H1443" i="23"/>
  <c r="I1443" i="23"/>
  <c r="J1443" i="23"/>
  <c r="B1444" i="23"/>
  <c r="C1444" i="23"/>
  <c r="D1444" i="23"/>
  <c r="E1444" i="23"/>
  <c r="F1444" i="23"/>
  <c r="G1444" i="23"/>
  <c r="H1444" i="23"/>
  <c r="I1444" i="23"/>
  <c r="J1444" i="23"/>
  <c r="B1445" i="23"/>
  <c r="C1445" i="23"/>
  <c r="D1445" i="23"/>
  <c r="E1445" i="23"/>
  <c r="F1445" i="23"/>
  <c r="G1445" i="23"/>
  <c r="H1445" i="23"/>
  <c r="I1445" i="23"/>
  <c r="J1445" i="23"/>
  <c r="B1446" i="23"/>
  <c r="C1446" i="23"/>
  <c r="D1446" i="23"/>
  <c r="E1446" i="23"/>
  <c r="F1446" i="23"/>
  <c r="G1446" i="23"/>
  <c r="H1446" i="23"/>
  <c r="I1446" i="23"/>
  <c r="J1446" i="23"/>
  <c r="B1447" i="23"/>
  <c r="C1447" i="23"/>
  <c r="D1447" i="23"/>
  <c r="E1447" i="23"/>
  <c r="F1447" i="23"/>
  <c r="G1447" i="23"/>
  <c r="H1447" i="23"/>
  <c r="I1447" i="23"/>
  <c r="J1447" i="23"/>
  <c r="B1448" i="23"/>
  <c r="C1448" i="23"/>
  <c r="D1448" i="23"/>
  <c r="E1448" i="23"/>
  <c r="F1448" i="23"/>
  <c r="G1448" i="23"/>
  <c r="H1448" i="23"/>
  <c r="I1448" i="23"/>
  <c r="J1448" i="23"/>
  <c r="B1449" i="23"/>
  <c r="C1449" i="23"/>
  <c r="D1449" i="23"/>
  <c r="E1449" i="23"/>
  <c r="F1449" i="23"/>
  <c r="G1449" i="23"/>
  <c r="H1449" i="23"/>
  <c r="I1449" i="23"/>
  <c r="J1449" i="23"/>
  <c r="B1450" i="23"/>
  <c r="C1450" i="23"/>
  <c r="D1450" i="23"/>
  <c r="E1450" i="23"/>
  <c r="F1450" i="23"/>
  <c r="G1450" i="23"/>
  <c r="H1450" i="23"/>
  <c r="I1450" i="23"/>
  <c r="J1450" i="23"/>
  <c r="B1451" i="23"/>
  <c r="C1451" i="23"/>
  <c r="D1451" i="23"/>
  <c r="E1451" i="23"/>
  <c r="F1451" i="23"/>
  <c r="G1451" i="23"/>
  <c r="H1451" i="23"/>
  <c r="I1451" i="23"/>
  <c r="J1451" i="23"/>
  <c r="B1452" i="23"/>
  <c r="C1452" i="23"/>
  <c r="D1452" i="23"/>
  <c r="E1452" i="23"/>
  <c r="F1452" i="23"/>
  <c r="G1452" i="23"/>
  <c r="H1452" i="23"/>
  <c r="I1452" i="23"/>
  <c r="J1452" i="23"/>
  <c r="B1453" i="23"/>
  <c r="C1453" i="23"/>
  <c r="D1453" i="23"/>
  <c r="E1453" i="23"/>
  <c r="F1453" i="23"/>
  <c r="G1453" i="23"/>
  <c r="H1453" i="23"/>
  <c r="I1453" i="23"/>
  <c r="J1453" i="23"/>
  <c r="B1454" i="23"/>
  <c r="C1454" i="23"/>
  <c r="D1454" i="23"/>
  <c r="E1454" i="23"/>
  <c r="F1454" i="23"/>
  <c r="G1454" i="23"/>
  <c r="H1454" i="23"/>
  <c r="I1454" i="23"/>
  <c r="J1454" i="23"/>
  <c r="B1455" i="23"/>
  <c r="C1455" i="23"/>
  <c r="D1455" i="23"/>
  <c r="E1455" i="23"/>
  <c r="F1455" i="23"/>
  <c r="G1455" i="23"/>
  <c r="H1455" i="23"/>
  <c r="I1455" i="23"/>
  <c r="J1455" i="23"/>
  <c r="B1456" i="23"/>
  <c r="C1456" i="23"/>
  <c r="D1456" i="23"/>
  <c r="E1456" i="23"/>
  <c r="F1456" i="23"/>
  <c r="G1456" i="23"/>
  <c r="H1456" i="23"/>
  <c r="I1456" i="23"/>
  <c r="J1456" i="23"/>
  <c r="B1457" i="23"/>
  <c r="C1457" i="23"/>
  <c r="D1457" i="23"/>
  <c r="E1457" i="23"/>
  <c r="F1457" i="23"/>
  <c r="G1457" i="23"/>
  <c r="H1457" i="23"/>
  <c r="I1457" i="23"/>
  <c r="J1457" i="23"/>
  <c r="B1458" i="23"/>
  <c r="C1458" i="23"/>
  <c r="D1458" i="23"/>
  <c r="E1458" i="23"/>
  <c r="F1458" i="23"/>
  <c r="G1458" i="23"/>
  <c r="H1458" i="23"/>
  <c r="I1458" i="23"/>
  <c r="J1458" i="23"/>
  <c r="B1459" i="23"/>
  <c r="C1459" i="23"/>
  <c r="D1459" i="23"/>
  <c r="E1459" i="23"/>
  <c r="F1459" i="23"/>
  <c r="G1459" i="23"/>
  <c r="H1459" i="23"/>
  <c r="I1459" i="23"/>
  <c r="J1459" i="23"/>
  <c r="B1460" i="23"/>
  <c r="C1460" i="23"/>
  <c r="D1460" i="23"/>
  <c r="E1460" i="23"/>
  <c r="F1460" i="23"/>
  <c r="G1460" i="23"/>
  <c r="H1460" i="23"/>
  <c r="I1460" i="23"/>
  <c r="J1460" i="23"/>
  <c r="B1461" i="23"/>
  <c r="C1461" i="23"/>
  <c r="D1461" i="23"/>
  <c r="E1461" i="23"/>
  <c r="F1461" i="23"/>
  <c r="G1461" i="23"/>
  <c r="H1461" i="23"/>
  <c r="I1461" i="23"/>
  <c r="J1461" i="23"/>
  <c r="B1462" i="23"/>
  <c r="C1462" i="23"/>
  <c r="D1462" i="23"/>
  <c r="E1462" i="23"/>
  <c r="F1462" i="23"/>
  <c r="G1462" i="23"/>
  <c r="H1462" i="23"/>
  <c r="I1462" i="23"/>
  <c r="J1462" i="23"/>
  <c r="B1463" i="23"/>
  <c r="C1463" i="23"/>
  <c r="D1463" i="23"/>
  <c r="E1463" i="23"/>
  <c r="F1463" i="23"/>
  <c r="G1463" i="23"/>
  <c r="H1463" i="23"/>
  <c r="I1463" i="23"/>
  <c r="J1463" i="23"/>
  <c r="B1464" i="23"/>
  <c r="C1464" i="23"/>
  <c r="D1464" i="23"/>
  <c r="E1464" i="23"/>
  <c r="F1464" i="23"/>
  <c r="G1464" i="23"/>
  <c r="H1464" i="23"/>
  <c r="I1464" i="23"/>
  <c r="J1464" i="23"/>
  <c r="B1465" i="23"/>
  <c r="C1465" i="23"/>
  <c r="D1465" i="23"/>
  <c r="E1465" i="23"/>
  <c r="F1465" i="23"/>
  <c r="G1465" i="23"/>
  <c r="H1465" i="23"/>
  <c r="I1465" i="23"/>
  <c r="J1465" i="23"/>
  <c r="B1466" i="23"/>
  <c r="C1466" i="23"/>
  <c r="D1466" i="23"/>
  <c r="E1466" i="23"/>
  <c r="F1466" i="23"/>
  <c r="G1466" i="23"/>
  <c r="H1466" i="23"/>
  <c r="I1466" i="23"/>
  <c r="J1466" i="23"/>
  <c r="B1467" i="23"/>
  <c r="C1467" i="23"/>
  <c r="D1467" i="23"/>
  <c r="E1467" i="23"/>
  <c r="F1467" i="23"/>
  <c r="G1467" i="23"/>
  <c r="H1467" i="23"/>
  <c r="I1467" i="23"/>
  <c r="J1467" i="23"/>
  <c r="B1468" i="23"/>
  <c r="C1468" i="23"/>
  <c r="D1468" i="23"/>
  <c r="E1468" i="23"/>
  <c r="F1468" i="23"/>
  <c r="G1468" i="23"/>
  <c r="H1468" i="23"/>
  <c r="I1468" i="23"/>
  <c r="J1468" i="23"/>
  <c r="B1469" i="23"/>
  <c r="C1469" i="23"/>
  <c r="D1469" i="23"/>
  <c r="E1469" i="23"/>
  <c r="F1469" i="23"/>
  <c r="G1469" i="23"/>
  <c r="H1469" i="23"/>
  <c r="I1469" i="23"/>
  <c r="J1469" i="23"/>
  <c r="B1470" i="23"/>
  <c r="C1470" i="23"/>
  <c r="D1470" i="23"/>
  <c r="E1470" i="23"/>
  <c r="F1470" i="23"/>
  <c r="G1470" i="23"/>
  <c r="H1470" i="23"/>
  <c r="I1470" i="23"/>
  <c r="J1470" i="23"/>
  <c r="B1471" i="23"/>
  <c r="C1471" i="23"/>
  <c r="D1471" i="23"/>
  <c r="E1471" i="23"/>
  <c r="F1471" i="23"/>
  <c r="G1471" i="23"/>
  <c r="H1471" i="23"/>
  <c r="I1471" i="23"/>
  <c r="J1471" i="23"/>
  <c r="B1472" i="23"/>
  <c r="C1472" i="23"/>
  <c r="D1472" i="23"/>
  <c r="E1472" i="23"/>
  <c r="F1472" i="23"/>
  <c r="G1472" i="23"/>
  <c r="H1472" i="23"/>
  <c r="I1472" i="23"/>
  <c r="J1472" i="23"/>
  <c r="B1473" i="23"/>
  <c r="C1473" i="23"/>
  <c r="D1473" i="23"/>
  <c r="E1473" i="23"/>
  <c r="F1473" i="23"/>
  <c r="G1473" i="23"/>
  <c r="H1473" i="23"/>
  <c r="I1473" i="23"/>
  <c r="J1473" i="23"/>
  <c r="B1474" i="23"/>
  <c r="C1474" i="23"/>
  <c r="D1474" i="23"/>
  <c r="E1474" i="23"/>
  <c r="F1474" i="23"/>
  <c r="G1474" i="23"/>
  <c r="H1474" i="23"/>
  <c r="I1474" i="23"/>
  <c r="J1474" i="23"/>
  <c r="B1475" i="23"/>
  <c r="C1475" i="23"/>
  <c r="D1475" i="23"/>
  <c r="E1475" i="23"/>
  <c r="F1475" i="23"/>
  <c r="G1475" i="23"/>
  <c r="H1475" i="23"/>
  <c r="I1475" i="23"/>
  <c r="J1475" i="23"/>
  <c r="B1476" i="23"/>
  <c r="C1476" i="23"/>
  <c r="D1476" i="23"/>
  <c r="E1476" i="23"/>
  <c r="F1476" i="23"/>
  <c r="G1476" i="23"/>
  <c r="H1476" i="23"/>
  <c r="I1476" i="23"/>
  <c r="J1476" i="23"/>
  <c r="B1477" i="23"/>
  <c r="C1477" i="23"/>
  <c r="D1477" i="23"/>
  <c r="E1477" i="23"/>
  <c r="F1477" i="23"/>
  <c r="G1477" i="23"/>
  <c r="H1477" i="23"/>
  <c r="I1477" i="23"/>
  <c r="J1477" i="23"/>
  <c r="B1478" i="23"/>
  <c r="C1478" i="23"/>
  <c r="D1478" i="23"/>
  <c r="E1478" i="23"/>
  <c r="F1478" i="23"/>
  <c r="G1478" i="23"/>
  <c r="H1478" i="23"/>
  <c r="I1478" i="23"/>
  <c r="J1478" i="23"/>
  <c r="B1479" i="23"/>
  <c r="C1479" i="23"/>
  <c r="D1479" i="23"/>
  <c r="E1479" i="23"/>
  <c r="F1479" i="23"/>
  <c r="G1479" i="23"/>
  <c r="H1479" i="23"/>
  <c r="I1479" i="23"/>
  <c r="J1479" i="23"/>
  <c r="B1480" i="23"/>
  <c r="C1480" i="23"/>
  <c r="D1480" i="23"/>
  <c r="E1480" i="23"/>
  <c r="F1480" i="23"/>
  <c r="G1480" i="23"/>
  <c r="H1480" i="23"/>
  <c r="I1480" i="23"/>
  <c r="J1480" i="23"/>
  <c r="B1481" i="23"/>
  <c r="C1481" i="23"/>
  <c r="D1481" i="23"/>
  <c r="E1481" i="23"/>
  <c r="F1481" i="23"/>
  <c r="G1481" i="23"/>
  <c r="H1481" i="23"/>
  <c r="I1481" i="23"/>
  <c r="J1481" i="23"/>
  <c r="B1482" i="23"/>
  <c r="C1482" i="23"/>
  <c r="D1482" i="23"/>
  <c r="E1482" i="23"/>
  <c r="F1482" i="23"/>
  <c r="G1482" i="23"/>
  <c r="H1482" i="23"/>
  <c r="I1482" i="23"/>
  <c r="J1482" i="23"/>
  <c r="B1483" i="23"/>
  <c r="C1483" i="23"/>
  <c r="D1483" i="23"/>
  <c r="E1483" i="23"/>
  <c r="F1483" i="23"/>
  <c r="G1483" i="23"/>
  <c r="H1483" i="23"/>
  <c r="I1483" i="23"/>
  <c r="J1483" i="23"/>
  <c r="B1484" i="23"/>
  <c r="C1484" i="23"/>
  <c r="D1484" i="23"/>
  <c r="E1484" i="23"/>
  <c r="F1484" i="23"/>
  <c r="G1484" i="23"/>
  <c r="H1484" i="23"/>
  <c r="I1484" i="23"/>
  <c r="J1484" i="23"/>
  <c r="B1485" i="23"/>
  <c r="C1485" i="23"/>
  <c r="D1485" i="23"/>
  <c r="E1485" i="23"/>
  <c r="F1485" i="23"/>
  <c r="G1485" i="23"/>
  <c r="H1485" i="23"/>
  <c r="I1485" i="23"/>
  <c r="J1485" i="23"/>
  <c r="B1486" i="23"/>
  <c r="C1486" i="23"/>
  <c r="D1486" i="23"/>
  <c r="E1486" i="23"/>
  <c r="F1486" i="23"/>
  <c r="G1486" i="23"/>
  <c r="H1486" i="23"/>
  <c r="I1486" i="23"/>
  <c r="J1486" i="23"/>
  <c r="B1487" i="23"/>
  <c r="C1487" i="23"/>
  <c r="D1487" i="23"/>
  <c r="E1487" i="23"/>
  <c r="F1487" i="23"/>
  <c r="G1487" i="23"/>
  <c r="H1487" i="23"/>
  <c r="I1487" i="23"/>
  <c r="J1487" i="23"/>
  <c r="B1488" i="23"/>
  <c r="C1488" i="23"/>
  <c r="D1488" i="23"/>
  <c r="E1488" i="23"/>
  <c r="F1488" i="23"/>
  <c r="G1488" i="23"/>
  <c r="H1488" i="23"/>
  <c r="I1488" i="23"/>
  <c r="J1488" i="23"/>
  <c r="B1489" i="23"/>
  <c r="C1489" i="23"/>
  <c r="D1489" i="23"/>
  <c r="E1489" i="23"/>
  <c r="F1489" i="23"/>
  <c r="G1489" i="23"/>
  <c r="H1489" i="23"/>
  <c r="I1489" i="23"/>
  <c r="J1489" i="23"/>
  <c r="B1490" i="23"/>
  <c r="C1490" i="23"/>
  <c r="D1490" i="23"/>
  <c r="E1490" i="23"/>
  <c r="F1490" i="23"/>
  <c r="G1490" i="23"/>
  <c r="H1490" i="23"/>
  <c r="I1490" i="23"/>
  <c r="J1490" i="23"/>
  <c r="B1491" i="23"/>
  <c r="C1491" i="23"/>
  <c r="D1491" i="23"/>
  <c r="E1491" i="23"/>
  <c r="F1491" i="23"/>
  <c r="G1491" i="23"/>
  <c r="H1491" i="23"/>
  <c r="I1491" i="23"/>
  <c r="J1491" i="23"/>
  <c r="B1492" i="23"/>
  <c r="C1492" i="23"/>
  <c r="D1492" i="23"/>
  <c r="E1492" i="23"/>
  <c r="F1492" i="23"/>
  <c r="G1492" i="23"/>
  <c r="H1492" i="23"/>
  <c r="I1492" i="23"/>
  <c r="J1492" i="23"/>
  <c r="B1493" i="23"/>
  <c r="C1493" i="23"/>
  <c r="D1493" i="23"/>
  <c r="E1493" i="23"/>
  <c r="F1493" i="23"/>
  <c r="G1493" i="23"/>
  <c r="H1493" i="23"/>
  <c r="I1493" i="23"/>
  <c r="J1493" i="23"/>
  <c r="B1494" i="23"/>
  <c r="C1494" i="23"/>
  <c r="D1494" i="23"/>
  <c r="E1494" i="23"/>
  <c r="F1494" i="23"/>
  <c r="G1494" i="23"/>
  <c r="H1494" i="23"/>
  <c r="I1494" i="23"/>
  <c r="J1494" i="23"/>
  <c r="B1495" i="23"/>
  <c r="C1495" i="23"/>
  <c r="D1495" i="23"/>
  <c r="E1495" i="23"/>
  <c r="F1495" i="23"/>
  <c r="G1495" i="23"/>
  <c r="H1495" i="23"/>
  <c r="I1495" i="23"/>
  <c r="J1495" i="23"/>
  <c r="B1496" i="23"/>
  <c r="C1496" i="23"/>
  <c r="D1496" i="23"/>
  <c r="E1496" i="23"/>
  <c r="F1496" i="23"/>
  <c r="G1496" i="23"/>
  <c r="H1496" i="23"/>
  <c r="I1496" i="23"/>
  <c r="J1496" i="23"/>
  <c r="B1497" i="23"/>
  <c r="C1497" i="23"/>
  <c r="D1497" i="23"/>
  <c r="E1497" i="23"/>
  <c r="F1497" i="23"/>
  <c r="G1497" i="23"/>
  <c r="H1497" i="23"/>
  <c r="I1497" i="23"/>
  <c r="J1497" i="23"/>
  <c r="B1498" i="23"/>
  <c r="C1498" i="23"/>
  <c r="D1498" i="23"/>
  <c r="E1498" i="23"/>
  <c r="F1498" i="23"/>
  <c r="G1498" i="23"/>
  <c r="H1498" i="23"/>
  <c r="I1498" i="23"/>
  <c r="J1498" i="23"/>
  <c r="B1499" i="23"/>
  <c r="C1499" i="23"/>
  <c r="D1499" i="23"/>
  <c r="E1499" i="23"/>
  <c r="F1499" i="23"/>
  <c r="G1499" i="23"/>
  <c r="H1499" i="23"/>
  <c r="I1499" i="23"/>
  <c r="J1499" i="23"/>
  <c r="B1500" i="23"/>
  <c r="C1500" i="23"/>
  <c r="D1500" i="23"/>
  <c r="E1500" i="23"/>
  <c r="F1500" i="23"/>
  <c r="G1500" i="23"/>
  <c r="H1500" i="23"/>
  <c r="I1500" i="23"/>
  <c r="J1500" i="23"/>
  <c r="B1501" i="23"/>
  <c r="C1501" i="23"/>
  <c r="D1501" i="23"/>
  <c r="E1501" i="23"/>
  <c r="F1501" i="23"/>
  <c r="G1501" i="23"/>
  <c r="H1501" i="23"/>
  <c r="I1501" i="23"/>
  <c r="J1501" i="23"/>
  <c r="B1502" i="23"/>
  <c r="C1502" i="23"/>
  <c r="D1502" i="23"/>
  <c r="E1502" i="23"/>
  <c r="F1502" i="23"/>
  <c r="G1502" i="23"/>
  <c r="H1502" i="23"/>
  <c r="I1502" i="23"/>
  <c r="J1502" i="23"/>
  <c r="B1503" i="23"/>
  <c r="C1503" i="23"/>
  <c r="D1503" i="23"/>
  <c r="E1503" i="23"/>
  <c r="F1503" i="23"/>
  <c r="G1503" i="23"/>
  <c r="H1503" i="23"/>
  <c r="I1503" i="23"/>
  <c r="J1503" i="23"/>
  <c r="B1504" i="23"/>
  <c r="C1504" i="23"/>
  <c r="D1504" i="23"/>
  <c r="E1504" i="23"/>
  <c r="F1504" i="23"/>
  <c r="G1504" i="23"/>
  <c r="H1504" i="23"/>
  <c r="I1504" i="23"/>
  <c r="J1504" i="23"/>
  <c r="B1505" i="23"/>
  <c r="C1505" i="23"/>
  <c r="D1505" i="23"/>
  <c r="E1505" i="23"/>
  <c r="F1505" i="23"/>
  <c r="G1505" i="23"/>
  <c r="H1505" i="23"/>
  <c r="I1505" i="23"/>
  <c r="J1505" i="23"/>
  <c r="B1506" i="23"/>
  <c r="C1506" i="23"/>
  <c r="D1506" i="23"/>
  <c r="E1506" i="23"/>
  <c r="F1506" i="23"/>
  <c r="G1506" i="23"/>
  <c r="H1506" i="23"/>
  <c r="I1506" i="23"/>
  <c r="J1506" i="23"/>
  <c r="B1507" i="23"/>
  <c r="C1507" i="23"/>
  <c r="D1507" i="23"/>
  <c r="E1507" i="23"/>
  <c r="F1507" i="23"/>
  <c r="G1507" i="23"/>
  <c r="H1507" i="23"/>
  <c r="I1507" i="23"/>
  <c r="J1507" i="23"/>
  <c r="B1508" i="23"/>
  <c r="C1508" i="23"/>
  <c r="D1508" i="23"/>
  <c r="E1508" i="23"/>
  <c r="F1508" i="23"/>
  <c r="G1508" i="23"/>
  <c r="H1508" i="23"/>
  <c r="I1508" i="23"/>
  <c r="J1508" i="23"/>
  <c r="B1509" i="23"/>
  <c r="C1509" i="23"/>
  <c r="D1509" i="23"/>
  <c r="E1509" i="23"/>
  <c r="F1509" i="23"/>
  <c r="G1509" i="23"/>
  <c r="H1509" i="23"/>
  <c r="I1509" i="23"/>
  <c r="J1509" i="23"/>
  <c r="B1510" i="23"/>
  <c r="C1510" i="23"/>
  <c r="D1510" i="23"/>
  <c r="E1510" i="23"/>
  <c r="F1510" i="23"/>
  <c r="G1510" i="23"/>
  <c r="H1510" i="23"/>
  <c r="I1510" i="23"/>
  <c r="J1510" i="23"/>
  <c r="B1511" i="23"/>
  <c r="C1511" i="23"/>
  <c r="D1511" i="23"/>
  <c r="E1511" i="23"/>
  <c r="F1511" i="23"/>
  <c r="G1511" i="23"/>
  <c r="H1511" i="23"/>
  <c r="I1511" i="23"/>
  <c r="J1511" i="23"/>
  <c r="B1512" i="23"/>
  <c r="C1512" i="23"/>
  <c r="D1512" i="23"/>
  <c r="E1512" i="23"/>
  <c r="F1512" i="23"/>
  <c r="G1512" i="23"/>
  <c r="H1512" i="23"/>
  <c r="I1512" i="23"/>
  <c r="J1512" i="23"/>
  <c r="B1513" i="23"/>
  <c r="C1513" i="23"/>
  <c r="D1513" i="23"/>
  <c r="E1513" i="23"/>
  <c r="F1513" i="23"/>
  <c r="G1513" i="23"/>
  <c r="H1513" i="23"/>
  <c r="I1513" i="23"/>
  <c r="J1513" i="23"/>
  <c r="B1514" i="23"/>
  <c r="C1514" i="23"/>
  <c r="D1514" i="23"/>
  <c r="E1514" i="23"/>
  <c r="F1514" i="23"/>
  <c r="G1514" i="23"/>
  <c r="H1514" i="23"/>
  <c r="I1514" i="23"/>
  <c r="J1514" i="23"/>
  <c r="B1515" i="23"/>
  <c r="C1515" i="23"/>
  <c r="D1515" i="23"/>
  <c r="E1515" i="23"/>
  <c r="F1515" i="23"/>
  <c r="G1515" i="23"/>
  <c r="H1515" i="23"/>
  <c r="I1515" i="23"/>
  <c r="J1515" i="23"/>
  <c r="B1516" i="23"/>
  <c r="C1516" i="23"/>
  <c r="D1516" i="23"/>
  <c r="E1516" i="23"/>
  <c r="F1516" i="23"/>
  <c r="G1516" i="23"/>
  <c r="H1516" i="23"/>
  <c r="I1516" i="23"/>
  <c r="J1516" i="23"/>
  <c r="B1517" i="23"/>
  <c r="C1517" i="23"/>
  <c r="D1517" i="23"/>
  <c r="E1517" i="23"/>
  <c r="F1517" i="23"/>
  <c r="G1517" i="23"/>
  <c r="H1517" i="23"/>
  <c r="I1517" i="23"/>
  <c r="J1517" i="23"/>
  <c r="B1518" i="23"/>
  <c r="C1518" i="23"/>
  <c r="D1518" i="23"/>
  <c r="E1518" i="23"/>
  <c r="F1518" i="23"/>
  <c r="G1518" i="23"/>
  <c r="H1518" i="23"/>
  <c r="I1518" i="23"/>
  <c r="J1518" i="23"/>
  <c r="B1519" i="23"/>
  <c r="C1519" i="23"/>
  <c r="D1519" i="23"/>
  <c r="E1519" i="23"/>
  <c r="F1519" i="23"/>
  <c r="G1519" i="23"/>
  <c r="H1519" i="23"/>
  <c r="I1519" i="23"/>
  <c r="J1519" i="23"/>
  <c r="B1520" i="23"/>
  <c r="C1520" i="23"/>
  <c r="D1520" i="23"/>
  <c r="E1520" i="23"/>
  <c r="F1520" i="23"/>
  <c r="G1520" i="23"/>
  <c r="H1520" i="23"/>
  <c r="I1520" i="23"/>
  <c r="J1520" i="23"/>
  <c r="B1521" i="23"/>
  <c r="C1521" i="23"/>
  <c r="D1521" i="23"/>
  <c r="E1521" i="23"/>
  <c r="F1521" i="23"/>
  <c r="G1521" i="23"/>
  <c r="H1521" i="23"/>
  <c r="I1521" i="23"/>
  <c r="J1521" i="23"/>
  <c r="B1522" i="23"/>
  <c r="C1522" i="23"/>
  <c r="D1522" i="23"/>
  <c r="E1522" i="23"/>
  <c r="F1522" i="23"/>
  <c r="G1522" i="23"/>
  <c r="H1522" i="23"/>
  <c r="I1522" i="23"/>
  <c r="J1522" i="23"/>
  <c r="B1523" i="23"/>
  <c r="C1523" i="23"/>
  <c r="D1523" i="23"/>
  <c r="E1523" i="23"/>
  <c r="F1523" i="23"/>
  <c r="G1523" i="23"/>
  <c r="H1523" i="23"/>
  <c r="I1523" i="23"/>
  <c r="J1523" i="23"/>
  <c r="B1524" i="23"/>
  <c r="C1524" i="23"/>
  <c r="D1524" i="23"/>
  <c r="E1524" i="23"/>
  <c r="F1524" i="23"/>
  <c r="G1524" i="23"/>
  <c r="H1524" i="23"/>
  <c r="I1524" i="23"/>
  <c r="J1524" i="23"/>
  <c r="B1525" i="23"/>
  <c r="C1525" i="23"/>
  <c r="D1525" i="23"/>
  <c r="E1525" i="23"/>
  <c r="F1525" i="23"/>
  <c r="G1525" i="23"/>
  <c r="H1525" i="23"/>
  <c r="I1525" i="23"/>
  <c r="J1525" i="23"/>
  <c r="B1526" i="23"/>
  <c r="C1526" i="23"/>
  <c r="D1526" i="23"/>
  <c r="E1526" i="23"/>
  <c r="F1526" i="23"/>
  <c r="G1526" i="23"/>
  <c r="H1526" i="23"/>
  <c r="I1526" i="23"/>
  <c r="J1526" i="23"/>
  <c r="B1527" i="23"/>
  <c r="C1527" i="23"/>
  <c r="D1527" i="23"/>
  <c r="E1527" i="23"/>
  <c r="F1527" i="23"/>
  <c r="G1527" i="23"/>
  <c r="H1527" i="23"/>
  <c r="I1527" i="23"/>
  <c r="J1527" i="23"/>
  <c r="B1528" i="23"/>
  <c r="C1528" i="23"/>
  <c r="D1528" i="23"/>
  <c r="E1528" i="23"/>
  <c r="F1528" i="23"/>
  <c r="G1528" i="23"/>
  <c r="H1528" i="23"/>
  <c r="I1528" i="23"/>
  <c r="J1528" i="23"/>
  <c r="B1529" i="23"/>
  <c r="C1529" i="23"/>
  <c r="D1529" i="23"/>
  <c r="E1529" i="23"/>
  <c r="F1529" i="23"/>
  <c r="G1529" i="23"/>
  <c r="H1529" i="23"/>
  <c r="I1529" i="23"/>
  <c r="J1529" i="23"/>
  <c r="B1530" i="23"/>
  <c r="C1530" i="23"/>
  <c r="D1530" i="23"/>
  <c r="E1530" i="23"/>
  <c r="F1530" i="23"/>
  <c r="G1530" i="23"/>
  <c r="H1530" i="23"/>
  <c r="I1530" i="23"/>
  <c r="J1530" i="23"/>
  <c r="B1531" i="23"/>
  <c r="C1531" i="23"/>
  <c r="D1531" i="23"/>
  <c r="E1531" i="23"/>
  <c r="F1531" i="23"/>
  <c r="G1531" i="23"/>
  <c r="H1531" i="23"/>
  <c r="I1531" i="23"/>
  <c r="J1531" i="23"/>
  <c r="B1532" i="23"/>
  <c r="C1532" i="23"/>
  <c r="D1532" i="23"/>
  <c r="E1532" i="23"/>
  <c r="F1532" i="23"/>
  <c r="G1532" i="23"/>
  <c r="H1532" i="23"/>
  <c r="I1532" i="23"/>
  <c r="J1532" i="23"/>
  <c r="B1533" i="23"/>
  <c r="C1533" i="23"/>
  <c r="D1533" i="23"/>
  <c r="E1533" i="23"/>
  <c r="F1533" i="23"/>
  <c r="G1533" i="23"/>
  <c r="H1533" i="23"/>
  <c r="I1533" i="23"/>
  <c r="J1533" i="23"/>
  <c r="B1534" i="23"/>
  <c r="C1534" i="23"/>
  <c r="D1534" i="23"/>
  <c r="E1534" i="23"/>
  <c r="F1534" i="23"/>
  <c r="G1534" i="23"/>
  <c r="H1534" i="23"/>
  <c r="I1534" i="23"/>
  <c r="J1534" i="23"/>
  <c r="B1535" i="23"/>
  <c r="C1535" i="23"/>
  <c r="D1535" i="23"/>
  <c r="E1535" i="23"/>
  <c r="F1535" i="23"/>
  <c r="G1535" i="23"/>
  <c r="H1535" i="23"/>
  <c r="I1535" i="23"/>
  <c r="J1535" i="23"/>
  <c r="B1536" i="23"/>
  <c r="C1536" i="23"/>
  <c r="D1536" i="23"/>
  <c r="E1536" i="23"/>
  <c r="F1536" i="23"/>
  <c r="G1536" i="23"/>
  <c r="H1536" i="23"/>
  <c r="I1536" i="23"/>
  <c r="J1536" i="23"/>
  <c r="B1537" i="23"/>
  <c r="C1537" i="23"/>
  <c r="D1537" i="23"/>
  <c r="E1537" i="23"/>
  <c r="F1537" i="23"/>
  <c r="G1537" i="23"/>
  <c r="H1537" i="23"/>
  <c r="I1537" i="23"/>
  <c r="J1537" i="23"/>
  <c r="B1538" i="23"/>
  <c r="C1538" i="23"/>
  <c r="D1538" i="23"/>
  <c r="E1538" i="23"/>
  <c r="F1538" i="23"/>
  <c r="G1538" i="23"/>
  <c r="H1538" i="23"/>
  <c r="I1538" i="23"/>
  <c r="J1538" i="23"/>
  <c r="B1539" i="23"/>
  <c r="C1539" i="23"/>
  <c r="D1539" i="23"/>
  <c r="E1539" i="23"/>
  <c r="F1539" i="23"/>
  <c r="G1539" i="23"/>
  <c r="H1539" i="23"/>
  <c r="I1539" i="23"/>
  <c r="J1539" i="23"/>
  <c r="B1540" i="23"/>
  <c r="C1540" i="23"/>
  <c r="D1540" i="23"/>
  <c r="E1540" i="23"/>
  <c r="F1540" i="23"/>
  <c r="G1540" i="23"/>
  <c r="H1540" i="23"/>
  <c r="I1540" i="23"/>
  <c r="J1540" i="23"/>
  <c r="B1541" i="23"/>
  <c r="C1541" i="23"/>
  <c r="D1541" i="23"/>
  <c r="E1541" i="23"/>
  <c r="F1541" i="23"/>
  <c r="G1541" i="23"/>
  <c r="H1541" i="23"/>
  <c r="I1541" i="23"/>
  <c r="J1541" i="23"/>
  <c r="B1542" i="23"/>
  <c r="C1542" i="23"/>
  <c r="D1542" i="23"/>
  <c r="E1542" i="23"/>
  <c r="F1542" i="23"/>
  <c r="G1542" i="23"/>
  <c r="H1542" i="23"/>
  <c r="I1542" i="23"/>
  <c r="J1542" i="23"/>
  <c r="B1543" i="23"/>
  <c r="C1543" i="23"/>
  <c r="D1543" i="23"/>
  <c r="E1543" i="23"/>
  <c r="F1543" i="23"/>
  <c r="G1543" i="23"/>
  <c r="H1543" i="23"/>
  <c r="I1543" i="23"/>
  <c r="J1543" i="23"/>
  <c r="B1544" i="23"/>
  <c r="C1544" i="23"/>
  <c r="D1544" i="23"/>
  <c r="E1544" i="23"/>
  <c r="F1544" i="23"/>
  <c r="G1544" i="23"/>
  <c r="H1544" i="23"/>
  <c r="I1544" i="23"/>
  <c r="J1544" i="23"/>
  <c r="B1545" i="23"/>
  <c r="C1545" i="23"/>
  <c r="D1545" i="23"/>
  <c r="E1545" i="23"/>
  <c r="F1545" i="23"/>
  <c r="G1545" i="23"/>
  <c r="H1545" i="23"/>
  <c r="I1545" i="23"/>
  <c r="J1545" i="23"/>
  <c r="B1546" i="23"/>
  <c r="C1546" i="23"/>
  <c r="D1546" i="23"/>
  <c r="E1546" i="23"/>
  <c r="F1546" i="23"/>
  <c r="G1546" i="23"/>
  <c r="H1546" i="23"/>
  <c r="I1546" i="23"/>
  <c r="J1546" i="23"/>
  <c r="B1547" i="23"/>
  <c r="C1547" i="23"/>
  <c r="D1547" i="23"/>
  <c r="E1547" i="23"/>
  <c r="F1547" i="23"/>
  <c r="G1547" i="23"/>
  <c r="H1547" i="23"/>
  <c r="I1547" i="23"/>
  <c r="J1547" i="23"/>
  <c r="B1548" i="23"/>
  <c r="C1548" i="23"/>
  <c r="D1548" i="23"/>
  <c r="E1548" i="23"/>
  <c r="F1548" i="23"/>
  <c r="G1548" i="23"/>
  <c r="H1548" i="23"/>
  <c r="I1548" i="23"/>
  <c r="J1548" i="23"/>
  <c r="B1549" i="23"/>
  <c r="C1549" i="23"/>
  <c r="D1549" i="23"/>
  <c r="E1549" i="23"/>
  <c r="F1549" i="23"/>
  <c r="G1549" i="23"/>
  <c r="H1549" i="23"/>
  <c r="I1549" i="23"/>
  <c r="J1549" i="23"/>
  <c r="B1550" i="23"/>
  <c r="C1550" i="23"/>
  <c r="D1550" i="23"/>
  <c r="E1550" i="23"/>
  <c r="F1550" i="23"/>
  <c r="G1550" i="23"/>
  <c r="H1550" i="23"/>
  <c r="I1550" i="23"/>
  <c r="J1550" i="23"/>
  <c r="B1551" i="23"/>
  <c r="C1551" i="23"/>
  <c r="D1551" i="23"/>
  <c r="E1551" i="23"/>
  <c r="F1551" i="23"/>
  <c r="G1551" i="23"/>
  <c r="H1551" i="23"/>
  <c r="I1551" i="23"/>
  <c r="J1551" i="23"/>
  <c r="B1552" i="23"/>
  <c r="C1552" i="23"/>
  <c r="D1552" i="23"/>
  <c r="E1552" i="23"/>
  <c r="F1552" i="23"/>
  <c r="G1552" i="23"/>
  <c r="H1552" i="23"/>
  <c r="I1552" i="23"/>
  <c r="J1552" i="23"/>
  <c r="B1553" i="23"/>
  <c r="C1553" i="23"/>
  <c r="D1553" i="23"/>
  <c r="E1553" i="23"/>
  <c r="F1553" i="23"/>
  <c r="G1553" i="23"/>
  <c r="H1553" i="23"/>
  <c r="I1553" i="23"/>
  <c r="J1553" i="23"/>
  <c r="B1554" i="23"/>
  <c r="C1554" i="23"/>
  <c r="D1554" i="23"/>
  <c r="E1554" i="23"/>
  <c r="F1554" i="23"/>
  <c r="G1554" i="23"/>
  <c r="H1554" i="23"/>
  <c r="I1554" i="23"/>
  <c r="J1554" i="23"/>
  <c r="B1555" i="23"/>
  <c r="C1555" i="23"/>
  <c r="D1555" i="23"/>
  <c r="E1555" i="23"/>
  <c r="F1555" i="23"/>
  <c r="G1555" i="23"/>
  <c r="H1555" i="23"/>
  <c r="I1555" i="23"/>
  <c r="J1555" i="23"/>
  <c r="B1556" i="23"/>
  <c r="C1556" i="23"/>
  <c r="D1556" i="23"/>
  <c r="E1556" i="23"/>
  <c r="F1556" i="23"/>
  <c r="G1556" i="23"/>
  <c r="H1556" i="23"/>
  <c r="I1556" i="23"/>
  <c r="J1556" i="23"/>
  <c r="B1557" i="23"/>
  <c r="C1557" i="23"/>
  <c r="D1557" i="23"/>
  <c r="E1557" i="23"/>
  <c r="F1557" i="23"/>
  <c r="G1557" i="23"/>
  <c r="H1557" i="23"/>
  <c r="I1557" i="23"/>
  <c r="J1557" i="23"/>
  <c r="B1558" i="23"/>
  <c r="C1558" i="23"/>
  <c r="D1558" i="23"/>
  <c r="E1558" i="23"/>
  <c r="F1558" i="23"/>
  <c r="G1558" i="23"/>
  <c r="H1558" i="23"/>
  <c r="I1558" i="23"/>
  <c r="J1558" i="23"/>
  <c r="B1559" i="23"/>
  <c r="C1559" i="23"/>
  <c r="D1559" i="23"/>
  <c r="E1559" i="23"/>
  <c r="F1559" i="23"/>
  <c r="G1559" i="23"/>
  <c r="H1559" i="23"/>
  <c r="I1559" i="23"/>
  <c r="J1559" i="23"/>
  <c r="B1560" i="23"/>
  <c r="C1560" i="23"/>
  <c r="D1560" i="23"/>
  <c r="E1560" i="23"/>
  <c r="F1560" i="23"/>
  <c r="G1560" i="23"/>
  <c r="H1560" i="23"/>
  <c r="I1560" i="23"/>
  <c r="J1560" i="23"/>
  <c r="B1561" i="23"/>
  <c r="C1561" i="23"/>
  <c r="D1561" i="23"/>
  <c r="E1561" i="23"/>
  <c r="F1561" i="23"/>
  <c r="G1561" i="23"/>
  <c r="H1561" i="23"/>
  <c r="I1561" i="23"/>
  <c r="J1561" i="23"/>
  <c r="B1562" i="23"/>
  <c r="C1562" i="23"/>
  <c r="D1562" i="23"/>
  <c r="E1562" i="23"/>
  <c r="F1562" i="23"/>
  <c r="G1562" i="23"/>
  <c r="H1562" i="23"/>
  <c r="I1562" i="23"/>
  <c r="J1562" i="23"/>
  <c r="B1563" i="23"/>
  <c r="C1563" i="23"/>
  <c r="D1563" i="23"/>
  <c r="E1563" i="23"/>
  <c r="F1563" i="23"/>
  <c r="G1563" i="23"/>
  <c r="H1563" i="23"/>
  <c r="I1563" i="23"/>
  <c r="J1563" i="23"/>
  <c r="B1564" i="23"/>
  <c r="C1564" i="23"/>
  <c r="D1564" i="23"/>
  <c r="E1564" i="23"/>
  <c r="F1564" i="23"/>
  <c r="G1564" i="23"/>
  <c r="H1564" i="23"/>
  <c r="I1564" i="23"/>
  <c r="J1564" i="23"/>
  <c r="B1565" i="23"/>
  <c r="C1565" i="23"/>
  <c r="D1565" i="23"/>
  <c r="E1565" i="23"/>
  <c r="F1565" i="23"/>
  <c r="G1565" i="23"/>
  <c r="H1565" i="23"/>
  <c r="I1565" i="23"/>
  <c r="J1565" i="23"/>
  <c r="B1566" i="23"/>
  <c r="C1566" i="23"/>
  <c r="D1566" i="23"/>
  <c r="E1566" i="23"/>
  <c r="F1566" i="23"/>
  <c r="G1566" i="23"/>
  <c r="H1566" i="23"/>
  <c r="I1566" i="23"/>
  <c r="J1566" i="23"/>
  <c r="B1567" i="23"/>
  <c r="C1567" i="23"/>
  <c r="D1567" i="23"/>
  <c r="E1567" i="23"/>
  <c r="F1567" i="23"/>
  <c r="G1567" i="23"/>
  <c r="H1567" i="23"/>
  <c r="I1567" i="23"/>
  <c r="J1567" i="23"/>
  <c r="B1568" i="23"/>
  <c r="C1568" i="23"/>
  <c r="D1568" i="23"/>
  <c r="E1568" i="23"/>
  <c r="F1568" i="23"/>
  <c r="G1568" i="23"/>
  <c r="H1568" i="23"/>
  <c r="I1568" i="23"/>
  <c r="J1568" i="23"/>
  <c r="B1569" i="23"/>
  <c r="C1569" i="23"/>
  <c r="D1569" i="23"/>
  <c r="E1569" i="23"/>
  <c r="F1569" i="23"/>
  <c r="G1569" i="23"/>
  <c r="H1569" i="23"/>
  <c r="I1569" i="23"/>
  <c r="J1569" i="23"/>
  <c r="B1570" i="23"/>
  <c r="C1570" i="23"/>
  <c r="D1570" i="23"/>
  <c r="E1570" i="23"/>
  <c r="F1570" i="23"/>
  <c r="G1570" i="23"/>
  <c r="H1570" i="23"/>
  <c r="I1570" i="23"/>
  <c r="J1570" i="23"/>
  <c r="B1571" i="23"/>
  <c r="C1571" i="23"/>
  <c r="D1571" i="23"/>
  <c r="E1571" i="23"/>
  <c r="F1571" i="23"/>
  <c r="G1571" i="23"/>
  <c r="H1571" i="23"/>
  <c r="I1571" i="23"/>
  <c r="J1571" i="23"/>
  <c r="B1572" i="23"/>
  <c r="C1572" i="23"/>
  <c r="D1572" i="23"/>
  <c r="E1572" i="23"/>
  <c r="F1572" i="23"/>
  <c r="G1572" i="23"/>
  <c r="H1572" i="23"/>
  <c r="I1572" i="23"/>
  <c r="J1572" i="23"/>
  <c r="B1573" i="23"/>
  <c r="C1573" i="23"/>
  <c r="D1573" i="23"/>
  <c r="E1573" i="23"/>
  <c r="F1573" i="23"/>
  <c r="G1573" i="23"/>
  <c r="H1573" i="23"/>
  <c r="I1573" i="23"/>
  <c r="J1573" i="23"/>
  <c r="B1574" i="23"/>
  <c r="C1574" i="23"/>
  <c r="D1574" i="23"/>
  <c r="E1574" i="23"/>
  <c r="F1574" i="23"/>
  <c r="G1574" i="23"/>
  <c r="H1574" i="23"/>
  <c r="I1574" i="23"/>
  <c r="J1574" i="23"/>
  <c r="B1575" i="23"/>
  <c r="C1575" i="23"/>
  <c r="D1575" i="23"/>
  <c r="E1575" i="23"/>
  <c r="F1575" i="23"/>
  <c r="G1575" i="23"/>
  <c r="H1575" i="23"/>
  <c r="I1575" i="23"/>
  <c r="J1575" i="23"/>
  <c r="B1576" i="23"/>
  <c r="C1576" i="23"/>
  <c r="D1576" i="23"/>
  <c r="E1576" i="23"/>
  <c r="F1576" i="23"/>
  <c r="G1576" i="23"/>
  <c r="H1576" i="23"/>
  <c r="I1576" i="23"/>
  <c r="J1576" i="23"/>
  <c r="B1577" i="23"/>
  <c r="C1577" i="23"/>
  <c r="D1577" i="23"/>
  <c r="E1577" i="23"/>
  <c r="F1577" i="23"/>
  <c r="G1577" i="23"/>
  <c r="H1577" i="23"/>
  <c r="I1577" i="23"/>
  <c r="J1577" i="23"/>
  <c r="B1578" i="23"/>
  <c r="C1578" i="23"/>
  <c r="D1578" i="23"/>
  <c r="E1578" i="23"/>
  <c r="F1578" i="23"/>
  <c r="G1578" i="23"/>
  <c r="H1578" i="23"/>
  <c r="I1578" i="23"/>
  <c r="J1578" i="23"/>
  <c r="B1579" i="23"/>
  <c r="C1579" i="23"/>
  <c r="D1579" i="23"/>
  <c r="E1579" i="23"/>
  <c r="F1579" i="23"/>
  <c r="G1579" i="23"/>
  <c r="H1579" i="23"/>
  <c r="I1579" i="23"/>
  <c r="J1579" i="23"/>
  <c r="B1580" i="23"/>
  <c r="C1580" i="23"/>
  <c r="D1580" i="23"/>
  <c r="E1580" i="23"/>
  <c r="F1580" i="23"/>
  <c r="G1580" i="23"/>
  <c r="H1580" i="23"/>
  <c r="I1580" i="23"/>
  <c r="J1580" i="23"/>
  <c r="B1581" i="23"/>
  <c r="C1581" i="23"/>
  <c r="D1581" i="23"/>
  <c r="E1581" i="23"/>
  <c r="F1581" i="23"/>
  <c r="G1581" i="23"/>
  <c r="H1581" i="23"/>
  <c r="I1581" i="23"/>
  <c r="J1581" i="23"/>
  <c r="B1582" i="23"/>
  <c r="C1582" i="23"/>
  <c r="D1582" i="23"/>
  <c r="E1582" i="23"/>
  <c r="F1582" i="23"/>
  <c r="G1582" i="23"/>
  <c r="H1582" i="23"/>
  <c r="I1582" i="23"/>
  <c r="J1582" i="23"/>
  <c r="B1583" i="23"/>
  <c r="C1583" i="23"/>
  <c r="D1583" i="23"/>
  <c r="E1583" i="23"/>
  <c r="F1583" i="23"/>
  <c r="G1583" i="23"/>
  <c r="H1583" i="23"/>
  <c r="I1583" i="23"/>
  <c r="J1583" i="23"/>
  <c r="B1584" i="23"/>
  <c r="C1584" i="23"/>
  <c r="D1584" i="23"/>
  <c r="E1584" i="23"/>
  <c r="F1584" i="23"/>
  <c r="G1584" i="23"/>
  <c r="H1584" i="23"/>
  <c r="I1584" i="23"/>
  <c r="J1584" i="23"/>
  <c r="B1585" i="23"/>
  <c r="C1585" i="23"/>
  <c r="D1585" i="23"/>
  <c r="E1585" i="23"/>
  <c r="F1585" i="23"/>
  <c r="G1585" i="23"/>
  <c r="H1585" i="23"/>
  <c r="I1585" i="23"/>
  <c r="J1585" i="23"/>
  <c r="B1586" i="23"/>
  <c r="C1586" i="23"/>
  <c r="D1586" i="23"/>
  <c r="E1586" i="23"/>
  <c r="F1586" i="23"/>
  <c r="G1586" i="23"/>
  <c r="H1586" i="23"/>
  <c r="I1586" i="23"/>
  <c r="J1586" i="23"/>
  <c r="B1587" i="23"/>
  <c r="C1587" i="23"/>
  <c r="D1587" i="23"/>
  <c r="E1587" i="23"/>
  <c r="F1587" i="23"/>
  <c r="G1587" i="23"/>
  <c r="H1587" i="23"/>
  <c r="I1587" i="23"/>
  <c r="J1587" i="23"/>
  <c r="B1588" i="23"/>
  <c r="C1588" i="23"/>
  <c r="D1588" i="23"/>
  <c r="E1588" i="23"/>
  <c r="F1588" i="23"/>
  <c r="G1588" i="23"/>
  <c r="H1588" i="23"/>
  <c r="I1588" i="23"/>
  <c r="J1588" i="23"/>
  <c r="B1589" i="23"/>
  <c r="C1589" i="23"/>
  <c r="D1589" i="23"/>
  <c r="E1589" i="23"/>
  <c r="F1589" i="23"/>
  <c r="G1589" i="23"/>
  <c r="H1589" i="23"/>
  <c r="I1589" i="23"/>
  <c r="J1589" i="23"/>
  <c r="B1590" i="23"/>
  <c r="C1590" i="23"/>
  <c r="D1590" i="23"/>
  <c r="E1590" i="23"/>
  <c r="F1590" i="23"/>
  <c r="G1590" i="23"/>
  <c r="H1590" i="23"/>
  <c r="I1590" i="23"/>
  <c r="J1590" i="23"/>
  <c r="B1591" i="23"/>
  <c r="C1591" i="23"/>
  <c r="D1591" i="23"/>
  <c r="E1591" i="23"/>
  <c r="F1591" i="23"/>
  <c r="G1591" i="23"/>
  <c r="H1591" i="23"/>
  <c r="I1591" i="23"/>
  <c r="J1591" i="23"/>
  <c r="B1592" i="23"/>
  <c r="C1592" i="23"/>
  <c r="D1592" i="23"/>
  <c r="E1592" i="23"/>
  <c r="F1592" i="23"/>
  <c r="G1592" i="23"/>
  <c r="H1592" i="23"/>
  <c r="I1592" i="23"/>
  <c r="J1592" i="23"/>
  <c r="B1593" i="23"/>
  <c r="C1593" i="23"/>
  <c r="D1593" i="23"/>
  <c r="E1593" i="23"/>
  <c r="F1593" i="23"/>
  <c r="G1593" i="23"/>
  <c r="H1593" i="23"/>
  <c r="I1593" i="23"/>
  <c r="J1593" i="23"/>
  <c r="B1594" i="23"/>
  <c r="C1594" i="23"/>
  <c r="D1594" i="23"/>
  <c r="E1594" i="23"/>
  <c r="F1594" i="23"/>
  <c r="G1594" i="23"/>
  <c r="H1594" i="23"/>
  <c r="I1594" i="23"/>
  <c r="J1594" i="23"/>
  <c r="B1595" i="23"/>
  <c r="C1595" i="23"/>
  <c r="D1595" i="23"/>
  <c r="E1595" i="23"/>
  <c r="F1595" i="23"/>
  <c r="G1595" i="23"/>
  <c r="H1595" i="23"/>
  <c r="I1595" i="23"/>
  <c r="J1595" i="23"/>
  <c r="B1596" i="23"/>
  <c r="C1596" i="23"/>
  <c r="D1596" i="23"/>
  <c r="E1596" i="23"/>
  <c r="F1596" i="23"/>
  <c r="G1596" i="23"/>
  <c r="H1596" i="23"/>
  <c r="I1596" i="23"/>
  <c r="J1596" i="23"/>
  <c r="B1597" i="23"/>
  <c r="C1597" i="23"/>
  <c r="D1597" i="23"/>
  <c r="E1597" i="23"/>
  <c r="F1597" i="23"/>
  <c r="G1597" i="23"/>
  <c r="H1597" i="23"/>
  <c r="I1597" i="23"/>
  <c r="J1597" i="23"/>
  <c r="B1598" i="23"/>
  <c r="C1598" i="23"/>
  <c r="D1598" i="23"/>
  <c r="E1598" i="23"/>
  <c r="F1598" i="23"/>
  <c r="G1598" i="23"/>
  <c r="H1598" i="23"/>
  <c r="I1598" i="23"/>
  <c r="J1598" i="23"/>
  <c r="B1599" i="23"/>
  <c r="C1599" i="23"/>
  <c r="D1599" i="23"/>
  <c r="E1599" i="23"/>
  <c r="F1599" i="23"/>
  <c r="G1599" i="23"/>
  <c r="H1599" i="23"/>
  <c r="I1599" i="23"/>
  <c r="J1599" i="23"/>
  <c r="B1600" i="23"/>
  <c r="C1600" i="23"/>
  <c r="D1600" i="23"/>
  <c r="E1600" i="23"/>
  <c r="F1600" i="23"/>
  <c r="G1600" i="23"/>
  <c r="H1600" i="23"/>
  <c r="I1600" i="23"/>
  <c r="J1600" i="23"/>
  <c r="B1601" i="23"/>
  <c r="C1601" i="23"/>
  <c r="D1601" i="23"/>
  <c r="E1601" i="23"/>
  <c r="F1601" i="23"/>
  <c r="G1601" i="23"/>
  <c r="H1601" i="23"/>
  <c r="I1601" i="23"/>
  <c r="J1601" i="23"/>
  <c r="B1602" i="23"/>
  <c r="C1602" i="23"/>
  <c r="D1602" i="23"/>
  <c r="E1602" i="23"/>
  <c r="F1602" i="23"/>
  <c r="G1602" i="23"/>
  <c r="H1602" i="23"/>
  <c r="I1602" i="23"/>
  <c r="J1602" i="23"/>
  <c r="B1603" i="23"/>
  <c r="C1603" i="23"/>
  <c r="D1603" i="23"/>
  <c r="E1603" i="23"/>
  <c r="F1603" i="23"/>
  <c r="G1603" i="23"/>
  <c r="H1603" i="23"/>
  <c r="I1603" i="23"/>
  <c r="J1603" i="23"/>
  <c r="B1604" i="23"/>
  <c r="C1604" i="23"/>
  <c r="D1604" i="23"/>
  <c r="E1604" i="23"/>
  <c r="F1604" i="23"/>
  <c r="G1604" i="23"/>
  <c r="H1604" i="23"/>
  <c r="I1604" i="23"/>
  <c r="J1604" i="23"/>
  <c r="B1605" i="23"/>
  <c r="C1605" i="23"/>
  <c r="D1605" i="23"/>
  <c r="E1605" i="23"/>
  <c r="F1605" i="23"/>
  <c r="G1605" i="23"/>
  <c r="H1605" i="23"/>
  <c r="I1605" i="23"/>
  <c r="J1605" i="23"/>
  <c r="B1606" i="23"/>
  <c r="C1606" i="23"/>
  <c r="D1606" i="23"/>
  <c r="E1606" i="23"/>
  <c r="F1606" i="23"/>
  <c r="G1606" i="23"/>
  <c r="H1606" i="23"/>
  <c r="I1606" i="23"/>
  <c r="J1606" i="23"/>
  <c r="B1607" i="23"/>
  <c r="C1607" i="23"/>
  <c r="D1607" i="23"/>
  <c r="E1607" i="23"/>
  <c r="F1607" i="23"/>
  <c r="G1607" i="23"/>
  <c r="H1607" i="23"/>
  <c r="I1607" i="23"/>
  <c r="J1607" i="23"/>
  <c r="B1608" i="23"/>
  <c r="C1608" i="23"/>
  <c r="D1608" i="23"/>
  <c r="E1608" i="23"/>
  <c r="F1608" i="23"/>
  <c r="G1608" i="23"/>
  <c r="H1608" i="23"/>
  <c r="I1608" i="23"/>
  <c r="J1608" i="23"/>
  <c r="B1609" i="23"/>
  <c r="C1609" i="23"/>
  <c r="D1609" i="23"/>
  <c r="E1609" i="23"/>
  <c r="F1609" i="23"/>
  <c r="G1609" i="23"/>
  <c r="H1609" i="23"/>
  <c r="I1609" i="23"/>
  <c r="J1609" i="23"/>
  <c r="B1610" i="23"/>
  <c r="C1610" i="23"/>
  <c r="D1610" i="23"/>
  <c r="E1610" i="23"/>
  <c r="F1610" i="23"/>
  <c r="G1610" i="23"/>
  <c r="H1610" i="23"/>
  <c r="I1610" i="23"/>
  <c r="J1610" i="23"/>
  <c r="B1611" i="23"/>
  <c r="C1611" i="23"/>
  <c r="D1611" i="23"/>
  <c r="E1611" i="23"/>
  <c r="F1611" i="23"/>
  <c r="G1611" i="23"/>
  <c r="H1611" i="23"/>
  <c r="I1611" i="23"/>
  <c r="J1611" i="23"/>
  <c r="B1612" i="23"/>
  <c r="C1612" i="23"/>
  <c r="D1612" i="23"/>
  <c r="E1612" i="23"/>
  <c r="F1612" i="23"/>
  <c r="G1612" i="23"/>
  <c r="H1612" i="23"/>
  <c r="I1612" i="23"/>
  <c r="J1612" i="23"/>
  <c r="B1613" i="23"/>
  <c r="C1613" i="23"/>
  <c r="D1613" i="23"/>
  <c r="E1613" i="23"/>
  <c r="F1613" i="23"/>
  <c r="G1613" i="23"/>
  <c r="H1613" i="23"/>
  <c r="I1613" i="23"/>
  <c r="J1613" i="23"/>
  <c r="B1614" i="23"/>
  <c r="C1614" i="23"/>
  <c r="D1614" i="23"/>
  <c r="E1614" i="23"/>
  <c r="F1614" i="23"/>
  <c r="G1614" i="23"/>
  <c r="H1614" i="23"/>
  <c r="I1614" i="23"/>
  <c r="J1614" i="23"/>
  <c r="B1615" i="23"/>
  <c r="C1615" i="23"/>
  <c r="D1615" i="23"/>
  <c r="E1615" i="23"/>
  <c r="F1615" i="23"/>
  <c r="G1615" i="23"/>
  <c r="H1615" i="23"/>
  <c r="I1615" i="23"/>
  <c r="J1615" i="23"/>
  <c r="B1616" i="23"/>
  <c r="C1616" i="23"/>
  <c r="D1616" i="23"/>
  <c r="E1616" i="23"/>
  <c r="F1616" i="23"/>
  <c r="G1616" i="23"/>
  <c r="H1616" i="23"/>
  <c r="I1616" i="23"/>
  <c r="J1616" i="23"/>
  <c r="B1617" i="23"/>
  <c r="C1617" i="23"/>
  <c r="D1617" i="23"/>
  <c r="E1617" i="23"/>
  <c r="F1617" i="23"/>
  <c r="G1617" i="23"/>
  <c r="H1617" i="23"/>
  <c r="I1617" i="23"/>
  <c r="J1617" i="23"/>
  <c r="B1618" i="23"/>
  <c r="C1618" i="23"/>
  <c r="D1618" i="23"/>
  <c r="E1618" i="23"/>
  <c r="F1618" i="23"/>
  <c r="G1618" i="23"/>
  <c r="H1618" i="23"/>
  <c r="I1618" i="23"/>
  <c r="J1618" i="23"/>
  <c r="B1619" i="23"/>
  <c r="C1619" i="23"/>
  <c r="D1619" i="23"/>
  <c r="E1619" i="23"/>
  <c r="F1619" i="23"/>
  <c r="G1619" i="23"/>
  <c r="H1619" i="23"/>
  <c r="I1619" i="23"/>
  <c r="J1619" i="23"/>
  <c r="B1620" i="23"/>
  <c r="C1620" i="23"/>
  <c r="D1620" i="23"/>
  <c r="E1620" i="23"/>
  <c r="F1620" i="23"/>
  <c r="G1620" i="23"/>
  <c r="H1620" i="23"/>
  <c r="I1620" i="23"/>
  <c r="J1620" i="23"/>
  <c r="B1621" i="23"/>
  <c r="C1621" i="23"/>
  <c r="D1621" i="23"/>
  <c r="E1621" i="23"/>
  <c r="F1621" i="23"/>
  <c r="G1621" i="23"/>
  <c r="H1621" i="23"/>
  <c r="I1621" i="23"/>
  <c r="J1621" i="23"/>
  <c r="B1622" i="23"/>
  <c r="C1622" i="23"/>
  <c r="D1622" i="23"/>
  <c r="E1622" i="23"/>
  <c r="F1622" i="23"/>
  <c r="G1622" i="23"/>
  <c r="H1622" i="23"/>
  <c r="I1622" i="23"/>
  <c r="J1622" i="23"/>
  <c r="B1623" i="23"/>
  <c r="C1623" i="23"/>
  <c r="D1623" i="23"/>
  <c r="E1623" i="23"/>
  <c r="F1623" i="23"/>
  <c r="G1623" i="23"/>
  <c r="H1623" i="23"/>
  <c r="I1623" i="23"/>
  <c r="J1623" i="23"/>
  <c r="B1624" i="23"/>
  <c r="C1624" i="23"/>
  <c r="D1624" i="23"/>
  <c r="E1624" i="23"/>
  <c r="F1624" i="23"/>
  <c r="G1624" i="23"/>
  <c r="H1624" i="23"/>
  <c r="I1624" i="23"/>
  <c r="J1624" i="23"/>
  <c r="B1625" i="23"/>
  <c r="C1625" i="23"/>
  <c r="D1625" i="23"/>
  <c r="E1625" i="23"/>
  <c r="F1625" i="23"/>
  <c r="G1625" i="23"/>
  <c r="H1625" i="23"/>
  <c r="I1625" i="23"/>
  <c r="J1625" i="23"/>
  <c r="B1626" i="23"/>
  <c r="C1626" i="23"/>
  <c r="D1626" i="23"/>
  <c r="E1626" i="23"/>
  <c r="F1626" i="23"/>
  <c r="G1626" i="23"/>
  <c r="H1626" i="23"/>
  <c r="I1626" i="23"/>
  <c r="J1626" i="23"/>
  <c r="B1627" i="23"/>
  <c r="C1627" i="23"/>
  <c r="D1627" i="23"/>
  <c r="E1627" i="23"/>
  <c r="F1627" i="23"/>
  <c r="G1627" i="23"/>
  <c r="H1627" i="23"/>
  <c r="I1627" i="23"/>
  <c r="J1627" i="23"/>
  <c r="B1628" i="23"/>
  <c r="C1628" i="23"/>
  <c r="D1628" i="23"/>
  <c r="E1628" i="23"/>
  <c r="F1628" i="23"/>
  <c r="G1628" i="23"/>
  <c r="H1628" i="23"/>
  <c r="I1628" i="23"/>
  <c r="J1628" i="23"/>
  <c r="B1629" i="23"/>
  <c r="C1629" i="23"/>
  <c r="D1629" i="23"/>
  <c r="E1629" i="23"/>
  <c r="F1629" i="23"/>
  <c r="G1629" i="23"/>
  <c r="H1629" i="23"/>
  <c r="I1629" i="23"/>
  <c r="J1629" i="23"/>
  <c r="B1630" i="23"/>
  <c r="C1630" i="23"/>
  <c r="D1630" i="23"/>
  <c r="E1630" i="23"/>
  <c r="F1630" i="23"/>
  <c r="G1630" i="23"/>
  <c r="H1630" i="23"/>
  <c r="I1630" i="23"/>
  <c r="J1630" i="23"/>
  <c r="B1631" i="23"/>
  <c r="C1631" i="23"/>
  <c r="D1631" i="23"/>
  <c r="E1631" i="23"/>
  <c r="F1631" i="23"/>
  <c r="G1631" i="23"/>
  <c r="H1631" i="23"/>
  <c r="I1631" i="23"/>
  <c r="J1631" i="23"/>
  <c r="B1632" i="23"/>
  <c r="C1632" i="23"/>
  <c r="D1632" i="23"/>
  <c r="E1632" i="23"/>
  <c r="F1632" i="23"/>
  <c r="G1632" i="23"/>
  <c r="H1632" i="23"/>
  <c r="I1632" i="23"/>
  <c r="J1632" i="23"/>
  <c r="B1633" i="23"/>
  <c r="C1633" i="23"/>
  <c r="D1633" i="23"/>
  <c r="E1633" i="23"/>
  <c r="F1633" i="23"/>
  <c r="G1633" i="23"/>
  <c r="H1633" i="23"/>
  <c r="I1633" i="23"/>
  <c r="J1633" i="23"/>
  <c r="B1634" i="23"/>
  <c r="C1634" i="23"/>
  <c r="D1634" i="23"/>
  <c r="E1634" i="23"/>
  <c r="F1634" i="23"/>
  <c r="G1634" i="23"/>
  <c r="H1634" i="23"/>
  <c r="I1634" i="23"/>
  <c r="J1634" i="23"/>
  <c r="B1635" i="23"/>
  <c r="C1635" i="23"/>
  <c r="D1635" i="23"/>
  <c r="E1635" i="23"/>
  <c r="F1635" i="23"/>
  <c r="G1635" i="23"/>
  <c r="H1635" i="23"/>
  <c r="I1635" i="23"/>
  <c r="J1635" i="23"/>
  <c r="B1636" i="23"/>
  <c r="C1636" i="23"/>
  <c r="D1636" i="23"/>
  <c r="E1636" i="23"/>
  <c r="F1636" i="23"/>
  <c r="G1636" i="23"/>
  <c r="H1636" i="23"/>
  <c r="I1636" i="23"/>
  <c r="J1636" i="23"/>
  <c r="B1637" i="23"/>
  <c r="C1637" i="23"/>
  <c r="D1637" i="23"/>
  <c r="E1637" i="23"/>
  <c r="F1637" i="23"/>
  <c r="G1637" i="23"/>
  <c r="H1637" i="23"/>
  <c r="I1637" i="23"/>
  <c r="J1637" i="23"/>
  <c r="B1638" i="23"/>
  <c r="C1638" i="23"/>
  <c r="D1638" i="23"/>
  <c r="E1638" i="23"/>
  <c r="F1638" i="23"/>
  <c r="G1638" i="23"/>
  <c r="H1638" i="23"/>
  <c r="I1638" i="23"/>
  <c r="J1638" i="23"/>
  <c r="B1639" i="23"/>
  <c r="C1639" i="23"/>
  <c r="D1639" i="23"/>
  <c r="E1639" i="23"/>
  <c r="F1639" i="23"/>
  <c r="G1639" i="23"/>
  <c r="H1639" i="23"/>
  <c r="I1639" i="23"/>
  <c r="J1639" i="23"/>
  <c r="B1640" i="23"/>
  <c r="C1640" i="23"/>
  <c r="D1640" i="23"/>
  <c r="E1640" i="23"/>
  <c r="F1640" i="23"/>
  <c r="G1640" i="23"/>
  <c r="H1640" i="23"/>
  <c r="I1640" i="23"/>
  <c r="J1640" i="23"/>
  <c r="B1641" i="23"/>
  <c r="C1641" i="23"/>
  <c r="D1641" i="23"/>
  <c r="E1641" i="23"/>
  <c r="F1641" i="23"/>
  <c r="G1641" i="23"/>
  <c r="H1641" i="23"/>
  <c r="I1641" i="23"/>
  <c r="J1641" i="23"/>
  <c r="B1642" i="23"/>
  <c r="C1642" i="23"/>
  <c r="D1642" i="23"/>
  <c r="E1642" i="23"/>
  <c r="F1642" i="23"/>
  <c r="G1642" i="23"/>
  <c r="H1642" i="23"/>
  <c r="I1642" i="23"/>
  <c r="J1642" i="23"/>
  <c r="B1643" i="23"/>
  <c r="C1643" i="23"/>
  <c r="D1643" i="23"/>
  <c r="E1643" i="23"/>
  <c r="F1643" i="23"/>
  <c r="G1643" i="23"/>
  <c r="H1643" i="23"/>
  <c r="I1643" i="23"/>
  <c r="J1643" i="23"/>
  <c r="B1644" i="23"/>
  <c r="C1644" i="23"/>
  <c r="D1644" i="23"/>
  <c r="E1644" i="23"/>
  <c r="F1644" i="23"/>
  <c r="G1644" i="23"/>
  <c r="H1644" i="23"/>
  <c r="I1644" i="23"/>
  <c r="J1644" i="23"/>
  <c r="B1645" i="23"/>
  <c r="C1645" i="23"/>
  <c r="D1645" i="23"/>
  <c r="E1645" i="23"/>
  <c r="F1645" i="23"/>
  <c r="G1645" i="23"/>
  <c r="H1645" i="23"/>
  <c r="I1645" i="23"/>
  <c r="J1645" i="23"/>
  <c r="B1646" i="23"/>
  <c r="C1646" i="23"/>
  <c r="D1646" i="23"/>
  <c r="E1646" i="23"/>
  <c r="F1646" i="23"/>
  <c r="G1646" i="23"/>
  <c r="H1646" i="23"/>
  <c r="I1646" i="23"/>
  <c r="J1646" i="23"/>
  <c r="B1647" i="23"/>
  <c r="C1647" i="23"/>
  <c r="D1647" i="23"/>
  <c r="E1647" i="23"/>
  <c r="F1647" i="23"/>
  <c r="G1647" i="23"/>
  <c r="H1647" i="23"/>
  <c r="I1647" i="23"/>
  <c r="J1647" i="23"/>
  <c r="B1648" i="23"/>
  <c r="C1648" i="23"/>
  <c r="D1648" i="23"/>
  <c r="E1648" i="23"/>
  <c r="F1648" i="23"/>
  <c r="G1648" i="23"/>
  <c r="H1648" i="23"/>
  <c r="I1648" i="23"/>
  <c r="J1648" i="23"/>
  <c r="B1649" i="23"/>
  <c r="C1649" i="23"/>
  <c r="D1649" i="23"/>
  <c r="E1649" i="23"/>
  <c r="F1649" i="23"/>
  <c r="G1649" i="23"/>
  <c r="H1649" i="23"/>
  <c r="I1649" i="23"/>
  <c r="J1649" i="23"/>
  <c r="B1650" i="23"/>
  <c r="C1650" i="23"/>
  <c r="D1650" i="23"/>
  <c r="E1650" i="23"/>
  <c r="F1650" i="23"/>
  <c r="G1650" i="23"/>
  <c r="H1650" i="23"/>
  <c r="I1650" i="23"/>
  <c r="J1650" i="23"/>
  <c r="B1651" i="23"/>
  <c r="C1651" i="23"/>
  <c r="D1651" i="23"/>
  <c r="E1651" i="23"/>
  <c r="F1651" i="23"/>
  <c r="G1651" i="23"/>
  <c r="H1651" i="23"/>
  <c r="I1651" i="23"/>
  <c r="J1651" i="23"/>
  <c r="B1652" i="23"/>
  <c r="C1652" i="23"/>
  <c r="D1652" i="23"/>
  <c r="E1652" i="23"/>
  <c r="F1652" i="23"/>
  <c r="G1652" i="23"/>
  <c r="H1652" i="23"/>
  <c r="I1652" i="23"/>
  <c r="J1652" i="23"/>
  <c r="B1653" i="23"/>
  <c r="C1653" i="23"/>
  <c r="D1653" i="23"/>
  <c r="E1653" i="23"/>
  <c r="F1653" i="23"/>
  <c r="G1653" i="23"/>
  <c r="H1653" i="23"/>
  <c r="I1653" i="23"/>
  <c r="J1653" i="23"/>
  <c r="B1654" i="23"/>
  <c r="C1654" i="23"/>
  <c r="D1654" i="23"/>
  <c r="E1654" i="23"/>
  <c r="F1654" i="23"/>
  <c r="G1654" i="23"/>
  <c r="H1654" i="23"/>
  <c r="I1654" i="23"/>
  <c r="J1654" i="23"/>
  <c r="B1655" i="23"/>
  <c r="C1655" i="23"/>
  <c r="D1655" i="23"/>
  <c r="E1655" i="23"/>
  <c r="F1655" i="23"/>
  <c r="G1655" i="23"/>
  <c r="H1655" i="23"/>
  <c r="I1655" i="23"/>
  <c r="J1655" i="23"/>
  <c r="B1656" i="23"/>
  <c r="C1656" i="23"/>
  <c r="D1656" i="23"/>
  <c r="E1656" i="23"/>
  <c r="F1656" i="23"/>
  <c r="G1656" i="23"/>
  <c r="H1656" i="23"/>
  <c r="I1656" i="23"/>
  <c r="J1656" i="23"/>
  <c r="B1657" i="23"/>
  <c r="C1657" i="23"/>
  <c r="D1657" i="23"/>
  <c r="E1657" i="23"/>
  <c r="F1657" i="23"/>
  <c r="G1657" i="23"/>
  <c r="H1657" i="23"/>
  <c r="I1657" i="23"/>
  <c r="J1657" i="23"/>
  <c r="B1658" i="23"/>
  <c r="C1658" i="23"/>
  <c r="D1658" i="23"/>
  <c r="E1658" i="23"/>
  <c r="F1658" i="23"/>
  <c r="G1658" i="23"/>
  <c r="H1658" i="23"/>
  <c r="I1658" i="23"/>
  <c r="J1658" i="23"/>
  <c r="B1659" i="23"/>
  <c r="C1659" i="23"/>
  <c r="D1659" i="23"/>
  <c r="E1659" i="23"/>
  <c r="F1659" i="23"/>
  <c r="G1659" i="23"/>
  <c r="H1659" i="23"/>
  <c r="I1659" i="23"/>
  <c r="J1659" i="23"/>
  <c r="B1660" i="23"/>
  <c r="C1660" i="23"/>
  <c r="D1660" i="23"/>
  <c r="E1660" i="23"/>
  <c r="F1660" i="23"/>
  <c r="G1660" i="23"/>
  <c r="H1660" i="23"/>
  <c r="I1660" i="23"/>
  <c r="J1660" i="23"/>
  <c r="B1661" i="23"/>
  <c r="C1661" i="23"/>
  <c r="D1661" i="23"/>
  <c r="E1661" i="23"/>
  <c r="F1661" i="23"/>
  <c r="G1661" i="23"/>
  <c r="H1661" i="23"/>
  <c r="I1661" i="23"/>
  <c r="J1661" i="23"/>
  <c r="B1662" i="23"/>
  <c r="C1662" i="23"/>
  <c r="D1662" i="23"/>
  <c r="E1662" i="23"/>
  <c r="F1662" i="23"/>
  <c r="G1662" i="23"/>
  <c r="H1662" i="23"/>
  <c r="I1662" i="23"/>
  <c r="J1662" i="23"/>
  <c r="B1663" i="23"/>
  <c r="C1663" i="23"/>
  <c r="D1663" i="23"/>
  <c r="E1663" i="23"/>
  <c r="F1663" i="23"/>
  <c r="G1663" i="23"/>
  <c r="H1663" i="23"/>
  <c r="I1663" i="23"/>
  <c r="J1663" i="23"/>
  <c r="B1664" i="23"/>
  <c r="C1664" i="23"/>
  <c r="D1664" i="23"/>
  <c r="E1664" i="23"/>
  <c r="F1664" i="23"/>
  <c r="G1664" i="23"/>
  <c r="H1664" i="23"/>
  <c r="I1664" i="23"/>
  <c r="J1664" i="23"/>
  <c r="B1665" i="23"/>
  <c r="C1665" i="23"/>
  <c r="D1665" i="23"/>
  <c r="E1665" i="23"/>
  <c r="F1665" i="23"/>
  <c r="G1665" i="23"/>
  <c r="H1665" i="23"/>
  <c r="I1665" i="23"/>
  <c r="J1665" i="23"/>
  <c r="B1666" i="23"/>
  <c r="C1666" i="23"/>
  <c r="D1666" i="23"/>
  <c r="E1666" i="23"/>
  <c r="F1666" i="23"/>
  <c r="G1666" i="23"/>
  <c r="H1666" i="23"/>
  <c r="I1666" i="23"/>
  <c r="J1666" i="23"/>
  <c r="B1667" i="23"/>
  <c r="C1667" i="23"/>
  <c r="D1667" i="23"/>
  <c r="E1667" i="23"/>
  <c r="F1667" i="23"/>
  <c r="G1667" i="23"/>
  <c r="H1667" i="23"/>
  <c r="I1667" i="23"/>
  <c r="J1667" i="23"/>
  <c r="B1668" i="23"/>
  <c r="C1668" i="23"/>
  <c r="D1668" i="23"/>
  <c r="E1668" i="23"/>
  <c r="F1668" i="23"/>
  <c r="G1668" i="23"/>
  <c r="H1668" i="23"/>
  <c r="I1668" i="23"/>
  <c r="J1668" i="23"/>
  <c r="B1669" i="23"/>
  <c r="C1669" i="23"/>
  <c r="D1669" i="23"/>
  <c r="E1669" i="23"/>
  <c r="F1669" i="23"/>
  <c r="G1669" i="23"/>
  <c r="H1669" i="23"/>
  <c r="I1669" i="23"/>
  <c r="J1669" i="23"/>
  <c r="B1670" i="23"/>
  <c r="C1670" i="23"/>
  <c r="D1670" i="23"/>
  <c r="E1670" i="23"/>
  <c r="F1670" i="23"/>
  <c r="G1670" i="23"/>
  <c r="H1670" i="23"/>
  <c r="I1670" i="23"/>
  <c r="J1670" i="23"/>
  <c r="B1671" i="23"/>
  <c r="C1671" i="23"/>
  <c r="D1671" i="23"/>
  <c r="E1671" i="23"/>
  <c r="F1671" i="23"/>
  <c r="G1671" i="23"/>
  <c r="H1671" i="23"/>
  <c r="I1671" i="23"/>
  <c r="J1671" i="23"/>
  <c r="B1672" i="23"/>
  <c r="C1672" i="23"/>
  <c r="D1672" i="23"/>
  <c r="E1672" i="23"/>
  <c r="F1672" i="23"/>
  <c r="G1672" i="23"/>
  <c r="H1672" i="23"/>
  <c r="I1672" i="23"/>
  <c r="J1672" i="23"/>
  <c r="B1673" i="23"/>
  <c r="C1673" i="23"/>
  <c r="D1673" i="23"/>
  <c r="E1673" i="23"/>
  <c r="F1673" i="23"/>
  <c r="G1673" i="23"/>
  <c r="H1673" i="23"/>
  <c r="I1673" i="23"/>
  <c r="J1673" i="23"/>
  <c r="B1674" i="23"/>
  <c r="C1674" i="23"/>
  <c r="D1674" i="23"/>
  <c r="E1674" i="23"/>
  <c r="F1674" i="23"/>
  <c r="G1674" i="23"/>
  <c r="H1674" i="23"/>
  <c r="I1674" i="23"/>
  <c r="J1674" i="23"/>
  <c r="B1675" i="23"/>
  <c r="C1675" i="23"/>
  <c r="D1675" i="23"/>
  <c r="E1675" i="23"/>
  <c r="F1675" i="23"/>
  <c r="G1675" i="23"/>
  <c r="H1675" i="23"/>
  <c r="I1675" i="23"/>
  <c r="J1675" i="23"/>
  <c r="B1676" i="23"/>
  <c r="C1676" i="23"/>
  <c r="D1676" i="23"/>
  <c r="E1676" i="23"/>
  <c r="F1676" i="23"/>
  <c r="G1676" i="23"/>
  <c r="H1676" i="23"/>
  <c r="I1676" i="23"/>
  <c r="J1676" i="23"/>
  <c r="B1677" i="23"/>
  <c r="C1677" i="23"/>
  <c r="D1677" i="23"/>
  <c r="E1677" i="23"/>
  <c r="F1677" i="23"/>
  <c r="G1677" i="23"/>
  <c r="H1677" i="23"/>
  <c r="I1677" i="23"/>
  <c r="J1677" i="23"/>
  <c r="B1678" i="23"/>
  <c r="C1678" i="23"/>
  <c r="D1678" i="23"/>
  <c r="E1678" i="23"/>
  <c r="F1678" i="23"/>
  <c r="G1678" i="23"/>
  <c r="H1678" i="23"/>
  <c r="I1678" i="23"/>
  <c r="J1678" i="23"/>
  <c r="B1679" i="23"/>
  <c r="C1679" i="23"/>
  <c r="D1679" i="23"/>
  <c r="E1679" i="23"/>
  <c r="F1679" i="23"/>
  <c r="G1679" i="23"/>
  <c r="H1679" i="23"/>
  <c r="I1679" i="23"/>
  <c r="J1679" i="23"/>
  <c r="B1680" i="23"/>
  <c r="C1680" i="23"/>
  <c r="D1680" i="23"/>
  <c r="E1680" i="23"/>
  <c r="F1680" i="23"/>
  <c r="G1680" i="23"/>
  <c r="H1680" i="23"/>
  <c r="I1680" i="23"/>
  <c r="J1680" i="23"/>
  <c r="B1681" i="23"/>
  <c r="C1681" i="23"/>
  <c r="D1681" i="23"/>
  <c r="E1681" i="23"/>
  <c r="F1681" i="23"/>
  <c r="G1681" i="23"/>
  <c r="H1681" i="23"/>
  <c r="I1681" i="23"/>
  <c r="J1681" i="23"/>
  <c r="B1682" i="23"/>
  <c r="C1682" i="23"/>
  <c r="D1682" i="23"/>
  <c r="E1682" i="23"/>
  <c r="F1682" i="23"/>
  <c r="G1682" i="23"/>
  <c r="H1682" i="23"/>
  <c r="I1682" i="23"/>
  <c r="J1682" i="23"/>
  <c r="B1683" i="23"/>
  <c r="C1683" i="23"/>
  <c r="D1683" i="23"/>
  <c r="E1683" i="23"/>
  <c r="F1683" i="23"/>
  <c r="G1683" i="23"/>
  <c r="H1683" i="23"/>
  <c r="I1683" i="23"/>
  <c r="J1683" i="23"/>
  <c r="B1684" i="23"/>
  <c r="C1684" i="23"/>
  <c r="D1684" i="23"/>
  <c r="E1684" i="23"/>
  <c r="F1684" i="23"/>
  <c r="G1684" i="23"/>
  <c r="H1684" i="23"/>
  <c r="I1684" i="23"/>
  <c r="J1684" i="23"/>
  <c r="B1685" i="23"/>
  <c r="C1685" i="23"/>
  <c r="D1685" i="23"/>
  <c r="E1685" i="23"/>
  <c r="F1685" i="23"/>
  <c r="G1685" i="23"/>
  <c r="H1685" i="23"/>
  <c r="I1685" i="23"/>
  <c r="J1685" i="23"/>
  <c r="B1686" i="23"/>
  <c r="C1686" i="23"/>
  <c r="D1686" i="23"/>
  <c r="E1686" i="23"/>
  <c r="F1686" i="23"/>
  <c r="G1686" i="23"/>
  <c r="H1686" i="23"/>
  <c r="I1686" i="23"/>
  <c r="J1686" i="23"/>
  <c r="B1687" i="23"/>
  <c r="C1687" i="23"/>
  <c r="D1687" i="23"/>
  <c r="E1687" i="23"/>
  <c r="F1687" i="23"/>
  <c r="G1687" i="23"/>
  <c r="H1687" i="23"/>
  <c r="I1687" i="23"/>
  <c r="J1687" i="23"/>
  <c r="B1688" i="23"/>
  <c r="C1688" i="23"/>
  <c r="D1688" i="23"/>
  <c r="E1688" i="23"/>
  <c r="F1688" i="23"/>
  <c r="G1688" i="23"/>
  <c r="H1688" i="23"/>
  <c r="I1688" i="23"/>
  <c r="J1688" i="23"/>
  <c r="B1689" i="23"/>
  <c r="C1689" i="23"/>
  <c r="D1689" i="23"/>
  <c r="E1689" i="23"/>
  <c r="F1689" i="23"/>
  <c r="G1689" i="23"/>
  <c r="H1689" i="23"/>
  <c r="I1689" i="23"/>
  <c r="J1689" i="23"/>
  <c r="B1690" i="23"/>
  <c r="C1690" i="23"/>
  <c r="D1690" i="23"/>
  <c r="E1690" i="23"/>
  <c r="F1690" i="23"/>
  <c r="G1690" i="23"/>
  <c r="H1690" i="23"/>
  <c r="I1690" i="23"/>
  <c r="J1690" i="23"/>
  <c r="B1691" i="23"/>
  <c r="C1691" i="23"/>
  <c r="D1691" i="23"/>
  <c r="E1691" i="23"/>
  <c r="F1691" i="23"/>
  <c r="G1691" i="23"/>
  <c r="H1691" i="23"/>
  <c r="I1691" i="23"/>
  <c r="J1691" i="23"/>
  <c r="B1692" i="23"/>
  <c r="C1692" i="23"/>
  <c r="D1692" i="23"/>
  <c r="E1692" i="23"/>
  <c r="F1692" i="23"/>
  <c r="G1692" i="23"/>
  <c r="H1692" i="23"/>
  <c r="I1692" i="23"/>
  <c r="J1692" i="23"/>
  <c r="B1693" i="23"/>
  <c r="C1693" i="23"/>
  <c r="D1693" i="23"/>
  <c r="E1693" i="23"/>
  <c r="F1693" i="23"/>
  <c r="G1693" i="23"/>
  <c r="H1693" i="23"/>
  <c r="I1693" i="23"/>
  <c r="J1693" i="23"/>
  <c r="B1694" i="23"/>
  <c r="C1694" i="23"/>
  <c r="D1694" i="23"/>
  <c r="E1694" i="23"/>
  <c r="F1694" i="23"/>
  <c r="G1694" i="23"/>
  <c r="H1694" i="23"/>
  <c r="I1694" i="23"/>
  <c r="J1694" i="23"/>
  <c r="B1695" i="23"/>
  <c r="C1695" i="23"/>
  <c r="D1695" i="23"/>
  <c r="E1695" i="23"/>
  <c r="F1695" i="23"/>
  <c r="G1695" i="23"/>
  <c r="H1695" i="23"/>
  <c r="I1695" i="23"/>
  <c r="J1695" i="23"/>
  <c r="B1696" i="23"/>
  <c r="C1696" i="23"/>
  <c r="D1696" i="23"/>
  <c r="E1696" i="23"/>
  <c r="F1696" i="23"/>
  <c r="G1696" i="23"/>
  <c r="H1696" i="23"/>
  <c r="I1696" i="23"/>
  <c r="J1696" i="23"/>
  <c r="B1697" i="23"/>
  <c r="C1697" i="23"/>
  <c r="D1697" i="23"/>
  <c r="E1697" i="23"/>
  <c r="F1697" i="23"/>
  <c r="G1697" i="23"/>
  <c r="H1697" i="23"/>
  <c r="I1697" i="23"/>
  <c r="J1697" i="23"/>
  <c r="B1698" i="23"/>
  <c r="C1698" i="23"/>
  <c r="D1698" i="23"/>
  <c r="E1698" i="23"/>
  <c r="F1698" i="23"/>
  <c r="G1698" i="23"/>
  <c r="H1698" i="23"/>
  <c r="I1698" i="23"/>
  <c r="J1698" i="23"/>
  <c r="B1699" i="23"/>
  <c r="C1699" i="23"/>
  <c r="D1699" i="23"/>
  <c r="E1699" i="23"/>
  <c r="F1699" i="23"/>
  <c r="G1699" i="23"/>
  <c r="H1699" i="23"/>
  <c r="I1699" i="23"/>
  <c r="J1699" i="23"/>
  <c r="B1700" i="23"/>
  <c r="C1700" i="23"/>
  <c r="D1700" i="23"/>
  <c r="E1700" i="23"/>
  <c r="F1700" i="23"/>
  <c r="G1700" i="23"/>
  <c r="H1700" i="23"/>
  <c r="I1700" i="23"/>
  <c r="J1700" i="23"/>
  <c r="B1701" i="23"/>
  <c r="C1701" i="23"/>
  <c r="D1701" i="23"/>
  <c r="E1701" i="23"/>
  <c r="F1701" i="23"/>
  <c r="G1701" i="23"/>
  <c r="H1701" i="23"/>
  <c r="I1701" i="23"/>
  <c r="J1701" i="23"/>
  <c r="B1702" i="23"/>
  <c r="C1702" i="23"/>
  <c r="D1702" i="23"/>
  <c r="E1702" i="23"/>
  <c r="F1702" i="23"/>
  <c r="G1702" i="23"/>
  <c r="H1702" i="23"/>
  <c r="I1702" i="23"/>
  <c r="J1702" i="23"/>
  <c r="B1703" i="23"/>
  <c r="C1703" i="23"/>
  <c r="D1703" i="23"/>
  <c r="E1703" i="23"/>
  <c r="F1703" i="23"/>
  <c r="G1703" i="23"/>
  <c r="H1703" i="23"/>
  <c r="I1703" i="23"/>
  <c r="J1703" i="23"/>
  <c r="B1704" i="23"/>
  <c r="C1704" i="23"/>
  <c r="D1704" i="23"/>
  <c r="E1704" i="23"/>
  <c r="F1704" i="23"/>
  <c r="G1704" i="23"/>
  <c r="H1704" i="23"/>
  <c r="I1704" i="23"/>
  <c r="J1704" i="23"/>
  <c r="B1705" i="23"/>
  <c r="C1705" i="23"/>
  <c r="D1705" i="23"/>
  <c r="E1705" i="23"/>
  <c r="F1705" i="23"/>
  <c r="G1705" i="23"/>
  <c r="H1705" i="23"/>
  <c r="I1705" i="23"/>
  <c r="J1705" i="23"/>
  <c r="B1706" i="23"/>
  <c r="C1706" i="23"/>
  <c r="D1706" i="23"/>
  <c r="E1706" i="23"/>
  <c r="F1706" i="23"/>
  <c r="G1706" i="23"/>
  <c r="H1706" i="23"/>
  <c r="I1706" i="23"/>
  <c r="J1706" i="23"/>
  <c r="B1707" i="23"/>
  <c r="C1707" i="23"/>
  <c r="D1707" i="23"/>
  <c r="E1707" i="23"/>
  <c r="F1707" i="23"/>
  <c r="G1707" i="23"/>
  <c r="H1707" i="23"/>
  <c r="I1707" i="23"/>
  <c r="J1707" i="23"/>
  <c r="B1708" i="23"/>
  <c r="C1708" i="23"/>
  <c r="D1708" i="23"/>
  <c r="E1708" i="23"/>
  <c r="F1708" i="23"/>
  <c r="G1708" i="23"/>
  <c r="H1708" i="23"/>
  <c r="I1708" i="23"/>
  <c r="J1708" i="23"/>
  <c r="B1709" i="23"/>
  <c r="C1709" i="23"/>
  <c r="D1709" i="23"/>
  <c r="E1709" i="23"/>
  <c r="F1709" i="23"/>
  <c r="G1709" i="23"/>
  <c r="H1709" i="23"/>
  <c r="I1709" i="23"/>
  <c r="J1709" i="23"/>
  <c r="B1710" i="23"/>
  <c r="C1710" i="23"/>
  <c r="D1710" i="23"/>
  <c r="E1710" i="23"/>
  <c r="F1710" i="23"/>
  <c r="G1710" i="23"/>
  <c r="H1710" i="23"/>
  <c r="I1710" i="23"/>
  <c r="J1710" i="23"/>
  <c r="B1711" i="23"/>
  <c r="C1711" i="23"/>
  <c r="D1711" i="23"/>
  <c r="E1711" i="23"/>
  <c r="F1711" i="23"/>
  <c r="G1711" i="23"/>
  <c r="H1711" i="23"/>
  <c r="I1711" i="23"/>
  <c r="J1711" i="23"/>
  <c r="B1712" i="23"/>
  <c r="C1712" i="23"/>
  <c r="D1712" i="23"/>
  <c r="E1712" i="23"/>
  <c r="F1712" i="23"/>
  <c r="G1712" i="23"/>
  <c r="H1712" i="23"/>
  <c r="I1712" i="23"/>
  <c r="J1712" i="23"/>
  <c r="B1713" i="23"/>
  <c r="C1713" i="23"/>
  <c r="D1713" i="23"/>
  <c r="E1713" i="23"/>
  <c r="F1713" i="23"/>
  <c r="G1713" i="23"/>
  <c r="H1713" i="23"/>
  <c r="I1713" i="23"/>
  <c r="J1713" i="23"/>
  <c r="B1714" i="23"/>
  <c r="C1714" i="23"/>
  <c r="D1714" i="23"/>
  <c r="E1714" i="23"/>
  <c r="F1714" i="23"/>
  <c r="G1714" i="23"/>
  <c r="H1714" i="23"/>
  <c r="I1714" i="23"/>
  <c r="J1714" i="23"/>
  <c r="B1715" i="23"/>
  <c r="C1715" i="23"/>
  <c r="D1715" i="23"/>
  <c r="E1715" i="23"/>
  <c r="F1715" i="23"/>
  <c r="G1715" i="23"/>
  <c r="H1715" i="23"/>
  <c r="I1715" i="23"/>
  <c r="J1715" i="23"/>
  <c r="B1716" i="23"/>
  <c r="C1716" i="23"/>
  <c r="D1716" i="23"/>
  <c r="E1716" i="23"/>
  <c r="F1716" i="23"/>
  <c r="G1716" i="23"/>
  <c r="H1716" i="23"/>
  <c r="I1716" i="23"/>
  <c r="J1716" i="23"/>
  <c r="B1717" i="23"/>
  <c r="C1717" i="23"/>
  <c r="D1717" i="23"/>
  <c r="E1717" i="23"/>
  <c r="F1717" i="23"/>
  <c r="G1717" i="23"/>
  <c r="H1717" i="23"/>
  <c r="I1717" i="23"/>
  <c r="J1717" i="23"/>
  <c r="B1718" i="23"/>
  <c r="C1718" i="23"/>
  <c r="D1718" i="23"/>
  <c r="E1718" i="23"/>
  <c r="F1718" i="23"/>
  <c r="G1718" i="23"/>
  <c r="H1718" i="23"/>
  <c r="I1718" i="23"/>
  <c r="J1718" i="23"/>
  <c r="B1719" i="23"/>
  <c r="C1719" i="23"/>
  <c r="D1719" i="23"/>
  <c r="E1719" i="23"/>
  <c r="F1719" i="23"/>
  <c r="G1719" i="23"/>
  <c r="H1719" i="23"/>
  <c r="I1719" i="23"/>
  <c r="J1719" i="23"/>
  <c r="B1720" i="23"/>
  <c r="C1720" i="23"/>
  <c r="D1720" i="23"/>
  <c r="E1720" i="23"/>
  <c r="F1720" i="23"/>
  <c r="G1720" i="23"/>
  <c r="H1720" i="23"/>
  <c r="I1720" i="23"/>
  <c r="J1720" i="23"/>
  <c r="B1721" i="23"/>
  <c r="C1721" i="23"/>
  <c r="D1721" i="23"/>
  <c r="E1721" i="23"/>
  <c r="F1721" i="23"/>
  <c r="G1721" i="23"/>
  <c r="H1721" i="23"/>
  <c r="I1721" i="23"/>
  <c r="J1721" i="23"/>
  <c r="B1722" i="23"/>
  <c r="C1722" i="23"/>
  <c r="D1722" i="23"/>
  <c r="E1722" i="23"/>
  <c r="F1722" i="23"/>
  <c r="G1722" i="23"/>
  <c r="H1722" i="23"/>
  <c r="I1722" i="23"/>
  <c r="J1722" i="23"/>
  <c r="B1723" i="23"/>
  <c r="C1723" i="23"/>
  <c r="D1723" i="23"/>
  <c r="E1723" i="23"/>
  <c r="F1723" i="23"/>
  <c r="G1723" i="23"/>
  <c r="H1723" i="23"/>
  <c r="I1723" i="23"/>
  <c r="J1723" i="23"/>
  <c r="B1724" i="23"/>
  <c r="C1724" i="23"/>
  <c r="D1724" i="23"/>
  <c r="E1724" i="23"/>
  <c r="F1724" i="23"/>
  <c r="G1724" i="23"/>
  <c r="H1724" i="23"/>
  <c r="I1724" i="23"/>
  <c r="J1724" i="23"/>
  <c r="B1725" i="23"/>
  <c r="C1725" i="23"/>
  <c r="D1725" i="23"/>
  <c r="E1725" i="23"/>
  <c r="F1725" i="23"/>
  <c r="G1725" i="23"/>
  <c r="H1725" i="23"/>
  <c r="I1725" i="23"/>
  <c r="J1725" i="23"/>
  <c r="B1726" i="23"/>
  <c r="C1726" i="23"/>
  <c r="D1726" i="23"/>
  <c r="E1726" i="23"/>
  <c r="F1726" i="23"/>
  <c r="G1726" i="23"/>
  <c r="H1726" i="23"/>
  <c r="I1726" i="23"/>
  <c r="J1726" i="23"/>
  <c r="B1727" i="23"/>
  <c r="C1727" i="23"/>
  <c r="D1727" i="23"/>
  <c r="E1727" i="23"/>
  <c r="F1727" i="23"/>
  <c r="G1727" i="23"/>
  <c r="H1727" i="23"/>
  <c r="I1727" i="23"/>
  <c r="J1727" i="23"/>
  <c r="B1728" i="23"/>
  <c r="C1728" i="23"/>
  <c r="D1728" i="23"/>
  <c r="E1728" i="23"/>
  <c r="F1728" i="23"/>
  <c r="G1728" i="23"/>
  <c r="H1728" i="23"/>
  <c r="I1728" i="23"/>
  <c r="J1728" i="23"/>
  <c r="B1729" i="23"/>
  <c r="C1729" i="23"/>
  <c r="D1729" i="23"/>
  <c r="E1729" i="23"/>
  <c r="F1729" i="23"/>
  <c r="G1729" i="23"/>
  <c r="H1729" i="23"/>
  <c r="I1729" i="23"/>
  <c r="J1729" i="23"/>
  <c r="B1730" i="23"/>
  <c r="C1730" i="23"/>
  <c r="D1730" i="23"/>
  <c r="E1730" i="23"/>
  <c r="F1730" i="23"/>
  <c r="G1730" i="23"/>
  <c r="H1730" i="23"/>
  <c r="I1730" i="23"/>
  <c r="J1730" i="23"/>
  <c r="B1731" i="23"/>
  <c r="C1731" i="23"/>
  <c r="D1731" i="23"/>
  <c r="E1731" i="23"/>
  <c r="F1731" i="23"/>
  <c r="G1731" i="23"/>
  <c r="H1731" i="23"/>
  <c r="I1731" i="23"/>
  <c r="J1731" i="23"/>
  <c r="B1732" i="23"/>
  <c r="C1732" i="23"/>
  <c r="D1732" i="23"/>
  <c r="E1732" i="23"/>
  <c r="F1732" i="23"/>
  <c r="G1732" i="23"/>
  <c r="H1732" i="23"/>
  <c r="I1732" i="23"/>
  <c r="J1732" i="23"/>
  <c r="B1733" i="23"/>
  <c r="C1733" i="23"/>
  <c r="D1733" i="23"/>
  <c r="E1733" i="23"/>
  <c r="F1733" i="23"/>
  <c r="G1733" i="23"/>
  <c r="H1733" i="23"/>
  <c r="I1733" i="23"/>
  <c r="J1733" i="23"/>
  <c r="B1734" i="23"/>
  <c r="C1734" i="23"/>
  <c r="D1734" i="23"/>
  <c r="E1734" i="23"/>
  <c r="F1734" i="23"/>
  <c r="G1734" i="23"/>
  <c r="H1734" i="23"/>
  <c r="I1734" i="23"/>
  <c r="J1734" i="23"/>
  <c r="B1735" i="23"/>
  <c r="C1735" i="23"/>
  <c r="D1735" i="23"/>
  <c r="E1735" i="23"/>
  <c r="F1735" i="23"/>
  <c r="G1735" i="23"/>
  <c r="H1735" i="23"/>
  <c r="I1735" i="23"/>
  <c r="J1735" i="23"/>
  <c r="B1736" i="23"/>
  <c r="C1736" i="23"/>
  <c r="D1736" i="23"/>
  <c r="E1736" i="23"/>
  <c r="F1736" i="23"/>
  <c r="G1736" i="23"/>
  <c r="H1736" i="23"/>
  <c r="I1736" i="23"/>
  <c r="J1736" i="23"/>
  <c r="B1737" i="23"/>
  <c r="C1737" i="23"/>
  <c r="D1737" i="23"/>
  <c r="E1737" i="23"/>
  <c r="F1737" i="23"/>
  <c r="G1737" i="23"/>
  <c r="H1737" i="23"/>
  <c r="I1737" i="23"/>
  <c r="J1737" i="23"/>
  <c r="B1738" i="23"/>
  <c r="C1738" i="23"/>
  <c r="D1738" i="23"/>
  <c r="E1738" i="23"/>
  <c r="F1738" i="23"/>
  <c r="G1738" i="23"/>
  <c r="H1738" i="23"/>
  <c r="I1738" i="23"/>
  <c r="J1738" i="23"/>
  <c r="B1739" i="23"/>
  <c r="C1739" i="23"/>
  <c r="D1739" i="23"/>
  <c r="E1739" i="23"/>
  <c r="F1739" i="23"/>
  <c r="G1739" i="23"/>
  <c r="H1739" i="23"/>
  <c r="I1739" i="23"/>
  <c r="J1739" i="23"/>
  <c r="B1740" i="23"/>
  <c r="C1740" i="23"/>
  <c r="D1740" i="23"/>
  <c r="E1740" i="23"/>
  <c r="F1740" i="23"/>
  <c r="G1740" i="23"/>
  <c r="H1740" i="23"/>
  <c r="I1740" i="23"/>
  <c r="J1740" i="23"/>
  <c r="B1741" i="23"/>
  <c r="C1741" i="23"/>
  <c r="D1741" i="23"/>
  <c r="E1741" i="23"/>
  <c r="F1741" i="23"/>
  <c r="G1741" i="23"/>
  <c r="H1741" i="23"/>
  <c r="I1741" i="23"/>
  <c r="J1741" i="23"/>
  <c r="B1742" i="23"/>
  <c r="C1742" i="23"/>
  <c r="D1742" i="23"/>
  <c r="E1742" i="23"/>
  <c r="F1742" i="23"/>
  <c r="G1742" i="23"/>
  <c r="H1742" i="23"/>
  <c r="I1742" i="23"/>
  <c r="J1742" i="23"/>
  <c r="B1743" i="23"/>
  <c r="C1743" i="23"/>
  <c r="D1743" i="23"/>
  <c r="E1743" i="23"/>
  <c r="F1743" i="23"/>
  <c r="G1743" i="23"/>
  <c r="H1743" i="23"/>
  <c r="I1743" i="23"/>
  <c r="J1743" i="23"/>
  <c r="B1744" i="23"/>
  <c r="C1744" i="23"/>
  <c r="D1744" i="23"/>
  <c r="E1744" i="23"/>
  <c r="F1744" i="23"/>
  <c r="G1744" i="23"/>
  <c r="H1744" i="23"/>
  <c r="I1744" i="23"/>
  <c r="J1744" i="23"/>
  <c r="B1745" i="23"/>
  <c r="C1745" i="23"/>
  <c r="D1745" i="23"/>
  <c r="E1745" i="23"/>
  <c r="F1745" i="23"/>
  <c r="G1745" i="23"/>
  <c r="H1745" i="23"/>
  <c r="I1745" i="23"/>
  <c r="J1745" i="23"/>
  <c r="B1746" i="23"/>
  <c r="C1746" i="23"/>
  <c r="D1746" i="23"/>
  <c r="E1746" i="23"/>
  <c r="F1746" i="23"/>
  <c r="G1746" i="23"/>
  <c r="H1746" i="23"/>
  <c r="I1746" i="23"/>
  <c r="J1746" i="23"/>
  <c r="B1747" i="23"/>
  <c r="C1747" i="23"/>
  <c r="D1747" i="23"/>
  <c r="E1747" i="23"/>
  <c r="F1747" i="23"/>
  <c r="G1747" i="23"/>
  <c r="H1747" i="23"/>
  <c r="I1747" i="23"/>
  <c r="J1747" i="23"/>
  <c r="B1748" i="23"/>
  <c r="C1748" i="23"/>
  <c r="D1748" i="23"/>
  <c r="E1748" i="23"/>
  <c r="F1748" i="23"/>
  <c r="G1748" i="23"/>
  <c r="H1748" i="23"/>
  <c r="I1748" i="23"/>
  <c r="J1748" i="23"/>
  <c r="B1749" i="23"/>
  <c r="C1749" i="23"/>
  <c r="D1749" i="23"/>
  <c r="E1749" i="23"/>
  <c r="F1749" i="23"/>
  <c r="G1749" i="23"/>
  <c r="H1749" i="23"/>
  <c r="I1749" i="23"/>
  <c r="J1749" i="23"/>
  <c r="B1750" i="23"/>
  <c r="C1750" i="23"/>
  <c r="D1750" i="23"/>
  <c r="E1750" i="23"/>
  <c r="F1750" i="23"/>
  <c r="G1750" i="23"/>
  <c r="H1750" i="23"/>
  <c r="I1750" i="23"/>
  <c r="J1750" i="23"/>
  <c r="B1751" i="23"/>
  <c r="C1751" i="23"/>
  <c r="D1751" i="23"/>
  <c r="E1751" i="23"/>
  <c r="F1751" i="23"/>
  <c r="G1751" i="23"/>
  <c r="H1751" i="23"/>
  <c r="I1751" i="23"/>
  <c r="J1751" i="23"/>
  <c r="B1752" i="23"/>
  <c r="C1752" i="23"/>
  <c r="D1752" i="23"/>
  <c r="E1752" i="23"/>
  <c r="F1752" i="23"/>
  <c r="G1752" i="23"/>
  <c r="H1752" i="23"/>
  <c r="I1752" i="23"/>
  <c r="J1752" i="23"/>
  <c r="B1753" i="23"/>
  <c r="C1753" i="23"/>
  <c r="D1753" i="23"/>
  <c r="E1753" i="23"/>
  <c r="F1753" i="23"/>
  <c r="G1753" i="23"/>
  <c r="H1753" i="23"/>
  <c r="I1753" i="23"/>
  <c r="J1753" i="23"/>
  <c r="B1754" i="23"/>
  <c r="C1754" i="23"/>
  <c r="D1754" i="23"/>
  <c r="E1754" i="23"/>
  <c r="F1754" i="23"/>
  <c r="G1754" i="23"/>
  <c r="H1754" i="23"/>
  <c r="I1754" i="23"/>
  <c r="J1754" i="23"/>
  <c r="B1755" i="23"/>
  <c r="C1755" i="23"/>
  <c r="D1755" i="23"/>
  <c r="E1755" i="23"/>
  <c r="F1755" i="23"/>
  <c r="G1755" i="23"/>
  <c r="H1755" i="23"/>
  <c r="I1755" i="23"/>
  <c r="J1755" i="23"/>
  <c r="B1756" i="23"/>
  <c r="C1756" i="23"/>
  <c r="D1756" i="23"/>
  <c r="E1756" i="23"/>
  <c r="F1756" i="23"/>
  <c r="G1756" i="23"/>
  <c r="H1756" i="23"/>
  <c r="I1756" i="23"/>
  <c r="J1756" i="23"/>
  <c r="B1757" i="23"/>
  <c r="C1757" i="23"/>
  <c r="D1757" i="23"/>
  <c r="E1757" i="23"/>
  <c r="F1757" i="23"/>
  <c r="G1757" i="23"/>
  <c r="H1757" i="23"/>
  <c r="I1757" i="23"/>
  <c r="J1757" i="23"/>
  <c r="B1758" i="23"/>
  <c r="C1758" i="23"/>
  <c r="D1758" i="23"/>
  <c r="E1758" i="23"/>
  <c r="F1758" i="23"/>
  <c r="G1758" i="23"/>
  <c r="H1758" i="23"/>
  <c r="I1758" i="23"/>
  <c r="J1758" i="23"/>
  <c r="B1759" i="23"/>
  <c r="C1759" i="23"/>
  <c r="D1759" i="23"/>
  <c r="E1759" i="23"/>
  <c r="F1759" i="23"/>
  <c r="G1759" i="23"/>
  <c r="H1759" i="23"/>
  <c r="I1759" i="23"/>
  <c r="J1759" i="23"/>
  <c r="B1760" i="23"/>
  <c r="C1760" i="23"/>
  <c r="D1760" i="23"/>
  <c r="E1760" i="23"/>
  <c r="F1760" i="23"/>
  <c r="G1760" i="23"/>
  <c r="H1760" i="23"/>
  <c r="I1760" i="23"/>
  <c r="J1760" i="23"/>
  <c r="B1761" i="23"/>
  <c r="C1761" i="23"/>
  <c r="D1761" i="23"/>
  <c r="E1761" i="23"/>
  <c r="F1761" i="23"/>
  <c r="G1761" i="23"/>
  <c r="H1761" i="23"/>
  <c r="I1761" i="23"/>
  <c r="J1761" i="23"/>
  <c r="B1762" i="23"/>
  <c r="C1762" i="23"/>
  <c r="D1762" i="23"/>
  <c r="E1762" i="23"/>
  <c r="F1762" i="23"/>
  <c r="G1762" i="23"/>
  <c r="H1762" i="23"/>
  <c r="I1762" i="23"/>
  <c r="J1762" i="23"/>
  <c r="B1763" i="23"/>
  <c r="C1763" i="23"/>
  <c r="D1763" i="23"/>
  <c r="E1763" i="23"/>
  <c r="F1763" i="23"/>
  <c r="G1763" i="23"/>
  <c r="H1763" i="23"/>
  <c r="I1763" i="23"/>
  <c r="J1763" i="23"/>
  <c r="B1764" i="23"/>
  <c r="C1764" i="23"/>
  <c r="D1764" i="23"/>
  <c r="E1764" i="23"/>
  <c r="F1764" i="23"/>
  <c r="G1764" i="23"/>
  <c r="H1764" i="23"/>
  <c r="I1764" i="23"/>
  <c r="J1764" i="23"/>
  <c r="B1765" i="23"/>
  <c r="C1765" i="23"/>
  <c r="D1765" i="23"/>
  <c r="E1765" i="23"/>
  <c r="F1765" i="23"/>
  <c r="G1765" i="23"/>
  <c r="H1765" i="23"/>
  <c r="I1765" i="23"/>
  <c r="J1765" i="23"/>
  <c r="B1766" i="23"/>
  <c r="C1766" i="23"/>
  <c r="D1766" i="23"/>
  <c r="E1766" i="23"/>
  <c r="F1766" i="23"/>
  <c r="G1766" i="23"/>
  <c r="H1766" i="23"/>
  <c r="I1766" i="23"/>
  <c r="J1766" i="23"/>
  <c r="B1767" i="23"/>
  <c r="C1767" i="23"/>
  <c r="D1767" i="23"/>
  <c r="E1767" i="23"/>
  <c r="F1767" i="23"/>
  <c r="G1767" i="23"/>
  <c r="H1767" i="23"/>
  <c r="I1767" i="23"/>
  <c r="J1767" i="23"/>
  <c r="B1768" i="23"/>
  <c r="C1768" i="23"/>
  <c r="D1768" i="23"/>
  <c r="E1768" i="23"/>
  <c r="F1768" i="23"/>
  <c r="G1768" i="23"/>
  <c r="H1768" i="23"/>
  <c r="I1768" i="23"/>
  <c r="J1768" i="23"/>
  <c r="B1769" i="23"/>
  <c r="C1769" i="23"/>
  <c r="D1769" i="23"/>
  <c r="E1769" i="23"/>
  <c r="F1769" i="23"/>
  <c r="G1769" i="23"/>
  <c r="H1769" i="23"/>
  <c r="I1769" i="23"/>
  <c r="J1769" i="23"/>
  <c r="B1770" i="23"/>
  <c r="C1770" i="23"/>
  <c r="D1770" i="23"/>
  <c r="E1770" i="23"/>
  <c r="F1770" i="23"/>
  <c r="G1770" i="23"/>
  <c r="H1770" i="23"/>
  <c r="I1770" i="23"/>
  <c r="J1770" i="23"/>
  <c r="B1771" i="23"/>
  <c r="C1771" i="23"/>
  <c r="D1771" i="23"/>
  <c r="E1771" i="23"/>
  <c r="F1771" i="23"/>
  <c r="G1771" i="23"/>
  <c r="H1771" i="23"/>
  <c r="I1771" i="23"/>
  <c r="J1771" i="23"/>
  <c r="B1772" i="23"/>
  <c r="C1772" i="23"/>
  <c r="D1772" i="23"/>
  <c r="E1772" i="23"/>
  <c r="F1772" i="23"/>
  <c r="G1772" i="23"/>
  <c r="H1772" i="23"/>
  <c r="I1772" i="23"/>
  <c r="J1772" i="23"/>
  <c r="B1773" i="23"/>
  <c r="C1773" i="23"/>
  <c r="D1773" i="23"/>
  <c r="E1773" i="23"/>
  <c r="F1773" i="23"/>
  <c r="G1773" i="23"/>
  <c r="H1773" i="23"/>
  <c r="I1773" i="23"/>
  <c r="J1773" i="23"/>
  <c r="B1774" i="23"/>
  <c r="C1774" i="23"/>
  <c r="D1774" i="23"/>
  <c r="E1774" i="23"/>
  <c r="F1774" i="23"/>
  <c r="G1774" i="23"/>
  <c r="H1774" i="23"/>
  <c r="I1774" i="23"/>
  <c r="J1774" i="23"/>
  <c r="B1775" i="23"/>
  <c r="C1775" i="23"/>
  <c r="D1775" i="23"/>
  <c r="E1775" i="23"/>
  <c r="F1775" i="23"/>
  <c r="G1775" i="23"/>
  <c r="H1775" i="23"/>
  <c r="I1775" i="23"/>
  <c r="J1775" i="23"/>
  <c r="B1776" i="23"/>
  <c r="C1776" i="23"/>
  <c r="D1776" i="23"/>
  <c r="E1776" i="23"/>
  <c r="F1776" i="23"/>
  <c r="G1776" i="23"/>
  <c r="H1776" i="23"/>
  <c r="I1776" i="23"/>
  <c r="J1776" i="23"/>
  <c r="B1777" i="23"/>
  <c r="C1777" i="23"/>
  <c r="D1777" i="23"/>
  <c r="E1777" i="23"/>
  <c r="F1777" i="23"/>
  <c r="G1777" i="23"/>
  <c r="H1777" i="23"/>
  <c r="I1777" i="23"/>
  <c r="J1777" i="23"/>
  <c r="B1778" i="23"/>
  <c r="C1778" i="23"/>
  <c r="D1778" i="23"/>
  <c r="E1778" i="23"/>
  <c r="F1778" i="23"/>
  <c r="G1778" i="23"/>
  <c r="H1778" i="23"/>
  <c r="I1778" i="23"/>
  <c r="J1778" i="23"/>
  <c r="B1779" i="23"/>
  <c r="C1779" i="23"/>
  <c r="D1779" i="23"/>
  <c r="E1779" i="23"/>
  <c r="F1779" i="23"/>
  <c r="G1779" i="23"/>
  <c r="H1779" i="23"/>
  <c r="I1779" i="23"/>
  <c r="J1779" i="23"/>
  <c r="B1780" i="23"/>
  <c r="C1780" i="23"/>
  <c r="D1780" i="23"/>
  <c r="E1780" i="23"/>
  <c r="F1780" i="23"/>
  <c r="G1780" i="23"/>
  <c r="H1780" i="23"/>
  <c r="I1780" i="23"/>
  <c r="J1780" i="23"/>
  <c r="B1781" i="23"/>
  <c r="C1781" i="23"/>
  <c r="D1781" i="23"/>
  <c r="E1781" i="23"/>
  <c r="F1781" i="23"/>
  <c r="G1781" i="23"/>
  <c r="H1781" i="23"/>
  <c r="I1781" i="23"/>
  <c r="J1781" i="23"/>
  <c r="B1782" i="23"/>
  <c r="C1782" i="23"/>
  <c r="D1782" i="23"/>
  <c r="E1782" i="23"/>
  <c r="F1782" i="23"/>
  <c r="G1782" i="23"/>
  <c r="H1782" i="23"/>
  <c r="I1782" i="23"/>
  <c r="J1782" i="23"/>
  <c r="B1783" i="23"/>
  <c r="C1783" i="23"/>
  <c r="D1783" i="23"/>
  <c r="E1783" i="23"/>
  <c r="F1783" i="23"/>
  <c r="G1783" i="23"/>
  <c r="H1783" i="23"/>
  <c r="I1783" i="23"/>
  <c r="J1783" i="23"/>
  <c r="B1784" i="23"/>
  <c r="C1784" i="23"/>
  <c r="D1784" i="23"/>
  <c r="E1784" i="23"/>
  <c r="F1784" i="23"/>
  <c r="G1784" i="23"/>
  <c r="H1784" i="23"/>
  <c r="I1784" i="23"/>
  <c r="J1784" i="23"/>
  <c r="B1785" i="23"/>
  <c r="C1785" i="23"/>
  <c r="D1785" i="23"/>
  <c r="E1785" i="23"/>
  <c r="F1785" i="23"/>
  <c r="G1785" i="23"/>
  <c r="H1785" i="23"/>
  <c r="I1785" i="23"/>
  <c r="J1785" i="23"/>
  <c r="B1786" i="23"/>
  <c r="C1786" i="23"/>
  <c r="D1786" i="23"/>
  <c r="E1786" i="23"/>
  <c r="F1786" i="23"/>
  <c r="G1786" i="23"/>
  <c r="H1786" i="23"/>
  <c r="I1786" i="23"/>
  <c r="J1786" i="23"/>
  <c r="B1787" i="23"/>
  <c r="C1787" i="23"/>
  <c r="D1787" i="23"/>
  <c r="E1787" i="23"/>
  <c r="F1787" i="23"/>
  <c r="G1787" i="23"/>
  <c r="H1787" i="23"/>
  <c r="I1787" i="23"/>
  <c r="J1787" i="23"/>
  <c r="B1788" i="23"/>
  <c r="C1788" i="23"/>
  <c r="D1788" i="23"/>
  <c r="E1788" i="23"/>
  <c r="F1788" i="23"/>
  <c r="G1788" i="23"/>
  <c r="H1788" i="23"/>
  <c r="I1788" i="23"/>
  <c r="J1788" i="23"/>
  <c r="B1789" i="23"/>
  <c r="C1789" i="23"/>
  <c r="D1789" i="23"/>
  <c r="E1789" i="23"/>
  <c r="F1789" i="23"/>
  <c r="G1789" i="23"/>
  <c r="H1789" i="23"/>
  <c r="I1789" i="23"/>
  <c r="J1789" i="23"/>
  <c r="B1790" i="23"/>
  <c r="C1790" i="23"/>
  <c r="D1790" i="23"/>
  <c r="E1790" i="23"/>
  <c r="F1790" i="23"/>
  <c r="G1790" i="23"/>
  <c r="H1790" i="23"/>
  <c r="I1790" i="23"/>
  <c r="J1790" i="23"/>
  <c r="B1791" i="23"/>
  <c r="C1791" i="23"/>
  <c r="D1791" i="23"/>
  <c r="E1791" i="23"/>
  <c r="F1791" i="23"/>
  <c r="G1791" i="23"/>
  <c r="H1791" i="23"/>
  <c r="I1791" i="23"/>
  <c r="J1791" i="23"/>
  <c r="B1792" i="23"/>
  <c r="C1792" i="23"/>
  <c r="D1792" i="23"/>
  <c r="E1792" i="23"/>
  <c r="F1792" i="23"/>
  <c r="G1792" i="23"/>
  <c r="H1792" i="23"/>
  <c r="I1792" i="23"/>
  <c r="J1792" i="23"/>
  <c r="B1793" i="23"/>
  <c r="C1793" i="23"/>
  <c r="D1793" i="23"/>
  <c r="E1793" i="23"/>
  <c r="F1793" i="23"/>
  <c r="G1793" i="23"/>
  <c r="H1793" i="23"/>
  <c r="I1793" i="23"/>
  <c r="J1793" i="23"/>
  <c r="B1794" i="23"/>
  <c r="C1794" i="23"/>
  <c r="D1794" i="23"/>
  <c r="E1794" i="23"/>
  <c r="F1794" i="23"/>
  <c r="G1794" i="23"/>
  <c r="H1794" i="23"/>
  <c r="I1794" i="23"/>
  <c r="J1794" i="23"/>
  <c r="B1795" i="23"/>
  <c r="C1795" i="23"/>
  <c r="D1795" i="23"/>
  <c r="E1795" i="23"/>
  <c r="F1795" i="23"/>
  <c r="G1795" i="23"/>
  <c r="H1795" i="23"/>
  <c r="I1795" i="23"/>
  <c r="J1795" i="23"/>
  <c r="B1796" i="23"/>
  <c r="C1796" i="23"/>
  <c r="D1796" i="23"/>
  <c r="E1796" i="23"/>
  <c r="F1796" i="23"/>
  <c r="G1796" i="23"/>
  <c r="H1796" i="23"/>
  <c r="I1796" i="23"/>
  <c r="J1796" i="23"/>
  <c r="B1797" i="23"/>
  <c r="C1797" i="23"/>
  <c r="D1797" i="23"/>
  <c r="E1797" i="23"/>
  <c r="F1797" i="23"/>
  <c r="G1797" i="23"/>
  <c r="H1797" i="23"/>
  <c r="I1797" i="23"/>
  <c r="J1797" i="23"/>
  <c r="B1798" i="23"/>
  <c r="C1798" i="23"/>
  <c r="D1798" i="23"/>
  <c r="E1798" i="23"/>
  <c r="F1798" i="23"/>
  <c r="G1798" i="23"/>
  <c r="H1798" i="23"/>
  <c r="I1798" i="23"/>
  <c r="J1798" i="23"/>
  <c r="B1799" i="23"/>
  <c r="C1799" i="23"/>
  <c r="D1799" i="23"/>
  <c r="E1799" i="23"/>
  <c r="F1799" i="23"/>
  <c r="G1799" i="23"/>
  <c r="H1799" i="23"/>
  <c r="I1799" i="23"/>
  <c r="J1799" i="23"/>
  <c r="B1800" i="23"/>
  <c r="C1800" i="23"/>
  <c r="D1800" i="23"/>
  <c r="E1800" i="23"/>
  <c r="F1800" i="23"/>
  <c r="G1800" i="23"/>
  <c r="H1800" i="23"/>
  <c r="I1800" i="23"/>
  <c r="J1800" i="23"/>
  <c r="B1801" i="23"/>
  <c r="C1801" i="23"/>
  <c r="D1801" i="23"/>
  <c r="E1801" i="23"/>
  <c r="F1801" i="23"/>
  <c r="G1801" i="23"/>
  <c r="H1801" i="23"/>
  <c r="I1801" i="23"/>
  <c r="J1801" i="23"/>
  <c r="B1802" i="23"/>
  <c r="C1802" i="23"/>
  <c r="D1802" i="23"/>
  <c r="E1802" i="23"/>
  <c r="F1802" i="23"/>
  <c r="G1802" i="23"/>
  <c r="H1802" i="23"/>
  <c r="I1802" i="23"/>
  <c r="J1802" i="23"/>
  <c r="B1803" i="23"/>
  <c r="C1803" i="23"/>
  <c r="D1803" i="23"/>
  <c r="E1803" i="23"/>
  <c r="F1803" i="23"/>
  <c r="G1803" i="23"/>
  <c r="H1803" i="23"/>
  <c r="I1803" i="23"/>
  <c r="J1803" i="23"/>
  <c r="B1804" i="23"/>
  <c r="C1804" i="23"/>
  <c r="D1804" i="23"/>
  <c r="E1804" i="23"/>
  <c r="F1804" i="23"/>
  <c r="G1804" i="23"/>
  <c r="H1804" i="23"/>
  <c r="I1804" i="23"/>
  <c r="J1804" i="23"/>
  <c r="B1805" i="23"/>
  <c r="C1805" i="23"/>
  <c r="D1805" i="23"/>
  <c r="E1805" i="23"/>
  <c r="F1805" i="23"/>
  <c r="G1805" i="23"/>
  <c r="H1805" i="23"/>
  <c r="I1805" i="23"/>
  <c r="J1805" i="23"/>
  <c r="B1806" i="23"/>
  <c r="C1806" i="23"/>
  <c r="D1806" i="23"/>
  <c r="E1806" i="23"/>
  <c r="F1806" i="23"/>
  <c r="G1806" i="23"/>
  <c r="H1806" i="23"/>
  <c r="I1806" i="23"/>
  <c r="J1806" i="23"/>
  <c r="B1807" i="23"/>
  <c r="C1807" i="23"/>
  <c r="D1807" i="23"/>
  <c r="E1807" i="23"/>
  <c r="F1807" i="23"/>
  <c r="G1807" i="23"/>
  <c r="H1807" i="23"/>
  <c r="I1807" i="23"/>
  <c r="J1807" i="23"/>
  <c r="B1808" i="23"/>
  <c r="C1808" i="23"/>
  <c r="D1808" i="23"/>
  <c r="E1808" i="23"/>
  <c r="F1808" i="23"/>
  <c r="G1808" i="23"/>
  <c r="H1808" i="23"/>
  <c r="I1808" i="23"/>
  <c r="J1808" i="23"/>
  <c r="B1809" i="23"/>
  <c r="C1809" i="23"/>
  <c r="D1809" i="23"/>
  <c r="E1809" i="23"/>
  <c r="F1809" i="23"/>
  <c r="G1809" i="23"/>
  <c r="H1809" i="23"/>
  <c r="I1809" i="23"/>
  <c r="J1809" i="23"/>
  <c r="B1810" i="23"/>
  <c r="C1810" i="23"/>
  <c r="D1810" i="23"/>
  <c r="E1810" i="23"/>
  <c r="F1810" i="23"/>
  <c r="G1810" i="23"/>
  <c r="H1810" i="23"/>
  <c r="I1810" i="23"/>
  <c r="J1810" i="23"/>
  <c r="B1811" i="23"/>
  <c r="C1811" i="23"/>
  <c r="D1811" i="23"/>
  <c r="E1811" i="23"/>
  <c r="F1811" i="23"/>
  <c r="G1811" i="23"/>
  <c r="H1811" i="23"/>
  <c r="I1811" i="23"/>
  <c r="J1811" i="23"/>
  <c r="B1812" i="23"/>
  <c r="C1812" i="23"/>
  <c r="D1812" i="23"/>
  <c r="E1812" i="23"/>
  <c r="F1812" i="23"/>
  <c r="G1812" i="23"/>
  <c r="H1812" i="23"/>
  <c r="I1812" i="23"/>
  <c r="J1812" i="23"/>
  <c r="B1813" i="23"/>
  <c r="C1813" i="23"/>
  <c r="D1813" i="23"/>
  <c r="E1813" i="23"/>
  <c r="F1813" i="23"/>
  <c r="G1813" i="23"/>
  <c r="H1813" i="23"/>
  <c r="I1813" i="23"/>
  <c r="J1813" i="23"/>
  <c r="B1814" i="23"/>
  <c r="C1814" i="23"/>
  <c r="D1814" i="23"/>
  <c r="E1814" i="23"/>
  <c r="F1814" i="23"/>
  <c r="G1814" i="23"/>
  <c r="H1814" i="23"/>
  <c r="I1814" i="23"/>
  <c r="J1814" i="23"/>
  <c r="B1815" i="23"/>
  <c r="C1815" i="23"/>
  <c r="D1815" i="23"/>
  <c r="E1815" i="23"/>
  <c r="F1815" i="23"/>
  <c r="G1815" i="23"/>
  <c r="H1815" i="23"/>
  <c r="I1815" i="23"/>
  <c r="J1815" i="23"/>
  <c r="B1816" i="23"/>
  <c r="C1816" i="23"/>
  <c r="D1816" i="23"/>
  <c r="E1816" i="23"/>
  <c r="F1816" i="23"/>
  <c r="G1816" i="23"/>
  <c r="H1816" i="23"/>
  <c r="I1816" i="23"/>
  <c r="J1816" i="23"/>
  <c r="B1817" i="23"/>
  <c r="C1817" i="23"/>
  <c r="D1817" i="23"/>
  <c r="E1817" i="23"/>
  <c r="F1817" i="23"/>
  <c r="G1817" i="23"/>
  <c r="H1817" i="23"/>
  <c r="I1817" i="23"/>
  <c r="J1817" i="23"/>
  <c r="B1818" i="23"/>
  <c r="C1818" i="23"/>
  <c r="D1818" i="23"/>
  <c r="E1818" i="23"/>
  <c r="F1818" i="23"/>
  <c r="G1818" i="23"/>
  <c r="H1818" i="23"/>
  <c r="I1818" i="23"/>
  <c r="J1818" i="23"/>
  <c r="B1819" i="23"/>
  <c r="C1819" i="23"/>
  <c r="D1819" i="23"/>
  <c r="E1819" i="23"/>
  <c r="F1819" i="23"/>
  <c r="G1819" i="23"/>
  <c r="H1819" i="23"/>
  <c r="I1819" i="23"/>
  <c r="J1819" i="23"/>
  <c r="B1820" i="23"/>
  <c r="C1820" i="23"/>
  <c r="D1820" i="23"/>
  <c r="E1820" i="23"/>
  <c r="F1820" i="23"/>
  <c r="G1820" i="23"/>
  <c r="H1820" i="23"/>
  <c r="I1820" i="23"/>
  <c r="J1820" i="23"/>
  <c r="B1821" i="23"/>
  <c r="C1821" i="23"/>
  <c r="D1821" i="23"/>
  <c r="E1821" i="23"/>
  <c r="F1821" i="23"/>
  <c r="G1821" i="23"/>
  <c r="H1821" i="23"/>
  <c r="I1821" i="23"/>
  <c r="J1821" i="23"/>
  <c r="B1822" i="23"/>
  <c r="C1822" i="23"/>
  <c r="D1822" i="23"/>
  <c r="E1822" i="23"/>
  <c r="F1822" i="23"/>
  <c r="G1822" i="23"/>
  <c r="H1822" i="23"/>
  <c r="I1822" i="23"/>
  <c r="J1822" i="23"/>
  <c r="B1823" i="23"/>
  <c r="C1823" i="23"/>
  <c r="D1823" i="23"/>
  <c r="E1823" i="23"/>
  <c r="F1823" i="23"/>
  <c r="G1823" i="23"/>
  <c r="H1823" i="23"/>
  <c r="I1823" i="23"/>
  <c r="J1823" i="23"/>
  <c r="B1824" i="23"/>
  <c r="C1824" i="23"/>
  <c r="D1824" i="23"/>
  <c r="E1824" i="23"/>
  <c r="F1824" i="23"/>
  <c r="G1824" i="23"/>
  <c r="H1824" i="23"/>
  <c r="I1824" i="23"/>
  <c r="J1824" i="23"/>
  <c r="B1825" i="23"/>
  <c r="C1825" i="23"/>
  <c r="D1825" i="23"/>
  <c r="E1825" i="23"/>
  <c r="F1825" i="23"/>
  <c r="G1825" i="23"/>
  <c r="H1825" i="23"/>
  <c r="I1825" i="23"/>
  <c r="J1825" i="23"/>
  <c r="B1826" i="23"/>
  <c r="C1826" i="23"/>
  <c r="D1826" i="23"/>
  <c r="E1826" i="23"/>
  <c r="F1826" i="23"/>
  <c r="G1826" i="23"/>
  <c r="H1826" i="23"/>
  <c r="I1826" i="23"/>
  <c r="J1826" i="23"/>
  <c r="B1827" i="23"/>
  <c r="C1827" i="23"/>
  <c r="D1827" i="23"/>
  <c r="E1827" i="23"/>
  <c r="F1827" i="23"/>
  <c r="G1827" i="23"/>
  <c r="H1827" i="23"/>
  <c r="I1827" i="23"/>
  <c r="J1827" i="23"/>
  <c r="B1828" i="23"/>
  <c r="C1828" i="23"/>
  <c r="D1828" i="23"/>
  <c r="E1828" i="23"/>
  <c r="F1828" i="23"/>
  <c r="G1828" i="23"/>
  <c r="H1828" i="23"/>
  <c r="I1828" i="23"/>
  <c r="J1828" i="23"/>
  <c r="B1829" i="23"/>
  <c r="C1829" i="23"/>
  <c r="D1829" i="23"/>
  <c r="E1829" i="23"/>
  <c r="F1829" i="23"/>
  <c r="G1829" i="23"/>
  <c r="H1829" i="23"/>
  <c r="I1829" i="23"/>
  <c r="J1829" i="23"/>
  <c r="B1830" i="23"/>
  <c r="C1830" i="23"/>
  <c r="D1830" i="23"/>
  <c r="E1830" i="23"/>
  <c r="F1830" i="23"/>
  <c r="G1830" i="23"/>
  <c r="H1830" i="23"/>
  <c r="I1830" i="23"/>
  <c r="J1830" i="23"/>
  <c r="B1831" i="23"/>
  <c r="C1831" i="23"/>
  <c r="D1831" i="23"/>
  <c r="E1831" i="23"/>
  <c r="F1831" i="23"/>
  <c r="G1831" i="23"/>
  <c r="H1831" i="23"/>
  <c r="I1831" i="23"/>
  <c r="J1831" i="23"/>
  <c r="B1832" i="23"/>
  <c r="C1832" i="23"/>
  <c r="D1832" i="23"/>
  <c r="E1832" i="23"/>
  <c r="F1832" i="23"/>
  <c r="G1832" i="23"/>
  <c r="H1832" i="23"/>
  <c r="I1832" i="23"/>
  <c r="J1832" i="23"/>
  <c r="B1833" i="23"/>
  <c r="C1833" i="23"/>
  <c r="D1833" i="23"/>
  <c r="E1833" i="23"/>
  <c r="F1833" i="23"/>
  <c r="G1833" i="23"/>
  <c r="H1833" i="23"/>
  <c r="I1833" i="23"/>
  <c r="J1833" i="23"/>
  <c r="B1834" i="23"/>
  <c r="C1834" i="23"/>
  <c r="D1834" i="23"/>
  <c r="E1834" i="23"/>
  <c r="F1834" i="23"/>
  <c r="G1834" i="23"/>
  <c r="H1834" i="23"/>
  <c r="I1834" i="23"/>
  <c r="J1834" i="23"/>
  <c r="B1835" i="23"/>
  <c r="C1835" i="23"/>
  <c r="D1835" i="23"/>
  <c r="E1835" i="23"/>
  <c r="F1835" i="23"/>
  <c r="G1835" i="23"/>
  <c r="H1835" i="23"/>
  <c r="I1835" i="23"/>
  <c r="J1835" i="23"/>
  <c r="B1836" i="23"/>
  <c r="C1836" i="23"/>
  <c r="D1836" i="23"/>
  <c r="E1836" i="23"/>
  <c r="F1836" i="23"/>
  <c r="G1836" i="23"/>
  <c r="H1836" i="23"/>
  <c r="I1836" i="23"/>
  <c r="J1836" i="23"/>
  <c r="B1837" i="23"/>
  <c r="C1837" i="23"/>
  <c r="D1837" i="23"/>
  <c r="E1837" i="23"/>
  <c r="F1837" i="23"/>
  <c r="G1837" i="23"/>
  <c r="H1837" i="23"/>
  <c r="I1837" i="23"/>
  <c r="J1837" i="23"/>
  <c r="B1838" i="23"/>
  <c r="C1838" i="23"/>
  <c r="D1838" i="23"/>
  <c r="E1838" i="23"/>
  <c r="F1838" i="23"/>
  <c r="G1838" i="23"/>
  <c r="H1838" i="23"/>
  <c r="I1838" i="23"/>
  <c r="J1838" i="23"/>
  <c r="B1839" i="23"/>
  <c r="C1839" i="23"/>
  <c r="D1839" i="23"/>
  <c r="E1839" i="23"/>
  <c r="F1839" i="23"/>
  <c r="G1839" i="23"/>
  <c r="H1839" i="23"/>
  <c r="I1839" i="23"/>
  <c r="J1839" i="23"/>
  <c r="B1840" i="23"/>
  <c r="C1840" i="23"/>
  <c r="D1840" i="23"/>
  <c r="E1840" i="23"/>
  <c r="F1840" i="23"/>
  <c r="G1840" i="23"/>
  <c r="H1840" i="23"/>
  <c r="I1840" i="23"/>
  <c r="J1840" i="23"/>
  <c r="B1841" i="23"/>
  <c r="C1841" i="23"/>
  <c r="D1841" i="23"/>
  <c r="E1841" i="23"/>
  <c r="F1841" i="23"/>
  <c r="G1841" i="23"/>
  <c r="H1841" i="23"/>
  <c r="I1841" i="23"/>
  <c r="J1841" i="23"/>
  <c r="B1842" i="23"/>
  <c r="C1842" i="23"/>
  <c r="D1842" i="23"/>
  <c r="E1842" i="23"/>
  <c r="F1842" i="23"/>
  <c r="G1842" i="23"/>
  <c r="H1842" i="23"/>
  <c r="I1842" i="23"/>
  <c r="J1842" i="23"/>
  <c r="B1843" i="23"/>
  <c r="C1843" i="23"/>
  <c r="D1843" i="23"/>
  <c r="E1843" i="23"/>
  <c r="F1843" i="23"/>
  <c r="G1843" i="23"/>
  <c r="H1843" i="23"/>
  <c r="I1843" i="23"/>
  <c r="J1843" i="23"/>
  <c r="B1844" i="23"/>
  <c r="C1844" i="23"/>
  <c r="D1844" i="23"/>
  <c r="E1844" i="23"/>
  <c r="F1844" i="23"/>
  <c r="G1844" i="23"/>
  <c r="H1844" i="23"/>
  <c r="I1844" i="23"/>
  <c r="J1844" i="23"/>
  <c r="B1845" i="23"/>
  <c r="C1845" i="23"/>
  <c r="D1845" i="23"/>
  <c r="E1845" i="23"/>
  <c r="F1845" i="23"/>
  <c r="G1845" i="23"/>
  <c r="H1845" i="23"/>
  <c r="I1845" i="23"/>
  <c r="J1845" i="23"/>
  <c r="B1846" i="23"/>
  <c r="C1846" i="23"/>
  <c r="D1846" i="23"/>
  <c r="E1846" i="23"/>
  <c r="F1846" i="23"/>
  <c r="G1846" i="23"/>
  <c r="H1846" i="23"/>
  <c r="I1846" i="23"/>
  <c r="J1846" i="23"/>
  <c r="B1847" i="23"/>
  <c r="C1847" i="23"/>
  <c r="D1847" i="23"/>
  <c r="E1847" i="23"/>
  <c r="F1847" i="23"/>
  <c r="G1847" i="23"/>
  <c r="H1847" i="23"/>
  <c r="I1847" i="23"/>
  <c r="J1847" i="23"/>
  <c r="B1848" i="23"/>
  <c r="C1848" i="23"/>
  <c r="D1848" i="23"/>
  <c r="E1848" i="23"/>
  <c r="F1848" i="23"/>
  <c r="G1848" i="23"/>
  <c r="H1848" i="23"/>
  <c r="I1848" i="23"/>
  <c r="J1848" i="23"/>
  <c r="B1849" i="23"/>
  <c r="C1849" i="23"/>
  <c r="D1849" i="23"/>
  <c r="E1849" i="23"/>
  <c r="F1849" i="23"/>
  <c r="G1849" i="23"/>
  <c r="H1849" i="23"/>
  <c r="I1849" i="23"/>
  <c r="J1849" i="23"/>
  <c r="B1850" i="23"/>
  <c r="C1850" i="23"/>
  <c r="D1850" i="23"/>
  <c r="E1850" i="23"/>
  <c r="F1850" i="23"/>
  <c r="G1850" i="23"/>
  <c r="H1850" i="23"/>
  <c r="I1850" i="23"/>
  <c r="J1850" i="23"/>
  <c r="B1851" i="23"/>
  <c r="C1851" i="23"/>
  <c r="D1851" i="23"/>
  <c r="E1851" i="23"/>
  <c r="F1851" i="23"/>
  <c r="G1851" i="23"/>
  <c r="H1851" i="23"/>
  <c r="I1851" i="23"/>
  <c r="J1851" i="23"/>
  <c r="B1852" i="23"/>
  <c r="C1852" i="23"/>
  <c r="D1852" i="23"/>
  <c r="E1852" i="23"/>
  <c r="F1852" i="23"/>
  <c r="G1852" i="23"/>
  <c r="H1852" i="23"/>
  <c r="I1852" i="23"/>
  <c r="J1852" i="23"/>
  <c r="B1853" i="23"/>
  <c r="C1853" i="23"/>
  <c r="D1853" i="23"/>
  <c r="E1853" i="23"/>
  <c r="F1853" i="23"/>
  <c r="G1853" i="23"/>
  <c r="H1853" i="23"/>
  <c r="I1853" i="23"/>
  <c r="J1853" i="23"/>
  <c r="B1854" i="23"/>
  <c r="C1854" i="23"/>
  <c r="D1854" i="23"/>
  <c r="E1854" i="23"/>
  <c r="F1854" i="23"/>
  <c r="G1854" i="23"/>
  <c r="H1854" i="23"/>
  <c r="I1854" i="23"/>
  <c r="J1854" i="23"/>
  <c r="B1855" i="23"/>
  <c r="C1855" i="23"/>
  <c r="D1855" i="23"/>
  <c r="E1855" i="23"/>
  <c r="F1855" i="23"/>
  <c r="G1855" i="23"/>
  <c r="H1855" i="23"/>
  <c r="I1855" i="23"/>
  <c r="J1855" i="23"/>
  <c r="B1856" i="23"/>
  <c r="C1856" i="23"/>
  <c r="D1856" i="23"/>
  <c r="E1856" i="23"/>
  <c r="F1856" i="23"/>
  <c r="G1856" i="23"/>
  <c r="H1856" i="23"/>
  <c r="I1856" i="23"/>
  <c r="J1856" i="23"/>
  <c r="B1857" i="23"/>
  <c r="C1857" i="23"/>
  <c r="D1857" i="23"/>
  <c r="E1857" i="23"/>
  <c r="F1857" i="23"/>
  <c r="G1857" i="23"/>
  <c r="H1857" i="23"/>
  <c r="I1857" i="23"/>
  <c r="J1857" i="23"/>
  <c r="B1858" i="23"/>
  <c r="C1858" i="23"/>
  <c r="D1858" i="23"/>
  <c r="E1858" i="23"/>
  <c r="F1858" i="23"/>
  <c r="G1858" i="23"/>
  <c r="H1858" i="23"/>
  <c r="I1858" i="23"/>
  <c r="J1858" i="23"/>
  <c r="B1859" i="23"/>
  <c r="C1859" i="23"/>
  <c r="D1859" i="23"/>
  <c r="E1859" i="23"/>
  <c r="F1859" i="23"/>
  <c r="G1859" i="23"/>
  <c r="H1859" i="23"/>
  <c r="I1859" i="23"/>
  <c r="J1859" i="23"/>
  <c r="B1860" i="23"/>
  <c r="C1860" i="23"/>
  <c r="D1860" i="23"/>
  <c r="E1860" i="23"/>
  <c r="F1860" i="23"/>
  <c r="G1860" i="23"/>
  <c r="H1860" i="23"/>
  <c r="I1860" i="23"/>
  <c r="J1860" i="23"/>
  <c r="B1861" i="23"/>
  <c r="C1861" i="23"/>
  <c r="D1861" i="23"/>
  <c r="E1861" i="23"/>
  <c r="F1861" i="23"/>
  <c r="G1861" i="23"/>
  <c r="H1861" i="23"/>
  <c r="I1861" i="23"/>
  <c r="J1861" i="23"/>
  <c r="B1862" i="23"/>
  <c r="C1862" i="23"/>
  <c r="D1862" i="23"/>
  <c r="E1862" i="23"/>
  <c r="F1862" i="23"/>
  <c r="G1862" i="23"/>
  <c r="H1862" i="23"/>
  <c r="I1862" i="23"/>
  <c r="J1862" i="23"/>
  <c r="B1863" i="23"/>
  <c r="C1863" i="23"/>
  <c r="D1863" i="23"/>
  <c r="E1863" i="23"/>
  <c r="F1863" i="23"/>
  <c r="G1863" i="23"/>
  <c r="H1863" i="23"/>
  <c r="I1863" i="23"/>
  <c r="J1863" i="23"/>
  <c r="B1864" i="23"/>
  <c r="C1864" i="23"/>
  <c r="D1864" i="23"/>
  <c r="E1864" i="23"/>
  <c r="F1864" i="23"/>
  <c r="G1864" i="23"/>
  <c r="H1864" i="23"/>
  <c r="I1864" i="23"/>
  <c r="J1864" i="23"/>
  <c r="B1865" i="23"/>
  <c r="C1865" i="23"/>
  <c r="D1865" i="23"/>
  <c r="E1865" i="23"/>
  <c r="F1865" i="23"/>
  <c r="G1865" i="23"/>
  <c r="H1865" i="23"/>
  <c r="I1865" i="23"/>
  <c r="J1865" i="23"/>
  <c r="B1866" i="23"/>
  <c r="C1866" i="23"/>
  <c r="D1866" i="23"/>
  <c r="E1866" i="23"/>
  <c r="F1866" i="23"/>
  <c r="G1866" i="23"/>
  <c r="H1866" i="23"/>
  <c r="I1866" i="23"/>
  <c r="J1866" i="23"/>
  <c r="B1867" i="23"/>
  <c r="C1867" i="23"/>
  <c r="D1867" i="23"/>
  <c r="E1867" i="23"/>
  <c r="F1867" i="23"/>
  <c r="G1867" i="23"/>
  <c r="H1867" i="23"/>
  <c r="I1867" i="23"/>
  <c r="J1867" i="23"/>
  <c r="B1868" i="23"/>
  <c r="C1868" i="23"/>
  <c r="D1868" i="23"/>
  <c r="E1868" i="23"/>
  <c r="F1868" i="23"/>
  <c r="G1868" i="23"/>
  <c r="H1868" i="23"/>
  <c r="I1868" i="23"/>
  <c r="J1868" i="23"/>
  <c r="B1869" i="23"/>
  <c r="C1869" i="23"/>
  <c r="D1869" i="23"/>
  <c r="E1869" i="23"/>
  <c r="F1869" i="23"/>
  <c r="G1869" i="23"/>
  <c r="H1869" i="23"/>
  <c r="I1869" i="23"/>
  <c r="J1869" i="23"/>
  <c r="B1870" i="23"/>
  <c r="C1870" i="23"/>
  <c r="D1870" i="23"/>
  <c r="E1870" i="23"/>
  <c r="F1870" i="23"/>
  <c r="G1870" i="23"/>
  <c r="H1870" i="23"/>
  <c r="I1870" i="23"/>
  <c r="J1870" i="23"/>
  <c r="B1871" i="23"/>
  <c r="C1871" i="23"/>
  <c r="D1871" i="23"/>
  <c r="E1871" i="23"/>
  <c r="F1871" i="23"/>
  <c r="G1871" i="23"/>
  <c r="H1871" i="23"/>
  <c r="I1871" i="23"/>
  <c r="J1871" i="23"/>
  <c r="B1872" i="23"/>
  <c r="C1872" i="23"/>
  <c r="D1872" i="23"/>
  <c r="E1872" i="23"/>
  <c r="F1872" i="23"/>
  <c r="G1872" i="23"/>
  <c r="H1872" i="23"/>
  <c r="I1872" i="23"/>
  <c r="J1872" i="23"/>
  <c r="B1873" i="23"/>
  <c r="C1873" i="23"/>
  <c r="D1873" i="23"/>
  <c r="E1873" i="23"/>
  <c r="F1873" i="23"/>
  <c r="G1873" i="23"/>
  <c r="H1873" i="23"/>
  <c r="I1873" i="23"/>
  <c r="J1873" i="23"/>
  <c r="B1874" i="23"/>
  <c r="C1874" i="23"/>
  <c r="D1874" i="23"/>
  <c r="E1874" i="23"/>
  <c r="F1874" i="23"/>
  <c r="G1874" i="23"/>
  <c r="H1874" i="23"/>
  <c r="I1874" i="23"/>
  <c r="J1874" i="23"/>
  <c r="B1875" i="23"/>
  <c r="C1875" i="23"/>
  <c r="D1875" i="23"/>
  <c r="E1875" i="23"/>
  <c r="F1875" i="23"/>
  <c r="G1875" i="23"/>
  <c r="H1875" i="23"/>
  <c r="I1875" i="23"/>
  <c r="J1875" i="23"/>
  <c r="B1876" i="23"/>
  <c r="C1876" i="23"/>
  <c r="D1876" i="23"/>
  <c r="E1876" i="23"/>
  <c r="F1876" i="23"/>
  <c r="G1876" i="23"/>
  <c r="H1876" i="23"/>
  <c r="I1876" i="23"/>
  <c r="J1876" i="23"/>
  <c r="B1877" i="23"/>
  <c r="C1877" i="23"/>
  <c r="D1877" i="23"/>
  <c r="E1877" i="23"/>
  <c r="F1877" i="23"/>
  <c r="G1877" i="23"/>
  <c r="H1877" i="23"/>
  <c r="I1877" i="23"/>
  <c r="J1877" i="23"/>
  <c r="B1878" i="23"/>
  <c r="C1878" i="23"/>
  <c r="D1878" i="23"/>
  <c r="E1878" i="23"/>
  <c r="F1878" i="23"/>
  <c r="G1878" i="23"/>
  <c r="H1878" i="23"/>
  <c r="I1878" i="23"/>
  <c r="J1878" i="23"/>
  <c r="B1879" i="23"/>
  <c r="C1879" i="23"/>
  <c r="D1879" i="23"/>
  <c r="E1879" i="23"/>
  <c r="F1879" i="23"/>
  <c r="G1879" i="23"/>
  <c r="H1879" i="23"/>
  <c r="I1879" i="23"/>
  <c r="J1879" i="23"/>
  <c r="B1880" i="23"/>
  <c r="C1880" i="23"/>
  <c r="D1880" i="23"/>
  <c r="E1880" i="23"/>
  <c r="F1880" i="23"/>
  <c r="G1880" i="23"/>
  <c r="H1880" i="23"/>
  <c r="I1880" i="23"/>
  <c r="J1880" i="23"/>
  <c r="B1881" i="23"/>
  <c r="C1881" i="23"/>
  <c r="D1881" i="23"/>
  <c r="E1881" i="23"/>
  <c r="F1881" i="23"/>
  <c r="G1881" i="23"/>
  <c r="H1881" i="23"/>
  <c r="I1881" i="23"/>
  <c r="J1881" i="23"/>
  <c r="B1882" i="23"/>
  <c r="C1882" i="23"/>
  <c r="D1882" i="23"/>
  <c r="E1882" i="23"/>
  <c r="F1882" i="23"/>
  <c r="G1882" i="23"/>
  <c r="H1882" i="23"/>
  <c r="I1882" i="23"/>
  <c r="J1882" i="23"/>
  <c r="B1883" i="23"/>
  <c r="C1883" i="23"/>
  <c r="D1883" i="23"/>
  <c r="E1883" i="23"/>
  <c r="F1883" i="23"/>
  <c r="G1883" i="23"/>
  <c r="H1883" i="23"/>
  <c r="I1883" i="23"/>
  <c r="J1883" i="23"/>
  <c r="B1884" i="23"/>
  <c r="C1884" i="23"/>
  <c r="D1884" i="23"/>
  <c r="E1884" i="23"/>
  <c r="F1884" i="23"/>
  <c r="G1884" i="23"/>
  <c r="H1884" i="23"/>
  <c r="I1884" i="23"/>
  <c r="J1884" i="23"/>
  <c r="B1885" i="23"/>
  <c r="C1885" i="23"/>
  <c r="D1885" i="23"/>
  <c r="E1885" i="23"/>
  <c r="F1885" i="23"/>
  <c r="G1885" i="23"/>
  <c r="H1885" i="23"/>
  <c r="I1885" i="23"/>
  <c r="J1885" i="23"/>
  <c r="B1886" i="23"/>
  <c r="C1886" i="23"/>
  <c r="D1886" i="23"/>
  <c r="E1886" i="23"/>
  <c r="F1886" i="23"/>
  <c r="G1886" i="23"/>
  <c r="H1886" i="23"/>
  <c r="I1886" i="23"/>
  <c r="J1886" i="23"/>
  <c r="B1887" i="23"/>
  <c r="C1887" i="23"/>
  <c r="D1887" i="23"/>
  <c r="E1887" i="23"/>
  <c r="F1887" i="23"/>
  <c r="G1887" i="23"/>
  <c r="H1887" i="23"/>
  <c r="I1887" i="23"/>
  <c r="J1887" i="23"/>
  <c r="B1888" i="23"/>
  <c r="C1888" i="23"/>
  <c r="D1888" i="23"/>
  <c r="E1888" i="23"/>
  <c r="F1888" i="23"/>
  <c r="G1888" i="23"/>
  <c r="H1888" i="23"/>
  <c r="I1888" i="23"/>
  <c r="J1888" i="23"/>
  <c r="B1889" i="23"/>
  <c r="C1889" i="23"/>
  <c r="D1889" i="23"/>
  <c r="E1889" i="23"/>
  <c r="F1889" i="23"/>
  <c r="G1889" i="23"/>
  <c r="H1889" i="23"/>
  <c r="I1889" i="23"/>
  <c r="J1889" i="23"/>
  <c r="B1890" i="23"/>
  <c r="C1890" i="23"/>
  <c r="D1890" i="23"/>
  <c r="E1890" i="23"/>
  <c r="F1890" i="23"/>
  <c r="G1890" i="23"/>
  <c r="H1890" i="23"/>
  <c r="I1890" i="23"/>
  <c r="J1890" i="23"/>
  <c r="B1891" i="23"/>
  <c r="C1891" i="23"/>
  <c r="D1891" i="23"/>
  <c r="E1891" i="23"/>
  <c r="F1891" i="23"/>
  <c r="G1891" i="23"/>
  <c r="H1891" i="23"/>
  <c r="I1891" i="23"/>
  <c r="J1891" i="23"/>
  <c r="B1892" i="23"/>
  <c r="C1892" i="23"/>
  <c r="D1892" i="23"/>
  <c r="E1892" i="23"/>
  <c r="F1892" i="23"/>
  <c r="G1892" i="23"/>
  <c r="H1892" i="23"/>
  <c r="I1892" i="23"/>
  <c r="J1892" i="23"/>
  <c r="B1893" i="23"/>
  <c r="C1893" i="23"/>
  <c r="D1893" i="23"/>
  <c r="E1893" i="23"/>
  <c r="F1893" i="23"/>
  <c r="G1893" i="23"/>
  <c r="H1893" i="23"/>
  <c r="I1893" i="23"/>
  <c r="J1893" i="23"/>
  <c r="B1894" i="23"/>
  <c r="C1894" i="23"/>
  <c r="D1894" i="23"/>
  <c r="E1894" i="23"/>
  <c r="F1894" i="23"/>
  <c r="G1894" i="23"/>
  <c r="H1894" i="23"/>
  <c r="I1894" i="23"/>
  <c r="J1894" i="23"/>
  <c r="B1895" i="23"/>
  <c r="C1895" i="23"/>
  <c r="D1895" i="23"/>
  <c r="E1895" i="23"/>
  <c r="F1895" i="23"/>
  <c r="G1895" i="23"/>
  <c r="H1895" i="23"/>
  <c r="I1895" i="23"/>
  <c r="J1895" i="23"/>
  <c r="B1896" i="23"/>
  <c r="C1896" i="23"/>
  <c r="D1896" i="23"/>
  <c r="E1896" i="23"/>
  <c r="F1896" i="23"/>
  <c r="G1896" i="23"/>
  <c r="H1896" i="23"/>
  <c r="I1896" i="23"/>
  <c r="J1896" i="23"/>
  <c r="B1897" i="23"/>
  <c r="C1897" i="23"/>
  <c r="D1897" i="23"/>
  <c r="E1897" i="23"/>
  <c r="F1897" i="23"/>
  <c r="G1897" i="23"/>
  <c r="H1897" i="23"/>
  <c r="I1897" i="23"/>
  <c r="J1897" i="23"/>
  <c r="B1898" i="23"/>
  <c r="C1898" i="23"/>
  <c r="D1898" i="23"/>
  <c r="E1898" i="23"/>
  <c r="F1898" i="23"/>
  <c r="G1898" i="23"/>
  <c r="H1898" i="23"/>
  <c r="I1898" i="23"/>
  <c r="J1898" i="23"/>
  <c r="B1899" i="23"/>
  <c r="C1899" i="23"/>
  <c r="D1899" i="23"/>
  <c r="E1899" i="23"/>
  <c r="F1899" i="23"/>
  <c r="G1899" i="23"/>
  <c r="H1899" i="23"/>
  <c r="I1899" i="23"/>
  <c r="J1899" i="23"/>
  <c r="B1900" i="23"/>
  <c r="C1900" i="23"/>
  <c r="D1900" i="23"/>
  <c r="E1900" i="23"/>
  <c r="F1900" i="23"/>
  <c r="G1900" i="23"/>
  <c r="H1900" i="23"/>
  <c r="I1900" i="23"/>
  <c r="J1900" i="23"/>
  <c r="B1901" i="23"/>
  <c r="C1901" i="23"/>
  <c r="D1901" i="23"/>
  <c r="E1901" i="23"/>
  <c r="F1901" i="23"/>
  <c r="G1901" i="23"/>
  <c r="H1901" i="23"/>
  <c r="I1901" i="23"/>
  <c r="J1901" i="23"/>
  <c r="B1902" i="23"/>
  <c r="C1902" i="23"/>
  <c r="D1902" i="23"/>
  <c r="E1902" i="23"/>
  <c r="F1902" i="23"/>
  <c r="G1902" i="23"/>
  <c r="H1902" i="23"/>
  <c r="I1902" i="23"/>
  <c r="J1902" i="23"/>
  <c r="B1903" i="23"/>
  <c r="C1903" i="23"/>
  <c r="D1903" i="23"/>
  <c r="E1903" i="23"/>
  <c r="F1903" i="23"/>
  <c r="G1903" i="23"/>
  <c r="H1903" i="23"/>
  <c r="I1903" i="23"/>
  <c r="J1903" i="23"/>
  <c r="B1904" i="23"/>
  <c r="C1904" i="23"/>
  <c r="D1904" i="23"/>
  <c r="E1904" i="23"/>
  <c r="F1904" i="23"/>
  <c r="G1904" i="23"/>
  <c r="H1904" i="23"/>
  <c r="I1904" i="23"/>
  <c r="J1904" i="23"/>
  <c r="B1905" i="23"/>
  <c r="C1905" i="23"/>
  <c r="D1905" i="23"/>
  <c r="E1905" i="23"/>
  <c r="F1905" i="23"/>
  <c r="G1905" i="23"/>
  <c r="H1905" i="23"/>
  <c r="I1905" i="23"/>
  <c r="J1905" i="23"/>
  <c r="B1906" i="23"/>
  <c r="C1906" i="23"/>
  <c r="D1906" i="23"/>
  <c r="E1906" i="23"/>
  <c r="F1906" i="23"/>
  <c r="G1906" i="23"/>
  <c r="H1906" i="23"/>
  <c r="I1906" i="23"/>
  <c r="J1906" i="23"/>
  <c r="B1907" i="23"/>
  <c r="C1907" i="23"/>
  <c r="D1907" i="23"/>
  <c r="E1907" i="23"/>
  <c r="F1907" i="23"/>
  <c r="G1907" i="23"/>
  <c r="H1907" i="23"/>
  <c r="I1907" i="23"/>
  <c r="J1907" i="23"/>
  <c r="B1908" i="23"/>
  <c r="C1908" i="23"/>
  <c r="D1908" i="23"/>
  <c r="E1908" i="23"/>
  <c r="F1908" i="23"/>
  <c r="G1908" i="23"/>
  <c r="H1908" i="23"/>
  <c r="I1908" i="23"/>
  <c r="J1908" i="23"/>
  <c r="B1909" i="23"/>
  <c r="C1909" i="23"/>
  <c r="D1909" i="23"/>
  <c r="E1909" i="23"/>
  <c r="F1909" i="23"/>
  <c r="G1909" i="23"/>
  <c r="H1909" i="23"/>
  <c r="I1909" i="23"/>
  <c r="J1909" i="23"/>
  <c r="B1910" i="23"/>
  <c r="C1910" i="23"/>
  <c r="D1910" i="23"/>
  <c r="E1910" i="23"/>
  <c r="F1910" i="23"/>
  <c r="G1910" i="23"/>
  <c r="H1910" i="23"/>
  <c r="I1910" i="23"/>
  <c r="J1910" i="23"/>
  <c r="B1911" i="23"/>
  <c r="C1911" i="23"/>
  <c r="D1911" i="23"/>
  <c r="E1911" i="23"/>
  <c r="F1911" i="23"/>
  <c r="G1911" i="23"/>
  <c r="H1911" i="23"/>
  <c r="I1911" i="23"/>
  <c r="J1911" i="23"/>
  <c r="B1912" i="23"/>
  <c r="C1912" i="23"/>
  <c r="D1912" i="23"/>
  <c r="E1912" i="23"/>
  <c r="F1912" i="23"/>
  <c r="G1912" i="23"/>
  <c r="H1912" i="23"/>
  <c r="I1912" i="23"/>
  <c r="J1912" i="23"/>
  <c r="B1913" i="23"/>
  <c r="C1913" i="23"/>
  <c r="D1913" i="23"/>
  <c r="E1913" i="23"/>
  <c r="F1913" i="23"/>
  <c r="G1913" i="23"/>
  <c r="H1913" i="23"/>
  <c r="I1913" i="23"/>
  <c r="J1913" i="23"/>
  <c r="B1914" i="23"/>
  <c r="C1914" i="23"/>
  <c r="D1914" i="23"/>
  <c r="E1914" i="23"/>
  <c r="F1914" i="23"/>
  <c r="G1914" i="23"/>
  <c r="H1914" i="23"/>
  <c r="I1914" i="23"/>
  <c r="J1914" i="23"/>
  <c r="B1915" i="23"/>
  <c r="C1915" i="23"/>
  <c r="D1915" i="23"/>
  <c r="E1915" i="23"/>
  <c r="F1915" i="23"/>
  <c r="G1915" i="23"/>
  <c r="H1915" i="23"/>
  <c r="I1915" i="23"/>
  <c r="J1915" i="23"/>
  <c r="B1916" i="23"/>
  <c r="C1916" i="23"/>
  <c r="D1916" i="23"/>
  <c r="E1916" i="23"/>
  <c r="F1916" i="23"/>
  <c r="G1916" i="23"/>
  <c r="H1916" i="23"/>
  <c r="I1916" i="23"/>
  <c r="J1916" i="23"/>
  <c r="B1917" i="23"/>
  <c r="C1917" i="23"/>
  <c r="D1917" i="23"/>
  <c r="E1917" i="23"/>
  <c r="F1917" i="23"/>
  <c r="G1917" i="23"/>
  <c r="H1917" i="23"/>
  <c r="I1917" i="23"/>
  <c r="J1917" i="23"/>
  <c r="B1918" i="23"/>
  <c r="C1918" i="23"/>
  <c r="D1918" i="23"/>
  <c r="E1918" i="23"/>
  <c r="F1918" i="23"/>
  <c r="G1918" i="23"/>
  <c r="H1918" i="23"/>
  <c r="I1918" i="23"/>
  <c r="J1918" i="23"/>
  <c r="B1919" i="23"/>
  <c r="C1919" i="23"/>
  <c r="D1919" i="23"/>
  <c r="E1919" i="23"/>
  <c r="F1919" i="23"/>
  <c r="G1919" i="23"/>
  <c r="H1919" i="23"/>
  <c r="I1919" i="23"/>
  <c r="J1919" i="23"/>
  <c r="B1920" i="23"/>
  <c r="C1920" i="23"/>
  <c r="D1920" i="23"/>
  <c r="E1920" i="23"/>
  <c r="F1920" i="23"/>
  <c r="G1920" i="23"/>
  <c r="H1920" i="23"/>
  <c r="I1920" i="23"/>
  <c r="J1920" i="23"/>
  <c r="B1921" i="23"/>
  <c r="C1921" i="23"/>
  <c r="D1921" i="23"/>
  <c r="E1921" i="23"/>
  <c r="F1921" i="23"/>
  <c r="G1921" i="23"/>
  <c r="H1921" i="23"/>
  <c r="I1921" i="23"/>
  <c r="J1921" i="23"/>
  <c r="B1922" i="23"/>
  <c r="C1922" i="23"/>
  <c r="D1922" i="23"/>
  <c r="E1922" i="23"/>
  <c r="F1922" i="23"/>
  <c r="G1922" i="23"/>
  <c r="H1922" i="23"/>
  <c r="I1922" i="23"/>
  <c r="J1922" i="23"/>
  <c r="B1923" i="23"/>
  <c r="C1923" i="23"/>
  <c r="D1923" i="23"/>
  <c r="E1923" i="23"/>
  <c r="F1923" i="23"/>
  <c r="G1923" i="23"/>
  <c r="H1923" i="23"/>
  <c r="I1923" i="23"/>
  <c r="J1923" i="23"/>
  <c r="B1924" i="23"/>
  <c r="C1924" i="23"/>
  <c r="D1924" i="23"/>
  <c r="E1924" i="23"/>
  <c r="F1924" i="23"/>
  <c r="G1924" i="23"/>
  <c r="H1924" i="23"/>
  <c r="I1924" i="23"/>
  <c r="J1924" i="23"/>
  <c r="B1925" i="23"/>
  <c r="C1925" i="23"/>
  <c r="D1925" i="23"/>
  <c r="E1925" i="23"/>
  <c r="F1925" i="23"/>
  <c r="G1925" i="23"/>
  <c r="H1925" i="23"/>
  <c r="I1925" i="23"/>
  <c r="J1925" i="23"/>
  <c r="B1926" i="23"/>
  <c r="C1926" i="23"/>
  <c r="D1926" i="23"/>
  <c r="E1926" i="23"/>
  <c r="F1926" i="23"/>
  <c r="G1926" i="23"/>
  <c r="H1926" i="23"/>
  <c r="I1926" i="23"/>
  <c r="J1926" i="23"/>
  <c r="B1927" i="23"/>
  <c r="C1927" i="23"/>
  <c r="D1927" i="23"/>
  <c r="E1927" i="23"/>
  <c r="F1927" i="23"/>
  <c r="G1927" i="23"/>
  <c r="H1927" i="23"/>
  <c r="I1927" i="23"/>
  <c r="J1927" i="23"/>
  <c r="B1928" i="23"/>
  <c r="C1928" i="23"/>
  <c r="D1928" i="23"/>
  <c r="E1928" i="23"/>
  <c r="F1928" i="23"/>
  <c r="G1928" i="23"/>
  <c r="H1928" i="23"/>
  <c r="I1928" i="23"/>
  <c r="J1928" i="23"/>
  <c r="B1929" i="23"/>
  <c r="C1929" i="23"/>
  <c r="D1929" i="23"/>
  <c r="E1929" i="23"/>
  <c r="F1929" i="23"/>
  <c r="G1929" i="23"/>
  <c r="H1929" i="23"/>
  <c r="I1929" i="23"/>
  <c r="J1929" i="23"/>
  <c r="B1930" i="23"/>
  <c r="C1930" i="23"/>
  <c r="D1930" i="23"/>
  <c r="E1930" i="23"/>
  <c r="F1930" i="23"/>
  <c r="G1930" i="23"/>
  <c r="H1930" i="23"/>
  <c r="I1930" i="23"/>
  <c r="J1930" i="23"/>
  <c r="B1931" i="23"/>
  <c r="C1931" i="23"/>
  <c r="D1931" i="23"/>
  <c r="E1931" i="23"/>
  <c r="F1931" i="23"/>
  <c r="G1931" i="23"/>
  <c r="H1931" i="23"/>
  <c r="I1931" i="23"/>
  <c r="J1931" i="23"/>
  <c r="B1932" i="23"/>
  <c r="C1932" i="23"/>
  <c r="D1932" i="23"/>
  <c r="E1932" i="23"/>
  <c r="F1932" i="23"/>
  <c r="G1932" i="23"/>
  <c r="H1932" i="23"/>
  <c r="I1932" i="23"/>
  <c r="J1932" i="23"/>
  <c r="B1933" i="23"/>
  <c r="C1933" i="23"/>
  <c r="D1933" i="23"/>
  <c r="E1933" i="23"/>
  <c r="F1933" i="23"/>
  <c r="G1933" i="23"/>
  <c r="H1933" i="23"/>
  <c r="I1933" i="23"/>
  <c r="J1933" i="23"/>
  <c r="B1934" i="23"/>
  <c r="C1934" i="23"/>
  <c r="D1934" i="23"/>
  <c r="E1934" i="23"/>
  <c r="F1934" i="23"/>
  <c r="G1934" i="23"/>
  <c r="H1934" i="23"/>
  <c r="I1934" i="23"/>
  <c r="J1934" i="23"/>
  <c r="B1935" i="23"/>
  <c r="C1935" i="23"/>
  <c r="D1935" i="23"/>
  <c r="E1935" i="23"/>
  <c r="F1935" i="23"/>
  <c r="G1935" i="23"/>
  <c r="H1935" i="23"/>
  <c r="I1935" i="23"/>
  <c r="J1935" i="23"/>
  <c r="B1936" i="23"/>
  <c r="C1936" i="23"/>
  <c r="D1936" i="23"/>
  <c r="E1936" i="23"/>
  <c r="F1936" i="23"/>
  <c r="G1936" i="23"/>
  <c r="H1936" i="23"/>
  <c r="I1936" i="23"/>
  <c r="J1936" i="23"/>
  <c r="B1937" i="23"/>
  <c r="C1937" i="23"/>
  <c r="D1937" i="23"/>
  <c r="E1937" i="23"/>
  <c r="F1937" i="23"/>
  <c r="G1937" i="23"/>
  <c r="H1937" i="23"/>
  <c r="I1937" i="23"/>
  <c r="J1937" i="23"/>
  <c r="B1938" i="23"/>
  <c r="C1938" i="23"/>
  <c r="D1938" i="23"/>
  <c r="E1938" i="23"/>
  <c r="F1938" i="23"/>
  <c r="G1938" i="23"/>
  <c r="H1938" i="23"/>
  <c r="I1938" i="23"/>
  <c r="J1938" i="23"/>
  <c r="B1939" i="23"/>
  <c r="C1939" i="23"/>
  <c r="D1939" i="23"/>
  <c r="E1939" i="23"/>
  <c r="F1939" i="23"/>
  <c r="G1939" i="23"/>
  <c r="H1939" i="23"/>
  <c r="I1939" i="23"/>
  <c r="J1939" i="23"/>
  <c r="B1940" i="23"/>
  <c r="C1940" i="23"/>
  <c r="D1940" i="23"/>
  <c r="E1940" i="23"/>
  <c r="F1940" i="23"/>
  <c r="G1940" i="23"/>
  <c r="H1940" i="23"/>
  <c r="I1940" i="23"/>
  <c r="J1940" i="23"/>
  <c r="B1941" i="23"/>
  <c r="C1941" i="23"/>
  <c r="D1941" i="23"/>
  <c r="E1941" i="23"/>
  <c r="F1941" i="23"/>
  <c r="G1941" i="23"/>
  <c r="H1941" i="23"/>
  <c r="I1941" i="23"/>
  <c r="J1941" i="23"/>
  <c r="B1942" i="23"/>
  <c r="C1942" i="23"/>
  <c r="D1942" i="23"/>
  <c r="E1942" i="23"/>
  <c r="F1942" i="23"/>
  <c r="G1942" i="23"/>
  <c r="H1942" i="23"/>
  <c r="I1942" i="23"/>
  <c r="J1942" i="23"/>
  <c r="B1943" i="23"/>
  <c r="C1943" i="23"/>
  <c r="D1943" i="23"/>
  <c r="E1943" i="23"/>
  <c r="F1943" i="23"/>
  <c r="G1943" i="23"/>
  <c r="H1943" i="23"/>
  <c r="I1943" i="23"/>
  <c r="J1943" i="23"/>
  <c r="B1944" i="23"/>
  <c r="C1944" i="23"/>
  <c r="D1944" i="23"/>
  <c r="E1944" i="23"/>
  <c r="F1944" i="23"/>
  <c r="G1944" i="23"/>
  <c r="H1944" i="23"/>
  <c r="I1944" i="23"/>
  <c r="J1944" i="23"/>
  <c r="B1945" i="23"/>
  <c r="C1945" i="23"/>
  <c r="D1945" i="23"/>
  <c r="E1945" i="23"/>
  <c r="F1945" i="23"/>
  <c r="G1945" i="23"/>
  <c r="H1945" i="23"/>
  <c r="I1945" i="23"/>
  <c r="J1945" i="23"/>
  <c r="B1946" i="23"/>
  <c r="C1946" i="23"/>
  <c r="D1946" i="23"/>
  <c r="E1946" i="23"/>
  <c r="F1946" i="23"/>
  <c r="G1946" i="23"/>
  <c r="H1946" i="23"/>
  <c r="I1946" i="23"/>
  <c r="J1946" i="23"/>
  <c r="B1947" i="23"/>
  <c r="C1947" i="23"/>
  <c r="D1947" i="23"/>
  <c r="E1947" i="23"/>
  <c r="F1947" i="23"/>
  <c r="G1947" i="23"/>
  <c r="H1947" i="23"/>
  <c r="I1947" i="23"/>
  <c r="J1947" i="23"/>
  <c r="B1948" i="23"/>
  <c r="C1948" i="23"/>
  <c r="D1948" i="23"/>
  <c r="E1948" i="23"/>
  <c r="F1948" i="23"/>
  <c r="G1948" i="23"/>
  <c r="H1948" i="23"/>
  <c r="I1948" i="23"/>
  <c r="J1948" i="23"/>
  <c r="B1949" i="23"/>
  <c r="C1949" i="23"/>
  <c r="D1949" i="23"/>
  <c r="E1949" i="23"/>
  <c r="F1949" i="23"/>
  <c r="G1949" i="23"/>
  <c r="H1949" i="23"/>
  <c r="I1949" i="23"/>
  <c r="J1949" i="23"/>
  <c r="B1950" i="23"/>
  <c r="C1950" i="23"/>
  <c r="D1950" i="23"/>
  <c r="E1950" i="23"/>
  <c r="F1950" i="23"/>
  <c r="G1950" i="23"/>
  <c r="H1950" i="23"/>
  <c r="I1950" i="23"/>
  <c r="J1950" i="23"/>
  <c r="B1951" i="23"/>
  <c r="C1951" i="23"/>
  <c r="D1951" i="23"/>
  <c r="E1951" i="23"/>
  <c r="F1951" i="23"/>
  <c r="G1951" i="23"/>
  <c r="H1951" i="23"/>
  <c r="I1951" i="23"/>
  <c r="J1951" i="23"/>
  <c r="B1952" i="23"/>
  <c r="C1952" i="23"/>
  <c r="D1952" i="23"/>
  <c r="E1952" i="23"/>
  <c r="F1952" i="23"/>
  <c r="G1952" i="23"/>
  <c r="H1952" i="23"/>
  <c r="I1952" i="23"/>
  <c r="J1952" i="23"/>
  <c r="B1953" i="23"/>
  <c r="C1953" i="23"/>
  <c r="D1953" i="23"/>
  <c r="E1953" i="23"/>
  <c r="F1953" i="23"/>
  <c r="G1953" i="23"/>
  <c r="H1953" i="23"/>
  <c r="I1953" i="23"/>
  <c r="J1953" i="23"/>
  <c r="B1954" i="23"/>
  <c r="C1954" i="23"/>
  <c r="D1954" i="23"/>
  <c r="E1954" i="23"/>
  <c r="F1954" i="23"/>
  <c r="G1954" i="23"/>
  <c r="H1954" i="23"/>
  <c r="I1954" i="23"/>
  <c r="J1954" i="23"/>
  <c r="B1955" i="23"/>
  <c r="C1955" i="23"/>
  <c r="D1955" i="23"/>
  <c r="E1955" i="23"/>
  <c r="F1955" i="23"/>
  <c r="G1955" i="23"/>
  <c r="H1955" i="23"/>
  <c r="I1955" i="23"/>
  <c r="J1955" i="23"/>
  <c r="B1956" i="23"/>
  <c r="C1956" i="23"/>
  <c r="D1956" i="23"/>
  <c r="E1956" i="23"/>
  <c r="F1956" i="23"/>
  <c r="G1956" i="23"/>
  <c r="H1956" i="23"/>
  <c r="I1956" i="23"/>
  <c r="J1956" i="23"/>
  <c r="B1957" i="23"/>
  <c r="C1957" i="23"/>
  <c r="D1957" i="23"/>
  <c r="E1957" i="23"/>
  <c r="F1957" i="23"/>
  <c r="G1957" i="23"/>
  <c r="H1957" i="23"/>
  <c r="I1957" i="23"/>
  <c r="J1957" i="23"/>
  <c r="B1958" i="23"/>
  <c r="C1958" i="23"/>
  <c r="D1958" i="23"/>
  <c r="E1958" i="23"/>
  <c r="F1958" i="23"/>
  <c r="G1958" i="23"/>
  <c r="H1958" i="23"/>
  <c r="I1958" i="23"/>
  <c r="J1958" i="23"/>
  <c r="B1959" i="23"/>
  <c r="C1959" i="23"/>
  <c r="D1959" i="23"/>
  <c r="E1959" i="23"/>
  <c r="F1959" i="23"/>
  <c r="G1959" i="23"/>
  <c r="H1959" i="23"/>
  <c r="I1959" i="23"/>
  <c r="J1959" i="23"/>
  <c r="B1960" i="23"/>
  <c r="C1960" i="23"/>
  <c r="D1960" i="23"/>
  <c r="E1960" i="23"/>
  <c r="F1960" i="23"/>
  <c r="G1960" i="23"/>
  <c r="H1960" i="23"/>
  <c r="I1960" i="23"/>
  <c r="J1960" i="23"/>
  <c r="B1961" i="23"/>
  <c r="C1961" i="23"/>
  <c r="D1961" i="23"/>
  <c r="E1961" i="23"/>
  <c r="F1961" i="23"/>
  <c r="G1961" i="23"/>
  <c r="H1961" i="23"/>
  <c r="I1961" i="23"/>
  <c r="J1961" i="23"/>
  <c r="B1962" i="23"/>
  <c r="C1962" i="23"/>
  <c r="D1962" i="23"/>
  <c r="E1962" i="23"/>
  <c r="F1962" i="23"/>
  <c r="G1962" i="23"/>
  <c r="H1962" i="23"/>
  <c r="I1962" i="23"/>
  <c r="J1962" i="23"/>
  <c r="B1963" i="23"/>
  <c r="C1963" i="23"/>
  <c r="D1963" i="23"/>
  <c r="E1963" i="23"/>
  <c r="F1963" i="23"/>
  <c r="G1963" i="23"/>
  <c r="H1963" i="23"/>
  <c r="I1963" i="23"/>
  <c r="J1963" i="23"/>
  <c r="B1964" i="23"/>
  <c r="C1964" i="23"/>
  <c r="D1964" i="23"/>
  <c r="E1964" i="23"/>
  <c r="F1964" i="23"/>
  <c r="G1964" i="23"/>
  <c r="H1964" i="23"/>
  <c r="I1964" i="23"/>
  <c r="J1964" i="23"/>
  <c r="B1965" i="23"/>
  <c r="C1965" i="23"/>
  <c r="D1965" i="23"/>
  <c r="E1965" i="23"/>
  <c r="F1965" i="23"/>
  <c r="G1965" i="23"/>
  <c r="H1965" i="23"/>
  <c r="I1965" i="23"/>
  <c r="J1965" i="23"/>
  <c r="B1966" i="23"/>
  <c r="C1966" i="23"/>
  <c r="D1966" i="23"/>
  <c r="E1966" i="23"/>
  <c r="F1966" i="23"/>
  <c r="G1966" i="23"/>
  <c r="H1966" i="23"/>
  <c r="I1966" i="23"/>
  <c r="J1966" i="23"/>
  <c r="B1967" i="23"/>
  <c r="C1967" i="23"/>
  <c r="D1967" i="23"/>
  <c r="E1967" i="23"/>
  <c r="F1967" i="23"/>
  <c r="G1967" i="23"/>
  <c r="H1967" i="23"/>
  <c r="I1967" i="23"/>
  <c r="J1967" i="23"/>
  <c r="B1968" i="23"/>
  <c r="C1968" i="23"/>
  <c r="D1968" i="23"/>
  <c r="E1968" i="23"/>
  <c r="F1968" i="23"/>
  <c r="G1968" i="23"/>
  <c r="H1968" i="23"/>
  <c r="I1968" i="23"/>
  <c r="J1968" i="23"/>
  <c r="B1969" i="23"/>
  <c r="C1969" i="23"/>
  <c r="D1969" i="23"/>
  <c r="E1969" i="23"/>
  <c r="F1969" i="23"/>
  <c r="G1969" i="23"/>
  <c r="H1969" i="23"/>
  <c r="I1969" i="23"/>
  <c r="J1969" i="23"/>
  <c r="B1970" i="23"/>
  <c r="C1970" i="23"/>
  <c r="D1970" i="23"/>
  <c r="E1970" i="23"/>
  <c r="F1970" i="23"/>
  <c r="G1970" i="23"/>
  <c r="H1970" i="23"/>
  <c r="I1970" i="23"/>
  <c r="J1970" i="23"/>
  <c r="B1971" i="23"/>
  <c r="C1971" i="23"/>
  <c r="D1971" i="23"/>
  <c r="E1971" i="23"/>
  <c r="F1971" i="23"/>
  <c r="G1971" i="23"/>
  <c r="H1971" i="23"/>
  <c r="I1971" i="23"/>
  <c r="J1971" i="23"/>
  <c r="B1972" i="23"/>
  <c r="C1972" i="23"/>
  <c r="D1972" i="23"/>
  <c r="E1972" i="23"/>
  <c r="F1972" i="23"/>
  <c r="G1972" i="23"/>
  <c r="H1972" i="23"/>
  <c r="I1972" i="23"/>
  <c r="J1972" i="23"/>
  <c r="B1973" i="23"/>
  <c r="C1973" i="23"/>
  <c r="D1973" i="23"/>
  <c r="E1973" i="23"/>
  <c r="F1973" i="23"/>
  <c r="G1973" i="23"/>
  <c r="H1973" i="23"/>
  <c r="I1973" i="23"/>
  <c r="J1973" i="23"/>
  <c r="B1974" i="23"/>
  <c r="C1974" i="23"/>
  <c r="D1974" i="23"/>
  <c r="E1974" i="23"/>
  <c r="F1974" i="23"/>
  <c r="G1974" i="23"/>
  <c r="H1974" i="23"/>
  <c r="I1974" i="23"/>
  <c r="J1974" i="23"/>
  <c r="B1975" i="23"/>
  <c r="C1975" i="23"/>
  <c r="D1975" i="23"/>
  <c r="E1975" i="23"/>
  <c r="F1975" i="23"/>
  <c r="G1975" i="23"/>
  <c r="H1975" i="23"/>
  <c r="I1975" i="23"/>
  <c r="J1975" i="23"/>
  <c r="B1976" i="23"/>
  <c r="C1976" i="23"/>
  <c r="D1976" i="23"/>
  <c r="E1976" i="23"/>
  <c r="F1976" i="23"/>
  <c r="G1976" i="23"/>
  <c r="H1976" i="23"/>
  <c r="I1976" i="23"/>
  <c r="J1976" i="23"/>
  <c r="B1977" i="23"/>
  <c r="C1977" i="23"/>
  <c r="D1977" i="23"/>
  <c r="E1977" i="23"/>
  <c r="F1977" i="23"/>
  <c r="G1977" i="23"/>
  <c r="H1977" i="23"/>
  <c r="I1977" i="23"/>
  <c r="J1977" i="23"/>
  <c r="B1978" i="23"/>
  <c r="C1978" i="23"/>
  <c r="D1978" i="23"/>
  <c r="E1978" i="23"/>
  <c r="F1978" i="23"/>
  <c r="G1978" i="23"/>
  <c r="H1978" i="23"/>
  <c r="I1978" i="23"/>
  <c r="J1978" i="23"/>
  <c r="B1979" i="23"/>
  <c r="C1979" i="23"/>
  <c r="D1979" i="23"/>
  <c r="E1979" i="23"/>
  <c r="F1979" i="23"/>
  <c r="G1979" i="23"/>
  <c r="H1979" i="23"/>
  <c r="I1979" i="23"/>
  <c r="J1979" i="23"/>
  <c r="B1980" i="23"/>
  <c r="C1980" i="23"/>
  <c r="D1980" i="23"/>
  <c r="E1980" i="23"/>
  <c r="F1980" i="23"/>
  <c r="G1980" i="23"/>
  <c r="H1980" i="23"/>
  <c r="I1980" i="23"/>
  <c r="J1980" i="23"/>
  <c r="B1981" i="23"/>
  <c r="C1981" i="23"/>
  <c r="D1981" i="23"/>
  <c r="E1981" i="23"/>
  <c r="F1981" i="23"/>
  <c r="G1981" i="23"/>
  <c r="H1981" i="23"/>
  <c r="I1981" i="23"/>
  <c r="J1981" i="23"/>
  <c r="B1982" i="23"/>
  <c r="C1982" i="23"/>
  <c r="D1982" i="23"/>
  <c r="E1982" i="23"/>
  <c r="F1982" i="23"/>
  <c r="G1982" i="23"/>
  <c r="H1982" i="23"/>
  <c r="I1982" i="23"/>
  <c r="J1982" i="23"/>
  <c r="B1983" i="23"/>
  <c r="C1983" i="23"/>
  <c r="D1983" i="23"/>
  <c r="E1983" i="23"/>
  <c r="F1983" i="23"/>
  <c r="G1983" i="23"/>
  <c r="H1983" i="23"/>
  <c r="I1983" i="23"/>
  <c r="J1983" i="23"/>
  <c r="B1984" i="23"/>
  <c r="C1984" i="23"/>
  <c r="D1984" i="23"/>
  <c r="E1984" i="23"/>
  <c r="F1984" i="23"/>
  <c r="G1984" i="23"/>
  <c r="H1984" i="23"/>
  <c r="I1984" i="23"/>
  <c r="J1984" i="23"/>
  <c r="B1985" i="23"/>
  <c r="C1985" i="23"/>
  <c r="D1985" i="23"/>
  <c r="E1985" i="23"/>
  <c r="F1985" i="23"/>
  <c r="G1985" i="23"/>
  <c r="H1985" i="23"/>
  <c r="I1985" i="23"/>
  <c r="J1985" i="23"/>
  <c r="B1986" i="23"/>
  <c r="C1986" i="23"/>
  <c r="D1986" i="23"/>
  <c r="E1986" i="23"/>
  <c r="F1986" i="23"/>
  <c r="G1986" i="23"/>
  <c r="H1986" i="23"/>
  <c r="I1986" i="23"/>
  <c r="J1986" i="23"/>
  <c r="B1987" i="23"/>
  <c r="C1987" i="23"/>
  <c r="D1987" i="23"/>
  <c r="E1987" i="23"/>
  <c r="F1987" i="23"/>
  <c r="G1987" i="23"/>
  <c r="H1987" i="23"/>
  <c r="I1987" i="23"/>
  <c r="J1987" i="23"/>
  <c r="B1988" i="23"/>
  <c r="C1988" i="23"/>
  <c r="D1988" i="23"/>
  <c r="E1988" i="23"/>
  <c r="F1988" i="23"/>
  <c r="G1988" i="23"/>
  <c r="H1988" i="23"/>
  <c r="I1988" i="23"/>
  <c r="J1988" i="23"/>
  <c r="B1989" i="23"/>
  <c r="C1989" i="23"/>
  <c r="D1989" i="23"/>
  <c r="E1989" i="23"/>
  <c r="F1989" i="23"/>
  <c r="G1989" i="23"/>
  <c r="H1989" i="23"/>
  <c r="I1989" i="23"/>
  <c r="J1989" i="23"/>
  <c r="B1990" i="23"/>
  <c r="C1990" i="23"/>
  <c r="D1990" i="23"/>
  <c r="E1990" i="23"/>
  <c r="F1990" i="23"/>
  <c r="G1990" i="23"/>
  <c r="H1990" i="23"/>
  <c r="I1990" i="23"/>
  <c r="J1990" i="23"/>
  <c r="B1991" i="23"/>
  <c r="C1991" i="23"/>
  <c r="D1991" i="23"/>
  <c r="E1991" i="23"/>
  <c r="F1991" i="23"/>
  <c r="G1991" i="23"/>
  <c r="H1991" i="23"/>
  <c r="I1991" i="23"/>
  <c r="J1991" i="23"/>
  <c r="B1992" i="23"/>
  <c r="C1992" i="23"/>
  <c r="D1992" i="23"/>
  <c r="E1992" i="23"/>
  <c r="F1992" i="23"/>
  <c r="G1992" i="23"/>
  <c r="H1992" i="23"/>
  <c r="I1992" i="23"/>
  <c r="J1992" i="23"/>
  <c r="B1993" i="23"/>
  <c r="C1993" i="23"/>
  <c r="D1993" i="23"/>
  <c r="E1993" i="23"/>
  <c r="F1993" i="23"/>
  <c r="G1993" i="23"/>
  <c r="H1993" i="23"/>
  <c r="I1993" i="23"/>
  <c r="J1993" i="23"/>
  <c r="B1994" i="23"/>
  <c r="C1994" i="23"/>
  <c r="D1994" i="23"/>
  <c r="E1994" i="23"/>
  <c r="F1994" i="23"/>
  <c r="G1994" i="23"/>
  <c r="H1994" i="23"/>
  <c r="I1994" i="23"/>
  <c r="J1994" i="23"/>
  <c r="B1995" i="23"/>
  <c r="C1995" i="23"/>
  <c r="D1995" i="23"/>
  <c r="E1995" i="23"/>
  <c r="F1995" i="23"/>
  <c r="G1995" i="23"/>
  <c r="H1995" i="23"/>
  <c r="I1995" i="23"/>
  <c r="J1995" i="23"/>
  <c r="B1996" i="23"/>
  <c r="C1996" i="23"/>
  <c r="D1996" i="23"/>
  <c r="E1996" i="23"/>
  <c r="F1996" i="23"/>
  <c r="G1996" i="23"/>
  <c r="H1996" i="23"/>
  <c r="I1996" i="23"/>
  <c r="J1996" i="23"/>
  <c r="B1997" i="23"/>
  <c r="C1997" i="23"/>
  <c r="D1997" i="23"/>
  <c r="E1997" i="23"/>
  <c r="F1997" i="23"/>
  <c r="G1997" i="23"/>
  <c r="H1997" i="23"/>
  <c r="I1997" i="23"/>
  <c r="J1997" i="23"/>
  <c r="B1998" i="23"/>
  <c r="C1998" i="23"/>
  <c r="D1998" i="23"/>
  <c r="E1998" i="23"/>
  <c r="F1998" i="23"/>
  <c r="G1998" i="23"/>
  <c r="H1998" i="23"/>
  <c r="I1998" i="23"/>
  <c r="J1998" i="23"/>
  <c r="B1999" i="23"/>
  <c r="C1999" i="23"/>
  <c r="D1999" i="23"/>
  <c r="E1999" i="23"/>
  <c r="F1999" i="23"/>
  <c r="G1999" i="23"/>
  <c r="H1999" i="23"/>
  <c r="I1999" i="23"/>
  <c r="J1999" i="23"/>
  <c r="B2000" i="23"/>
  <c r="C2000" i="23"/>
  <c r="D2000" i="23"/>
  <c r="E2000" i="23"/>
  <c r="F2000" i="23"/>
  <c r="G2000" i="23"/>
  <c r="H2000" i="23"/>
  <c r="I2000" i="23"/>
  <c r="J2000" i="23"/>
  <c r="B2001" i="23"/>
  <c r="C2001" i="23"/>
  <c r="D2001" i="23"/>
  <c r="E2001" i="23"/>
  <c r="F2001" i="23"/>
  <c r="G2001" i="23"/>
  <c r="H2001" i="23"/>
  <c r="I2001" i="23"/>
  <c r="J2001" i="23"/>
  <c r="B2002" i="23"/>
  <c r="C2002" i="23"/>
  <c r="D2002" i="23"/>
  <c r="E2002" i="23"/>
  <c r="F2002" i="23"/>
  <c r="G2002" i="23"/>
  <c r="H2002" i="23"/>
  <c r="I2002" i="23"/>
  <c r="J2002" i="23"/>
  <c r="B2003" i="23"/>
  <c r="C2003" i="23"/>
  <c r="D2003" i="23"/>
  <c r="E2003" i="23"/>
  <c r="F2003" i="23"/>
  <c r="G2003" i="23"/>
  <c r="H2003" i="23"/>
  <c r="I2003" i="23"/>
  <c r="J2003" i="23"/>
  <c r="B2004" i="23"/>
  <c r="C2004" i="23"/>
  <c r="D2004" i="23"/>
  <c r="E2004" i="23"/>
  <c r="F2004" i="23"/>
  <c r="G2004" i="23"/>
  <c r="H2004" i="23"/>
  <c r="I2004" i="23"/>
  <c r="J2004" i="23"/>
  <c r="B2005" i="23"/>
  <c r="C2005" i="23"/>
  <c r="D2005" i="23"/>
  <c r="E2005" i="23"/>
  <c r="F2005" i="23"/>
  <c r="G2005" i="23"/>
  <c r="H2005" i="23"/>
  <c r="I2005" i="23"/>
  <c r="J2005" i="23"/>
  <c r="B2006" i="23"/>
  <c r="C2006" i="23"/>
  <c r="D2006" i="23"/>
  <c r="E2006" i="23"/>
  <c r="F2006" i="23"/>
  <c r="G2006" i="23"/>
  <c r="H2006" i="23"/>
  <c r="I2006" i="23"/>
  <c r="J2006" i="23"/>
  <c r="B2007" i="23"/>
  <c r="C2007" i="23"/>
  <c r="D2007" i="23"/>
  <c r="E2007" i="23"/>
  <c r="F2007" i="23"/>
  <c r="G2007" i="23"/>
  <c r="H2007" i="23"/>
  <c r="I2007" i="23"/>
  <c r="J2007" i="23"/>
  <c r="B2008" i="23"/>
  <c r="C2008" i="23"/>
  <c r="D2008" i="23"/>
  <c r="E2008" i="23"/>
  <c r="F2008" i="23"/>
  <c r="G2008" i="23"/>
  <c r="H2008" i="23"/>
  <c r="I2008" i="23"/>
  <c r="J2008" i="23"/>
  <c r="B2009" i="23"/>
  <c r="C2009" i="23"/>
  <c r="D2009" i="23"/>
  <c r="E2009" i="23"/>
  <c r="F2009" i="23"/>
  <c r="G2009" i="23"/>
  <c r="H2009" i="23"/>
  <c r="I2009" i="23"/>
  <c r="J2009" i="23"/>
  <c r="B2010" i="23"/>
  <c r="C2010" i="23"/>
  <c r="D2010" i="23"/>
  <c r="E2010" i="23"/>
  <c r="F2010" i="23"/>
  <c r="G2010" i="23"/>
  <c r="H2010" i="23"/>
  <c r="I2010" i="23"/>
  <c r="J2010" i="23"/>
  <c r="B2011" i="23"/>
  <c r="C2011" i="23"/>
  <c r="D2011" i="23"/>
  <c r="E2011" i="23"/>
  <c r="F2011" i="23"/>
  <c r="G2011" i="23"/>
  <c r="H2011" i="23"/>
  <c r="I2011" i="23"/>
  <c r="J2011" i="23"/>
  <c r="B2012" i="23"/>
  <c r="C2012" i="23"/>
  <c r="D2012" i="23"/>
  <c r="E2012" i="23"/>
  <c r="F2012" i="23"/>
  <c r="G2012" i="23"/>
  <c r="H2012" i="23"/>
  <c r="I2012" i="23"/>
  <c r="J2012" i="23"/>
  <c r="B2013" i="23"/>
  <c r="C2013" i="23"/>
  <c r="D2013" i="23"/>
  <c r="E2013" i="23"/>
  <c r="F2013" i="23"/>
  <c r="G2013" i="23"/>
  <c r="H2013" i="23"/>
  <c r="I2013" i="23"/>
  <c r="J2013" i="23"/>
  <c r="B2014" i="23"/>
  <c r="C2014" i="23"/>
  <c r="D2014" i="23"/>
  <c r="E2014" i="23"/>
  <c r="F2014" i="23"/>
  <c r="G2014" i="23"/>
  <c r="H2014" i="23"/>
  <c r="I2014" i="23"/>
  <c r="J2014" i="23"/>
  <c r="B2015" i="23"/>
  <c r="C2015" i="23"/>
  <c r="D2015" i="23"/>
  <c r="E2015" i="23"/>
  <c r="F2015" i="23"/>
  <c r="G2015" i="23"/>
  <c r="H2015" i="23"/>
  <c r="I2015" i="23"/>
  <c r="J2015" i="23"/>
  <c r="B2016" i="23"/>
  <c r="C2016" i="23"/>
  <c r="D2016" i="23"/>
  <c r="E2016" i="23"/>
  <c r="F2016" i="23"/>
  <c r="G2016" i="23"/>
  <c r="H2016" i="23"/>
  <c r="I2016" i="23"/>
  <c r="J2016" i="23"/>
  <c r="B2017" i="23"/>
  <c r="C2017" i="23"/>
  <c r="D2017" i="23"/>
  <c r="E2017" i="23"/>
  <c r="F2017" i="23"/>
  <c r="G2017" i="23"/>
  <c r="H2017" i="23"/>
  <c r="I2017" i="23"/>
  <c r="J2017" i="23"/>
  <c r="B2018" i="23"/>
  <c r="C2018" i="23"/>
  <c r="D2018" i="23"/>
  <c r="E2018" i="23"/>
  <c r="F2018" i="23"/>
  <c r="G2018" i="23"/>
  <c r="H2018" i="23"/>
  <c r="I2018" i="23"/>
  <c r="J2018" i="23"/>
  <c r="B2019" i="23"/>
  <c r="C2019" i="23"/>
  <c r="D2019" i="23"/>
  <c r="E2019" i="23"/>
  <c r="F2019" i="23"/>
  <c r="G2019" i="23"/>
  <c r="H2019" i="23"/>
  <c r="I2019" i="23"/>
  <c r="J2019" i="23"/>
  <c r="B2020" i="23"/>
  <c r="C2020" i="23"/>
  <c r="D2020" i="23"/>
  <c r="E2020" i="23"/>
  <c r="F2020" i="23"/>
  <c r="G2020" i="23"/>
  <c r="H2020" i="23"/>
  <c r="I2020" i="23"/>
  <c r="J2020" i="23"/>
  <c r="B2021" i="23"/>
  <c r="C2021" i="23"/>
  <c r="D2021" i="23"/>
  <c r="E2021" i="23"/>
  <c r="F2021" i="23"/>
  <c r="G2021" i="23"/>
  <c r="H2021" i="23"/>
  <c r="I2021" i="23"/>
  <c r="J2021" i="23"/>
  <c r="B2022" i="23"/>
  <c r="C2022" i="23"/>
  <c r="D2022" i="23"/>
  <c r="E2022" i="23"/>
  <c r="F2022" i="23"/>
  <c r="G2022" i="23"/>
  <c r="H2022" i="23"/>
  <c r="I2022" i="23"/>
  <c r="J2022" i="23"/>
  <c r="B2023" i="23"/>
  <c r="C2023" i="23"/>
  <c r="D2023" i="23"/>
  <c r="E2023" i="23"/>
  <c r="F2023" i="23"/>
  <c r="G2023" i="23"/>
  <c r="H2023" i="23"/>
  <c r="I2023" i="23"/>
  <c r="J2023" i="23"/>
  <c r="B2024" i="23"/>
  <c r="C2024" i="23"/>
  <c r="D2024" i="23"/>
  <c r="E2024" i="23"/>
  <c r="F2024" i="23"/>
  <c r="G2024" i="23"/>
  <c r="H2024" i="23"/>
  <c r="I2024" i="23"/>
  <c r="J2024" i="23"/>
  <c r="B2025" i="23"/>
  <c r="C2025" i="23"/>
  <c r="D2025" i="23"/>
  <c r="E2025" i="23"/>
  <c r="F2025" i="23"/>
  <c r="G2025" i="23"/>
  <c r="H2025" i="23"/>
  <c r="I2025" i="23"/>
  <c r="J2025" i="23"/>
  <c r="B2026" i="23"/>
  <c r="C2026" i="23"/>
  <c r="D2026" i="23"/>
  <c r="E2026" i="23"/>
  <c r="F2026" i="23"/>
  <c r="G2026" i="23"/>
  <c r="H2026" i="23"/>
  <c r="I2026" i="23"/>
  <c r="J2026" i="23"/>
  <c r="B2027" i="23"/>
  <c r="C2027" i="23"/>
  <c r="D2027" i="23"/>
  <c r="E2027" i="23"/>
  <c r="F2027" i="23"/>
  <c r="G2027" i="23"/>
  <c r="H2027" i="23"/>
  <c r="I2027" i="23"/>
  <c r="J2027" i="23"/>
  <c r="B2028" i="23"/>
  <c r="C2028" i="23"/>
  <c r="D2028" i="23"/>
  <c r="E2028" i="23"/>
  <c r="F2028" i="23"/>
  <c r="G2028" i="23"/>
  <c r="H2028" i="23"/>
  <c r="I2028" i="23"/>
  <c r="J2028" i="23"/>
  <c r="B2029" i="23"/>
  <c r="C2029" i="23"/>
  <c r="D2029" i="23"/>
  <c r="E2029" i="23"/>
  <c r="F2029" i="23"/>
  <c r="G2029" i="23"/>
  <c r="H2029" i="23"/>
  <c r="I2029" i="23"/>
  <c r="J2029" i="23"/>
  <c r="B2030" i="23"/>
  <c r="C2030" i="23"/>
  <c r="D2030" i="23"/>
  <c r="E2030" i="23"/>
  <c r="F2030" i="23"/>
  <c r="G2030" i="23"/>
  <c r="H2030" i="23"/>
  <c r="I2030" i="23"/>
  <c r="J2030" i="23"/>
  <c r="B2031" i="23"/>
  <c r="C2031" i="23"/>
  <c r="D2031" i="23"/>
  <c r="E2031" i="23"/>
  <c r="F2031" i="23"/>
  <c r="G2031" i="23"/>
  <c r="H2031" i="23"/>
  <c r="I2031" i="23"/>
  <c r="J2031" i="23"/>
  <c r="B2032" i="23"/>
  <c r="C2032" i="23"/>
  <c r="D2032" i="23"/>
  <c r="E2032" i="23"/>
  <c r="F2032" i="23"/>
  <c r="G2032" i="23"/>
  <c r="H2032" i="23"/>
  <c r="I2032" i="23"/>
  <c r="J2032" i="23"/>
  <c r="B2033" i="23"/>
  <c r="C2033" i="23"/>
  <c r="D2033" i="23"/>
  <c r="E2033" i="23"/>
  <c r="F2033" i="23"/>
  <c r="G2033" i="23"/>
  <c r="H2033" i="23"/>
  <c r="I2033" i="23"/>
  <c r="J2033" i="23"/>
  <c r="B2034" i="23"/>
  <c r="C2034" i="23"/>
  <c r="D2034" i="23"/>
  <c r="E2034" i="23"/>
  <c r="F2034" i="23"/>
  <c r="G2034" i="23"/>
  <c r="H2034" i="23"/>
  <c r="I2034" i="23"/>
  <c r="J2034" i="23"/>
  <c r="B2035" i="23"/>
  <c r="C2035" i="23"/>
  <c r="D2035" i="23"/>
  <c r="E2035" i="23"/>
  <c r="F2035" i="23"/>
  <c r="G2035" i="23"/>
  <c r="H2035" i="23"/>
  <c r="I2035" i="23"/>
  <c r="J2035" i="23"/>
  <c r="B2036" i="23"/>
  <c r="C2036" i="23"/>
  <c r="D2036" i="23"/>
  <c r="E2036" i="23"/>
  <c r="F2036" i="23"/>
  <c r="G2036" i="23"/>
  <c r="H2036" i="23"/>
  <c r="I2036" i="23"/>
  <c r="J2036" i="23"/>
  <c r="B2037" i="23"/>
  <c r="C2037" i="23"/>
  <c r="D2037" i="23"/>
  <c r="E2037" i="23"/>
  <c r="F2037" i="23"/>
  <c r="G2037" i="23"/>
  <c r="H2037" i="23"/>
  <c r="I2037" i="23"/>
  <c r="J2037" i="23"/>
  <c r="B2038" i="23"/>
  <c r="C2038" i="23"/>
  <c r="D2038" i="23"/>
  <c r="E2038" i="23"/>
  <c r="F2038" i="23"/>
  <c r="G2038" i="23"/>
  <c r="H2038" i="23"/>
  <c r="I2038" i="23"/>
  <c r="J2038" i="23"/>
  <c r="B2039" i="23"/>
  <c r="C2039" i="23"/>
  <c r="D2039" i="23"/>
  <c r="E2039" i="23"/>
  <c r="F2039" i="23"/>
  <c r="G2039" i="23"/>
  <c r="H2039" i="23"/>
  <c r="I2039" i="23"/>
  <c r="J2039" i="23"/>
  <c r="B2040" i="23"/>
  <c r="C2040" i="23"/>
  <c r="D2040" i="23"/>
  <c r="E2040" i="23"/>
  <c r="F2040" i="23"/>
  <c r="G2040" i="23"/>
  <c r="H2040" i="23"/>
  <c r="I2040" i="23"/>
  <c r="J2040" i="23"/>
  <c r="B2041" i="23"/>
  <c r="C2041" i="23"/>
  <c r="D2041" i="23"/>
  <c r="E2041" i="23"/>
  <c r="F2041" i="23"/>
  <c r="G2041" i="23"/>
  <c r="H2041" i="23"/>
  <c r="I2041" i="23"/>
  <c r="J2041" i="23"/>
  <c r="B2042" i="23"/>
  <c r="C2042" i="23"/>
  <c r="D2042" i="23"/>
  <c r="E2042" i="23"/>
  <c r="F2042" i="23"/>
  <c r="G2042" i="23"/>
  <c r="H2042" i="23"/>
  <c r="I2042" i="23"/>
  <c r="J2042" i="23"/>
  <c r="B2043" i="23"/>
  <c r="C2043" i="23"/>
  <c r="D2043" i="23"/>
  <c r="E2043" i="23"/>
  <c r="F2043" i="23"/>
  <c r="G2043" i="23"/>
  <c r="H2043" i="23"/>
  <c r="I2043" i="23"/>
  <c r="J2043" i="23"/>
  <c r="B2044" i="23"/>
  <c r="C2044" i="23"/>
  <c r="D2044" i="23"/>
  <c r="E2044" i="23"/>
  <c r="F2044" i="23"/>
  <c r="G2044" i="23"/>
  <c r="H2044" i="23"/>
  <c r="I2044" i="23"/>
  <c r="J2044" i="23"/>
  <c r="B2045" i="23"/>
  <c r="C2045" i="23"/>
  <c r="D2045" i="23"/>
  <c r="E2045" i="23"/>
  <c r="F2045" i="23"/>
  <c r="G2045" i="23"/>
  <c r="H2045" i="23"/>
  <c r="I2045" i="23"/>
  <c r="J2045" i="23"/>
  <c r="B2046" i="23"/>
  <c r="C2046" i="23"/>
  <c r="D2046" i="23"/>
  <c r="E2046" i="23"/>
  <c r="F2046" i="23"/>
  <c r="G2046" i="23"/>
  <c r="H2046" i="23"/>
  <c r="I2046" i="23"/>
  <c r="J2046" i="23"/>
  <c r="B2047" i="23"/>
  <c r="C2047" i="23"/>
  <c r="D2047" i="23"/>
  <c r="E2047" i="23"/>
  <c r="F2047" i="23"/>
  <c r="G2047" i="23"/>
  <c r="H2047" i="23"/>
  <c r="I2047" i="23"/>
  <c r="J2047" i="23"/>
  <c r="B2048" i="23"/>
  <c r="C2048" i="23"/>
  <c r="D2048" i="23"/>
  <c r="E2048" i="23"/>
  <c r="F2048" i="23"/>
  <c r="G2048" i="23"/>
  <c r="H2048" i="23"/>
  <c r="I2048" i="23"/>
  <c r="J2048" i="23"/>
  <c r="B2049" i="23"/>
  <c r="C2049" i="23"/>
  <c r="D2049" i="23"/>
  <c r="E2049" i="23"/>
  <c r="F2049" i="23"/>
  <c r="G2049" i="23"/>
  <c r="H2049" i="23"/>
  <c r="I2049" i="23"/>
  <c r="J2049" i="23"/>
  <c r="B2050" i="23"/>
  <c r="C2050" i="23"/>
  <c r="D2050" i="23"/>
  <c r="E2050" i="23"/>
  <c r="F2050" i="23"/>
  <c r="G2050" i="23"/>
  <c r="H2050" i="23"/>
  <c r="I2050" i="23"/>
  <c r="J2050" i="23"/>
  <c r="B2051" i="23"/>
  <c r="C2051" i="23"/>
  <c r="D2051" i="23"/>
  <c r="E2051" i="23"/>
  <c r="F2051" i="23"/>
  <c r="G2051" i="23"/>
  <c r="H2051" i="23"/>
  <c r="I2051" i="23"/>
  <c r="J2051" i="23"/>
  <c r="B2052" i="23"/>
  <c r="C2052" i="23"/>
  <c r="D2052" i="23"/>
  <c r="E2052" i="23"/>
  <c r="F2052" i="23"/>
  <c r="G2052" i="23"/>
  <c r="H2052" i="23"/>
  <c r="I2052" i="23"/>
  <c r="J2052" i="23"/>
  <c r="B2053" i="23"/>
  <c r="C2053" i="23"/>
  <c r="D2053" i="23"/>
  <c r="E2053" i="23"/>
  <c r="F2053" i="23"/>
  <c r="G2053" i="23"/>
  <c r="H2053" i="23"/>
  <c r="I2053" i="23"/>
  <c r="J2053" i="23"/>
  <c r="B2054" i="23"/>
  <c r="C2054" i="23"/>
  <c r="D2054" i="23"/>
  <c r="E2054" i="23"/>
  <c r="F2054" i="23"/>
  <c r="G2054" i="23"/>
  <c r="H2054" i="23"/>
  <c r="I2054" i="23"/>
  <c r="J2054" i="23"/>
  <c r="B2055" i="23"/>
  <c r="C2055" i="23"/>
  <c r="D2055" i="23"/>
  <c r="E2055" i="23"/>
  <c r="F2055" i="23"/>
  <c r="G2055" i="23"/>
  <c r="H2055" i="23"/>
  <c r="I2055" i="23"/>
  <c r="J2055" i="23"/>
  <c r="B2056" i="23"/>
  <c r="C2056" i="23"/>
  <c r="D2056" i="23"/>
  <c r="E2056" i="23"/>
  <c r="F2056" i="23"/>
  <c r="G2056" i="23"/>
  <c r="H2056" i="23"/>
  <c r="I2056" i="23"/>
  <c r="J2056" i="23"/>
  <c r="B2057" i="23"/>
  <c r="C2057" i="23"/>
  <c r="D2057" i="23"/>
  <c r="E2057" i="23"/>
  <c r="F2057" i="23"/>
  <c r="G2057" i="23"/>
  <c r="H2057" i="23"/>
  <c r="I2057" i="23"/>
  <c r="J2057" i="23"/>
  <c r="B2058" i="23"/>
  <c r="C2058" i="23"/>
  <c r="D2058" i="23"/>
  <c r="E2058" i="23"/>
  <c r="F2058" i="23"/>
  <c r="G2058" i="23"/>
  <c r="H2058" i="23"/>
  <c r="I2058" i="23"/>
  <c r="J2058" i="23"/>
  <c r="B2059" i="23"/>
  <c r="C2059" i="23"/>
  <c r="D2059" i="23"/>
  <c r="E2059" i="23"/>
  <c r="F2059" i="23"/>
  <c r="G2059" i="23"/>
  <c r="H2059" i="23"/>
  <c r="I2059" i="23"/>
  <c r="J2059" i="23"/>
  <c r="B2060" i="23"/>
  <c r="C2060" i="23"/>
  <c r="D2060" i="23"/>
  <c r="E2060" i="23"/>
  <c r="F2060" i="23"/>
  <c r="G2060" i="23"/>
  <c r="H2060" i="23"/>
  <c r="I2060" i="23"/>
  <c r="J2060" i="23"/>
  <c r="B2061" i="23"/>
  <c r="C2061" i="23"/>
  <c r="D2061" i="23"/>
  <c r="E2061" i="23"/>
  <c r="F2061" i="23"/>
  <c r="G2061" i="23"/>
  <c r="H2061" i="23"/>
  <c r="I2061" i="23"/>
  <c r="J2061" i="23"/>
  <c r="B2062" i="23"/>
  <c r="C2062" i="23"/>
  <c r="D2062" i="23"/>
  <c r="E2062" i="23"/>
  <c r="F2062" i="23"/>
  <c r="G2062" i="23"/>
  <c r="H2062" i="23"/>
  <c r="I2062" i="23"/>
  <c r="J2062" i="23"/>
  <c r="B2063" i="23"/>
  <c r="C2063" i="23"/>
  <c r="D2063" i="23"/>
  <c r="E2063" i="23"/>
  <c r="F2063" i="23"/>
  <c r="G2063" i="23"/>
  <c r="H2063" i="23"/>
  <c r="I2063" i="23"/>
  <c r="J2063" i="23"/>
  <c r="B2064" i="23"/>
  <c r="C2064" i="23"/>
  <c r="D2064" i="23"/>
  <c r="E2064" i="23"/>
  <c r="F2064" i="23"/>
  <c r="G2064" i="23"/>
  <c r="H2064" i="23"/>
  <c r="I2064" i="23"/>
  <c r="J2064" i="23"/>
  <c r="B2065" i="23"/>
  <c r="C2065" i="23"/>
  <c r="D2065" i="23"/>
  <c r="E2065" i="23"/>
  <c r="F2065" i="23"/>
  <c r="G2065" i="23"/>
  <c r="H2065" i="23"/>
  <c r="I2065" i="23"/>
  <c r="J2065" i="23"/>
  <c r="B2066" i="23"/>
  <c r="C2066" i="23"/>
  <c r="D2066" i="23"/>
  <c r="E2066" i="23"/>
  <c r="F2066" i="23"/>
  <c r="G2066" i="23"/>
  <c r="H2066" i="23"/>
  <c r="I2066" i="23"/>
  <c r="J2066" i="23"/>
  <c r="B2067" i="23"/>
  <c r="C2067" i="23"/>
  <c r="D2067" i="23"/>
  <c r="E2067" i="23"/>
  <c r="F2067" i="23"/>
  <c r="G2067" i="23"/>
  <c r="H2067" i="23"/>
  <c r="I2067" i="23"/>
  <c r="J2067" i="23"/>
  <c r="B2068" i="23"/>
  <c r="C2068" i="23"/>
  <c r="D2068" i="23"/>
  <c r="E2068" i="23"/>
  <c r="F2068" i="23"/>
  <c r="G2068" i="23"/>
  <c r="H2068" i="23"/>
  <c r="I2068" i="23"/>
  <c r="J2068" i="23"/>
  <c r="B2069" i="23"/>
  <c r="C2069" i="23"/>
  <c r="D2069" i="23"/>
  <c r="E2069" i="23"/>
  <c r="F2069" i="23"/>
  <c r="G2069" i="23"/>
  <c r="H2069" i="23"/>
  <c r="I2069" i="23"/>
  <c r="J2069" i="23"/>
  <c r="B2070" i="23"/>
  <c r="C2070" i="23"/>
  <c r="D2070" i="23"/>
  <c r="E2070" i="23"/>
  <c r="F2070" i="23"/>
  <c r="G2070" i="23"/>
  <c r="H2070" i="23"/>
  <c r="I2070" i="23"/>
  <c r="J2070" i="23"/>
  <c r="B2071" i="23"/>
  <c r="C2071" i="23"/>
  <c r="D2071" i="23"/>
  <c r="E2071" i="23"/>
  <c r="F2071" i="23"/>
  <c r="G2071" i="23"/>
  <c r="H2071" i="23"/>
  <c r="I2071" i="23"/>
  <c r="J2071" i="23"/>
  <c r="B2072" i="23"/>
  <c r="C2072" i="23"/>
  <c r="D2072" i="23"/>
  <c r="E2072" i="23"/>
  <c r="F2072" i="23"/>
  <c r="G2072" i="23"/>
  <c r="H2072" i="23"/>
  <c r="I2072" i="23"/>
  <c r="J2072" i="23"/>
  <c r="B2073" i="23"/>
  <c r="C2073" i="23"/>
  <c r="D2073" i="23"/>
  <c r="E2073" i="23"/>
  <c r="F2073" i="23"/>
  <c r="G2073" i="23"/>
  <c r="H2073" i="23"/>
  <c r="I2073" i="23"/>
  <c r="J2073" i="23"/>
  <c r="B2074" i="23"/>
  <c r="C2074" i="23"/>
  <c r="D2074" i="23"/>
  <c r="E2074" i="23"/>
  <c r="F2074" i="23"/>
  <c r="G2074" i="23"/>
  <c r="H2074" i="23"/>
  <c r="I2074" i="23"/>
  <c r="J2074" i="23"/>
  <c r="B2075" i="23"/>
  <c r="C2075" i="23"/>
  <c r="D2075" i="23"/>
  <c r="E2075" i="23"/>
  <c r="F2075" i="23"/>
  <c r="G2075" i="23"/>
  <c r="H2075" i="23"/>
  <c r="I2075" i="23"/>
  <c r="J2075" i="23"/>
  <c r="B2076" i="23"/>
  <c r="C2076" i="23"/>
  <c r="D2076" i="23"/>
  <c r="E2076" i="23"/>
  <c r="F2076" i="23"/>
  <c r="G2076" i="23"/>
  <c r="H2076" i="23"/>
  <c r="I2076" i="23"/>
  <c r="J2076" i="23"/>
  <c r="B2077" i="23"/>
  <c r="C2077" i="23"/>
  <c r="D2077" i="23"/>
  <c r="E2077" i="23"/>
  <c r="F2077" i="23"/>
  <c r="G2077" i="23"/>
  <c r="H2077" i="23"/>
  <c r="I2077" i="23"/>
  <c r="J2077" i="23"/>
  <c r="B2078" i="23"/>
  <c r="C2078" i="23"/>
  <c r="D2078" i="23"/>
  <c r="E2078" i="23"/>
  <c r="F2078" i="23"/>
  <c r="G2078" i="23"/>
  <c r="H2078" i="23"/>
  <c r="I2078" i="23"/>
  <c r="J2078" i="23"/>
  <c r="B2079" i="23"/>
  <c r="C2079" i="23"/>
  <c r="D2079" i="23"/>
  <c r="E2079" i="23"/>
  <c r="F2079" i="23"/>
  <c r="G2079" i="23"/>
  <c r="H2079" i="23"/>
  <c r="I2079" i="23"/>
  <c r="J2079" i="23"/>
  <c r="B2080" i="23"/>
  <c r="C2080" i="23"/>
  <c r="D2080" i="23"/>
  <c r="E2080" i="23"/>
  <c r="F2080" i="23"/>
  <c r="G2080" i="23"/>
  <c r="H2080" i="23"/>
  <c r="I2080" i="23"/>
  <c r="J2080" i="23"/>
  <c r="B2081" i="23"/>
  <c r="C2081" i="23"/>
  <c r="D2081" i="23"/>
  <c r="E2081" i="23"/>
  <c r="F2081" i="23"/>
  <c r="G2081" i="23"/>
  <c r="H2081" i="23"/>
  <c r="I2081" i="23"/>
  <c r="J2081" i="23"/>
  <c r="B2082" i="23"/>
  <c r="C2082" i="23"/>
  <c r="D2082" i="23"/>
  <c r="E2082" i="23"/>
  <c r="F2082" i="23"/>
  <c r="G2082" i="23"/>
  <c r="H2082" i="23"/>
  <c r="I2082" i="23"/>
  <c r="J2082" i="23"/>
  <c r="B2083" i="23"/>
  <c r="C2083" i="23"/>
  <c r="D2083" i="23"/>
  <c r="E2083" i="23"/>
  <c r="F2083" i="23"/>
  <c r="G2083" i="23"/>
  <c r="H2083" i="23"/>
  <c r="I2083" i="23"/>
  <c r="J2083" i="23"/>
  <c r="B2084" i="23"/>
  <c r="C2084" i="23"/>
  <c r="D2084" i="23"/>
  <c r="E2084" i="23"/>
  <c r="F2084" i="23"/>
  <c r="G2084" i="23"/>
  <c r="H2084" i="23"/>
  <c r="I2084" i="23"/>
  <c r="J2084" i="23"/>
  <c r="B2085" i="23"/>
  <c r="C2085" i="23"/>
  <c r="D2085" i="23"/>
  <c r="E2085" i="23"/>
  <c r="F2085" i="23"/>
  <c r="G2085" i="23"/>
  <c r="H2085" i="23"/>
  <c r="I2085" i="23"/>
  <c r="J2085" i="23"/>
  <c r="B2086" i="23"/>
  <c r="C2086" i="23"/>
  <c r="D2086" i="23"/>
  <c r="E2086" i="23"/>
  <c r="F2086" i="23"/>
  <c r="G2086" i="23"/>
  <c r="H2086" i="23"/>
  <c r="I2086" i="23"/>
  <c r="J2086" i="23"/>
  <c r="B2087" i="23"/>
  <c r="C2087" i="23"/>
  <c r="D2087" i="23"/>
  <c r="E2087" i="23"/>
  <c r="F2087" i="23"/>
  <c r="G2087" i="23"/>
  <c r="H2087" i="23"/>
  <c r="I2087" i="23"/>
  <c r="J2087" i="23"/>
  <c r="B2088" i="23"/>
  <c r="C2088" i="23"/>
  <c r="D2088" i="23"/>
  <c r="E2088" i="23"/>
  <c r="F2088" i="23"/>
  <c r="G2088" i="23"/>
  <c r="H2088" i="23"/>
  <c r="I2088" i="23"/>
  <c r="J2088" i="23"/>
  <c r="B2089" i="23"/>
  <c r="C2089" i="23"/>
  <c r="D2089" i="23"/>
  <c r="E2089" i="23"/>
  <c r="F2089" i="23"/>
  <c r="G2089" i="23"/>
  <c r="H2089" i="23"/>
  <c r="I2089" i="23"/>
  <c r="J2089" i="23"/>
  <c r="B2090" i="23"/>
  <c r="C2090" i="23"/>
  <c r="D2090" i="23"/>
  <c r="E2090" i="23"/>
  <c r="F2090" i="23"/>
  <c r="G2090" i="23"/>
  <c r="H2090" i="23"/>
  <c r="I2090" i="23"/>
  <c r="J2090" i="23"/>
  <c r="B2091" i="23"/>
  <c r="C2091" i="23"/>
  <c r="D2091" i="23"/>
  <c r="E2091" i="23"/>
  <c r="F2091" i="23"/>
  <c r="G2091" i="23"/>
  <c r="H2091" i="23"/>
  <c r="I2091" i="23"/>
  <c r="J2091" i="23"/>
  <c r="B2092" i="23"/>
  <c r="C2092" i="23"/>
  <c r="D2092" i="23"/>
  <c r="E2092" i="23"/>
  <c r="F2092" i="23"/>
  <c r="G2092" i="23"/>
  <c r="H2092" i="23"/>
  <c r="I2092" i="23"/>
  <c r="J2092" i="23"/>
  <c r="B2093" i="23"/>
  <c r="C2093" i="23"/>
  <c r="D2093" i="23"/>
  <c r="E2093" i="23"/>
  <c r="F2093" i="23"/>
  <c r="G2093" i="23"/>
  <c r="H2093" i="23"/>
  <c r="I2093" i="23"/>
  <c r="J2093" i="23"/>
  <c r="B2094" i="23"/>
  <c r="C2094" i="23"/>
  <c r="D2094" i="23"/>
  <c r="E2094" i="23"/>
  <c r="F2094" i="23"/>
  <c r="G2094" i="23"/>
  <c r="H2094" i="23"/>
  <c r="I2094" i="23"/>
  <c r="J2094" i="23"/>
  <c r="B2095" i="23"/>
  <c r="C2095" i="23"/>
  <c r="D2095" i="23"/>
  <c r="E2095" i="23"/>
  <c r="F2095" i="23"/>
  <c r="G2095" i="23"/>
  <c r="H2095" i="23"/>
  <c r="I2095" i="23"/>
  <c r="J2095" i="23"/>
  <c r="B2096" i="23"/>
  <c r="C2096" i="23"/>
  <c r="D2096" i="23"/>
  <c r="E2096" i="23"/>
  <c r="F2096" i="23"/>
  <c r="G2096" i="23"/>
  <c r="H2096" i="23"/>
  <c r="I2096" i="23"/>
  <c r="J2096" i="23"/>
  <c r="B2097" i="23"/>
  <c r="C2097" i="23"/>
  <c r="D2097" i="23"/>
  <c r="E2097" i="23"/>
  <c r="F2097" i="23"/>
  <c r="G2097" i="23"/>
  <c r="H2097" i="23"/>
  <c r="I2097" i="23"/>
  <c r="J2097" i="23"/>
  <c r="B2098" i="23"/>
  <c r="C2098" i="23"/>
  <c r="D2098" i="23"/>
  <c r="E2098" i="23"/>
  <c r="F2098" i="23"/>
  <c r="G2098" i="23"/>
  <c r="H2098" i="23"/>
  <c r="I2098" i="23"/>
  <c r="J2098" i="23"/>
  <c r="B2099" i="23"/>
  <c r="C2099" i="23"/>
  <c r="D2099" i="23"/>
  <c r="E2099" i="23"/>
  <c r="F2099" i="23"/>
  <c r="G2099" i="23"/>
  <c r="H2099" i="23"/>
  <c r="I2099" i="23"/>
  <c r="J2099" i="23"/>
  <c r="B2100" i="23"/>
  <c r="C2100" i="23"/>
  <c r="D2100" i="23"/>
  <c r="E2100" i="23"/>
  <c r="F2100" i="23"/>
  <c r="G2100" i="23"/>
  <c r="H2100" i="23"/>
  <c r="I2100" i="23"/>
  <c r="J2100" i="23"/>
  <c r="B2101" i="23"/>
  <c r="C2101" i="23"/>
  <c r="D2101" i="23"/>
  <c r="E2101" i="23"/>
  <c r="F2101" i="23"/>
  <c r="G2101" i="23"/>
  <c r="H2101" i="23"/>
  <c r="I2101" i="23"/>
  <c r="J2101" i="23"/>
  <c r="B2102" i="23"/>
  <c r="C2102" i="23"/>
  <c r="D2102" i="23"/>
  <c r="E2102" i="23"/>
  <c r="F2102" i="23"/>
  <c r="G2102" i="23"/>
  <c r="H2102" i="23"/>
  <c r="I2102" i="23"/>
  <c r="J2102" i="23"/>
  <c r="B2103" i="23"/>
  <c r="C2103" i="23"/>
  <c r="D2103" i="23"/>
  <c r="E2103" i="23"/>
  <c r="F2103" i="23"/>
  <c r="G2103" i="23"/>
  <c r="H2103" i="23"/>
  <c r="I2103" i="23"/>
  <c r="J2103" i="23"/>
  <c r="B2104" i="23"/>
  <c r="C2104" i="23"/>
  <c r="D2104" i="23"/>
  <c r="E2104" i="23"/>
  <c r="F2104" i="23"/>
  <c r="G2104" i="23"/>
  <c r="H2104" i="23"/>
  <c r="I2104" i="23"/>
  <c r="J2104" i="23"/>
  <c r="B2105" i="23"/>
  <c r="C2105" i="23"/>
  <c r="D2105" i="23"/>
  <c r="E2105" i="23"/>
  <c r="F2105" i="23"/>
  <c r="G2105" i="23"/>
  <c r="H2105" i="23"/>
  <c r="I2105" i="23"/>
  <c r="J2105" i="23"/>
  <c r="B2106" i="23"/>
  <c r="C2106" i="23"/>
  <c r="D2106" i="23"/>
  <c r="E2106" i="23"/>
  <c r="F2106" i="23"/>
  <c r="G2106" i="23"/>
  <c r="H2106" i="23"/>
  <c r="I2106" i="23"/>
  <c r="J2106" i="23"/>
  <c r="B2107" i="23"/>
  <c r="C2107" i="23"/>
  <c r="D2107" i="23"/>
  <c r="E2107" i="23"/>
  <c r="F2107" i="23"/>
  <c r="G2107" i="23"/>
  <c r="H2107" i="23"/>
  <c r="I2107" i="23"/>
  <c r="J2107" i="23"/>
  <c r="B2108" i="23"/>
  <c r="C2108" i="23"/>
  <c r="D2108" i="23"/>
  <c r="E2108" i="23"/>
  <c r="F2108" i="23"/>
  <c r="G2108" i="23"/>
  <c r="H2108" i="23"/>
  <c r="I2108" i="23"/>
  <c r="J2108" i="23"/>
  <c r="B2109" i="23"/>
  <c r="C2109" i="23"/>
  <c r="D2109" i="23"/>
  <c r="E2109" i="23"/>
  <c r="F2109" i="23"/>
  <c r="G2109" i="23"/>
  <c r="H2109" i="23"/>
  <c r="I2109" i="23"/>
  <c r="J2109" i="23"/>
  <c r="B2110" i="23"/>
  <c r="C2110" i="23"/>
  <c r="D2110" i="23"/>
  <c r="E2110" i="23"/>
  <c r="F2110" i="23"/>
  <c r="G2110" i="23"/>
  <c r="H2110" i="23"/>
  <c r="I2110" i="23"/>
  <c r="J2110" i="23"/>
  <c r="B2111" i="23"/>
  <c r="C2111" i="23"/>
  <c r="D2111" i="23"/>
  <c r="E2111" i="23"/>
  <c r="F2111" i="23"/>
  <c r="G2111" i="23"/>
  <c r="H2111" i="23"/>
  <c r="I2111" i="23"/>
  <c r="J2111" i="23"/>
  <c r="B2112" i="23"/>
  <c r="C2112" i="23"/>
  <c r="D2112" i="23"/>
  <c r="E2112" i="23"/>
  <c r="F2112" i="23"/>
  <c r="G2112" i="23"/>
  <c r="H2112" i="23"/>
  <c r="I2112" i="23"/>
  <c r="J2112" i="23"/>
  <c r="B2113" i="23"/>
  <c r="C2113" i="23"/>
  <c r="D2113" i="23"/>
  <c r="E2113" i="23"/>
  <c r="F2113" i="23"/>
  <c r="G2113" i="23"/>
  <c r="H2113" i="23"/>
  <c r="I2113" i="23"/>
  <c r="J2113" i="23"/>
  <c r="B2114" i="23"/>
  <c r="C2114" i="23"/>
  <c r="D2114" i="23"/>
  <c r="E2114" i="23"/>
  <c r="F2114" i="23"/>
  <c r="G2114" i="23"/>
  <c r="H2114" i="23"/>
  <c r="I2114" i="23"/>
  <c r="J2114" i="23"/>
  <c r="B2115" i="23"/>
  <c r="C2115" i="23"/>
  <c r="D2115" i="23"/>
  <c r="E2115" i="23"/>
  <c r="F2115" i="23"/>
  <c r="G2115" i="23"/>
  <c r="H2115" i="23"/>
  <c r="I2115" i="23"/>
  <c r="J2115" i="23"/>
  <c r="B2116" i="23"/>
  <c r="C2116" i="23"/>
  <c r="D2116" i="23"/>
  <c r="E2116" i="23"/>
  <c r="F2116" i="23"/>
  <c r="G2116" i="23"/>
  <c r="H2116" i="23"/>
  <c r="I2116" i="23"/>
  <c r="J2116" i="23"/>
  <c r="B2117" i="23"/>
  <c r="C2117" i="23"/>
  <c r="D2117" i="23"/>
  <c r="E2117" i="23"/>
  <c r="F2117" i="23"/>
  <c r="G2117" i="23"/>
  <c r="H2117" i="23"/>
  <c r="I2117" i="23"/>
  <c r="J2117" i="23"/>
  <c r="B2118" i="23"/>
  <c r="C2118" i="23"/>
  <c r="D2118" i="23"/>
  <c r="E2118" i="23"/>
  <c r="F2118" i="23"/>
  <c r="G2118" i="23"/>
  <c r="H2118" i="23"/>
  <c r="I2118" i="23"/>
  <c r="J2118" i="23"/>
  <c r="B2119" i="23"/>
  <c r="C2119" i="23"/>
  <c r="D2119" i="23"/>
  <c r="E2119" i="23"/>
  <c r="F2119" i="23"/>
  <c r="G2119" i="23"/>
  <c r="H2119" i="23"/>
  <c r="I2119" i="23"/>
  <c r="J2119" i="23"/>
  <c r="B2120" i="23"/>
  <c r="C2120" i="23"/>
  <c r="D2120" i="23"/>
  <c r="E2120" i="23"/>
  <c r="F2120" i="23"/>
  <c r="G2120" i="23"/>
  <c r="H2120" i="23"/>
  <c r="I2120" i="23"/>
  <c r="J2120" i="23"/>
  <c r="B2121" i="23"/>
  <c r="C2121" i="23"/>
  <c r="D2121" i="23"/>
  <c r="E2121" i="23"/>
  <c r="F2121" i="23"/>
  <c r="G2121" i="23"/>
  <c r="H2121" i="23"/>
  <c r="I2121" i="23"/>
  <c r="J2121" i="23"/>
  <c r="B2122" i="23"/>
  <c r="C2122" i="23"/>
  <c r="D2122" i="23"/>
  <c r="E2122" i="23"/>
  <c r="F2122" i="23"/>
  <c r="G2122" i="23"/>
  <c r="H2122" i="23"/>
  <c r="I2122" i="23"/>
  <c r="J2122" i="23"/>
  <c r="B2123" i="23"/>
  <c r="C2123" i="23"/>
  <c r="D2123" i="23"/>
  <c r="E2123" i="23"/>
  <c r="F2123" i="23"/>
  <c r="G2123" i="23"/>
  <c r="H2123" i="23"/>
  <c r="I2123" i="23"/>
  <c r="J2123" i="23"/>
  <c r="B2124" i="23"/>
  <c r="C2124" i="23"/>
  <c r="D2124" i="23"/>
  <c r="E2124" i="23"/>
  <c r="F2124" i="23"/>
  <c r="G2124" i="23"/>
  <c r="H2124" i="23"/>
  <c r="I2124" i="23"/>
  <c r="J2124" i="23"/>
  <c r="B2125" i="23"/>
  <c r="C2125" i="23"/>
  <c r="D2125" i="23"/>
  <c r="E2125" i="23"/>
  <c r="F2125" i="23"/>
  <c r="G2125" i="23"/>
  <c r="H2125" i="23"/>
  <c r="I2125" i="23"/>
  <c r="J2125" i="23"/>
  <c r="B2126" i="23"/>
  <c r="C2126" i="23"/>
  <c r="D2126" i="23"/>
  <c r="E2126" i="23"/>
  <c r="F2126" i="23"/>
  <c r="G2126" i="23"/>
  <c r="H2126" i="23"/>
  <c r="I2126" i="23"/>
  <c r="J2126" i="23"/>
  <c r="B2127" i="23"/>
  <c r="C2127" i="23"/>
  <c r="D2127" i="23"/>
  <c r="E2127" i="23"/>
  <c r="F2127" i="23"/>
  <c r="G2127" i="23"/>
  <c r="H2127" i="23"/>
  <c r="I2127" i="23"/>
  <c r="J2127" i="23"/>
  <c r="B2128" i="23"/>
  <c r="C2128" i="23"/>
  <c r="D2128" i="23"/>
  <c r="E2128" i="23"/>
  <c r="F2128" i="23"/>
  <c r="G2128" i="23"/>
  <c r="H2128" i="23"/>
  <c r="I2128" i="23"/>
  <c r="J2128" i="23"/>
  <c r="B2129" i="23"/>
  <c r="C2129" i="23"/>
  <c r="D2129" i="23"/>
  <c r="E2129" i="23"/>
  <c r="F2129" i="23"/>
  <c r="G2129" i="23"/>
  <c r="H2129" i="23"/>
  <c r="I2129" i="23"/>
  <c r="J2129" i="23"/>
  <c r="B2130" i="23"/>
  <c r="C2130" i="23"/>
  <c r="D2130" i="23"/>
  <c r="E2130" i="23"/>
  <c r="F2130" i="23"/>
  <c r="G2130" i="23"/>
  <c r="H2130" i="23"/>
  <c r="I2130" i="23"/>
  <c r="J2130" i="23"/>
  <c r="B2131" i="23"/>
  <c r="C2131" i="23"/>
  <c r="D2131" i="23"/>
  <c r="E2131" i="23"/>
  <c r="F2131" i="23"/>
  <c r="G2131" i="23"/>
  <c r="H2131" i="23"/>
  <c r="I2131" i="23"/>
  <c r="J2131" i="23"/>
  <c r="B2132" i="23"/>
  <c r="C2132" i="23"/>
  <c r="D2132" i="23"/>
  <c r="E2132" i="23"/>
  <c r="F2132" i="23"/>
  <c r="G2132" i="23"/>
  <c r="H2132" i="23"/>
  <c r="I2132" i="23"/>
  <c r="J2132" i="23"/>
  <c r="B2133" i="23"/>
  <c r="C2133" i="23"/>
  <c r="D2133" i="23"/>
  <c r="E2133" i="23"/>
  <c r="F2133" i="23"/>
  <c r="G2133" i="23"/>
  <c r="H2133" i="23"/>
  <c r="I2133" i="23"/>
  <c r="J2133" i="23"/>
  <c r="B2134" i="23"/>
  <c r="C2134" i="23"/>
  <c r="D2134" i="23"/>
  <c r="E2134" i="23"/>
  <c r="F2134" i="23"/>
  <c r="G2134" i="23"/>
  <c r="H2134" i="23"/>
  <c r="I2134" i="23"/>
  <c r="J2134" i="23"/>
  <c r="B2135" i="23"/>
  <c r="C2135" i="23"/>
  <c r="D2135" i="23"/>
  <c r="E2135" i="23"/>
  <c r="F2135" i="23"/>
  <c r="G2135" i="23"/>
  <c r="H2135" i="23"/>
  <c r="I2135" i="23"/>
  <c r="J2135" i="23"/>
  <c r="B2136" i="23"/>
  <c r="C2136" i="23"/>
  <c r="D2136" i="23"/>
  <c r="E2136" i="23"/>
  <c r="F2136" i="23"/>
  <c r="G2136" i="23"/>
  <c r="H2136" i="23"/>
  <c r="I2136" i="23"/>
  <c r="J2136" i="23"/>
  <c r="B2137" i="23"/>
  <c r="C2137" i="23"/>
  <c r="D2137" i="23"/>
  <c r="E2137" i="23"/>
  <c r="F2137" i="23"/>
  <c r="G2137" i="23"/>
  <c r="H2137" i="23"/>
  <c r="I2137" i="23"/>
  <c r="J2137" i="23"/>
  <c r="B2138" i="23"/>
  <c r="C2138" i="23"/>
  <c r="D2138" i="23"/>
  <c r="E2138" i="23"/>
  <c r="F2138" i="23"/>
  <c r="G2138" i="23"/>
  <c r="H2138" i="23"/>
  <c r="I2138" i="23"/>
  <c r="J2138" i="23"/>
  <c r="B2139" i="23"/>
  <c r="C2139" i="23"/>
  <c r="D2139" i="23"/>
  <c r="E2139" i="23"/>
  <c r="F2139" i="23"/>
  <c r="G2139" i="23"/>
  <c r="H2139" i="23"/>
  <c r="I2139" i="23"/>
  <c r="J2139" i="23"/>
  <c r="B2140" i="23"/>
  <c r="C2140" i="23"/>
  <c r="D2140" i="23"/>
  <c r="E2140" i="23"/>
  <c r="F2140" i="23"/>
  <c r="G2140" i="23"/>
  <c r="H2140" i="23"/>
  <c r="I2140" i="23"/>
  <c r="J2140" i="23"/>
  <c r="B2141" i="23"/>
  <c r="C2141" i="23"/>
  <c r="D2141" i="23"/>
  <c r="E2141" i="23"/>
  <c r="F2141" i="23"/>
  <c r="G2141" i="23"/>
  <c r="H2141" i="23"/>
  <c r="I2141" i="23"/>
  <c r="J2141" i="23"/>
  <c r="B2142" i="23"/>
  <c r="C2142" i="23"/>
  <c r="D2142" i="23"/>
  <c r="E2142" i="23"/>
  <c r="F2142" i="23"/>
  <c r="G2142" i="23"/>
  <c r="H2142" i="23"/>
  <c r="I2142" i="23"/>
  <c r="J2142" i="23"/>
  <c r="B2143" i="23"/>
  <c r="C2143" i="23"/>
  <c r="D2143" i="23"/>
  <c r="E2143" i="23"/>
  <c r="F2143" i="23"/>
  <c r="G2143" i="23"/>
  <c r="H2143" i="23"/>
  <c r="I2143" i="23"/>
  <c r="J2143" i="23"/>
  <c r="B2144" i="23"/>
  <c r="C2144" i="23"/>
  <c r="D2144" i="23"/>
  <c r="E2144" i="23"/>
  <c r="F2144" i="23"/>
  <c r="G2144" i="23"/>
  <c r="H2144" i="23"/>
  <c r="I2144" i="23"/>
  <c r="J2144" i="23"/>
  <c r="B2145" i="23"/>
  <c r="C2145" i="23"/>
  <c r="D2145" i="23"/>
  <c r="E2145" i="23"/>
  <c r="F2145" i="23"/>
  <c r="G2145" i="23"/>
  <c r="H2145" i="23"/>
  <c r="I2145" i="23"/>
  <c r="J2145" i="23"/>
  <c r="B2146" i="23"/>
  <c r="C2146" i="23"/>
  <c r="D2146" i="23"/>
  <c r="E2146" i="23"/>
  <c r="F2146" i="23"/>
  <c r="G2146" i="23"/>
  <c r="H2146" i="23"/>
  <c r="I2146" i="23"/>
  <c r="J2146" i="23"/>
  <c r="B2147" i="23"/>
  <c r="C2147" i="23"/>
  <c r="D2147" i="23"/>
  <c r="E2147" i="23"/>
  <c r="F2147" i="23"/>
  <c r="G2147" i="23"/>
  <c r="H2147" i="23"/>
  <c r="I2147" i="23"/>
  <c r="J2147" i="23"/>
  <c r="B2148" i="23"/>
  <c r="C2148" i="23"/>
  <c r="D2148" i="23"/>
  <c r="E2148" i="23"/>
  <c r="F2148" i="23"/>
  <c r="G2148" i="23"/>
  <c r="H2148" i="23"/>
  <c r="I2148" i="23"/>
  <c r="J2148" i="23"/>
  <c r="B2149" i="23"/>
  <c r="C2149" i="23"/>
  <c r="D2149" i="23"/>
  <c r="E2149" i="23"/>
  <c r="F2149" i="23"/>
  <c r="G2149" i="23"/>
  <c r="H2149" i="23"/>
  <c r="I2149" i="23"/>
  <c r="J2149" i="23"/>
  <c r="B2150" i="23"/>
  <c r="C2150" i="23"/>
  <c r="D2150" i="23"/>
  <c r="E2150" i="23"/>
  <c r="F2150" i="23"/>
  <c r="G2150" i="23"/>
  <c r="H2150" i="23"/>
  <c r="I2150" i="23"/>
  <c r="J2150" i="23"/>
  <c r="B2151" i="23"/>
  <c r="C2151" i="23"/>
  <c r="D2151" i="23"/>
  <c r="E2151" i="23"/>
  <c r="F2151" i="23"/>
  <c r="G2151" i="23"/>
  <c r="H2151" i="23"/>
  <c r="I2151" i="23"/>
  <c r="J2151" i="23"/>
  <c r="B2152" i="23"/>
  <c r="C2152" i="23"/>
  <c r="D2152" i="23"/>
  <c r="E2152" i="23"/>
  <c r="F2152" i="23"/>
  <c r="G2152" i="23"/>
  <c r="H2152" i="23"/>
  <c r="I2152" i="23"/>
  <c r="J2152" i="23"/>
  <c r="B2153" i="23"/>
  <c r="C2153" i="23"/>
  <c r="D2153" i="23"/>
  <c r="E2153" i="23"/>
  <c r="F2153" i="23"/>
  <c r="G2153" i="23"/>
  <c r="H2153" i="23"/>
  <c r="I2153" i="23"/>
  <c r="J2153" i="23"/>
  <c r="B2154" i="23"/>
  <c r="C2154" i="23"/>
  <c r="D2154" i="23"/>
  <c r="E2154" i="23"/>
  <c r="F2154" i="23"/>
  <c r="G2154" i="23"/>
  <c r="H2154" i="23"/>
  <c r="I2154" i="23"/>
  <c r="J2154" i="23"/>
  <c r="B2155" i="23"/>
  <c r="C2155" i="23"/>
  <c r="D2155" i="23"/>
  <c r="E2155" i="23"/>
  <c r="F2155" i="23"/>
  <c r="G2155" i="23"/>
  <c r="H2155" i="23"/>
  <c r="I2155" i="23"/>
  <c r="J2155" i="23"/>
  <c r="B2156" i="23"/>
  <c r="C2156" i="23"/>
  <c r="D2156" i="23"/>
  <c r="E2156" i="23"/>
  <c r="F2156" i="23"/>
  <c r="G2156" i="23"/>
  <c r="H2156" i="23"/>
  <c r="I2156" i="23"/>
  <c r="J2156" i="23"/>
  <c r="B2157" i="23"/>
  <c r="C2157" i="23"/>
  <c r="D2157" i="23"/>
  <c r="E2157" i="23"/>
  <c r="F2157" i="23"/>
  <c r="G2157" i="23"/>
  <c r="H2157" i="23"/>
  <c r="I2157" i="23"/>
  <c r="J2157" i="23"/>
  <c r="B2158" i="23"/>
  <c r="C2158" i="23"/>
  <c r="D2158" i="23"/>
  <c r="E2158" i="23"/>
  <c r="F2158" i="23"/>
  <c r="G2158" i="23"/>
  <c r="H2158" i="23"/>
  <c r="I2158" i="23"/>
  <c r="J2158" i="23"/>
  <c r="B2159" i="23"/>
  <c r="C2159" i="23"/>
  <c r="D2159" i="23"/>
  <c r="E2159" i="23"/>
  <c r="F2159" i="23"/>
  <c r="G2159" i="23"/>
  <c r="H2159" i="23"/>
  <c r="I2159" i="23"/>
  <c r="J2159" i="23"/>
  <c r="B2160" i="23"/>
  <c r="C2160" i="23"/>
  <c r="D2160" i="23"/>
  <c r="E2160" i="23"/>
  <c r="F2160" i="23"/>
  <c r="G2160" i="23"/>
  <c r="H2160" i="23"/>
  <c r="I2160" i="23"/>
  <c r="J2160" i="23"/>
  <c r="B2161" i="23"/>
  <c r="C2161" i="23"/>
  <c r="D2161" i="23"/>
  <c r="E2161" i="23"/>
  <c r="F2161" i="23"/>
  <c r="G2161" i="23"/>
  <c r="H2161" i="23"/>
  <c r="I2161" i="23"/>
  <c r="J2161" i="23"/>
  <c r="B2162" i="23"/>
  <c r="C2162" i="23"/>
  <c r="D2162" i="23"/>
  <c r="E2162" i="23"/>
  <c r="F2162" i="23"/>
  <c r="G2162" i="23"/>
  <c r="H2162" i="23"/>
  <c r="I2162" i="23"/>
  <c r="J2162" i="23"/>
  <c r="B2163" i="23"/>
  <c r="C2163" i="23"/>
  <c r="D2163" i="23"/>
  <c r="E2163" i="23"/>
  <c r="F2163" i="23"/>
  <c r="G2163" i="23"/>
  <c r="H2163" i="23"/>
  <c r="I2163" i="23"/>
  <c r="J2163" i="23"/>
  <c r="B2164" i="23"/>
  <c r="C2164" i="23"/>
  <c r="D2164" i="23"/>
  <c r="E2164" i="23"/>
  <c r="F2164" i="23"/>
  <c r="G2164" i="23"/>
  <c r="H2164" i="23"/>
  <c r="I2164" i="23"/>
  <c r="J2164" i="23"/>
  <c r="B2165" i="23"/>
  <c r="C2165" i="23"/>
  <c r="D2165" i="23"/>
  <c r="E2165" i="23"/>
  <c r="F2165" i="23"/>
  <c r="G2165" i="23"/>
  <c r="H2165" i="23"/>
  <c r="I2165" i="23"/>
  <c r="J2165" i="23"/>
  <c r="B2166" i="23"/>
  <c r="C2166" i="23"/>
  <c r="D2166" i="23"/>
  <c r="E2166" i="23"/>
  <c r="F2166" i="23"/>
  <c r="G2166" i="23"/>
  <c r="H2166" i="23"/>
  <c r="I2166" i="23"/>
  <c r="J2166" i="23"/>
  <c r="B2167" i="23"/>
  <c r="C2167" i="23"/>
  <c r="D2167" i="23"/>
  <c r="E2167" i="23"/>
  <c r="F2167" i="23"/>
  <c r="G2167" i="23"/>
  <c r="H2167" i="23"/>
  <c r="I2167" i="23"/>
  <c r="J2167" i="23"/>
  <c r="B2168" i="23"/>
  <c r="C2168" i="23"/>
  <c r="D2168" i="23"/>
  <c r="E2168" i="23"/>
  <c r="F2168" i="23"/>
  <c r="G2168" i="23"/>
  <c r="H2168" i="23"/>
  <c r="I2168" i="23"/>
  <c r="J2168" i="23"/>
  <c r="B2169" i="23"/>
  <c r="C2169" i="23"/>
  <c r="D2169" i="23"/>
  <c r="E2169" i="23"/>
  <c r="F2169" i="23"/>
  <c r="G2169" i="23"/>
  <c r="H2169" i="23"/>
  <c r="I2169" i="23"/>
  <c r="J2169" i="23"/>
  <c r="B2170" i="23"/>
  <c r="C2170" i="23"/>
  <c r="D2170" i="23"/>
  <c r="E2170" i="23"/>
  <c r="F2170" i="23"/>
  <c r="G2170" i="23"/>
  <c r="H2170" i="23"/>
  <c r="I2170" i="23"/>
  <c r="J2170" i="23"/>
  <c r="B2171" i="23"/>
  <c r="C2171" i="23"/>
  <c r="D2171" i="23"/>
  <c r="E2171" i="23"/>
  <c r="F2171" i="23"/>
  <c r="G2171" i="23"/>
  <c r="H2171" i="23"/>
  <c r="I2171" i="23"/>
  <c r="J2171" i="23"/>
  <c r="B2172" i="23"/>
  <c r="C2172" i="23"/>
  <c r="D2172" i="23"/>
  <c r="E2172" i="23"/>
  <c r="F2172" i="23"/>
  <c r="G2172" i="23"/>
  <c r="H2172" i="23"/>
  <c r="I2172" i="23"/>
  <c r="J2172" i="23"/>
  <c r="B2173" i="23"/>
  <c r="C2173" i="23"/>
  <c r="D2173" i="23"/>
  <c r="E2173" i="23"/>
  <c r="F2173" i="23"/>
  <c r="G2173" i="23"/>
  <c r="H2173" i="23"/>
  <c r="I2173" i="23"/>
  <c r="J2173" i="23"/>
  <c r="B2174" i="23"/>
  <c r="C2174" i="23"/>
  <c r="D2174" i="23"/>
  <c r="E2174" i="23"/>
  <c r="F2174" i="23"/>
  <c r="G2174" i="23"/>
  <c r="H2174" i="23"/>
  <c r="I2174" i="23"/>
  <c r="J2174" i="23"/>
  <c r="B2175" i="23"/>
  <c r="C2175" i="23"/>
  <c r="D2175" i="23"/>
  <c r="E2175" i="23"/>
  <c r="F2175" i="23"/>
  <c r="G2175" i="23"/>
  <c r="H2175" i="23"/>
  <c r="I2175" i="23"/>
  <c r="J2175" i="23"/>
  <c r="B2176" i="23"/>
  <c r="C2176" i="23"/>
  <c r="D2176" i="23"/>
  <c r="E2176" i="23"/>
  <c r="F2176" i="23"/>
  <c r="G2176" i="23"/>
  <c r="H2176" i="23"/>
  <c r="I2176" i="23"/>
  <c r="J2176" i="23"/>
  <c r="B2177" i="23"/>
  <c r="C2177" i="23"/>
  <c r="D2177" i="23"/>
  <c r="E2177" i="23"/>
  <c r="F2177" i="23"/>
  <c r="G2177" i="23"/>
  <c r="H2177" i="23"/>
  <c r="I2177" i="23"/>
  <c r="J2177" i="23"/>
  <c r="B2178" i="23"/>
  <c r="C2178" i="23"/>
  <c r="D2178" i="23"/>
  <c r="E2178" i="23"/>
  <c r="F2178" i="23"/>
  <c r="G2178" i="23"/>
  <c r="H2178" i="23"/>
  <c r="I2178" i="23"/>
  <c r="J2178" i="23"/>
  <c r="B2179" i="23"/>
  <c r="C2179" i="23"/>
  <c r="D2179" i="23"/>
  <c r="E2179" i="23"/>
  <c r="F2179" i="23"/>
  <c r="G2179" i="23"/>
  <c r="H2179" i="23"/>
  <c r="I2179" i="23"/>
  <c r="J2179" i="23"/>
  <c r="B2180" i="23"/>
  <c r="C2180" i="23"/>
  <c r="D2180" i="23"/>
  <c r="E2180" i="23"/>
  <c r="F2180" i="23"/>
  <c r="G2180" i="23"/>
  <c r="H2180" i="23"/>
  <c r="I2180" i="23"/>
  <c r="J2180" i="23"/>
  <c r="B2181" i="23"/>
  <c r="C2181" i="23"/>
  <c r="D2181" i="23"/>
  <c r="E2181" i="23"/>
  <c r="F2181" i="23"/>
  <c r="G2181" i="23"/>
  <c r="H2181" i="23"/>
  <c r="I2181" i="23"/>
  <c r="J2181" i="23"/>
  <c r="B2182" i="23"/>
  <c r="C2182" i="23"/>
  <c r="D2182" i="23"/>
  <c r="E2182" i="23"/>
  <c r="F2182" i="23"/>
  <c r="G2182" i="23"/>
  <c r="H2182" i="23"/>
  <c r="I2182" i="23"/>
  <c r="J2182" i="23"/>
  <c r="B2183" i="23"/>
  <c r="C2183" i="23"/>
  <c r="D2183" i="23"/>
  <c r="E2183" i="23"/>
  <c r="F2183" i="23"/>
  <c r="G2183" i="23"/>
  <c r="H2183" i="23"/>
  <c r="I2183" i="23"/>
  <c r="J2183" i="23"/>
  <c r="B2184" i="23"/>
  <c r="C2184" i="23"/>
  <c r="D2184" i="23"/>
  <c r="E2184" i="23"/>
  <c r="F2184" i="23"/>
  <c r="G2184" i="23"/>
  <c r="H2184" i="23"/>
  <c r="I2184" i="23"/>
  <c r="J2184" i="23"/>
  <c r="B2185" i="23"/>
  <c r="C2185" i="23"/>
  <c r="D2185" i="23"/>
  <c r="E2185" i="23"/>
  <c r="F2185" i="23"/>
  <c r="G2185" i="23"/>
  <c r="H2185" i="23"/>
  <c r="I2185" i="23"/>
  <c r="J2185" i="23"/>
  <c r="B2186" i="23"/>
  <c r="C2186" i="23"/>
  <c r="D2186" i="23"/>
  <c r="E2186" i="23"/>
  <c r="F2186" i="23"/>
  <c r="G2186" i="23"/>
  <c r="H2186" i="23"/>
  <c r="I2186" i="23"/>
  <c r="J2186" i="23"/>
  <c r="B2187" i="23"/>
  <c r="C2187" i="23"/>
  <c r="D2187" i="23"/>
  <c r="E2187" i="23"/>
  <c r="F2187" i="23"/>
  <c r="G2187" i="23"/>
  <c r="H2187" i="23"/>
  <c r="I2187" i="23"/>
  <c r="J2187" i="23"/>
  <c r="B2188" i="23"/>
  <c r="C2188" i="23"/>
  <c r="D2188" i="23"/>
  <c r="E2188" i="23"/>
  <c r="F2188" i="23"/>
  <c r="G2188" i="23"/>
  <c r="H2188" i="23"/>
  <c r="I2188" i="23"/>
  <c r="J2188" i="23"/>
  <c r="B2189" i="23"/>
  <c r="C2189" i="23"/>
  <c r="D2189" i="23"/>
  <c r="E2189" i="23"/>
  <c r="F2189" i="23"/>
  <c r="G2189" i="23"/>
  <c r="H2189" i="23"/>
  <c r="I2189" i="23"/>
  <c r="J2189" i="23"/>
  <c r="B2190" i="23"/>
  <c r="C2190" i="23"/>
  <c r="D2190" i="23"/>
  <c r="E2190" i="23"/>
  <c r="F2190" i="23"/>
  <c r="G2190" i="23"/>
  <c r="H2190" i="23"/>
  <c r="I2190" i="23"/>
  <c r="J2190" i="23"/>
  <c r="B2191" i="23"/>
  <c r="C2191" i="23"/>
  <c r="D2191" i="23"/>
  <c r="E2191" i="23"/>
  <c r="F2191" i="23"/>
  <c r="G2191" i="23"/>
  <c r="H2191" i="23"/>
  <c r="I2191" i="23"/>
  <c r="J2191" i="23"/>
  <c r="B2192" i="23"/>
  <c r="C2192" i="23"/>
  <c r="D2192" i="23"/>
  <c r="E2192" i="23"/>
  <c r="F2192" i="23"/>
  <c r="G2192" i="23"/>
  <c r="H2192" i="23"/>
  <c r="I2192" i="23"/>
  <c r="J2192" i="23"/>
  <c r="B2193" i="23"/>
  <c r="C2193" i="23"/>
  <c r="D2193" i="23"/>
  <c r="E2193" i="23"/>
  <c r="F2193" i="23"/>
  <c r="G2193" i="23"/>
  <c r="H2193" i="23"/>
  <c r="I2193" i="23"/>
  <c r="J2193" i="23"/>
  <c r="B2194" i="23"/>
  <c r="C2194" i="23"/>
  <c r="D2194" i="23"/>
  <c r="E2194" i="23"/>
  <c r="F2194" i="23"/>
  <c r="G2194" i="23"/>
  <c r="H2194" i="23"/>
  <c r="I2194" i="23"/>
  <c r="J2194" i="23"/>
  <c r="B2195" i="23"/>
  <c r="C2195" i="23"/>
  <c r="D2195" i="23"/>
  <c r="E2195" i="23"/>
  <c r="F2195" i="23"/>
  <c r="G2195" i="23"/>
  <c r="H2195" i="23"/>
  <c r="I2195" i="23"/>
  <c r="J2195" i="23"/>
  <c r="B2196" i="23"/>
  <c r="C2196" i="23"/>
  <c r="D2196" i="23"/>
  <c r="E2196" i="23"/>
  <c r="F2196" i="23"/>
  <c r="G2196" i="23"/>
  <c r="H2196" i="23"/>
  <c r="I2196" i="23"/>
  <c r="J2196" i="23"/>
  <c r="B2197" i="23"/>
  <c r="C2197" i="23"/>
  <c r="D2197" i="23"/>
  <c r="E2197" i="23"/>
  <c r="F2197" i="23"/>
  <c r="G2197" i="23"/>
  <c r="H2197" i="23"/>
  <c r="I2197" i="23"/>
  <c r="J2197" i="23"/>
  <c r="B2198" i="23"/>
  <c r="C2198" i="23"/>
  <c r="D2198" i="23"/>
  <c r="E2198" i="23"/>
  <c r="F2198" i="23"/>
  <c r="G2198" i="23"/>
  <c r="H2198" i="23"/>
  <c r="I2198" i="23"/>
  <c r="J2198" i="23"/>
  <c r="B2199" i="23"/>
  <c r="C2199" i="23"/>
  <c r="D2199" i="23"/>
  <c r="E2199" i="23"/>
  <c r="F2199" i="23"/>
  <c r="G2199" i="23"/>
  <c r="H2199" i="23"/>
  <c r="I2199" i="23"/>
  <c r="J2199" i="23"/>
  <c r="B2200" i="23"/>
  <c r="C2200" i="23"/>
  <c r="D2200" i="23"/>
  <c r="E2200" i="23"/>
  <c r="F2200" i="23"/>
  <c r="G2200" i="23"/>
  <c r="H2200" i="23"/>
  <c r="I2200" i="23"/>
  <c r="J2200" i="23"/>
  <c r="B2201" i="23"/>
  <c r="C2201" i="23"/>
  <c r="D2201" i="23"/>
  <c r="E2201" i="23"/>
  <c r="F2201" i="23"/>
  <c r="G2201" i="23"/>
  <c r="H2201" i="23"/>
  <c r="I2201" i="23"/>
  <c r="J2201" i="23"/>
  <c r="B2202" i="23"/>
  <c r="C2202" i="23"/>
  <c r="D2202" i="23"/>
  <c r="E2202" i="23"/>
  <c r="F2202" i="23"/>
  <c r="G2202" i="23"/>
  <c r="H2202" i="23"/>
  <c r="I2202" i="23"/>
  <c r="J2202" i="23"/>
  <c r="B2203" i="23"/>
  <c r="C2203" i="23"/>
  <c r="D2203" i="23"/>
  <c r="E2203" i="23"/>
  <c r="F2203" i="23"/>
  <c r="G2203" i="23"/>
  <c r="H2203" i="23"/>
  <c r="I2203" i="23"/>
  <c r="J2203" i="23"/>
  <c r="B2204" i="23"/>
  <c r="C2204" i="23"/>
  <c r="D2204" i="23"/>
  <c r="E2204" i="23"/>
  <c r="F2204" i="23"/>
  <c r="G2204" i="23"/>
  <c r="H2204" i="23"/>
  <c r="I2204" i="23"/>
  <c r="J2204" i="23"/>
  <c r="B2205" i="23"/>
  <c r="C2205" i="23"/>
  <c r="D2205" i="23"/>
  <c r="E2205" i="23"/>
  <c r="F2205" i="23"/>
  <c r="G2205" i="23"/>
  <c r="H2205" i="23"/>
  <c r="I2205" i="23"/>
  <c r="J2205" i="23"/>
  <c r="B2206" i="23"/>
  <c r="C2206" i="23"/>
  <c r="D2206" i="23"/>
  <c r="E2206" i="23"/>
  <c r="F2206" i="23"/>
  <c r="G2206" i="23"/>
  <c r="H2206" i="23"/>
  <c r="I2206" i="23"/>
  <c r="J2206" i="23"/>
  <c r="B2207" i="23"/>
  <c r="C2207" i="23"/>
  <c r="D2207" i="23"/>
  <c r="E2207" i="23"/>
  <c r="F2207" i="23"/>
  <c r="G2207" i="23"/>
  <c r="H2207" i="23"/>
  <c r="I2207" i="23"/>
  <c r="J2207" i="23"/>
  <c r="B2208" i="23"/>
  <c r="C2208" i="23"/>
  <c r="D2208" i="23"/>
  <c r="E2208" i="23"/>
  <c r="F2208" i="23"/>
  <c r="G2208" i="23"/>
  <c r="H2208" i="23"/>
  <c r="I2208" i="23"/>
  <c r="J2208" i="23"/>
  <c r="B2209" i="23"/>
  <c r="C2209" i="23"/>
  <c r="D2209" i="23"/>
  <c r="E2209" i="23"/>
  <c r="F2209" i="23"/>
  <c r="G2209" i="23"/>
  <c r="H2209" i="23"/>
  <c r="I2209" i="23"/>
  <c r="J2209" i="23"/>
  <c r="B2210" i="23"/>
  <c r="C2210" i="23"/>
  <c r="D2210" i="23"/>
  <c r="E2210" i="23"/>
  <c r="F2210" i="23"/>
  <c r="G2210" i="23"/>
  <c r="H2210" i="23"/>
  <c r="I2210" i="23"/>
  <c r="J2210" i="23"/>
  <c r="B2211" i="23"/>
  <c r="C2211" i="23"/>
  <c r="D2211" i="23"/>
  <c r="E2211" i="23"/>
  <c r="F2211" i="23"/>
  <c r="G2211" i="23"/>
  <c r="H2211" i="23"/>
  <c r="I2211" i="23"/>
  <c r="J2211" i="23"/>
  <c r="B2212" i="23"/>
  <c r="C2212" i="23"/>
  <c r="D2212" i="23"/>
  <c r="E2212" i="23"/>
  <c r="F2212" i="23"/>
  <c r="G2212" i="23"/>
  <c r="H2212" i="23"/>
  <c r="I2212" i="23"/>
  <c r="J2212" i="23"/>
  <c r="B2213" i="23"/>
  <c r="C2213" i="23"/>
  <c r="D2213" i="23"/>
  <c r="E2213" i="23"/>
  <c r="F2213" i="23"/>
  <c r="G2213" i="23"/>
  <c r="H2213" i="23"/>
  <c r="I2213" i="23"/>
  <c r="J2213" i="23"/>
  <c r="B2214" i="23"/>
  <c r="C2214" i="23"/>
  <c r="D2214" i="23"/>
  <c r="E2214" i="23"/>
  <c r="F2214" i="23"/>
  <c r="G2214" i="23"/>
  <c r="H2214" i="23"/>
  <c r="I2214" i="23"/>
  <c r="J2214" i="23"/>
  <c r="B2215" i="23"/>
  <c r="C2215" i="23"/>
  <c r="D2215" i="23"/>
  <c r="E2215" i="23"/>
  <c r="F2215" i="23"/>
  <c r="G2215" i="23"/>
  <c r="H2215" i="23"/>
  <c r="I2215" i="23"/>
  <c r="J2215" i="23"/>
  <c r="B2216" i="23"/>
  <c r="C2216" i="23"/>
  <c r="D2216" i="23"/>
  <c r="E2216" i="23"/>
  <c r="F2216" i="23"/>
  <c r="G2216" i="23"/>
  <c r="H2216" i="23"/>
  <c r="I2216" i="23"/>
  <c r="J2216" i="23"/>
  <c r="B2217" i="23"/>
  <c r="C2217" i="23"/>
  <c r="D2217" i="23"/>
  <c r="E2217" i="23"/>
  <c r="F2217" i="23"/>
  <c r="G2217" i="23"/>
  <c r="H2217" i="23"/>
  <c r="I2217" i="23"/>
  <c r="J2217" i="23"/>
  <c r="B2218" i="23"/>
  <c r="C2218" i="23"/>
  <c r="D2218" i="23"/>
  <c r="E2218" i="23"/>
  <c r="F2218" i="23"/>
  <c r="G2218" i="23"/>
  <c r="H2218" i="23"/>
  <c r="I2218" i="23"/>
  <c r="J2218" i="23"/>
  <c r="B2219" i="23"/>
  <c r="C2219" i="23"/>
  <c r="D2219" i="23"/>
  <c r="E2219" i="23"/>
  <c r="F2219" i="23"/>
  <c r="G2219" i="23"/>
  <c r="H2219" i="23"/>
  <c r="I2219" i="23"/>
  <c r="J2219" i="23"/>
  <c r="B2220" i="23"/>
  <c r="C2220" i="23"/>
  <c r="D2220" i="23"/>
  <c r="E2220" i="23"/>
  <c r="F2220" i="23"/>
  <c r="G2220" i="23"/>
  <c r="H2220" i="23"/>
  <c r="I2220" i="23"/>
  <c r="J2220" i="23"/>
  <c r="B2221" i="23"/>
  <c r="C2221" i="23"/>
  <c r="D2221" i="23"/>
  <c r="E2221" i="23"/>
  <c r="F2221" i="23"/>
  <c r="G2221" i="23"/>
  <c r="H2221" i="23"/>
  <c r="I2221" i="23"/>
  <c r="J2221" i="23"/>
  <c r="B2222" i="23"/>
  <c r="C2222" i="23"/>
  <c r="D2222" i="23"/>
  <c r="E2222" i="23"/>
  <c r="F2222" i="23"/>
  <c r="G2222" i="23"/>
  <c r="H2222" i="23"/>
  <c r="I2222" i="23"/>
  <c r="J2222" i="23"/>
  <c r="B2223" i="23"/>
  <c r="C2223" i="23"/>
  <c r="D2223" i="23"/>
  <c r="E2223" i="23"/>
  <c r="F2223" i="23"/>
  <c r="G2223" i="23"/>
  <c r="H2223" i="23"/>
  <c r="I2223" i="23"/>
  <c r="J2223" i="23"/>
  <c r="B2224" i="23"/>
  <c r="C2224" i="23"/>
  <c r="D2224" i="23"/>
  <c r="E2224" i="23"/>
  <c r="F2224" i="23"/>
  <c r="G2224" i="23"/>
  <c r="H2224" i="23"/>
  <c r="I2224" i="23"/>
  <c r="J2224" i="23"/>
  <c r="B2225" i="23"/>
  <c r="C2225" i="23"/>
  <c r="D2225" i="23"/>
  <c r="E2225" i="23"/>
  <c r="F2225" i="23"/>
  <c r="G2225" i="23"/>
  <c r="H2225" i="23"/>
  <c r="I2225" i="23"/>
  <c r="J2225" i="23"/>
  <c r="B2226" i="23"/>
  <c r="C2226" i="23"/>
  <c r="D2226" i="23"/>
  <c r="E2226" i="23"/>
  <c r="F2226" i="23"/>
  <c r="G2226" i="23"/>
  <c r="H2226" i="23"/>
  <c r="I2226" i="23"/>
  <c r="J2226" i="23"/>
  <c r="B2227" i="23"/>
  <c r="C2227" i="23"/>
  <c r="D2227" i="23"/>
  <c r="E2227" i="23"/>
  <c r="F2227" i="23"/>
  <c r="G2227" i="23"/>
  <c r="H2227" i="23"/>
  <c r="I2227" i="23"/>
  <c r="J2227" i="23"/>
  <c r="B2228" i="23"/>
  <c r="C2228" i="23"/>
  <c r="D2228" i="23"/>
  <c r="E2228" i="23"/>
  <c r="F2228" i="23"/>
  <c r="G2228" i="23"/>
  <c r="H2228" i="23"/>
  <c r="I2228" i="23"/>
  <c r="J2228" i="23"/>
  <c r="B2229" i="23"/>
  <c r="C2229" i="23"/>
  <c r="D2229" i="23"/>
  <c r="E2229" i="23"/>
  <c r="F2229" i="23"/>
  <c r="G2229" i="23"/>
  <c r="H2229" i="23"/>
  <c r="I2229" i="23"/>
  <c r="J2229" i="23"/>
  <c r="B2230" i="23"/>
  <c r="C2230" i="23"/>
  <c r="D2230" i="23"/>
  <c r="E2230" i="23"/>
  <c r="F2230" i="23"/>
  <c r="G2230" i="23"/>
  <c r="H2230" i="23"/>
  <c r="I2230" i="23"/>
  <c r="J2230" i="23"/>
  <c r="B2231" i="23"/>
  <c r="C2231" i="23"/>
  <c r="D2231" i="23"/>
  <c r="E2231" i="23"/>
  <c r="F2231" i="23"/>
  <c r="G2231" i="23"/>
  <c r="H2231" i="23"/>
  <c r="I2231" i="23"/>
  <c r="J2231" i="23"/>
  <c r="B2232" i="23"/>
  <c r="C2232" i="23"/>
  <c r="D2232" i="23"/>
  <c r="E2232" i="23"/>
  <c r="F2232" i="23"/>
  <c r="G2232" i="23"/>
  <c r="H2232" i="23"/>
  <c r="I2232" i="23"/>
  <c r="J2232" i="23"/>
  <c r="B2233" i="23"/>
  <c r="C2233" i="23"/>
  <c r="D2233" i="23"/>
  <c r="E2233" i="23"/>
  <c r="F2233" i="23"/>
  <c r="G2233" i="23"/>
  <c r="H2233" i="23"/>
  <c r="I2233" i="23"/>
  <c r="J2233" i="23"/>
  <c r="B2234" i="23"/>
  <c r="C2234" i="23"/>
  <c r="D2234" i="23"/>
  <c r="E2234" i="23"/>
  <c r="F2234" i="23"/>
  <c r="G2234" i="23"/>
  <c r="H2234" i="23"/>
  <c r="I2234" i="23"/>
  <c r="J2234" i="23"/>
  <c r="B2235" i="23"/>
  <c r="C2235" i="23"/>
  <c r="D2235" i="23"/>
  <c r="E2235" i="23"/>
  <c r="F2235" i="23"/>
  <c r="G2235" i="23"/>
  <c r="H2235" i="23"/>
  <c r="I2235" i="23"/>
  <c r="J2235" i="23"/>
  <c r="B2236" i="23"/>
  <c r="C2236" i="23"/>
  <c r="D2236" i="23"/>
  <c r="E2236" i="23"/>
  <c r="F2236" i="23"/>
  <c r="G2236" i="23"/>
  <c r="H2236" i="23"/>
  <c r="I2236" i="23"/>
  <c r="J2236" i="23"/>
  <c r="B2237" i="23"/>
  <c r="C2237" i="23"/>
  <c r="D2237" i="23"/>
  <c r="E2237" i="23"/>
  <c r="F2237" i="23"/>
  <c r="G2237" i="23"/>
  <c r="H2237" i="23"/>
  <c r="I2237" i="23"/>
  <c r="J2237" i="23"/>
  <c r="B2238" i="23"/>
  <c r="C2238" i="23"/>
  <c r="D2238" i="23"/>
  <c r="E2238" i="23"/>
  <c r="F2238" i="23"/>
  <c r="G2238" i="23"/>
  <c r="H2238" i="23"/>
  <c r="I2238" i="23"/>
  <c r="J2238" i="23"/>
  <c r="B2239" i="23"/>
  <c r="C2239" i="23"/>
  <c r="D2239" i="23"/>
  <c r="E2239" i="23"/>
  <c r="F2239" i="23"/>
  <c r="G2239" i="23"/>
  <c r="H2239" i="23"/>
  <c r="I2239" i="23"/>
  <c r="J2239" i="23"/>
  <c r="B2240" i="23"/>
  <c r="C2240" i="23"/>
  <c r="D2240" i="23"/>
  <c r="E2240" i="23"/>
  <c r="F2240" i="23"/>
  <c r="G2240" i="23"/>
  <c r="H2240" i="23"/>
  <c r="I2240" i="23"/>
  <c r="J2240" i="23"/>
  <c r="B2241" i="23"/>
  <c r="C2241" i="23"/>
  <c r="D2241" i="23"/>
  <c r="E2241" i="23"/>
  <c r="F2241" i="23"/>
  <c r="G2241" i="23"/>
  <c r="H2241" i="23"/>
  <c r="I2241" i="23"/>
  <c r="J2241" i="23"/>
  <c r="B2242" i="23"/>
  <c r="C2242" i="23"/>
  <c r="D2242" i="23"/>
  <c r="E2242" i="23"/>
  <c r="F2242" i="23"/>
  <c r="G2242" i="23"/>
  <c r="H2242" i="23"/>
  <c r="I2242" i="23"/>
  <c r="J2242" i="23"/>
  <c r="B2243" i="23"/>
  <c r="C2243" i="23"/>
  <c r="D2243" i="23"/>
  <c r="E2243" i="23"/>
  <c r="F2243" i="23"/>
  <c r="G2243" i="23"/>
  <c r="H2243" i="23"/>
  <c r="I2243" i="23"/>
  <c r="J2243" i="23"/>
  <c r="B2244" i="23"/>
  <c r="C2244" i="23"/>
  <c r="D2244" i="23"/>
  <c r="E2244" i="23"/>
  <c r="F2244" i="23"/>
  <c r="G2244" i="23"/>
  <c r="H2244" i="23"/>
  <c r="I2244" i="23"/>
  <c r="J2244" i="23"/>
  <c r="B2245" i="23"/>
  <c r="C2245" i="23"/>
  <c r="D2245" i="23"/>
  <c r="E2245" i="23"/>
  <c r="F2245" i="23"/>
  <c r="G2245" i="23"/>
  <c r="H2245" i="23"/>
  <c r="I2245" i="23"/>
  <c r="J2245" i="23"/>
  <c r="B2246" i="23"/>
  <c r="C2246" i="23"/>
  <c r="D2246" i="23"/>
  <c r="E2246" i="23"/>
  <c r="F2246" i="23"/>
  <c r="G2246" i="23"/>
  <c r="H2246" i="23"/>
  <c r="I2246" i="23"/>
  <c r="J2246" i="23"/>
  <c r="B2247" i="23"/>
  <c r="C2247" i="23"/>
  <c r="D2247" i="23"/>
  <c r="E2247" i="23"/>
  <c r="F2247" i="23"/>
  <c r="G2247" i="23"/>
  <c r="H2247" i="23"/>
  <c r="I2247" i="23"/>
  <c r="J2247" i="23"/>
  <c r="B2248" i="23"/>
  <c r="C2248" i="23"/>
  <c r="D2248" i="23"/>
  <c r="E2248" i="23"/>
  <c r="F2248" i="23"/>
  <c r="G2248" i="23"/>
  <c r="H2248" i="23"/>
  <c r="I2248" i="23"/>
  <c r="J2248" i="23"/>
  <c r="B2249" i="23"/>
  <c r="C2249" i="23"/>
  <c r="D2249" i="23"/>
  <c r="E2249" i="23"/>
  <c r="F2249" i="23"/>
  <c r="G2249" i="23"/>
  <c r="H2249" i="23"/>
  <c r="I2249" i="23"/>
  <c r="J2249" i="23"/>
  <c r="B2250" i="23"/>
  <c r="C2250" i="23"/>
  <c r="D2250" i="23"/>
  <c r="E2250" i="23"/>
  <c r="F2250" i="23"/>
  <c r="G2250" i="23"/>
  <c r="H2250" i="23"/>
  <c r="I2250" i="23"/>
  <c r="J2250" i="23"/>
  <c r="B2251" i="23"/>
  <c r="C2251" i="23"/>
  <c r="D2251" i="23"/>
  <c r="E2251" i="23"/>
  <c r="F2251" i="23"/>
  <c r="G2251" i="23"/>
  <c r="H2251" i="23"/>
  <c r="I2251" i="23"/>
  <c r="J2251" i="23"/>
  <c r="B2252" i="23"/>
  <c r="C2252" i="23"/>
  <c r="D2252" i="23"/>
  <c r="E2252" i="23"/>
  <c r="F2252" i="23"/>
  <c r="G2252" i="23"/>
  <c r="H2252" i="23"/>
  <c r="I2252" i="23"/>
  <c r="J2252" i="23"/>
  <c r="B2253" i="23"/>
  <c r="C2253" i="23"/>
  <c r="D2253" i="23"/>
  <c r="E2253" i="23"/>
  <c r="F2253" i="23"/>
  <c r="G2253" i="23"/>
  <c r="H2253" i="23"/>
  <c r="I2253" i="23"/>
  <c r="J2253" i="23"/>
  <c r="B2254" i="23"/>
  <c r="C2254" i="23"/>
  <c r="D2254" i="23"/>
  <c r="E2254" i="23"/>
  <c r="F2254" i="23"/>
  <c r="G2254" i="23"/>
  <c r="H2254" i="23"/>
  <c r="I2254" i="23"/>
  <c r="J2254" i="23"/>
  <c r="B2255" i="23"/>
  <c r="C2255" i="23"/>
  <c r="D2255" i="23"/>
  <c r="E2255" i="23"/>
  <c r="F2255" i="23"/>
  <c r="G2255" i="23"/>
  <c r="H2255" i="23"/>
  <c r="I2255" i="23"/>
  <c r="J2255" i="23"/>
  <c r="B2256" i="23"/>
  <c r="C2256" i="23"/>
  <c r="D2256" i="23"/>
  <c r="E2256" i="23"/>
  <c r="F2256" i="23"/>
  <c r="G2256" i="23"/>
  <c r="H2256" i="23"/>
  <c r="I2256" i="23"/>
  <c r="J2256" i="23"/>
  <c r="B2257" i="23"/>
  <c r="C2257" i="23"/>
  <c r="D2257" i="23"/>
  <c r="E2257" i="23"/>
  <c r="F2257" i="23"/>
  <c r="G2257" i="23"/>
  <c r="H2257" i="23"/>
  <c r="I2257" i="23"/>
  <c r="J2257" i="23"/>
  <c r="B2258" i="23"/>
  <c r="C2258" i="23"/>
  <c r="D2258" i="23"/>
  <c r="E2258" i="23"/>
  <c r="F2258" i="23"/>
  <c r="G2258" i="23"/>
  <c r="H2258" i="23"/>
  <c r="I2258" i="23"/>
  <c r="J2258" i="23"/>
  <c r="B2259" i="23"/>
  <c r="C2259" i="23"/>
  <c r="D2259" i="23"/>
  <c r="E2259" i="23"/>
  <c r="F2259" i="23"/>
  <c r="G2259" i="23"/>
  <c r="H2259" i="23"/>
  <c r="I2259" i="23"/>
  <c r="J2259" i="23"/>
  <c r="B2260" i="23"/>
  <c r="C2260" i="23"/>
  <c r="D2260" i="23"/>
  <c r="E2260" i="23"/>
  <c r="F2260" i="23"/>
  <c r="G2260" i="23"/>
  <c r="H2260" i="23"/>
  <c r="I2260" i="23"/>
  <c r="J2260" i="23"/>
  <c r="B2261" i="23"/>
  <c r="C2261" i="23"/>
  <c r="D2261" i="23"/>
  <c r="E2261" i="23"/>
  <c r="F2261" i="23"/>
  <c r="G2261" i="23"/>
  <c r="H2261" i="23"/>
  <c r="I2261" i="23"/>
  <c r="J2261" i="23"/>
  <c r="B2262" i="23"/>
  <c r="C2262" i="23"/>
  <c r="D2262" i="23"/>
  <c r="E2262" i="23"/>
  <c r="F2262" i="23"/>
  <c r="G2262" i="23"/>
  <c r="H2262" i="23"/>
  <c r="I2262" i="23"/>
  <c r="J2262" i="23"/>
  <c r="B2263" i="23"/>
  <c r="C2263" i="23"/>
  <c r="D2263" i="23"/>
  <c r="E2263" i="23"/>
  <c r="F2263" i="23"/>
  <c r="G2263" i="23"/>
  <c r="H2263" i="23"/>
  <c r="I2263" i="23"/>
  <c r="J2263" i="23"/>
  <c r="B2264" i="23"/>
  <c r="C2264" i="23"/>
  <c r="D2264" i="23"/>
  <c r="E2264" i="23"/>
  <c r="F2264" i="23"/>
  <c r="G2264" i="23"/>
  <c r="H2264" i="23"/>
  <c r="I2264" i="23"/>
  <c r="J2264" i="23"/>
  <c r="B2265" i="23"/>
  <c r="C2265" i="23"/>
  <c r="D2265" i="23"/>
  <c r="E2265" i="23"/>
  <c r="F2265" i="23"/>
  <c r="G2265" i="23"/>
  <c r="H2265" i="23"/>
  <c r="I2265" i="23"/>
  <c r="J2265" i="23"/>
  <c r="B2266" i="23"/>
  <c r="C2266" i="23"/>
  <c r="D2266" i="23"/>
  <c r="E2266" i="23"/>
  <c r="F2266" i="23"/>
  <c r="G2266" i="23"/>
  <c r="H2266" i="23"/>
  <c r="I2266" i="23"/>
  <c r="J2266" i="23"/>
  <c r="B2267" i="23"/>
  <c r="C2267" i="23"/>
  <c r="D2267" i="23"/>
  <c r="E2267" i="23"/>
  <c r="F2267" i="23"/>
  <c r="G2267" i="23"/>
  <c r="H2267" i="23"/>
  <c r="I2267" i="23"/>
  <c r="J2267" i="23"/>
  <c r="B2268" i="23"/>
  <c r="C2268" i="23"/>
  <c r="D2268" i="23"/>
  <c r="E2268" i="23"/>
  <c r="F2268" i="23"/>
  <c r="G2268" i="23"/>
  <c r="H2268" i="23"/>
  <c r="I2268" i="23"/>
  <c r="J2268" i="23"/>
  <c r="B2269" i="23"/>
  <c r="C2269" i="23"/>
  <c r="D2269" i="23"/>
  <c r="E2269" i="23"/>
  <c r="F2269" i="23"/>
  <c r="G2269" i="23"/>
  <c r="H2269" i="23"/>
  <c r="I2269" i="23"/>
  <c r="J2269" i="23"/>
  <c r="B2270" i="23"/>
  <c r="C2270" i="23"/>
  <c r="D2270" i="23"/>
  <c r="E2270" i="23"/>
  <c r="F2270" i="23"/>
  <c r="G2270" i="23"/>
  <c r="H2270" i="23"/>
  <c r="I2270" i="23"/>
  <c r="J2270" i="23"/>
  <c r="B2271" i="23"/>
  <c r="C2271" i="23"/>
  <c r="D2271" i="23"/>
  <c r="E2271" i="23"/>
  <c r="F2271" i="23"/>
  <c r="G2271" i="23"/>
  <c r="H2271" i="23"/>
  <c r="I2271" i="23"/>
  <c r="J2271" i="23"/>
  <c r="B2272" i="23"/>
  <c r="C2272" i="23"/>
  <c r="D2272" i="23"/>
  <c r="E2272" i="23"/>
  <c r="F2272" i="23"/>
  <c r="G2272" i="23"/>
  <c r="H2272" i="23"/>
  <c r="I2272" i="23"/>
  <c r="J2272" i="23"/>
  <c r="B2273" i="23"/>
  <c r="C2273" i="23"/>
  <c r="D2273" i="23"/>
  <c r="E2273" i="23"/>
  <c r="F2273" i="23"/>
  <c r="G2273" i="23"/>
  <c r="H2273" i="23"/>
  <c r="I2273" i="23"/>
  <c r="J2273" i="23"/>
  <c r="B2274" i="23"/>
  <c r="C2274" i="23"/>
  <c r="D2274" i="23"/>
  <c r="E2274" i="23"/>
  <c r="F2274" i="23"/>
  <c r="G2274" i="23"/>
  <c r="H2274" i="23"/>
  <c r="I2274" i="23"/>
  <c r="J2274" i="23"/>
  <c r="B2275" i="23"/>
  <c r="C2275" i="23"/>
  <c r="D2275" i="23"/>
  <c r="E2275" i="23"/>
  <c r="F2275" i="23"/>
  <c r="G2275" i="23"/>
  <c r="H2275" i="23"/>
  <c r="I2275" i="23"/>
  <c r="J2275" i="23"/>
  <c r="B2276" i="23"/>
  <c r="C2276" i="23"/>
  <c r="D2276" i="23"/>
  <c r="E2276" i="23"/>
  <c r="F2276" i="23"/>
  <c r="G2276" i="23"/>
  <c r="H2276" i="23"/>
  <c r="I2276" i="23"/>
  <c r="J2276" i="23"/>
  <c r="B2277" i="23"/>
  <c r="C2277" i="23"/>
  <c r="D2277" i="23"/>
  <c r="E2277" i="23"/>
  <c r="F2277" i="23"/>
  <c r="G2277" i="23"/>
  <c r="H2277" i="23"/>
  <c r="I2277" i="23"/>
  <c r="J2277" i="23"/>
  <c r="B2278" i="23"/>
  <c r="C2278" i="23"/>
  <c r="D2278" i="23"/>
  <c r="E2278" i="23"/>
  <c r="F2278" i="23"/>
  <c r="G2278" i="23"/>
  <c r="H2278" i="23"/>
  <c r="I2278" i="23"/>
  <c r="J2278" i="23"/>
  <c r="B2279" i="23"/>
  <c r="C2279" i="23"/>
  <c r="D2279" i="23"/>
  <c r="E2279" i="23"/>
  <c r="F2279" i="23"/>
  <c r="G2279" i="23"/>
  <c r="H2279" i="23"/>
  <c r="I2279" i="23"/>
  <c r="J2279" i="23"/>
  <c r="B2280" i="23"/>
  <c r="C2280" i="23"/>
  <c r="D2280" i="23"/>
  <c r="E2280" i="23"/>
  <c r="F2280" i="23"/>
  <c r="G2280" i="23"/>
  <c r="H2280" i="23"/>
  <c r="I2280" i="23"/>
  <c r="J2280" i="23"/>
  <c r="B2281" i="23"/>
  <c r="C2281" i="23"/>
  <c r="D2281" i="23"/>
  <c r="E2281" i="23"/>
  <c r="F2281" i="23"/>
  <c r="G2281" i="23"/>
  <c r="H2281" i="23"/>
  <c r="I2281" i="23"/>
  <c r="J2281" i="23"/>
  <c r="B2282" i="23"/>
  <c r="C2282" i="23"/>
  <c r="D2282" i="23"/>
  <c r="E2282" i="23"/>
  <c r="F2282" i="23"/>
  <c r="G2282" i="23"/>
  <c r="H2282" i="23"/>
  <c r="I2282" i="23"/>
  <c r="J2282" i="23"/>
  <c r="B2283" i="23"/>
  <c r="C2283" i="23"/>
  <c r="D2283" i="23"/>
  <c r="E2283" i="23"/>
  <c r="F2283" i="23"/>
  <c r="G2283" i="23"/>
  <c r="H2283" i="23"/>
  <c r="I2283" i="23"/>
  <c r="J2283" i="23"/>
  <c r="B2284" i="23"/>
  <c r="C2284" i="23"/>
  <c r="D2284" i="23"/>
  <c r="E2284" i="23"/>
  <c r="F2284" i="23"/>
  <c r="G2284" i="23"/>
  <c r="H2284" i="23"/>
  <c r="I2284" i="23"/>
  <c r="J2284" i="23"/>
  <c r="B2285" i="23"/>
  <c r="C2285" i="23"/>
  <c r="D2285" i="23"/>
  <c r="E2285" i="23"/>
  <c r="F2285" i="23"/>
  <c r="G2285" i="23"/>
  <c r="H2285" i="23"/>
  <c r="I2285" i="23"/>
  <c r="J2285" i="23"/>
  <c r="B2286" i="23"/>
  <c r="C2286" i="23"/>
  <c r="D2286" i="23"/>
  <c r="E2286" i="23"/>
  <c r="F2286" i="23"/>
  <c r="G2286" i="23"/>
  <c r="H2286" i="23"/>
  <c r="I2286" i="23"/>
  <c r="J2286" i="23"/>
  <c r="B2287" i="23"/>
  <c r="C2287" i="23"/>
  <c r="D2287" i="23"/>
  <c r="E2287" i="23"/>
  <c r="F2287" i="23"/>
  <c r="G2287" i="23"/>
  <c r="H2287" i="23"/>
  <c r="I2287" i="23"/>
  <c r="J2287" i="23"/>
  <c r="B2288" i="23"/>
  <c r="C2288" i="23"/>
  <c r="D2288" i="23"/>
  <c r="E2288" i="23"/>
  <c r="F2288" i="23"/>
  <c r="G2288" i="23"/>
  <c r="H2288" i="23"/>
  <c r="I2288" i="23"/>
  <c r="J2288" i="23"/>
  <c r="B2289" i="23"/>
  <c r="C2289" i="23"/>
  <c r="D2289" i="23"/>
  <c r="E2289" i="23"/>
  <c r="F2289" i="23"/>
  <c r="G2289" i="23"/>
  <c r="H2289" i="23"/>
  <c r="I2289" i="23"/>
  <c r="J2289" i="23"/>
  <c r="B2290" i="23"/>
  <c r="C2290" i="23"/>
  <c r="D2290" i="23"/>
  <c r="E2290" i="23"/>
  <c r="F2290" i="23"/>
  <c r="G2290" i="23"/>
  <c r="H2290" i="23"/>
  <c r="I2290" i="23"/>
  <c r="J2290" i="23"/>
  <c r="B2291" i="23"/>
  <c r="C2291" i="23"/>
  <c r="D2291" i="23"/>
  <c r="E2291" i="23"/>
  <c r="F2291" i="23"/>
  <c r="G2291" i="23"/>
  <c r="H2291" i="23"/>
  <c r="I2291" i="23"/>
  <c r="J2291" i="23"/>
  <c r="B2292" i="23"/>
  <c r="C2292" i="23"/>
  <c r="D2292" i="23"/>
  <c r="E2292" i="23"/>
  <c r="F2292" i="23"/>
  <c r="G2292" i="23"/>
  <c r="H2292" i="23"/>
  <c r="I2292" i="23"/>
  <c r="J2292" i="23"/>
  <c r="B2293" i="23"/>
  <c r="C2293" i="23"/>
  <c r="D2293" i="23"/>
  <c r="E2293" i="23"/>
  <c r="F2293" i="23"/>
  <c r="G2293" i="23"/>
  <c r="H2293" i="23"/>
  <c r="I2293" i="23"/>
  <c r="J2293" i="23"/>
  <c r="B2294" i="23"/>
  <c r="C2294" i="23"/>
  <c r="D2294" i="23"/>
  <c r="E2294" i="23"/>
  <c r="F2294" i="23"/>
  <c r="G2294" i="23"/>
  <c r="H2294" i="23"/>
  <c r="I2294" i="23"/>
  <c r="J2294" i="23"/>
  <c r="B2295" i="23"/>
  <c r="C2295" i="23"/>
  <c r="D2295" i="23"/>
  <c r="E2295" i="23"/>
  <c r="F2295" i="23"/>
  <c r="G2295" i="23"/>
  <c r="H2295" i="23"/>
  <c r="I2295" i="23"/>
  <c r="J2295" i="23"/>
  <c r="B2296" i="23"/>
  <c r="C2296" i="23"/>
  <c r="D2296" i="23"/>
  <c r="E2296" i="23"/>
  <c r="F2296" i="23"/>
  <c r="G2296" i="23"/>
  <c r="H2296" i="23"/>
  <c r="I2296" i="23"/>
  <c r="J2296" i="23"/>
  <c r="B2297" i="23"/>
  <c r="C2297" i="23"/>
  <c r="D2297" i="23"/>
  <c r="E2297" i="23"/>
  <c r="F2297" i="23"/>
  <c r="G2297" i="23"/>
  <c r="H2297" i="23"/>
  <c r="I2297" i="23"/>
  <c r="J2297" i="23"/>
  <c r="B2298" i="23"/>
  <c r="C2298" i="23"/>
  <c r="D2298" i="23"/>
  <c r="E2298" i="23"/>
  <c r="F2298" i="23"/>
  <c r="G2298" i="23"/>
  <c r="H2298" i="23"/>
  <c r="I2298" i="23"/>
  <c r="J2298" i="23"/>
  <c r="B2299" i="23"/>
  <c r="C2299" i="23"/>
  <c r="D2299" i="23"/>
  <c r="E2299" i="23"/>
  <c r="F2299" i="23"/>
  <c r="G2299" i="23"/>
  <c r="H2299" i="23"/>
  <c r="I2299" i="23"/>
  <c r="J2299" i="23"/>
  <c r="B2300" i="23"/>
  <c r="C2300" i="23"/>
  <c r="D2300" i="23"/>
  <c r="E2300" i="23"/>
  <c r="F2300" i="23"/>
  <c r="G2300" i="23"/>
  <c r="H2300" i="23"/>
  <c r="I2300" i="23"/>
  <c r="J2300" i="23"/>
  <c r="B2301" i="23"/>
  <c r="C2301" i="23"/>
  <c r="D2301" i="23"/>
  <c r="E2301" i="23"/>
  <c r="F2301" i="23"/>
  <c r="G2301" i="23"/>
  <c r="H2301" i="23"/>
  <c r="I2301" i="23"/>
  <c r="J2301" i="23"/>
  <c r="B2302" i="23"/>
  <c r="C2302" i="23"/>
  <c r="D2302" i="23"/>
  <c r="E2302" i="23"/>
  <c r="F2302" i="23"/>
  <c r="G2302" i="23"/>
  <c r="H2302" i="23"/>
  <c r="I2302" i="23"/>
  <c r="J2302" i="23"/>
  <c r="B2303" i="23"/>
  <c r="C2303" i="23"/>
  <c r="D2303" i="23"/>
  <c r="E2303" i="23"/>
  <c r="F2303" i="23"/>
  <c r="G2303" i="23"/>
  <c r="H2303" i="23"/>
  <c r="I2303" i="23"/>
  <c r="J2303" i="23"/>
  <c r="B2304" i="23"/>
  <c r="C2304" i="23"/>
  <c r="D2304" i="23"/>
  <c r="E2304" i="23"/>
  <c r="F2304" i="23"/>
  <c r="G2304" i="23"/>
  <c r="H2304" i="23"/>
  <c r="I2304" i="23"/>
  <c r="J2304" i="23"/>
  <c r="B2305" i="23"/>
  <c r="C2305" i="23"/>
  <c r="D2305" i="23"/>
  <c r="E2305" i="23"/>
  <c r="F2305" i="23"/>
  <c r="G2305" i="23"/>
  <c r="H2305" i="23"/>
  <c r="I2305" i="23"/>
  <c r="J2305" i="23"/>
  <c r="B2306" i="23"/>
  <c r="C2306" i="23"/>
  <c r="D2306" i="23"/>
  <c r="E2306" i="23"/>
  <c r="F2306" i="23"/>
  <c r="G2306" i="23"/>
  <c r="H2306" i="23"/>
  <c r="I2306" i="23"/>
  <c r="J2306" i="23"/>
  <c r="B2307" i="23"/>
  <c r="C2307" i="23"/>
  <c r="D2307" i="23"/>
  <c r="E2307" i="23"/>
  <c r="F2307" i="23"/>
  <c r="G2307" i="23"/>
  <c r="H2307" i="23"/>
  <c r="I2307" i="23"/>
  <c r="J2307" i="23"/>
  <c r="B2308" i="23"/>
  <c r="C2308" i="23"/>
  <c r="D2308" i="23"/>
  <c r="E2308" i="23"/>
  <c r="F2308" i="23"/>
  <c r="G2308" i="23"/>
  <c r="H2308" i="23"/>
  <c r="I2308" i="23"/>
  <c r="J2308" i="23"/>
  <c r="B2309" i="23"/>
  <c r="C2309" i="23"/>
  <c r="D2309" i="23"/>
  <c r="E2309" i="23"/>
  <c r="F2309" i="23"/>
  <c r="G2309" i="23"/>
  <c r="H2309" i="23"/>
  <c r="I2309" i="23"/>
  <c r="J2309" i="23"/>
  <c r="B2310" i="23"/>
  <c r="C2310" i="23"/>
  <c r="D2310" i="23"/>
  <c r="E2310" i="23"/>
  <c r="F2310" i="23"/>
  <c r="G2310" i="23"/>
  <c r="H2310" i="23"/>
  <c r="I2310" i="23"/>
  <c r="J2310" i="23"/>
  <c r="B2311" i="23"/>
  <c r="C2311" i="23"/>
  <c r="D2311" i="23"/>
  <c r="E2311" i="23"/>
  <c r="F2311" i="23"/>
  <c r="G2311" i="23"/>
  <c r="H2311" i="23"/>
  <c r="I2311" i="23"/>
  <c r="J2311" i="23"/>
  <c r="B2312" i="23"/>
  <c r="C2312" i="23"/>
  <c r="D2312" i="23"/>
  <c r="E2312" i="23"/>
  <c r="F2312" i="23"/>
  <c r="G2312" i="23"/>
  <c r="H2312" i="23"/>
  <c r="I2312" i="23"/>
  <c r="J2312" i="23"/>
  <c r="B2313" i="23"/>
  <c r="C2313" i="23"/>
  <c r="D2313" i="23"/>
  <c r="E2313" i="23"/>
  <c r="F2313" i="23"/>
  <c r="G2313" i="23"/>
  <c r="H2313" i="23"/>
  <c r="I2313" i="23"/>
  <c r="J2313" i="23"/>
  <c r="B2314" i="23"/>
  <c r="C2314" i="23"/>
  <c r="D2314" i="23"/>
  <c r="E2314" i="23"/>
  <c r="F2314" i="23"/>
  <c r="G2314" i="23"/>
  <c r="H2314" i="23"/>
  <c r="I2314" i="23"/>
  <c r="J2314" i="23"/>
  <c r="B2315" i="23"/>
  <c r="C2315" i="23"/>
  <c r="D2315" i="23"/>
  <c r="E2315" i="23"/>
  <c r="F2315" i="23"/>
  <c r="G2315" i="23"/>
  <c r="H2315" i="23"/>
  <c r="I2315" i="23"/>
  <c r="J2315" i="23"/>
  <c r="B2316" i="23"/>
  <c r="C2316" i="23"/>
  <c r="D2316" i="23"/>
  <c r="E2316" i="23"/>
  <c r="F2316" i="23"/>
  <c r="G2316" i="23"/>
  <c r="H2316" i="23"/>
  <c r="I2316" i="23"/>
  <c r="J2316" i="23"/>
  <c r="B2317" i="23"/>
  <c r="C2317" i="23"/>
  <c r="D2317" i="23"/>
  <c r="E2317" i="23"/>
  <c r="F2317" i="23"/>
  <c r="G2317" i="23"/>
  <c r="H2317" i="23"/>
  <c r="I2317" i="23"/>
  <c r="J2317" i="23"/>
  <c r="B2318" i="23"/>
  <c r="C2318" i="23"/>
  <c r="D2318" i="23"/>
  <c r="E2318" i="23"/>
  <c r="F2318" i="23"/>
  <c r="G2318" i="23"/>
  <c r="H2318" i="23"/>
  <c r="I2318" i="23"/>
  <c r="J2318" i="23"/>
  <c r="B2319" i="23"/>
  <c r="C2319" i="23"/>
  <c r="D2319" i="23"/>
  <c r="E2319" i="23"/>
  <c r="F2319" i="23"/>
  <c r="G2319" i="23"/>
  <c r="H2319" i="23"/>
  <c r="I2319" i="23"/>
  <c r="J2319" i="23"/>
  <c r="B2320" i="23"/>
  <c r="C2320" i="23"/>
  <c r="D2320" i="23"/>
  <c r="E2320" i="23"/>
  <c r="F2320" i="23"/>
  <c r="G2320" i="23"/>
  <c r="H2320" i="23"/>
  <c r="I2320" i="23"/>
  <c r="J2320" i="23"/>
  <c r="B2321" i="23"/>
  <c r="C2321" i="23"/>
  <c r="D2321" i="23"/>
  <c r="E2321" i="23"/>
  <c r="F2321" i="23"/>
  <c r="G2321" i="23"/>
  <c r="H2321" i="23"/>
  <c r="I2321" i="23"/>
  <c r="J2321" i="23"/>
  <c r="B2322" i="23"/>
  <c r="C2322" i="23"/>
  <c r="D2322" i="23"/>
  <c r="E2322" i="23"/>
  <c r="F2322" i="23"/>
  <c r="G2322" i="23"/>
  <c r="H2322" i="23"/>
  <c r="I2322" i="23"/>
  <c r="J2322" i="23"/>
  <c r="B2323" i="23"/>
  <c r="C2323" i="23"/>
  <c r="D2323" i="23"/>
  <c r="E2323" i="23"/>
  <c r="F2323" i="23"/>
  <c r="G2323" i="23"/>
  <c r="H2323" i="23"/>
  <c r="I2323" i="23"/>
  <c r="J2323" i="23"/>
  <c r="B2324" i="23"/>
  <c r="C2324" i="23"/>
  <c r="D2324" i="23"/>
  <c r="E2324" i="23"/>
  <c r="F2324" i="23"/>
  <c r="G2324" i="23"/>
  <c r="H2324" i="23"/>
  <c r="I2324" i="23"/>
  <c r="J2324" i="23"/>
  <c r="B2325" i="23"/>
  <c r="C2325" i="23"/>
  <c r="D2325" i="23"/>
  <c r="E2325" i="23"/>
  <c r="F2325" i="23"/>
  <c r="G2325" i="23"/>
  <c r="H2325" i="23"/>
  <c r="I2325" i="23"/>
  <c r="J2325" i="23"/>
  <c r="B2326" i="23"/>
  <c r="C2326" i="23"/>
  <c r="D2326" i="23"/>
  <c r="E2326" i="23"/>
  <c r="F2326" i="23"/>
  <c r="G2326" i="23"/>
  <c r="H2326" i="23"/>
  <c r="I2326" i="23"/>
  <c r="J2326" i="23"/>
  <c r="B2327" i="23"/>
  <c r="C2327" i="23"/>
  <c r="D2327" i="23"/>
  <c r="E2327" i="23"/>
  <c r="F2327" i="23"/>
  <c r="G2327" i="23"/>
  <c r="H2327" i="23"/>
  <c r="I2327" i="23"/>
  <c r="J2327" i="23"/>
  <c r="B2328" i="23"/>
  <c r="C2328" i="23"/>
  <c r="D2328" i="23"/>
  <c r="E2328" i="23"/>
  <c r="F2328" i="23"/>
  <c r="G2328" i="23"/>
  <c r="H2328" i="23"/>
  <c r="I2328" i="23"/>
  <c r="J2328" i="23"/>
  <c r="B2329" i="23"/>
  <c r="C2329" i="23"/>
  <c r="D2329" i="23"/>
  <c r="E2329" i="23"/>
  <c r="F2329" i="23"/>
  <c r="G2329" i="23"/>
  <c r="H2329" i="23"/>
  <c r="I2329" i="23"/>
  <c r="J2329" i="23"/>
  <c r="B2330" i="23"/>
  <c r="C2330" i="23"/>
  <c r="D2330" i="23"/>
  <c r="E2330" i="23"/>
  <c r="F2330" i="23"/>
  <c r="G2330" i="23"/>
  <c r="H2330" i="23"/>
  <c r="I2330" i="23"/>
  <c r="J2330" i="23"/>
  <c r="B2331" i="23"/>
  <c r="C2331" i="23"/>
  <c r="D2331" i="23"/>
  <c r="E2331" i="23"/>
  <c r="F2331" i="23"/>
  <c r="G2331" i="23"/>
  <c r="H2331" i="23"/>
  <c r="I2331" i="23"/>
  <c r="J2331" i="23"/>
  <c r="B2332" i="23"/>
  <c r="C2332" i="23"/>
  <c r="D2332" i="23"/>
  <c r="E2332" i="23"/>
  <c r="F2332" i="23"/>
  <c r="G2332" i="23"/>
  <c r="H2332" i="23"/>
  <c r="I2332" i="23"/>
  <c r="J2332" i="23"/>
  <c r="B2333" i="23"/>
  <c r="C2333" i="23"/>
  <c r="D2333" i="23"/>
  <c r="E2333" i="23"/>
  <c r="F2333" i="23"/>
  <c r="G2333" i="23"/>
  <c r="H2333" i="23"/>
  <c r="I2333" i="23"/>
  <c r="J2333" i="23"/>
  <c r="B2334" i="23"/>
  <c r="C2334" i="23"/>
  <c r="D2334" i="23"/>
  <c r="E2334" i="23"/>
  <c r="F2334" i="23"/>
  <c r="G2334" i="23"/>
  <c r="H2334" i="23"/>
  <c r="I2334" i="23"/>
  <c r="J2334" i="23"/>
  <c r="B2335" i="23"/>
  <c r="C2335" i="23"/>
  <c r="D2335" i="23"/>
  <c r="E2335" i="23"/>
  <c r="F2335" i="23"/>
  <c r="G2335" i="23"/>
  <c r="H2335" i="23"/>
  <c r="I2335" i="23"/>
  <c r="J2335" i="23"/>
  <c r="B2336" i="23"/>
  <c r="C2336" i="23"/>
  <c r="D2336" i="23"/>
  <c r="E2336" i="23"/>
  <c r="F2336" i="23"/>
  <c r="G2336" i="23"/>
  <c r="H2336" i="23"/>
  <c r="I2336" i="23"/>
  <c r="J2336" i="23"/>
  <c r="B2337" i="23"/>
  <c r="C2337" i="23"/>
  <c r="D2337" i="23"/>
  <c r="E2337" i="23"/>
  <c r="F2337" i="23"/>
  <c r="G2337" i="23"/>
  <c r="H2337" i="23"/>
  <c r="I2337" i="23"/>
  <c r="J2337" i="23"/>
  <c r="B2338" i="23"/>
  <c r="C2338" i="23"/>
  <c r="D2338" i="23"/>
  <c r="E2338" i="23"/>
  <c r="F2338" i="23"/>
  <c r="G2338" i="23"/>
  <c r="H2338" i="23"/>
  <c r="I2338" i="23"/>
  <c r="J2338" i="23"/>
  <c r="B2339" i="23"/>
  <c r="C2339" i="23"/>
  <c r="D2339" i="23"/>
  <c r="E2339" i="23"/>
  <c r="F2339" i="23"/>
  <c r="G2339" i="23"/>
  <c r="H2339" i="23"/>
  <c r="I2339" i="23"/>
  <c r="J2339" i="23"/>
  <c r="B2340" i="23"/>
  <c r="C2340" i="23"/>
  <c r="D2340" i="23"/>
  <c r="E2340" i="23"/>
  <c r="F2340" i="23"/>
  <c r="G2340" i="23"/>
  <c r="H2340" i="23"/>
  <c r="I2340" i="23"/>
  <c r="J2340" i="23"/>
  <c r="B2341" i="23"/>
  <c r="C2341" i="23"/>
  <c r="D2341" i="23"/>
  <c r="E2341" i="23"/>
  <c r="F2341" i="23"/>
  <c r="G2341" i="23"/>
  <c r="H2341" i="23"/>
  <c r="I2341" i="23"/>
  <c r="J2341" i="23"/>
  <c r="B2342" i="23"/>
  <c r="C2342" i="23"/>
  <c r="D2342" i="23"/>
  <c r="E2342" i="23"/>
  <c r="F2342" i="23"/>
  <c r="G2342" i="23"/>
  <c r="H2342" i="23"/>
  <c r="I2342" i="23"/>
  <c r="J2342" i="23"/>
  <c r="B2343" i="23"/>
  <c r="C2343" i="23"/>
  <c r="D2343" i="23"/>
  <c r="E2343" i="23"/>
  <c r="F2343" i="23"/>
  <c r="G2343" i="23"/>
  <c r="H2343" i="23"/>
  <c r="I2343" i="23"/>
  <c r="J2343" i="23"/>
  <c r="B2344" i="23"/>
  <c r="C2344" i="23"/>
  <c r="D2344" i="23"/>
  <c r="E2344" i="23"/>
  <c r="F2344" i="23"/>
  <c r="G2344" i="23"/>
  <c r="H2344" i="23"/>
  <c r="I2344" i="23"/>
  <c r="J2344" i="23"/>
  <c r="B2345" i="23"/>
  <c r="C2345" i="23"/>
  <c r="D2345" i="23"/>
  <c r="E2345" i="23"/>
  <c r="F2345" i="23"/>
  <c r="G2345" i="23"/>
  <c r="H2345" i="23"/>
  <c r="I2345" i="23"/>
  <c r="J2345" i="23"/>
  <c r="B2346" i="23"/>
  <c r="C2346" i="23"/>
  <c r="D2346" i="23"/>
  <c r="E2346" i="23"/>
  <c r="F2346" i="23"/>
  <c r="G2346" i="23"/>
  <c r="H2346" i="23"/>
  <c r="I2346" i="23"/>
  <c r="J2346" i="23"/>
  <c r="B2347" i="23"/>
  <c r="C2347" i="23"/>
  <c r="D2347" i="23"/>
  <c r="E2347" i="23"/>
  <c r="F2347" i="23"/>
  <c r="G2347" i="23"/>
  <c r="H2347" i="23"/>
  <c r="I2347" i="23"/>
  <c r="J2347" i="23"/>
  <c r="B2348" i="23"/>
  <c r="C2348" i="23"/>
  <c r="D2348" i="23"/>
  <c r="E2348" i="23"/>
  <c r="F2348" i="23"/>
  <c r="G2348" i="23"/>
  <c r="H2348" i="23"/>
  <c r="I2348" i="23"/>
  <c r="J2348" i="23"/>
  <c r="B2349" i="23"/>
  <c r="C2349" i="23"/>
  <c r="D2349" i="23"/>
  <c r="E2349" i="23"/>
  <c r="F2349" i="23"/>
  <c r="G2349" i="23"/>
  <c r="H2349" i="23"/>
  <c r="I2349" i="23"/>
  <c r="J2349" i="23"/>
  <c r="B2350" i="23"/>
  <c r="C2350" i="23"/>
  <c r="D2350" i="23"/>
  <c r="E2350" i="23"/>
  <c r="F2350" i="23"/>
  <c r="G2350" i="23"/>
  <c r="H2350" i="23"/>
  <c r="I2350" i="23"/>
  <c r="J2350" i="23"/>
  <c r="B2351" i="23"/>
  <c r="C2351" i="23"/>
  <c r="D2351" i="23"/>
  <c r="E2351" i="23"/>
  <c r="F2351" i="23"/>
  <c r="G2351" i="23"/>
  <c r="H2351" i="23"/>
  <c r="I2351" i="23"/>
  <c r="J2351" i="23"/>
  <c r="B2352" i="23"/>
  <c r="C2352" i="23"/>
  <c r="D2352" i="23"/>
  <c r="E2352" i="23"/>
  <c r="F2352" i="23"/>
  <c r="G2352" i="23"/>
  <c r="H2352" i="23"/>
  <c r="I2352" i="23"/>
  <c r="J2352" i="23"/>
  <c r="B2353" i="23"/>
  <c r="C2353" i="23"/>
  <c r="D2353" i="23"/>
  <c r="E2353" i="23"/>
  <c r="F2353" i="23"/>
  <c r="G2353" i="23"/>
  <c r="H2353" i="23"/>
  <c r="I2353" i="23"/>
  <c r="J2353" i="23"/>
  <c r="B2354" i="23"/>
  <c r="C2354" i="23"/>
  <c r="D2354" i="23"/>
  <c r="E2354" i="23"/>
  <c r="F2354" i="23"/>
  <c r="G2354" i="23"/>
  <c r="H2354" i="23"/>
  <c r="I2354" i="23"/>
  <c r="J2354" i="23"/>
  <c r="B2355" i="23"/>
  <c r="C2355" i="23"/>
  <c r="D2355" i="23"/>
  <c r="E2355" i="23"/>
  <c r="F2355" i="23"/>
  <c r="G2355" i="23"/>
  <c r="H2355" i="23"/>
  <c r="I2355" i="23"/>
  <c r="J2355" i="23"/>
  <c r="B2356" i="23"/>
  <c r="C2356" i="23"/>
  <c r="D2356" i="23"/>
  <c r="E2356" i="23"/>
  <c r="F2356" i="23"/>
  <c r="G2356" i="23"/>
  <c r="H2356" i="23"/>
  <c r="I2356" i="23"/>
  <c r="J2356" i="23"/>
  <c r="B2357" i="23"/>
  <c r="C2357" i="23"/>
  <c r="D2357" i="23"/>
  <c r="E2357" i="23"/>
  <c r="F2357" i="23"/>
  <c r="G2357" i="23"/>
  <c r="H2357" i="23"/>
  <c r="I2357" i="23"/>
  <c r="J2357" i="23"/>
  <c r="B2358" i="23"/>
  <c r="C2358" i="23"/>
  <c r="D2358" i="23"/>
  <c r="E2358" i="23"/>
  <c r="F2358" i="23"/>
  <c r="G2358" i="23"/>
  <c r="H2358" i="23"/>
  <c r="I2358" i="23"/>
  <c r="J2358" i="23"/>
  <c r="B2359" i="23"/>
  <c r="C2359" i="23"/>
  <c r="D2359" i="23"/>
  <c r="E2359" i="23"/>
  <c r="F2359" i="23"/>
  <c r="G2359" i="23"/>
  <c r="H2359" i="23"/>
  <c r="I2359" i="23"/>
  <c r="J2359" i="23"/>
  <c r="B2360" i="23"/>
  <c r="C2360" i="23"/>
  <c r="D2360" i="23"/>
  <c r="E2360" i="23"/>
  <c r="F2360" i="23"/>
  <c r="G2360" i="23"/>
  <c r="H2360" i="23"/>
  <c r="I2360" i="23"/>
  <c r="J2360" i="23"/>
  <c r="B2361" i="23"/>
  <c r="C2361" i="23"/>
  <c r="D2361" i="23"/>
  <c r="E2361" i="23"/>
  <c r="F2361" i="23"/>
  <c r="G2361" i="23"/>
  <c r="H2361" i="23"/>
  <c r="I2361" i="23"/>
  <c r="J2361" i="23"/>
  <c r="B2362" i="23"/>
  <c r="C2362" i="23"/>
  <c r="D2362" i="23"/>
  <c r="E2362" i="23"/>
  <c r="F2362" i="23"/>
  <c r="G2362" i="23"/>
  <c r="H2362" i="23"/>
  <c r="I2362" i="23"/>
  <c r="J2362" i="23"/>
  <c r="B2363" i="23"/>
  <c r="C2363" i="23"/>
  <c r="D2363" i="23"/>
  <c r="E2363" i="23"/>
  <c r="F2363" i="23"/>
  <c r="G2363" i="23"/>
  <c r="H2363" i="23"/>
  <c r="I2363" i="23"/>
  <c r="J2363" i="23"/>
  <c r="B2364" i="23"/>
  <c r="C2364" i="23"/>
  <c r="D2364" i="23"/>
  <c r="E2364" i="23"/>
  <c r="F2364" i="23"/>
  <c r="G2364" i="23"/>
  <c r="H2364" i="23"/>
  <c r="I2364" i="23"/>
  <c r="J2364" i="23"/>
  <c r="B2365" i="23"/>
  <c r="C2365" i="23"/>
  <c r="D2365" i="23"/>
  <c r="E2365" i="23"/>
  <c r="F2365" i="23"/>
  <c r="G2365" i="23"/>
  <c r="H2365" i="23"/>
  <c r="I2365" i="23"/>
  <c r="J2365" i="23"/>
  <c r="B2366" i="23"/>
  <c r="C2366" i="23"/>
  <c r="D2366" i="23"/>
  <c r="E2366" i="23"/>
  <c r="F2366" i="23"/>
  <c r="G2366" i="23"/>
  <c r="H2366" i="23"/>
  <c r="I2366" i="23"/>
  <c r="J2366" i="23"/>
  <c r="B2367" i="23"/>
  <c r="C2367" i="23"/>
  <c r="D2367" i="23"/>
  <c r="E2367" i="23"/>
  <c r="F2367" i="23"/>
  <c r="G2367" i="23"/>
  <c r="H2367" i="23"/>
  <c r="I2367" i="23"/>
  <c r="J2367" i="23"/>
  <c r="B2368" i="23"/>
  <c r="C2368" i="23"/>
  <c r="D2368" i="23"/>
  <c r="E2368" i="23"/>
  <c r="F2368" i="23"/>
  <c r="G2368" i="23"/>
  <c r="H2368" i="23"/>
  <c r="I2368" i="23"/>
  <c r="J2368" i="23"/>
  <c r="B2369" i="23"/>
  <c r="C2369" i="23"/>
  <c r="D2369" i="23"/>
  <c r="E2369" i="23"/>
  <c r="F2369" i="23"/>
  <c r="G2369" i="23"/>
  <c r="H2369" i="23"/>
  <c r="I2369" i="23"/>
  <c r="J2369" i="23"/>
  <c r="B2370" i="23"/>
  <c r="C2370" i="23"/>
  <c r="D2370" i="23"/>
  <c r="E2370" i="23"/>
  <c r="F2370" i="23"/>
  <c r="G2370" i="23"/>
  <c r="H2370" i="23"/>
  <c r="I2370" i="23"/>
  <c r="J2370" i="23"/>
  <c r="B2371" i="23"/>
  <c r="C2371" i="23"/>
  <c r="D2371" i="23"/>
  <c r="E2371" i="23"/>
  <c r="F2371" i="23"/>
  <c r="G2371" i="23"/>
  <c r="H2371" i="23"/>
  <c r="I2371" i="23"/>
  <c r="J2371" i="23"/>
  <c r="B2372" i="23"/>
  <c r="C2372" i="23"/>
  <c r="D2372" i="23"/>
  <c r="E2372" i="23"/>
  <c r="F2372" i="23"/>
  <c r="G2372" i="23"/>
  <c r="H2372" i="23"/>
  <c r="I2372" i="23"/>
  <c r="J2372" i="23"/>
  <c r="B2373" i="23"/>
  <c r="C2373" i="23"/>
  <c r="D2373" i="23"/>
  <c r="E2373" i="23"/>
  <c r="F2373" i="23"/>
  <c r="G2373" i="23"/>
  <c r="H2373" i="23"/>
  <c r="I2373" i="23"/>
  <c r="J2373" i="23"/>
  <c r="B2374" i="23"/>
  <c r="C2374" i="23"/>
  <c r="D2374" i="23"/>
  <c r="E2374" i="23"/>
  <c r="F2374" i="23"/>
  <c r="G2374" i="23"/>
  <c r="H2374" i="23"/>
  <c r="I2374" i="23"/>
  <c r="J2374" i="23"/>
  <c r="B2375" i="23"/>
  <c r="C2375" i="23"/>
  <c r="D2375" i="23"/>
  <c r="E2375" i="23"/>
  <c r="F2375" i="23"/>
  <c r="G2375" i="23"/>
  <c r="H2375" i="23"/>
  <c r="I2375" i="23"/>
  <c r="J2375" i="23"/>
  <c r="B2376" i="23"/>
  <c r="C2376" i="23"/>
  <c r="D2376" i="23"/>
  <c r="E2376" i="23"/>
  <c r="F2376" i="23"/>
  <c r="G2376" i="23"/>
  <c r="H2376" i="23"/>
  <c r="I2376" i="23"/>
  <c r="J2376" i="23"/>
  <c r="B2377" i="23"/>
  <c r="C2377" i="23"/>
  <c r="D2377" i="23"/>
  <c r="E2377" i="23"/>
  <c r="F2377" i="23"/>
  <c r="G2377" i="23"/>
  <c r="H2377" i="23"/>
  <c r="I2377" i="23"/>
  <c r="J2377" i="23"/>
  <c r="B2378" i="23"/>
  <c r="C2378" i="23"/>
  <c r="D2378" i="23"/>
  <c r="E2378" i="23"/>
  <c r="F2378" i="23"/>
  <c r="G2378" i="23"/>
  <c r="H2378" i="23"/>
  <c r="I2378" i="23"/>
  <c r="J2378" i="23"/>
  <c r="B2379" i="23"/>
  <c r="C2379" i="23"/>
  <c r="D2379" i="23"/>
  <c r="E2379" i="23"/>
  <c r="F2379" i="23"/>
  <c r="G2379" i="23"/>
  <c r="H2379" i="23"/>
  <c r="I2379" i="23"/>
  <c r="J2379" i="23"/>
  <c r="B2380" i="23"/>
  <c r="C2380" i="23"/>
  <c r="D2380" i="23"/>
  <c r="E2380" i="23"/>
  <c r="F2380" i="23"/>
  <c r="G2380" i="23"/>
  <c r="H2380" i="23"/>
  <c r="I2380" i="23"/>
  <c r="J2380" i="23"/>
  <c r="B2381" i="23"/>
  <c r="C2381" i="23"/>
  <c r="D2381" i="23"/>
  <c r="E2381" i="23"/>
  <c r="F2381" i="23"/>
  <c r="G2381" i="23"/>
  <c r="H2381" i="23"/>
  <c r="I2381" i="23"/>
  <c r="J2381" i="23"/>
  <c r="B2382" i="23"/>
  <c r="C2382" i="23"/>
  <c r="D2382" i="23"/>
  <c r="E2382" i="23"/>
  <c r="F2382" i="23"/>
  <c r="G2382" i="23"/>
  <c r="H2382" i="23"/>
  <c r="I2382" i="23"/>
  <c r="J2382" i="23"/>
  <c r="B2383" i="23"/>
  <c r="C2383" i="23"/>
  <c r="D2383" i="23"/>
  <c r="E2383" i="23"/>
  <c r="F2383" i="23"/>
  <c r="G2383" i="23"/>
  <c r="H2383" i="23"/>
  <c r="I2383" i="23"/>
  <c r="J2383" i="23"/>
  <c r="B2384" i="23"/>
  <c r="C2384" i="23"/>
  <c r="D2384" i="23"/>
  <c r="E2384" i="23"/>
  <c r="F2384" i="23"/>
  <c r="G2384" i="23"/>
  <c r="H2384" i="23"/>
  <c r="I2384" i="23"/>
  <c r="J2384" i="23"/>
  <c r="B2385" i="23"/>
  <c r="C2385" i="23"/>
  <c r="D2385" i="23"/>
  <c r="E2385" i="23"/>
  <c r="F2385" i="23"/>
  <c r="G2385" i="23"/>
  <c r="H2385" i="23"/>
  <c r="I2385" i="23"/>
  <c r="J2385" i="23"/>
  <c r="B2386" i="23"/>
  <c r="C2386" i="23"/>
  <c r="D2386" i="23"/>
  <c r="E2386" i="23"/>
  <c r="F2386" i="23"/>
  <c r="G2386" i="23"/>
  <c r="H2386" i="23"/>
  <c r="I2386" i="23"/>
  <c r="J2386" i="23"/>
  <c r="B2387" i="23"/>
  <c r="C2387" i="23"/>
  <c r="D2387" i="23"/>
  <c r="E2387" i="23"/>
  <c r="F2387" i="23"/>
  <c r="G2387" i="23"/>
  <c r="H2387" i="23"/>
  <c r="I2387" i="23"/>
  <c r="J2387" i="23"/>
  <c r="B2388" i="23"/>
  <c r="C2388" i="23"/>
  <c r="D2388" i="23"/>
  <c r="E2388" i="23"/>
  <c r="F2388" i="23"/>
  <c r="G2388" i="23"/>
  <c r="H2388" i="23"/>
  <c r="I2388" i="23"/>
  <c r="J2388" i="23"/>
  <c r="B2389" i="23"/>
  <c r="C2389" i="23"/>
  <c r="D2389" i="23"/>
  <c r="E2389" i="23"/>
  <c r="F2389" i="23"/>
  <c r="G2389" i="23"/>
  <c r="H2389" i="23"/>
  <c r="I2389" i="23"/>
  <c r="J2389" i="23"/>
  <c r="B2390" i="23"/>
  <c r="C2390" i="23"/>
  <c r="D2390" i="23"/>
  <c r="E2390" i="23"/>
  <c r="F2390" i="23"/>
  <c r="G2390" i="23"/>
  <c r="H2390" i="23"/>
  <c r="I2390" i="23"/>
  <c r="J2390" i="23"/>
  <c r="B2391" i="23"/>
  <c r="C2391" i="23"/>
  <c r="D2391" i="23"/>
  <c r="E2391" i="23"/>
  <c r="F2391" i="23"/>
  <c r="G2391" i="23"/>
  <c r="H2391" i="23"/>
  <c r="I2391" i="23"/>
  <c r="J2391" i="23"/>
  <c r="B2392" i="23"/>
  <c r="C2392" i="23"/>
  <c r="D2392" i="23"/>
  <c r="E2392" i="23"/>
  <c r="F2392" i="23"/>
  <c r="G2392" i="23"/>
  <c r="H2392" i="23"/>
  <c r="I2392" i="23"/>
  <c r="J2392" i="23"/>
  <c r="B2393" i="23"/>
  <c r="C2393" i="23"/>
  <c r="D2393" i="23"/>
  <c r="E2393" i="23"/>
  <c r="F2393" i="23"/>
  <c r="G2393" i="23"/>
  <c r="H2393" i="23"/>
  <c r="I2393" i="23"/>
  <c r="J2393" i="23"/>
  <c r="B2394" i="23"/>
  <c r="C2394" i="23"/>
  <c r="D2394" i="23"/>
  <c r="E2394" i="23"/>
  <c r="F2394" i="23"/>
  <c r="G2394" i="23"/>
  <c r="H2394" i="23"/>
  <c r="I2394" i="23"/>
  <c r="J2394" i="23"/>
  <c r="B2395" i="23"/>
  <c r="C2395" i="23"/>
  <c r="D2395" i="23"/>
  <c r="E2395" i="23"/>
  <c r="F2395" i="23"/>
  <c r="G2395" i="23"/>
  <c r="H2395" i="23"/>
  <c r="I2395" i="23"/>
  <c r="J2395" i="23"/>
  <c r="B2396" i="23"/>
  <c r="C2396" i="23"/>
  <c r="D2396" i="23"/>
  <c r="E2396" i="23"/>
  <c r="F2396" i="23"/>
  <c r="G2396" i="23"/>
  <c r="H2396" i="23"/>
  <c r="I2396" i="23"/>
  <c r="J2396" i="23"/>
  <c r="B2397" i="23"/>
  <c r="C2397" i="23"/>
  <c r="D2397" i="23"/>
  <c r="E2397" i="23"/>
  <c r="F2397" i="23"/>
  <c r="G2397" i="23"/>
  <c r="H2397" i="23"/>
  <c r="I2397" i="23"/>
  <c r="J2397" i="23"/>
  <c r="B2398" i="23"/>
  <c r="C2398" i="23"/>
  <c r="D2398" i="23"/>
  <c r="E2398" i="23"/>
  <c r="F2398" i="23"/>
  <c r="G2398" i="23"/>
  <c r="H2398" i="23"/>
  <c r="I2398" i="23"/>
  <c r="J2398" i="23"/>
  <c r="B2399" i="23"/>
  <c r="C2399" i="23"/>
  <c r="D2399" i="23"/>
  <c r="E2399" i="23"/>
  <c r="F2399" i="23"/>
  <c r="G2399" i="23"/>
  <c r="H2399" i="23"/>
  <c r="I2399" i="23"/>
  <c r="J2399" i="23"/>
  <c r="B2400" i="23"/>
  <c r="C2400" i="23"/>
  <c r="D2400" i="23"/>
  <c r="E2400" i="23"/>
  <c r="F2400" i="23"/>
  <c r="G2400" i="23"/>
  <c r="H2400" i="23"/>
  <c r="I2400" i="23"/>
  <c r="J2400" i="23"/>
  <c r="B2401" i="23"/>
  <c r="C2401" i="23"/>
  <c r="D2401" i="23"/>
  <c r="E2401" i="23"/>
  <c r="F2401" i="23"/>
  <c r="G2401" i="23"/>
  <c r="H2401" i="23"/>
  <c r="I2401" i="23"/>
  <c r="J2401" i="23"/>
  <c r="B2402" i="23"/>
  <c r="C2402" i="23"/>
  <c r="D2402" i="23"/>
  <c r="E2402" i="23"/>
  <c r="F2402" i="23"/>
  <c r="G2402" i="23"/>
  <c r="H2402" i="23"/>
  <c r="I2402" i="23"/>
  <c r="J2402" i="23"/>
  <c r="B2403" i="23"/>
  <c r="C2403" i="23"/>
  <c r="D2403" i="23"/>
  <c r="E2403" i="23"/>
  <c r="F2403" i="23"/>
  <c r="G2403" i="23"/>
  <c r="H2403" i="23"/>
  <c r="I2403" i="23"/>
  <c r="J2403" i="23"/>
  <c r="B2404" i="23"/>
  <c r="C2404" i="23"/>
  <c r="D2404" i="23"/>
  <c r="E2404" i="23"/>
  <c r="F2404" i="23"/>
  <c r="G2404" i="23"/>
  <c r="H2404" i="23"/>
  <c r="I2404" i="23"/>
  <c r="J2404" i="23"/>
  <c r="B2405" i="23"/>
  <c r="C2405" i="23"/>
  <c r="D2405" i="23"/>
  <c r="E2405" i="23"/>
  <c r="F2405" i="23"/>
  <c r="G2405" i="23"/>
  <c r="H2405" i="23"/>
  <c r="I2405" i="23"/>
  <c r="J2405" i="23"/>
  <c r="B2406" i="23"/>
  <c r="C2406" i="23"/>
  <c r="D2406" i="23"/>
  <c r="E2406" i="23"/>
  <c r="F2406" i="23"/>
  <c r="G2406" i="23"/>
  <c r="H2406" i="23"/>
  <c r="I2406" i="23"/>
  <c r="J2406" i="23"/>
  <c r="B2407" i="23"/>
  <c r="C2407" i="23"/>
  <c r="D2407" i="23"/>
  <c r="E2407" i="23"/>
  <c r="F2407" i="23"/>
  <c r="G2407" i="23"/>
  <c r="H2407" i="23"/>
  <c r="I2407" i="23"/>
  <c r="J2407" i="23"/>
  <c r="B2408" i="23"/>
  <c r="C2408" i="23"/>
  <c r="D2408" i="23"/>
  <c r="E2408" i="23"/>
  <c r="F2408" i="23"/>
  <c r="G2408" i="23"/>
  <c r="H2408" i="23"/>
  <c r="I2408" i="23"/>
  <c r="J2408" i="23"/>
  <c r="B2409" i="23"/>
  <c r="C2409" i="23"/>
  <c r="D2409" i="23"/>
  <c r="E2409" i="23"/>
  <c r="F2409" i="23"/>
  <c r="G2409" i="23"/>
  <c r="H2409" i="23"/>
  <c r="I2409" i="23"/>
  <c r="J2409" i="23"/>
  <c r="B2410" i="23"/>
  <c r="C2410" i="23"/>
  <c r="D2410" i="23"/>
  <c r="E2410" i="23"/>
  <c r="F2410" i="23"/>
  <c r="G2410" i="23"/>
  <c r="H2410" i="23"/>
  <c r="I2410" i="23"/>
  <c r="J2410" i="23"/>
  <c r="B2411" i="23"/>
  <c r="C2411" i="23"/>
  <c r="D2411" i="23"/>
  <c r="E2411" i="23"/>
  <c r="F2411" i="23"/>
  <c r="G2411" i="23"/>
  <c r="H2411" i="23"/>
  <c r="I2411" i="23"/>
  <c r="J2411" i="23"/>
  <c r="B2412" i="23"/>
  <c r="C2412" i="23"/>
  <c r="D2412" i="23"/>
  <c r="E2412" i="23"/>
  <c r="F2412" i="23"/>
  <c r="G2412" i="23"/>
  <c r="H2412" i="23"/>
  <c r="I2412" i="23"/>
  <c r="J2412" i="23"/>
  <c r="B2413" i="23"/>
  <c r="C2413" i="23"/>
  <c r="D2413" i="23"/>
  <c r="E2413" i="23"/>
  <c r="F2413" i="23"/>
  <c r="G2413" i="23"/>
  <c r="H2413" i="23"/>
  <c r="I2413" i="23"/>
  <c r="J2413" i="23"/>
  <c r="B2414" i="23"/>
  <c r="C2414" i="23"/>
  <c r="D2414" i="23"/>
  <c r="E2414" i="23"/>
  <c r="F2414" i="23"/>
  <c r="G2414" i="23"/>
  <c r="H2414" i="23"/>
  <c r="I2414" i="23"/>
  <c r="J2414" i="23"/>
  <c r="B2415" i="23"/>
  <c r="C2415" i="23"/>
  <c r="D2415" i="23"/>
  <c r="E2415" i="23"/>
  <c r="F2415" i="23"/>
  <c r="G2415" i="23"/>
  <c r="H2415" i="23"/>
  <c r="I2415" i="23"/>
  <c r="J2415" i="23"/>
  <c r="B2416" i="23"/>
  <c r="C2416" i="23"/>
  <c r="D2416" i="23"/>
  <c r="E2416" i="23"/>
  <c r="F2416" i="23"/>
  <c r="G2416" i="23"/>
  <c r="H2416" i="23"/>
  <c r="I2416" i="23"/>
  <c r="J2416" i="23"/>
  <c r="B2417" i="23"/>
  <c r="C2417" i="23"/>
  <c r="D2417" i="23"/>
  <c r="E2417" i="23"/>
  <c r="F2417" i="23"/>
  <c r="G2417" i="23"/>
  <c r="H2417" i="23"/>
  <c r="I2417" i="23"/>
  <c r="J2417" i="23"/>
  <c r="B2418" i="23"/>
  <c r="C2418" i="23"/>
  <c r="D2418" i="23"/>
  <c r="E2418" i="23"/>
  <c r="F2418" i="23"/>
  <c r="G2418" i="23"/>
  <c r="H2418" i="23"/>
  <c r="I2418" i="23"/>
  <c r="J2418" i="23"/>
  <c r="B2419" i="23"/>
  <c r="C2419" i="23"/>
  <c r="D2419" i="23"/>
  <c r="E2419" i="23"/>
  <c r="F2419" i="23"/>
  <c r="G2419" i="23"/>
  <c r="H2419" i="23"/>
  <c r="I2419" i="23"/>
  <c r="J2419" i="23"/>
  <c r="B2420" i="23"/>
  <c r="C2420" i="23"/>
  <c r="D2420" i="23"/>
  <c r="E2420" i="23"/>
  <c r="F2420" i="23"/>
  <c r="G2420" i="23"/>
  <c r="H2420" i="23"/>
  <c r="I2420" i="23"/>
  <c r="J2420" i="23"/>
  <c r="B2421" i="23"/>
  <c r="C2421" i="23"/>
  <c r="D2421" i="23"/>
  <c r="E2421" i="23"/>
  <c r="F2421" i="23"/>
  <c r="G2421" i="23"/>
  <c r="H2421" i="23"/>
  <c r="I2421" i="23"/>
  <c r="J2421" i="23"/>
  <c r="B2422" i="23"/>
  <c r="C2422" i="23"/>
  <c r="D2422" i="23"/>
  <c r="E2422" i="23"/>
  <c r="F2422" i="23"/>
  <c r="G2422" i="23"/>
  <c r="H2422" i="23"/>
  <c r="I2422" i="23"/>
  <c r="J2422" i="23"/>
  <c r="B2423" i="23"/>
  <c r="C2423" i="23"/>
  <c r="D2423" i="23"/>
  <c r="E2423" i="23"/>
  <c r="F2423" i="23"/>
  <c r="G2423" i="23"/>
  <c r="H2423" i="23"/>
  <c r="I2423" i="23"/>
  <c r="J2423" i="23"/>
  <c r="B2424" i="23"/>
  <c r="C2424" i="23"/>
  <c r="D2424" i="23"/>
  <c r="E2424" i="23"/>
  <c r="F2424" i="23"/>
  <c r="G2424" i="23"/>
  <c r="H2424" i="23"/>
  <c r="I2424" i="23"/>
  <c r="J2424" i="23"/>
  <c r="B2425" i="23"/>
  <c r="C2425" i="23"/>
  <c r="D2425" i="23"/>
  <c r="E2425" i="23"/>
  <c r="F2425" i="23"/>
  <c r="G2425" i="23"/>
  <c r="H2425" i="23"/>
  <c r="I2425" i="23"/>
  <c r="J2425" i="23"/>
  <c r="B2426" i="23"/>
  <c r="C2426" i="23"/>
  <c r="D2426" i="23"/>
  <c r="E2426" i="23"/>
  <c r="F2426" i="23"/>
  <c r="G2426" i="23"/>
  <c r="H2426" i="23"/>
  <c r="I2426" i="23"/>
  <c r="J2426" i="23"/>
  <c r="B2427" i="23"/>
  <c r="C2427" i="23"/>
  <c r="D2427" i="23"/>
  <c r="E2427" i="23"/>
  <c r="F2427" i="23"/>
  <c r="G2427" i="23"/>
  <c r="H2427" i="23"/>
  <c r="I2427" i="23"/>
  <c r="J2427" i="23"/>
  <c r="B2428" i="23"/>
  <c r="C2428" i="23"/>
  <c r="D2428" i="23"/>
  <c r="E2428" i="23"/>
  <c r="F2428" i="23"/>
  <c r="G2428" i="23"/>
  <c r="H2428" i="23"/>
  <c r="I2428" i="23"/>
  <c r="J2428" i="23"/>
  <c r="B2429" i="23"/>
  <c r="C2429" i="23"/>
  <c r="D2429" i="23"/>
  <c r="E2429" i="23"/>
  <c r="F2429" i="23"/>
  <c r="G2429" i="23"/>
  <c r="H2429" i="23"/>
  <c r="I2429" i="23"/>
  <c r="J2429" i="23"/>
  <c r="B2430" i="23"/>
  <c r="C2430" i="23"/>
  <c r="D2430" i="23"/>
  <c r="E2430" i="23"/>
  <c r="F2430" i="23"/>
  <c r="G2430" i="23"/>
  <c r="H2430" i="23"/>
  <c r="I2430" i="23"/>
  <c r="J2430" i="23"/>
  <c r="B2431" i="23"/>
  <c r="C2431" i="23"/>
  <c r="D2431" i="23"/>
  <c r="E2431" i="23"/>
  <c r="F2431" i="23"/>
  <c r="G2431" i="23"/>
  <c r="H2431" i="23"/>
  <c r="I2431" i="23"/>
  <c r="J2431" i="23"/>
  <c r="B2432" i="23"/>
  <c r="C2432" i="23"/>
  <c r="D2432" i="23"/>
  <c r="E2432" i="23"/>
  <c r="F2432" i="23"/>
  <c r="G2432" i="23"/>
  <c r="H2432" i="23"/>
  <c r="I2432" i="23"/>
  <c r="J2432" i="23"/>
  <c r="B2433" i="23"/>
  <c r="C2433" i="23"/>
  <c r="D2433" i="23"/>
  <c r="E2433" i="23"/>
  <c r="F2433" i="23"/>
  <c r="G2433" i="23"/>
  <c r="H2433" i="23"/>
  <c r="I2433" i="23"/>
  <c r="J2433" i="23"/>
  <c r="B2434" i="23"/>
  <c r="C2434" i="23"/>
  <c r="D2434" i="23"/>
  <c r="E2434" i="23"/>
  <c r="F2434" i="23"/>
  <c r="G2434" i="23"/>
  <c r="H2434" i="23"/>
  <c r="I2434" i="23"/>
  <c r="J2434" i="23"/>
  <c r="B2435" i="23"/>
  <c r="C2435" i="23"/>
  <c r="D2435" i="23"/>
  <c r="E2435" i="23"/>
  <c r="F2435" i="23"/>
  <c r="G2435" i="23"/>
  <c r="H2435" i="23"/>
  <c r="I2435" i="23"/>
  <c r="J2435" i="23"/>
  <c r="B2436" i="23"/>
  <c r="C2436" i="23"/>
  <c r="D2436" i="23"/>
  <c r="E2436" i="23"/>
  <c r="F2436" i="23"/>
  <c r="G2436" i="23"/>
  <c r="H2436" i="23"/>
  <c r="I2436" i="23"/>
  <c r="J2436" i="23"/>
  <c r="B2437" i="23"/>
  <c r="C2437" i="23"/>
  <c r="D2437" i="23"/>
  <c r="E2437" i="23"/>
  <c r="F2437" i="23"/>
  <c r="G2437" i="23"/>
  <c r="H2437" i="23"/>
  <c r="I2437" i="23"/>
  <c r="J2437" i="23"/>
  <c r="B2438" i="23"/>
  <c r="C2438" i="23"/>
  <c r="D2438" i="23"/>
  <c r="E2438" i="23"/>
  <c r="F2438" i="23"/>
  <c r="G2438" i="23"/>
  <c r="H2438" i="23"/>
  <c r="I2438" i="23"/>
  <c r="J2438" i="23"/>
  <c r="B2439" i="23"/>
  <c r="C2439" i="23"/>
  <c r="D2439" i="23"/>
  <c r="E2439" i="23"/>
  <c r="F2439" i="23"/>
  <c r="G2439" i="23"/>
  <c r="H2439" i="23"/>
  <c r="I2439" i="23"/>
  <c r="J2439" i="23"/>
  <c r="B2440" i="23"/>
  <c r="C2440" i="23"/>
  <c r="D2440" i="23"/>
  <c r="E2440" i="23"/>
  <c r="F2440" i="23"/>
  <c r="G2440" i="23"/>
  <c r="H2440" i="23"/>
  <c r="I2440" i="23"/>
  <c r="J2440" i="23"/>
  <c r="B2441" i="23"/>
  <c r="C2441" i="23"/>
  <c r="D2441" i="23"/>
  <c r="E2441" i="23"/>
  <c r="F2441" i="23"/>
  <c r="G2441" i="23"/>
  <c r="H2441" i="23"/>
  <c r="I2441" i="23"/>
  <c r="J2441" i="23"/>
  <c r="B2442" i="23"/>
  <c r="C2442" i="23"/>
  <c r="D2442" i="23"/>
  <c r="E2442" i="23"/>
  <c r="F2442" i="23"/>
  <c r="G2442" i="23"/>
  <c r="H2442" i="23"/>
  <c r="I2442" i="23"/>
  <c r="J2442" i="23"/>
  <c r="B2443" i="23"/>
  <c r="C2443" i="23"/>
  <c r="D2443" i="23"/>
  <c r="E2443" i="23"/>
  <c r="F2443" i="23"/>
  <c r="G2443" i="23"/>
  <c r="H2443" i="23"/>
  <c r="I2443" i="23"/>
  <c r="J2443" i="23"/>
  <c r="B2444" i="23"/>
  <c r="C2444" i="23"/>
  <c r="D2444" i="23"/>
  <c r="E2444" i="23"/>
  <c r="F2444" i="23"/>
  <c r="G2444" i="23"/>
  <c r="H2444" i="23"/>
  <c r="I2444" i="23"/>
  <c r="J2444" i="23"/>
  <c r="B2445" i="23"/>
  <c r="C2445" i="23"/>
  <c r="D2445" i="23"/>
  <c r="E2445" i="23"/>
  <c r="F2445" i="23"/>
  <c r="G2445" i="23"/>
  <c r="H2445" i="23"/>
  <c r="I2445" i="23"/>
  <c r="J2445" i="23"/>
  <c r="B2446" i="23"/>
  <c r="C2446" i="23"/>
  <c r="D2446" i="23"/>
  <c r="E2446" i="23"/>
  <c r="F2446" i="23"/>
  <c r="G2446" i="23"/>
  <c r="H2446" i="23"/>
  <c r="I2446" i="23"/>
  <c r="J2446" i="23"/>
  <c r="B2447" i="23"/>
  <c r="C2447" i="23"/>
  <c r="D2447" i="23"/>
  <c r="E2447" i="23"/>
  <c r="F2447" i="23"/>
  <c r="G2447" i="23"/>
  <c r="H2447" i="23"/>
  <c r="I2447" i="23"/>
  <c r="J2447" i="23"/>
  <c r="B2448" i="23"/>
  <c r="C2448" i="23"/>
  <c r="D2448" i="23"/>
  <c r="E2448" i="23"/>
  <c r="F2448" i="23"/>
  <c r="G2448" i="23"/>
  <c r="H2448" i="23"/>
  <c r="I2448" i="23"/>
  <c r="J2448" i="23"/>
  <c r="B2449" i="23"/>
  <c r="C2449" i="23"/>
  <c r="D2449" i="23"/>
  <c r="E2449" i="23"/>
  <c r="F2449" i="23"/>
  <c r="G2449" i="23"/>
  <c r="H2449" i="23"/>
  <c r="I2449" i="23"/>
  <c r="J2449" i="23"/>
  <c r="B2450" i="23"/>
  <c r="C2450" i="23"/>
  <c r="D2450" i="23"/>
  <c r="E2450" i="23"/>
  <c r="F2450" i="23"/>
  <c r="G2450" i="23"/>
  <c r="H2450" i="23"/>
  <c r="I2450" i="23"/>
  <c r="J2450" i="23"/>
  <c r="B2451" i="23"/>
  <c r="C2451" i="23"/>
  <c r="D2451" i="23"/>
  <c r="E2451" i="23"/>
  <c r="F2451" i="23"/>
  <c r="G2451" i="23"/>
  <c r="H2451" i="23"/>
  <c r="I2451" i="23"/>
  <c r="J2451" i="23"/>
  <c r="B2452" i="23"/>
  <c r="C2452" i="23"/>
  <c r="D2452" i="23"/>
  <c r="E2452" i="23"/>
  <c r="F2452" i="23"/>
  <c r="G2452" i="23"/>
  <c r="H2452" i="23"/>
  <c r="I2452" i="23"/>
  <c r="J2452" i="23"/>
  <c r="B2453" i="23"/>
  <c r="C2453" i="23"/>
  <c r="D2453" i="23"/>
  <c r="E2453" i="23"/>
  <c r="F2453" i="23"/>
  <c r="G2453" i="23"/>
  <c r="H2453" i="23"/>
  <c r="I2453" i="23"/>
  <c r="J2453" i="23"/>
  <c r="B2454" i="23"/>
  <c r="C2454" i="23"/>
  <c r="D2454" i="23"/>
  <c r="E2454" i="23"/>
  <c r="F2454" i="23"/>
  <c r="G2454" i="23"/>
  <c r="H2454" i="23"/>
  <c r="I2454" i="23"/>
  <c r="J2454" i="23"/>
  <c r="B2455" i="23"/>
  <c r="C2455" i="23"/>
  <c r="D2455" i="23"/>
  <c r="E2455" i="23"/>
  <c r="F2455" i="23"/>
  <c r="G2455" i="23"/>
  <c r="H2455" i="23"/>
  <c r="I2455" i="23"/>
  <c r="J2455" i="23"/>
  <c r="B2456" i="23"/>
  <c r="C2456" i="23"/>
  <c r="D2456" i="23"/>
  <c r="E2456" i="23"/>
  <c r="F2456" i="23"/>
  <c r="G2456" i="23"/>
  <c r="H2456" i="23"/>
  <c r="I2456" i="23"/>
  <c r="J2456" i="23"/>
  <c r="B2457" i="23"/>
  <c r="C2457" i="23"/>
  <c r="D2457" i="23"/>
  <c r="E2457" i="23"/>
  <c r="F2457" i="23"/>
  <c r="G2457" i="23"/>
  <c r="H2457" i="23"/>
  <c r="I2457" i="23"/>
  <c r="J2457" i="23"/>
  <c r="B2458" i="23"/>
  <c r="C2458" i="23"/>
  <c r="D2458" i="23"/>
  <c r="E2458" i="23"/>
  <c r="F2458" i="23"/>
  <c r="G2458" i="23"/>
  <c r="H2458" i="23"/>
  <c r="I2458" i="23"/>
  <c r="J2458" i="23"/>
  <c r="B2459" i="23"/>
  <c r="C2459" i="23"/>
  <c r="D2459" i="23"/>
  <c r="E2459" i="23"/>
  <c r="F2459" i="23"/>
  <c r="G2459" i="23"/>
  <c r="H2459" i="23"/>
  <c r="I2459" i="23"/>
  <c r="J2459" i="23"/>
  <c r="B2460" i="23"/>
  <c r="C2460" i="23"/>
  <c r="D2460" i="23"/>
  <c r="E2460" i="23"/>
  <c r="F2460" i="23"/>
  <c r="G2460" i="23"/>
  <c r="H2460" i="23"/>
  <c r="I2460" i="23"/>
  <c r="J2460" i="23"/>
  <c r="B2461" i="23"/>
  <c r="C2461" i="23"/>
  <c r="D2461" i="23"/>
  <c r="E2461" i="23"/>
  <c r="F2461" i="23"/>
  <c r="G2461" i="23"/>
  <c r="H2461" i="23"/>
  <c r="I2461" i="23"/>
  <c r="J2461" i="23"/>
  <c r="B2462" i="23"/>
  <c r="C2462" i="23"/>
  <c r="D2462" i="23"/>
  <c r="E2462" i="23"/>
  <c r="F2462" i="23"/>
  <c r="G2462" i="23"/>
  <c r="H2462" i="23"/>
  <c r="I2462" i="23"/>
  <c r="J2462" i="23"/>
  <c r="B2463" i="23"/>
  <c r="C2463" i="23"/>
  <c r="D2463" i="23"/>
  <c r="E2463" i="23"/>
  <c r="F2463" i="23"/>
  <c r="G2463" i="23"/>
  <c r="H2463" i="23"/>
  <c r="I2463" i="23"/>
  <c r="J2463" i="23"/>
  <c r="B2464" i="23"/>
  <c r="C2464" i="23"/>
  <c r="D2464" i="23"/>
  <c r="E2464" i="23"/>
  <c r="F2464" i="23"/>
  <c r="G2464" i="23"/>
  <c r="H2464" i="23"/>
  <c r="I2464" i="23"/>
  <c r="J2464" i="23"/>
  <c r="B2465" i="23"/>
  <c r="C2465" i="23"/>
  <c r="D2465" i="23"/>
  <c r="E2465" i="23"/>
  <c r="F2465" i="23"/>
  <c r="G2465" i="23"/>
  <c r="H2465" i="23"/>
  <c r="I2465" i="23"/>
  <c r="J2465" i="23"/>
  <c r="B2466" i="23"/>
  <c r="C2466" i="23"/>
  <c r="D2466" i="23"/>
  <c r="E2466" i="23"/>
  <c r="F2466" i="23"/>
  <c r="G2466" i="23"/>
  <c r="H2466" i="23"/>
  <c r="I2466" i="23"/>
  <c r="J2466" i="23"/>
  <c r="B2467" i="23"/>
  <c r="C2467" i="23"/>
  <c r="D2467" i="23"/>
  <c r="E2467" i="23"/>
  <c r="F2467" i="23"/>
  <c r="G2467" i="23"/>
  <c r="H2467" i="23"/>
  <c r="I2467" i="23"/>
  <c r="J2467" i="23"/>
  <c r="B2468" i="23"/>
  <c r="C2468" i="23"/>
  <c r="D2468" i="23"/>
  <c r="E2468" i="23"/>
  <c r="F2468" i="23"/>
  <c r="G2468" i="23"/>
  <c r="H2468" i="23"/>
  <c r="I2468" i="23"/>
  <c r="J2468" i="23"/>
  <c r="B2469" i="23"/>
  <c r="C2469" i="23"/>
  <c r="D2469" i="23"/>
  <c r="E2469" i="23"/>
  <c r="F2469" i="23"/>
  <c r="G2469" i="23"/>
  <c r="H2469" i="23"/>
  <c r="I2469" i="23"/>
  <c r="J2469" i="23"/>
  <c r="B2470" i="23"/>
  <c r="C2470" i="23"/>
  <c r="D2470" i="23"/>
  <c r="E2470" i="23"/>
  <c r="F2470" i="23"/>
  <c r="G2470" i="23"/>
  <c r="H2470" i="23"/>
  <c r="I2470" i="23"/>
  <c r="J2470" i="23"/>
  <c r="B2471" i="23"/>
  <c r="C2471" i="23"/>
  <c r="D2471" i="23"/>
  <c r="E2471" i="23"/>
  <c r="F2471" i="23"/>
  <c r="G2471" i="23"/>
  <c r="H2471" i="23"/>
  <c r="I2471" i="23"/>
  <c r="J2471" i="23"/>
  <c r="B2472" i="23"/>
  <c r="C2472" i="23"/>
  <c r="D2472" i="23"/>
  <c r="E2472" i="23"/>
  <c r="F2472" i="23"/>
  <c r="G2472" i="23"/>
  <c r="H2472" i="23"/>
  <c r="I2472" i="23"/>
  <c r="J2472" i="23"/>
  <c r="B2473" i="23"/>
  <c r="C2473" i="23"/>
  <c r="D2473" i="23"/>
  <c r="E2473" i="23"/>
  <c r="F2473" i="23"/>
  <c r="G2473" i="23"/>
  <c r="H2473" i="23"/>
  <c r="I2473" i="23"/>
  <c r="J2473" i="23"/>
  <c r="B2474" i="23"/>
  <c r="C2474" i="23"/>
  <c r="D2474" i="23"/>
  <c r="E2474" i="23"/>
  <c r="F2474" i="23"/>
  <c r="G2474" i="23"/>
  <c r="H2474" i="23"/>
  <c r="I2474" i="23"/>
  <c r="J2474" i="23"/>
  <c r="B2475" i="23"/>
  <c r="C2475" i="23"/>
  <c r="D2475" i="23"/>
  <c r="E2475" i="23"/>
  <c r="F2475" i="23"/>
  <c r="G2475" i="23"/>
  <c r="H2475" i="23"/>
  <c r="I2475" i="23"/>
  <c r="J2475" i="23"/>
  <c r="B2476" i="23"/>
  <c r="C2476" i="23"/>
  <c r="D2476" i="23"/>
  <c r="E2476" i="23"/>
  <c r="F2476" i="23"/>
  <c r="G2476" i="23"/>
  <c r="H2476" i="23"/>
  <c r="I2476" i="23"/>
  <c r="J2476" i="23"/>
  <c r="B2477" i="23"/>
  <c r="C2477" i="23"/>
  <c r="D2477" i="23"/>
  <c r="E2477" i="23"/>
  <c r="F2477" i="23"/>
  <c r="G2477" i="23"/>
  <c r="H2477" i="23"/>
  <c r="I2477" i="23"/>
  <c r="J2477" i="23"/>
  <c r="B2478" i="23"/>
  <c r="C2478" i="23"/>
  <c r="D2478" i="23"/>
  <c r="E2478" i="23"/>
  <c r="F2478" i="23"/>
  <c r="G2478" i="23"/>
  <c r="H2478" i="23"/>
  <c r="I2478" i="23"/>
  <c r="J2478" i="23"/>
  <c r="B2479" i="23"/>
  <c r="C2479" i="23"/>
  <c r="D2479" i="23"/>
  <c r="E2479" i="23"/>
  <c r="F2479" i="23"/>
  <c r="G2479" i="23"/>
  <c r="H2479" i="23"/>
  <c r="I2479" i="23"/>
  <c r="J2479" i="23"/>
  <c r="B2480" i="23"/>
  <c r="C2480" i="23"/>
  <c r="D2480" i="23"/>
  <c r="E2480" i="23"/>
  <c r="F2480" i="23"/>
  <c r="G2480" i="23"/>
  <c r="H2480" i="23"/>
  <c r="I2480" i="23"/>
  <c r="J2480" i="23"/>
  <c r="B2481" i="23"/>
  <c r="C2481" i="23"/>
  <c r="D2481" i="23"/>
  <c r="E2481" i="23"/>
  <c r="F2481" i="23"/>
  <c r="G2481" i="23"/>
  <c r="H2481" i="23"/>
  <c r="I2481" i="23"/>
  <c r="J2481" i="23"/>
  <c r="B2482" i="23"/>
  <c r="C2482" i="23"/>
  <c r="D2482" i="23"/>
  <c r="E2482" i="23"/>
  <c r="F2482" i="23"/>
  <c r="G2482" i="23"/>
  <c r="H2482" i="23"/>
  <c r="I2482" i="23"/>
  <c r="J2482" i="23"/>
  <c r="B2483" i="23"/>
  <c r="C2483" i="23"/>
  <c r="D2483" i="23"/>
  <c r="E2483" i="23"/>
  <c r="F2483" i="23"/>
  <c r="G2483" i="23"/>
  <c r="H2483" i="23"/>
  <c r="I2483" i="23"/>
  <c r="J2483" i="23"/>
  <c r="B2484" i="23"/>
  <c r="C2484" i="23"/>
  <c r="D2484" i="23"/>
  <c r="E2484" i="23"/>
  <c r="F2484" i="23"/>
  <c r="G2484" i="23"/>
  <c r="H2484" i="23"/>
  <c r="I2484" i="23"/>
  <c r="J2484" i="23"/>
  <c r="B2485" i="23"/>
  <c r="C2485" i="23"/>
  <c r="D2485" i="23"/>
  <c r="E2485" i="23"/>
  <c r="F2485" i="23"/>
  <c r="G2485" i="23"/>
  <c r="H2485" i="23"/>
  <c r="I2485" i="23"/>
  <c r="J2485" i="23"/>
  <c r="B2486" i="23"/>
  <c r="C2486" i="23"/>
  <c r="D2486" i="23"/>
  <c r="E2486" i="23"/>
  <c r="F2486" i="23"/>
  <c r="G2486" i="23"/>
  <c r="H2486" i="23"/>
  <c r="I2486" i="23"/>
  <c r="J2486" i="23"/>
  <c r="B2487" i="23"/>
  <c r="C2487" i="23"/>
  <c r="D2487" i="23"/>
  <c r="E2487" i="23"/>
  <c r="F2487" i="23"/>
  <c r="G2487" i="23"/>
  <c r="H2487" i="23"/>
  <c r="I2487" i="23"/>
  <c r="J2487" i="23"/>
  <c r="B2488" i="23"/>
  <c r="C2488" i="23"/>
  <c r="D2488" i="23"/>
  <c r="E2488" i="23"/>
  <c r="F2488" i="23"/>
  <c r="G2488" i="23"/>
  <c r="H2488" i="23"/>
  <c r="I2488" i="23"/>
  <c r="J2488" i="23"/>
  <c r="B2489" i="23"/>
  <c r="C2489" i="23"/>
  <c r="D2489" i="23"/>
  <c r="E2489" i="23"/>
  <c r="F2489" i="23"/>
  <c r="G2489" i="23"/>
  <c r="H2489" i="23"/>
  <c r="I2489" i="23"/>
  <c r="J2489" i="23"/>
  <c r="B2490" i="23"/>
  <c r="C2490" i="23"/>
  <c r="D2490" i="23"/>
  <c r="E2490" i="23"/>
  <c r="F2490" i="23"/>
  <c r="G2490" i="23"/>
  <c r="H2490" i="23"/>
  <c r="I2490" i="23"/>
  <c r="J2490" i="23"/>
  <c r="B2491" i="23"/>
  <c r="C2491" i="23"/>
  <c r="D2491" i="23"/>
  <c r="E2491" i="23"/>
  <c r="F2491" i="23"/>
  <c r="G2491" i="23"/>
  <c r="H2491" i="23"/>
  <c r="I2491" i="23"/>
  <c r="J2491" i="23"/>
  <c r="B2492" i="23"/>
  <c r="C2492" i="23"/>
  <c r="D2492" i="23"/>
  <c r="E2492" i="23"/>
  <c r="F2492" i="23"/>
  <c r="G2492" i="23"/>
  <c r="H2492" i="23"/>
  <c r="I2492" i="23"/>
  <c r="J2492" i="23"/>
  <c r="B2493" i="23"/>
  <c r="C2493" i="23"/>
  <c r="D2493" i="23"/>
  <c r="E2493" i="23"/>
  <c r="F2493" i="23"/>
  <c r="G2493" i="23"/>
  <c r="H2493" i="23"/>
  <c r="I2493" i="23"/>
  <c r="J2493" i="23"/>
  <c r="B2494" i="23"/>
  <c r="C2494" i="23"/>
  <c r="D2494" i="23"/>
  <c r="E2494" i="23"/>
  <c r="F2494" i="23"/>
  <c r="G2494" i="23"/>
  <c r="H2494" i="23"/>
  <c r="I2494" i="23"/>
  <c r="J2494" i="23"/>
  <c r="B2495" i="23"/>
  <c r="C2495" i="23"/>
  <c r="D2495" i="23"/>
  <c r="E2495" i="23"/>
  <c r="F2495" i="23"/>
  <c r="G2495" i="23"/>
  <c r="H2495" i="23"/>
  <c r="I2495" i="23"/>
  <c r="J2495" i="23"/>
  <c r="B2496" i="23"/>
  <c r="C2496" i="23"/>
  <c r="D2496" i="23"/>
  <c r="E2496" i="23"/>
  <c r="F2496" i="23"/>
  <c r="G2496" i="23"/>
  <c r="H2496" i="23"/>
  <c r="I2496" i="23"/>
  <c r="J2496" i="23"/>
  <c r="B2497" i="23"/>
  <c r="C2497" i="23"/>
  <c r="D2497" i="23"/>
  <c r="E2497" i="23"/>
  <c r="F2497" i="23"/>
  <c r="G2497" i="23"/>
  <c r="H2497" i="23"/>
  <c r="I2497" i="23"/>
  <c r="J2497" i="23"/>
  <c r="B2498" i="23"/>
  <c r="C2498" i="23"/>
  <c r="D2498" i="23"/>
  <c r="E2498" i="23"/>
  <c r="F2498" i="23"/>
  <c r="G2498" i="23"/>
  <c r="H2498" i="23"/>
  <c r="I2498" i="23"/>
  <c r="J2498" i="23"/>
  <c r="B2499" i="23"/>
  <c r="C2499" i="23"/>
  <c r="D2499" i="23"/>
  <c r="E2499" i="23"/>
  <c r="F2499" i="23"/>
  <c r="G2499" i="23"/>
  <c r="H2499" i="23"/>
  <c r="I2499" i="23"/>
  <c r="J2499" i="23"/>
  <c r="B2500" i="23"/>
  <c r="C2500" i="23"/>
  <c r="D2500" i="23"/>
  <c r="E2500" i="23"/>
  <c r="F2500" i="23"/>
  <c r="G2500" i="23"/>
  <c r="H2500" i="23"/>
  <c r="I2500" i="23"/>
  <c r="J2500" i="23"/>
  <c r="B2501" i="23"/>
  <c r="C2501" i="23"/>
  <c r="D2501" i="23"/>
  <c r="E2501" i="23"/>
  <c r="F2501" i="23"/>
  <c r="G2501" i="23"/>
  <c r="H2501" i="23"/>
  <c r="I2501" i="23"/>
  <c r="J2501" i="23"/>
  <c r="B2502" i="23"/>
  <c r="C2502" i="23"/>
  <c r="D2502" i="23"/>
  <c r="E2502" i="23"/>
  <c r="F2502" i="23"/>
  <c r="G2502" i="23"/>
  <c r="H2502" i="23"/>
  <c r="I2502" i="23"/>
  <c r="J2502" i="23"/>
  <c r="B2503" i="23"/>
  <c r="C2503" i="23"/>
  <c r="D2503" i="23"/>
  <c r="E2503" i="23"/>
  <c r="F2503" i="23"/>
  <c r="G2503" i="23"/>
  <c r="H2503" i="23"/>
  <c r="I2503" i="23"/>
  <c r="J2503" i="23"/>
  <c r="B2504" i="23"/>
  <c r="C2504" i="23"/>
  <c r="D2504" i="23"/>
  <c r="E2504" i="23"/>
  <c r="F2504" i="23"/>
  <c r="G2504" i="23"/>
  <c r="H2504" i="23"/>
  <c r="I2504" i="23"/>
  <c r="J2504" i="23"/>
  <c r="B2505" i="23"/>
  <c r="C2505" i="23"/>
  <c r="D2505" i="23"/>
  <c r="E2505" i="23"/>
  <c r="F2505" i="23"/>
  <c r="G2505" i="23"/>
  <c r="H2505" i="23"/>
  <c r="I2505" i="23"/>
  <c r="J2505" i="23"/>
  <c r="B2506" i="23"/>
  <c r="C2506" i="23"/>
  <c r="D2506" i="23"/>
  <c r="E2506" i="23"/>
  <c r="F2506" i="23"/>
  <c r="G2506" i="23"/>
  <c r="H2506" i="23"/>
  <c r="I2506" i="23"/>
  <c r="J2506" i="23"/>
  <c r="B2507" i="23"/>
  <c r="C2507" i="23"/>
  <c r="D2507" i="23"/>
  <c r="E2507" i="23"/>
  <c r="F2507" i="23"/>
  <c r="G2507" i="23"/>
  <c r="H2507" i="23"/>
  <c r="I2507" i="23"/>
  <c r="J2507" i="23"/>
  <c r="B2508" i="23"/>
  <c r="C2508" i="23"/>
  <c r="D2508" i="23"/>
  <c r="E2508" i="23"/>
  <c r="F2508" i="23"/>
  <c r="G2508" i="23"/>
  <c r="H2508" i="23"/>
  <c r="I2508" i="23"/>
  <c r="J2508" i="23"/>
  <c r="B2509" i="23"/>
  <c r="C2509" i="23"/>
  <c r="D2509" i="23"/>
  <c r="E2509" i="23"/>
  <c r="F2509" i="23"/>
  <c r="G2509" i="23"/>
  <c r="H2509" i="23"/>
  <c r="I2509" i="23"/>
  <c r="J2509" i="23"/>
  <c r="B2510" i="23"/>
  <c r="C2510" i="23"/>
  <c r="D2510" i="23"/>
  <c r="E2510" i="23"/>
  <c r="F2510" i="23"/>
  <c r="G2510" i="23"/>
  <c r="H2510" i="23"/>
  <c r="I2510" i="23"/>
  <c r="J2510" i="23"/>
  <c r="B2511" i="23"/>
  <c r="C2511" i="23"/>
  <c r="D2511" i="23"/>
  <c r="E2511" i="23"/>
  <c r="F2511" i="23"/>
  <c r="G2511" i="23"/>
  <c r="H2511" i="23"/>
  <c r="I2511" i="23"/>
  <c r="J2511" i="23"/>
  <c r="B2512" i="23"/>
  <c r="C2512" i="23"/>
  <c r="D2512" i="23"/>
  <c r="E2512" i="23"/>
  <c r="F2512" i="23"/>
  <c r="G2512" i="23"/>
  <c r="H2512" i="23"/>
  <c r="I2512" i="23"/>
  <c r="J2512" i="23"/>
  <c r="B2513" i="23"/>
  <c r="C2513" i="23"/>
  <c r="D2513" i="23"/>
  <c r="E2513" i="23"/>
  <c r="F2513" i="23"/>
  <c r="G2513" i="23"/>
  <c r="H2513" i="23"/>
  <c r="I2513" i="23"/>
  <c r="J2513" i="23"/>
  <c r="B2514" i="23"/>
  <c r="C2514" i="23"/>
  <c r="D2514" i="23"/>
  <c r="E2514" i="23"/>
  <c r="F2514" i="23"/>
  <c r="G2514" i="23"/>
  <c r="H2514" i="23"/>
  <c r="I2514" i="23"/>
  <c r="J2514" i="23"/>
  <c r="B2515" i="23"/>
  <c r="C2515" i="23"/>
  <c r="D2515" i="23"/>
  <c r="E2515" i="23"/>
  <c r="F2515" i="23"/>
  <c r="G2515" i="23"/>
  <c r="H2515" i="23"/>
  <c r="I2515" i="23"/>
  <c r="J2515" i="23"/>
  <c r="B2516" i="23"/>
  <c r="C2516" i="23"/>
  <c r="D2516" i="23"/>
  <c r="E2516" i="23"/>
  <c r="F2516" i="23"/>
  <c r="G2516" i="23"/>
  <c r="H2516" i="23"/>
  <c r="I2516" i="23"/>
  <c r="J2516" i="23"/>
  <c r="B2517" i="23"/>
  <c r="C2517" i="23"/>
  <c r="D2517" i="23"/>
  <c r="E2517" i="23"/>
  <c r="F2517" i="23"/>
  <c r="G2517" i="23"/>
  <c r="H2517" i="23"/>
  <c r="I2517" i="23"/>
  <c r="J2517" i="23"/>
  <c r="B2518" i="23"/>
  <c r="C2518" i="23"/>
  <c r="D2518" i="23"/>
  <c r="E2518" i="23"/>
  <c r="F2518" i="23"/>
  <c r="G2518" i="23"/>
  <c r="H2518" i="23"/>
  <c r="I2518" i="23"/>
  <c r="J2518" i="23"/>
  <c r="B2519" i="23"/>
  <c r="C2519" i="23"/>
  <c r="D2519" i="23"/>
  <c r="E2519" i="23"/>
  <c r="F2519" i="23"/>
  <c r="G2519" i="23"/>
  <c r="H2519" i="23"/>
  <c r="I2519" i="23"/>
  <c r="J2519" i="23"/>
  <c r="B2520" i="23"/>
  <c r="C2520" i="23"/>
  <c r="D2520" i="23"/>
  <c r="E2520" i="23"/>
  <c r="F2520" i="23"/>
  <c r="G2520" i="23"/>
  <c r="H2520" i="23"/>
  <c r="I2520" i="23"/>
  <c r="J2520" i="23"/>
  <c r="B2521" i="23"/>
  <c r="C2521" i="23"/>
  <c r="D2521" i="23"/>
  <c r="E2521" i="23"/>
  <c r="F2521" i="23"/>
  <c r="G2521" i="23"/>
  <c r="H2521" i="23"/>
  <c r="I2521" i="23"/>
  <c r="J2521" i="23"/>
  <c r="B2522" i="23"/>
  <c r="C2522" i="23"/>
  <c r="D2522" i="23"/>
  <c r="E2522" i="23"/>
  <c r="F2522" i="23"/>
  <c r="G2522" i="23"/>
  <c r="H2522" i="23"/>
  <c r="I2522" i="23"/>
  <c r="J2522" i="23"/>
  <c r="B2523" i="23"/>
  <c r="C2523" i="23"/>
  <c r="D2523" i="23"/>
  <c r="E2523" i="23"/>
  <c r="F2523" i="23"/>
  <c r="G2523" i="23"/>
  <c r="H2523" i="23"/>
  <c r="I2523" i="23"/>
  <c r="J2523" i="23"/>
  <c r="B2524" i="23"/>
  <c r="C2524" i="23"/>
  <c r="D2524" i="23"/>
  <c r="E2524" i="23"/>
  <c r="F2524" i="23"/>
  <c r="G2524" i="23"/>
  <c r="H2524" i="23"/>
  <c r="I2524" i="23"/>
  <c r="J2524" i="23"/>
  <c r="B2525" i="23"/>
  <c r="C2525" i="23"/>
  <c r="D2525" i="23"/>
  <c r="E2525" i="23"/>
  <c r="F2525" i="23"/>
  <c r="G2525" i="23"/>
  <c r="H2525" i="23"/>
  <c r="I2525" i="23"/>
  <c r="J2525" i="23"/>
  <c r="B2526" i="23"/>
  <c r="C2526" i="23"/>
  <c r="D2526" i="23"/>
  <c r="E2526" i="23"/>
  <c r="F2526" i="23"/>
  <c r="G2526" i="23"/>
  <c r="H2526" i="23"/>
  <c r="I2526" i="23"/>
  <c r="J2526" i="23"/>
  <c r="B2527" i="23"/>
  <c r="C2527" i="23"/>
  <c r="D2527" i="23"/>
  <c r="E2527" i="23"/>
  <c r="F2527" i="23"/>
  <c r="G2527" i="23"/>
  <c r="H2527" i="23"/>
  <c r="I2527" i="23"/>
  <c r="J2527" i="23"/>
  <c r="B2528" i="23"/>
  <c r="C2528" i="23"/>
  <c r="D2528" i="23"/>
  <c r="E2528" i="23"/>
  <c r="F2528" i="23"/>
  <c r="G2528" i="23"/>
  <c r="H2528" i="23"/>
  <c r="I2528" i="23"/>
  <c r="J2528" i="23"/>
  <c r="B2529" i="23"/>
  <c r="C2529" i="23"/>
  <c r="D2529" i="23"/>
  <c r="E2529" i="23"/>
  <c r="F2529" i="23"/>
  <c r="G2529" i="23"/>
  <c r="H2529" i="23"/>
  <c r="I2529" i="23"/>
  <c r="J2529" i="23"/>
  <c r="B2530" i="23"/>
  <c r="C2530" i="23"/>
  <c r="D2530" i="23"/>
  <c r="E2530" i="23"/>
  <c r="F2530" i="23"/>
  <c r="G2530" i="23"/>
  <c r="H2530" i="23"/>
  <c r="I2530" i="23"/>
  <c r="J2530" i="23"/>
  <c r="B2531" i="23"/>
  <c r="C2531" i="23"/>
  <c r="D2531" i="23"/>
  <c r="E2531" i="23"/>
  <c r="F2531" i="23"/>
  <c r="G2531" i="23"/>
  <c r="H2531" i="23"/>
  <c r="I2531" i="23"/>
  <c r="J2531" i="23"/>
  <c r="B2532" i="23"/>
  <c r="C2532" i="23"/>
  <c r="D2532" i="23"/>
  <c r="E2532" i="23"/>
  <c r="F2532" i="23"/>
  <c r="G2532" i="23"/>
  <c r="H2532" i="23"/>
  <c r="I2532" i="23"/>
  <c r="J2532" i="23"/>
  <c r="B2533" i="23"/>
  <c r="C2533" i="23"/>
  <c r="D2533" i="23"/>
  <c r="E2533" i="23"/>
  <c r="F2533" i="23"/>
  <c r="G2533" i="23"/>
  <c r="H2533" i="23"/>
  <c r="I2533" i="23"/>
  <c r="J2533" i="23"/>
  <c r="B2534" i="23"/>
  <c r="C2534" i="23"/>
  <c r="D2534" i="23"/>
  <c r="E2534" i="23"/>
  <c r="F2534" i="23"/>
  <c r="G2534" i="23"/>
  <c r="H2534" i="23"/>
  <c r="I2534" i="23"/>
  <c r="J2534" i="23"/>
  <c r="B2535" i="23"/>
  <c r="C2535" i="23"/>
  <c r="D2535" i="23"/>
  <c r="E2535" i="23"/>
  <c r="F2535" i="23"/>
  <c r="G2535" i="23"/>
  <c r="H2535" i="23"/>
  <c r="I2535" i="23"/>
  <c r="J2535" i="23"/>
  <c r="B2536" i="23"/>
  <c r="C2536" i="23"/>
  <c r="D2536" i="23"/>
  <c r="E2536" i="23"/>
  <c r="F2536" i="23"/>
  <c r="G2536" i="23"/>
  <c r="H2536" i="23"/>
  <c r="I2536" i="23"/>
  <c r="J2536" i="23"/>
  <c r="B2537" i="23"/>
  <c r="C2537" i="23"/>
  <c r="D2537" i="23"/>
  <c r="E2537" i="23"/>
  <c r="F2537" i="23"/>
  <c r="G2537" i="23"/>
  <c r="H2537" i="23"/>
  <c r="I2537" i="23"/>
  <c r="J2537" i="23"/>
  <c r="B2538" i="23"/>
  <c r="C2538" i="23"/>
  <c r="D2538" i="23"/>
  <c r="E2538" i="23"/>
  <c r="F2538" i="23"/>
  <c r="G2538" i="23"/>
  <c r="H2538" i="23"/>
  <c r="I2538" i="23"/>
  <c r="J2538" i="23"/>
  <c r="B2539" i="23"/>
  <c r="C2539" i="23"/>
  <c r="D2539" i="23"/>
  <c r="E2539" i="23"/>
  <c r="F2539" i="23"/>
  <c r="G2539" i="23"/>
  <c r="H2539" i="23"/>
  <c r="I2539" i="23"/>
  <c r="J2539" i="23"/>
  <c r="B2540" i="23"/>
  <c r="C2540" i="23"/>
  <c r="D2540" i="23"/>
  <c r="E2540" i="23"/>
  <c r="F2540" i="23"/>
  <c r="G2540" i="23"/>
  <c r="H2540" i="23"/>
  <c r="I2540" i="23"/>
  <c r="J2540" i="23"/>
  <c r="B2541" i="23"/>
  <c r="C2541" i="23"/>
  <c r="D2541" i="23"/>
  <c r="E2541" i="23"/>
  <c r="F2541" i="23"/>
  <c r="G2541" i="23"/>
  <c r="H2541" i="23"/>
  <c r="I2541" i="23"/>
  <c r="J2541" i="23"/>
  <c r="B2542" i="23"/>
  <c r="C2542" i="23"/>
  <c r="D2542" i="23"/>
  <c r="E2542" i="23"/>
  <c r="F2542" i="23"/>
  <c r="G2542" i="23"/>
  <c r="H2542" i="23"/>
  <c r="I2542" i="23"/>
  <c r="J2542" i="23"/>
  <c r="B2543" i="23"/>
  <c r="C2543" i="23"/>
  <c r="D2543" i="23"/>
  <c r="E2543" i="23"/>
  <c r="F2543" i="23"/>
  <c r="G2543" i="23"/>
  <c r="H2543" i="23"/>
  <c r="I2543" i="23"/>
  <c r="J2543" i="23"/>
  <c r="B2544" i="23"/>
  <c r="C2544" i="23"/>
  <c r="D2544" i="23"/>
  <c r="E2544" i="23"/>
  <c r="F2544" i="23"/>
  <c r="G2544" i="23"/>
  <c r="H2544" i="23"/>
  <c r="I2544" i="23"/>
  <c r="J2544" i="23"/>
  <c r="B2545" i="23"/>
  <c r="C2545" i="23"/>
  <c r="D2545" i="23"/>
  <c r="E2545" i="23"/>
  <c r="F2545" i="23"/>
  <c r="G2545" i="23"/>
  <c r="H2545" i="23"/>
  <c r="I2545" i="23"/>
  <c r="J2545" i="23"/>
  <c r="B2546" i="23"/>
  <c r="C2546" i="23"/>
  <c r="D2546" i="23"/>
  <c r="E2546" i="23"/>
  <c r="F2546" i="23"/>
  <c r="G2546" i="23"/>
  <c r="H2546" i="23"/>
  <c r="I2546" i="23"/>
  <c r="J2546" i="23"/>
  <c r="B2547" i="23"/>
  <c r="C2547" i="23"/>
  <c r="D2547" i="23"/>
  <c r="E2547" i="23"/>
  <c r="F2547" i="23"/>
  <c r="G2547" i="23"/>
  <c r="H2547" i="23"/>
  <c r="I2547" i="23"/>
  <c r="J2547" i="23"/>
  <c r="B2548" i="23"/>
  <c r="C2548" i="23"/>
  <c r="D2548" i="23"/>
  <c r="E2548" i="23"/>
  <c r="F2548" i="23"/>
  <c r="G2548" i="23"/>
  <c r="H2548" i="23"/>
  <c r="I2548" i="23"/>
  <c r="J2548" i="23"/>
  <c r="B2549" i="23"/>
  <c r="C2549" i="23"/>
  <c r="D2549" i="23"/>
  <c r="E2549" i="23"/>
  <c r="F2549" i="23"/>
  <c r="G2549" i="23"/>
  <c r="H2549" i="23"/>
  <c r="I2549" i="23"/>
  <c r="J2549" i="23"/>
  <c r="B2550" i="23"/>
  <c r="C2550" i="23"/>
  <c r="D2550" i="23"/>
  <c r="E2550" i="23"/>
  <c r="F2550" i="23"/>
  <c r="G2550" i="23"/>
  <c r="H2550" i="23"/>
  <c r="I2550" i="23"/>
  <c r="J2550" i="23"/>
  <c r="B2551" i="23"/>
  <c r="C2551" i="23"/>
  <c r="D2551" i="23"/>
  <c r="E2551" i="23"/>
  <c r="F2551" i="23"/>
  <c r="G2551" i="23"/>
  <c r="H2551" i="23"/>
  <c r="I2551" i="23"/>
  <c r="J2551" i="23"/>
  <c r="B2552" i="23"/>
  <c r="C2552" i="23"/>
  <c r="D2552" i="23"/>
  <c r="E2552" i="23"/>
  <c r="F2552" i="23"/>
  <c r="G2552" i="23"/>
  <c r="H2552" i="23"/>
  <c r="I2552" i="23"/>
  <c r="J2552" i="23"/>
  <c r="B2553" i="23"/>
  <c r="C2553" i="23"/>
  <c r="D2553" i="23"/>
  <c r="E2553" i="23"/>
  <c r="F2553" i="23"/>
  <c r="G2553" i="23"/>
  <c r="H2553" i="23"/>
  <c r="I2553" i="23"/>
  <c r="J2553" i="23"/>
  <c r="B2554" i="23"/>
  <c r="C2554" i="23"/>
  <c r="D2554" i="23"/>
  <c r="E2554" i="23"/>
  <c r="F2554" i="23"/>
  <c r="G2554" i="23"/>
  <c r="H2554" i="23"/>
  <c r="I2554" i="23"/>
  <c r="J2554" i="23"/>
  <c r="B2555" i="23"/>
  <c r="C2555" i="23"/>
  <c r="D2555" i="23"/>
  <c r="E2555" i="23"/>
  <c r="F2555" i="23"/>
  <c r="G2555" i="23"/>
  <c r="H2555" i="23"/>
  <c r="I2555" i="23"/>
  <c r="J2555" i="23"/>
  <c r="B2556" i="23"/>
  <c r="C2556" i="23"/>
  <c r="D2556" i="23"/>
  <c r="E2556" i="23"/>
  <c r="F2556" i="23"/>
  <c r="G2556" i="23"/>
  <c r="H2556" i="23"/>
  <c r="I2556" i="23"/>
  <c r="J2556" i="23"/>
  <c r="B2557" i="23"/>
  <c r="C2557" i="23"/>
  <c r="D2557" i="23"/>
  <c r="E2557" i="23"/>
  <c r="F2557" i="23"/>
  <c r="G2557" i="23"/>
  <c r="H2557" i="23"/>
  <c r="I2557" i="23"/>
  <c r="J2557" i="23"/>
  <c r="B2558" i="23"/>
  <c r="C2558" i="23"/>
  <c r="D2558" i="23"/>
  <c r="E2558" i="23"/>
  <c r="F2558" i="23"/>
  <c r="G2558" i="23"/>
  <c r="H2558" i="23"/>
  <c r="I2558" i="23"/>
  <c r="J2558" i="23"/>
  <c r="B2559" i="23"/>
  <c r="C2559" i="23"/>
  <c r="D2559" i="23"/>
  <c r="E2559" i="23"/>
  <c r="F2559" i="23"/>
  <c r="G2559" i="23"/>
  <c r="H2559" i="23"/>
  <c r="I2559" i="23"/>
  <c r="J2559" i="23"/>
  <c r="B2560" i="23"/>
  <c r="C2560" i="23"/>
  <c r="D2560" i="23"/>
  <c r="E2560" i="23"/>
  <c r="F2560" i="23"/>
  <c r="G2560" i="23"/>
  <c r="H2560" i="23"/>
  <c r="I2560" i="23"/>
  <c r="J2560" i="23"/>
  <c r="B2561" i="23"/>
  <c r="C2561" i="23"/>
  <c r="D2561" i="23"/>
  <c r="E2561" i="23"/>
  <c r="F2561" i="23"/>
  <c r="G2561" i="23"/>
  <c r="H2561" i="23"/>
  <c r="I2561" i="23"/>
  <c r="J2561" i="23"/>
  <c r="B2562" i="23"/>
  <c r="C2562" i="23"/>
  <c r="D2562" i="23"/>
  <c r="E2562" i="23"/>
  <c r="F2562" i="23"/>
  <c r="G2562" i="23"/>
  <c r="H2562" i="23"/>
  <c r="I2562" i="23"/>
  <c r="J2562" i="23"/>
  <c r="B2563" i="23"/>
  <c r="C2563" i="23"/>
  <c r="D2563" i="23"/>
  <c r="E2563" i="23"/>
  <c r="F2563" i="23"/>
  <c r="G2563" i="23"/>
  <c r="H2563" i="23"/>
  <c r="I2563" i="23"/>
  <c r="J2563" i="23"/>
  <c r="B2564" i="23"/>
  <c r="C2564" i="23"/>
  <c r="D2564" i="23"/>
  <c r="E2564" i="23"/>
  <c r="F2564" i="23"/>
  <c r="G2564" i="23"/>
  <c r="H2564" i="23"/>
  <c r="I2564" i="23"/>
  <c r="J2564" i="23"/>
  <c r="B2565" i="23"/>
  <c r="C2565" i="23"/>
  <c r="D2565" i="23"/>
  <c r="E2565" i="23"/>
  <c r="F2565" i="23"/>
  <c r="G2565" i="23"/>
  <c r="H2565" i="23"/>
  <c r="I2565" i="23"/>
  <c r="J2565" i="23"/>
  <c r="B2566" i="23"/>
  <c r="C2566" i="23"/>
  <c r="D2566" i="23"/>
  <c r="E2566" i="23"/>
  <c r="F2566" i="23"/>
  <c r="G2566" i="23"/>
  <c r="H2566" i="23"/>
  <c r="I2566" i="23"/>
  <c r="J2566" i="23"/>
  <c r="B2567" i="23"/>
  <c r="C2567" i="23"/>
  <c r="D2567" i="23"/>
  <c r="E2567" i="23"/>
  <c r="F2567" i="23"/>
  <c r="G2567" i="23"/>
  <c r="H2567" i="23"/>
  <c r="I2567" i="23"/>
  <c r="J2567" i="23"/>
  <c r="B2568" i="23"/>
  <c r="C2568" i="23"/>
  <c r="D2568" i="23"/>
  <c r="E2568" i="23"/>
  <c r="F2568" i="23"/>
  <c r="G2568" i="23"/>
  <c r="H2568" i="23"/>
  <c r="I2568" i="23"/>
  <c r="J2568" i="23"/>
  <c r="B2569" i="23"/>
  <c r="C2569" i="23"/>
  <c r="D2569" i="23"/>
  <c r="E2569" i="23"/>
  <c r="F2569" i="23"/>
  <c r="G2569" i="23"/>
  <c r="H2569" i="23"/>
  <c r="I2569" i="23"/>
  <c r="J2569" i="23"/>
  <c r="B2570" i="23"/>
  <c r="C2570" i="23"/>
  <c r="D2570" i="23"/>
  <c r="E2570" i="23"/>
  <c r="F2570" i="23"/>
  <c r="G2570" i="23"/>
  <c r="H2570" i="23"/>
  <c r="I2570" i="23"/>
  <c r="J2570" i="23"/>
  <c r="B2571" i="23"/>
  <c r="C2571" i="23"/>
  <c r="D2571" i="23"/>
  <c r="E2571" i="23"/>
  <c r="F2571" i="23"/>
  <c r="G2571" i="23"/>
  <c r="H2571" i="23"/>
  <c r="I2571" i="23"/>
  <c r="J2571" i="23"/>
  <c r="B2572" i="23"/>
  <c r="C2572" i="23"/>
  <c r="D2572" i="23"/>
  <c r="E2572" i="23"/>
  <c r="F2572" i="23"/>
  <c r="G2572" i="23"/>
  <c r="H2572" i="23"/>
  <c r="I2572" i="23"/>
  <c r="J2572" i="23"/>
  <c r="B2573" i="23"/>
  <c r="C2573" i="23"/>
  <c r="D2573" i="23"/>
  <c r="E2573" i="23"/>
  <c r="F2573" i="23"/>
  <c r="G2573" i="23"/>
  <c r="H2573" i="23"/>
  <c r="I2573" i="23"/>
  <c r="J2573" i="23"/>
  <c r="B2574" i="23"/>
  <c r="C2574" i="23"/>
  <c r="D2574" i="23"/>
  <c r="E2574" i="23"/>
  <c r="F2574" i="23"/>
  <c r="G2574" i="23"/>
  <c r="H2574" i="23"/>
  <c r="I2574" i="23"/>
  <c r="J2574" i="23"/>
  <c r="B2575" i="23"/>
  <c r="C2575" i="23"/>
  <c r="D2575" i="23"/>
  <c r="E2575" i="23"/>
  <c r="F2575" i="23"/>
  <c r="G2575" i="23"/>
  <c r="H2575" i="23"/>
  <c r="I2575" i="23"/>
  <c r="J2575" i="23"/>
  <c r="B2576" i="23"/>
  <c r="C2576" i="23"/>
  <c r="D2576" i="23"/>
  <c r="E2576" i="23"/>
  <c r="F2576" i="23"/>
  <c r="G2576" i="23"/>
  <c r="H2576" i="23"/>
  <c r="I2576" i="23"/>
  <c r="J2576" i="23"/>
  <c r="B2577" i="23"/>
  <c r="C2577" i="23"/>
  <c r="D2577" i="23"/>
  <c r="E2577" i="23"/>
  <c r="F2577" i="23"/>
  <c r="G2577" i="23"/>
  <c r="H2577" i="23"/>
  <c r="I2577" i="23"/>
  <c r="J2577" i="23"/>
  <c r="B2578" i="23"/>
  <c r="C2578" i="23"/>
  <c r="D2578" i="23"/>
  <c r="E2578" i="23"/>
  <c r="F2578" i="23"/>
  <c r="G2578" i="23"/>
  <c r="H2578" i="23"/>
  <c r="I2578" i="23"/>
  <c r="J2578" i="23"/>
  <c r="B2579" i="23"/>
  <c r="C2579" i="23"/>
  <c r="D2579" i="23"/>
  <c r="E2579" i="23"/>
  <c r="F2579" i="23"/>
  <c r="G2579" i="23"/>
  <c r="H2579" i="23"/>
  <c r="I2579" i="23"/>
  <c r="J2579" i="23"/>
  <c r="B2580" i="23"/>
  <c r="C2580" i="23"/>
  <c r="D2580" i="23"/>
  <c r="E2580" i="23"/>
  <c r="F2580" i="23"/>
  <c r="G2580" i="23"/>
  <c r="H2580" i="23"/>
  <c r="I2580" i="23"/>
  <c r="J2580" i="23"/>
  <c r="B2581" i="23"/>
  <c r="C2581" i="23"/>
  <c r="D2581" i="23"/>
  <c r="E2581" i="23"/>
  <c r="F2581" i="23"/>
  <c r="G2581" i="23"/>
  <c r="H2581" i="23"/>
  <c r="I2581" i="23"/>
  <c r="J2581" i="23"/>
  <c r="B2582" i="23"/>
  <c r="C2582" i="23"/>
  <c r="D2582" i="23"/>
  <c r="E2582" i="23"/>
  <c r="F2582" i="23"/>
  <c r="G2582" i="23"/>
  <c r="H2582" i="23"/>
  <c r="I2582" i="23"/>
  <c r="J2582" i="23"/>
  <c r="B2583" i="23"/>
  <c r="C2583" i="23"/>
  <c r="D2583" i="23"/>
  <c r="E2583" i="23"/>
  <c r="F2583" i="23"/>
  <c r="G2583" i="23"/>
  <c r="H2583" i="23"/>
  <c r="I2583" i="23"/>
  <c r="J2583" i="23"/>
  <c r="B2584" i="23"/>
  <c r="C2584" i="23"/>
  <c r="D2584" i="23"/>
  <c r="E2584" i="23"/>
  <c r="F2584" i="23"/>
  <c r="G2584" i="23"/>
  <c r="H2584" i="23"/>
  <c r="I2584" i="23"/>
  <c r="J2584" i="23"/>
  <c r="B2585" i="23"/>
  <c r="C2585" i="23"/>
  <c r="D2585" i="23"/>
  <c r="E2585" i="23"/>
  <c r="F2585" i="23"/>
  <c r="G2585" i="23"/>
  <c r="H2585" i="23"/>
  <c r="I2585" i="23"/>
  <c r="J2585" i="23"/>
  <c r="B2586" i="23"/>
  <c r="C2586" i="23"/>
  <c r="D2586" i="23"/>
  <c r="E2586" i="23"/>
  <c r="F2586" i="23"/>
  <c r="G2586" i="23"/>
  <c r="H2586" i="23"/>
  <c r="I2586" i="23"/>
  <c r="J2586" i="23"/>
  <c r="B2587" i="23"/>
  <c r="C2587" i="23"/>
  <c r="D2587" i="23"/>
  <c r="E2587" i="23"/>
  <c r="F2587" i="23"/>
  <c r="G2587" i="23"/>
  <c r="H2587" i="23"/>
  <c r="I2587" i="23"/>
  <c r="J2587" i="23"/>
  <c r="B2588" i="23"/>
  <c r="C2588" i="23"/>
  <c r="D2588" i="23"/>
  <c r="E2588" i="23"/>
  <c r="F2588" i="23"/>
  <c r="G2588" i="23"/>
  <c r="H2588" i="23"/>
  <c r="I2588" i="23"/>
  <c r="J2588" i="23"/>
  <c r="B2589" i="23"/>
  <c r="C2589" i="23"/>
  <c r="D2589" i="23"/>
  <c r="E2589" i="23"/>
  <c r="F2589" i="23"/>
  <c r="G2589" i="23"/>
  <c r="H2589" i="23"/>
  <c r="I2589" i="23"/>
  <c r="J2589" i="23"/>
  <c r="B2590" i="23"/>
  <c r="C2590" i="23"/>
  <c r="D2590" i="23"/>
  <c r="E2590" i="23"/>
  <c r="F2590" i="23"/>
  <c r="G2590" i="23"/>
  <c r="H2590" i="23"/>
  <c r="I2590" i="23"/>
  <c r="J2590" i="23"/>
  <c r="B2591" i="23"/>
  <c r="C2591" i="23"/>
  <c r="D2591" i="23"/>
  <c r="E2591" i="23"/>
  <c r="F2591" i="23"/>
  <c r="G2591" i="23"/>
  <c r="H2591" i="23"/>
  <c r="I2591" i="23"/>
  <c r="J2591" i="23"/>
  <c r="B2592" i="23"/>
  <c r="C2592" i="23"/>
  <c r="D2592" i="23"/>
  <c r="E2592" i="23"/>
  <c r="F2592" i="23"/>
  <c r="G2592" i="23"/>
  <c r="H2592" i="23"/>
  <c r="I2592" i="23"/>
  <c r="J2592" i="23"/>
  <c r="B2593" i="23"/>
  <c r="C2593" i="23"/>
  <c r="D2593" i="23"/>
  <c r="E2593" i="23"/>
  <c r="F2593" i="23"/>
  <c r="G2593" i="23"/>
  <c r="H2593" i="23"/>
  <c r="I2593" i="23"/>
  <c r="J2593" i="23"/>
  <c r="B2594" i="23"/>
  <c r="C2594" i="23"/>
  <c r="D2594" i="23"/>
  <c r="E2594" i="23"/>
  <c r="F2594" i="23"/>
  <c r="G2594" i="23"/>
  <c r="H2594" i="23"/>
  <c r="I2594" i="23"/>
  <c r="J2594" i="23"/>
  <c r="B2595" i="23"/>
  <c r="C2595" i="23"/>
  <c r="D2595" i="23"/>
  <c r="E2595" i="23"/>
  <c r="F2595" i="23"/>
  <c r="G2595" i="23"/>
  <c r="H2595" i="23"/>
  <c r="I2595" i="23"/>
  <c r="J2595" i="23"/>
  <c r="B2596" i="23"/>
  <c r="C2596" i="23"/>
  <c r="D2596" i="23"/>
  <c r="E2596" i="23"/>
  <c r="F2596" i="23"/>
  <c r="G2596" i="23"/>
  <c r="H2596" i="23"/>
  <c r="I2596" i="23"/>
  <c r="J2596" i="23"/>
  <c r="B2597" i="23"/>
  <c r="C2597" i="23"/>
  <c r="D2597" i="23"/>
  <c r="E2597" i="23"/>
  <c r="F2597" i="23"/>
  <c r="G2597" i="23"/>
  <c r="H2597" i="23"/>
  <c r="I2597" i="23"/>
  <c r="J2597" i="23"/>
  <c r="B2598" i="23"/>
  <c r="C2598" i="23"/>
  <c r="D2598" i="23"/>
  <c r="E2598" i="23"/>
  <c r="F2598" i="23"/>
  <c r="G2598" i="23"/>
  <c r="H2598" i="23"/>
  <c r="I2598" i="23"/>
  <c r="J2598" i="23"/>
  <c r="B2599" i="23"/>
  <c r="C2599" i="23"/>
  <c r="D2599" i="23"/>
  <c r="E2599" i="23"/>
  <c r="F2599" i="23"/>
  <c r="G2599" i="23"/>
  <c r="H2599" i="23"/>
  <c r="I2599" i="23"/>
  <c r="J2599" i="23"/>
  <c r="B2600" i="23"/>
  <c r="C2600" i="23"/>
  <c r="D2600" i="23"/>
  <c r="E2600" i="23"/>
  <c r="F2600" i="23"/>
  <c r="G2600" i="23"/>
  <c r="H2600" i="23"/>
  <c r="I2600" i="23"/>
  <c r="J2600" i="23"/>
  <c r="B2601" i="23"/>
  <c r="C2601" i="23"/>
  <c r="D2601" i="23"/>
  <c r="E2601" i="23"/>
  <c r="F2601" i="23"/>
  <c r="G2601" i="23"/>
  <c r="H2601" i="23"/>
  <c r="I2601" i="23"/>
  <c r="J2601" i="23"/>
  <c r="B2602" i="23"/>
  <c r="C2602" i="23"/>
  <c r="D2602" i="23"/>
  <c r="E2602" i="23"/>
  <c r="F2602" i="23"/>
  <c r="G2602" i="23"/>
  <c r="H2602" i="23"/>
  <c r="I2602" i="23"/>
  <c r="J2602" i="23"/>
  <c r="B2603" i="23"/>
  <c r="C2603" i="23"/>
  <c r="D2603" i="23"/>
  <c r="E2603" i="23"/>
  <c r="F2603" i="23"/>
  <c r="G2603" i="23"/>
  <c r="H2603" i="23"/>
  <c r="I2603" i="23"/>
  <c r="J2603" i="23"/>
  <c r="B2604" i="23"/>
  <c r="C2604" i="23"/>
  <c r="D2604" i="23"/>
  <c r="E2604" i="23"/>
  <c r="F2604" i="23"/>
  <c r="G2604" i="23"/>
  <c r="H2604" i="23"/>
  <c r="I2604" i="23"/>
  <c r="J2604" i="23"/>
  <c r="B2605" i="23"/>
  <c r="C2605" i="23"/>
  <c r="D2605" i="23"/>
  <c r="E2605" i="23"/>
  <c r="F2605" i="23"/>
  <c r="G2605" i="23"/>
  <c r="H2605" i="23"/>
  <c r="I2605" i="23"/>
  <c r="J2605" i="23"/>
  <c r="B2606" i="23"/>
  <c r="C2606" i="23"/>
  <c r="D2606" i="23"/>
  <c r="E2606" i="23"/>
  <c r="F2606" i="23"/>
  <c r="G2606" i="23"/>
  <c r="H2606" i="23"/>
  <c r="I2606" i="23"/>
  <c r="J2606" i="23"/>
  <c r="B2607" i="23"/>
  <c r="C2607" i="23"/>
  <c r="D2607" i="23"/>
  <c r="E2607" i="23"/>
  <c r="F2607" i="23"/>
  <c r="G2607" i="23"/>
  <c r="H2607" i="23"/>
  <c r="I2607" i="23"/>
  <c r="J2607" i="23"/>
  <c r="B2608" i="23"/>
  <c r="C2608" i="23"/>
  <c r="D2608" i="23"/>
  <c r="E2608" i="23"/>
  <c r="F2608" i="23"/>
  <c r="G2608" i="23"/>
  <c r="H2608" i="23"/>
  <c r="I2608" i="23"/>
  <c r="J2608" i="23"/>
  <c r="B2609" i="23"/>
  <c r="C2609" i="23"/>
  <c r="D2609" i="23"/>
  <c r="E2609" i="23"/>
  <c r="F2609" i="23"/>
  <c r="G2609" i="23"/>
  <c r="H2609" i="23"/>
  <c r="I2609" i="23"/>
  <c r="J2609" i="23"/>
  <c r="B2610" i="23"/>
  <c r="C2610" i="23"/>
  <c r="D2610" i="23"/>
  <c r="E2610" i="23"/>
  <c r="F2610" i="23"/>
  <c r="G2610" i="23"/>
  <c r="H2610" i="23"/>
  <c r="I2610" i="23"/>
  <c r="J2610" i="23"/>
  <c r="B2611" i="23"/>
  <c r="C2611" i="23"/>
  <c r="D2611" i="23"/>
  <c r="E2611" i="23"/>
  <c r="F2611" i="23"/>
  <c r="G2611" i="23"/>
  <c r="H2611" i="23"/>
  <c r="I2611" i="23"/>
  <c r="J2611" i="23"/>
  <c r="B2612" i="23"/>
  <c r="C2612" i="23"/>
  <c r="D2612" i="23"/>
  <c r="E2612" i="23"/>
  <c r="F2612" i="23"/>
  <c r="G2612" i="23"/>
  <c r="H2612" i="23"/>
  <c r="I2612" i="23"/>
  <c r="J2612" i="23"/>
  <c r="B2613" i="23"/>
  <c r="C2613" i="23"/>
  <c r="D2613" i="23"/>
  <c r="E2613" i="23"/>
  <c r="F2613" i="23"/>
  <c r="G2613" i="23"/>
  <c r="H2613" i="23"/>
  <c r="I2613" i="23"/>
  <c r="J2613" i="23"/>
  <c r="B2614" i="23"/>
  <c r="C2614" i="23"/>
  <c r="D2614" i="23"/>
  <c r="E2614" i="23"/>
  <c r="F2614" i="23"/>
  <c r="G2614" i="23"/>
  <c r="H2614" i="23"/>
  <c r="I2614" i="23"/>
  <c r="J2614" i="23"/>
  <c r="B2615" i="23"/>
  <c r="C2615" i="23"/>
  <c r="D2615" i="23"/>
  <c r="E2615" i="23"/>
  <c r="F2615" i="23"/>
  <c r="G2615" i="23"/>
  <c r="H2615" i="23"/>
  <c r="I2615" i="23"/>
  <c r="J2615" i="23"/>
  <c r="B2616" i="23"/>
  <c r="C2616" i="23"/>
  <c r="D2616" i="23"/>
  <c r="E2616" i="23"/>
  <c r="F2616" i="23"/>
  <c r="G2616" i="23"/>
  <c r="H2616" i="23"/>
  <c r="I2616" i="23"/>
  <c r="J2616" i="23"/>
  <c r="B2617" i="23"/>
  <c r="C2617" i="23"/>
  <c r="D2617" i="23"/>
  <c r="E2617" i="23"/>
  <c r="F2617" i="23"/>
  <c r="G2617" i="23"/>
  <c r="H2617" i="23"/>
  <c r="I2617" i="23"/>
  <c r="J2617" i="23"/>
  <c r="B2618" i="23"/>
  <c r="C2618" i="23"/>
  <c r="D2618" i="23"/>
  <c r="E2618" i="23"/>
  <c r="F2618" i="23"/>
  <c r="G2618" i="23"/>
  <c r="H2618" i="23"/>
  <c r="I2618" i="23"/>
  <c r="J2618" i="23"/>
  <c r="B2619" i="23"/>
  <c r="C2619" i="23"/>
  <c r="D2619" i="23"/>
  <c r="E2619" i="23"/>
  <c r="F2619" i="23"/>
  <c r="G2619" i="23"/>
  <c r="H2619" i="23"/>
  <c r="I2619" i="23"/>
  <c r="J2619" i="23"/>
  <c r="B2620" i="23"/>
  <c r="C2620" i="23"/>
  <c r="D2620" i="23"/>
  <c r="E2620" i="23"/>
  <c r="F2620" i="23"/>
  <c r="G2620" i="23"/>
  <c r="H2620" i="23"/>
  <c r="I2620" i="23"/>
  <c r="J2620" i="23"/>
  <c r="B2621" i="23"/>
  <c r="C2621" i="23"/>
  <c r="D2621" i="23"/>
  <c r="E2621" i="23"/>
  <c r="F2621" i="23"/>
  <c r="G2621" i="23"/>
  <c r="H2621" i="23"/>
  <c r="I2621" i="23"/>
  <c r="J2621" i="23"/>
  <c r="B2622" i="23"/>
  <c r="C2622" i="23"/>
  <c r="D2622" i="23"/>
  <c r="E2622" i="23"/>
  <c r="F2622" i="23"/>
  <c r="G2622" i="23"/>
  <c r="H2622" i="23"/>
  <c r="I2622" i="23"/>
  <c r="J2622" i="23"/>
  <c r="B2623" i="23"/>
  <c r="C2623" i="23"/>
  <c r="D2623" i="23"/>
  <c r="E2623" i="23"/>
  <c r="F2623" i="23"/>
  <c r="G2623" i="23"/>
  <c r="H2623" i="23"/>
  <c r="I2623" i="23"/>
  <c r="J2623" i="23"/>
  <c r="B2624" i="23"/>
  <c r="C2624" i="23"/>
  <c r="D2624" i="23"/>
  <c r="E2624" i="23"/>
  <c r="F2624" i="23"/>
  <c r="G2624" i="23"/>
  <c r="H2624" i="23"/>
  <c r="I2624" i="23"/>
  <c r="J2624" i="23"/>
  <c r="B2625" i="23"/>
  <c r="C2625" i="23"/>
  <c r="D2625" i="23"/>
  <c r="E2625" i="23"/>
  <c r="F2625" i="23"/>
  <c r="G2625" i="23"/>
  <c r="H2625" i="23"/>
  <c r="I2625" i="23"/>
  <c r="J2625" i="23"/>
  <c r="B2626" i="23"/>
  <c r="C2626" i="23"/>
  <c r="D2626" i="23"/>
  <c r="E2626" i="23"/>
  <c r="F2626" i="23"/>
  <c r="G2626" i="23"/>
  <c r="H2626" i="23"/>
  <c r="I2626" i="23"/>
  <c r="J2626" i="23"/>
  <c r="B2627" i="23"/>
  <c r="C2627" i="23"/>
  <c r="D2627" i="23"/>
  <c r="E2627" i="23"/>
  <c r="F2627" i="23"/>
  <c r="G2627" i="23"/>
  <c r="H2627" i="23"/>
  <c r="I2627" i="23"/>
  <c r="J2627" i="23"/>
  <c r="B2628" i="23"/>
  <c r="C2628" i="23"/>
  <c r="D2628" i="23"/>
  <c r="E2628" i="23"/>
  <c r="F2628" i="23"/>
  <c r="G2628" i="23"/>
  <c r="H2628" i="23"/>
  <c r="I2628" i="23"/>
  <c r="J2628" i="23"/>
  <c r="B2629" i="23"/>
  <c r="C2629" i="23"/>
  <c r="D2629" i="23"/>
  <c r="E2629" i="23"/>
  <c r="F2629" i="23"/>
  <c r="G2629" i="23"/>
  <c r="H2629" i="23"/>
  <c r="I2629" i="23"/>
  <c r="J2629" i="23"/>
  <c r="B2630" i="23"/>
  <c r="C2630" i="23"/>
  <c r="D2630" i="23"/>
  <c r="E2630" i="23"/>
  <c r="F2630" i="23"/>
  <c r="G2630" i="23"/>
  <c r="H2630" i="23"/>
  <c r="I2630" i="23"/>
  <c r="J2630" i="23"/>
  <c r="B2631" i="23"/>
  <c r="C2631" i="23"/>
  <c r="D2631" i="23"/>
  <c r="E2631" i="23"/>
  <c r="F2631" i="23"/>
  <c r="G2631" i="23"/>
  <c r="H2631" i="23"/>
  <c r="I2631" i="23"/>
  <c r="J2631" i="23"/>
  <c r="B2632" i="23"/>
  <c r="C2632" i="23"/>
  <c r="D2632" i="23"/>
  <c r="E2632" i="23"/>
  <c r="F2632" i="23"/>
  <c r="G2632" i="23"/>
  <c r="H2632" i="23"/>
  <c r="I2632" i="23"/>
  <c r="J2632" i="23"/>
  <c r="B2633" i="23"/>
  <c r="C2633" i="23"/>
  <c r="D2633" i="23"/>
  <c r="E2633" i="23"/>
  <c r="F2633" i="23"/>
  <c r="G2633" i="23"/>
  <c r="H2633" i="23"/>
  <c r="I2633" i="23"/>
  <c r="J2633" i="23"/>
  <c r="B2634" i="23"/>
  <c r="C2634" i="23"/>
  <c r="D2634" i="23"/>
  <c r="E2634" i="23"/>
  <c r="F2634" i="23"/>
  <c r="G2634" i="23"/>
  <c r="H2634" i="23"/>
  <c r="I2634" i="23"/>
  <c r="J2634" i="23"/>
  <c r="B2635" i="23"/>
  <c r="C2635" i="23"/>
  <c r="D2635" i="23"/>
  <c r="E2635" i="23"/>
  <c r="F2635" i="23"/>
  <c r="G2635" i="23"/>
  <c r="H2635" i="23"/>
  <c r="I2635" i="23"/>
  <c r="J2635" i="23"/>
  <c r="B2636" i="23"/>
  <c r="C2636" i="23"/>
  <c r="D2636" i="23"/>
  <c r="E2636" i="23"/>
  <c r="F2636" i="23"/>
  <c r="G2636" i="23"/>
  <c r="H2636" i="23"/>
  <c r="I2636" i="23"/>
  <c r="J2636" i="23"/>
  <c r="B2637" i="23"/>
  <c r="C2637" i="23"/>
  <c r="D2637" i="23"/>
  <c r="E2637" i="23"/>
  <c r="F2637" i="23"/>
  <c r="G2637" i="23"/>
  <c r="H2637" i="23"/>
  <c r="I2637" i="23"/>
  <c r="J2637" i="23"/>
  <c r="B2638" i="23"/>
  <c r="C2638" i="23"/>
  <c r="D2638" i="23"/>
  <c r="E2638" i="23"/>
  <c r="F2638" i="23"/>
  <c r="G2638" i="23"/>
  <c r="H2638" i="23"/>
  <c r="I2638" i="23"/>
  <c r="J2638" i="23"/>
  <c r="B2639" i="23"/>
  <c r="C2639" i="23"/>
  <c r="D2639" i="23"/>
  <c r="E2639" i="23"/>
  <c r="F2639" i="23"/>
  <c r="G2639" i="23"/>
  <c r="H2639" i="23"/>
  <c r="I2639" i="23"/>
  <c r="J2639" i="23"/>
  <c r="B2640" i="23"/>
  <c r="C2640" i="23"/>
  <c r="D2640" i="23"/>
  <c r="E2640" i="23"/>
  <c r="F2640" i="23"/>
  <c r="G2640" i="23"/>
  <c r="H2640" i="23"/>
  <c r="I2640" i="23"/>
  <c r="J2640" i="23"/>
  <c r="B2641" i="23"/>
  <c r="C2641" i="23"/>
  <c r="D2641" i="23"/>
  <c r="E2641" i="23"/>
  <c r="F2641" i="23"/>
  <c r="G2641" i="23"/>
  <c r="H2641" i="23"/>
  <c r="I2641" i="23"/>
  <c r="J2641" i="23"/>
  <c r="B2642" i="23"/>
  <c r="C2642" i="23"/>
  <c r="D2642" i="23"/>
  <c r="E2642" i="23"/>
  <c r="F2642" i="23"/>
  <c r="G2642" i="23"/>
  <c r="H2642" i="23"/>
  <c r="I2642" i="23"/>
  <c r="J2642" i="23"/>
  <c r="B2643" i="23"/>
  <c r="C2643" i="23"/>
  <c r="D2643" i="23"/>
  <c r="E2643" i="23"/>
  <c r="F2643" i="23"/>
  <c r="G2643" i="23"/>
  <c r="H2643" i="23"/>
  <c r="I2643" i="23"/>
  <c r="J2643" i="23"/>
  <c r="B2644" i="23"/>
  <c r="C2644" i="23"/>
  <c r="D2644" i="23"/>
  <c r="E2644" i="23"/>
  <c r="F2644" i="23"/>
  <c r="G2644" i="23"/>
  <c r="H2644" i="23"/>
  <c r="I2644" i="23"/>
  <c r="J2644" i="23"/>
  <c r="B2645" i="23"/>
  <c r="C2645" i="23"/>
  <c r="D2645" i="23"/>
  <c r="E2645" i="23"/>
  <c r="F2645" i="23"/>
  <c r="G2645" i="23"/>
  <c r="H2645" i="23"/>
  <c r="I2645" i="23"/>
  <c r="J2645" i="23"/>
  <c r="B2646" i="23"/>
  <c r="C2646" i="23"/>
  <c r="D2646" i="23"/>
  <c r="E2646" i="23"/>
  <c r="F2646" i="23"/>
  <c r="G2646" i="23"/>
  <c r="H2646" i="23"/>
  <c r="I2646" i="23"/>
  <c r="J2646" i="23"/>
  <c r="B2647" i="23"/>
  <c r="C2647" i="23"/>
  <c r="D2647" i="23"/>
  <c r="E2647" i="23"/>
  <c r="F2647" i="23"/>
  <c r="G2647" i="23"/>
  <c r="H2647" i="23"/>
  <c r="I2647" i="23"/>
  <c r="J2647" i="23"/>
  <c r="B2648" i="23"/>
  <c r="C2648" i="23"/>
  <c r="D2648" i="23"/>
  <c r="E2648" i="23"/>
  <c r="F2648" i="23"/>
  <c r="G2648" i="23"/>
  <c r="H2648" i="23"/>
  <c r="I2648" i="23"/>
  <c r="J2648" i="23"/>
  <c r="B2649" i="23"/>
  <c r="C2649" i="23"/>
  <c r="D2649" i="23"/>
  <c r="E2649" i="23"/>
  <c r="F2649" i="23"/>
  <c r="G2649" i="23"/>
  <c r="H2649" i="23"/>
  <c r="I2649" i="23"/>
  <c r="J2649" i="23"/>
  <c r="B2650" i="23"/>
  <c r="C2650" i="23"/>
  <c r="D2650" i="23"/>
  <c r="E2650" i="23"/>
  <c r="F2650" i="23"/>
  <c r="G2650" i="23"/>
  <c r="H2650" i="23"/>
  <c r="I2650" i="23"/>
  <c r="J2650" i="23"/>
  <c r="B2651" i="23"/>
  <c r="C2651" i="23"/>
  <c r="D2651" i="23"/>
  <c r="E2651" i="23"/>
  <c r="F2651" i="23"/>
  <c r="G2651" i="23"/>
  <c r="H2651" i="23"/>
  <c r="I2651" i="23"/>
  <c r="J2651" i="23"/>
  <c r="B2652" i="23"/>
  <c r="C2652" i="23"/>
  <c r="D2652" i="23"/>
  <c r="E2652" i="23"/>
  <c r="F2652" i="23"/>
  <c r="G2652" i="23"/>
  <c r="H2652" i="23"/>
  <c r="I2652" i="23"/>
  <c r="J2652" i="23"/>
  <c r="B2653" i="23"/>
  <c r="C2653" i="23"/>
  <c r="D2653" i="23"/>
  <c r="E2653" i="23"/>
  <c r="F2653" i="23"/>
  <c r="G2653" i="23"/>
  <c r="H2653" i="23"/>
  <c r="I2653" i="23"/>
  <c r="J2653" i="23"/>
  <c r="B2654" i="23"/>
  <c r="C2654" i="23"/>
  <c r="D2654" i="23"/>
  <c r="E2654" i="23"/>
  <c r="F2654" i="23"/>
  <c r="G2654" i="23"/>
  <c r="H2654" i="23"/>
  <c r="I2654" i="23"/>
  <c r="J2654" i="23"/>
  <c r="B2655" i="23"/>
  <c r="C2655" i="23"/>
  <c r="D2655" i="23"/>
  <c r="E2655" i="23"/>
  <c r="F2655" i="23"/>
  <c r="G2655" i="23"/>
  <c r="H2655" i="23"/>
  <c r="I2655" i="23"/>
  <c r="J2655" i="23"/>
  <c r="B2656" i="23"/>
  <c r="C2656" i="23"/>
  <c r="D2656" i="23"/>
  <c r="E2656" i="23"/>
  <c r="F2656" i="23"/>
  <c r="G2656" i="23"/>
  <c r="H2656" i="23"/>
  <c r="I2656" i="23"/>
  <c r="J2656" i="23"/>
  <c r="B2657" i="23"/>
  <c r="C2657" i="23"/>
  <c r="D2657" i="23"/>
  <c r="E2657" i="23"/>
  <c r="F2657" i="23"/>
  <c r="G2657" i="23"/>
  <c r="H2657" i="23"/>
  <c r="I2657" i="23"/>
  <c r="J2657" i="23"/>
  <c r="B2658" i="23"/>
  <c r="C2658" i="23"/>
  <c r="D2658" i="23"/>
  <c r="E2658" i="23"/>
  <c r="F2658" i="23"/>
  <c r="G2658" i="23"/>
  <c r="H2658" i="23"/>
  <c r="I2658" i="23"/>
  <c r="J2658" i="23"/>
  <c r="B2659" i="23"/>
  <c r="C2659" i="23"/>
  <c r="D2659" i="23"/>
  <c r="E2659" i="23"/>
  <c r="F2659" i="23"/>
  <c r="G2659" i="23"/>
  <c r="H2659" i="23"/>
  <c r="I2659" i="23"/>
  <c r="J2659" i="23"/>
  <c r="B2660" i="23"/>
  <c r="C2660" i="23"/>
  <c r="D2660" i="23"/>
  <c r="E2660" i="23"/>
  <c r="F2660" i="23"/>
  <c r="G2660" i="23"/>
  <c r="H2660" i="23"/>
  <c r="I2660" i="23"/>
  <c r="J2660" i="23"/>
  <c r="B2661" i="23"/>
  <c r="C2661" i="23"/>
  <c r="D2661" i="23"/>
  <c r="E2661" i="23"/>
  <c r="F2661" i="23"/>
  <c r="G2661" i="23"/>
  <c r="H2661" i="23"/>
  <c r="I2661" i="23"/>
  <c r="J2661" i="23"/>
  <c r="B2662" i="23"/>
  <c r="C2662" i="23"/>
  <c r="D2662" i="23"/>
  <c r="E2662" i="23"/>
  <c r="F2662" i="23"/>
  <c r="G2662" i="23"/>
  <c r="H2662" i="23"/>
  <c r="I2662" i="23"/>
  <c r="J2662" i="23"/>
  <c r="B2663" i="23"/>
  <c r="C2663" i="23"/>
  <c r="D2663" i="23"/>
  <c r="E2663" i="23"/>
  <c r="F2663" i="23"/>
  <c r="G2663" i="23"/>
  <c r="H2663" i="23"/>
  <c r="I2663" i="23"/>
  <c r="J2663" i="23"/>
  <c r="B2664" i="23"/>
  <c r="C2664" i="23"/>
  <c r="D2664" i="23"/>
  <c r="E2664" i="23"/>
  <c r="F2664" i="23"/>
  <c r="G2664" i="23"/>
  <c r="H2664" i="23"/>
  <c r="I2664" i="23"/>
  <c r="J2664" i="23"/>
  <c r="B2665" i="23"/>
  <c r="C2665" i="23"/>
  <c r="D2665" i="23"/>
  <c r="E2665" i="23"/>
  <c r="F2665" i="23"/>
  <c r="G2665" i="23"/>
  <c r="H2665" i="23"/>
  <c r="I2665" i="23"/>
  <c r="J2665" i="23"/>
  <c r="B2666" i="23"/>
  <c r="C2666" i="23"/>
  <c r="D2666" i="23"/>
  <c r="E2666" i="23"/>
  <c r="F2666" i="23"/>
  <c r="G2666" i="23"/>
  <c r="H2666" i="23"/>
  <c r="I2666" i="23"/>
  <c r="J2666" i="23"/>
  <c r="B2667" i="23"/>
  <c r="C2667" i="23"/>
  <c r="D2667" i="23"/>
  <c r="E2667" i="23"/>
  <c r="F2667" i="23"/>
  <c r="G2667" i="23"/>
  <c r="H2667" i="23"/>
  <c r="I2667" i="23"/>
  <c r="J2667" i="23"/>
  <c r="B2668" i="23"/>
  <c r="C2668" i="23"/>
  <c r="D2668" i="23"/>
  <c r="E2668" i="23"/>
  <c r="F2668" i="23"/>
  <c r="G2668" i="23"/>
  <c r="H2668" i="23"/>
  <c r="I2668" i="23"/>
  <c r="J2668" i="23"/>
  <c r="B2669" i="23"/>
  <c r="C2669" i="23"/>
  <c r="D2669" i="23"/>
  <c r="E2669" i="23"/>
  <c r="F2669" i="23"/>
  <c r="G2669" i="23"/>
  <c r="H2669" i="23"/>
  <c r="I2669" i="23"/>
  <c r="J2669" i="23"/>
  <c r="B2670" i="23"/>
  <c r="C2670" i="23"/>
  <c r="D2670" i="23"/>
  <c r="E2670" i="23"/>
  <c r="F2670" i="23"/>
  <c r="G2670" i="23"/>
  <c r="H2670" i="23"/>
  <c r="I2670" i="23"/>
  <c r="J2670" i="23"/>
  <c r="B2671" i="23"/>
  <c r="C2671" i="23"/>
  <c r="D2671" i="23"/>
  <c r="E2671" i="23"/>
  <c r="F2671" i="23"/>
  <c r="G2671" i="23"/>
  <c r="H2671" i="23"/>
  <c r="I2671" i="23"/>
  <c r="J2671" i="23"/>
  <c r="B2672" i="23"/>
  <c r="C2672" i="23"/>
  <c r="D2672" i="23"/>
  <c r="E2672" i="23"/>
  <c r="F2672" i="23"/>
  <c r="G2672" i="23"/>
  <c r="H2672" i="23"/>
  <c r="I2672" i="23"/>
  <c r="J2672" i="23"/>
  <c r="B2673" i="23"/>
  <c r="C2673" i="23"/>
  <c r="D2673" i="23"/>
  <c r="E2673" i="23"/>
  <c r="F2673" i="23"/>
  <c r="G2673" i="23"/>
  <c r="H2673" i="23"/>
  <c r="I2673" i="23"/>
  <c r="J2673" i="23"/>
  <c r="B2674" i="23"/>
  <c r="C2674" i="23"/>
  <c r="D2674" i="23"/>
  <c r="E2674" i="23"/>
  <c r="F2674" i="23"/>
  <c r="G2674" i="23"/>
  <c r="H2674" i="23"/>
  <c r="I2674" i="23"/>
  <c r="J2674" i="23"/>
  <c r="B2675" i="23"/>
  <c r="C2675" i="23"/>
  <c r="D2675" i="23"/>
  <c r="E2675" i="23"/>
  <c r="F2675" i="23"/>
  <c r="G2675" i="23"/>
  <c r="H2675" i="23"/>
  <c r="I2675" i="23"/>
  <c r="J2675" i="23"/>
  <c r="B2676" i="23"/>
  <c r="C2676" i="23"/>
  <c r="D2676" i="23"/>
  <c r="E2676" i="23"/>
  <c r="F2676" i="23"/>
  <c r="G2676" i="23"/>
  <c r="H2676" i="23"/>
  <c r="I2676" i="23"/>
  <c r="J2676" i="23"/>
  <c r="B2677" i="23"/>
  <c r="C2677" i="23"/>
  <c r="D2677" i="23"/>
  <c r="E2677" i="23"/>
  <c r="F2677" i="23"/>
  <c r="G2677" i="23"/>
  <c r="H2677" i="23"/>
  <c r="I2677" i="23"/>
  <c r="J2677" i="23"/>
  <c r="B2678" i="23"/>
  <c r="C2678" i="23"/>
  <c r="D2678" i="23"/>
  <c r="E2678" i="23"/>
  <c r="F2678" i="23"/>
  <c r="G2678" i="23"/>
  <c r="H2678" i="23"/>
  <c r="I2678" i="23"/>
  <c r="J2678" i="23"/>
  <c r="B2679" i="23"/>
  <c r="C2679" i="23"/>
  <c r="D2679" i="23"/>
  <c r="E2679" i="23"/>
  <c r="F2679" i="23"/>
  <c r="G2679" i="23"/>
  <c r="H2679" i="23"/>
  <c r="I2679" i="23"/>
  <c r="J2679" i="23"/>
  <c r="B2680" i="23"/>
  <c r="C2680" i="23"/>
  <c r="D2680" i="23"/>
  <c r="E2680" i="23"/>
  <c r="F2680" i="23"/>
  <c r="G2680" i="23"/>
  <c r="H2680" i="23"/>
  <c r="I2680" i="23"/>
  <c r="J2680" i="23"/>
  <c r="B2681" i="23"/>
  <c r="C2681" i="23"/>
  <c r="D2681" i="23"/>
  <c r="E2681" i="23"/>
  <c r="F2681" i="23"/>
  <c r="G2681" i="23"/>
  <c r="H2681" i="23"/>
  <c r="I2681" i="23"/>
  <c r="J2681" i="23"/>
  <c r="B2682" i="23"/>
  <c r="C2682" i="23"/>
  <c r="D2682" i="23"/>
  <c r="E2682" i="23"/>
  <c r="F2682" i="23"/>
  <c r="G2682" i="23"/>
  <c r="H2682" i="23"/>
  <c r="I2682" i="23"/>
  <c r="J2682" i="23"/>
  <c r="B2683" i="23"/>
  <c r="C2683" i="23"/>
  <c r="D2683" i="23"/>
  <c r="E2683" i="23"/>
  <c r="F2683" i="23"/>
  <c r="G2683" i="23"/>
  <c r="H2683" i="23"/>
  <c r="I2683" i="23"/>
  <c r="J2683" i="23"/>
  <c r="B2684" i="23"/>
  <c r="C2684" i="23"/>
  <c r="D2684" i="23"/>
  <c r="E2684" i="23"/>
  <c r="F2684" i="23"/>
  <c r="G2684" i="23"/>
  <c r="H2684" i="23"/>
  <c r="I2684" i="23"/>
  <c r="J2684" i="23"/>
  <c r="B2685" i="23"/>
  <c r="C2685" i="23"/>
  <c r="D2685" i="23"/>
  <c r="E2685" i="23"/>
  <c r="F2685" i="23"/>
  <c r="G2685" i="23"/>
  <c r="H2685" i="23"/>
  <c r="I2685" i="23"/>
  <c r="J2685" i="23"/>
  <c r="B2686" i="23"/>
  <c r="C2686" i="23"/>
  <c r="D2686" i="23"/>
  <c r="E2686" i="23"/>
  <c r="F2686" i="23"/>
  <c r="G2686" i="23"/>
  <c r="H2686" i="23"/>
  <c r="I2686" i="23"/>
  <c r="J2686" i="23"/>
  <c r="B2687" i="23"/>
  <c r="C2687" i="23"/>
  <c r="D2687" i="23"/>
  <c r="E2687" i="23"/>
  <c r="F2687" i="23"/>
  <c r="G2687" i="23"/>
  <c r="H2687" i="23"/>
  <c r="I2687" i="23"/>
  <c r="J2687" i="23"/>
  <c r="B2688" i="23"/>
  <c r="C2688" i="23"/>
  <c r="D2688" i="23"/>
  <c r="E2688" i="23"/>
  <c r="F2688" i="23"/>
  <c r="G2688" i="23"/>
  <c r="H2688" i="23"/>
  <c r="I2688" i="23"/>
  <c r="J2688" i="23"/>
  <c r="B2689" i="23"/>
  <c r="C2689" i="23"/>
  <c r="D2689" i="23"/>
  <c r="E2689" i="23"/>
  <c r="F2689" i="23"/>
  <c r="G2689" i="23"/>
  <c r="H2689" i="23"/>
  <c r="I2689" i="23"/>
  <c r="J2689" i="23"/>
  <c r="B2690" i="23"/>
  <c r="C2690" i="23"/>
  <c r="D2690" i="23"/>
  <c r="E2690" i="23"/>
  <c r="F2690" i="23"/>
  <c r="G2690" i="23"/>
  <c r="H2690" i="23"/>
  <c r="I2690" i="23"/>
  <c r="J2690" i="23"/>
  <c r="B2691" i="23"/>
  <c r="C2691" i="23"/>
  <c r="D2691" i="23"/>
  <c r="E2691" i="23"/>
  <c r="F2691" i="23"/>
  <c r="G2691" i="23"/>
  <c r="H2691" i="23"/>
  <c r="I2691" i="23"/>
  <c r="J2691" i="23"/>
  <c r="B2692" i="23"/>
  <c r="C2692" i="23"/>
  <c r="D2692" i="23"/>
  <c r="E2692" i="23"/>
  <c r="F2692" i="23"/>
  <c r="G2692" i="23"/>
  <c r="H2692" i="23"/>
  <c r="I2692" i="23"/>
  <c r="J2692" i="23"/>
  <c r="B2693" i="23"/>
  <c r="C2693" i="23"/>
  <c r="D2693" i="23"/>
  <c r="E2693" i="23"/>
  <c r="F2693" i="23"/>
  <c r="G2693" i="23"/>
  <c r="H2693" i="23"/>
  <c r="I2693" i="23"/>
  <c r="J2693" i="23"/>
  <c r="B2694" i="23"/>
  <c r="C2694" i="23"/>
  <c r="D2694" i="23"/>
  <c r="E2694" i="23"/>
  <c r="F2694" i="23"/>
  <c r="G2694" i="23"/>
  <c r="H2694" i="23"/>
  <c r="I2694" i="23"/>
  <c r="J2694" i="23"/>
  <c r="B2695" i="23"/>
  <c r="C2695" i="23"/>
  <c r="D2695" i="23"/>
  <c r="E2695" i="23"/>
  <c r="F2695" i="23"/>
  <c r="G2695" i="23"/>
  <c r="H2695" i="23"/>
  <c r="I2695" i="23"/>
  <c r="J2695" i="23"/>
  <c r="B2696" i="23"/>
  <c r="C2696" i="23"/>
  <c r="D2696" i="23"/>
  <c r="E2696" i="23"/>
  <c r="F2696" i="23"/>
  <c r="G2696" i="23"/>
  <c r="H2696" i="23"/>
  <c r="I2696" i="23"/>
  <c r="J2696" i="23"/>
  <c r="B2697" i="23"/>
  <c r="C2697" i="23"/>
  <c r="D2697" i="23"/>
  <c r="E2697" i="23"/>
  <c r="F2697" i="23"/>
  <c r="G2697" i="23"/>
  <c r="H2697" i="23"/>
  <c r="I2697" i="23"/>
  <c r="J2697" i="23"/>
  <c r="B2698" i="23"/>
  <c r="C2698" i="23"/>
  <c r="D2698" i="23"/>
  <c r="E2698" i="23"/>
  <c r="F2698" i="23"/>
  <c r="G2698" i="23"/>
  <c r="H2698" i="23"/>
  <c r="I2698" i="23"/>
  <c r="J2698" i="23"/>
  <c r="B2699" i="23"/>
  <c r="C2699" i="23"/>
  <c r="D2699" i="23"/>
  <c r="E2699" i="23"/>
  <c r="F2699" i="23"/>
  <c r="G2699" i="23"/>
  <c r="H2699" i="23"/>
  <c r="I2699" i="23"/>
  <c r="J2699" i="23"/>
  <c r="B2700" i="23"/>
  <c r="C2700" i="23"/>
  <c r="D2700" i="23"/>
  <c r="E2700" i="23"/>
  <c r="F2700" i="23"/>
  <c r="G2700" i="23"/>
  <c r="H2700" i="23"/>
  <c r="I2700" i="23"/>
  <c r="J2700" i="23"/>
  <c r="B2701" i="23"/>
  <c r="C2701" i="23"/>
  <c r="D2701" i="23"/>
  <c r="E2701" i="23"/>
  <c r="F2701" i="23"/>
  <c r="G2701" i="23"/>
  <c r="H2701" i="23"/>
  <c r="I2701" i="23"/>
  <c r="J2701" i="23"/>
  <c r="B2702" i="23"/>
  <c r="C2702" i="23"/>
  <c r="D2702" i="23"/>
  <c r="E2702" i="23"/>
  <c r="F2702" i="23"/>
  <c r="G2702" i="23"/>
  <c r="H2702" i="23"/>
  <c r="I2702" i="23"/>
  <c r="J2702" i="23"/>
  <c r="B2703" i="23"/>
  <c r="C2703" i="23"/>
  <c r="D2703" i="23"/>
  <c r="E2703" i="23"/>
  <c r="F2703" i="23"/>
  <c r="G2703" i="23"/>
  <c r="H2703" i="23"/>
  <c r="I2703" i="23"/>
  <c r="J2703" i="23"/>
  <c r="B2704" i="23"/>
  <c r="C2704" i="23"/>
  <c r="D2704" i="23"/>
  <c r="E2704" i="23"/>
  <c r="F2704" i="23"/>
  <c r="G2704" i="23"/>
  <c r="H2704" i="23"/>
  <c r="I2704" i="23"/>
  <c r="J2704" i="23"/>
  <c r="B2705" i="23"/>
  <c r="C2705" i="23"/>
  <c r="D2705" i="23"/>
  <c r="E2705" i="23"/>
  <c r="F2705" i="23"/>
  <c r="G2705" i="23"/>
  <c r="H2705" i="23"/>
  <c r="I2705" i="23"/>
  <c r="J2705" i="23"/>
  <c r="B2706" i="23"/>
  <c r="C2706" i="23"/>
  <c r="D2706" i="23"/>
  <c r="E2706" i="23"/>
  <c r="F2706" i="23"/>
  <c r="G2706" i="23"/>
  <c r="H2706" i="23"/>
  <c r="I2706" i="23"/>
  <c r="J2706" i="23"/>
  <c r="B2707" i="23"/>
  <c r="C2707" i="23"/>
  <c r="D2707" i="23"/>
  <c r="E2707" i="23"/>
  <c r="F2707" i="23"/>
  <c r="G2707" i="23"/>
  <c r="H2707" i="23"/>
  <c r="I2707" i="23"/>
  <c r="J2707" i="23"/>
  <c r="B2708" i="23"/>
  <c r="C2708" i="23"/>
  <c r="D2708" i="23"/>
  <c r="E2708" i="23"/>
  <c r="F2708" i="23"/>
  <c r="G2708" i="23"/>
  <c r="H2708" i="23"/>
  <c r="I2708" i="23"/>
  <c r="J2708" i="23"/>
  <c r="B2709" i="23"/>
  <c r="C2709" i="23"/>
  <c r="D2709" i="23"/>
  <c r="E2709" i="23"/>
  <c r="F2709" i="23"/>
  <c r="G2709" i="23"/>
  <c r="H2709" i="23"/>
  <c r="I2709" i="23"/>
  <c r="J2709" i="23"/>
  <c r="B2710" i="23"/>
  <c r="C2710" i="23"/>
  <c r="D2710" i="23"/>
  <c r="E2710" i="23"/>
  <c r="F2710" i="23"/>
  <c r="G2710" i="23"/>
  <c r="H2710" i="23"/>
  <c r="I2710" i="23"/>
  <c r="J2710" i="23"/>
  <c r="B2711" i="23"/>
  <c r="C2711" i="23"/>
  <c r="D2711" i="23"/>
  <c r="E2711" i="23"/>
  <c r="F2711" i="23"/>
  <c r="G2711" i="23"/>
  <c r="H2711" i="23"/>
  <c r="I2711" i="23"/>
  <c r="J2711" i="23"/>
  <c r="B2712" i="23"/>
  <c r="C2712" i="23"/>
  <c r="D2712" i="23"/>
  <c r="E2712" i="23"/>
  <c r="F2712" i="23"/>
  <c r="G2712" i="23"/>
  <c r="H2712" i="23"/>
  <c r="I2712" i="23"/>
  <c r="J2712" i="23"/>
  <c r="B2713" i="23"/>
  <c r="C2713" i="23"/>
  <c r="D2713" i="23"/>
  <c r="E2713" i="23"/>
  <c r="F2713" i="23"/>
  <c r="G2713" i="23"/>
  <c r="H2713" i="23"/>
  <c r="I2713" i="23"/>
  <c r="J2713" i="23"/>
  <c r="B2714" i="23"/>
  <c r="C2714" i="23"/>
  <c r="D2714" i="23"/>
  <c r="E2714" i="23"/>
  <c r="F2714" i="23"/>
  <c r="G2714" i="23"/>
  <c r="H2714" i="23"/>
  <c r="I2714" i="23"/>
  <c r="J2714" i="23"/>
  <c r="B2715" i="23"/>
  <c r="C2715" i="23"/>
  <c r="D2715" i="23"/>
  <c r="E2715" i="23"/>
  <c r="F2715" i="23"/>
  <c r="G2715" i="23"/>
  <c r="H2715" i="23"/>
  <c r="I2715" i="23"/>
  <c r="J2715" i="23"/>
  <c r="B2716" i="23"/>
  <c r="C2716" i="23"/>
  <c r="D2716" i="23"/>
  <c r="E2716" i="23"/>
  <c r="F2716" i="23"/>
  <c r="G2716" i="23"/>
  <c r="H2716" i="23"/>
  <c r="I2716" i="23"/>
  <c r="J2716" i="23"/>
  <c r="B2717" i="23"/>
  <c r="C2717" i="23"/>
  <c r="D2717" i="23"/>
  <c r="E2717" i="23"/>
  <c r="F2717" i="23"/>
  <c r="G2717" i="23"/>
  <c r="H2717" i="23"/>
  <c r="I2717" i="23"/>
  <c r="J2717" i="23"/>
  <c r="B2718" i="23"/>
  <c r="C2718" i="23"/>
  <c r="D2718" i="23"/>
  <c r="E2718" i="23"/>
  <c r="F2718" i="23"/>
  <c r="G2718" i="23"/>
  <c r="H2718" i="23"/>
  <c r="I2718" i="23"/>
  <c r="J2718" i="23"/>
  <c r="B2719" i="23"/>
  <c r="C2719" i="23"/>
  <c r="D2719" i="23"/>
  <c r="E2719" i="23"/>
  <c r="F2719" i="23"/>
  <c r="G2719" i="23"/>
  <c r="H2719" i="23"/>
  <c r="I2719" i="23"/>
  <c r="J2719" i="23"/>
  <c r="B2720" i="23"/>
  <c r="C2720" i="23"/>
  <c r="D2720" i="23"/>
  <c r="E2720" i="23"/>
  <c r="F2720" i="23"/>
  <c r="G2720" i="23"/>
  <c r="H2720" i="23"/>
  <c r="I2720" i="23"/>
  <c r="J2720" i="23"/>
  <c r="B2721" i="23"/>
  <c r="C2721" i="23"/>
  <c r="D2721" i="23"/>
  <c r="E2721" i="23"/>
  <c r="F2721" i="23"/>
  <c r="G2721" i="23"/>
  <c r="H2721" i="23"/>
  <c r="I2721" i="23"/>
  <c r="J2721" i="23"/>
  <c r="B2722" i="23"/>
  <c r="C2722" i="23"/>
  <c r="D2722" i="23"/>
  <c r="E2722" i="23"/>
  <c r="F2722" i="23"/>
  <c r="G2722" i="23"/>
  <c r="H2722" i="23"/>
  <c r="I2722" i="23"/>
  <c r="J2722" i="23"/>
  <c r="B2723" i="23"/>
  <c r="C2723" i="23"/>
  <c r="D2723" i="23"/>
  <c r="E2723" i="23"/>
  <c r="F2723" i="23"/>
  <c r="G2723" i="23"/>
  <c r="H2723" i="23"/>
  <c r="I2723" i="23"/>
  <c r="J2723" i="23"/>
  <c r="B2724" i="23"/>
  <c r="C2724" i="23"/>
  <c r="D2724" i="23"/>
  <c r="E2724" i="23"/>
  <c r="F2724" i="23"/>
  <c r="G2724" i="23"/>
  <c r="H2724" i="23"/>
  <c r="I2724" i="23"/>
  <c r="J2724" i="23"/>
  <c r="B2725" i="23"/>
  <c r="C2725" i="23"/>
  <c r="D2725" i="23"/>
  <c r="E2725" i="23"/>
  <c r="F2725" i="23"/>
  <c r="G2725" i="23"/>
  <c r="H2725" i="23"/>
  <c r="I2725" i="23"/>
  <c r="J2725" i="23"/>
  <c r="B2726" i="23"/>
  <c r="C2726" i="23"/>
  <c r="D2726" i="23"/>
  <c r="E2726" i="23"/>
  <c r="F2726" i="23"/>
  <c r="G2726" i="23"/>
  <c r="H2726" i="23"/>
  <c r="I2726" i="23"/>
  <c r="J2726" i="23"/>
  <c r="B2727" i="23"/>
  <c r="C2727" i="23"/>
  <c r="D2727" i="23"/>
  <c r="E2727" i="23"/>
  <c r="F2727" i="23"/>
  <c r="G2727" i="23"/>
  <c r="H2727" i="23"/>
  <c r="I2727" i="23"/>
  <c r="J2727" i="23"/>
  <c r="B2728" i="23"/>
  <c r="C2728" i="23"/>
  <c r="D2728" i="23"/>
  <c r="E2728" i="23"/>
  <c r="F2728" i="23"/>
  <c r="G2728" i="23"/>
  <c r="H2728" i="23"/>
  <c r="I2728" i="23"/>
  <c r="J2728" i="23"/>
  <c r="B2729" i="23"/>
  <c r="C2729" i="23"/>
  <c r="D2729" i="23"/>
  <c r="E2729" i="23"/>
  <c r="F2729" i="23"/>
  <c r="G2729" i="23"/>
  <c r="H2729" i="23"/>
  <c r="I2729" i="23"/>
  <c r="J2729" i="23"/>
  <c r="B2730" i="23"/>
  <c r="C2730" i="23"/>
  <c r="D2730" i="23"/>
  <c r="E2730" i="23"/>
  <c r="F2730" i="23"/>
  <c r="G2730" i="23"/>
  <c r="H2730" i="23"/>
  <c r="I2730" i="23"/>
  <c r="J2730" i="23"/>
  <c r="B2731" i="23"/>
  <c r="C2731" i="23"/>
  <c r="D2731" i="23"/>
  <c r="E2731" i="23"/>
  <c r="F2731" i="23"/>
  <c r="G2731" i="23"/>
  <c r="H2731" i="23"/>
  <c r="I2731" i="23"/>
  <c r="J2731" i="23"/>
  <c r="B2732" i="23"/>
  <c r="C2732" i="23"/>
  <c r="D2732" i="23"/>
  <c r="E2732" i="23"/>
  <c r="F2732" i="23"/>
  <c r="G2732" i="23"/>
  <c r="H2732" i="23"/>
  <c r="I2732" i="23"/>
  <c r="J2732" i="23"/>
  <c r="B2733" i="23"/>
  <c r="C2733" i="23"/>
  <c r="D2733" i="23"/>
  <c r="E2733" i="23"/>
  <c r="F2733" i="23"/>
  <c r="G2733" i="23"/>
  <c r="H2733" i="23"/>
  <c r="I2733" i="23"/>
  <c r="J2733" i="23"/>
  <c r="B2734" i="23"/>
  <c r="C2734" i="23"/>
  <c r="D2734" i="23"/>
  <c r="E2734" i="23"/>
  <c r="F2734" i="23"/>
  <c r="G2734" i="23"/>
  <c r="H2734" i="23"/>
  <c r="I2734" i="23"/>
  <c r="J2734" i="23"/>
  <c r="B2735" i="23"/>
  <c r="C2735" i="23"/>
  <c r="D2735" i="23"/>
  <c r="E2735" i="23"/>
  <c r="F2735" i="23"/>
  <c r="G2735" i="23"/>
  <c r="H2735" i="23"/>
  <c r="I2735" i="23"/>
  <c r="J2735" i="23"/>
  <c r="B2736" i="23"/>
  <c r="C2736" i="23"/>
  <c r="D2736" i="23"/>
  <c r="E2736" i="23"/>
  <c r="F2736" i="23"/>
  <c r="G2736" i="23"/>
  <c r="H2736" i="23"/>
  <c r="I2736" i="23"/>
  <c r="J2736" i="23"/>
  <c r="B2737" i="23"/>
  <c r="C2737" i="23"/>
  <c r="D2737" i="23"/>
  <c r="E2737" i="23"/>
  <c r="F2737" i="23"/>
  <c r="G2737" i="23"/>
  <c r="H2737" i="23"/>
  <c r="I2737" i="23"/>
  <c r="J2737" i="23"/>
  <c r="B2738" i="23"/>
  <c r="C2738" i="23"/>
  <c r="D2738" i="23"/>
  <c r="E2738" i="23"/>
  <c r="F2738" i="23"/>
  <c r="G2738" i="23"/>
  <c r="H2738" i="23"/>
  <c r="I2738" i="23"/>
  <c r="J2738" i="23"/>
  <c r="B2739" i="23"/>
  <c r="C2739" i="23"/>
  <c r="D2739" i="23"/>
  <c r="E2739" i="23"/>
  <c r="F2739" i="23"/>
  <c r="G2739" i="23"/>
  <c r="H2739" i="23"/>
  <c r="I2739" i="23"/>
  <c r="J2739" i="23"/>
  <c r="B2740" i="23"/>
  <c r="C2740" i="23"/>
  <c r="D2740" i="23"/>
  <c r="E2740" i="23"/>
  <c r="F2740" i="23"/>
  <c r="G2740" i="23"/>
  <c r="H2740" i="23"/>
  <c r="I2740" i="23"/>
  <c r="J2740" i="23"/>
  <c r="B2741" i="23"/>
  <c r="C2741" i="23"/>
  <c r="D2741" i="23"/>
  <c r="E2741" i="23"/>
  <c r="F2741" i="23"/>
  <c r="G2741" i="23"/>
  <c r="H2741" i="23"/>
  <c r="I2741" i="23"/>
  <c r="J2741" i="23"/>
  <c r="B2742" i="23"/>
  <c r="C2742" i="23"/>
  <c r="D2742" i="23"/>
  <c r="E2742" i="23"/>
  <c r="F2742" i="23"/>
  <c r="G2742" i="23"/>
  <c r="H2742" i="23"/>
  <c r="I2742" i="23"/>
  <c r="J2742" i="23"/>
  <c r="B2743" i="23"/>
  <c r="C2743" i="23"/>
  <c r="D2743" i="23"/>
  <c r="E2743" i="23"/>
  <c r="F2743" i="23"/>
  <c r="G2743" i="23"/>
  <c r="H2743" i="23"/>
  <c r="I2743" i="23"/>
  <c r="J2743" i="23"/>
  <c r="B2744" i="23"/>
  <c r="C2744" i="23"/>
  <c r="D2744" i="23"/>
  <c r="E2744" i="23"/>
  <c r="F2744" i="23"/>
  <c r="G2744" i="23"/>
  <c r="H2744" i="23"/>
  <c r="I2744" i="23"/>
  <c r="J2744" i="23"/>
  <c r="B2745" i="23"/>
  <c r="C2745" i="23"/>
  <c r="D2745" i="23"/>
  <c r="E2745" i="23"/>
  <c r="F2745" i="23"/>
  <c r="G2745" i="23"/>
  <c r="H2745" i="23"/>
  <c r="I2745" i="23"/>
  <c r="J2745" i="23"/>
  <c r="B2746" i="23"/>
  <c r="C2746" i="23"/>
  <c r="D2746" i="23"/>
  <c r="E2746" i="23"/>
  <c r="F2746" i="23"/>
  <c r="G2746" i="23"/>
  <c r="H2746" i="23"/>
  <c r="I2746" i="23"/>
  <c r="J2746" i="23"/>
  <c r="B2747" i="23"/>
  <c r="C2747" i="23"/>
  <c r="D2747" i="23"/>
  <c r="E2747" i="23"/>
  <c r="F2747" i="23"/>
  <c r="G2747" i="23"/>
  <c r="H2747" i="23"/>
  <c r="I2747" i="23"/>
  <c r="J2747" i="23"/>
  <c r="B2748" i="23"/>
  <c r="C2748" i="23"/>
  <c r="D2748" i="23"/>
  <c r="E2748" i="23"/>
  <c r="F2748" i="23"/>
  <c r="G2748" i="23"/>
  <c r="H2748" i="23"/>
  <c r="I2748" i="23"/>
  <c r="J2748" i="23"/>
  <c r="B2749" i="23"/>
  <c r="C2749" i="23"/>
  <c r="D2749" i="23"/>
  <c r="E2749" i="23"/>
  <c r="F2749" i="23"/>
  <c r="G2749" i="23"/>
  <c r="H2749" i="23"/>
  <c r="I2749" i="23"/>
  <c r="J2749" i="23"/>
  <c r="B2750" i="23"/>
  <c r="C2750" i="23"/>
  <c r="D2750" i="23"/>
  <c r="E2750" i="23"/>
  <c r="F2750" i="23"/>
  <c r="G2750" i="23"/>
  <c r="H2750" i="23"/>
  <c r="I2750" i="23"/>
  <c r="J2750" i="23"/>
  <c r="B2751" i="23"/>
  <c r="C2751" i="23"/>
  <c r="D2751" i="23"/>
  <c r="E2751" i="23"/>
  <c r="F2751" i="23"/>
  <c r="G2751" i="23"/>
  <c r="H2751" i="23"/>
  <c r="I2751" i="23"/>
  <c r="J2751" i="23"/>
  <c r="B2752" i="23"/>
  <c r="C2752" i="23"/>
  <c r="D2752" i="23"/>
  <c r="E2752" i="23"/>
  <c r="F2752" i="23"/>
  <c r="G2752" i="23"/>
  <c r="H2752" i="23"/>
  <c r="I2752" i="23"/>
  <c r="J2752" i="23"/>
  <c r="B2753" i="23"/>
  <c r="C2753" i="23"/>
  <c r="D2753" i="23"/>
  <c r="E2753" i="23"/>
  <c r="F2753" i="23"/>
  <c r="G2753" i="23"/>
  <c r="H2753" i="23"/>
  <c r="I2753" i="23"/>
  <c r="J2753" i="23"/>
  <c r="B2754" i="23"/>
  <c r="C2754" i="23"/>
  <c r="D2754" i="23"/>
  <c r="E2754" i="23"/>
  <c r="F2754" i="23"/>
  <c r="G2754" i="23"/>
  <c r="H2754" i="23"/>
  <c r="I2754" i="23"/>
  <c r="J2754" i="23"/>
  <c r="B2755" i="23"/>
  <c r="C2755" i="23"/>
  <c r="D2755" i="23"/>
  <c r="E2755" i="23"/>
  <c r="F2755" i="23"/>
  <c r="G2755" i="23"/>
  <c r="H2755" i="23"/>
  <c r="I2755" i="23"/>
  <c r="J2755" i="23"/>
  <c r="B2756" i="23"/>
  <c r="C2756" i="23"/>
  <c r="D2756" i="23"/>
  <c r="E2756" i="23"/>
  <c r="F2756" i="23"/>
  <c r="G2756" i="23"/>
  <c r="H2756" i="23"/>
  <c r="I2756" i="23"/>
  <c r="J2756" i="23"/>
  <c r="B2757" i="23"/>
  <c r="C2757" i="23"/>
  <c r="D2757" i="23"/>
  <c r="E2757" i="23"/>
  <c r="F2757" i="23"/>
  <c r="G2757" i="23"/>
  <c r="H2757" i="23"/>
  <c r="I2757" i="23"/>
  <c r="J2757" i="23"/>
  <c r="B2758" i="23"/>
  <c r="C2758" i="23"/>
  <c r="D2758" i="23"/>
  <c r="E2758" i="23"/>
  <c r="F2758" i="23"/>
  <c r="G2758" i="23"/>
  <c r="H2758" i="23"/>
  <c r="I2758" i="23"/>
  <c r="J2758" i="23"/>
  <c r="B2759" i="23"/>
  <c r="C2759" i="23"/>
  <c r="D2759" i="23"/>
  <c r="E2759" i="23"/>
  <c r="F2759" i="23"/>
  <c r="G2759" i="23"/>
  <c r="H2759" i="23"/>
  <c r="I2759" i="23"/>
  <c r="J2759" i="23"/>
  <c r="B2760" i="23"/>
  <c r="C2760" i="23"/>
  <c r="D2760" i="23"/>
  <c r="E2760" i="23"/>
  <c r="F2760" i="23"/>
  <c r="G2760" i="23"/>
  <c r="H2760" i="23"/>
  <c r="I2760" i="23"/>
  <c r="J2760" i="23"/>
  <c r="B2761" i="23"/>
  <c r="C2761" i="23"/>
  <c r="D2761" i="23"/>
  <c r="E2761" i="23"/>
  <c r="F2761" i="23"/>
  <c r="G2761" i="23"/>
  <c r="H2761" i="23"/>
  <c r="I2761" i="23"/>
  <c r="J2761" i="23"/>
  <c r="B2762" i="23"/>
  <c r="C2762" i="23"/>
  <c r="D2762" i="23"/>
  <c r="E2762" i="23"/>
  <c r="F2762" i="23"/>
  <c r="G2762" i="23"/>
  <c r="H2762" i="23"/>
  <c r="I2762" i="23"/>
  <c r="J2762" i="23"/>
  <c r="B2763" i="23"/>
  <c r="C2763" i="23"/>
  <c r="D2763" i="23"/>
  <c r="E2763" i="23"/>
  <c r="F2763" i="23"/>
  <c r="G2763" i="23"/>
  <c r="H2763" i="23"/>
  <c r="I2763" i="23"/>
  <c r="J2763" i="23"/>
  <c r="B2764" i="23"/>
  <c r="C2764" i="23"/>
  <c r="D2764" i="23"/>
  <c r="E2764" i="23"/>
  <c r="F2764" i="23"/>
  <c r="G2764" i="23"/>
  <c r="H2764" i="23"/>
  <c r="I2764" i="23"/>
  <c r="J2764" i="23"/>
  <c r="B2765" i="23"/>
  <c r="C2765" i="23"/>
  <c r="D2765" i="23"/>
  <c r="E2765" i="23"/>
  <c r="F2765" i="23"/>
  <c r="G2765" i="23"/>
  <c r="H2765" i="23"/>
  <c r="I2765" i="23"/>
  <c r="J2765" i="23"/>
  <c r="B2766" i="23"/>
  <c r="C2766" i="23"/>
  <c r="D2766" i="23"/>
  <c r="E2766" i="23"/>
  <c r="F2766" i="23"/>
  <c r="G2766" i="23"/>
  <c r="H2766" i="23"/>
  <c r="I2766" i="23"/>
  <c r="J2766" i="23"/>
  <c r="B2767" i="23"/>
  <c r="C2767" i="23"/>
  <c r="D2767" i="23"/>
  <c r="E2767" i="23"/>
  <c r="F2767" i="23"/>
  <c r="G2767" i="23"/>
  <c r="H2767" i="23"/>
  <c r="I2767" i="23"/>
  <c r="J2767" i="23"/>
  <c r="B2768" i="23"/>
  <c r="C2768" i="23"/>
  <c r="D2768" i="23"/>
  <c r="E2768" i="23"/>
  <c r="F2768" i="23"/>
  <c r="G2768" i="23"/>
  <c r="H2768" i="23"/>
  <c r="I2768" i="23"/>
  <c r="J2768" i="23"/>
  <c r="B2769" i="23"/>
  <c r="C2769" i="23"/>
  <c r="D2769" i="23"/>
  <c r="E2769" i="23"/>
  <c r="F2769" i="23"/>
  <c r="G2769" i="23"/>
  <c r="H2769" i="23"/>
  <c r="I2769" i="23"/>
  <c r="J2769" i="23"/>
  <c r="B2770" i="23"/>
  <c r="C2770" i="23"/>
  <c r="D2770" i="23"/>
  <c r="E2770" i="23"/>
  <c r="F2770" i="23"/>
  <c r="G2770" i="23"/>
  <c r="H2770" i="23"/>
  <c r="I2770" i="23"/>
  <c r="J2770" i="23"/>
  <c r="B2771" i="23"/>
  <c r="C2771" i="23"/>
  <c r="D2771" i="23"/>
  <c r="E2771" i="23"/>
  <c r="F2771" i="23"/>
  <c r="G2771" i="23"/>
  <c r="H2771" i="23"/>
  <c r="I2771" i="23"/>
  <c r="J2771" i="23"/>
  <c r="B2772" i="23"/>
  <c r="C2772" i="23"/>
  <c r="D2772" i="23"/>
  <c r="E2772" i="23"/>
  <c r="F2772" i="23"/>
  <c r="G2772" i="23"/>
  <c r="H2772" i="23"/>
  <c r="I2772" i="23"/>
  <c r="J2772" i="23"/>
  <c r="B2773" i="23"/>
  <c r="C2773" i="23"/>
  <c r="D2773" i="23"/>
  <c r="E2773" i="23"/>
  <c r="F2773" i="23"/>
  <c r="G2773" i="23"/>
  <c r="H2773" i="23"/>
  <c r="I2773" i="23"/>
  <c r="J2773" i="23"/>
  <c r="B2774" i="23"/>
  <c r="C2774" i="23"/>
  <c r="D2774" i="23"/>
  <c r="E2774" i="23"/>
  <c r="F2774" i="23"/>
  <c r="G2774" i="23"/>
  <c r="H2774" i="23"/>
  <c r="I2774" i="23"/>
  <c r="J2774" i="23"/>
  <c r="B2775" i="23"/>
  <c r="C2775" i="23"/>
  <c r="D2775" i="23"/>
  <c r="E2775" i="23"/>
  <c r="F2775" i="23"/>
  <c r="G2775" i="23"/>
  <c r="H2775" i="23"/>
  <c r="I2775" i="23"/>
  <c r="J2775" i="23"/>
  <c r="B2776" i="23"/>
  <c r="C2776" i="23"/>
  <c r="D2776" i="23"/>
  <c r="E2776" i="23"/>
  <c r="F2776" i="23"/>
  <c r="G2776" i="23"/>
  <c r="H2776" i="23"/>
  <c r="I2776" i="23"/>
  <c r="J2776" i="23"/>
  <c r="B2777" i="23"/>
  <c r="C2777" i="23"/>
  <c r="D2777" i="23"/>
  <c r="E2777" i="23"/>
  <c r="F2777" i="23"/>
  <c r="G2777" i="23"/>
  <c r="H2777" i="23"/>
  <c r="I2777" i="23"/>
  <c r="J2777" i="23"/>
  <c r="B2778" i="23"/>
  <c r="C2778" i="23"/>
  <c r="D2778" i="23"/>
  <c r="E2778" i="23"/>
  <c r="F2778" i="23"/>
  <c r="G2778" i="23"/>
  <c r="H2778" i="23"/>
  <c r="I2778" i="23"/>
  <c r="J2778" i="23"/>
  <c r="B2779" i="23"/>
  <c r="C2779" i="23"/>
  <c r="D2779" i="23"/>
  <c r="E2779" i="23"/>
  <c r="F2779" i="23"/>
  <c r="G2779" i="23"/>
  <c r="H2779" i="23"/>
  <c r="I2779" i="23"/>
  <c r="J2779" i="23"/>
  <c r="B2780" i="23"/>
  <c r="C2780" i="23"/>
  <c r="D2780" i="23"/>
  <c r="E2780" i="23"/>
  <c r="F2780" i="23"/>
  <c r="G2780" i="23"/>
  <c r="H2780" i="23"/>
  <c r="I2780" i="23"/>
  <c r="J2780" i="23"/>
  <c r="B2781" i="23"/>
  <c r="C2781" i="23"/>
  <c r="D2781" i="23"/>
  <c r="E2781" i="23"/>
  <c r="F2781" i="23"/>
  <c r="G2781" i="23"/>
  <c r="H2781" i="23"/>
  <c r="I2781" i="23"/>
  <c r="J2781" i="23"/>
  <c r="B2782" i="23"/>
  <c r="C2782" i="23"/>
  <c r="D2782" i="23"/>
  <c r="E2782" i="23"/>
  <c r="F2782" i="23"/>
  <c r="G2782" i="23"/>
  <c r="H2782" i="23"/>
  <c r="I2782" i="23"/>
  <c r="J2782" i="23"/>
  <c r="B2783" i="23"/>
  <c r="C2783" i="23"/>
  <c r="D2783" i="23"/>
  <c r="E2783" i="23"/>
  <c r="F2783" i="23"/>
  <c r="G2783" i="23"/>
  <c r="H2783" i="23"/>
  <c r="I2783" i="23"/>
  <c r="J2783" i="23"/>
  <c r="B2784" i="23"/>
  <c r="C2784" i="23"/>
  <c r="D2784" i="23"/>
  <c r="E2784" i="23"/>
  <c r="F2784" i="23"/>
  <c r="G2784" i="23"/>
  <c r="H2784" i="23"/>
  <c r="I2784" i="23"/>
  <c r="J2784" i="23"/>
  <c r="B2785" i="23"/>
  <c r="C2785" i="23"/>
  <c r="D2785" i="23"/>
  <c r="E2785" i="23"/>
  <c r="F2785" i="23"/>
  <c r="G2785" i="23"/>
  <c r="H2785" i="23"/>
  <c r="I2785" i="23"/>
  <c r="J2785" i="23"/>
  <c r="B2786" i="23"/>
  <c r="C2786" i="23"/>
  <c r="D2786" i="23"/>
  <c r="E2786" i="23"/>
  <c r="F2786" i="23"/>
  <c r="G2786" i="23"/>
  <c r="H2786" i="23"/>
  <c r="I2786" i="23"/>
  <c r="J2786" i="23"/>
  <c r="B2787" i="23"/>
  <c r="C2787" i="23"/>
  <c r="D2787" i="23"/>
  <c r="E2787" i="23"/>
  <c r="F2787" i="23"/>
  <c r="G2787" i="23"/>
  <c r="H2787" i="23"/>
  <c r="I2787" i="23"/>
  <c r="J2787" i="23"/>
  <c r="B2788" i="23"/>
  <c r="C2788" i="23"/>
  <c r="D2788" i="23"/>
  <c r="E2788" i="23"/>
  <c r="F2788" i="23"/>
  <c r="G2788" i="23"/>
  <c r="H2788" i="23"/>
  <c r="I2788" i="23"/>
  <c r="J2788" i="23"/>
  <c r="B2789" i="23"/>
  <c r="C2789" i="23"/>
  <c r="D2789" i="23"/>
  <c r="E2789" i="23"/>
  <c r="F2789" i="23"/>
  <c r="G2789" i="23"/>
  <c r="H2789" i="23"/>
  <c r="I2789" i="23"/>
  <c r="J2789" i="23"/>
  <c r="B2790" i="23"/>
  <c r="C2790" i="23"/>
  <c r="D2790" i="23"/>
  <c r="E2790" i="23"/>
  <c r="F2790" i="23"/>
  <c r="G2790" i="23"/>
  <c r="H2790" i="23"/>
  <c r="I2790" i="23"/>
  <c r="J2790" i="23"/>
  <c r="B2791" i="23"/>
  <c r="C2791" i="23"/>
  <c r="D2791" i="23"/>
  <c r="E2791" i="23"/>
  <c r="F2791" i="23"/>
  <c r="G2791" i="23"/>
  <c r="H2791" i="23"/>
  <c r="I2791" i="23"/>
  <c r="J2791" i="23"/>
  <c r="B2792" i="23"/>
  <c r="C2792" i="23"/>
  <c r="D2792" i="23"/>
  <c r="E2792" i="23"/>
  <c r="F2792" i="23"/>
  <c r="G2792" i="23"/>
  <c r="H2792" i="23"/>
  <c r="I2792" i="23"/>
  <c r="J2792" i="23"/>
  <c r="B2793" i="23"/>
  <c r="C2793" i="23"/>
  <c r="D2793" i="23"/>
  <c r="E2793" i="23"/>
  <c r="F2793" i="23"/>
  <c r="G2793" i="23"/>
  <c r="H2793" i="23"/>
  <c r="I2793" i="23"/>
  <c r="J2793" i="23"/>
  <c r="B2794" i="23"/>
  <c r="C2794" i="23"/>
  <c r="D2794" i="23"/>
  <c r="E2794" i="23"/>
  <c r="F2794" i="23"/>
  <c r="G2794" i="23"/>
  <c r="H2794" i="23"/>
  <c r="I2794" i="23"/>
  <c r="J2794" i="23"/>
  <c r="B2795" i="23"/>
  <c r="C2795" i="23"/>
  <c r="D2795" i="23"/>
  <c r="E2795" i="23"/>
  <c r="F2795" i="23"/>
  <c r="G2795" i="23"/>
  <c r="H2795" i="23"/>
  <c r="I2795" i="23"/>
  <c r="J2795" i="23"/>
  <c r="B2796" i="23"/>
  <c r="C2796" i="23"/>
  <c r="D2796" i="23"/>
  <c r="E2796" i="23"/>
  <c r="F2796" i="23"/>
  <c r="G2796" i="23"/>
  <c r="H2796" i="23"/>
  <c r="I2796" i="23"/>
  <c r="J2796" i="23"/>
  <c r="B2797" i="23"/>
  <c r="C2797" i="23"/>
  <c r="D2797" i="23"/>
  <c r="E2797" i="23"/>
  <c r="F2797" i="23"/>
  <c r="G2797" i="23"/>
  <c r="H2797" i="23"/>
  <c r="I2797" i="23"/>
  <c r="J2797" i="23"/>
  <c r="B2798" i="23"/>
  <c r="C2798" i="23"/>
  <c r="D2798" i="23"/>
  <c r="E2798" i="23"/>
  <c r="F2798" i="23"/>
  <c r="G2798" i="23"/>
  <c r="H2798" i="23"/>
  <c r="I2798" i="23"/>
  <c r="J2798" i="23"/>
  <c r="B2799" i="23"/>
  <c r="C2799" i="23"/>
  <c r="D2799" i="23"/>
  <c r="E2799" i="23"/>
  <c r="F2799" i="23"/>
  <c r="G2799" i="23"/>
  <c r="H2799" i="23"/>
  <c r="I2799" i="23"/>
  <c r="J2799" i="23"/>
  <c r="B2800" i="23"/>
  <c r="C2800" i="23"/>
  <c r="D2800" i="23"/>
  <c r="E2800" i="23"/>
  <c r="F2800" i="23"/>
  <c r="G2800" i="23"/>
  <c r="H2800" i="23"/>
  <c r="I2800" i="23"/>
  <c r="J2800" i="23"/>
  <c r="B2801" i="23"/>
  <c r="C2801" i="23"/>
  <c r="D2801" i="23"/>
  <c r="E2801" i="23"/>
  <c r="F2801" i="23"/>
  <c r="G2801" i="23"/>
  <c r="H2801" i="23"/>
  <c r="I2801" i="23"/>
  <c r="J2801" i="23"/>
  <c r="B2802" i="23"/>
  <c r="C2802" i="23"/>
  <c r="D2802" i="23"/>
  <c r="E2802" i="23"/>
  <c r="F2802" i="23"/>
  <c r="G2802" i="23"/>
  <c r="H2802" i="23"/>
  <c r="I2802" i="23"/>
  <c r="J2802" i="23"/>
  <c r="B2803" i="23"/>
  <c r="C2803" i="23"/>
  <c r="D2803" i="23"/>
  <c r="E2803" i="23"/>
  <c r="F2803" i="23"/>
  <c r="G2803" i="23"/>
  <c r="H2803" i="23"/>
  <c r="I2803" i="23"/>
  <c r="J2803" i="23"/>
  <c r="B2804" i="23"/>
  <c r="C2804" i="23"/>
  <c r="D2804" i="23"/>
  <c r="E2804" i="23"/>
  <c r="F2804" i="23"/>
  <c r="G2804" i="23"/>
  <c r="H2804" i="23"/>
  <c r="I2804" i="23"/>
  <c r="J2804" i="23"/>
  <c r="B2805" i="23"/>
  <c r="C2805" i="23"/>
  <c r="D2805" i="23"/>
  <c r="E2805" i="23"/>
  <c r="F2805" i="23"/>
  <c r="G2805" i="23"/>
  <c r="H2805" i="23"/>
  <c r="I2805" i="23"/>
  <c r="J2805" i="23"/>
  <c r="B2806" i="23"/>
  <c r="C2806" i="23"/>
  <c r="D2806" i="23"/>
  <c r="E2806" i="23"/>
  <c r="F2806" i="23"/>
  <c r="G2806" i="23"/>
  <c r="H2806" i="23"/>
  <c r="I2806" i="23"/>
  <c r="J2806" i="23"/>
  <c r="B2807" i="23"/>
  <c r="C2807" i="23"/>
  <c r="D2807" i="23"/>
  <c r="E2807" i="23"/>
  <c r="F2807" i="23"/>
  <c r="G2807" i="23"/>
  <c r="H2807" i="23"/>
  <c r="I2807" i="23"/>
  <c r="J2807" i="23"/>
  <c r="B2808" i="23"/>
  <c r="C2808" i="23"/>
  <c r="D2808" i="23"/>
  <c r="E2808" i="23"/>
  <c r="F2808" i="23"/>
  <c r="G2808" i="23"/>
  <c r="H2808" i="23"/>
  <c r="I2808" i="23"/>
  <c r="J2808" i="23"/>
  <c r="B2809" i="23"/>
  <c r="C2809" i="23"/>
  <c r="D2809" i="23"/>
  <c r="E2809" i="23"/>
  <c r="F2809" i="23"/>
  <c r="G2809" i="23"/>
  <c r="H2809" i="23"/>
  <c r="I2809" i="23"/>
  <c r="J2809" i="23"/>
  <c r="B2810" i="23"/>
  <c r="C2810" i="23"/>
  <c r="D2810" i="23"/>
  <c r="E2810" i="23"/>
  <c r="F2810" i="23"/>
  <c r="G2810" i="23"/>
  <c r="H2810" i="23"/>
  <c r="I2810" i="23"/>
  <c r="J2810" i="23"/>
  <c r="B2811" i="23"/>
  <c r="C2811" i="23"/>
  <c r="D2811" i="23"/>
  <c r="E2811" i="23"/>
  <c r="F2811" i="23"/>
  <c r="G2811" i="23"/>
  <c r="H2811" i="23"/>
  <c r="I2811" i="23"/>
  <c r="J2811" i="23"/>
  <c r="B2812" i="23"/>
  <c r="C2812" i="23"/>
  <c r="D2812" i="23"/>
  <c r="E2812" i="23"/>
  <c r="F2812" i="23"/>
  <c r="G2812" i="23"/>
  <c r="H2812" i="23"/>
  <c r="I2812" i="23"/>
  <c r="J2812" i="23"/>
  <c r="B2813" i="23"/>
  <c r="C2813" i="23"/>
  <c r="D2813" i="23"/>
  <c r="E2813" i="23"/>
  <c r="F2813" i="23"/>
  <c r="G2813" i="23"/>
  <c r="H2813" i="23"/>
  <c r="I2813" i="23"/>
  <c r="J2813" i="23"/>
  <c r="B2814" i="23"/>
  <c r="C2814" i="23"/>
  <c r="D2814" i="23"/>
  <c r="E2814" i="23"/>
  <c r="F2814" i="23"/>
  <c r="G2814" i="23"/>
  <c r="H2814" i="23"/>
  <c r="I2814" i="23"/>
  <c r="J2814" i="23"/>
  <c r="B2815" i="23"/>
  <c r="C2815" i="23"/>
  <c r="D2815" i="23"/>
  <c r="E2815" i="23"/>
  <c r="F2815" i="23"/>
  <c r="G2815" i="23"/>
  <c r="H2815" i="23"/>
  <c r="I2815" i="23"/>
  <c r="J2815" i="23"/>
  <c r="B2816" i="23"/>
  <c r="C2816" i="23"/>
  <c r="D2816" i="23"/>
  <c r="E2816" i="23"/>
  <c r="F2816" i="23"/>
  <c r="G2816" i="23"/>
  <c r="H2816" i="23"/>
  <c r="I2816" i="23"/>
  <c r="J2816" i="23"/>
  <c r="B2817" i="23"/>
  <c r="C2817" i="23"/>
  <c r="D2817" i="23"/>
  <c r="E2817" i="23"/>
  <c r="F2817" i="23"/>
  <c r="G2817" i="23"/>
  <c r="H2817" i="23"/>
  <c r="I2817" i="23"/>
  <c r="J2817" i="23"/>
  <c r="B2818" i="23"/>
  <c r="C2818" i="23"/>
  <c r="D2818" i="23"/>
  <c r="E2818" i="23"/>
  <c r="F2818" i="23"/>
  <c r="G2818" i="23"/>
  <c r="H2818" i="23"/>
  <c r="I2818" i="23"/>
  <c r="J2818" i="23"/>
  <c r="B2819" i="23"/>
  <c r="C2819" i="23"/>
  <c r="D2819" i="23"/>
  <c r="E2819" i="23"/>
  <c r="F2819" i="23"/>
  <c r="G2819" i="23"/>
  <c r="H2819" i="23"/>
  <c r="I2819" i="23"/>
  <c r="J2819" i="23"/>
  <c r="B2820" i="23"/>
  <c r="C2820" i="23"/>
  <c r="D2820" i="23"/>
  <c r="E2820" i="23"/>
  <c r="F2820" i="23"/>
  <c r="G2820" i="23"/>
  <c r="H2820" i="23"/>
  <c r="I2820" i="23"/>
  <c r="J2820" i="23"/>
  <c r="B2821" i="23"/>
  <c r="C2821" i="23"/>
  <c r="D2821" i="23"/>
  <c r="E2821" i="23"/>
  <c r="F2821" i="23"/>
  <c r="G2821" i="23"/>
  <c r="H2821" i="23"/>
  <c r="I2821" i="23"/>
  <c r="J2821" i="23"/>
  <c r="B2822" i="23"/>
  <c r="C2822" i="23"/>
  <c r="D2822" i="23"/>
  <c r="E2822" i="23"/>
  <c r="F2822" i="23"/>
  <c r="G2822" i="23"/>
  <c r="H2822" i="23"/>
  <c r="I2822" i="23"/>
  <c r="J2822" i="23"/>
  <c r="B2823" i="23"/>
  <c r="C2823" i="23"/>
  <c r="D2823" i="23"/>
  <c r="E2823" i="23"/>
  <c r="F2823" i="23"/>
  <c r="G2823" i="23"/>
  <c r="H2823" i="23"/>
  <c r="I2823" i="23"/>
  <c r="J2823" i="23"/>
  <c r="B2824" i="23"/>
  <c r="C2824" i="23"/>
  <c r="D2824" i="23"/>
  <c r="E2824" i="23"/>
  <c r="F2824" i="23"/>
  <c r="G2824" i="23"/>
  <c r="H2824" i="23"/>
  <c r="I2824" i="23"/>
  <c r="J2824" i="23"/>
  <c r="B2825" i="23"/>
  <c r="C2825" i="23"/>
  <c r="D2825" i="23"/>
  <c r="E2825" i="23"/>
  <c r="F2825" i="23"/>
  <c r="G2825" i="23"/>
  <c r="H2825" i="23"/>
  <c r="I2825" i="23"/>
  <c r="J2825" i="23"/>
  <c r="B2826" i="23"/>
  <c r="C2826" i="23"/>
  <c r="D2826" i="23"/>
  <c r="E2826" i="23"/>
  <c r="F2826" i="23"/>
  <c r="G2826" i="23"/>
  <c r="H2826" i="23"/>
  <c r="I2826" i="23"/>
  <c r="J2826" i="23"/>
  <c r="B2827" i="23"/>
  <c r="C2827" i="23"/>
  <c r="D2827" i="23"/>
  <c r="E2827" i="23"/>
  <c r="F2827" i="23"/>
  <c r="G2827" i="23"/>
  <c r="H2827" i="23"/>
  <c r="I2827" i="23"/>
  <c r="J2827" i="23"/>
  <c r="B2828" i="23"/>
  <c r="C2828" i="23"/>
  <c r="D2828" i="23"/>
  <c r="E2828" i="23"/>
  <c r="F2828" i="23"/>
  <c r="G2828" i="23"/>
  <c r="H2828" i="23"/>
  <c r="I2828" i="23"/>
  <c r="J2828" i="23"/>
  <c r="B2829" i="23"/>
  <c r="C2829" i="23"/>
  <c r="D2829" i="23"/>
  <c r="E2829" i="23"/>
  <c r="F2829" i="23"/>
  <c r="G2829" i="23"/>
  <c r="H2829" i="23"/>
  <c r="I2829" i="23"/>
  <c r="J2829" i="23"/>
  <c r="B2830" i="23"/>
  <c r="C2830" i="23"/>
  <c r="D2830" i="23"/>
  <c r="E2830" i="23"/>
  <c r="F2830" i="23"/>
  <c r="G2830" i="23"/>
  <c r="H2830" i="23"/>
  <c r="I2830" i="23"/>
  <c r="J2830" i="23"/>
  <c r="B2831" i="23"/>
  <c r="C2831" i="23"/>
  <c r="D2831" i="23"/>
  <c r="E2831" i="23"/>
  <c r="F2831" i="23"/>
  <c r="G2831" i="23"/>
  <c r="H2831" i="23"/>
  <c r="I2831" i="23"/>
  <c r="J2831" i="23"/>
  <c r="B2832" i="23"/>
  <c r="C2832" i="23"/>
  <c r="D2832" i="23"/>
  <c r="E2832" i="23"/>
  <c r="F2832" i="23"/>
  <c r="G2832" i="23"/>
  <c r="H2832" i="23"/>
  <c r="I2832" i="23"/>
  <c r="J2832" i="23"/>
  <c r="B2833" i="23"/>
  <c r="C2833" i="23"/>
  <c r="D2833" i="23"/>
  <c r="E2833" i="23"/>
  <c r="F2833" i="23"/>
  <c r="G2833" i="23"/>
  <c r="H2833" i="23"/>
  <c r="I2833" i="23"/>
  <c r="J2833" i="23"/>
  <c r="B2834" i="23"/>
  <c r="C2834" i="23"/>
  <c r="D2834" i="23"/>
  <c r="E2834" i="23"/>
  <c r="F2834" i="23"/>
  <c r="G2834" i="23"/>
  <c r="H2834" i="23"/>
  <c r="I2834" i="23"/>
  <c r="J2834" i="23"/>
  <c r="B2835" i="23"/>
  <c r="C2835" i="23"/>
  <c r="D2835" i="23"/>
  <c r="E2835" i="23"/>
  <c r="F2835" i="23"/>
  <c r="G2835" i="23"/>
  <c r="H2835" i="23"/>
  <c r="I2835" i="23"/>
  <c r="J2835" i="23"/>
  <c r="B2836" i="23"/>
  <c r="C2836" i="23"/>
  <c r="D2836" i="23"/>
  <c r="E2836" i="23"/>
  <c r="F2836" i="23"/>
  <c r="G2836" i="23"/>
  <c r="H2836" i="23"/>
  <c r="I2836" i="23"/>
  <c r="J2836" i="23"/>
  <c r="B2837" i="23"/>
  <c r="C2837" i="23"/>
  <c r="D2837" i="23"/>
  <c r="E2837" i="23"/>
  <c r="F2837" i="23"/>
  <c r="G2837" i="23"/>
  <c r="H2837" i="23"/>
  <c r="I2837" i="23"/>
  <c r="J2837" i="23"/>
  <c r="B2838" i="23"/>
  <c r="C2838" i="23"/>
  <c r="D2838" i="23"/>
  <c r="E2838" i="23"/>
  <c r="F2838" i="23"/>
  <c r="G2838" i="23"/>
  <c r="H2838" i="23"/>
  <c r="I2838" i="23"/>
  <c r="J2838" i="23"/>
  <c r="B2839" i="23"/>
  <c r="C2839" i="23"/>
  <c r="D2839" i="23"/>
  <c r="E2839" i="23"/>
  <c r="F2839" i="23"/>
  <c r="G2839" i="23"/>
  <c r="H2839" i="23"/>
  <c r="I2839" i="23"/>
  <c r="J2839" i="23"/>
  <c r="B2840" i="23"/>
  <c r="C2840" i="23"/>
  <c r="D2840" i="23"/>
  <c r="E2840" i="23"/>
  <c r="F2840" i="23"/>
  <c r="G2840" i="23"/>
  <c r="H2840" i="23"/>
  <c r="I2840" i="23"/>
  <c r="J2840" i="23"/>
  <c r="B2841" i="23"/>
  <c r="C2841" i="23"/>
  <c r="D2841" i="23"/>
  <c r="E2841" i="23"/>
  <c r="F2841" i="23"/>
  <c r="G2841" i="23"/>
  <c r="H2841" i="23"/>
  <c r="I2841" i="23"/>
  <c r="J2841" i="23"/>
  <c r="B2842" i="23"/>
  <c r="C2842" i="23"/>
  <c r="D2842" i="23"/>
  <c r="E2842" i="23"/>
  <c r="F2842" i="23"/>
  <c r="G2842" i="23"/>
  <c r="H2842" i="23"/>
  <c r="I2842" i="23"/>
  <c r="J2842" i="23"/>
  <c r="B2843" i="23"/>
  <c r="C2843" i="23"/>
  <c r="D2843" i="23"/>
  <c r="E2843" i="23"/>
  <c r="F2843" i="23"/>
  <c r="G2843" i="23"/>
  <c r="H2843" i="23"/>
  <c r="I2843" i="23"/>
  <c r="J2843" i="23"/>
  <c r="B2844" i="23"/>
  <c r="C2844" i="23"/>
  <c r="D2844" i="23"/>
  <c r="E2844" i="23"/>
  <c r="F2844" i="23"/>
  <c r="G2844" i="23"/>
  <c r="H2844" i="23"/>
  <c r="I2844" i="23"/>
  <c r="J2844" i="23"/>
  <c r="B2845" i="23"/>
  <c r="C2845" i="23"/>
  <c r="D2845" i="23"/>
  <c r="E2845" i="23"/>
  <c r="F2845" i="23"/>
  <c r="G2845" i="23"/>
  <c r="H2845" i="23"/>
  <c r="I2845" i="23"/>
  <c r="J2845" i="23"/>
  <c r="B2846" i="23"/>
  <c r="C2846" i="23"/>
  <c r="D2846" i="23"/>
  <c r="E2846" i="23"/>
  <c r="F2846" i="23"/>
  <c r="G2846" i="23"/>
  <c r="H2846" i="23"/>
  <c r="I2846" i="23"/>
  <c r="J2846" i="23"/>
  <c r="B2847" i="23"/>
  <c r="C2847" i="23"/>
  <c r="D2847" i="23"/>
  <c r="E2847" i="23"/>
  <c r="F2847" i="23"/>
  <c r="G2847" i="23"/>
  <c r="H2847" i="23"/>
  <c r="I2847" i="23"/>
  <c r="J2847" i="23"/>
  <c r="B2848" i="23"/>
  <c r="C2848" i="23"/>
  <c r="D2848" i="23"/>
  <c r="E2848" i="23"/>
  <c r="F2848" i="23"/>
  <c r="G2848" i="23"/>
  <c r="H2848" i="23"/>
  <c r="I2848" i="23"/>
  <c r="J2848" i="23"/>
  <c r="B2849" i="23"/>
  <c r="C2849" i="23"/>
  <c r="D2849" i="23"/>
  <c r="E2849" i="23"/>
  <c r="F2849" i="23"/>
  <c r="G2849" i="23"/>
  <c r="H2849" i="23"/>
  <c r="I2849" i="23"/>
  <c r="J2849" i="23"/>
  <c r="B2850" i="23"/>
  <c r="C2850" i="23"/>
  <c r="D2850" i="23"/>
  <c r="E2850" i="23"/>
  <c r="F2850" i="23"/>
  <c r="G2850" i="23"/>
  <c r="H2850" i="23"/>
  <c r="I2850" i="23"/>
  <c r="J2850" i="23"/>
  <c r="B2851" i="23"/>
  <c r="C2851" i="23"/>
  <c r="D2851" i="23"/>
  <c r="E2851" i="23"/>
  <c r="F2851" i="23"/>
  <c r="G2851" i="23"/>
  <c r="H2851" i="23"/>
  <c r="I2851" i="23"/>
  <c r="J2851" i="23"/>
  <c r="B2852" i="23"/>
  <c r="C2852" i="23"/>
  <c r="D2852" i="23"/>
  <c r="E2852" i="23"/>
  <c r="F2852" i="23"/>
  <c r="G2852" i="23"/>
  <c r="H2852" i="23"/>
  <c r="I2852" i="23"/>
  <c r="J2852" i="23"/>
  <c r="B2853" i="23"/>
  <c r="C2853" i="23"/>
  <c r="D2853" i="23"/>
  <c r="E2853" i="23"/>
  <c r="F2853" i="23"/>
  <c r="G2853" i="23"/>
  <c r="H2853" i="23"/>
  <c r="I2853" i="23"/>
  <c r="J2853" i="23"/>
  <c r="B2854" i="23"/>
  <c r="C2854" i="23"/>
  <c r="D2854" i="23"/>
  <c r="E2854" i="23"/>
  <c r="F2854" i="23"/>
  <c r="G2854" i="23"/>
  <c r="H2854" i="23"/>
  <c r="I2854" i="23"/>
  <c r="J2854" i="23"/>
  <c r="B2855" i="23"/>
  <c r="C2855" i="23"/>
  <c r="D2855" i="23"/>
  <c r="E2855" i="23"/>
  <c r="F2855" i="23"/>
  <c r="G2855" i="23"/>
  <c r="H2855" i="23"/>
  <c r="I2855" i="23"/>
  <c r="J2855" i="23"/>
  <c r="B2856" i="23"/>
  <c r="C2856" i="23"/>
  <c r="D2856" i="23"/>
  <c r="E2856" i="23"/>
  <c r="F2856" i="23"/>
  <c r="G2856" i="23"/>
  <c r="H2856" i="23"/>
  <c r="I2856" i="23"/>
  <c r="J2856" i="23"/>
  <c r="B2857" i="23"/>
  <c r="C2857" i="23"/>
  <c r="D2857" i="23"/>
  <c r="E2857" i="23"/>
  <c r="F2857" i="23"/>
  <c r="G2857" i="23"/>
  <c r="H2857" i="23"/>
  <c r="I2857" i="23"/>
  <c r="J2857" i="23"/>
  <c r="B2858" i="23"/>
  <c r="C2858" i="23"/>
  <c r="D2858" i="23"/>
  <c r="E2858" i="23"/>
  <c r="F2858" i="23"/>
  <c r="G2858" i="23"/>
  <c r="H2858" i="23"/>
  <c r="I2858" i="23"/>
  <c r="J2858" i="23"/>
  <c r="B2859" i="23"/>
  <c r="C2859" i="23"/>
  <c r="D2859" i="23"/>
  <c r="E2859" i="23"/>
  <c r="F2859" i="23"/>
  <c r="G2859" i="23"/>
  <c r="H2859" i="23"/>
  <c r="I2859" i="23"/>
  <c r="J2859" i="23"/>
  <c r="B2860" i="23"/>
  <c r="C2860" i="23"/>
  <c r="D2860" i="23"/>
  <c r="E2860" i="23"/>
  <c r="F2860" i="23"/>
  <c r="G2860" i="23"/>
  <c r="H2860" i="23"/>
  <c r="I2860" i="23"/>
  <c r="J2860" i="23"/>
  <c r="B2861" i="23"/>
  <c r="C2861" i="23"/>
  <c r="D2861" i="23"/>
  <c r="E2861" i="23"/>
  <c r="F2861" i="23"/>
  <c r="G2861" i="23"/>
  <c r="H2861" i="23"/>
  <c r="I2861" i="23"/>
  <c r="J2861" i="23"/>
  <c r="B2862" i="23"/>
  <c r="C2862" i="23"/>
  <c r="D2862" i="23"/>
  <c r="E2862" i="23"/>
  <c r="F2862" i="23"/>
  <c r="G2862" i="23"/>
  <c r="H2862" i="23"/>
  <c r="I2862" i="23"/>
  <c r="J2862" i="23"/>
  <c r="B2863" i="23"/>
  <c r="C2863" i="23"/>
  <c r="D2863" i="23"/>
  <c r="E2863" i="23"/>
  <c r="F2863" i="23"/>
  <c r="G2863" i="23"/>
  <c r="H2863" i="23"/>
  <c r="I2863" i="23"/>
  <c r="J2863" i="23"/>
  <c r="B2864" i="23"/>
  <c r="C2864" i="23"/>
  <c r="D2864" i="23"/>
  <c r="E2864" i="23"/>
  <c r="F2864" i="23"/>
  <c r="G2864" i="23"/>
  <c r="H2864" i="23"/>
  <c r="I2864" i="23"/>
  <c r="J2864" i="23"/>
  <c r="B2865" i="23"/>
  <c r="C2865" i="23"/>
  <c r="D2865" i="23"/>
  <c r="E2865" i="23"/>
  <c r="F2865" i="23"/>
  <c r="G2865" i="23"/>
  <c r="H2865" i="23"/>
  <c r="I2865" i="23"/>
  <c r="J2865" i="23"/>
  <c r="B2866" i="23"/>
  <c r="C2866" i="23"/>
  <c r="D2866" i="23"/>
  <c r="E2866" i="23"/>
  <c r="F2866" i="23"/>
  <c r="G2866" i="23"/>
  <c r="H2866" i="23"/>
  <c r="I2866" i="23"/>
  <c r="J2866" i="23"/>
  <c r="B2867" i="23"/>
  <c r="C2867" i="23"/>
  <c r="D2867" i="23"/>
  <c r="E2867" i="23"/>
  <c r="F2867" i="23"/>
  <c r="G2867" i="23"/>
  <c r="H2867" i="23"/>
  <c r="I2867" i="23"/>
  <c r="J2867" i="23"/>
  <c r="B2868" i="23"/>
  <c r="C2868" i="23"/>
  <c r="D2868" i="23"/>
  <c r="E2868" i="23"/>
  <c r="F2868" i="23"/>
  <c r="G2868" i="23"/>
  <c r="H2868" i="23"/>
  <c r="I2868" i="23"/>
  <c r="J2868" i="23"/>
  <c r="B2869" i="23"/>
  <c r="C2869" i="23"/>
  <c r="D2869" i="23"/>
  <c r="E2869" i="23"/>
  <c r="F2869" i="23"/>
  <c r="G2869" i="23"/>
  <c r="H2869" i="23"/>
  <c r="I2869" i="23"/>
  <c r="J2869" i="23"/>
  <c r="B2870" i="23"/>
  <c r="C2870" i="23"/>
  <c r="D2870" i="23"/>
  <c r="E2870" i="23"/>
  <c r="F2870" i="23"/>
  <c r="G2870" i="23"/>
  <c r="H2870" i="23"/>
  <c r="I2870" i="23"/>
  <c r="J2870" i="23"/>
  <c r="B2871" i="23"/>
  <c r="C2871" i="23"/>
  <c r="D2871" i="23"/>
  <c r="E2871" i="23"/>
  <c r="F2871" i="23"/>
  <c r="G2871" i="23"/>
  <c r="H2871" i="23"/>
  <c r="I2871" i="23"/>
  <c r="J2871" i="23"/>
  <c r="B2872" i="23"/>
  <c r="C2872" i="23"/>
  <c r="D2872" i="23"/>
  <c r="E2872" i="23"/>
  <c r="F2872" i="23"/>
  <c r="G2872" i="23"/>
  <c r="H2872" i="23"/>
  <c r="I2872" i="23"/>
  <c r="J2872" i="23"/>
  <c r="B2873" i="23"/>
  <c r="C2873" i="23"/>
  <c r="D2873" i="23"/>
  <c r="E2873" i="23"/>
  <c r="F2873" i="23"/>
  <c r="G2873" i="23"/>
  <c r="H2873" i="23"/>
  <c r="I2873" i="23"/>
  <c r="J2873" i="23"/>
  <c r="B2874" i="23"/>
  <c r="C2874" i="23"/>
  <c r="D2874" i="23"/>
  <c r="E2874" i="23"/>
  <c r="F2874" i="23"/>
  <c r="G2874" i="23"/>
  <c r="H2874" i="23"/>
  <c r="I2874" i="23"/>
  <c r="J2874" i="23"/>
  <c r="B2875" i="23"/>
  <c r="C2875" i="23"/>
  <c r="D2875" i="23"/>
  <c r="E2875" i="23"/>
  <c r="F2875" i="23"/>
  <c r="G2875" i="23"/>
  <c r="H2875" i="23"/>
  <c r="I2875" i="23"/>
  <c r="J2875" i="23"/>
  <c r="B2876" i="23"/>
  <c r="C2876" i="23"/>
  <c r="D2876" i="23"/>
  <c r="E2876" i="23"/>
  <c r="F2876" i="23"/>
  <c r="G2876" i="23"/>
  <c r="H2876" i="23"/>
  <c r="I2876" i="23"/>
  <c r="J2876" i="23"/>
  <c r="B2877" i="23"/>
  <c r="C2877" i="23"/>
  <c r="D2877" i="23"/>
  <c r="E2877" i="23"/>
  <c r="F2877" i="23"/>
  <c r="G2877" i="23"/>
  <c r="H2877" i="23"/>
  <c r="I2877" i="23"/>
  <c r="J2877" i="23"/>
  <c r="B2878" i="23"/>
  <c r="C2878" i="23"/>
  <c r="D2878" i="23"/>
  <c r="E2878" i="23"/>
  <c r="F2878" i="23"/>
  <c r="G2878" i="23"/>
  <c r="H2878" i="23"/>
  <c r="I2878" i="23"/>
  <c r="J2878" i="23"/>
  <c r="B2879" i="23"/>
  <c r="C2879" i="23"/>
  <c r="D2879" i="23"/>
  <c r="E2879" i="23"/>
  <c r="F2879" i="23"/>
  <c r="G2879" i="23"/>
  <c r="H2879" i="23"/>
  <c r="I2879" i="23"/>
  <c r="J2879" i="23"/>
  <c r="B2880" i="23"/>
  <c r="C2880" i="23"/>
  <c r="D2880" i="23"/>
  <c r="E2880" i="23"/>
  <c r="F2880" i="23"/>
  <c r="G2880" i="23"/>
  <c r="H2880" i="23"/>
  <c r="I2880" i="23"/>
  <c r="J2880" i="23"/>
  <c r="B2881" i="23"/>
  <c r="C2881" i="23"/>
  <c r="D2881" i="23"/>
  <c r="E2881" i="23"/>
  <c r="F2881" i="23"/>
  <c r="G2881" i="23"/>
  <c r="H2881" i="23"/>
  <c r="I2881" i="23"/>
  <c r="J2881" i="23"/>
  <c r="B2882" i="23"/>
  <c r="C2882" i="23"/>
  <c r="D2882" i="23"/>
  <c r="E2882" i="23"/>
  <c r="F2882" i="23"/>
  <c r="G2882" i="23"/>
  <c r="H2882" i="23"/>
  <c r="I2882" i="23"/>
  <c r="J2882" i="23"/>
  <c r="B2883" i="23"/>
  <c r="C2883" i="23"/>
  <c r="D2883" i="23"/>
  <c r="E2883" i="23"/>
  <c r="F2883" i="23"/>
  <c r="G2883" i="23"/>
  <c r="H2883" i="23"/>
  <c r="I2883" i="23"/>
  <c r="J2883" i="23"/>
  <c r="B2884" i="23"/>
  <c r="C2884" i="23"/>
  <c r="D2884" i="23"/>
  <c r="E2884" i="23"/>
  <c r="F2884" i="23"/>
  <c r="G2884" i="23"/>
  <c r="H2884" i="23"/>
  <c r="I2884" i="23"/>
  <c r="J2884" i="23"/>
  <c r="B2885" i="23"/>
  <c r="C2885" i="23"/>
  <c r="D2885" i="23"/>
  <c r="E2885" i="23"/>
  <c r="F2885" i="23"/>
  <c r="G2885" i="23"/>
  <c r="H2885" i="23"/>
  <c r="I2885" i="23"/>
  <c r="J2885" i="23"/>
  <c r="B2886" i="23"/>
  <c r="C2886" i="23"/>
  <c r="D2886" i="23"/>
  <c r="E2886" i="23"/>
  <c r="F2886" i="23"/>
  <c r="G2886" i="23"/>
  <c r="H2886" i="23"/>
  <c r="I2886" i="23"/>
  <c r="J2886" i="23"/>
  <c r="B2887" i="23"/>
  <c r="C2887" i="23"/>
  <c r="D2887" i="23"/>
  <c r="E2887" i="23"/>
  <c r="F2887" i="23"/>
  <c r="G2887" i="23"/>
  <c r="H2887" i="23"/>
  <c r="I2887" i="23"/>
  <c r="J2887" i="23"/>
  <c r="B2888" i="23"/>
  <c r="C2888" i="23"/>
  <c r="D2888" i="23"/>
  <c r="E2888" i="23"/>
  <c r="F2888" i="23"/>
  <c r="G2888" i="23"/>
  <c r="H2888" i="23"/>
  <c r="I2888" i="23"/>
  <c r="J2888" i="23"/>
  <c r="B2889" i="23"/>
  <c r="C2889" i="23"/>
  <c r="D2889" i="23"/>
  <c r="E2889" i="23"/>
  <c r="F2889" i="23"/>
  <c r="G2889" i="23"/>
  <c r="H2889" i="23"/>
  <c r="I2889" i="23"/>
  <c r="J2889" i="23"/>
  <c r="B2890" i="23"/>
  <c r="C2890" i="23"/>
  <c r="D2890" i="23"/>
  <c r="E2890" i="23"/>
  <c r="F2890" i="23"/>
  <c r="G2890" i="23"/>
  <c r="H2890" i="23"/>
  <c r="I2890" i="23"/>
  <c r="J2890" i="23"/>
  <c r="B2891" i="23"/>
  <c r="C2891" i="23"/>
  <c r="D2891" i="23"/>
  <c r="E2891" i="23"/>
  <c r="F2891" i="23"/>
  <c r="G2891" i="23"/>
  <c r="H2891" i="23"/>
  <c r="I2891" i="23"/>
  <c r="J2891" i="23"/>
  <c r="B2892" i="23"/>
  <c r="C2892" i="23"/>
  <c r="D2892" i="23"/>
  <c r="E2892" i="23"/>
  <c r="F2892" i="23"/>
  <c r="G2892" i="23"/>
  <c r="H2892" i="23"/>
  <c r="I2892" i="23"/>
  <c r="J2892" i="23"/>
  <c r="B2893" i="23"/>
  <c r="C2893" i="23"/>
  <c r="D2893" i="23"/>
  <c r="E2893" i="23"/>
  <c r="F2893" i="23"/>
  <c r="G2893" i="23"/>
  <c r="H2893" i="23"/>
  <c r="I2893" i="23"/>
  <c r="J2893" i="23"/>
  <c r="B2894" i="23"/>
  <c r="C2894" i="23"/>
  <c r="D2894" i="23"/>
  <c r="E2894" i="23"/>
  <c r="F2894" i="23"/>
  <c r="G2894" i="23"/>
  <c r="H2894" i="23"/>
  <c r="I2894" i="23"/>
  <c r="J2894" i="23"/>
  <c r="B2895" i="23"/>
  <c r="C2895" i="23"/>
  <c r="D2895" i="23"/>
  <c r="E2895" i="23"/>
  <c r="F2895" i="23"/>
  <c r="G2895" i="23"/>
  <c r="H2895" i="23"/>
  <c r="I2895" i="23"/>
  <c r="J2895" i="23"/>
  <c r="B2896" i="23"/>
  <c r="C2896" i="23"/>
  <c r="D2896" i="23"/>
  <c r="E2896" i="23"/>
  <c r="F2896" i="23"/>
  <c r="G2896" i="23"/>
  <c r="H2896" i="23"/>
  <c r="I2896" i="23"/>
  <c r="J2896" i="23"/>
  <c r="B2897" i="23"/>
  <c r="C2897" i="23"/>
  <c r="D2897" i="23"/>
  <c r="E2897" i="23"/>
  <c r="F2897" i="23"/>
  <c r="G2897" i="23"/>
  <c r="H2897" i="23"/>
  <c r="I2897" i="23"/>
  <c r="J2897" i="23"/>
  <c r="B2898" i="23"/>
  <c r="C2898" i="23"/>
  <c r="D2898" i="23"/>
  <c r="E2898" i="23"/>
  <c r="F2898" i="23"/>
  <c r="G2898" i="23"/>
  <c r="H2898" i="23"/>
  <c r="I2898" i="23"/>
  <c r="J2898" i="23"/>
  <c r="B2899" i="23"/>
  <c r="C2899" i="23"/>
  <c r="D2899" i="23"/>
  <c r="E2899" i="23"/>
  <c r="F2899" i="23"/>
  <c r="G2899" i="23"/>
  <c r="H2899" i="23"/>
  <c r="I2899" i="23"/>
  <c r="J2899" i="23"/>
  <c r="B2900" i="23"/>
  <c r="C2900" i="23"/>
  <c r="D2900" i="23"/>
  <c r="E2900" i="23"/>
  <c r="F2900" i="23"/>
  <c r="G2900" i="23"/>
  <c r="H2900" i="23"/>
  <c r="I2900" i="23"/>
  <c r="J2900" i="23"/>
  <c r="B2901" i="23"/>
  <c r="C2901" i="23"/>
  <c r="D2901" i="23"/>
  <c r="E2901" i="23"/>
  <c r="F2901" i="23"/>
  <c r="G2901" i="23"/>
  <c r="H2901" i="23"/>
  <c r="I2901" i="23"/>
  <c r="J2901" i="23"/>
  <c r="B2902" i="23"/>
  <c r="C2902" i="23"/>
  <c r="D2902" i="23"/>
  <c r="E2902" i="23"/>
  <c r="F2902" i="23"/>
  <c r="G2902" i="23"/>
  <c r="H2902" i="23"/>
  <c r="I2902" i="23"/>
  <c r="J2902" i="23"/>
  <c r="B2903" i="23"/>
  <c r="C2903" i="23"/>
  <c r="D2903" i="23"/>
  <c r="E2903" i="23"/>
  <c r="F2903" i="23"/>
  <c r="G2903" i="23"/>
  <c r="H2903" i="23"/>
  <c r="I2903" i="23"/>
  <c r="J2903" i="23"/>
  <c r="B2904" i="23"/>
  <c r="C2904" i="23"/>
  <c r="D2904" i="23"/>
  <c r="E2904" i="23"/>
  <c r="F2904" i="23"/>
  <c r="G2904" i="23"/>
  <c r="H2904" i="23"/>
  <c r="I2904" i="23"/>
  <c r="J2904" i="23"/>
  <c r="B2905" i="23"/>
  <c r="C2905" i="23"/>
  <c r="D2905" i="23"/>
  <c r="E2905" i="23"/>
  <c r="F2905" i="23"/>
  <c r="G2905" i="23"/>
  <c r="H2905" i="23"/>
  <c r="I2905" i="23"/>
  <c r="J2905" i="23"/>
  <c r="B2906" i="23"/>
  <c r="C2906" i="23"/>
  <c r="D2906" i="23"/>
  <c r="E2906" i="23"/>
  <c r="F2906" i="23"/>
  <c r="G2906" i="23"/>
  <c r="H2906" i="23"/>
  <c r="I2906" i="23"/>
  <c r="J2906" i="23"/>
  <c r="B2907" i="23"/>
  <c r="C2907" i="23"/>
  <c r="D2907" i="23"/>
  <c r="E2907" i="23"/>
  <c r="F2907" i="23"/>
  <c r="G2907" i="23"/>
  <c r="H2907" i="23"/>
  <c r="I2907" i="23"/>
  <c r="J2907" i="23"/>
  <c r="B2908" i="23"/>
  <c r="C2908" i="23"/>
  <c r="D2908" i="23"/>
  <c r="E2908" i="23"/>
  <c r="F2908" i="23"/>
  <c r="G2908" i="23"/>
  <c r="H2908" i="23"/>
  <c r="I2908" i="23"/>
  <c r="J2908" i="23"/>
  <c r="B2909" i="23"/>
  <c r="C2909" i="23"/>
  <c r="D2909" i="23"/>
  <c r="E2909" i="23"/>
  <c r="F2909" i="23"/>
  <c r="G2909" i="23"/>
  <c r="H2909" i="23"/>
  <c r="I2909" i="23"/>
  <c r="J2909" i="23"/>
  <c r="B2910" i="23"/>
  <c r="C2910" i="23"/>
  <c r="D2910" i="23"/>
  <c r="E2910" i="23"/>
  <c r="F2910" i="23"/>
  <c r="G2910" i="23"/>
  <c r="H2910" i="23"/>
  <c r="I2910" i="23"/>
  <c r="J2910" i="23"/>
  <c r="B2911" i="23"/>
  <c r="C2911" i="23"/>
  <c r="D2911" i="23"/>
  <c r="E2911" i="23"/>
  <c r="F2911" i="23"/>
  <c r="G2911" i="23"/>
  <c r="H2911" i="23"/>
  <c r="I2911" i="23"/>
  <c r="J2911" i="23"/>
  <c r="B2912" i="23"/>
  <c r="C2912" i="23"/>
  <c r="D2912" i="23"/>
  <c r="E2912" i="23"/>
  <c r="F2912" i="23"/>
  <c r="G2912" i="23"/>
  <c r="H2912" i="23"/>
  <c r="I2912" i="23"/>
  <c r="J2912" i="23"/>
  <c r="B2913" i="23"/>
  <c r="C2913" i="23"/>
  <c r="D2913" i="23"/>
  <c r="E2913" i="23"/>
  <c r="F2913" i="23"/>
  <c r="G2913" i="23"/>
  <c r="H2913" i="23"/>
  <c r="I2913" i="23"/>
  <c r="J2913" i="23"/>
  <c r="B2914" i="23"/>
  <c r="C2914" i="23"/>
  <c r="D2914" i="23"/>
  <c r="E2914" i="23"/>
  <c r="F2914" i="23"/>
  <c r="G2914" i="23"/>
  <c r="H2914" i="23"/>
  <c r="I2914" i="23"/>
  <c r="J2914" i="23"/>
  <c r="B2915" i="23"/>
  <c r="C2915" i="23"/>
  <c r="D2915" i="23"/>
  <c r="E2915" i="23"/>
  <c r="F2915" i="23"/>
  <c r="G2915" i="23"/>
  <c r="H2915" i="23"/>
  <c r="I2915" i="23"/>
  <c r="J2915" i="23"/>
  <c r="B2916" i="23"/>
  <c r="C2916" i="23"/>
  <c r="D2916" i="23"/>
  <c r="E2916" i="23"/>
  <c r="F2916" i="23"/>
  <c r="G2916" i="23"/>
  <c r="H2916" i="23"/>
  <c r="I2916" i="23"/>
  <c r="J2916" i="23"/>
  <c r="B2917" i="23"/>
  <c r="C2917" i="23"/>
  <c r="D2917" i="23"/>
  <c r="E2917" i="23"/>
  <c r="F2917" i="23"/>
  <c r="G2917" i="23"/>
  <c r="H2917" i="23"/>
  <c r="I2917" i="23"/>
  <c r="J2917" i="23"/>
  <c r="B2918" i="23"/>
  <c r="C2918" i="23"/>
  <c r="D2918" i="23"/>
  <c r="E2918" i="23"/>
  <c r="F2918" i="23"/>
  <c r="G2918" i="23"/>
  <c r="H2918" i="23"/>
  <c r="I2918" i="23"/>
  <c r="J2918" i="23"/>
  <c r="B2919" i="23"/>
  <c r="C2919" i="23"/>
  <c r="D2919" i="23"/>
  <c r="E2919" i="23"/>
  <c r="F2919" i="23"/>
  <c r="G2919" i="23"/>
  <c r="H2919" i="23"/>
  <c r="I2919" i="23"/>
  <c r="J2919" i="23"/>
  <c r="B2920" i="23"/>
  <c r="C2920" i="23"/>
  <c r="D2920" i="23"/>
  <c r="E2920" i="23"/>
  <c r="F2920" i="23"/>
  <c r="G2920" i="23"/>
  <c r="H2920" i="23"/>
  <c r="I2920" i="23"/>
  <c r="J2920" i="23"/>
  <c r="B2921" i="23"/>
  <c r="C2921" i="23"/>
  <c r="D2921" i="23"/>
  <c r="E2921" i="23"/>
  <c r="F2921" i="23"/>
  <c r="G2921" i="23"/>
  <c r="H2921" i="23"/>
  <c r="I2921" i="23"/>
  <c r="J2921" i="23"/>
  <c r="B2922" i="23"/>
  <c r="C2922" i="23"/>
  <c r="D2922" i="23"/>
  <c r="E2922" i="23"/>
  <c r="F2922" i="23"/>
  <c r="G2922" i="23"/>
  <c r="H2922" i="23"/>
  <c r="I2922" i="23"/>
  <c r="J2922" i="23"/>
  <c r="B2923" i="23"/>
  <c r="C2923" i="23"/>
  <c r="D2923" i="23"/>
  <c r="E2923" i="23"/>
  <c r="F2923" i="23"/>
  <c r="G2923" i="23"/>
  <c r="H2923" i="23"/>
  <c r="I2923" i="23"/>
  <c r="J2923" i="23"/>
  <c r="B2924" i="23"/>
  <c r="C2924" i="23"/>
  <c r="D2924" i="23"/>
  <c r="E2924" i="23"/>
  <c r="F2924" i="23"/>
  <c r="G2924" i="23"/>
  <c r="H2924" i="23"/>
  <c r="I2924" i="23"/>
  <c r="J2924" i="23"/>
  <c r="B2925" i="23"/>
  <c r="C2925" i="23"/>
  <c r="D2925" i="23"/>
  <c r="E2925" i="23"/>
  <c r="F2925" i="23"/>
  <c r="G2925" i="23"/>
  <c r="H2925" i="23"/>
  <c r="I2925" i="23"/>
  <c r="J2925" i="23"/>
  <c r="B2926" i="23"/>
  <c r="C2926" i="23"/>
  <c r="D2926" i="23"/>
  <c r="E2926" i="23"/>
  <c r="F2926" i="23"/>
  <c r="G2926" i="23"/>
  <c r="H2926" i="23"/>
  <c r="I2926" i="23"/>
  <c r="J2926" i="23"/>
  <c r="B2927" i="23"/>
  <c r="C2927" i="23"/>
  <c r="D2927" i="23"/>
  <c r="E2927" i="23"/>
  <c r="F2927" i="23"/>
  <c r="G2927" i="23"/>
  <c r="H2927" i="23"/>
  <c r="I2927" i="23"/>
  <c r="J2927" i="23"/>
  <c r="B2928" i="23"/>
  <c r="C2928" i="23"/>
  <c r="D2928" i="23"/>
  <c r="E2928" i="23"/>
  <c r="F2928" i="23"/>
  <c r="G2928" i="23"/>
  <c r="H2928" i="23"/>
  <c r="I2928" i="23"/>
  <c r="J2928" i="23"/>
  <c r="B2929" i="23"/>
  <c r="C2929" i="23"/>
  <c r="D2929" i="23"/>
  <c r="E2929" i="23"/>
  <c r="F2929" i="23"/>
  <c r="G2929" i="23"/>
  <c r="H2929" i="23"/>
  <c r="I2929" i="23"/>
  <c r="J2929" i="23"/>
  <c r="B2930" i="23"/>
  <c r="C2930" i="23"/>
  <c r="D2930" i="23"/>
  <c r="E2930" i="23"/>
  <c r="F2930" i="23"/>
  <c r="G2930" i="23"/>
  <c r="H2930" i="23"/>
  <c r="I2930" i="23"/>
  <c r="J2930" i="23"/>
  <c r="B2931" i="23"/>
  <c r="C2931" i="23"/>
  <c r="D2931" i="23"/>
  <c r="E2931" i="23"/>
  <c r="F2931" i="23"/>
  <c r="G2931" i="23"/>
  <c r="H2931" i="23"/>
  <c r="I2931" i="23"/>
  <c r="J2931" i="23"/>
  <c r="B2932" i="23"/>
  <c r="C2932" i="23"/>
  <c r="D2932" i="23"/>
  <c r="E2932" i="23"/>
  <c r="F2932" i="23"/>
  <c r="G2932" i="23"/>
  <c r="H2932" i="23"/>
  <c r="I2932" i="23"/>
  <c r="J2932" i="23"/>
  <c r="B2933" i="23"/>
  <c r="C2933" i="23"/>
  <c r="D2933" i="23"/>
  <c r="E2933" i="23"/>
  <c r="F2933" i="23"/>
  <c r="G2933" i="23"/>
  <c r="H2933" i="23"/>
  <c r="I2933" i="23"/>
  <c r="J2933" i="23"/>
  <c r="B2934" i="23"/>
  <c r="C2934" i="23"/>
  <c r="D2934" i="23"/>
  <c r="E2934" i="23"/>
  <c r="F2934" i="23"/>
  <c r="G2934" i="23"/>
  <c r="H2934" i="23"/>
  <c r="I2934" i="23"/>
  <c r="J2934" i="23"/>
  <c r="B2935" i="23"/>
  <c r="C2935" i="23"/>
  <c r="D2935" i="23"/>
  <c r="E2935" i="23"/>
  <c r="F2935" i="23"/>
  <c r="G2935" i="23"/>
  <c r="H2935" i="23"/>
  <c r="I2935" i="23"/>
  <c r="J2935" i="23"/>
  <c r="B2936" i="23"/>
  <c r="C2936" i="23"/>
  <c r="D2936" i="23"/>
  <c r="E2936" i="23"/>
  <c r="F2936" i="23"/>
  <c r="G2936" i="23"/>
  <c r="H2936" i="23"/>
  <c r="I2936" i="23"/>
  <c r="J2936" i="23"/>
  <c r="B2937" i="23"/>
  <c r="C2937" i="23"/>
  <c r="D2937" i="23"/>
  <c r="E2937" i="23"/>
  <c r="F2937" i="23"/>
  <c r="G2937" i="23"/>
  <c r="H2937" i="23"/>
  <c r="I2937" i="23"/>
  <c r="J2937" i="23"/>
  <c r="B2938" i="23"/>
  <c r="C2938" i="23"/>
  <c r="D2938" i="23"/>
  <c r="E2938" i="23"/>
  <c r="F2938" i="23"/>
  <c r="G2938" i="23"/>
  <c r="H2938" i="23"/>
  <c r="I2938" i="23"/>
  <c r="J2938" i="23"/>
  <c r="B2939" i="23"/>
  <c r="C2939" i="23"/>
  <c r="D2939" i="23"/>
  <c r="E2939" i="23"/>
  <c r="F2939" i="23"/>
  <c r="G2939" i="23"/>
  <c r="H2939" i="23"/>
  <c r="I2939" i="23"/>
  <c r="J2939" i="23"/>
  <c r="B2940" i="23"/>
  <c r="C2940" i="23"/>
  <c r="D2940" i="23"/>
  <c r="E2940" i="23"/>
  <c r="F2940" i="23"/>
  <c r="G2940" i="23"/>
  <c r="H2940" i="23"/>
  <c r="I2940" i="23"/>
  <c r="J2940" i="23"/>
  <c r="B2941" i="23"/>
  <c r="C2941" i="23"/>
  <c r="D2941" i="23"/>
  <c r="E2941" i="23"/>
  <c r="F2941" i="23"/>
  <c r="G2941" i="23"/>
  <c r="H2941" i="23"/>
  <c r="I2941" i="23"/>
  <c r="J2941" i="23"/>
  <c r="B2942" i="23"/>
  <c r="C2942" i="23"/>
  <c r="D2942" i="23"/>
  <c r="E2942" i="23"/>
  <c r="F2942" i="23"/>
  <c r="G2942" i="23"/>
  <c r="H2942" i="23"/>
  <c r="I2942" i="23"/>
  <c r="J2942" i="23"/>
  <c r="B2943" i="23"/>
  <c r="C2943" i="23"/>
  <c r="D2943" i="23"/>
  <c r="E2943" i="23"/>
  <c r="F2943" i="23"/>
  <c r="G2943" i="23"/>
  <c r="H2943" i="23"/>
  <c r="I2943" i="23"/>
  <c r="J2943" i="23"/>
  <c r="B2944" i="23"/>
  <c r="C2944" i="23"/>
  <c r="D2944" i="23"/>
  <c r="E2944" i="23"/>
  <c r="F2944" i="23"/>
  <c r="G2944" i="23"/>
  <c r="H2944" i="23"/>
  <c r="I2944" i="23"/>
  <c r="J2944" i="23"/>
  <c r="B2945" i="23"/>
  <c r="C2945" i="23"/>
  <c r="D2945" i="23"/>
  <c r="E2945" i="23"/>
  <c r="F2945" i="23"/>
  <c r="G2945" i="23"/>
  <c r="H2945" i="23"/>
  <c r="I2945" i="23"/>
  <c r="J2945" i="23"/>
  <c r="B2946" i="23"/>
  <c r="C2946" i="23"/>
  <c r="D2946" i="23"/>
  <c r="E2946" i="23"/>
  <c r="F2946" i="23"/>
  <c r="G2946" i="23"/>
  <c r="H2946" i="23"/>
  <c r="I2946" i="23"/>
  <c r="J2946" i="23"/>
  <c r="B2947" i="23"/>
  <c r="C2947" i="23"/>
  <c r="D2947" i="23"/>
  <c r="E2947" i="23"/>
  <c r="F2947" i="23"/>
  <c r="G2947" i="23"/>
  <c r="H2947" i="23"/>
  <c r="I2947" i="23"/>
  <c r="J2947" i="23"/>
  <c r="B2948" i="23"/>
  <c r="C2948" i="23"/>
  <c r="D2948" i="23"/>
  <c r="E2948" i="23"/>
  <c r="F2948" i="23"/>
  <c r="G2948" i="23"/>
  <c r="H2948" i="23"/>
  <c r="I2948" i="23"/>
  <c r="J2948" i="23"/>
  <c r="B2949" i="23"/>
  <c r="C2949" i="23"/>
  <c r="D2949" i="23"/>
  <c r="E2949" i="23"/>
  <c r="F2949" i="23"/>
  <c r="G2949" i="23"/>
  <c r="H2949" i="23"/>
  <c r="I2949" i="23"/>
  <c r="J2949" i="23"/>
  <c r="B2950" i="23"/>
  <c r="C2950" i="23"/>
  <c r="D2950" i="23"/>
  <c r="E2950" i="23"/>
  <c r="F2950" i="23"/>
  <c r="G2950" i="23"/>
  <c r="H2950" i="23"/>
  <c r="I2950" i="23"/>
  <c r="J2950" i="23"/>
  <c r="B2951" i="23"/>
  <c r="C2951" i="23"/>
  <c r="D2951" i="23"/>
  <c r="E2951" i="23"/>
  <c r="F2951" i="23"/>
  <c r="G2951" i="23"/>
  <c r="H2951" i="23"/>
  <c r="I2951" i="23"/>
  <c r="J2951" i="23"/>
  <c r="B2952" i="23"/>
  <c r="C2952" i="23"/>
  <c r="D2952" i="23"/>
  <c r="E2952" i="23"/>
  <c r="F2952" i="23"/>
  <c r="G2952" i="23"/>
  <c r="H2952" i="23"/>
  <c r="I2952" i="23"/>
  <c r="J2952" i="23"/>
  <c r="B2953" i="23"/>
  <c r="C2953" i="23"/>
  <c r="D2953" i="23"/>
  <c r="E2953" i="23"/>
  <c r="F2953" i="23"/>
  <c r="G2953" i="23"/>
  <c r="H2953" i="23"/>
  <c r="I2953" i="23"/>
  <c r="J2953" i="23"/>
  <c r="B2954" i="23"/>
  <c r="C2954" i="23"/>
  <c r="D2954" i="23"/>
  <c r="E2954" i="23"/>
  <c r="F2954" i="23"/>
  <c r="G2954" i="23"/>
  <c r="H2954" i="23"/>
  <c r="I2954" i="23"/>
  <c r="J2954" i="23"/>
  <c r="B2955" i="23"/>
  <c r="C2955" i="23"/>
  <c r="D2955" i="23"/>
  <c r="E2955" i="23"/>
  <c r="F2955" i="23"/>
  <c r="G2955" i="23"/>
  <c r="H2955" i="23"/>
  <c r="I2955" i="23"/>
  <c r="J2955" i="23"/>
  <c r="B2956" i="23"/>
  <c r="C2956" i="23"/>
  <c r="D2956" i="23"/>
  <c r="E2956" i="23"/>
  <c r="F2956" i="23"/>
  <c r="G2956" i="23"/>
  <c r="H2956" i="23"/>
  <c r="I2956" i="23"/>
  <c r="J2956" i="23"/>
  <c r="B2957" i="23"/>
  <c r="C2957" i="23"/>
  <c r="D2957" i="23"/>
  <c r="E2957" i="23"/>
  <c r="F2957" i="23"/>
  <c r="G2957" i="23"/>
  <c r="H2957" i="23"/>
  <c r="I2957" i="23"/>
  <c r="J2957" i="23"/>
  <c r="B2958" i="23"/>
  <c r="C2958" i="23"/>
  <c r="D2958" i="23"/>
  <c r="E2958" i="23"/>
  <c r="F2958" i="23"/>
  <c r="G2958" i="23"/>
  <c r="H2958" i="23"/>
  <c r="I2958" i="23"/>
  <c r="J2958" i="23"/>
  <c r="B2959" i="23"/>
  <c r="C2959" i="23"/>
  <c r="D2959" i="23"/>
  <c r="E2959" i="23"/>
  <c r="F2959" i="23"/>
  <c r="G2959" i="23"/>
  <c r="H2959" i="23"/>
  <c r="I2959" i="23"/>
  <c r="J2959" i="23"/>
  <c r="B2960" i="23"/>
  <c r="C2960" i="23"/>
  <c r="D2960" i="23"/>
  <c r="E2960" i="23"/>
  <c r="F2960" i="23"/>
  <c r="G2960" i="23"/>
  <c r="H2960" i="23"/>
  <c r="I2960" i="23"/>
  <c r="J2960" i="23"/>
  <c r="B2961" i="23"/>
  <c r="C2961" i="23"/>
  <c r="D2961" i="23"/>
  <c r="E2961" i="23"/>
  <c r="F2961" i="23"/>
  <c r="G2961" i="23"/>
  <c r="H2961" i="23"/>
  <c r="I2961" i="23"/>
  <c r="J2961" i="23"/>
  <c r="B2962" i="23"/>
  <c r="C2962" i="23"/>
  <c r="D2962" i="23"/>
  <c r="E2962" i="23"/>
  <c r="F2962" i="23"/>
  <c r="G2962" i="23"/>
  <c r="H2962" i="23"/>
  <c r="I2962" i="23"/>
  <c r="J2962" i="23"/>
  <c r="B2963" i="23"/>
  <c r="C2963" i="23"/>
  <c r="D2963" i="23"/>
  <c r="E2963" i="23"/>
  <c r="F2963" i="23"/>
  <c r="G2963" i="23"/>
  <c r="H2963" i="23"/>
  <c r="I2963" i="23"/>
  <c r="J2963" i="23"/>
  <c r="B2964" i="23"/>
  <c r="C2964" i="23"/>
  <c r="D2964" i="23"/>
  <c r="E2964" i="23"/>
  <c r="F2964" i="23"/>
  <c r="G2964" i="23"/>
  <c r="H2964" i="23"/>
  <c r="I2964" i="23"/>
  <c r="J2964" i="23"/>
  <c r="B2965" i="23"/>
  <c r="C2965" i="23"/>
  <c r="D2965" i="23"/>
  <c r="E2965" i="23"/>
  <c r="F2965" i="23"/>
  <c r="G2965" i="23"/>
  <c r="H2965" i="23"/>
  <c r="I2965" i="23"/>
  <c r="J2965" i="23"/>
  <c r="B2966" i="23"/>
  <c r="C2966" i="23"/>
  <c r="D2966" i="23"/>
  <c r="E2966" i="23"/>
  <c r="F2966" i="23"/>
  <c r="G2966" i="23"/>
  <c r="H2966" i="23"/>
  <c r="I2966" i="23"/>
  <c r="J2966" i="23"/>
  <c r="B2967" i="23"/>
  <c r="C2967" i="23"/>
  <c r="D2967" i="23"/>
  <c r="E2967" i="23"/>
  <c r="F2967" i="23"/>
  <c r="G2967" i="23"/>
  <c r="H2967" i="23"/>
  <c r="I2967" i="23"/>
  <c r="J2967" i="23"/>
  <c r="B2968" i="23"/>
  <c r="C2968" i="23"/>
  <c r="D2968" i="23"/>
  <c r="E2968" i="23"/>
  <c r="F2968" i="23"/>
  <c r="G2968" i="23"/>
  <c r="H2968" i="23"/>
  <c r="I2968" i="23"/>
  <c r="J2968" i="23"/>
  <c r="B2969" i="23"/>
  <c r="C2969" i="23"/>
  <c r="D2969" i="23"/>
  <c r="E2969" i="23"/>
  <c r="F2969" i="23"/>
  <c r="G2969" i="23"/>
  <c r="H2969" i="23"/>
  <c r="I2969" i="23"/>
  <c r="J2969" i="23"/>
  <c r="B2970" i="23"/>
  <c r="C2970" i="23"/>
  <c r="D2970" i="23"/>
  <c r="E2970" i="23"/>
  <c r="F2970" i="23"/>
  <c r="G2970" i="23"/>
  <c r="H2970" i="23"/>
  <c r="I2970" i="23"/>
  <c r="J2970" i="23"/>
  <c r="B2971" i="23"/>
  <c r="C2971" i="23"/>
  <c r="D2971" i="23"/>
  <c r="E2971" i="23"/>
  <c r="F2971" i="23"/>
  <c r="G2971" i="23"/>
  <c r="H2971" i="23"/>
  <c r="I2971" i="23"/>
  <c r="J2971" i="23"/>
  <c r="B2972" i="23"/>
  <c r="C2972" i="23"/>
  <c r="D2972" i="23"/>
  <c r="E2972" i="23"/>
  <c r="F2972" i="23"/>
  <c r="G2972" i="23"/>
  <c r="H2972" i="23"/>
  <c r="I2972" i="23"/>
  <c r="J2972" i="23"/>
  <c r="B2973" i="23"/>
  <c r="C2973" i="23"/>
  <c r="D2973" i="23"/>
  <c r="E2973" i="23"/>
  <c r="F2973" i="23"/>
  <c r="G2973" i="23"/>
  <c r="H2973" i="23"/>
  <c r="I2973" i="23"/>
  <c r="J2973" i="23"/>
  <c r="B2974" i="23"/>
  <c r="C2974" i="23"/>
  <c r="D2974" i="23"/>
  <c r="E2974" i="23"/>
  <c r="F2974" i="23"/>
  <c r="G2974" i="23"/>
  <c r="H2974" i="23"/>
  <c r="I2974" i="23"/>
  <c r="J2974" i="23"/>
  <c r="B2975" i="23"/>
  <c r="C2975" i="23"/>
  <c r="D2975" i="23"/>
  <c r="E2975" i="23"/>
  <c r="F2975" i="23"/>
  <c r="G2975" i="23"/>
  <c r="H2975" i="23"/>
  <c r="I2975" i="23"/>
  <c r="J2975" i="23"/>
  <c r="B2976" i="23"/>
  <c r="C2976" i="23"/>
  <c r="D2976" i="23"/>
  <c r="E2976" i="23"/>
  <c r="F2976" i="23"/>
  <c r="G2976" i="23"/>
  <c r="H2976" i="23"/>
  <c r="I2976" i="23"/>
  <c r="J2976" i="23"/>
  <c r="B2977" i="23"/>
  <c r="C2977" i="23"/>
  <c r="D2977" i="23"/>
  <c r="E2977" i="23"/>
  <c r="F2977" i="23"/>
  <c r="G2977" i="23"/>
  <c r="H2977" i="23"/>
  <c r="I2977" i="23"/>
  <c r="J2977" i="23"/>
  <c r="B2978" i="23"/>
  <c r="C2978" i="23"/>
  <c r="D2978" i="23"/>
  <c r="E2978" i="23"/>
  <c r="F2978" i="23"/>
  <c r="G2978" i="23"/>
  <c r="H2978" i="23"/>
  <c r="I2978" i="23"/>
  <c r="J2978" i="23"/>
  <c r="B2979" i="23"/>
  <c r="C2979" i="23"/>
  <c r="D2979" i="23"/>
  <c r="E2979" i="23"/>
  <c r="F2979" i="23"/>
  <c r="G2979" i="23"/>
  <c r="H2979" i="23"/>
  <c r="I2979" i="23"/>
  <c r="J2979" i="23"/>
  <c r="B2980" i="23"/>
  <c r="C2980" i="23"/>
  <c r="D2980" i="23"/>
  <c r="E2980" i="23"/>
  <c r="F2980" i="23"/>
  <c r="G2980" i="23"/>
  <c r="H2980" i="23"/>
  <c r="I2980" i="23"/>
  <c r="J2980" i="23"/>
  <c r="B2981" i="23"/>
  <c r="C2981" i="23"/>
  <c r="D2981" i="23"/>
  <c r="E2981" i="23"/>
  <c r="F2981" i="23"/>
  <c r="G2981" i="23"/>
  <c r="H2981" i="23"/>
  <c r="I2981" i="23"/>
  <c r="J2981" i="23"/>
  <c r="B2982" i="23"/>
  <c r="C2982" i="23"/>
  <c r="D2982" i="23"/>
  <c r="E2982" i="23"/>
  <c r="F2982" i="23"/>
  <c r="G2982" i="23"/>
  <c r="H2982" i="23"/>
  <c r="I2982" i="23"/>
  <c r="J2982" i="23"/>
  <c r="B2983" i="23"/>
  <c r="C2983" i="23"/>
  <c r="D2983" i="23"/>
  <c r="E2983" i="23"/>
  <c r="F2983" i="23"/>
  <c r="G2983" i="23"/>
  <c r="H2983" i="23"/>
  <c r="I2983" i="23"/>
  <c r="J2983" i="23"/>
  <c r="B2984" i="23"/>
  <c r="C2984" i="23"/>
  <c r="D2984" i="23"/>
  <c r="E2984" i="23"/>
  <c r="F2984" i="23"/>
  <c r="G2984" i="23"/>
  <c r="H2984" i="23"/>
  <c r="I2984" i="23"/>
  <c r="J2984" i="23"/>
  <c r="B2985" i="23"/>
  <c r="C2985" i="23"/>
  <c r="D2985" i="23"/>
  <c r="E2985" i="23"/>
  <c r="F2985" i="23"/>
  <c r="G2985" i="23"/>
  <c r="H2985" i="23"/>
  <c r="I2985" i="23"/>
  <c r="J2985" i="23"/>
  <c r="B2986" i="23"/>
  <c r="C2986" i="23"/>
  <c r="D2986" i="23"/>
  <c r="E2986" i="23"/>
  <c r="F2986" i="23"/>
  <c r="G2986" i="23"/>
  <c r="H2986" i="23"/>
  <c r="I2986" i="23"/>
  <c r="J2986" i="23"/>
  <c r="B2987" i="23"/>
  <c r="C2987" i="23"/>
  <c r="D2987" i="23"/>
  <c r="E2987" i="23"/>
  <c r="F2987" i="23"/>
  <c r="G2987" i="23"/>
  <c r="H2987" i="23"/>
  <c r="I2987" i="23"/>
  <c r="J2987" i="23"/>
  <c r="B2988" i="23"/>
  <c r="C2988" i="23"/>
  <c r="D2988" i="23"/>
  <c r="E2988" i="23"/>
  <c r="F2988" i="23"/>
  <c r="G2988" i="23"/>
  <c r="H2988" i="23"/>
  <c r="I2988" i="23"/>
  <c r="J2988" i="23"/>
  <c r="B2989" i="23"/>
  <c r="C2989" i="23"/>
  <c r="D2989" i="23"/>
  <c r="E2989" i="23"/>
  <c r="F2989" i="23"/>
  <c r="G2989" i="23"/>
  <c r="H2989" i="23"/>
  <c r="I2989" i="23"/>
  <c r="J2989" i="23"/>
  <c r="B2990" i="23"/>
  <c r="C2990" i="23"/>
  <c r="D2990" i="23"/>
  <c r="E2990" i="23"/>
  <c r="F2990" i="23"/>
  <c r="G2990" i="23"/>
  <c r="H2990" i="23"/>
  <c r="I2990" i="23"/>
  <c r="J2990" i="23"/>
  <c r="B2991" i="23"/>
  <c r="C2991" i="23"/>
  <c r="D2991" i="23"/>
  <c r="E2991" i="23"/>
  <c r="F2991" i="23"/>
  <c r="G2991" i="23"/>
  <c r="H2991" i="23"/>
  <c r="I2991" i="23"/>
  <c r="J2991" i="23"/>
  <c r="B2992" i="23"/>
  <c r="C2992" i="23"/>
  <c r="D2992" i="23"/>
  <c r="E2992" i="23"/>
  <c r="F2992" i="23"/>
  <c r="G2992" i="23"/>
  <c r="H2992" i="23"/>
  <c r="I2992" i="23"/>
  <c r="J2992" i="23"/>
  <c r="B2993" i="23"/>
  <c r="C2993" i="23"/>
  <c r="D2993" i="23"/>
  <c r="E2993" i="23"/>
  <c r="F2993" i="23"/>
  <c r="G2993" i="23"/>
  <c r="H2993" i="23"/>
  <c r="I2993" i="23"/>
  <c r="J2993" i="23"/>
  <c r="B2994" i="23"/>
  <c r="C2994" i="23"/>
  <c r="D2994" i="23"/>
  <c r="E2994" i="23"/>
  <c r="F2994" i="23"/>
  <c r="G2994" i="23"/>
  <c r="H2994" i="23"/>
  <c r="I2994" i="23"/>
  <c r="J2994" i="23"/>
  <c r="B2995" i="23"/>
  <c r="C2995" i="23"/>
  <c r="D2995" i="23"/>
  <c r="E2995" i="23"/>
  <c r="F2995" i="23"/>
  <c r="G2995" i="23"/>
  <c r="H2995" i="23"/>
  <c r="I2995" i="23"/>
  <c r="J2995" i="23"/>
  <c r="B2996" i="23"/>
  <c r="C2996" i="23"/>
  <c r="D2996" i="23"/>
  <c r="E2996" i="23"/>
  <c r="F2996" i="23"/>
  <c r="G2996" i="23"/>
  <c r="H2996" i="23"/>
  <c r="I2996" i="23"/>
  <c r="J2996" i="23"/>
  <c r="B2997" i="23"/>
  <c r="C2997" i="23"/>
  <c r="D2997" i="23"/>
  <c r="E2997" i="23"/>
  <c r="F2997" i="23"/>
  <c r="G2997" i="23"/>
  <c r="H2997" i="23"/>
  <c r="I2997" i="23"/>
  <c r="J2997" i="23"/>
  <c r="B2998" i="23"/>
  <c r="C2998" i="23"/>
  <c r="D2998" i="23"/>
  <c r="E2998" i="23"/>
  <c r="F2998" i="23"/>
  <c r="G2998" i="23"/>
  <c r="H2998" i="23"/>
  <c r="I2998" i="23"/>
  <c r="J2998" i="23"/>
  <c r="B2999" i="23"/>
  <c r="C2999" i="23"/>
  <c r="D2999" i="23"/>
  <c r="E2999" i="23"/>
  <c r="F2999" i="23"/>
  <c r="G2999" i="23"/>
  <c r="H2999" i="23"/>
  <c r="I2999" i="23"/>
  <c r="J2999" i="23"/>
  <c r="B3000" i="23"/>
  <c r="C3000" i="23"/>
  <c r="D3000" i="23"/>
  <c r="E3000" i="23"/>
  <c r="F3000" i="23"/>
  <c r="G3000" i="23"/>
  <c r="H3000" i="23"/>
  <c r="I3000" i="23"/>
  <c r="J3000" i="23"/>
  <c r="B3001" i="23"/>
  <c r="C3001" i="23"/>
  <c r="D3001" i="23"/>
  <c r="E3001" i="23"/>
  <c r="F3001" i="23"/>
  <c r="G3001" i="23"/>
  <c r="H3001" i="23"/>
  <c r="I3001" i="23"/>
  <c r="J3001" i="23"/>
  <c r="B3002" i="23"/>
  <c r="C3002" i="23"/>
  <c r="D3002" i="23"/>
  <c r="E3002" i="23"/>
  <c r="F3002" i="23"/>
  <c r="G3002" i="23"/>
  <c r="H3002" i="23"/>
  <c r="I3002" i="23"/>
  <c r="J3002" i="23"/>
  <c r="B3003" i="23"/>
  <c r="C3003" i="23"/>
  <c r="D3003" i="23"/>
  <c r="E3003" i="23"/>
  <c r="F3003" i="23"/>
  <c r="G3003" i="23"/>
  <c r="H3003" i="23"/>
  <c r="I3003" i="23"/>
  <c r="J3003" i="23"/>
  <c r="B3004" i="23"/>
  <c r="C3004" i="23"/>
  <c r="D3004" i="23"/>
  <c r="E3004" i="23"/>
  <c r="F3004" i="23"/>
  <c r="G3004" i="23"/>
  <c r="H3004" i="23"/>
  <c r="I3004" i="23"/>
  <c r="J3004" i="23"/>
  <c r="B3005" i="23"/>
  <c r="C3005" i="23"/>
  <c r="D3005" i="23"/>
  <c r="E3005" i="23"/>
  <c r="F3005" i="23"/>
  <c r="G3005" i="23"/>
  <c r="H3005" i="23"/>
  <c r="I3005" i="23"/>
  <c r="J3005" i="23"/>
  <c r="B3006" i="23"/>
  <c r="C3006" i="23"/>
  <c r="D3006" i="23"/>
  <c r="E3006" i="23"/>
  <c r="F3006" i="23"/>
  <c r="G3006" i="23"/>
  <c r="H3006" i="23"/>
  <c r="I3006" i="23"/>
  <c r="J3006" i="23"/>
  <c r="B3007" i="23"/>
  <c r="C3007" i="23"/>
  <c r="D3007" i="23"/>
  <c r="E3007" i="23"/>
  <c r="F3007" i="23"/>
  <c r="G3007" i="23"/>
  <c r="H3007" i="23"/>
  <c r="I3007" i="23"/>
  <c r="J3007" i="23"/>
  <c r="B3008" i="23"/>
  <c r="C3008" i="23"/>
  <c r="D3008" i="23"/>
  <c r="E3008" i="23"/>
  <c r="F3008" i="23"/>
  <c r="G3008" i="23"/>
  <c r="H3008" i="23"/>
  <c r="I3008" i="23"/>
  <c r="J3008" i="23"/>
  <c r="B3009" i="23"/>
  <c r="C3009" i="23"/>
  <c r="D3009" i="23"/>
  <c r="E3009" i="23"/>
  <c r="F3009" i="23"/>
  <c r="G3009" i="23"/>
  <c r="H3009" i="23"/>
  <c r="I3009" i="23"/>
  <c r="J3009" i="23"/>
  <c r="B3010" i="23"/>
  <c r="C3010" i="23"/>
  <c r="D3010" i="23"/>
  <c r="E3010" i="23"/>
  <c r="F3010" i="23"/>
  <c r="G3010" i="23"/>
  <c r="H3010" i="23"/>
  <c r="I3010" i="23"/>
  <c r="J3010" i="23"/>
  <c r="B3011" i="23"/>
  <c r="C3011" i="23"/>
  <c r="D3011" i="23"/>
  <c r="E3011" i="23"/>
  <c r="F3011" i="23"/>
  <c r="G3011" i="23"/>
  <c r="H3011" i="23"/>
  <c r="I3011" i="23"/>
  <c r="J3011" i="23"/>
  <c r="B3012" i="23"/>
  <c r="C3012" i="23"/>
  <c r="D3012" i="23"/>
  <c r="E3012" i="23"/>
  <c r="F3012" i="23"/>
  <c r="G3012" i="23"/>
  <c r="H3012" i="23"/>
  <c r="I3012" i="23"/>
  <c r="J3012" i="23"/>
  <c r="B3013" i="23"/>
  <c r="C3013" i="23"/>
  <c r="D3013" i="23"/>
  <c r="E3013" i="23"/>
  <c r="F3013" i="23"/>
  <c r="G3013" i="23"/>
  <c r="H3013" i="23"/>
  <c r="I3013" i="23"/>
  <c r="J3013" i="23"/>
  <c r="B3014" i="23"/>
  <c r="C3014" i="23"/>
  <c r="D3014" i="23"/>
  <c r="E3014" i="23"/>
  <c r="F3014" i="23"/>
  <c r="G3014" i="23"/>
  <c r="H3014" i="23"/>
  <c r="I3014" i="23"/>
  <c r="J3014" i="23"/>
  <c r="B3015" i="23"/>
  <c r="C3015" i="23"/>
  <c r="D3015" i="23"/>
  <c r="E3015" i="23"/>
  <c r="F3015" i="23"/>
  <c r="G3015" i="23"/>
  <c r="H3015" i="23"/>
  <c r="I3015" i="23"/>
  <c r="J3015" i="23"/>
  <c r="B3016" i="23"/>
  <c r="C3016" i="23"/>
  <c r="D3016" i="23"/>
  <c r="E3016" i="23"/>
  <c r="F3016" i="23"/>
  <c r="G3016" i="23"/>
  <c r="H3016" i="23"/>
  <c r="I3016" i="23"/>
  <c r="J3016" i="23"/>
  <c r="B3017" i="23"/>
  <c r="C3017" i="23"/>
  <c r="D3017" i="23"/>
  <c r="E3017" i="23"/>
  <c r="F3017" i="23"/>
  <c r="G3017" i="23"/>
  <c r="H3017" i="23"/>
  <c r="I3017" i="23"/>
  <c r="J3017" i="23"/>
  <c r="B3018" i="23"/>
  <c r="C3018" i="23"/>
  <c r="D3018" i="23"/>
  <c r="E3018" i="23"/>
  <c r="F3018" i="23"/>
  <c r="G3018" i="23"/>
  <c r="H3018" i="23"/>
  <c r="I3018" i="23"/>
  <c r="J3018" i="23"/>
  <c r="B3019" i="23"/>
  <c r="C3019" i="23"/>
  <c r="D3019" i="23"/>
  <c r="E3019" i="23"/>
  <c r="F3019" i="23"/>
  <c r="G3019" i="23"/>
  <c r="H3019" i="23"/>
  <c r="I3019" i="23"/>
  <c r="J3019" i="23"/>
  <c r="B3020" i="23"/>
  <c r="C3020" i="23"/>
  <c r="D3020" i="23"/>
  <c r="E3020" i="23"/>
  <c r="F3020" i="23"/>
  <c r="G3020" i="23"/>
  <c r="H3020" i="23"/>
  <c r="I3020" i="23"/>
  <c r="J3020" i="23"/>
  <c r="B3021" i="23"/>
  <c r="C3021" i="23"/>
  <c r="D3021" i="23"/>
  <c r="E3021" i="23"/>
  <c r="F3021" i="23"/>
  <c r="G3021" i="23"/>
  <c r="H3021" i="23"/>
  <c r="I3021" i="23"/>
  <c r="J3021" i="23"/>
  <c r="B3022" i="23"/>
  <c r="C3022" i="23"/>
  <c r="D3022" i="23"/>
  <c r="E3022" i="23"/>
  <c r="F3022" i="23"/>
  <c r="G3022" i="23"/>
  <c r="H3022" i="23"/>
  <c r="I3022" i="23"/>
  <c r="J3022" i="23"/>
  <c r="B3023" i="23"/>
  <c r="C3023" i="23"/>
  <c r="D3023" i="23"/>
  <c r="E3023" i="23"/>
  <c r="F3023" i="23"/>
  <c r="G3023" i="23"/>
  <c r="H3023" i="23"/>
  <c r="I3023" i="23"/>
  <c r="J3023" i="23"/>
  <c r="B3024" i="23"/>
  <c r="C3024" i="23"/>
  <c r="D3024" i="23"/>
  <c r="E3024" i="23"/>
  <c r="F3024" i="23"/>
  <c r="G3024" i="23"/>
  <c r="H3024" i="23"/>
  <c r="I3024" i="23"/>
  <c r="J3024" i="23"/>
  <c r="B3025" i="23"/>
  <c r="C3025" i="23"/>
  <c r="D3025" i="23"/>
  <c r="E3025" i="23"/>
  <c r="F3025" i="23"/>
  <c r="G3025" i="23"/>
  <c r="H3025" i="23"/>
  <c r="I3025" i="23"/>
  <c r="J3025" i="23"/>
  <c r="B3026" i="23"/>
  <c r="C3026" i="23"/>
  <c r="D3026" i="23"/>
  <c r="E3026" i="23"/>
  <c r="F3026" i="23"/>
  <c r="G3026" i="23"/>
  <c r="H3026" i="23"/>
  <c r="I3026" i="23"/>
  <c r="J3026" i="23"/>
  <c r="B3027" i="23"/>
  <c r="C3027" i="23"/>
  <c r="D3027" i="23"/>
  <c r="E3027" i="23"/>
  <c r="F3027" i="23"/>
  <c r="G3027" i="23"/>
  <c r="H3027" i="23"/>
  <c r="I3027" i="23"/>
  <c r="J3027" i="23"/>
  <c r="B3028" i="23"/>
  <c r="C3028" i="23"/>
  <c r="D3028" i="23"/>
  <c r="E3028" i="23"/>
  <c r="F3028" i="23"/>
  <c r="G3028" i="23"/>
  <c r="H3028" i="23"/>
  <c r="I3028" i="23"/>
  <c r="J3028" i="23"/>
  <c r="B3029" i="23"/>
  <c r="C3029" i="23"/>
  <c r="D3029" i="23"/>
  <c r="E3029" i="23"/>
  <c r="F3029" i="23"/>
  <c r="G3029" i="23"/>
  <c r="H3029" i="23"/>
  <c r="I3029" i="23"/>
  <c r="J3029" i="23"/>
  <c r="B3030" i="23"/>
  <c r="C3030" i="23"/>
  <c r="D3030" i="23"/>
  <c r="E3030" i="23"/>
  <c r="F3030" i="23"/>
  <c r="G3030" i="23"/>
  <c r="H3030" i="23"/>
  <c r="I3030" i="23"/>
  <c r="J3030" i="23"/>
  <c r="B3031" i="23"/>
  <c r="C3031" i="23"/>
  <c r="D3031" i="23"/>
  <c r="E3031" i="23"/>
  <c r="F3031" i="23"/>
  <c r="G3031" i="23"/>
  <c r="H3031" i="23"/>
  <c r="I3031" i="23"/>
  <c r="J3031" i="23"/>
  <c r="B3032" i="23"/>
  <c r="C3032" i="23"/>
  <c r="D3032" i="23"/>
  <c r="E3032" i="23"/>
  <c r="F3032" i="23"/>
  <c r="G3032" i="23"/>
  <c r="H3032" i="23"/>
  <c r="I3032" i="23"/>
  <c r="J3032" i="23"/>
  <c r="B3033" i="23"/>
  <c r="C3033" i="23"/>
  <c r="D3033" i="23"/>
  <c r="E3033" i="23"/>
  <c r="F3033" i="23"/>
  <c r="G3033" i="23"/>
  <c r="H3033" i="23"/>
  <c r="I3033" i="23"/>
  <c r="J3033" i="23"/>
  <c r="B3034" i="23"/>
  <c r="C3034" i="23"/>
  <c r="D3034" i="23"/>
  <c r="E3034" i="23"/>
  <c r="F3034" i="23"/>
  <c r="G3034" i="23"/>
  <c r="H3034" i="23"/>
  <c r="I3034" i="23"/>
  <c r="J3034" i="23"/>
  <c r="B3035" i="23"/>
  <c r="C3035" i="23"/>
  <c r="D3035" i="23"/>
  <c r="E3035" i="23"/>
  <c r="F3035" i="23"/>
  <c r="G3035" i="23"/>
  <c r="H3035" i="23"/>
  <c r="I3035" i="23"/>
  <c r="J3035" i="23"/>
  <c r="B3036" i="23"/>
  <c r="C3036" i="23"/>
  <c r="D3036" i="23"/>
  <c r="E3036" i="23"/>
  <c r="F3036" i="23"/>
  <c r="G3036" i="23"/>
  <c r="H3036" i="23"/>
  <c r="I3036" i="23"/>
  <c r="J3036" i="23"/>
  <c r="B3037" i="23"/>
  <c r="C3037" i="23"/>
  <c r="D3037" i="23"/>
  <c r="E3037" i="23"/>
  <c r="F3037" i="23"/>
  <c r="G3037" i="23"/>
  <c r="H3037" i="23"/>
  <c r="I3037" i="23"/>
  <c r="J3037" i="23"/>
  <c r="B3038" i="23"/>
  <c r="C3038" i="23"/>
  <c r="D3038" i="23"/>
  <c r="E3038" i="23"/>
  <c r="F3038" i="23"/>
  <c r="G3038" i="23"/>
  <c r="H3038" i="23"/>
  <c r="I3038" i="23"/>
  <c r="J3038" i="23"/>
  <c r="B3039" i="23"/>
  <c r="C3039" i="23"/>
  <c r="D3039" i="23"/>
  <c r="E3039" i="23"/>
  <c r="F3039" i="23"/>
  <c r="G3039" i="23"/>
  <c r="H3039" i="23"/>
  <c r="I3039" i="23"/>
  <c r="J3039" i="23"/>
  <c r="B3040" i="23"/>
  <c r="C3040" i="23"/>
  <c r="D3040" i="23"/>
  <c r="E3040" i="23"/>
  <c r="F3040" i="23"/>
  <c r="G3040" i="23"/>
  <c r="H3040" i="23"/>
  <c r="I3040" i="23"/>
  <c r="J3040" i="23"/>
  <c r="B3041" i="23"/>
  <c r="C3041" i="23"/>
  <c r="D3041" i="23"/>
  <c r="E3041" i="23"/>
  <c r="F3041" i="23"/>
  <c r="G3041" i="23"/>
  <c r="H3041" i="23"/>
  <c r="I3041" i="23"/>
  <c r="J3041" i="23"/>
  <c r="B3042" i="23"/>
  <c r="C3042" i="23"/>
  <c r="D3042" i="23"/>
  <c r="E3042" i="23"/>
  <c r="F3042" i="23"/>
  <c r="G3042" i="23"/>
  <c r="H3042" i="23"/>
  <c r="I3042" i="23"/>
  <c r="J3042" i="23"/>
  <c r="B3043" i="23"/>
  <c r="C3043" i="23"/>
  <c r="D3043" i="23"/>
  <c r="E3043" i="23"/>
  <c r="F3043" i="23"/>
  <c r="G3043" i="23"/>
  <c r="H3043" i="23"/>
  <c r="I3043" i="23"/>
  <c r="J3043" i="23"/>
  <c r="B3044" i="23"/>
  <c r="C3044" i="23"/>
  <c r="D3044" i="23"/>
  <c r="E3044" i="23"/>
  <c r="F3044" i="23"/>
  <c r="G3044" i="23"/>
  <c r="H3044" i="23"/>
  <c r="I3044" i="23"/>
  <c r="J3044" i="23"/>
  <c r="B3045" i="23"/>
  <c r="C3045" i="23"/>
  <c r="D3045" i="23"/>
  <c r="E3045" i="23"/>
  <c r="F3045" i="23"/>
  <c r="G3045" i="23"/>
  <c r="H3045" i="23"/>
  <c r="I3045" i="23"/>
  <c r="J3045" i="23"/>
  <c r="B3046" i="23"/>
  <c r="C3046" i="23"/>
  <c r="D3046" i="23"/>
  <c r="E3046" i="23"/>
  <c r="F3046" i="23"/>
  <c r="G3046" i="23"/>
  <c r="H3046" i="23"/>
  <c r="I3046" i="23"/>
  <c r="J3046" i="23"/>
  <c r="B3047" i="23"/>
  <c r="C3047" i="23"/>
  <c r="D3047" i="23"/>
  <c r="E3047" i="23"/>
  <c r="F3047" i="23"/>
  <c r="G3047" i="23"/>
  <c r="H3047" i="23"/>
  <c r="I3047" i="23"/>
  <c r="J3047" i="23"/>
  <c r="B3048" i="23"/>
  <c r="C3048" i="23"/>
  <c r="D3048" i="23"/>
  <c r="E3048" i="23"/>
  <c r="F3048" i="23"/>
  <c r="G3048" i="23"/>
  <c r="H3048" i="23"/>
  <c r="I3048" i="23"/>
  <c r="J3048" i="23"/>
  <c r="B3049" i="23"/>
  <c r="C3049" i="23"/>
  <c r="D3049" i="23"/>
  <c r="E3049" i="23"/>
  <c r="F3049" i="23"/>
  <c r="G3049" i="23"/>
  <c r="H3049" i="23"/>
  <c r="I3049" i="23"/>
  <c r="J3049" i="23"/>
  <c r="B3050" i="23"/>
  <c r="C3050" i="23"/>
  <c r="D3050" i="23"/>
  <c r="E3050" i="23"/>
  <c r="F3050" i="23"/>
  <c r="G3050" i="23"/>
  <c r="H3050" i="23"/>
  <c r="I3050" i="23"/>
  <c r="J3050" i="23"/>
  <c r="B3051" i="23"/>
  <c r="C3051" i="23"/>
  <c r="D3051" i="23"/>
  <c r="E3051" i="23"/>
  <c r="F3051" i="23"/>
  <c r="G3051" i="23"/>
  <c r="H3051" i="23"/>
  <c r="I3051" i="23"/>
  <c r="J3051" i="23"/>
  <c r="B3052" i="23"/>
  <c r="C3052" i="23"/>
  <c r="D3052" i="23"/>
  <c r="E3052" i="23"/>
  <c r="F3052" i="23"/>
  <c r="G3052" i="23"/>
  <c r="H3052" i="23"/>
  <c r="I3052" i="23"/>
  <c r="J3052" i="23"/>
  <c r="B3053" i="23"/>
  <c r="C3053" i="23"/>
  <c r="D3053" i="23"/>
  <c r="E3053" i="23"/>
  <c r="F3053" i="23"/>
  <c r="G3053" i="23"/>
  <c r="H3053" i="23"/>
  <c r="I3053" i="23"/>
  <c r="J3053" i="23"/>
  <c r="B3054" i="23"/>
  <c r="C3054" i="23"/>
  <c r="D3054" i="23"/>
  <c r="E3054" i="23"/>
  <c r="F3054" i="23"/>
  <c r="G3054" i="23"/>
  <c r="H3054" i="23"/>
  <c r="I3054" i="23"/>
  <c r="J3054" i="23"/>
  <c r="B3055" i="23"/>
  <c r="C3055" i="23"/>
  <c r="D3055" i="23"/>
  <c r="E3055" i="23"/>
  <c r="F3055" i="23"/>
  <c r="G3055" i="23"/>
  <c r="H3055" i="23"/>
  <c r="I3055" i="23"/>
  <c r="J3055" i="23"/>
  <c r="B3056" i="23"/>
  <c r="C3056" i="23"/>
  <c r="D3056" i="23"/>
  <c r="E3056" i="23"/>
  <c r="F3056" i="23"/>
  <c r="G3056" i="23"/>
  <c r="H3056" i="23"/>
  <c r="I3056" i="23"/>
  <c r="J3056" i="23"/>
  <c r="B3057" i="23"/>
  <c r="C3057" i="23"/>
  <c r="D3057" i="23"/>
  <c r="E3057" i="23"/>
  <c r="F3057" i="23"/>
  <c r="G3057" i="23"/>
  <c r="H3057" i="23"/>
  <c r="I3057" i="23"/>
  <c r="J3057" i="23"/>
  <c r="B3058" i="23"/>
  <c r="C3058" i="23"/>
  <c r="D3058" i="23"/>
  <c r="E3058" i="23"/>
  <c r="F3058" i="23"/>
  <c r="G3058" i="23"/>
  <c r="H3058" i="23"/>
  <c r="I3058" i="23"/>
  <c r="J3058" i="23"/>
  <c r="B3059" i="23"/>
  <c r="C3059" i="23"/>
  <c r="D3059" i="23"/>
  <c r="E3059" i="23"/>
  <c r="F3059" i="23"/>
  <c r="G3059" i="23"/>
  <c r="H3059" i="23"/>
  <c r="I3059" i="23"/>
  <c r="J3059" i="23"/>
  <c r="B3060" i="23"/>
  <c r="C3060" i="23"/>
  <c r="D3060" i="23"/>
  <c r="E3060" i="23"/>
  <c r="F3060" i="23"/>
  <c r="G3060" i="23"/>
  <c r="H3060" i="23"/>
  <c r="I3060" i="23"/>
  <c r="J3060" i="23"/>
  <c r="B3061" i="23"/>
  <c r="C3061" i="23"/>
  <c r="D3061" i="23"/>
  <c r="E3061" i="23"/>
  <c r="F3061" i="23"/>
  <c r="G3061" i="23"/>
  <c r="H3061" i="23"/>
  <c r="I3061" i="23"/>
  <c r="J3061" i="23"/>
  <c r="B3062" i="23"/>
  <c r="C3062" i="23"/>
  <c r="D3062" i="23"/>
  <c r="E3062" i="23"/>
  <c r="F3062" i="23"/>
  <c r="G3062" i="23"/>
  <c r="H3062" i="23"/>
  <c r="I3062" i="23"/>
  <c r="J3062" i="23"/>
  <c r="B3063" i="23"/>
  <c r="C3063" i="23"/>
  <c r="D3063" i="23"/>
  <c r="E3063" i="23"/>
  <c r="F3063" i="23"/>
  <c r="G3063" i="23"/>
  <c r="H3063" i="23"/>
  <c r="I3063" i="23"/>
  <c r="J3063" i="23"/>
  <c r="B3064" i="23"/>
  <c r="C3064" i="23"/>
  <c r="D3064" i="23"/>
  <c r="E3064" i="23"/>
  <c r="F3064" i="23"/>
  <c r="G3064" i="23"/>
  <c r="H3064" i="23"/>
  <c r="I3064" i="23"/>
  <c r="J3064" i="23"/>
  <c r="B3065" i="23"/>
  <c r="C3065" i="23"/>
  <c r="D3065" i="23"/>
  <c r="E3065" i="23"/>
  <c r="F3065" i="23"/>
  <c r="G3065" i="23"/>
  <c r="H3065" i="23"/>
  <c r="I3065" i="23"/>
  <c r="J3065" i="23"/>
  <c r="B3066" i="23"/>
  <c r="C3066" i="23"/>
  <c r="D3066" i="23"/>
  <c r="E3066" i="23"/>
  <c r="F3066" i="23"/>
  <c r="G3066" i="23"/>
  <c r="H3066" i="23"/>
  <c r="I3066" i="23"/>
  <c r="J3066" i="23"/>
  <c r="B3067" i="23"/>
  <c r="C3067" i="23"/>
  <c r="D3067" i="23"/>
  <c r="E3067" i="23"/>
  <c r="F3067" i="23"/>
  <c r="G3067" i="23"/>
  <c r="H3067" i="23"/>
  <c r="I3067" i="23"/>
  <c r="J3067" i="23"/>
  <c r="B3068" i="23"/>
  <c r="C3068" i="23"/>
  <c r="D3068" i="23"/>
  <c r="E3068" i="23"/>
  <c r="F3068" i="23"/>
  <c r="G3068" i="23"/>
  <c r="H3068" i="23"/>
  <c r="I3068" i="23"/>
  <c r="J3068" i="23"/>
  <c r="B3069" i="23"/>
  <c r="C3069" i="23"/>
  <c r="D3069" i="23"/>
  <c r="E3069" i="23"/>
  <c r="F3069" i="23"/>
  <c r="G3069" i="23"/>
  <c r="H3069" i="23"/>
  <c r="I3069" i="23"/>
  <c r="J3069" i="23"/>
  <c r="B3070" i="23"/>
  <c r="C3070" i="23"/>
  <c r="D3070" i="23"/>
  <c r="E3070" i="23"/>
  <c r="F3070" i="23"/>
  <c r="G3070" i="23"/>
  <c r="H3070" i="23"/>
  <c r="I3070" i="23"/>
  <c r="J3070" i="23"/>
  <c r="B3071" i="23"/>
  <c r="C3071" i="23"/>
  <c r="D3071" i="23"/>
  <c r="E3071" i="23"/>
  <c r="F3071" i="23"/>
  <c r="G3071" i="23"/>
  <c r="H3071" i="23"/>
  <c r="I3071" i="23"/>
  <c r="J3071" i="23"/>
  <c r="B3072" i="23"/>
  <c r="C3072" i="23"/>
  <c r="D3072" i="23"/>
  <c r="E3072" i="23"/>
  <c r="F3072" i="23"/>
  <c r="G3072" i="23"/>
  <c r="H3072" i="23"/>
  <c r="I3072" i="23"/>
  <c r="J3072" i="23"/>
  <c r="B3073" i="23"/>
  <c r="C3073" i="23"/>
  <c r="D3073" i="23"/>
  <c r="E3073" i="23"/>
  <c r="F3073" i="23"/>
  <c r="G3073" i="23"/>
  <c r="H3073" i="23"/>
  <c r="I3073" i="23"/>
  <c r="J3073" i="23"/>
  <c r="B3074" i="23"/>
  <c r="C3074" i="23"/>
  <c r="D3074" i="23"/>
  <c r="E3074" i="23"/>
  <c r="F3074" i="23"/>
  <c r="G3074" i="23"/>
  <c r="H3074" i="23"/>
  <c r="I3074" i="23"/>
  <c r="J3074" i="23"/>
  <c r="B3075" i="23"/>
  <c r="C3075" i="23"/>
  <c r="D3075" i="23"/>
  <c r="E3075" i="23"/>
  <c r="F3075" i="23"/>
  <c r="G3075" i="23"/>
  <c r="H3075" i="23"/>
  <c r="I3075" i="23"/>
  <c r="J3075" i="23"/>
  <c r="B3076" i="23"/>
  <c r="C3076" i="23"/>
  <c r="D3076" i="23"/>
  <c r="E3076" i="23"/>
  <c r="F3076" i="23"/>
  <c r="G3076" i="23"/>
  <c r="H3076" i="23"/>
  <c r="I3076" i="23"/>
  <c r="J3076" i="23"/>
  <c r="B3077" i="23"/>
  <c r="C3077" i="23"/>
  <c r="D3077" i="23"/>
  <c r="E3077" i="23"/>
  <c r="F3077" i="23"/>
  <c r="G3077" i="23"/>
  <c r="H3077" i="23"/>
  <c r="I3077" i="23"/>
  <c r="J3077" i="23"/>
  <c r="B3078" i="23"/>
  <c r="C3078" i="23"/>
  <c r="D3078" i="23"/>
  <c r="E3078" i="23"/>
  <c r="F3078" i="23"/>
  <c r="G3078" i="23"/>
  <c r="H3078" i="23"/>
  <c r="I3078" i="23"/>
  <c r="J3078" i="23"/>
  <c r="B3079" i="23"/>
  <c r="C3079" i="23"/>
  <c r="D3079" i="23"/>
  <c r="E3079" i="23"/>
  <c r="F3079" i="23"/>
  <c r="G3079" i="23"/>
  <c r="H3079" i="23"/>
  <c r="I3079" i="23"/>
  <c r="J3079" i="23"/>
  <c r="B3080" i="23"/>
  <c r="C3080" i="23"/>
  <c r="D3080" i="23"/>
  <c r="E3080" i="23"/>
  <c r="F3080" i="23"/>
  <c r="G3080" i="23"/>
  <c r="H3080" i="23"/>
  <c r="I3080" i="23"/>
  <c r="J3080" i="23"/>
  <c r="B3081" i="23"/>
  <c r="C3081" i="23"/>
  <c r="D3081" i="23"/>
  <c r="E3081" i="23"/>
  <c r="F3081" i="23"/>
  <c r="G3081" i="23"/>
  <c r="H3081" i="23"/>
  <c r="I3081" i="23"/>
  <c r="J3081" i="23"/>
  <c r="B3082" i="23"/>
  <c r="C3082" i="23"/>
  <c r="D3082" i="23"/>
  <c r="E3082" i="23"/>
  <c r="F3082" i="23"/>
  <c r="G3082" i="23"/>
  <c r="H3082" i="23"/>
  <c r="I3082" i="23"/>
  <c r="J3082" i="23"/>
  <c r="B3083" i="23"/>
  <c r="C3083" i="23"/>
  <c r="D3083" i="23"/>
  <c r="E3083" i="23"/>
  <c r="F3083" i="23"/>
  <c r="G3083" i="23"/>
  <c r="H3083" i="23"/>
  <c r="I3083" i="23"/>
  <c r="J3083" i="23"/>
  <c r="B3084" i="23"/>
  <c r="C3084" i="23"/>
  <c r="D3084" i="23"/>
  <c r="E3084" i="23"/>
  <c r="F3084" i="23"/>
  <c r="G3084" i="23"/>
  <c r="H3084" i="23"/>
  <c r="I3084" i="23"/>
  <c r="J3084" i="23"/>
  <c r="B3085" i="23"/>
  <c r="C3085" i="23"/>
  <c r="D3085" i="23"/>
  <c r="E3085" i="23"/>
  <c r="F3085" i="23"/>
  <c r="G3085" i="23"/>
  <c r="H3085" i="23"/>
  <c r="I3085" i="23"/>
  <c r="J3085" i="23"/>
  <c r="B3086" i="23"/>
  <c r="C3086" i="23"/>
  <c r="D3086" i="23"/>
  <c r="E3086" i="23"/>
  <c r="F3086" i="23"/>
  <c r="G3086" i="23"/>
  <c r="H3086" i="23"/>
  <c r="I3086" i="23"/>
  <c r="J3086" i="23"/>
  <c r="B3087" i="23"/>
  <c r="C3087" i="23"/>
  <c r="D3087" i="23"/>
  <c r="E3087" i="23"/>
  <c r="F3087" i="23"/>
  <c r="G3087" i="23"/>
  <c r="H3087" i="23"/>
  <c r="I3087" i="23"/>
  <c r="J3087" i="23"/>
  <c r="B3088" i="23"/>
  <c r="C3088" i="23"/>
  <c r="D3088" i="23"/>
  <c r="E3088" i="23"/>
  <c r="F3088" i="23"/>
  <c r="G3088" i="23"/>
  <c r="H3088" i="23"/>
  <c r="I3088" i="23"/>
  <c r="J3088" i="23"/>
  <c r="B3089" i="23"/>
  <c r="C3089" i="23"/>
  <c r="D3089" i="23"/>
  <c r="E3089" i="23"/>
  <c r="F3089" i="23"/>
  <c r="G3089" i="23"/>
  <c r="H3089" i="23"/>
  <c r="I3089" i="23"/>
  <c r="J3089" i="23"/>
  <c r="B3090" i="23"/>
  <c r="C3090" i="23"/>
  <c r="D3090" i="23"/>
  <c r="E3090" i="23"/>
  <c r="F3090" i="23"/>
  <c r="G3090" i="23"/>
  <c r="H3090" i="23"/>
  <c r="I3090" i="23"/>
  <c r="J3090" i="23"/>
  <c r="B3091" i="23"/>
  <c r="C3091" i="23"/>
  <c r="D3091" i="23"/>
  <c r="E3091" i="23"/>
  <c r="F3091" i="23"/>
  <c r="G3091" i="23"/>
  <c r="H3091" i="23"/>
  <c r="I3091" i="23"/>
  <c r="J3091" i="23"/>
  <c r="B3092" i="23"/>
  <c r="C3092" i="23"/>
  <c r="D3092" i="23"/>
  <c r="E3092" i="23"/>
  <c r="F3092" i="23"/>
  <c r="G3092" i="23"/>
  <c r="H3092" i="23"/>
  <c r="I3092" i="23"/>
  <c r="J3092" i="23"/>
  <c r="B3093" i="23"/>
  <c r="C3093" i="23"/>
  <c r="D3093" i="23"/>
  <c r="E3093" i="23"/>
  <c r="F3093" i="23"/>
  <c r="G3093" i="23"/>
  <c r="H3093" i="23"/>
  <c r="I3093" i="23"/>
  <c r="J3093" i="23"/>
  <c r="B3094" i="23"/>
  <c r="C3094" i="23"/>
  <c r="D3094" i="23"/>
  <c r="E3094" i="23"/>
  <c r="F3094" i="23"/>
  <c r="G3094" i="23"/>
  <c r="H3094" i="23"/>
  <c r="I3094" i="23"/>
  <c r="J3094" i="23"/>
  <c r="B3095" i="23"/>
  <c r="C3095" i="23"/>
  <c r="D3095" i="23"/>
  <c r="E3095" i="23"/>
  <c r="F3095" i="23"/>
  <c r="G3095" i="23"/>
  <c r="H3095" i="23"/>
  <c r="I3095" i="23"/>
  <c r="J3095" i="23"/>
  <c r="B3096" i="23"/>
  <c r="C3096" i="23"/>
  <c r="D3096" i="23"/>
  <c r="E3096" i="23"/>
  <c r="F3096" i="23"/>
  <c r="G3096" i="23"/>
  <c r="H3096" i="23"/>
  <c r="I3096" i="23"/>
  <c r="J3096" i="23"/>
  <c r="B3097" i="23"/>
  <c r="C3097" i="23"/>
  <c r="D3097" i="23"/>
  <c r="E3097" i="23"/>
  <c r="F3097" i="23"/>
  <c r="G3097" i="23"/>
  <c r="H3097" i="23"/>
  <c r="I3097" i="23"/>
  <c r="J3097" i="23"/>
  <c r="B3098" i="23"/>
  <c r="C3098" i="23"/>
  <c r="D3098" i="23"/>
  <c r="E3098" i="23"/>
  <c r="F3098" i="23"/>
  <c r="G3098" i="23"/>
  <c r="H3098" i="23"/>
  <c r="I3098" i="23"/>
  <c r="J3098" i="23"/>
  <c r="B3099" i="23"/>
  <c r="C3099" i="23"/>
  <c r="D3099" i="23"/>
  <c r="E3099" i="23"/>
  <c r="F3099" i="23"/>
  <c r="G3099" i="23"/>
  <c r="H3099" i="23"/>
  <c r="I3099" i="23"/>
  <c r="J3099" i="23"/>
  <c r="B3100" i="23"/>
  <c r="C3100" i="23"/>
  <c r="D3100" i="23"/>
  <c r="E3100" i="23"/>
  <c r="F3100" i="23"/>
  <c r="G3100" i="23"/>
  <c r="H3100" i="23"/>
  <c r="I3100" i="23"/>
  <c r="J3100" i="23"/>
  <c r="B3101" i="23"/>
  <c r="C3101" i="23"/>
  <c r="D3101" i="23"/>
  <c r="E3101" i="23"/>
  <c r="F3101" i="23"/>
  <c r="G3101" i="23"/>
  <c r="H3101" i="23"/>
  <c r="I3101" i="23"/>
  <c r="J3101" i="23"/>
  <c r="B3102" i="23"/>
  <c r="C3102" i="23"/>
  <c r="D3102" i="23"/>
  <c r="E3102" i="23"/>
  <c r="F3102" i="23"/>
  <c r="G3102" i="23"/>
  <c r="H3102" i="23"/>
  <c r="I3102" i="23"/>
  <c r="J3102" i="23"/>
  <c r="B3103" i="23"/>
  <c r="C3103" i="23"/>
  <c r="D3103" i="23"/>
  <c r="E3103" i="23"/>
  <c r="F3103" i="23"/>
  <c r="G3103" i="23"/>
  <c r="H3103" i="23"/>
  <c r="I3103" i="23"/>
  <c r="J3103" i="23"/>
  <c r="B3104" i="23"/>
  <c r="C3104" i="23"/>
  <c r="D3104" i="23"/>
  <c r="E3104" i="23"/>
  <c r="F3104" i="23"/>
  <c r="G3104" i="23"/>
  <c r="H3104" i="23"/>
  <c r="I3104" i="23"/>
  <c r="J3104" i="23"/>
  <c r="B3105" i="23"/>
  <c r="C3105" i="23"/>
  <c r="D3105" i="23"/>
  <c r="E3105" i="23"/>
  <c r="F3105" i="23"/>
  <c r="G3105" i="23"/>
  <c r="H3105" i="23"/>
  <c r="I3105" i="23"/>
  <c r="J3105" i="23"/>
  <c r="B3106" i="23"/>
  <c r="C3106" i="23"/>
  <c r="D3106" i="23"/>
  <c r="E3106" i="23"/>
  <c r="F3106" i="23"/>
  <c r="G3106" i="23"/>
  <c r="H3106" i="23"/>
  <c r="I3106" i="23"/>
  <c r="J3106" i="23"/>
  <c r="B3107" i="23"/>
  <c r="C3107" i="23"/>
  <c r="D3107" i="23"/>
  <c r="E3107" i="23"/>
  <c r="F3107" i="23"/>
  <c r="G3107" i="23"/>
  <c r="H3107" i="23"/>
  <c r="I3107" i="23"/>
  <c r="J3107" i="23"/>
  <c r="B3108" i="23"/>
  <c r="C3108" i="23"/>
  <c r="D3108" i="23"/>
  <c r="E3108" i="23"/>
  <c r="F3108" i="23"/>
  <c r="G3108" i="23"/>
  <c r="H3108" i="23"/>
  <c r="I3108" i="23"/>
  <c r="J3108" i="23"/>
  <c r="B3109" i="23"/>
  <c r="C3109" i="23"/>
  <c r="D3109" i="23"/>
  <c r="E3109" i="23"/>
  <c r="F3109" i="23"/>
  <c r="G3109" i="23"/>
  <c r="H3109" i="23"/>
  <c r="I3109" i="23"/>
  <c r="J3109" i="23"/>
  <c r="B3110" i="23"/>
  <c r="C3110" i="23"/>
  <c r="D3110" i="23"/>
  <c r="E3110" i="23"/>
  <c r="F3110" i="23"/>
  <c r="G3110" i="23"/>
  <c r="H3110" i="23"/>
  <c r="I3110" i="23"/>
  <c r="J3110" i="23"/>
  <c r="B3111" i="23"/>
  <c r="C3111" i="23"/>
  <c r="D3111" i="23"/>
  <c r="E3111" i="23"/>
  <c r="F3111" i="23"/>
  <c r="G3111" i="23"/>
  <c r="H3111" i="23"/>
  <c r="I3111" i="23"/>
  <c r="J3111" i="23"/>
  <c r="B3112" i="23"/>
  <c r="C3112" i="23"/>
  <c r="D3112" i="23"/>
  <c r="E3112" i="23"/>
  <c r="F3112" i="23"/>
  <c r="G3112" i="23"/>
  <c r="H3112" i="23"/>
  <c r="I3112" i="23"/>
  <c r="J3112" i="23"/>
  <c r="B3113" i="23"/>
  <c r="C3113" i="23"/>
  <c r="D3113" i="23"/>
  <c r="E3113" i="23"/>
  <c r="F3113" i="23"/>
  <c r="G3113" i="23"/>
  <c r="H3113" i="23"/>
  <c r="I3113" i="23"/>
  <c r="J3113" i="23"/>
  <c r="B3114" i="23"/>
  <c r="C3114" i="23"/>
  <c r="D3114" i="23"/>
  <c r="E3114" i="23"/>
  <c r="F3114" i="23"/>
  <c r="G3114" i="23"/>
  <c r="H3114" i="23"/>
  <c r="I3114" i="23"/>
  <c r="J3114" i="23"/>
  <c r="B3115" i="23"/>
  <c r="C3115" i="23"/>
  <c r="D3115" i="23"/>
  <c r="E3115" i="23"/>
  <c r="F3115" i="23"/>
  <c r="G3115" i="23"/>
  <c r="H3115" i="23"/>
  <c r="I3115" i="23"/>
  <c r="J3115" i="23"/>
  <c r="B3116" i="23"/>
  <c r="C3116" i="23"/>
  <c r="D3116" i="23"/>
  <c r="E3116" i="23"/>
  <c r="F3116" i="23"/>
  <c r="G3116" i="23"/>
  <c r="H3116" i="23"/>
  <c r="I3116" i="23"/>
  <c r="J3116" i="23"/>
  <c r="B3117" i="23"/>
  <c r="C3117" i="23"/>
  <c r="D3117" i="23"/>
  <c r="E3117" i="23"/>
  <c r="F3117" i="23"/>
  <c r="G3117" i="23"/>
  <c r="H3117" i="23"/>
  <c r="I3117" i="23"/>
  <c r="J3117" i="23"/>
  <c r="B3118" i="23"/>
  <c r="C3118" i="23"/>
  <c r="D3118" i="23"/>
  <c r="E3118" i="23"/>
  <c r="F3118" i="23"/>
  <c r="G3118" i="23"/>
  <c r="H3118" i="23"/>
  <c r="I3118" i="23"/>
  <c r="J3118" i="23"/>
  <c r="B3119" i="23"/>
  <c r="C3119" i="23"/>
  <c r="D3119" i="23"/>
  <c r="E3119" i="23"/>
  <c r="F3119" i="23"/>
  <c r="G3119" i="23"/>
  <c r="H3119" i="23"/>
  <c r="I3119" i="23"/>
  <c r="J3119" i="23"/>
  <c r="B3120" i="23"/>
  <c r="C3120" i="23"/>
  <c r="D3120" i="23"/>
  <c r="E3120" i="23"/>
  <c r="F3120" i="23"/>
  <c r="G3120" i="23"/>
  <c r="H3120" i="23"/>
  <c r="I3120" i="23"/>
  <c r="J3120" i="23"/>
  <c r="B3121" i="23"/>
  <c r="C3121" i="23"/>
  <c r="D3121" i="23"/>
  <c r="E3121" i="23"/>
  <c r="F3121" i="23"/>
  <c r="G3121" i="23"/>
  <c r="H3121" i="23"/>
  <c r="I3121" i="23"/>
  <c r="J3121" i="23"/>
  <c r="B3122" i="23"/>
  <c r="C3122" i="23"/>
  <c r="D3122" i="23"/>
  <c r="E3122" i="23"/>
  <c r="F3122" i="23"/>
  <c r="G3122" i="23"/>
  <c r="H3122" i="23"/>
  <c r="I3122" i="23"/>
  <c r="J3122" i="23"/>
  <c r="B3123" i="23"/>
  <c r="C3123" i="23"/>
  <c r="D3123" i="23"/>
  <c r="E3123" i="23"/>
  <c r="F3123" i="23"/>
  <c r="G3123" i="23"/>
  <c r="H3123" i="23"/>
  <c r="I3123" i="23"/>
  <c r="J3123" i="23"/>
  <c r="B3124" i="23"/>
  <c r="C3124" i="23"/>
  <c r="D3124" i="23"/>
  <c r="E3124" i="23"/>
  <c r="F3124" i="23"/>
  <c r="G3124" i="23"/>
  <c r="H3124" i="23"/>
  <c r="I3124" i="23"/>
  <c r="J3124" i="23"/>
  <c r="B3125" i="23"/>
  <c r="C3125" i="23"/>
  <c r="D3125" i="23"/>
  <c r="E3125" i="23"/>
  <c r="F3125" i="23"/>
  <c r="G3125" i="23"/>
  <c r="H3125" i="23"/>
  <c r="I3125" i="23"/>
  <c r="J3125" i="23"/>
  <c r="B3126" i="23"/>
  <c r="C3126" i="23"/>
  <c r="D3126" i="23"/>
  <c r="E3126" i="23"/>
  <c r="F3126" i="23"/>
  <c r="G3126" i="23"/>
  <c r="H3126" i="23"/>
  <c r="I3126" i="23"/>
  <c r="J3126" i="23"/>
  <c r="B3127" i="23"/>
  <c r="C3127" i="23"/>
  <c r="D3127" i="23"/>
  <c r="E3127" i="23"/>
  <c r="F3127" i="23"/>
  <c r="G3127" i="23"/>
  <c r="H3127" i="23"/>
  <c r="I3127" i="23"/>
  <c r="J3127" i="23"/>
  <c r="B3128" i="23"/>
  <c r="C3128" i="23"/>
  <c r="D3128" i="23"/>
  <c r="E3128" i="23"/>
  <c r="F3128" i="23"/>
  <c r="G3128" i="23"/>
  <c r="H3128" i="23"/>
  <c r="I3128" i="23"/>
  <c r="J3128" i="23"/>
  <c r="B3129" i="23"/>
  <c r="C3129" i="23"/>
  <c r="D3129" i="23"/>
  <c r="E3129" i="23"/>
  <c r="F3129" i="23"/>
  <c r="G3129" i="23"/>
  <c r="H3129" i="23"/>
  <c r="I3129" i="23"/>
  <c r="J3129" i="23"/>
  <c r="B3130" i="23"/>
  <c r="C3130" i="23"/>
  <c r="D3130" i="23"/>
  <c r="E3130" i="23"/>
  <c r="F3130" i="23"/>
  <c r="G3130" i="23"/>
  <c r="H3130" i="23"/>
  <c r="I3130" i="23"/>
  <c r="J3130" i="23"/>
  <c r="B3131" i="23"/>
  <c r="C3131" i="23"/>
  <c r="D3131" i="23"/>
  <c r="E3131" i="23"/>
  <c r="F3131" i="23"/>
  <c r="G3131" i="23"/>
  <c r="H3131" i="23"/>
  <c r="I3131" i="23"/>
  <c r="J3131" i="23"/>
  <c r="B3132" i="23"/>
  <c r="C3132" i="23"/>
  <c r="D3132" i="23"/>
  <c r="E3132" i="23"/>
  <c r="F3132" i="23"/>
  <c r="G3132" i="23"/>
  <c r="H3132" i="23"/>
  <c r="I3132" i="23"/>
  <c r="J3132" i="23"/>
  <c r="B3133" i="23"/>
  <c r="C3133" i="23"/>
  <c r="D3133" i="23"/>
  <c r="E3133" i="23"/>
  <c r="F3133" i="23"/>
  <c r="G3133" i="23"/>
  <c r="H3133" i="23"/>
  <c r="I3133" i="23"/>
  <c r="J3133" i="23"/>
  <c r="B3134" i="23"/>
  <c r="C3134" i="23"/>
  <c r="D3134" i="23"/>
  <c r="E3134" i="23"/>
  <c r="F3134" i="23"/>
  <c r="G3134" i="23"/>
  <c r="H3134" i="23"/>
  <c r="I3134" i="23"/>
  <c r="J3134" i="23"/>
  <c r="B3135" i="23"/>
  <c r="C3135" i="23"/>
  <c r="D3135" i="23"/>
  <c r="E3135" i="23"/>
  <c r="F3135" i="23"/>
  <c r="G3135" i="23"/>
  <c r="H3135" i="23"/>
  <c r="I3135" i="23"/>
  <c r="J3135" i="23"/>
  <c r="B3136" i="23"/>
  <c r="C3136" i="23"/>
  <c r="D3136" i="23"/>
  <c r="E3136" i="23"/>
  <c r="F3136" i="23"/>
  <c r="G3136" i="23"/>
  <c r="H3136" i="23"/>
  <c r="I3136" i="23"/>
  <c r="J3136" i="23"/>
  <c r="B3137" i="23"/>
  <c r="C3137" i="23"/>
  <c r="D3137" i="23"/>
  <c r="E3137" i="23"/>
  <c r="F3137" i="23"/>
  <c r="G3137" i="23"/>
  <c r="H3137" i="23"/>
  <c r="I3137" i="23"/>
  <c r="J3137" i="23"/>
  <c r="B3138" i="23"/>
  <c r="C3138" i="23"/>
  <c r="D3138" i="23"/>
  <c r="E3138" i="23"/>
  <c r="F3138" i="23"/>
  <c r="G3138" i="23"/>
  <c r="H3138" i="23"/>
  <c r="I3138" i="23"/>
  <c r="J3138" i="23"/>
  <c r="B3139" i="23"/>
  <c r="C3139" i="23"/>
  <c r="D3139" i="23"/>
  <c r="E3139" i="23"/>
  <c r="F3139" i="23"/>
  <c r="G3139" i="23"/>
  <c r="H3139" i="23"/>
  <c r="I3139" i="23"/>
  <c r="J3139" i="23"/>
  <c r="B3140" i="23"/>
  <c r="C3140" i="23"/>
  <c r="D3140" i="23"/>
  <c r="E3140" i="23"/>
  <c r="F3140" i="23"/>
  <c r="G3140" i="23"/>
  <c r="H3140" i="23"/>
  <c r="I3140" i="23"/>
  <c r="J3140" i="23"/>
  <c r="B3141" i="23"/>
  <c r="C3141" i="23"/>
  <c r="D3141" i="23"/>
  <c r="E3141" i="23"/>
  <c r="F3141" i="23"/>
  <c r="G3141" i="23"/>
  <c r="H3141" i="23"/>
  <c r="I3141" i="23"/>
  <c r="J3141" i="23"/>
  <c r="B3142" i="23"/>
  <c r="C3142" i="23"/>
  <c r="D3142" i="23"/>
  <c r="E3142" i="23"/>
  <c r="F3142" i="23"/>
  <c r="G3142" i="23"/>
  <c r="H3142" i="23"/>
  <c r="I3142" i="23"/>
  <c r="J3142" i="23"/>
  <c r="B3143" i="23"/>
  <c r="C3143" i="23"/>
  <c r="D3143" i="23"/>
  <c r="E3143" i="23"/>
  <c r="F3143" i="23"/>
  <c r="G3143" i="23"/>
  <c r="H3143" i="23"/>
  <c r="I3143" i="23"/>
  <c r="J3143" i="23"/>
  <c r="B3144" i="23"/>
  <c r="C3144" i="23"/>
  <c r="D3144" i="23"/>
  <c r="E3144" i="23"/>
  <c r="F3144" i="23"/>
  <c r="G3144" i="23"/>
  <c r="H3144" i="23"/>
  <c r="I3144" i="23"/>
  <c r="J3144" i="23"/>
  <c r="B3145" i="23"/>
  <c r="C3145" i="23"/>
  <c r="D3145" i="23"/>
  <c r="E3145" i="23"/>
  <c r="F3145" i="23"/>
  <c r="G3145" i="23"/>
  <c r="H3145" i="23"/>
  <c r="I3145" i="23"/>
  <c r="J3145" i="23"/>
  <c r="B3146" i="23"/>
  <c r="C3146" i="23"/>
  <c r="D3146" i="23"/>
  <c r="E3146" i="23"/>
  <c r="F3146" i="23"/>
  <c r="G3146" i="23"/>
  <c r="H3146" i="23"/>
  <c r="I3146" i="23"/>
  <c r="J3146" i="23"/>
  <c r="B3147" i="23"/>
  <c r="C3147" i="23"/>
  <c r="D3147" i="23"/>
  <c r="E3147" i="23"/>
  <c r="F3147" i="23"/>
  <c r="G3147" i="23"/>
  <c r="H3147" i="23"/>
  <c r="I3147" i="23"/>
  <c r="J3147" i="23"/>
  <c r="B3148" i="23"/>
  <c r="C3148" i="23"/>
  <c r="D3148" i="23"/>
  <c r="E3148" i="23"/>
  <c r="F3148" i="23"/>
  <c r="G3148" i="23"/>
  <c r="H3148" i="23"/>
  <c r="I3148" i="23"/>
  <c r="J3148" i="23"/>
  <c r="B3149" i="23"/>
  <c r="C3149" i="23"/>
  <c r="D3149" i="23"/>
  <c r="E3149" i="23"/>
  <c r="F3149" i="23"/>
  <c r="G3149" i="23"/>
  <c r="H3149" i="23"/>
  <c r="I3149" i="23"/>
  <c r="J3149" i="23"/>
  <c r="B3150" i="23"/>
  <c r="C3150" i="23"/>
  <c r="D3150" i="23"/>
  <c r="E3150" i="23"/>
  <c r="F3150" i="23"/>
  <c r="G3150" i="23"/>
  <c r="H3150" i="23"/>
  <c r="I3150" i="23"/>
  <c r="J3150" i="23"/>
  <c r="B3151" i="23"/>
  <c r="C3151" i="23"/>
  <c r="D3151" i="23"/>
  <c r="E3151" i="23"/>
  <c r="F3151" i="23"/>
  <c r="G3151" i="23"/>
  <c r="H3151" i="23"/>
  <c r="I3151" i="23"/>
  <c r="J3151" i="23"/>
  <c r="B3152" i="23"/>
  <c r="C3152" i="23"/>
  <c r="D3152" i="23"/>
  <c r="E3152" i="23"/>
  <c r="F3152" i="23"/>
  <c r="G3152" i="23"/>
  <c r="H3152" i="23"/>
  <c r="I3152" i="23"/>
  <c r="J3152" i="23"/>
  <c r="B3153" i="23"/>
  <c r="C3153" i="23"/>
  <c r="D3153" i="23"/>
  <c r="E3153" i="23"/>
  <c r="F3153" i="23"/>
  <c r="G3153" i="23"/>
  <c r="H3153" i="23"/>
  <c r="I3153" i="23"/>
  <c r="J3153" i="23"/>
  <c r="B3154" i="23"/>
  <c r="C3154" i="23"/>
  <c r="D3154" i="23"/>
  <c r="E3154" i="23"/>
  <c r="F3154" i="23"/>
  <c r="G3154" i="23"/>
  <c r="H3154" i="23"/>
  <c r="I3154" i="23"/>
  <c r="J3154" i="23"/>
  <c r="B3155" i="23"/>
  <c r="C3155" i="23"/>
  <c r="D3155" i="23"/>
  <c r="E3155" i="23"/>
  <c r="F3155" i="23"/>
  <c r="G3155" i="23"/>
  <c r="H3155" i="23"/>
  <c r="I3155" i="23"/>
  <c r="J3155" i="23"/>
  <c r="B3156" i="23"/>
  <c r="C3156" i="23"/>
  <c r="D3156" i="23"/>
  <c r="E3156" i="23"/>
  <c r="F3156" i="23"/>
  <c r="G3156" i="23"/>
  <c r="H3156" i="23"/>
  <c r="I3156" i="23"/>
  <c r="J3156" i="23"/>
  <c r="B3157" i="23"/>
  <c r="C3157" i="23"/>
  <c r="D3157" i="23"/>
  <c r="E3157" i="23"/>
  <c r="F3157" i="23"/>
  <c r="G3157" i="23"/>
  <c r="H3157" i="23"/>
  <c r="I3157" i="23"/>
  <c r="J3157" i="23"/>
  <c r="B3158" i="23"/>
  <c r="C3158" i="23"/>
  <c r="D3158" i="23"/>
  <c r="E3158" i="23"/>
  <c r="F3158" i="23"/>
  <c r="G3158" i="23"/>
  <c r="H3158" i="23"/>
  <c r="I3158" i="23"/>
  <c r="J3158" i="23"/>
  <c r="B3159" i="23"/>
  <c r="C3159" i="23"/>
  <c r="D3159" i="23"/>
  <c r="E3159" i="23"/>
  <c r="F3159" i="23"/>
  <c r="G3159" i="23"/>
  <c r="H3159" i="23"/>
  <c r="I3159" i="23"/>
  <c r="J3159" i="23"/>
  <c r="B3160" i="23"/>
  <c r="C3160" i="23"/>
  <c r="D3160" i="23"/>
  <c r="E3160" i="23"/>
  <c r="F3160" i="23"/>
  <c r="G3160" i="23"/>
  <c r="H3160" i="23"/>
  <c r="I3160" i="23"/>
  <c r="J3160" i="23"/>
  <c r="B3161" i="23"/>
  <c r="C3161" i="23"/>
  <c r="D3161" i="23"/>
  <c r="E3161" i="23"/>
  <c r="F3161" i="23"/>
  <c r="G3161" i="23"/>
  <c r="H3161" i="23"/>
  <c r="I3161" i="23"/>
  <c r="J3161" i="23"/>
  <c r="B3162" i="23"/>
  <c r="C3162" i="23"/>
  <c r="D3162" i="23"/>
  <c r="E3162" i="23"/>
  <c r="F3162" i="23"/>
  <c r="G3162" i="23"/>
  <c r="H3162" i="23"/>
  <c r="I3162" i="23"/>
  <c r="J3162" i="23"/>
  <c r="B3163" i="23"/>
  <c r="C3163" i="23"/>
  <c r="D3163" i="23"/>
  <c r="E3163" i="23"/>
  <c r="F3163" i="23"/>
  <c r="G3163" i="23"/>
  <c r="H3163" i="23"/>
  <c r="I3163" i="23"/>
  <c r="J3163" i="23"/>
  <c r="B3164" i="23"/>
  <c r="C3164" i="23"/>
  <c r="D3164" i="23"/>
  <c r="E3164" i="23"/>
  <c r="F3164" i="23"/>
  <c r="G3164" i="23"/>
  <c r="H3164" i="23"/>
  <c r="I3164" i="23"/>
  <c r="J3164" i="23"/>
  <c r="B3165" i="23"/>
  <c r="C3165" i="23"/>
  <c r="D3165" i="23"/>
  <c r="E3165" i="23"/>
  <c r="F3165" i="23"/>
  <c r="G3165" i="23"/>
  <c r="H3165" i="23"/>
  <c r="I3165" i="23"/>
  <c r="J3165" i="23"/>
  <c r="B3166" i="23"/>
  <c r="C3166" i="23"/>
  <c r="D3166" i="23"/>
  <c r="E3166" i="23"/>
  <c r="F3166" i="23"/>
  <c r="G3166" i="23"/>
  <c r="H3166" i="23"/>
  <c r="I3166" i="23"/>
  <c r="J3166" i="23"/>
  <c r="B3167" i="23"/>
  <c r="C3167" i="23"/>
  <c r="D3167" i="23"/>
  <c r="E3167" i="23"/>
  <c r="F3167" i="23"/>
  <c r="G3167" i="23"/>
  <c r="H3167" i="23"/>
  <c r="I3167" i="23"/>
  <c r="J3167" i="23"/>
  <c r="B3168" i="23"/>
  <c r="C3168" i="23"/>
  <c r="D3168" i="23"/>
  <c r="E3168" i="23"/>
  <c r="F3168" i="23"/>
  <c r="G3168" i="23"/>
  <c r="H3168" i="23"/>
  <c r="I3168" i="23"/>
  <c r="J3168" i="23"/>
  <c r="B3169" i="23"/>
  <c r="C3169" i="23"/>
  <c r="D3169" i="23"/>
  <c r="E3169" i="23"/>
  <c r="F3169" i="23"/>
  <c r="G3169" i="23"/>
  <c r="H3169" i="23"/>
  <c r="I3169" i="23"/>
  <c r="J3169" i="23"/>
  <c r="B3170" i="23"/>
  <c r="C3170" i="23"/>
  <c r="D3170" i="23"/>
  <c r="E3170" i="23"/>
  <c r="F3170" i="23"/>
  <c r="G3170" i="23"/>
  <c r="H3170" i="23"/>
  <c r="I3170" i="23"/>
  <c r="J3170" i="23"/>
  <c r="B3171" i="23"/>
  <c r="C3171" i="23"/>
  <c r="D3171" i="23"/>
  <c r="E3171" i="23"/>
  <c r="F3171" i="23"/>
  <c r="G3171" i="23"/>
  <c r="H3171" i="23"/>
  <c r="I3171" i="23"/>
  <c r="J3171" i="23"/>
  <c r="B3172" i="23"/>
  <c r="C3172" i="23"/>
  <c r="D3172" i="23"/>
  <c r="E3172" i="23"/>
  <c r="F3172" i="23"/>
  <c r="G3172" i="23"/>
  <c r="H3172" i="23"/>
  <c r="I3172" i="23"/>
  <c r="J3172" i="23"/>
  <c r="B3173" i="23"/>
  <c r="C3173" i="23"/>
  <c r="D3173" i="23"/>
  <c r="E3173" i="23"/>
  <c r="F3173" i="23"/>
  <c r="G3173" i="23"/>
  <c r="H3173" i="23"/>
  <c r="I3173" i="23"/>
  <c r="J3173" i="23"/>
  <c r="B3174" i="23"/>
  <c r="C3174" i="23"/>
  <c r="D3174" i="23"/>
  <c r="E3174" i="23"/>
  <c r="F3174" i="23"/>
  <c r="G3174" i="23"/>
  <c r="H3174" i="23"/>
  <c r="I3174" i="23"/>
  <c r="J3174" i="23"/>
  <c r="B3175" i="23"/>
  <c r="C3175" i="23"/>
  <c r="D3175" i="23"/>
  <c r="E3175" i="23"/>
  <c r="F3175" i="23"/>
  <c r="G3175" i="23"/>
  <c r="H3175" i="23"/>
  <c r="I3175" i="23"/>
  <c r="J3175" i="23"/>
  <c r="B3176" i="23"/>
  <c r="C3176" i="23"/>
  <c r="D3176" i="23"/>
  <c r="E3176" i="23"/>
  <c r="F3176" i="23"/>
  <c r="G3176" i="23"/>
  <c r="H3176" i="23"/>
  <c r="I3176" i="23"/>
  <c r="J3176" i="23"/>
  <c r="B3177" i="23"/>
  <c r="C3177" i="23"/>
  <c r="D3177" i="23"/>
  <c r="E3177" i="23"/>
  <c r="F3177" i="23"/>
  <c r="G3177" i="23"/>
  <c r="H3177" i="23"/>
  <c r="I3177" i="23"/>
  <c r="J3177" i="23"/>
  <c r="B3178" i="23"/>
  <c r="C3178" i="23"/>
  <c r="D3178" i="23"/>
  <c r="E3178" i="23"/>
  <c r="F3178" i="23"/>
  <c r="G3178" i="23"/>
  <c r="H3178" i="23"/>
  <c r="I3178" i="23"/>
  <c r="J3178" i="23"/>
  <c r="B3179" i="23"/>
  <c r="C3179" i="23"/>
  <c r="D3179" i="23"/>
  <c r="E3179" i="23"/>
  <c r="F3179" i="23"/>
  <c r="G3179" i="23"/>
  <c r="H3179" i="23"/>
  <c r="I3179" i="23"/>
  <c r="J3179" i="23"/>
  <c r="B3180" i="23"/>
  <c r="C3180" i="23"/>
  <c r="D3180" i="23"/>
  <c r="E3180" i="23"/>
  <c r="F3180" i="23"/>
  <c r="G3180" i="23"/>
  <c r="H3180" i="23"/>
  <c r="I3180" i="23"/>
  <c r="J3180" i="23"/>
  <c r="B3181" i="23"/>
  <c r="C3181" i="23"/>
  <c r="D3181" i="23"/>
  <c r="E3181" i="23"/>
  <c r="F3181" i="23"/>
  <c r="G3181" i="23"/>
  <c r="H3181" i="23"/>
  <c r="I3181" i="23"/>
  <c r="J3181" i="23"/>
  <c r="B3182" i="23"/>
  <c r="C3182" i="23"/>
  <c r="D3182" i="23"/>
  <c r="E3182" i="23"/>
  <c r="F3182" i="23"/>
  <c r="G3182" i="23"/>
  <c r="H3182" i="23"/>
  <c r="I3182" i="23"/>
  <c r="J3182" i="23"/>
  <c r="B3183" i="23"/>
  <c r="C3183" i="23"/>
  <c r="D3183" i="23"/>
  <c r="E3183" i="23"/>
  <c r="F3183" i="23"/>
  <c r="G3183" i="23"/>
  <c r="H3183" i="23"/>
  <c r="I3183" i="23"/>
  <c r="J3183" i="23"/>
  <c r="B3184" i="23"/>
  <c r="C3184" i="23"/>
  <c r="D3184" i="23"/>
  <c r="E3184" i="23"/>
  <c r="F3184" i="23"/>
  <c r="G3184" i="23"/>
  <c r="H3184" i="23"/>
  <c r="I3184" i="23"/>
  <c r="J3184" i="23"/>
  <c r="B3185" i="23"/>
  <c r="C3185" i="23"/>
  <c r="D3185" i="23"/>
  <c r="E3185" i="23"/>
  <c r="F3185" i="23"/>
  <c r="G3185" i="23"/>
  <c r="H3185" i="23"/>
  <c r="I3185" i="23"/>
  <c r="J3185" i="23"/>
  <c r="B3186" i="23"/>
  <c r="C3186" i="23"/>
  <c r="D3186" i="23"/>
  <c r="E3186" i="23"/>
  <c r="F3186" i="23"/>
  <c r="G3186" i="23"/>
  <c r="H3186" i="23"/>
  <c r="I3186" i="23"/>
  <c r="J3186" i="23"/>
  <c r="B3187" i="23"/>
  <c r="C3187" i="23"/>
  <c r="D3187" i="23"/>
  <c r="E3187" i="23"/>
  <c r="F3187" i="23"/>
  <c r="G3187" i="23"/>
  <c r="H3187" i="23"/>
  <c r="I3187" i="23"/>
  <c r="J3187" i="23"/>
  <c r="B3188" i="23"/>
  <c r="C3188" i="23"/>
  <c r="D3188" i="23"/>
  <c r="E3188" i="23"/>
  <c r="F3188" i="23"/>
  <c r="G3188" i="23"/>
  <c r="H3188" i="23"/>
  <c r="I3188" i="23"/>
  <c r="J3188" i="23"/>
  <c r="B3189" i="23"/>
  <c r="C3189" i="23"/>
  <c r="D3189" i="23"/>
  <c r="E3189" i="23"/>
  <c r="F3189" i="23"/>
  <c r="G3189" i="23"/>
  <c r="H3189" i="23"/>
  <c r="I3189" i="23"/>
  <c r="J3189" i="23"/>
  <c r="B3190" i="23"/>
  <c r="C3190" i="23"/>
  <c r="D3190" i="23"/>
  <c r="E3190" i="23"/>
  <c r="F3190" i="23"/>
  <c r="G3190" i="23"/>
  <c r="H3190" i="23"/>
  <c r="I3190" i="23"/>
  <c r="J3190" i="23"/>
  <c r="B3191" i="23"/>
  <c r="C3191" i="23"/>
  <c r="D3191" i="23"/>
  <c r="E3191" i="23"/>
  <c r="F3191" i="23"/>
  <c r="G3191" i="23"/>
  <c r="H3191" i="23"/>
  <c r="I3191" i="23"/>
  <c r="J3191" i="23"/>
  <c r="B3192" i="23"/>
  <c r="C3192" i="23"/>
  <c r="D3192" i="23"/>
  <c r="E3192" i="23"/>
  <c r="F3192" i="23"/>
  <c r="G3192" i="23"/>
  <c r="H3192" i="23"/>
  <c r="I3192" i="23"/>
  <c r="J3192" i="23"/>
  <c r="B3193" i="23"/>
  <c r="C3193" i="23"/>
  <c r="D3193" i="23"/>
  <c r="E3193" i="23"/>
  <c r="F3193" i="23"/>
  <c r="G3193" i="23"/>
  <c r="H3193" i="23"/>
  <c r="I3193" i="23"/>
  <c r="J3193" i="23"/>
  <c r="B3194" i="23"/>
  <c r="C3194" i="23"/>
  <c r="D3194" i="23"/>
  <c r="E3194" i="23"/>
  <c r="F3194" i="23"/>
  <c r="G3194" i="23"/>
  <c r="H3194" i="23"/>
  <c r="I3194" i="23"/>
  <c r="J3194" i="23"/>
  <c r="B3195" i="23"/>
  <c r="C3195" i="23"/>
  <c r="D3195" i="23"/>
  <c r="E3195" i="23"/>
  <c r="F3195" i="23"/>
  <c r="G3195" i="23"/>
  <c r="H3195" i="23"/>
  <c r="I3195" i="23"/>
  <c r="J3195" i="23"/>
  <c r="B3196" i="23"/>
  <c r="C3196" i="23"/>
  <c r="D3196" i="23"/>
  <c r="E3196" i="23"/>
  <c r="F3196" i="23"/>
  <c r="G3196" i="23"/>
  <c r="H3196" i="23"/>
  <c r="I3196" i="23"/>
  <c r="J3196" i="23"/>
  <c r="B3197" i="23"/>
  <c r="C3197" i="23"/>
  <c r="D3197" i="23"/>
  <c r="E3197" i="23"/>
  <c r="F3197" i="23"/>
  <c r="G3197" i="23"/>
  <c r="H3197" i="23"/>
  <c r="I3197" i="23"/>
  <c r="J3197" i="23"/>
  <c r="B3198" i="23"/>
  <c r="C3198" i="23"/>
  <c r="D3198" i="23"/>
  <c r="E3198" i="23"/>
  <c r="F3198" i="23"/>
  <c r="G3198" i="23"/>
  <c r="H3198" i="23"/>
  <c r="I3198" i="23"/>
  <c r="J3198" i="23"/>
  <c r="B3199" i="23"/>
  <c r="C3199" i="23"/>
  <c r="D3199" i="23"/>
  <c r="E3199" i="23"/>
  <c r="F3199" i="23"/>
  <c r="G3199" i="23"/>
  <c r="H3199" i="23"/>
  <c r="I3199" i="23"/>
  <c r="J3199" i="23"/>
  <c r="B3200" i="23"/>
  <c r="C3200" i="23"/>
  <c r="D3200" i="23"/>
  <c r="E3200" i="23"/>
  <c r="F3200" i="23"/>
  <c r="G3200" i="23"/>
  <c r="H3200" i="23"/>
  <c r="I3200" i="23"/>
  <c r="J3200" i="23"/>
  <c r="B3201" i="23"/>
  <c r="C3201" i="23"/>
  <c r="D3201" i="23"/>
  <c r="E3201" i="23"/>
  <c r="F3201" i="23"/>
  <c r="G3201" i="23"/>
  <c r="H3201" i="23"/>
  <c r="I3201" i="23"/>
  <c r="J3201" i="23"/>
  <c r="B3202" i="23"/>
  <c r="C3202" i="23"/>
  <c r="D3202" i="23"/>
  <c r="E3202" i="23"/>
  <c r="F3202" i="23"/>
  <c r="G3202" i="23"/>
  <c r="H3202" i="23"/>
  <c r="I3202" i="23"/>
  <c r="J3202" i="23"/>
  <c r="B3203" i="23"/>
  <c r="C3203" i="23"/>
  <c r="D3203" i="23"/>
  <c r="E3203" i="23"/>
  <c r="F3203" i="23"/>
  <c r="G3203" i="23"/>
  <c r="H3203" i="23"/>
  <c r="I3203" i="23"/>
  <c r="J3203" i="23"/>
  <c r="B3204" i="23"/>
  <c r="C3204" i="23"/>
  <c r="D3204" i="23"/>
  <c r="E3204" i="23"/>
  <c r="F3204" i="23"/>
  <c r="G3204" i="23"/>
  <c r="H3204" i="23"/>
  <c r="I3204" i="23"/>
  <c r="J3204" i="23"/>
  <c r="B3205" i="23"/>
  <c r="C3205" i="23"/>
  <c r="D3205" i="23"/>
  <c r="E3205" i="23"/>
  <c r="F3205" i="23"/>
  <c r="G3205" i="23"/>
  <c r="H3205" i="23"/>
  <c r="I3205" i="23"/>
  <c r="J3205" i="23"/>
  <c r="B3206" i="23"/>
  <c r="C3206" i="23"/>
  <c r="D3206" i="23"/>
  <c r="E3206" i="23"/>
  <c r="F3206" i="23"/>
  <c r="G3206" i="23"/>
  <c r="H3206" i="23"/>
  <c r="I3206" i="23"/>
  <c r="J3206" i="23"/>
  <c r="B3207" i="23"/>
  <c r="C3207" i="23"/>
  <c r="D3207" i="23"/>
  <c r="E3207" i="23"/>
  <c r="F3207" i="23"/>
  <c r="G3207" i="23"/>
  <c r="H3207" i="23"/>
  <c r="I3207" i="23"/>
  <c r="J3207" i="23"/>
  <c r="B3208" i="23"/>
  <c r="C3208" i="23"/>
  <c r="D3208" i="23"/>
  <c r="E3208" i="23"/>
  <c r="F3208" i="23"/>
  <c r="G3208" i="23"/>
  <c r="H3208" i="23"/>
  <c r="I3208" i="23"/>
  <c r="J3208" i="23"/>
  <c r="B3209" i="23"/>
  <c r="C3209" i="23"/>
  <c r="D3209" i="23"/>
  <c r="E3209" i="23"/>
  <c r="F3209" i="23"/>
  <c r="G3209" i="23"/>
  <c r="H3209" i="23"/>
  <c r="I3209" i="23"/>
  <c r="J3209" i="23"/>
  <c r="B3210" i="23"/>
  <c r="C3210" i="23"/>
  <c r="D3210" i="23"/>
  <c r="E3210" i="23"/>
  <c r="F3210" i="23"/>
  <c r="G3210" i="23"/>
  <c r="H3210" i="23"/>
  <c r="I3210" i="23"/>
  <c r="J3210" i="23"/>
  <c r="B3211" i="23"/>
  <c r="C3211" i="23"/>
  <c r="D3211" i="23"/>
  <c r="E3211" i="23"/>
  <c r="F3211" i="23"/>
  <c r="G3211" i="23"/>
  <c r="H3211" i="23"/>
  <c r="I3211" i="23"/>
  <c r="J3211" i="23"/>
  <c r="B3212" i="23"/>
  <c r="C3212" i="23"/>
  <c r="D3212" i="23"/>
  <c r="E3212" i="23"/>
  <c r="F3212" i="23"/>
  <c r="G3212" i="23"/>
  <c r="H3212" i="23"/>
  <c r="I3212" i="23"/>
  <c r="J3212" i="23"/>
  <c r="B3213" i="23"/>
  <c r="C3213" i="23"/>
  <c r="D3213" i="23"/>
  <c r="E3213" i="23"/>
  <c r="F3213" i="23"/>
  <c r="G3213" i="23"/>
  <c r="H3213" i="23"/>
  <c r="I3213" i="23"/>
  <c r="J3213" i="23"/>
  <c r="B3214" i="23"/>
  <c r="C3214" i="23"/>
  <c r="D3214" i="23"/>
  <c r="E3214" i="23"/>
  <c r="F3214" i="23"/>
  <c r="G3214" i="23"/>
  <c r="H3214" i="23"/>
  <c r="I3214" i="23"/>
  <c r="J3214" i="23"/>
  <c r="B3215" i="23"/>
  <c r="C3215" i="23"/>
  <c r="D3215" i="23"/>
  <c r="E3215" i="23"/>
  <c r="F3215" i="23"/>
  <c r="G3215" i="23"/>
  <c r="H3215" i="23"/>
  <c r="I3215" i="23"/>
  <c r="J3215" i="23"/>
  <c r="B3216" i="23"/>
  <c r="C3216" i="23"/>
  <c r="D3216" i="23"/>
  <c r="E3216" i="23"/>
  <c r="F3216" i="23"/>
  <c r="G3216" i="23"/>
  <c r="H3216" i="23"/>
  <c r="I3216" i="23"/>
  <c r="J3216" i="23"/>
  <c r="B3217" i="23"/>
  <c r="C3217" i="23"/>
  <c r="D3217" i="23"/>
  <c r="E3217" i="23"/>
  <c r="F3217" i="23"/>
  <c r="G3217" i="23"/>
  <c r="H3217" i="23"/>
  <c r="I3217" i="23"/>
  <c r="J3217" i="23"/>
  <c r="B3218" i="23"/>
  <c r="C3218" i="23"/>
  <c r="D3218" i="23"/>
  <c r="E3218" i="23"/>
  <c r="F3218" i="23"/>
  <c r="G3218" i="23"/>
  <c r="H3218" i="23"/>
  <c r="I3218" i="23"/>
  <c r="J3218" i="23"/>
  <c r="B3219" i="23"/>
  <c r="C3219" i="23"/>
  <c r="D3219" i="23"/>
  <c r="E3219" i="23"/>
  <c r="F3219" i="23"/>
  <c r="G3219" i="23"/>
  <c r="H3219" i="23"/>
  <c r="I3219" i="23"/>
  <c r="J3219" i="23"/>
  <c r="B3220" i="23"/>
  <c r="C3220" i="23"/>
  <c r="D3220" i="23"/>
  <c r="E3220" i="23"/>
  <c r="F3220" i="23"/>
  <c r="G3220" i="23"/>
  <c r="H3220" i="23"/>
  <c r="I3220" i="23"/>
  <c r="J3220" i="23"/>
  <c r="B3221" i="23"/>
  <c r="C3221" i="23"/>
  <c r="D3221" i="23"/>
  <c r="E3221" i="23"/>
  <c r="F3221" i="23"/>
  <c r="G3221" i="23"/>
  <c r="H3221" i="23"/>
  <c r="I3221" i="23"/>
  <c r="J3221" i="23"/>
  <c r="B3222" i="23"/>
  <c r="C3222" i="23"/>
  <c r="D3222" i="23"/>
  <c r="E3222" i="23"/>
  <c r="F3222" i="23"/>
  <c r="G3222" i="23"/>
  <c r="H3222" i="23"/>
  <c r="I3222" i="23"/>
  <c r="J3222" i="23"/>
  <c r="B3223" i="23"/>
  <c r="C3223" i="23"/>
  <c r="D3223" i="23"/>
  <c r="E3223" i="23"/>
  <c r="F3223" i="23"/>
  <c r="G3223" i="23"/>
  <c r="H3223" i="23"/>
  <c r="I3223" i="23"/>
  <c r="J3223" i="23"/>
  <c r="B3224" i="23"/>
  <c r="C3224" i="23"/>
  <c r="D3224" i="23"/>
  <c r="E3224" i="23"/>
  <c r="F3224" i="23"/>
  <c r="G3224" i="23"/>
  <c r="H3224" i="23"/>
  <c r="I3224" i="23"/>
  <c r="J3224" i="23"/>
  <c r="B3225" i="23"/>
  <c r="C3225" i="23"/>
  <c r="D3225" i="23"/>
  <c r="E3225" i="23"/>
  <c r="F3225" i="23"/>
  <c r="G3225" i="23"/>
  <c r="H3225" i="23"/>
  <c r="I3225" i="23"/>
  <c r="J3225" i="23"/>
  <c r="B3226" i="23"/>
  <c r="C3226" i="23"/>
  <c r="D3226" i="23"/>
  <c r="E3226" i="23"/>
  <c r="F3226" i="23"/>
  <c r="G3226" i="23"/>
  <c r="H3226" i="23"/>
  <c r="I3226" i="23"/>
  <c r="J3226" i="23"/>
  <c r="B3227" i="23"/>
  <c r="C3227" i="23"/>
  <c r="D3227" i="23"/>
  <c r="E3227" i="23"/>
  <c r="F3227" i="23"/>
  <c r="G3227" i="23"/>
  <c r="H3227" i="23"/>
  <c r="I3227" i="23"/>
  <c r="J3227" i="23"/>
  <c r="B3228" i="23"/>
  <c r="C3228" i="23"/>
  <c r="D3228" i="23"/>
  <c r="E3228" i="23"/>
  <c r="F3228" i="23"/>
  <c r="G3228" i="23"/>
  <c r="H3228" i="23"/>
  <c r="I3228" i="23"/>
  <c r="J3228" i="23"/>
  <c r="B3229" i="23"/>
  <c r="C3229" i="23"/>
  <c r="D3229" i="23"/>
  <c r="E3229" i="23"/>
  <c r="F3229" i="23"/>
  <c r="G3229" i="23"/>
  <c r="H3229" i="23"/>
  <c r="I3229" i="23"/>
  <c r="J3229" i="23"/>
  <c r="B3230" i="23"/>
  <c r="C3230" i="23"/>
  <c r="D3230" i="23"/>
  <c r="E3230" i="23"/>
  <c r="F3230" i="23"/>
  <c r="G3230" i="23"/>
  <c r="H3230" i="23"/>
  <c r="I3230" i="23"/>
  <c r="J3230" i="23"/>
  <c r="B3231" i="23"/>
  <c r="C3231" i="23"/>
  <c r="D3231" i="23"/>
  <c r="E3231" i="23"/>
  <c r="F3231" i="23"/>
  <c r="G3231" i="23"/>
  <c r="H3231" i="23"/>
  <c r="I3231" i="23"/>
  <c r="J3231" i="23"/>
  <c r="B3232" i="23"/>
  <c r="C3232" i="23"/>
  <c r="D3232" i="23"/>
  <c r="E3232" i="23"/>
  <c r="F3232" i="23"/>
  <c r="G3232" i="23"/>
  <c r="H3232" i="23"/>
  <c r="I3232" i="23"/>
  <c r="J3232" i="23"/>
  <c r="B3233" i="23"/>
  <c r="C3233" i="23"/>
  <c r="D3233" i="23"/>
  <c r="E3233" i="23"/>
  <c r="F3233" i="23"/>
  <c r="G3233" i="23"/>
  <c r="H3233" i="23"/>
  <c r="I3233" i="23"/>
  <c r="J3233" i="23"/>
  <c r="B3234" i="23"/>
  <c r="C3234" i="23"/>
  <c r="D3234" i="23"/>
  <c r="E3234" i="23"/>
  <c r="F3234" i="23"/>
  <c r="G3234" i="23"/>
  <c r="H3234" i="23"/>
  <c r="I3234" i="23"/>
  <c r="J3234" i="23"/>
  <c r="B3235" i="23"/>
  <c r="C3235" i="23"/>
  <c r="D3235" i="23"/>
  <c r="E3235" i="23"/>
  <c r="F3235" i="23"/>
  <c r="G3235" i="23"/>
  <c r="H3235" i="23"/>
  <c r="I3235" i="23"/>
  <c r="J3235" i="23"/>
  <c r="B3236" i="23"/>
  <c r="C3236" i="23"/>
  <c r="D3236" i="23"/>
  <c r="E3236" i="23"/>
  <c r="F3236" i="23"/>
  <c r="G3236" i="23"/>
  <c r="H3236" i="23"/>
  <c r="I3236" i="23"/>
  <c r="J3236" i="23"/>
  <c r="B3237" i="23"/>
  <c r="C3237" i="23"/>
  <c r="D3237" i="23"/>
  <c r="E3237" i="23"/>
  <c r="F3237" i="23"/>
  <c r="G3237" i="23"/>
  <c r="H3237" i="23"/>
  <c r="I3237" i="23"/>
  <c r="J3237" i="23"/>
  <c r="B3238" i="23"/>
  <c r="C3238" i="23"/>
  <c r="D3238" i="23"/>
  <c r="E3238" i="23"/>
  <c r="F3238" i="23"/>
  <c r="G3238" i="23"/>
  <c r="H3238" i="23"/>
  <c r="I3238" i="23"/>
  <c r="J3238" i="23"/>
  <c r="B3239" i="23"/>
  <c r="C3239" i="23"/>
  <c r="D3239" i="23"/>
  <c r="E3239" i="23"/>
  <c r="F3239" i="23"/>
  <c r="G3239" i="23"/>
  <c r="H3239" i="23"/>
  <c r="I3239" i="23"/>
  <c r="J3239" i="23"/>
  <c r="B3240" i="23"/>
  <c r="C3240" i="23"/>
  <c r="D3240" i="23"/>
  <c r="E3240" i="23"/>
  <c r="F3240" i="23"/>
  <c r="G3240" i="23"/>
  <c r="H3240" i="23"/>
  <c r="I3240" i="23"/>
  <c r="J3240" i="23"/>
  <c r="B3241" i="23"/>
  <c r="C3241" i="23"/>
  <c r="D3241" i="23"/>
  <c r="E3241" i="23"/>
  <c r="F3241" i="23"/>
  <c r="G3241" i="23"/>
  <c r="H3241" i="23"/>
  <c r="I3241" i="23"/>
  <c r="J3241" i="23"/>
  <c r="B3242" i="23"/>
  <c r="C3242" i="23"/>
  <c r="D3242" i="23"/>
  <c r="E3242" i="23"/>
  <c r="F3242" i="23"/>
  <c r="G3242" i="23"/>
  <c r="H3242" i="23"/>
  <c r="I3242" i="23"/>
  <c r="J3242" i="23"/>
  <c r="B3243" i="23"/>
  <c r="C3243" i="23"/>
  <c r="D3243" i="23"/>
  <c r="E3243" i="23"/>
  <c r="F3243" i="23"/>
  <c r="G3243" i="23"/>
  <c r="H3243" i="23"/>
  <c r="I3243" i="23"/>
  <c r="J3243" i="23"/>
  <c r="B3244" i="23"/>
  <c r="C3244" i="23"/>
  <c r="D3244" i="23"/>
  <c r="E3244" i="23"/>
  <c r="F3244" i="23"/>
  <c r="G3244" i="23"/>
  <c r="H3244" i="23"/>
  <c r="I3244" i="23"/>
  <c r="J3244" i="23"/>
  <c r="B3245" i="23"/>
  <c r="C3245" i="23"/>
  <c r="D3245" i="23"/>
  <c r="E3245" i="23"/>
  <c r="F3245" i="23"/>
  <c r="G3245" i="23"/>
  <c r="H3245" i="23"/>
  <c r="I3245" i="23"/>
  <c r="J3245" i="23"/>
  <c r="B3246" i="23"/>
  <c r="C3246" i="23"/>
  <c r="D3246" i="23"/>
  <c r="E3246" i="23"/>
  <c r="F3246" i="23"/>
  <c r="G3246" i="23"/>
  <c r="H3246" i="23"/>
  <c r="I3246" i="23"/>
  <c r="J3246" i="23"/>
  <c r="B3247" i="23"/>
  <c r="C3247" i="23"/>
  <c r="D3247" i="23"/>
  <c r="E3247" i="23"/>
  <c r="F3247" i="23"/>
  <c r="G3247" i="23"/>
  <c r="H3247" i="23"/>
  <c r="I3247" i="23"/>
  <c r="J3247" i="23"/>
  <c r="B3248" i="23"/>
  <c r="C3248" i="23"/>
  <c r="D3248" i="23"/>
  <c r="E3248" i="23"/>
  <c r="F3248" i="23"/>
  <c r="G3248" i="23"/>
  <c r="H3248" i="23"/>
  <c r="I3248" i="23"/>
  <c r="J3248" i="23"/>
  <c r="B3249" i="23"/>
  <c r="C3249" i="23"/>
  <c r="D3249" i="23"/>
  <c r="E3249" i="23"/>
  <c r="F3249" i="23"/>
  <c r="G3249" i="23"/>
  <c r="H3249" i="23"/>
  <c r="I3249" i="23"/>
  <c r="J3249" i="23"/>
  <c r="B3250" i="23"/>
  <c r="C3250" i="23"/>
  <c r="D3250" i="23"/>
  <c r="E3250" i="23"/>
  <c r="F3250" i="23"/>
  <c r="G3250" i="23"/>
  <c r="H3250" i="23"/>
  <c r="I3250" i="23"/>
  <c r="J3250" i="23"/>
  <c r="B3251" i="23"/>
  <c r="C3251" i="23"/>
  <c r="D3251" i="23"/>
  <c r="E3251" i="23"/>
  <c r="F3251" i="23"/>
  <c r="G3251" i="23"/>
  <c r="H3251" i="23"/>
  <c r="I3251" i="23"/>
  <c r="J3251" i="23"/>
  <c r="B3252" i="23"/>
  <c r="C3252" i="23"/>
  <c r="D3252" i="23"/>
  <c r="E3252" i="23"/>
  <c r="F3252" i="23"/>
  <c r="G3252" i="23"/>
  <c r="H3252" i="23"/>
  <c r="I3252" i="23"/>
  <c r="J3252" i="23"/>
  <c r="B3253" i="23"/>
  <c r="C3253" i="23"/>
  <c r="D3253" i="23"/>
  <c r="E3253" i="23"/>
  <c r="F3253" i="23"/>
  <c r="G3253" i="23"/>
  <c r="H3253" i="23"/>
  <c r="I3253" i="23"/>
  <c r="J3253" i="23"/>
  <c r="B3254" i="23"/>
  <c r="C3254" i="23"/>
  <c r="D3254" i="23"/>
  <c r="E3254" i="23"/>
  <c r="F3254" i="23"/>
  <c r="G3254" i="23"/>
  <c r="H3254" i="23"/>
  <c r="I3254" i="23"/>
  <c r="J3254" i="23"/>
  <c r="B3255" i="23"/>
  <c r="C3255" i="23"/>
  <c r="D3255" i="23"/>
  <c r="E3255" i="23"/>
  <c r="F3255" i="23"/>
  <c r="G3255" i="23"/>
  <c r="H3255" i="23"/>
  <c r="I3255" i="23"/>
  <c r="J3255" i="23"/>
  <c r="B3256" i="23"/>
  <c r="C3256" i="23"/>
  <c r="D3256" i="23"/>
  <c r="E3256" i="23"/>
  <c r="F3256" i="23"/>
  <c r="G3256" i="23"/>
  <c r="H3256" i="23"/>
  <c r="I3256" i="23"/>
  <c r="J3256" i="23"/>
  <c r="B3257" i="23"/>
  <c r="C3257" i="23"/>
  <c r="D3257" i="23"/>
  <c r="E3257" i="23"/>
  <c r="F3257" i="23"/>
  <c r="G3257" i="23"/>
  <c r="H3257" i="23"/>
  <c r="I3257" i="23"/>
  <c r="J3257" i="23"/>
  <c r="B3258" i="23"/>
  <c r="C3258" i="23"/>
  <c r="D3258" i="23"/>
  <c r="E3258" i="23"/>
  <c r="F3258" i="23"/>
  <c r="G3258" i="23"/>
  <c r="H3258" i="23"/>
  <c r="I3258" i="23"/>
  <c r="J3258" i="23"/>
  <c r="B3259" i="23"/>
  <c r="C3259" i="23"/>
  <c r="D3259" i="23"/>
  <c r="E3259" i="23"/>
  <c r="F3259" i="23"/>
  <c r="G3259" i="23"/>
  <c r="H3259" i="23"/>
  <c r="I3259" i="23"/>
  <c r="J3259" i="23"/>
  <c r="B3260" i="23"/>
  <c r="C3260" i="23"/>
  <c r="D3260" i="23"/>
  <c r="E3260" i="23"/>
  <c r="F3260" i="23"/>
  <c r="G3260" i="23"/>
  <c r="H3260" i="23"/>
  <c r="I3260" i="23"/>
  <c r="J3260" i="23"/>
  <c r="B3261" i="23"/>
  <c r="C3261" i="23"/>
  <c r="D3261" i="23"/>
  <c r="E3261" i="23"/>
  <c r="F3261" i="23"/>
  <c r="G3261" i="23"/>
  <c r="H3261" i="23"/>
  <c r="I3261" i="23"/>
  <c r="J3261" i="23"/>
  <c r="B3262" i="23"/>
  <c r="C3262" i="23"/>
  <c r="D3262" i="23"/>
  <c r="E3262" i="23"/>
  <c r="F3262" i="23"/>
  <c r="G3262" i="23"/>
  <c r="H3262" i="23"/>
  <c r="I3262" i="23"/>
  <c r="J3262" i="23"/>
  <c r="B3263" i="23"/>
  <c r="C3263" i="23"/>
  <c r="D3263" i="23"/>
  <c r="E3263" i="23"/>
  <c r="F3263" i="23"/>
  <c r="G3263" i="23"/>
  <c r="H3263" i="23"/>
  <c r="I3263" i="23"/>
  <c r="J3263" i="23"/>
  <c r="B3264" i="23"/>
  <c r="C3264" i="23"/>
  <c r="D3264" i="23"/>
  <c r="E3264" i="23"/>
  <c r="F3264" i="23"/>
  <c r="G3264" i="23"/>
  <c r="H3264" i="23"/>
  <c r="I3264" i="23"/>
  <c r="J3264" i="23"/>
  <c r="B3265" i="23"/>
  <c r="C3265" i="23"/>
  <c r="D3265" i="23"/>
  <c r="E3265" i="23"/>
  <c r="F3265" i="23"/>
  <c r="G3265" i="23"/>
  <c r="H3265" i="23"/>
  <c r="I3265" i="23"/>
  <c r="J3265" i="23"/>
  <c r="B3266" i="23"/>
  <c r="C3266" i="23"/>
  <c r="D3266" i="23"/>
  <c r="E3266" i="23"/>
  <c r="F3266" i="23"/>
  <c r="G3266" i="23"/>
  <c r="H3266" i="23"/>
  <c r="I3266" i="23"/>
  <c r="J3266" i="23"/>
  <c r="B3267" i="23"/>
  <c r="C3267" i="23"/>
  <c r="D3267" i="23"/>
  <c r="E3267" i="23"/>
  <c r="F3267" i="23"/>
  <c r="G3267" i="23"/>
  <c r="H3267" i="23"/>
  <c r="I3267" i="23"/>
  <c r="J3267" i="23"/>
  <c r="B3268" i="23"/>
  <c r="C3268" i="23"/>
  <c r="D3268" i="23"/>
  <c r="E3268" i="23"/>
  <c r="F3268" i="23"/>
  <c r="G3268" i="23"/>
  <c r="H3268" i="23"/>
  <c r="I3268" i="23"/>
  <c r="J3268" i="23"/>
  <c r="B3269" i="23"/>
  <c r="C3269" i="23"/>
  <c r="D3269" i="23"/>
  <c r="E3269" i="23"/>
  <c r="F3269" i="23"/>
  <c r="G3269" i="23"/>
  <c r="H3269" i="23"/>
  <c r="I3269" i="23"/>
  <c r="J3269" i="23"/>
  <c r="B3270" i="23"/>
  <c r="C3270" i="23"/>
  <c r="D3270" i="23"/>
  <c r="E3270" i="23"/>
  <c r="F3270" i="23"/>
  <c r="G3270" i="23"/>
  <c r="H3270" i="23"/>
  <c r="I3270" i="23"/>
  <c r="J3270" i="23"/>
  <c r="B3271" i="23"/>
  <c r="C3271" i="23"/>
  <c r="D3271" i="23"/>
  <c r="E3271" i="23"/>
  <c r="F3271" i="23"/>
  <c r="G3271" i="23"/>
  <c r="H3271" i="23"/>
  <c r="I3271" i="23"/>
  <c r="J3271" i="23"/>
  <c r="B3272" i="23"/>
  <c r="C3272" i="23"/>
  <c r="D3272" i="23"/>
  <c r="E3272" i="23"/>
  <c r="F3272" i="23"/>
  <c r="G3272" i="23"/>
  <c r="H3272" i="23"/>
  <c r="I3272" i="23"/>
  <c r="J3272" i="23"/>
  <c r="B3273" i="23"/>
  <c r="C3273" i="23"/>
  <c r="D3273" i="23"/>
  <c r="E3273" i="23"/>
  <c r="F3273" i="23"/>
  <c r="G3273" i="23"/>
  <c r="H3273" i="23"/>
  <c r="I3273" i="23"/>
  <c r="J3273" i="23"/>
  <c r="B3274" i="23"/>
  <c r="C3274" i="23"/>
  <c r="D3274" i="23"/>
  <c r="E3274" i="23"/>
  <c r="F3274" i="23"/>
  <c r="G3274" i="23"/>
  <c r="H3274" i="23"/>
  <c r="I3274" i="23"/>
  <c r="J3274" i="23"/>
  <c r="B3275" i="23"/>
  <c r="C3275" i="23"/>
  <c r="D3275" i="23"/>
  <c r="E3275" i="23"/>
  <c r="F3275" i="23"/>
  <c r="G3275" i="23"/>
  <c r="H3275" i="23"/>
  <c r="I3275" i="23"/>
  <c r="J3275" i="23"/>
  <c r="B3276" i="23"/>
  <c r="C3276" i="23"/>
  <c r="D3276" i="23"/>
  <c r="E3276" i="23"/>
  <c r="F3276" i="23"/>
  <c r="G3276" i="23"/>
  <c r="H3276" i="23"/>
  <c r="I3276" i="23"/>
  <c r="J3276" i="23"/>
  <c r="B3277" i="23"/>
  <c r="C3277" i="23"/>
  <c r="D3277" i="23"/>
  <c r="E3277" i="23"/>
  <c r="F3277" i="23"/>
  <c r="G3277" i="23"/>
  <c r="H3277" i="23"/>
  <c r="I3277" i="23"/>
  <c r="J3277" i="23"/>
  <c r="B3278" i="23"/>
  <c r="C3278" i="23"/>
  <c r="D3278" i="23"/>
  <c r="E3278" i="23"/>
  <c r="F3278" i="23"/>
  <c r="G3278" i="23"/>
  <c r="H3278" i="23"/>
  <c r="I3278" i="23"/>
  <c r="J3278" i="23"/>
  <c r="B3279" i="23"/>
  <c r="C3279" i="23"/>
  <c r="D3279" i="23"/>
  <c r="E3279" i="23"/>
  <c r="F3279" i="23"/>
  <c r="G3279" i="23"/>
  <c r="H3279" i="23"/>
  <c r="I3279" i="23"/>
  <c r="J3279" i="23"/>
  <c r="B3280" i="23"/>
  <c r="C3280" i="23"/>
  <c r="D3280" i="23"/>
  <c r="E3280" i="23"/>
  <c r="F3280" i="23"/>
  <c r="G3280" i="23"/>
  <c r="H3280" i="23"/>
  <c r="I3280" i="23"/>
  <c r="J3280" i="23"/>
  <c r="B3281" i="23"/>
  <c r="C3281" i="23"/>
  <c r="D3281" i="23"/>
  <c r="E3281" i="23"/>
  <c r="F3281" i="23"/>
  <c r="G3281" i="23"/>
  <c r="H3281" i="23"/>
  <c r="I3281" i="23"/>
  <c r="J3281" i="23"/>
  <c r="B3282" i="23"/>
  <c r="C3282" i="23"/>
  <c r="D3282" i="23"/>
  <c r="E3282" i="23"/>
  <c r="F3282" i="23"/>
  <c r="G3282" i="23"/>
  <c r="H3282" i="23"/>
  <c r="I3282" i="23"/>
  <c r="J3282" i="23"/>
  <c r="B3283" i="23"/>
  <c r="C3283" i="23"/>
  <c r="D3283" i="23"/>
  <c r="E3283" i="23"/>
  <c r="F3283" i="23"/>
  <c r="G3283" i="23"/>
  <c r="H3283" i="23"/>
  <c r="I3283" i="23"/>
  <c r="J3283" i="23"/>
  <c r="B3284" i="23"/>
  <c r="C3284" i="23"/>
  <c r="D3284" i="23"/>
  <c r="E3284" i="23"/>
  <c r="F3284" i="23"/>
  <c r="G3284" i="23"/>
  <c r="H3284" i="23"/>
  <c r="I3284" i="23"/>
  <c r="J3284" i="23"/>
  <c r="B3285" i="23"/>
  <c r="C3285" i="23"/>
  <c r="D3285" i="23"/>
  <c r="E3285" i="23"/>
  <c r="F3285" i="23"/>
  <c r="G3285" i="23"/>
  <c r="H3285" i="23"/>
  <c r="I3285" i="23"/>
  <c r="J3285" i="23"/>
  <c r="B3286" i="23"/>
  <c r="C3286" i="23"/>
  <c r="D3286" i="23"/>
  <c r="E3286" i="23"/>
  <c r="F3286" i="23"/>
  <c r="G3286" i="23"/>
  <c r="H3286" i="23"/>
  <c r="I3286" i="23"/>
  <c r="J3286" i="23"/>
  <c r="B3287" i="23"/>
  <c r="C3287" i="23"/>
  <c r="D3287" i="23"/>
  <c r="E3287" i="23"/>
  <c r="F3287" i="23"/>
  <c r="G3287" i="23"/>
  <c r="H3287" i="23"/>
  <c r="I3287" i="23"/>
  <c r="J3287" i="23"/>
  <c r="B3288" i="23"/>
  <c r="C3288" i="23"/>
  <c r="D3288" i="23"/>
  <c r="E3288" i="23"/>
  <c r="F3288" i="23"/>
  <c r="G3288" i="23"/>
  <c r="H3288" i="23"/>
  <c r="I3288" i="23"/>
  <c r="J3288" i="23"/>
  <c r="B3289" i="23"/>
  <c r="C3289" i="23"/>
  <c r="D3289" i="23"/>
  <c r="E3289" i="23"/>
  <c r="F3289" i="23"/>
  <c r="G3289" i="23"/>
  <c r="H3289" i="23"/>
  <c r="I3289" i="23"/>
  <c r="J3289" i="23"/>
  <c r="B3290" i="23"/>
  <c r="C3290" i="23"/>
  <c r="D3290" i="23"/>
  <c r="E3290" i="23"/>
  <c r="F3290" i="23"/>
  <c r="G3290" i="23"/>
  <c r="H3290" i="23"/>
  <c r="I3290" i="23"/>
  <c r="J3290" i="23"/>
  <c r="B3291" i="23"/>
  <c r="C3291" i="23"/>
  <c r="D3291" i="23"/>
  <c r="E3291" i="23"/>
  <c r="F3291" i="23"/>
  <c r="G3291" i="23"/>
  <c r="H3291" i="23"/>
  <c r="I3291" i="23"/>
  <c r="J3291" i="23"/>
  <c r="B3292" i="23"/>
  <c r="C3292" i="23"/>
  <c r="D3292" i="23"/>
  <c r="E3292" i="23"/>
  <c r="F3292" i="23"/>
  <c r="G3292" i="23"/>
  <c r="H3292" i="23"/>
  <c r="I3292" i="23"/>
  <c r="J3292" i="23"/>
  <c r="B3293" i="23"/>
  <c r="C3293" i="23"/>
  <c r="D3293" i="23"/>
  <c r="E3293" i="23"/>
  <c r="F3293" i="23"/>
  <c r="G3293" i="23"/>
  <c r="H3293" i="23"/>
  <c r="I3293" i="23"/>
  <c r="J3293" i="23"/>
  <c r="B3294" i="23"/>
  <c r="C3294" i="23"/>
  <c r="D3294" i="23"/>
  <c r="E3294" i="23"/>
  <c r="F3294" i="23"/>
  <c r="G3294" i="23"/>
  <c r="H3294" i="23"/>
  <c r="I3294" i="23"/>
  <c r="J3294" i="23"/>
  <c r="B3295" i="23"/>
  <c r="C3295" i="23"/>
  <c r="D3295" i="23"/>
  <c r="E3295" i="23"/>
  <c r="F3295" i="23"/>
  <c r="G3295" i="23"/>
  <c r="H3295" i="23"/>
  <c r="I3295" i="23"/>
  <c r="J3295" i="23"/>
  <c r="B3296" i="23"/>
  <c r="C3296" i="23"/>
  <c r="D3296" i="23"/>
  <c r="E3296" i="23"/>
  <c r="F3296" i="23"/>
  <c r="G3296" i="23"/>
  <c r="H3296" i="23"/>
  <c r="I3296" i="23"/>
  <c r="J3296" i="23"/>
  <c r="B3297" i="23"/>
  <c r="C3297" i="23"/>
  <c r="D3297" i="23"/>
  <c r="E3297" i="23"/>
  <c r="F3297" i="23"/>
  <c r="G3297" i="23"/>
  <c r="H3297" i="23"/>
  <c r="I3297" i="23"/>
  <c r="J3297" i="23"/>
  <c r="B3298" i="23"/>
  <c r="C3298" i="23"/>
  <c r="D3298" i="23"/>
  <c r="E3298" i="23"/>
  <c r="F3298" i="23"/>
  <c r="G3298" i="23"/>
  <c r="H3298" i="23"/>
  <c r="I3298" i="23"/>
  <c r="J3298" i="23"/>
  <c r="B3299" i="23"/>
  <c r="C3299" i="23"/>
  <c r="D3299" i="23"/>
  <c r="E3299" i="23"/>
  <c r="F3299" i="23"/>
  <c r="G3299" i="23"/>
  <c r="H3299" i="23"/>
  <c r="I3299" i="23"/>
  <c r="J3299" i="23"/>
  <c r="B3300" i="23"/>
  <c r="C3300" i="23"/>
  <c r="D3300" i="23"/>
  <c r="E3300" i="23"/>
  <c r="F3300" i="23"/>
  <c r="G3300" i="23"/>
  <c r="H3300" i="23"/>
  <c r="I3300" i="23"/>
  <c r="J3300" i="23"/>
  <c r="B3301" i="23"/>
  <c r="C3301" i="23"/>
  <c r="D3301" i="23"/>
  <c r="E3301" i="23"/>
  <c r="F3301" i="23"/>
  <c r="G3301" i="23"/>
  <c r="H3301" i="23"/>
  <c r="I3301" i="23"/>
  <c r="J3301" i="23"/>
  <c r="B3302" i="23"/>
  <c r="C3302" i="23"/>
  <c r="D3302" i="23"/>
  <c r="E3302" i="23"/>
  <c r="F3302" i="23"/>
  <c r="G3302" i="23"/>
  <c r="H3302" i="23"/>
  <c r="I3302" i="23"/>
  <c r="J3302" i="23"/>
  <c r="B3303" i="23"/>
  <c r="C3303" i="23"/>
  <c r="D3303" i="23"/>
  <c r="E3303" i="23"/>
  <c r="F3303" i="23"/>
  <c r="G3303" i="23"/>
  <c r="H3303" i="23"/>
  <c r="I3303" i="23"/>
  <c r="J3303" i="23"/>
  <c r="B3304" i="23"/>
  <c r="C3304" i="23"/>
  <c r="D3304" i="23"/>
  <c r="E3304" i="23"/>
  <c r="F3304" i="23"/>
  <c r="G3304" i="23"/>
  <c r="H3304" i="23"/>
  <c r="I3304" i="23"/>
  <c r="J3304" i="23"/>
  <c r="B3305" i="23"/>
  <c r="C3305" i="23"/>
  <c r="D3305" i="23"/>
  <c r="E3305" i="23"/>
  <c r="F3305" i="23"/>
  <c r="G3305" i="23"/>
  <c r="H3305" i="23"/>
  <c r="I3305" i="23"/>
  <c r="J3305" i="23"/>
  <c r="B3306" i="23"/>
  <c r="C3306" i="23"/>
  <c r="D3306" i="23"/>
  <c r="E3306" i="23"/>
  <c r="F3306" i="23"/>
  <c r="G3306" i="23"/>
  <c r="H3306" i="23"/>
  <c r="I3306" i="23"/>
  <c r="J3306" i="23"/>
  <c r="B3307" i="23"/>
  <c r="C3307" i="23"/>
  <c r="D3307" i="23"/>
  <c r="E3307" i="23"/>
  <c r="F3307" i="23"/>
  <c r="G3307" i="23"/>
  <c r="H3307" i="23"/>
  <c r="I3307" i="23"/>
  <c r="J3307" i="23"/>
  <c r="B3308" i="23"/>
  <c r="C3308" i="23"/>
  <c r="D3308" i="23"/>
  <c r="E3308" i="23"/>
  <c r="F3308" i="23"/>
  <c r="G3308" i="23"/>
  <c r="H3308" i="23"/>
  <c r="I3308" i="23"/>
  <c r="J3308" i="23"/>
  <c r="B3309" i="23"/>
  <c r="C3309" i="23"/>
  <c r="D3309" i="23"/>
  <c r="E3309" i="23"/>
  <c r="F3309" i="23"/>
  <c r="G3309" i="23"/>
  <c r="H3309" i="23"/>
  <c r="I3309" i="23"/>
  <c r="J3309" i="23"/>
  <c r="B3310" i="23"/>
  <c r="C3310" i="23"/>
  <c r="D3310" i="23"/>
  <c r="E3310" i="23"/>
  <c r="F3310" i="23"/>
  <c r="G3310" i="23"/>
  <c r="H3310" i="23"/>
  <c r="I3310" i="23"/>
  <c r="J3310" i="23"/>
  <c r="B3311" i="23"/>
  <c r="C3311" i="23"/>
  <c r="D3311" i="23"/>
  <c r="E3311" i="23"/>
  <c r="F3311" i="23"/>
  <c r="G3311" i="23"/>
  <c r="H3311" i="23"/>
  <c r="I3311" i="23"/>
  <c r="J3311" i="23"/>
  <c r="B3312" i="23"/>
  <c r="C3312" i="23"/>
  <c r="D3312" i="23"/>
  <c r="E3312" i="23"/>
  <c r="F3312" i="23"/>
  <c r="G3312" i="23"/>
  <c r="H3312" i="23"/>
  <c r="I3312" i="23"/>
  <c r="J3312" i="23"/>
  <c r="B3313" i="23"/>
  <c r="C3313" i="23"/>
  <c r="D3313" i="23"/>
  <c r="E3313" i="23"/>
  <c r="F3313" i="23"/>
  <c r="G3313" i="23"/>
  <c r="H3313" i="23"/>
  <c r="I3313" i="23"/>
  <c r="J3313" i="23"/>
  <c r="B3314" i="23"/>
  <c r="C3314" i="23"/>
  <c r="D3314" i="23"/>
  <c r="E3314" i="23"/>
  <c r="F3314" i="23"/>
  <c r="G3314" i="23"/>
  <c r="H3314" i="23"/>
  <c r="I3314" i="23"/>
  <c r="J3314" i="23"/>
  <c r="B3315" i="23"/>
  <c r="C3315" i="23"/>
  <c r="D3315" i="23"/>
  <c r="E3315" i="23"/>
  <c r="F3315" i="23"/>
  <c r="G3315" i="23"/>
  <c r="H3315" i="23"/>
  <c r="I3315" i="23"/>
  <c r="J3315" i="23"/>
  <c r="B3316" i="23"/>
  <c r="C3316" i="23"/>
  <c r="D3316" i="23"/>
  <c r="E3316" i="23"/>
  <c r="F3316" i="23"/>
  <c r="G3316" i="23"/>
  <c r="H3316" i="23"/>
  <c r="I3316" i="23"/>
  <c r="J3316" i="23"/>
  <c r="B3317" i="23"/>
  <c r="C3317" i="23"/>
  <c r="D3317" i="23"/>
  <c r="E3317" i="23"/>
  <c r="F3317" i="23"/>
  <c r="G3317" i="23"/>
  <c r="H3317" i="23"/>
  <c r="I3317" i="23"/>
  <c r="J3317" i="23"/>
  <c r="B3318" i="23"/>
  <c r="C3318" i="23"/>
  <c r="D3318" i="23"/>
  <c r="E3318" i="23"/>
  <c r="F3318" i="23"/>
  <c r="G3318" i="23"/>
  <c r="H3318" i="23"/>
  <c r="I3318" i="23"/>
  <c r="J3318" i="23"/>
  <c r="B3319" i="23"/>
  <c r="C3319" i="23"/>
  <c r="D3319" i="23"/>
  <c r="E3319" i="23"/>
  <c r="F3319" i="23"/>
  <c r="G3319" i="23"/>
  <c r="H3319" i="23"/>
  <c r="I3319" i="23"/>
  <c r="J3319" i="23"/>
  <c r="B3320" i="23"/>
  <c r="C3320" i="23"/>
  <c r="D3320" i="23"/>
  <c r="E3320" i="23"/>
  <c r="F3320" i="23"/>
  <c r="G3320" i="23"/>
  <c r="H3320" i="23"/>
  <c r="I3320" i="23"/>
  <c r="J3320" i="23"/>
  <c r="B3321" i="23"/>
  <c r="C3321" i="23"/>
  <c r="D3321" i="23"/>
  <c r="E3321" i="23"/>
  <c r="F3321" i="23"/>
  <c r="G3321" i="23"/>
  <c r="H3321" i="23"/>
  <c r="I3321" i="23"/>
  <c r="J3321" i="23"/>
  <c r="B3322" i="23"/>
  <c r="C3322" i="23"/>
  <c r="D3322" i="23"/>
  <c r="E3322" i="23"/>
  <c r="F3322" i="23"/>
  <c r="G3322" i="23"/>
  <c r="H3322" i="23"/>
  <c r="I3322" i="23"/>
  <c r="J3322" i="23"/>
  <c r="B3323" i="23"/>
  <c r="C3323" i="23"/>
  <c r="D3323" i="23"/>
  <c r="E3323" i="23"/>
  <c r="F3323" i="23"/>
  <c r="G3323" i="23"/>
  <c r="H3323" i="23"/>
  <c r="I3323" i="23"/>
  <c r="J3323" i="23"/>
  <c r="B3324" i="23"/>
  <c r="C3324" i="23"/>
  <c r="D3324" i="23"/>
  <c r="E3324" i="23"/>
  <c r="F3324" i="23"/>
  <c r="G3324" i="23"/>
  <c r="H3324" i="23"/>
  <c r="I3324" i="23"/>
  <c r="J3324" i="23"/>
  <c r="B3325" i="23"/>
  <c r="C3325" i="23"/>
  <c r="D3325" i="23"/>
  <c r="E3325" i="23"/>
  <c r="F3325" i="23"/>
  <c r="G3325" i="23"/>
  <c r="H3325" i="23"/>
  <c r="I3325" i="23"/>
  <c r="J3325" i="23"/>
  <c r="B3326" i="23"/>
  <c r="C3326" i="23"/>
  <c r="D3326" i="23"/>
  <c r="E3326" i="23"/>
  <c r="F3326" i="23"/>
  <c r="G3326" i="23"/>
  <c r="H3326" i="23"/>
  <c r="I3326" i="23"/>
  <c r="J3326" i="23"/>
  <c r="B3327" i="23"/>
  <c r="C3327" i="23"/>
  <c r="D3327" i="23"/>
  <c r="E3327" i="23"/>
  <c r="F3327" i="23"/>
  <c r="G3327" i="23"/>
  <c r="H3327" i="23"/>
  <c r="I3327" i="23"/>
  <c r="J3327" i="23"/>
  <c r="B3328" i="23"/>
  <c r="C3328" i="23"/>
  <c r="D3328" i="23"/>
  <c r="E3328" i="23"/>
  <c r="F3328" i="23"/>
  <c r="G3328" i="23"/>
  <c r="H3328" i="23"/>
  <c r="I3328" i="23"/>
  <c r="J3328" i="23"/>
  <c r="B3329" i="23"/>
  <c r="C3329" i="23"/>
  <c r="D3329" i="23"/>
  <c r="E3329" i="23"/>
  <c r="F3329" i="23"/>
  <c r="G3329" i="23"/>
  <c r="H3329" i="23"/>
  <c r="I3329" i="23"/>
  <c r="J3329" i="23"/>
  <c r="B3330" i="23"/>
  <c r="C3330" i="23"/>
  <c r="D3330" i="23"/>
  <c r="E3330" i="23"/>
  <c r="F3330" i="23"/>
  <c r="G3330" i="23"/>
  <c r="H3330" i="23"/>
  <c r="I3330" i="23"/>
  <c r="J3330" i="23"/>
  <c r="B3331" i="23"/>
  <c r="C3331" i="23"/>
  <c r="D3331" i="23"/>
  <c r="E3331" i="23"/>
  <c r="F3331" i="23"/>
  <c r="G3331" i="23"/>
  <c r="H3331" i="23"/>
  <c r="I3331" i="23"/>
  <c r="J3331" i="23"/>
  <c r="B3332" i="23"/>
  <c r="C3332" i="23"/>
  <c r="D3332" i="23"/>
  <c r="E3332" i="23"/>
  <c r="F3332" i="23"/>
  <c r="G3332" i="23"/>
  <c r="H3332" i="23"/>
  <c r="I3332" i="23"/>
  <c r="J3332" i="23"/>
  <c r="B3333" i="23"/>
  <c r="C3333" i="23"/>
  <c r="D3333" i="23"/>
  <c r="E3333" i="23"/>
  <c r="F3333" i="23"/>
  <c r="G3333" i="23"/>
  <c r="H3333" i="23"/>
  <c r="I3333" i="23"/>
  <c r="J3333" i="23"/>
  <c r="B3334" i="23"/>
  <c r="C3334" i="23"/>
  <c r="D3334" i="23"/>
  <c r="E3334" i="23"/>
  <c r="F3334" i="23"/>
  <c r="G3334" i="23"/>
  <c r="H3334" i="23"/>
  <c r="I3334" i="23"/>
  <c r="J3334" i="23"/>
  <c r="B3335" i="23"/>
  <c r="C3335" i="23"/>
  <c r="D3335" i="23"/>
  <c r="E3335" i="23"/>
  <c r="F3335" i="23"/>
  <c r="G3335" i="23"/>
  <c r="H3335" i="23"/>
  <c r="I3335" i="23"/>
  <c r="J3335" i="23"/>
  <c r="B3336" i="23"/>
  <c r="C3336" i="23"/>
  <c r="D3336" i="23"/>
  <c r="E3336" i="23"/>
  <c r="F3336" i="23"/>
  <c r="G3336" i="23"/>
  <c r="H3336" i="23"/>
  <c r="I3336" i="23"/>
  <c r="J3336" i="23"/>
  <c r="B3337" i="23"/>
  <c r="C3337" i="23"/>
  <c r="D3337" i="23"/>
  <c r="E3337" i="23"/>
  <c r="F3337" i="23"/>
  <c r="G3337" i="23"/>
  <c r="H3337" i="23"/>
  <c r="I3337" i="23"/>
  <c r="J3337" i="23"/>
  <c r="B3338" i="23"/>
  <c r="C3338" i="23"/>
  <c r="D3338" i="23"/>
  <c r="E3338" i="23"/>
  <c r="F3338" i="23"/>
  <c r="G3338" i="23"/>
  <c r="H3338" i="23"/>
  <c r="I3338" i="23"/>
  <c r="J3338" i="23"/>
  <c r="B3339" i="23"/>
  <c r="C3339" i="23"/>
  <c r="D3339" i="23"/>
  <c r="E3339" i="23"/>
  <c r="F3339" i="23"/>
  <c r="G3339" i="23"/>
  <c r="H3339" i="23"/>
  <c r="I3339" i="23"/>
  <c r="J3339" i="23"/>
  <c r="B3340" i="23"/>
  <c r="C3340" i="23"/>
  <c r="D3340" i="23"/>
  <c r="E3340" i="23"/>
  <c r="F3340" i="23"/>
  <c r="G3340" i="23"/>
  <c r="H3340" i="23"/>
  <c r="I3340" i="23"/>
  <c r="J3340" i="23"/>
  <c r="B3341" i="23"/>
  <c r="C3341" i="23"/>
  <c r="D3341" i="23"/>
  <c r="E3341" i="23"/>
  <c r="F3341" i="23"/>
  <c r="G3341" i="23"/>
  <c r="H3341" i="23"/>
  <c r="I3341" i="23"/>
  <c r="J3341" i="23"/>
  <c r="B3342" i="23"/>
  <c r="C3342" i="23"/>
  <c r="D3342" i="23"/>
  <c r="E3342" i="23"/>
  <c r="F3342" i="23"/>
  <c r="G3342" i="23"/>
  <c r="H3342" i="23"/>
  <c r="I3342" i="23"/>
  <c r="J3342" i="23"/>
  <c r="B3343" i="23"/>
  <c r="C3343" i="23"/>
  <c r="D3343" i="23"/>
  <c r="E3343" i="23"/>
  <c r="F3343" i="23"/>
  <c r="G3343" i="23"/>
  <c r="H3343" i="23"/>
  <c r="I3343" i="23"/>
  <c r="J3343" i="23"/>
  <c r="B3344" i="23"/>
  <c r="C3344" i="23"/>
  <c r="D3344" i="23"/>
  <c r="E3344" i="23"/>
  <c r="F3344" i="23"/>
  <c r="G3344" i="23"/>
  <c r="H3344" i="23"/>
  <c r="I3344" i="23"/>
  <c r="J3344" i="23"/>
  <c r="B3345" i="23"/>
  <c r="C3345" i="23"/>
  <c r="D3345" i="23"/>
  <c r="E3345" i="23"/>
  <c r="F3345" i="23"/>
  <c r="G3345" i="23"/>
  <c r="H3345" i="23"/>
  <c r="I3345" i="23"/>
  <c r="J3345" i="23"/>
  <c r="B3346" i="23"/>
  <c r="C3346" i="23"/>
  <c r="D3346" i="23"/>
  <c r="E3346" i="23"/>
  <c r="F3346" i="23"/>
  <c r="G3346" i="23"/>
  <c r="H3346" i="23"/>
  <c r="I3346" i="23"/>
  <c r="J3346" i="23"/>
  <c r="B3347" i="23"/>
  <c r="C3347" i="23"/>
  <c r="D3347" i="23"/>
  <c r="E3347" i="23"/>
  <c r="F3347" i="23"/>
  <c r="G3347" i="23"/>
  <c r="H3347" i="23"/>
  <c r="I3347" i="23"/>
  <c r="J3347" i="23"/>
  <c r="B3348" i="23"/>
  <c r="C3348" i="23"/>
  <c r="D3348" i="23"/>
  <c r="E3348" i="23"/>
  <c r="F3348" i="23"/>
  <c r="G3348" i="23"/>
  <c r="H3348" i="23"/>
  <c r="I3348" i="23"/>
  <c r="J3348" i="23"/>
  <c r="B3349" i="23"/>
  <c r="C3349" i="23"/>
  <c r="D3349" i="23"/>
  <c r="E3349" i="23"/>
  <c r="F3349" i="23"/>
  <c r="G3349" i="23"/>
  <c r="H3349" i="23"/>
  <c r="I3349" i="23"/>
  <c r="J3349" i="23"/>
  <c r="B3350" i="23"/>
  <c r="C3350" i="23"/>
  <c r="D3350" i="23"/>
  <c r="E3350" i="23"/>
  <c r="F3350" i="23"/>
  <c r="G3350" i="23"/>
  <c r="H3350" i="23"/>
  <c r="I3350" i="23"/>
  <c r="J3350" i="23"/>
  <c r="B3351" i="23"/>
  <c r="C3351" i="23"/>
  <c r="D3351" i="23"/>
  <c r="E3351" i="23"/>
  <c r="F3351" i="23"/>
  <c r="G3351" i="23"/>
  <c r="H3351" i="23"/>
  <c r="I3351" i="23"/>
  <c r="J3351" i="23"/>
  <c r="B3352" i="23"/>
  <c r="C3352" i="23"/>
  <c r="D3352" i="23"/>
  <c r="E3352" i="23"/>
  <c r="F3352" i="23"/>
  <c r="G3352" i="23"/>
  <c r="H3352" i="23"/>
  <c r="I3352" i="23"/>
  <c r="J3352" i="23"/>
  <c r="B3353" i="23"/>
  <c r="C3353" i="23"/>
  <c r="D3353" i="23"/>
  <c r="E3353" i="23"/>
  <c r="F3353" i="23"/>
  <c r="G3353" i="23"/>
  <c r="H3353" i="23"/>
  <c r="I3353" i="23"/>
  <c r="J3353" i="23"/>
  <c r="B3354" i="23"/>
  <c r="C3354" i="23"/>
  <c r="D3354" i="23"/>
  <c r="E3354" i="23"/>
  <c r="F3354" i="23"/>
  <c r="G3354" i="23"/>
  <c r="H3354" i="23"/>
  <c r="I3354" i="23"/>
  <c r="J3354" i="23"/>
  <c r="B3355" i="23"/>
  <c r="C3355" i="23"/>
  <c r="D3355" i="23"/>
  <c r="E3355" i="23"/>
  <c r="F3355" i="23"/>
  <c r="G3355" i="23"/>
  <c r="H3355" i="23"/>
  <c r="I3355" i="23"/>
  <c r="J3355" i="23"/>
  <c r="B3356" i="23"/>
  <c r="C3356" i="23"/>
  <c r="D3356" i="23"/>
  <c r="E3356" i="23"/>
  <c r="F3356" i="23"/>
  <c r="G3356" i="23"/>
  <c r="H3356" i="23"/>
  <c r="I3356" i="23"/>
  <c r="J3356" i="23"/>
  <c r="B3357" i="23"/>
  <c r="C3357" i="23"/>
  <c r="D3357" i="23"/>
  <c r="E3357" i="23"/>
  <c r="F3357" i="23"/>
  <c r="G3357" i="23"/>
  <c r="H3357" i="23"/>
  <c r="I3357" i="23"/>
  <c r="J3357" i="23"/>
  <c r="B3358" i="23"/>
  <c r="C3358" i="23"/>
  <c r="D3358" i="23"/>
  <c r="E3358" i="23"/>
  <c r="F3358" i="23"/>
  <c r="G3358" i="23"/>
  <c r="H3358" i="23"/>
  <c r="I3358" i="23"/>
  <c r="J3358" i="23"/>
  <c r="B3359" i="23"/>
  <c r="C3359" i="23"/>
  <c r="D3359" i="23"/>
  <c r="E3359" i="23"/>
  <c r="F3359" i="23"/>
  <c r="G3359" i="23"/>
  <c r="H3359" i="23"/>
  <c r="I3359" i="23"/>
  <c r="J3359" i="23"/>
  <c r="B3360" i="23"/>
  <c r="C3360" i="23"/>
  <c r="D3360" i="23"/>
  <c r="E3360" i="23"/>
  <c r="F3360" i="23"/>
  <c r="G3360" i="23"/>
  <c r="H3360" i="23"/>
  <c r="I3360" i="23"/>
  <c r="J3360" i="23"/>
  <c r="B3361" i="23"/>
  <c r="C3361" i="23"/>
  <c r="D3361" i="23"/>
  <c r="E3361" i="23"/>
  <c r="F3361" i="23"/>
  <c r="G3361" i="23"/>
  <c r="H3361" i="23"/>
  <c r="I3361" i="23"/>
  <c r="J3361" i="23"/>
  <c r="B3362" i="23"/>
  <c r="C3362" i="23"/>
  <c r="D3362" i="23"/>
  <c r="E3362" i="23"/>
  <c r="F3362" i="23"/>
  <c r="G3362" i="23"/>
  <c r="H3362" i="23"/>
  <c r="I3362" i="23"/>
  <c r="J3362" i="23"/>
  <c r="B3363" i="23"/>
  <c r="C3363" i="23"/>
  <c r="D3363" i="23"/>
  <c r="E3363" i="23"/>
  <c r="F3363" i="23"/>
  <c r="G3363" i="23"/>
  <c r="H3363" i="23"/>
  <c r="I3363" i="23"/>
  <c r="J3363" i="23"/>
  <c r="B3364" i="23"/>
  <c r="C3364" i="23"/>
  <c r="D3364" i="23"/>
  <c r="E3364" i="23"/>
  <c r="F3364" i="23"/>
  <c r="G3364" i="23"/>
  <c r="H3364" i="23"/>
  <c r="I3364" i="23"/>
  <c r="J3364" i="23"/>
  <c r="B3365" i="23"/>
  <c r="C3365" i="23"/>
  <c r="D3365" i="23"/>
  <c r="E3365" i="23"/>
  <c r="F3365" i="23"/>
  <c r="G3365" i="23"/>
  <c r="H3365" i="23"/>
  <c r="I3365" i="23"/>
  <c r="J3365" i="23"/>
  <c r="B3366" i="23"/>
  <c r="C3366" i="23"/>
  <c r="D3366" i="23"/>
  <c r="E3366" i="23"/>
  <c r="F3366" i="23"/>
  <c r="G3366" i="23"/>
  <c r="H3366" i="23"/>
  <c r="I3366" i="23"/>
  <c r="J3366" i="23"/>
  <c r="B3367" i="23"/>
  <c r="C3367" i="23"/>
  <c r="D3367" i="23"/>
  <c r="E3367" i="23"/>
  <c r="F3367" i="23"/>
  <c r="G3367" i="23"/>
  <c r="H3367" i="23"/>
  <c r="I3367" i="23"/>
  <c r="J3367" i="23"/>
  <c r="B3368" i="23"/>
  <c r="C3368" i="23"/>
  <c r="D3368" i="23"/>
  <c r="E3368" i="23"/>
  <c r="F3368" i="23"/>
  <c r="G3368" i="23"/>
  <c r="H3368" i="23"/>
  <c r="I3368" i="23"/>
  <c r="J3368" i="23"/>
  <c r="B3369" i="23"/>
  <c r="C3369" i="23"/>
  <c r="D3369" i="23"/>
  <c r="E3369" i="23"/>
  <c r="F3369" i="23"/>
  <c r="G3369" i="23"/>
  <c r="H3369" i="23"/>
  <c r="I3369" i="23"/>
  <c r="J3369" i="23"/>
  <c r="B3370" i="23"/>
  <c r="C3370" i="23"/>
  <c r="D3370" i="23"/>
  <c r="E3370" i="23"/>
  <c r="F3370" i="23"/>
  <c r="G3370" i="23"/>
  <c r="H3370" i="23"/>
  <c r="I3370" i="23"/>
  <c r="J3370" i="23"/>
  <c r="B3371" i="23"/>
  <c r="C3371" i="23"/>
  <c r="D3371" i="23"/>
  <c r="E3371" i="23"/>
  <c r="F3371" i="23"/>
  <c r="G3371" i="23"/>
  <c r="H3371" i="23"/>
  <c r="I3371" i="23"/>
  <c r="J3371" i="23"/>
  <c r="B3372" i="23"/>
  <c r="C3372" i="23"/>
  <c r="D3372" i="23"/>
  <c r="E3372" i="23"/>
  <c r="F3372" i="23"/>
  <c r="G3372" i="23"/>
  <c r="H3372" i="23"/>
  <c r="I3372" i="23"/>
  <c r="J3372" i="23"/>
  <c r="B3373" i="23"/>
  <c r="C3373" i="23"/>
  <c r="D3373" i="23"/>
  <c r="E3373" i="23"/>
  <c r="F3373" i="23"/>
  <c r="G3373" i="23"/>
  <c r="H3373" i="23"/>
  <c r="I3373" i="23"/>
  <c r="J3373" i="23"/>
  <c r="B3374" i="23"/>
  <c r="C3374" i="23"/>
  <c r="D3374" i="23"/>
  <c r="E3374" i="23"/>
  <c r="F3374" i="23"/>
  <c r="G3374" i="23"/>
  <c r="H3374" i="23"/>
  <c r="I3374" i="23"/>
  <c r="J3374" i="23"/>
  <c r="B3375" i="23"/>
  <c r="C3375" i="23"/>
  <c r="D3375" i="23"/>
  <c r="E3375" i="23"/>
  <c r="F3375" i="23"/>
  <c r="G3375" i="23"/>
  <c r="H3375" i="23"/>
  <c r="I3375" i="23"/>
  <c r="J3375" i="23"/>
  <c r="B3376" i="23"/>
  <c r="C3376" i="23"/>
  <c r="D3376" i="23"/>
  <c r="E3376" i="23"/>
  <c r="F3376" i="23"/>
  <c r="G3376" i="23"/>
  <c r="H3376" i="23"/>
  <c r="I3376" i="23"/>
  <c r="J3376" i="23"/>
  <c r="B3377" i="23"/>
  <c r="C3377" i="23"/>
  <c r="D3377" i="23"/>
  <c r="E3377" i="23"/>
  <c r="F3377" i="23"/>
  <c r="G3377" i="23"/>
  <c r="H3377" i="23"/>
  <c r="I3377" i="23"/>
  <c r="J3377" i="23"/>
  <c r="B3378" i="23"/>
  <c r="C3378" i="23"/>
  <c r="D3378" i="23"/>
  <c r="E3378" i="23"/>
  <c r="F3378" i="23"/>
  <c r="G3378" i="23"/>
  <c r="H3378" i="23"/>
  <c r="I3378" i="23"/>
  <c r="J3378" i="23"/>
  <c r="B3379" i="23"/>
  <c r="C3379" i="23"/>
  <c r="D3379" i="23"/>
  <c r="E3379" i="23"/>
  <c r="F3379" i="23"/>
  <c r="G3379" i="23"/>
  <c r="H3379" i="23"/>
  <c r="I3379" i="23"/>
  <c r="J3379" i="23"/>
  <c r="B3380" i="23"/>
  <c r="C3380" i="23"/>
  <c r="D3380" i="23"/>
  <c r="E3380" i="23"/>
  <c r="F3380" i="23"/>
  <c r="G3380" i="23"/>
  <c r="H3380" i="23"/>
  <c r="I3380" i="23"/>
  <c r="J3380" i="23"/>
  <c r="B3381" i="23"/>
  <c r="C3381" i="23"/>
  <c r="D3381" i="23"/>
  <c r="E3381" i="23"/>
  <c r="F3381" i="23"/>
  <c r="G3381" i="23"/>
  <c r="H3381" i="23"/>
  <c r="I3381" i="23"/>
  <c r="J3381" i="23"/>
  <c r="B3382" i="23"/>
  <c r="C3382" i="23"/>
  <c r="D3382" i="23"/>
  <c r="E3382" i="23"/>
  <c r="F3382" i="23"/>
  <c r="G3382" i="23"/>
  <c r="H3382" i="23"/>
  <c r="I3382" i="23"/>
  <c r="J3382" i="23"/>
  <c r="B3383" i="23"/>
  <c r="C3383" i="23"/>
  <c r="D3383" i="23"/>
  <c r="E3383" i="23"/>
  <c r="F3383" i="23"/>
  <c r="G3383" i="23"/>
  <c r="H3383" i="23"/>
  <c r="I3383" i="23"/>
  <c r="J3383" i="23"/>
  <c r="B3384" i="23"/>
  <c r="C3384" i="23"/>
  <c r="D3384" i="23"/>
  <c r="E3384" i="23"/>
  <c r="F3384" i="23"/>
  <c r="G3384" i="23"/>
  <c r="H3384" i="23"/>
  <c r="I3384" i="23"/>
  <c r="J3384" i="23"/>
  <c r="B3385" i="23"/>
  <c r="C3385" i="23"/>
  <c r="D3385" i="23"/>
  <c r="E3385" i="23"/>
  <c r="F3385" i="23"/>
  <c r="G3385" i="23"/>
  <c r="H3385" i="23"/>
  <c r="I3385" i="23"/>
  <c r="J3385" i="23"/>
  <c r="B3386" i="23"/>
  <c r="C3386" i="23"/>
  <c r="D3386" i="23"/>
  <c r="E3386" i="23"/>
  <c r="F3386" i="23"/>
  <c r="G3386" i="23"/>
  <c r="H3386" i="23"/>
  <c r="I3386" i="23"/>
  <c r="J3386" i="23"/>
  <c r="B3387" i="23"/>
  <c r="C3387" i="23"/>
  <c r="D3387" i="23"/>
  <c r="E3387" i="23"/>
  <c r="F3387" i="23"/>
  <c r="G3387" i="23"/>
  <c r="H3387" i="23"/>
  <c r="I3387" i="23"/>
  <c r="J3387" i="23"/>
  <c r="B3388" i="23"/>
  <c r="C3388" i="23"/>
  <c r="D3388" i="23"/>
  <c r="E3388" i="23"/>
  <c r="F3388" i="23"/>
  <c r="G3388" i="23"/>
  <c r="H3388" i="23"/>
  <c r="I3388" i="23"/>
  <c r="J3388" i="23"/>
  <c r="B3389" i="23"/>
  <c r="C3389" i="23"/>
  <c r="D3389" i="23"/>
  <c r="E3389" i="23"/>
  <c r="F3389" i="23"/>
  <c r="G3389" i="23"/>
  <c r="H3389" i="23"/>
  <c r="I3389" i="23"/>
  <c r="J3389" i="23"/>
  <c r="B3390" i="23"/>
  <c r="C3390" i="23"/>
  <c r="D3390" i="23"/>
  <c r="E3390" i="23"/>
  <c r="F3390" i="23"/>
  <c r="G3390" i="23"/>
  <c r="H3390" i="23"/>
  <c r="I3390" i="23"/>
  <c r="J3390" i="23"/>
  <c r="B3391" i="23"/>
  <c r="C3391" i="23"/>
  <c r="D3391" i="23"/>
  <c r="E3391" i="23"/>
  <c r="F3391" i="23"/>
  <c r="G3391" i="23"/>
  <c r="H3391" i="23"/>
  <c r="I3391" i="23"/>
  <c r="J3391" i="23"/>
  <c r="B3392" i="23"/>
  <c r="C3392" i="23"/>
  <c r="D3392" i="23"/>
  <c r="E3392" i="23"/>
  <c r="F3392" i="23"/>
  <c r="G3392" i="23"/>
  <c r="H3392" i="23"/>
  <c r="I3392" i="23"/>
  <c r="J3392" i="23"/>
  <c r="B3393" i="23"/>
  <c r="C3393" i="23"/>
  <c r="D3393" i="23"/>
  <c r="E3393" i="23"/>
  <c r="F3393" i="23"/>
  <c r="G3393" i="23"/>
  <c r="H3393" i="23"/>
  <c r="I3393" i="23"/>
  <c r="J3393" i="23"/>
  <c r="B3394" i="23"/>
  <c r="C3394" i="23"/>
  <c r="D3394" i="23"/>
  <c r="E3394" i="23"/>
  <c r="F3394" i="23"/>
  <c r="G3394" i="23"/>
  <c r="H3394" i="23"/>
  <c r="I3394" i="23"/>
  <c r="J3394" i="23"/>
  <c r="B3395" i="23"/>
  <c r="C3395" i="23"/>
  <c r="D3395" i="23"/>
  <c r="E3395" i="23"/>
  <c r="F3395" i="23"/>
  <c r="G3395" i="23"/>
  <c r="H3395" i="23"/>
  <c r="I3395" i="23"/>
  <c r="J3395" i="23"/>
  <c r="B3396" i="23"/>
  <c r="C3396" i="23"/>
  <c r="D3396" i="23"/>
  <c r="E3396" i="23"/>
  <c r="F3396" i="23"/>
  <c r="G3396" i="23"/>
  <c r="H3396" i="23"/>
  <c r="I3396" i="23"/>
  <c r="J3396" i="23"/>
  <c r="B3397" i="23"/>
  <c r="C3397" i="23"/>
  <c r="D3397" i="23"/>
  <c r="E3397" i="23"/>
  <c r="F3397" i="23"/>
  <c r="G3397" i="23"/>
  <c r="H3397" i="23"/>
  <c r="I3397" i="23"/>
  <c r="J3397" i="23"/>
  <c r="B3398" i="23"/>
  <c r="C3398" i="23"/>
  <c r="D3398" i="23"/>
  <c r="E3398" i="23"/>
  <c r="F3398" i="23"/>
  <c r="G3398" i="23"/>
  <c r="H3398" i="23"/>
  <c r="I3398" i="23"/>
  <c r="J3398" i="23"/>
  <c r="B3399" i="23"/>
  <c r="C3399" i="23"/>
  <c r="D3399" i="23"/>
  <c r="E3399" i="23"/>
  <c r="F3399" i="23"/>
  <c r="G3399" i="23"/>
  <c r="H3399" i="23"/>
  <c r="I3399" i="23"/>
  <c r="J3399" i="23"/>
  <c r="A3" i="23"/>
  <c r="A6" i="23"/>
  <c r="AS33" i="25"/>
  <c r="AR33" i="25"/>
  <c r="AQ33" i="25"/>
  <c r="AP33" i="25"/>
  <c r="AO33" i="25"/>
  <c r="AN33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D26" i="25"/>
  <c r="E26" i="25" s="1"/>
  <c r="F26" i="25" s="1"/>
  <c r="G26" i="25" s="1"/>
  <c r="H26" i="25" s="1"/>
  <c r="I26" i="25" s="1"/>
  <c r="J26" i="25" s="1"/>
  <c r="K26" i="25" s="1"/>
  <c r="L26" i="25" s="1"/>
  <c r="M26" i="25" s="1"/>
  <c r="N26" i="25" s="1"/>
  <c r="O26" i="25" s="1"/>
  <c r="P26" i="25" s="1"/>
  <c r="Q26" i="25" s="1"/>
  <c r="R26" i="25" s="1"/>
  <c r="S26" i="25" s="1"/>
  <c r="T26" i="25" s="1"/>
  <c r="U26" i="25" s="1"/>
  <c r="V26" i="25" s="1"/>
  <c r="W26" i="25" s="1"/>
  <c r="X26" i="25" s="1"/>
  <c r="Y26" i="25" s="1"/>
  <c r="Z26" i="25" s="1"/>
  <c r="AA26" i="25" s="1"/>
  <c r="AB26" i="25" s="1"/>
  <c r="AC26" i="25" s="1"/>
  <c r="AD26" i="25" s="1"/>
  <c r="AE26" i="25" s="1"/>
  <c r="AF26" i="25" s="1"/>
  <c r="AG26" i="25" s="1"/>
  <c r="AH26" i="25" s="1"/>
  <c r="AI26" i="25" s="1"/>
  <c r="AJ26" i="25" s="1"/>
  <c r="AK26" i="25" s="1"/>
  <c r="AL26" i="25" s="1"/>
  <c r="AM26" i="25" s="1"/>
  <c r="AN26" i="25" s="1"/>
  <c r="AO26" i="25" s="1"/>
  <c r="AP26" i="25" s="1"/>
  <c r="AQ26" i="25" s="1"/>
  <c r="AR26" i="25" s="1"/>
  <c r="AS26" i="25" s="1"/>
  <c r="C26" i="25"/>
  <c r="AS20" i="25"/>
  <c r="AS21" i="25" s="1"/>
  <c r="AR20" i="25"/>
  <c r="AQ20" i="25"/>
  <c r="AP20" i="25"/>
  <c r="AO20" i="25"/>
  <c r="AN20" i="25"/>
  <c r="AN21" i="25" s="1"/>
  <c r="AM20" i="25"/>
  <c r="AM21" i="25" s="1"/>
  <c r="AL20" i="25"/>
  <c r="AL21" i="25" s="1"/>
  <c r="AK20" i="25"/>
  <c r="AK21" i="25" s="1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X21" i="25" s="1"/>
  <c r="W20" i="25"/>
  <c r="W21" i="25" s="1"/>
  <c r="V20" i="25"/>
  <c r="U20" i="25"/>
  <c r="U21" i="25" s="1"/>
  <c r="T20" i="25"/>
  <c r="S20" i="25"/>
  <c r="R20" i="25"/>
  <c r="Q20" i="25"/>
  <c r="P20" i="25"/>
  <c r="P21" i="25" s="1"/>
  <c r="O20" i="25"/>
  <c r="O21" i="25" s="1"/>
  <c r="N20" i="25"/>
  <c r="N21" i="25" s="1"/>
  <c r="M20" i="25"/>
  <c r="M21" i="25" s="1"/>
  <c r="L20" i="25"/>
  <c r="K20" i="25"/>
  <c r="J20" i="25"/>
  <c r="I20" i="25"/>
  <c r="H20" i="25"/>
  <c r="G20" i="25"/>
  <c r="F20" i="25"/>
  <c r="E20" i="25"/>
  <c r="D20" i="25"/>
  <c r="C20" i="25"/>
  <c r="B20" i="25"/>
  <c r="AS17" i="25"/>
  <c r="AR17" i="25"/>
  <c r="AR21" i="25" s="1"/>
  <c r="AQ17" i="25"/>
  <c r="AQ21" i="25" s="1"/>
  <c r="AP17" i="25"/>
  <c r="AO17" i="25"/>
  <c r="AN17" i="25"/>
  <c r="AM17" i="25"/>
  <c r="AL17" i="25"/>
  <c r="AK17" i="25"/>
  <c r="AJ17" i="25"/>
  <c r="AI17" i="25"/>
  <c r="AH17" i="25"/>
  <c r="AG17" i="25"/>
  <c r="AF17" i="25"/>
  <c r="AE17" i="25"/>
  <c r="AD17" i="25"/>
  <c r="AC17" i="25"/>
  <c r="AB17" i="25"/>
  <c r="AA17" i="25"/>
  <c r="Z17" i="25"/>
  <c r="Y17" i="25"/>
  <c r="X17" i="25"/>
  <c r="W17" i="25"/>
  <c r="V17" i="25"/>
  <c r="U17" i="25"/>
  <c r="T17" i="25"/>
  <c r="T21" i="25" s="1"/>
  <c r="S17" i="25"/>
  <c r="S21" i="25" s="1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S8" i="25"/>
  <c r="AR8" i="25"/>
  <c r="AQ8" i="25"/>
  <c r="AP8" i="25"/>
  <c r="AO8" i="25"/>
  <c r="AN8" i="25"/>
  <c r="AM8" i="25"/>
  <c r="AL8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B3" i="25"/>
  <c r="B2" i="25" s="1"/>
  <c r="D3" i="22"/>
  <c r="D3" i="23" s="1"/>
  <c r="AH21" i="25" l="1"/>
  <c r="L21" i="25"/>
  <c r="J21" i="25"/>
  <c r="AI21" i="25"/>
  <c r="AO21" i="25"/>
  <c r="I21" i="25"/>
  <c r="AG21" i="25"/>
  <c r="AJ21" i="25"/>
  <c r="Q21" i="25"/>
  <c r="R21" i="25"/>
  <c r="AP21" i="25"/>
  <c r="V21" i="25"/>
  <c r="Y21" i="25"/>
  <c r="E21" i="25"/>
  <c r="AC21" i="25"/>
  <c r="K21" i="25"/>
  <c r="F21" i="25"/>
  <c r="B21" i="25"/>
  <c r="Z21" i="25"/>
  <c r="AD21" i="25"/>
  <c r="C21" i="25"/>
  <c r="AA21" i="25"/>
  <c r="G21" i="25"/>
  <c r="AE21" i="25"/>
  <c r="D21" i="25"/>
  <c r="AB21" i="25"/>
  <c r="H21" i="25"/>
  <c r="AF21" i="25"/>
  <c r="C3" i="25"/>
  <c r="AN3" i="22"/>
  <c r="D2" i="22"/>
  <c r="D2" i="23" s="1"/>
  <c r="AS5" i="24"/>
  <c r="AQ5" i="24"/>
  <c r="AB4" i="24"/>
  <c r="AB3" i="24"/>
  <c r="AB2" i="24"/>
  <c r="AB1" i="24"/>
  <c r="Y4" i="22"/>
  <c r="Y3" i="22"/>
  <c r="Y2" i="22"/>
  <c r="Y1" i="22"/>
  <c r="AD487" i="15"/>
  <c r="AD474" i="15"/>
  <c r="AD880" i="15"/>
  <c r="AY129" i="15"/>
  <c r="AY295" i="15"/>
  <c r="AY376" i="15"/>
  <c r="AY382" i="15"/>
  <c r="AY473" i="15"/>
  <c r="AY491" i="15"/>
  <c r="AY492" i="15"/>
  <c r="AY493" i="15"/>
  <c r="AY494" i="15"/>
  <c r="AY495" i="15"/>
  <c r="AY496" i="15"/>
  <c r="AY497" i="15"/>
  <c r="AY498" i="15"/>
  <c r="AY499" i="15"/>
  <c r="AY500" i="15"/>
  <c r="AY501" i="15"/>
  <c r="AY502" i="15"/>
  <c r="AY503" i="15"/>
  <c r="AY504" i="15"/>
  <c r="AY505" i="15"/>
  <c r="AY506" i="15"/>
  <c r="AY507" i="15"/>
  <c r="AY508" i="15"/>
  <c r="AY509" i="15"/>
  <c r="AY510" i="15"/>
  <c r="AY511" i="15"/>
  <c r="AY512" i="15"/>
  <c r="AY513" i="15"/>
  <c r="AY514" i="15"/>
  <c r="AY515" i="15"/>
  <c r="AY516" i="15"/>
  <c r="AY517" i="15"/>
  <c r="AY518" i="15"/>
  <c r="AY519" i="15"/>
  <c r="AY520" i="15"/>
  <c r="AY521" i="15"/>
  <c r="AY522" i="15"/>
  <c r="AY523" i="15"/>
  <c r="AY524" i="15"/>
  <c r="AY525" i="15"/>
  <c r="AY526" i="15"/>
  <c r="AY527" i="15"/>
  <c r="AY528" i="15"/>
  <c r="AY529" i="15"/>
  <c r="AY530" i="15"/>
  <c r="AY532" i="15"/>
  <c r="AY533" i="15"/>
  <c r="AY534" i="15"/>
  <c r="AY535" i="15"/>
  <c r="AY536" i="15"/>
  <c r="AY538" i="15"/>
  <c r="AY539" i="15"/>
  <c r="AY540" i="15"/>
  <c r="AY541" i="15"/>
  <c r="AY542" i="15"/>
  <c r="AY543" i="15"/>
  <c r="AY544" i="15"/>
  <c r="AY545" i="15"/>
  <c r="AY546" i="15"/>
  <c r="AY547" i="15"/>
  <c r="AY549" i="15"/>
  <c r="AY550" i="15"/>
  <c r="AY551" i="15"/>
  <c r="AY552" i="15"/>
  <c r="AY553" i="15"/>
  <c r="AY554" i="15"/>
  <c r="AY555" i="15"/>
  <c r="AY556" i="15"/>
  <c r="AY557" i="15"/>
  <c r="AY558" i="15"/>
  <c r="AY559" i="15"/>
  <c r="AY560" i="15"/>
  <c r="AY561" i="15"/>
  <c r="AY562" i="15"/>
  <c r="AY563" i="15"/>
  <c r="AY564" i="15"/>
  <c r="AY565" i="15"/>
  <c r="AY566" i="15"/>
  <c r="AY567" i="15"/>
  <c r="AY569" i="15"/>
  <c r="AY570" i="15"/>
  <c r="AY571" i="15"/>
  <c r="AY572" i="15"/>
  <c r="AY573" i="15"/>
  <c r="AY574" i="15"/>
  <c r="AY575" i="15"/>
  <c r="AY576" i="15"/>
  <c r="AY577" i="15"/>
  <c r="AY578" i="15"/>
  <c r="AY579" i="15"/>
  <c r="AY580" i="15"/>
  <c r="AY581" i="15"/>
  <c r="AY582" i="15"/>
  <c r="AY583" i="15"/>
  <c r="AY584" i="15"/>
  <c r="AY586" i="15"/>
  <c r="AY587" i="15"/>
  <c r="AY588" i="15"/>
  <c r="AY589" i="15"/>
  <c r="AY590" i="15"/>
  <c r="AY592" i="15"/>
  <c r="AY593" i="15"/>
  <c r="AY595" i="15"/>
  <c r="AY596" i="15"/>
  <c r="AY597" i="15"/>
  <c r="AY598" i="15"/>
  <c r="AY599" i="15"/>
  <c r="AY600" i="15"/>
  <c r="AY601" i="15"/>
  <c r="AY602" i="15"/>
  <c r="AY603" i="15"/>
  <c r="AY604" i="15"/>
  <c r="AY605" i="15"/>
  <c r="AY606" i="15"/>
  <c r="AY607" i="15"/>
  <c r="AY608" i="15"/>
  <c r="AY609" i="15"/>
  <c r="AY610" i="15"/>
  <c r="AY611" i="15"/>
  <c r="AY612" i="15"/>
  <c r="AY613" i="15"/>
  <c r="AY614" i="15"/>
  <c r="AY615" i="15"/>
  <c r="AY616" i="15"/>
  <c r="AY617" i="15"/>
  <c r="AY618" i="15"/>
  <c r="AY619" i="15"/>
  <c r="AY620" i="15"/>
  <c r="AY621" i="15"/>
  <c r="AY622" i="15"/>
  <c r="AY623" i="15"/>
  <c r="AY624" i="15"/>
  <c r="AY625" i="15"/>
  <c r="AY626" i="15"/>
  <c r="AY627" i="15"/>
  <c r="AY628" i="15"/>
  <c r="AY629" i="15"/>
  <c r="AY630" i="15"/>
  <c r="AY631" i="15"/>
  <c r="AY632" i="15"/>
  <c r="AY633" i="15"/>
  <c r="AY635" i="15"/>
  <c r="AY636" i="15"/>
  <c r="AY637" i="15"/>
  <c r="AY638" i="15"/>
  <c r="AY639" i="15"/>
  <c r="AY640" i="15"/>
  <c r="AY641" i="15"/>
  <c r="AY642" i="15"/>
  <c r="AY643" i="15"/>
  <c r="AY644" i="15"/>
  <c r="AY645" i="15"/>
  <c r="AY646" i="15"/>
  <c r="AY647" i="15"/>
  <c r="AY648" i="15"/>
  <c r="AY649" i="15"/>
  <c r="AY650" i="15"/>
  <c r="AY651" i="15"/>
  <c r="AY652" i="15"/>
  <c r="AY653" i="15"/>
  <c r="AY654" i="15"/>
  <c r="AY655" i="15"/>
  <c r="AY656" i="15"/>
  <c r="AY657" i="15"/>
  <c r="AY658" i="15"/>
  <c r="AY659" i="15"/>
  <c r="AY660" i="15"/>
  <c r="AY661" i="15"/>
  <c r="AY663" i="15"/>
  <c r="AY664" i="15"/>
  <c r="AY665" i="15"/>
  <c r="AY666" i="15"/>
  <c r="AY667" i="15"/>
  <c r="AY668" i="15"/>
  <c r="AY669" i="15"/>
  <c r="AY670" i="15"/>
  <c r="AY671" i="15"/>
  <c r="AY672" i="15"/>
  <c r="AY674" i="15"/>
  <c r="AY675" i="15"/>
  <c r="AY676" i="15"/>
  <c r="AY677" i="15"/>
  <c r="AY678" i="15"/>
  <c r="AY679" i="15"/>
  <c r="AY680" i="15"/>
  <c r="AY681" i="15"/>
  <c r="AY682" i="15"/>
  <c r="AY683" i="15"/>
  <c r="AY684" i="15"/>
  <c r="AY685" i="15"/>
  <c r="AY686" i="15"/>
  <c r="AY687" i="15"/>
  <c r="AY690" i="15"/>
  <c r="AY691" i="15"/>
  <c r="AY694" i="15"/>
  <c r="AY695" i="15"/>
  <c r="AY696" i="15"/>
  <c r="AY697" i="15"/>
  <c r="AY698" i="15"/>
  <c r="AY699" i="15"/>
  <c r="AY700" i="15"/>
  <c r="AY701" i="15"/>
  <c r="AY702" i="15"/>
  <c r="AY703" i="15"/>
  <c r="AY704" i="15"/>
  <c r="AY705" i="15"/>
  <c r="AY706" i="15"/>
  <c r="AY707" i="15"/>
  <c r="AY708" i="15"/>
  <c r="AY709" i="15"/>
  <c r="AY710" i="15"/>
  <c r="AY711" i="15"/>
  <c r="AY712" i="15"/>
  <c r="AY713" i="15"/>
  <c r="AY714" i="15"/>
  <c r="AY715" i="15"/>
  <c r="AY716" i="15"/>
  <c r="AY717" i="15"/>
  <c r="AY718" i="15"/>
  <c r="AY720" i="15"/>
  <c r="AY721" i="15"/>
  <c r="AY722" i="15"/>
  <c r="AY723" i="15"/>
  <c r="AY724" i="15"/>
  <c r="AY725" i="15"/>
  <c r="AY726" i="15"/>
  <c r="AY727" i="15"/>
  <c r="AY728" i="15"/>
  <c r="AY731" i="15"/>
  <c r="AY732" i="15"/>
  <c r="AY733" i="15"/>
  <c r="AY734" i="15"/>
  <c r="AY735" i="15"/>
  <c r="AY736" i="15"/>
  <c r="AY737" i="15"/>
  <c r="AY738" i="15"/>
  <c r="AY739" i="15"/>
  <c r="AY742" i="15"/>
  <c r="AY743" i="15"/>
  <c r="AY744" i="15"/>
  <c r="AY745" i="15"/>
  <c r="AY746" i="15"/>
  <c r="AY747" i="15"/>
  <c r="AY748" i="15"/>
  <c r="AY749" i="15"/>
  <c r="AY750" i="15"/>
  <c r="AY751" i="15"/>
  <c r="AY752" i="15"/>
  <c r="AY753" i="15"/>
  <c r="AY754" i="15"/>
  <c r="AY755" i="15"/>
  <c r="AY756" i="15"/>
  <c r="AY757" i="15"/>
  <c r="AY758" i="15"/>
  <c r="AY759" i="15"/>
  <c r="AY760" i="15"/>
  <c r="AY761" i="15"/>
  <c r="AY762" i="15"/>
  <c r="AY763" i="15"/>
  <c r="AY764" i="15"/>
  <c r="AY765" i="15"/>
  <c r="AY766" i="15"/>
  <c r="AY767" i="15"/>
  <c r="AY768" i="15"/>
  <c r="AY769" i="15"/>
  <c r="AY770" i="15"/>
  <c r="AY771" i="15"/>
  <c r="AY772" i="15"/>
  <c r="AY773" i="15"/>
  <c r="AY774" i="15"/>
  <c r="AY775" i="15"/>
  <c r="AY776" i="15"/>
  <c r="AY777" i="15"/>
  <c r="AY778" i="15"/>
  <c r="AY779" i="15"/>
  <c r="AY780" i="15"/>
  <c r="AY781" i="15"/>
  <c r="AY782" i="15"/>
  <c r="AY783" i="15"/>
  <c r="AY784" i="15"/>
  <c r="AY785" i="15"/>
  <c r="AY786" i="15"/>
  <c r="AY787" i="15"/>
  <c r="AY788" i="15"/>
  <c r="AY789" i="15"/>
  <c r="AY790" i="15"/>
  <c r="AY791" i="15"/>
  <c r="AY792" i="15"/>
  <c r="AY793" i="15"/>
  <c r="AY794" i="15"/>
  <c r="AY795" i="15"/>
  <c r="AY806" i="15"/>
  <c r="AY808" i="15"/>
  <c r="AY809" i="15"/>
  <c r="AY810" i="15"/>
  <c r="AY811" i="15"/>
  <c r="AY812" i="15"/>
  <c r="AY819" i="15"/>
  <c r="AY820" i="15"/>
  <c r="AY821" i="15"/>
  <c r="AY822" i="15"/>
  <c r="AY827" i="15"/>
  <c r="AY830" i="15"/>
  <c r="AY831" i="15"/>
  <c r="AY835" i="15"/>
  <c r="AY874" i="15"/>
  <c r="AY875" i="15"/>
  <c r="AY882" i="15"/>
  <c r="AY883" i="15"/>
  <c r="AY383" i="15"/>
  <c r="AY548" i="15"/>
  <c r="AY591" i="15"/>
  <c r="AY594" i="15"/>
  <c r="AY673" i="15"/>
  <c r="AY688" i="15"/>
  <c r="AY689" i="15"/>
  <c r="AY692" i="15"/>
  <c r="AY693" i="15"/>
  <c r="AY729" i="15"/>
  <c r="AY730" i="15"/>
  <c r="AY740" i="15"/>
  <c r="AY741" i="15"/>
  <c r="AY796" i="15"/>
  <c r="AY797" i="15"/>
  <c r="AY798" i="15"/>
  <c r="AY799" i="15"/>
  <c r="AY800" i="15"/>
  <c r="AY801" i="15"/>
  <c r="AY802" i="15"/>
  <c r="AY803" i="15"/>
  <c r="AY804" i="15"/>
  <c r="AY805" i="15"/>
  <c r="AY807" i="15"/>
  <c r="AY813" i="15"/>
  <c r="AY832" i="15"/>
  <c r="AY833" i="15"/>
  <c r="AY836" i="15"/>
  <c r="AY837" i="15"/>
  <c r="AY838" i="15"/>
  <c r="AY839" i="15"/>
  <c r="AY840" i="15"/>
  <c r="AY861" i="15"/>
  <c r="AY862" i="15"/>
  <c r="AY863" i="15"/>
  <c r="AY886" i="15"/>
  <c r="AY887" i="15"/>
  <c r="AY7" i="15"/>
  <c r="AY8" i="15"/>
  <c r="AY9" i="15"/>
  <c r="AY10" i="15"/>
  <c r="AY11" i="15"/>
  <c r="AY12" i="15"/>
  <c r="AY13" i="15"/>
  <c r="AY14" i="15"/>
  <c r="AY15" i="15"/>
  <c r="AY16" i="15"/>
  <c r="AY17" i="15"/>
  <c r="AY18" i="15"/>
  <c r="AY19" i="15"/>
  <c r="AY20" i="15"/>
  <c r="AY21" i="15"/>
  <c r="AY22" i="15"/>
  <c r="AY23" i="15"/>
  <c r="AY24" i="15"/>
  <c r="AY25" i="15"/>
  <c r="AY26" i="15"/>
  <c r="AY27" i="15"/>
  <c r="AY28" i="15"/>
  <c r="AY29" i="15"/>
  <c r="AY30" i="15"/>
  <c r="AY31" i="15"/>
  <c r="AY32" i="15"/>
  <c r="AY33" i="15"/>
  <c r="AY34" i="15"/>
  <c r="AY35" i="15"/>
  <c r="AY36" i="15"/>
  <c r="AY37" i="15"/>
  <c r="AY38" i="15"/>
  <c r="AY39" i="15"/>
  <c r="AY40" i="15"/>
  <c r="AY41" i="15"/>
  <c r="AY42" i="15"/>
  <c r="AY43" i="15"/>
  <c r="AY44" i="15"/>
  <c r="AY45" i="15"/>
  <c r="AY46" i="15"/>
  <c r="AY47" i="15"/>
  <c r="AY48" i="15"/>
  <c r="AY49" i="15"/>
  <c r="AY50" i="15"/>
  <c r="AY51" i="15"/>
  <c r="AY52" i="15"/>
  <c r="AY53" i="15"/>
  <c r="AY54" i="15"/>
  <c r="AY55" i="15"/>
  <c r="AY56" i="15"/>
  <c r="AY57" i="15"/>
  <c r="AY58" i="15"/>
  <c r="AY59" i="15"/>
  <c r="AY60" i="15"/>
  <c r="AY61" i="15"/>
  <c r="AY62" i="15"/>
  <c r="AY63" i="15"/>
  <c r="AY64" i="15"/>
  <c r="AY65" i="15"/>
  <c r="AY66" i="15"/>
  <c r="AY67" i="15"/>
  <c r="AY68" i="15"/>
  <c r="AY69" i="15"/>
  <c r="AY70" i="15"/>
  <c r="AY71" i="15"/>
  <c r="AY72" i="15"/>
  <c r="AY73" i="15"/>
  <c r="AY74" i="15"/>
  <c r="AY75" i="15"/>
  <c r="AY76" i="15"/>
  <c r="AY77" i="15"/>
  <c r="AY78" i="15"/>
  <c r="AY79" i="15"/>
  <c r="AY80" i="15"/>
  <c r="AY81" i="15"/>
  <c r="AY82" i="15"/>
  <c r="AY83" i="15"/>
  <c r="AY84" i="15"/>
  <c r="AY85" i="15"/>
  <c r="AY86" i="15"/>
  <c r="AY87" i="15"/>
  <c r="AY88" i="15"/>
  <c r="AY89" i="15"/>
  <c r="AY90" i="15"/>
  <c r="AY91" i="15"/>
  <c r="AY92" i="15"/>
  <c r="AY93" i="15"/>
  <c r="AY94" i="15"/>
  <c r="AY95" i="15"/>
  <c r="AY96" i="15"/>
  <c r="AY97" i="15"/>
  <c r="AY98" i="15"/>
  <c r="AY99" i="15"/>
  <c r="AY100" i="15"/>
  <c r="AY101" i="15"/>
  <c r="AY102" i="15"/>
  <c r="AY103" i="15"/>
  <c r="AY104" i="15"/>
  <c r="AY105" i="15"/>
  <c r="AY106" i="15"/>
  <c r="AY107" i="15"/>
  <c r="AY108" i="15"/>
  <c r="AY109" i="15"/>
  <c r="AY110" i="15"/>
  <c r="AY111" i="15"/>
  <c r="AY112" i="15"/>
  <c r="AY113" i="15"/>
  <c r="AY114" i="15"/>
  <c r="AY115" i="15"/>
  <c r="AY116" i="15"/>
  <c r="AY117" i="15"/>
  <c r="AY118" i="15"/>
  <c r="AY119" i="15"/>
  <c r="AY120" i="15"/>
  <c r="AY121" i="15"/>
  <c r="AY122" i="15"/>
  <c r="AY123" i="15"/>
  <c r="AY124" i="15"/>
  <c r="AY125" i="15"/>
  <c r="AY126" i="15"/>
  <c r="AY127" i="15"/>
  <c r="AY130" i="15"/>
  <c r="AY131" i="15"/>
  <c r="AY132" i="15"/>
  <c r="AY133" i="15"/>
  <c r="AY134" i="15"/>
  <c r="AY135" i="15"/>
  <c r="AY136" i="15"/>
  <c r="AY137" i="15"/>
  <c r="AY138" i="15"/>
  <c r="AY139" i="15"/>
  <c r="AY140" i="15"/>
  <c r="AY141" i="15"/>
  <c r="AY142" i="15"/>
  <c r="AY143" i="15"/>
  <c r="AY144" i="15"/>
  <c r="AY145" i="15"/>
  <c r="AY146" i="15"/>
  <c r="AY147" i="15"/>
  <c r="AY148" i="15"/>
  <c r="AY149" i="15"/>
  <c r="AY150" i="15"/>
  <c r="AY151" i="15"/>
  <c r="AY152" i="15"/>
  <c r="AY153" i="15"/>
  <c r="AY154" i="15"/>
  <c r="AY155" i="15"/>
  <c r="AY156" i="15"/>
  <c r="AY157" i="15"/>
  <c r="AY158" i="15"/>
  <c r="AY159" i="15"/>
  <c r="AY160" i="15"/>
  <c r="AY161" i="15"/>
  <c r="AY162" i="15"/>
  <c r="AY163" i="15"/>
  <c r="AY164" i="15"/>
  <c r="AY165" i="15"/>
  <c r="AY166" i="15"/>
  <c r="AY167" i="15"/>
  <c r="AY168" i="15"/>
  <c r="AY169" i="15"/>
  <c r="AY170" i="15"/>
  <c r="AY171" i="15"/>
  <c r="AY172" i="15"/>
  <c r="AY173" i="15"/>
  <c r="AY174" i="15"/>
  <c r="AY175" i="15"/>
  <c r="AY176" i="15"/>
  <c r="AY177" i="15"/>
  <c r="AY178" i="15"/>
  <c r="AY179" i="15"/>
  <c r="AY180" i="15"/>
  <c r="AY181" i="15"/>
  <c r="AY182" i="15"/>
  <c r="AY183" i="15"/>
  <c r="AY184" i="15"/>
  <c r="AY185" i="15"/>
  <c r="AY186" i="15"/>
  <c r="AY187" i="15"/>
  <c r="AY188" i="15"/>
  <c r="AY189" i="15"/>
  <c r="AY190" i="15"/>
  <c r="AY191" i="15"/>
  <c r="AY192" i="15"/>
  <c r="AY193" i="15"/>
  <c r="AY194" i="15"/>
  <c r="AY195" i="15"/>
  <c r="AY196" i="15"/>
  <c r="AY197" i="15"/>
  <c r="AY198" i="15"/>
  <c r="AY199" i="15"/>
  <c r="AY200" i="15"/>
  <c r="AY201" i="15"/>
  <c r="AY202" i="15"/>
  <c r="AY203" i="15"/>
  <c r="AY204" i="15"/>
  <c r="AY205" i="15"/>
  <c r="AY206" i="15"/>
  <c r="AY207" i="15"/>
  <c r="AY208" i="15"/>
  <c r="AY209" i="15"/>
  <c r="AY210" i="15"/>
  <c r="AY211" i="15"/>
  <c r="AY212" i="15"/>
  <c r="AY213" i="15"/>
  <c r="AY214" i="15"/>
  <c r="AY215" i="15"/>
  <c r="AY216" i="15"/>
  <c r="AY217" i="15"/>
  <c r="AY218" i="15"/>
  <c r="AY219" i="15"/>
  <c r="AY220" i="15"/>
  <c r="AY221" i="15"/>
  <c r="AY222" i="15"/>
  <c r="AY223" i="15"/>
  <c r="AY224" i="15"/>
  <c r="AY225" i="15"/>
  <c r="AY226" i="15"/>
  <c r="AY227" i="15"/>
  <c r="AY228" i="15"/>
  <c r="AY229" i="15"/>
  <c r="AY230" i="15"/>
  <c r="AY231" i="15"/>
  <c r="AY232" i="15"/>
  <c r="AY233" i="15"/>
  <c r="AY234" i="15"/>
  <c r="AY235" i="15"/>
  <c r="AY236" i="15"/>
  <c r="AY237" i="15"/>
  <c r="AY238" i="15"/>
  <c r="AY239" i="15"/>
  <c r="AY240" i="15"/>
  <c r="AY241" i="15"/>
  <c r="AY242" i="15"/>
  <c r="AY243" i="15"/>
  <c r="AY244" i="15"/>
  <c r="AY245" i="15"/>
  <c r="AY246" i="15"/>
  <c r="AY247" i="15"/>
  <c r="AY248" i="15"/>
  <c r="AY249" i="15"/>
  <c r="AY250" i="15"/>
  <c r="AY251" i="15"/>
  <c r="AY252" i="15"/>
  <c r="AY253" i="15"/>
  <c r="AY254" i="15"/>
  <c r="AY255" i="15"/>
  <c r="AY256" i="15"/>
  <c r="AY257" i="15"/>
  <c r="AY258" i="15"/>
  <c r="AY259" i="15"/>
  <c r="AY260" i="15"/>
  <c r="AY261" i="15"/>
  <c r="AY262" i="15"/>
  <c r="AY263" i="15"/>
  <c r="AY264" i="15"/>
  <c r="AY265" i="15"/>
  <c r="AY266" i="15"/>
  <c r="AY267" i="15"/>
  <c r="AY268" i="15"/>
  <c r="AY269" i="15"/>
  <c r="AY270" i="15"/>
  <c r="AY271" i="15"/>
  <c r="AY272" i="15"/>
  <c r="AY273" i="15"/>
  <c r="AY274" i="15"/>
  <c r="AY275" i="15"/>
  <c r="AY276" i="15"/>
  <c r="AY277" i="15"/>
  <c r="AY278" i="15"/>
  <c r="AY279" i="15"/>
  <c r="AY280" i="15"/>
  <c r="AY281" i="15"/>
  <c r="AY282" i="15"/>
  <c r="AY283" i="15"/>
  <c r="AY284" i="15"/>
  <c r="AY285" i="15"/>
  <c r="AY286" i="15"/>
  <c r="AY287" i="15"/>
  <c r="AY288" i="15"/>
  <c r="AY289" i="15"/>
  <c r="AY290" i="15"/>
  <c r="AY291" i="15"/>
  <c r="AY292" i="15"/>
  <c r="AY293" i="15"/>
  <c r="AY294" i="15"/>
  <c r="AY296" i="15"/>
  <c r="AY297" i="15"/>
  <c r="AY298" i="15"/>
  <c r="AY299" i="15"/>
  <c r="AY300" i="15"/>
  <c r="AY301" i="15"/>
  <c r="AY302" i="15"/>
  <c r="AY303" i="15"/>
  <c r="AY304" i="15"/>
  <c r="AY305" i="15"/>
  <c r="AY306" i="15"/>
  <c r="AY307" i="15"/>
  <c r="AY308" i="15"/>
  <c r="AY309" i="15"/>
  <c r="AY310" i="15"/>
  <c r="AY311" i="15"/>
  <c r="AY312" i="15"/>
  <c r="AY313" i="15"/>
  <c r="AY314" i="15"/>
  <c r="AY315" i="15"/>
  <c r="AY316" i="15"/>
  <c r="AY317" i="15"/>
  <c r="AY318" i="15"/>
  <c r="AY319" i="15"/>
  <c r="AY320" i="15"/>
  <c r="AY321" i="15"/>
  <c r="AY322" i="15"/>
  <c r="AY323" i="15"/>
  <c r="AY324" i="15"/>
  <c r="AY325" i="15"/>
  <c r="AY326" i="15"/>
  <c r="AY327" i="15"/>
  <c r="AY328" i="15"/>
  <c r="AY329" i="15"/>
  <c r="AY330" i="15"/>
  <c r="AY331" i="15"/>
  <c r="AY332" i="15"/>
  <c r="AY333" i="15"/>
  <c r="AY334" i="15"/>
  <c r="AY335" i="15"/>
  <c r="AY336" i="15"/>
  <c r="AY337" i="15"/>
  <c r="AY338" i="15"/>
  <c r="AY339" i="15"/>
  <c r="AY340" i="15"/>
  <c r="AY341" i="15"/>
  <c r="AY342" i="15"/>
  <c r="AY343" i="15"/>
  <c r="AY344" i="15"/>
  <c r="AY345" i="15"/>
  <c r="AY346" i="15"/>
  <c r="AY347" i="15"/>
  <c r="AY348" i="15"/>
  <c r="AY349" i="15"/>
  <c r="AY350" i="15"/>
  <c r="AY351" i="15"/>
  <c r="AY352" i="15"/>
  <c r="AY353" i="15"/>
  <c r="AY354" i="15"/>
  <c r="AY355" i="15"/>
  <c r="AY356" i="15"/>
  <c r="AY357" i="15"/>
  <c r="AY358" i="15"/>
  <c r="AY359" i="15"/>
  <c r="AY360" i="15"/>
  <c r="AY361" i="15"/>
  <c r="AY362" i="15"/>
  <c r="AY363" i="15"/>
  <c r="AY364" i="15"/>
  <c r="AY365" i="15"/>
  <c r="AY366" i="15"/>
  <c r="AY367" i="15"/>
  <c r="AY368" i="15"/>
  <c r="AY369" i="15"/>
  <c r="AY370" i="15"/>
  <c r="AY371" i="15"/>
  <c r="AY372" i="15"/>
  <c r="AY373" i="15"/>
  <c r="AY374" i="15"/>
  <c r="AY375" i="15"/>
  <c r="AY377" i="15"/>
  <c r="AY378" i="15"/>
  <c r="AY379" i="15"/>
  <c r="AY380" i="15"/>
  <c r="AY381" i="15"/>
  <c r="AY384" i="15"/>
  <c r="AY385" i="15"/>
  <c r="AY386" i="15"/>
  <c r="AY387" i="15"/>
  <c r="AY388" i="15"/>
  <c r="AY389" i="15"/>
  <c r="AY390" i="15"/>
  <c r="AY391" i="15"/>
  <c r="AY392" i="15"/>
  <c r="AY393" i="15"/>
  <c r="AY394" i="15"/>
  <c r="AY395" i="15"/>
  <c r="AY396" i="15"/>
  <c r="AY397" i="15"/>
  <c r="AY398" i="15"/>
  <c r="AY399" i="15"/>
  <c r="AY400" i="15"/>
  <c r="AY401" i="15"/>
  <c r="AY402" i="15"/>
  <c r="AY403" i="15"/>
  <c r="AY404" i="15"/>
  <c r="AY405" i="15"/>
  <c r="AY406" i="15"/>
  <c r="AY407" i="15"/>
  <c r="AY408" i="15"/>
  <c r="AY409" i="15"/>
  <c r="AY410" i="15"/>
  <c r="AY411" i="15"/>
  <c r="AY412" i="15"/>
  <c r="AY413" i="15"/>
  <c r="AY414" i="15"/>
  <c r="AY415" i="15"/>
  <c r="AY416" i="15"/>
  <c r="AY417" i="15"/>
  <c r="AY418" i="15"/>
  <c r="AY419" i="15"/>
  <c r="AY420" i="15"/>
  <c r="AY421" i="15"/>
  <c r="AY422" i="15"/>
  <c r="AY423" i="15"/>
  <c r="AY424" i="15"/>
  <c r="AY425" i="15"/>
  <c r="AY426" i="15"/>
  <c r="AY427" i="15"/>
  <c r="AY428" i="15"/>
  <c r="AY429" i="15"/>
  <c r="AY430" i="15"/>
  <c r="AY431" i="15"/>
  <c r="AY432" i="15"/>
  <c r="AY433" i="15"/>
  <c r="AY434" i="15"/>
  <c r="AY435" i="15"/>
  <c r="AY436" i="15"/>
  <c r="AY437" i="15"/>
  <c r="AY438" i="15"/>
  <c r="AY439" i="15"/>
  <c r="AY440" i="15"/>
  <c r="AY441" i="15"/>
  <c r="AY442" i="15"/>
  <c r="AY443" i="15"/>
  <c r="AY444" i="15"/>
  <c r="AY445" i="15"/>
  <c r="AY446" i="15"/>
  <c r="AY447" i="15"/>
  <c r="AY448" i="15"/>
  <c r="AY449" i="15"/>
  <c r="AY450" i="15"/>
  <c r="AY451" i="15"/>
  <c r="AY452" i="15"/>
  <c r="AY453" i="15"/>
  <c r="AY454" i="15"/>
  <c r="AY455" i="15"/>
  <c r="AY456" i="15"/>
  <c r="AY457" i="15"/>
  <c r="AY458" i="15"/>
  <c r="AY459" i="15"/>
  <c r="AY460" i="15"/>
  <c r="AY461" i="15"/>
  <c r="AY462" i="15"/>
  <c r="AY463" i="15"/>
  <c r="AY464" i="15"/>
  <c r="AY465" i="15"/>
  <c r="AY466" i="15"/>
  <c r="AY467" i="15"/>
  <c r="AY468" i="15"/>
  <c r="AY469" i="15"/>
  <c r="AY470" i="15"/>
  <c r="AY471" i="15"/>
  <c r="AY472" i="15"/>
  <c r="AY474" i="15"/>
  <c r="AY475" i="15"/>
  <c r="AY476" i="15"/>
  <c r="AY477" i="15"/>
  <c r="AY478" i="15"/>
  <c r="AY479" i="15"/>
  <c r="AY480" i="15"/>
  <c r="AY481" i="15"/>
  <c r="AY482" i="15"/>
  <c r="AY483" i="15"/>
  <c r="AY484" i="15"/>
  <c r="AY485" i="15"/>
  <c r="AY486" i="15"/>
  <c r="AY487" i="15"/>
  <c r="AY488" i="15"/>
  <c r="AY489" i="15"/>
  <c r="AY490" i="15"/>
  <c r="AY531" i="15"/>
  <c r="AY537" i="15"/>
  <c r="AY568" i="15"/>
  <c r="AY585" i="15"/>
  <c r="AY634" i="15"/>
  <c r="AY662" i="15"/>
  <c r="AY719" i="15"/>
  <c r="AY814" i="15"/>
  <c r="AY815" i="15"/>
  <c r="AY816" i="15"/>
  <c r="AY817" i="15"/>
  <c r="AY818" i="15"/>
  <c r="AY823" i="15"/>
  <c r="AY824" i="15"/>
  <c r="AY825" i="15"/>
  <c r="AY826" i="15"/>
  <c r="AY828" i="15"/>
  <c r="AY829" i="15"/>
  <c r="AY834" i="15"/>
  <c r="AY841" i="15"/>
  <c r="AY842" i="15"/>
  <c r="AY843" i="15"/>
  <c r="AY844" i="15"/>
  <c r="AY845" i="15"/>
  <c r="AY846" i="15"/>
  <c r="AY847" i="15"/>
  <c r="AY848" i="15"/>
  <c r="AY849" i="15"/>
  <c r="AY850" i="15"/>
  <c r="AY851" i="15"/>
  <c r="AY852" i="15"/>
  <c r="AY853" i="15"/>
  <c r="AY854" i="15"/>
  <c r="AY855" i="15"/>
  <c r="AY856" i="15"/>
  <c r="AY857" i="15"/>
  <c r="AY858" i="15"/>
  <c r="AY859" i="15"/>
  <c r="AY860" i="15"/>
  <c r="AY864" i="15"/>
  <c r="AY866" i="15"/>
  <c r="AY867" i="15"/>
  <c r="AY868" i="15"/>
  <c r="AY869" i="15"/>
  <c r="AY870" i="15"/>
  <c r="AY871" i="15"/>
  <c r="AY872" i="15"/>
  <c r="AY873" i="15"/>
  <c r="AY876" i="15"/>
  <c r="AY877" i="15"/>
  <c r="AY878" i="15"/>
  <c r="AY879" i="15"/>
  <c r="AY880" i="15"/>
  <c r="AY881" i="15"/>
  <c r="AY884" i="15"/>
  <c r="AY885" i="15"/>
  <c r="AY890" i="15"/>
  <c r="AY891" i="15"/>
  <c r="AY865" i="15"/>
  <c r="AY888" i="15"/>
  <c r="AY889" i="15"/>
  <c r="AY128" i="15"/>
  <c r="AD486" i="15"/>
  <c r="AD341" i="15"/>
  <c r="AK812" i="15"/>
  <c r="AK827" i="15"/>
  <c r="AK831" i="15"/>
  <c r="AK830" i="15"/>
  <c r="AK850" i="15"/>
  <c r="AK863" i="15"/>
  <c r="AK862" i="15"/>
  <c r="AK861" i="15"/>
  <c r="AK868" i="15"/>
  <c r="AK880" i="15"/>
  <c r="AK795" i="15"/>
  <c r="AK796" i="15"/>
  <c r="AK797" i="15"/>
  <c r="AK798" i="15"/>
  <c r="AK799" i="15"/>
  <c r="AK800" i="15"/>
  <c r="AK801" i="15"/>
  <c r="AK802" i="15"/>
  <c r="AK803" i="15"/>
  <c r="AK804" i="15"/>
  <c r="AK805" i="15"/>
  <c r="AK487" i="15"/>
  <c r="AK486" i="15"/>
  <c r="AK438" i="15"/>
  <c r="AK391" i="15"/>
  <c r="AK382" i="15"/>
  <c r="AK380" i="15"/>
  <c r="AK358" i="15"/>
  <c r="AK343" i="15"/>
  <c r="AK341" i="15"/>
  <c r="AK248" i="15"/>
  <c r="AK250" i="15"/>
  <c r="AH880" i="15"/>
  <c r="AI880" i="15" s="1"/>
  <c r="AH868" i="15"/>
  <c r="AI868" i="15" s="1"/>
  <c r="AH863" i="15"/>
  <c r="AI863" i="15" s="1"/>
  <c r="AH862" i="15"/>
  <c r="AI862" i="15" s="1"/>
  <c r="AH861" i="15"/>
  <c r="AI861" i="15" s="1"/>
  <c r="AH850" i="15"/>
  <c r="AI850" i="15" s="1"/>
  <c r="AH831" i="15"/>
  <c r="AI831" i="15" s="1"/>
  <c r="AH830" i="15"/>
  <c r="AI830" i="15" s="1"/>
  <c r="AH827" i="15"/>
  <c r="AI827" i="15" s="1"/>
  <c r="AH812" i="15"/>
  <c r="AI812" i="15" s="1"/>
  <c r="AH805" i="15"/>
  <c r="AI805" i="15" s="1"/>
  <c r="AH804" i="15"/>
  <c r="AI804" i="15" s="1"/>
  <c r="AH803" i="15"/>
  <c r="AI803" i="15" s="1"/>
  <c r="AH802" i="15"/>
  <c r="AI802" i="15" s="1"/>
  <c r="AH801" i="15"/>
  <c r="AI801" i="15" s="1"/>
  <c r="AH800" i="15"/>
  <c r="AI800" i="15" s="1"/>
  <c r="AH799" i="15"/>
  <c r="AI799" i="15" s="1"/>
  <c r="AH798" i="15"/>
  <c r="AI798" i="15" s="1"/>
  <c r="AH797" i="15"/>
  <c r="AI797" i="15" s="1"/>
  <c r="AH796" i="15"/>
  <c r="AI796" i="15" s="1"/>
  <c r="AH795" i="15"/>
  <c r="AI795" i="15" s="1"/>
  <c r="AH487" i="15"/>
  <c r="AI487" i="15" s="1"/>
  <c r="AH486" i="15"/>
  <c r="AI486" i="15" s="1"/>
  <c r="AH438" i="15"/>
  <c r="AI438" i="15" s="1"/>
  <c r="AH391" i="15"/>
  <c r="AI391" i="15" s="1"/>
  <c r="AH382" i="15"/>
  <c r="AI382" i="15" s="1"/>
  <c r="AH380" i="15"/>
  <c r="AI380" i="15" s="1"/>
  <c r="AH358" i="15"/>
  <c r="AI358" i="15" s="1"/>
  <c r="AH341" i="15"/>
  <c r="AI341" i="15" s="1"/>
  <c r="AH250" i="15"/>
  <c r="AI250" i="15" s="1"/>
  <c r="AH248" i="15"/>
  <c r="AI248" i="15" s="1"/>
  <c r="N880" i="15"/>
  <c r="N868" i="15"/>
  <c r="N863" i="15"/>
  <c r="N862" i="15"/>
  <c r="N861" i="15"/>
  <c r="N850" i="15"/>
  <c r="N831" i="15"/>
  <c r="N830" i="15"/>
  <c r="N827" i="15"/>
  <c r="N812" i="15"/>
  <c r="N805" i="15"/>
  <c r="N804" i="15"/>
  <c r="N803" i="15"/>
  <c r="N802" i="15"/>
  <c r="N801" i="15"/>
  <c r="N800" i="15"/>
  <c r="N799" i="15"/>
  <c r="N798" i="15"/>
  <c r="N797" i="15"/>
  <c r="N796" i="15"/>
  <c r="N795" i="15"/>
  <c r="N487" i="15"/>
  <c r="N486" i="15"/>
  <c r="N438" i="15"/>
  <c r="N391" i="15"/>
  <c r="N382" i="15"/>
  <c r="N380" i="15"/>
  <c r="N358" i="15"/>
  <c r="N341" i="15"/>
  <c r="N250" i="15"/>
  <c r="N248" i="15"/>
  <c r="AD352" i="15"/>
  <c r="AD353" i="15"/>
  <c r="AD354" i="15"/>
  <c r="AD357" i="15"/>
  <c r="AD359" i="15"/>
  <c r="AD360" i="15"/>
  <c r="AD361" i="15"/>
  <c r="AD362" i="15"/>
  <c r="AD363" i="15"/>
  <c r="AD365" i="15"/>
  <c r="AD366" i="15"/>
  <c r="AD367" i="15"/>
  <c r="AD368" i="15"/>
  <c r="AD369" i="15"/>
  <c r="AD370" i="15"/>
  <c r="AD371" i="15"/>
  <c r="AD372" i="15"/>
  <c r="AD373" i="15"/>
  <c r="AD374" i="15"/>
  <c r="AD375" i="15"/>
  <c r="AD377" i="15"/>
  <c r="AD378" i="15"/>
  <c r="AD379" i="15"/>
  <c r="AD381" i="15"/>
  <c r="AD384" i="15"/>
  <c r="AD385" i="15"/>
  <c r="AD386" i="15"/>
  <c r="AD387" i="15"/>
  <c r="AD388" i="15"/>
  <c r="AD389" i="15"/>
  <c r="AD390" i="15"/>
  <c r="AD392" i="15"/>
  <c r="AD393" i="15"/>
  <c r="AD395" i="15"/>
  <c r="AD396" i="15"/>
  <c r="AD397" i="15"/>
  <c r="AD398" i="15"/>
  <c r="AD399" i="15"/>
  <c r="AD400" i="15"/>
  <c r="AD401" i="15"/>
  <c r="AD402" i="15"/>
  <c r="AD403" i="15"/>
  <c r="AD404" i="15"/>
  <c r="AD405" i="15"/>
  <c r="AD406" i="15"/>
  <c r="AD407" i="15"/>
  <c r="AD408" i="15"/>
  <c r="AD409" i="15"/>
  <c r="AD410" i="15"/>
  <c r="AD412" i="15"/>
  <c r="AD413" i="15"/>
  <c r="AD414" i="15"/>
  <c r="AD415" i="15"/>
  <c r="AD416" i="15"/>
  <c r="AD417" i="15"/>
  <c r="AD418" i="15"/>
  <c r="AD419" i="15"/>
  <c r="AD420" i="15"/>
  <c r="AD421" i="15"/>
  <c r="AD422" i="15"/>
  <c r="AD423" i="15"/>
  <c r="AD424" i="15"/>
  <c r="AD425" i="15"/>
  <c r="AD426" i="15"/>
  <c r="AD427" i="15"/>
  <c r="AD428" i="15"/>
  <c r="AD430" i="15"/>
  <c r="AD431" i="15"/>
  <c r="AD432" i="15"/>
  <c r="AD433" i="15"/>
  <c r="AD434" i="15"/>
  <c r="AD435" i="15"/>
  <c r="AD436" i="15"/>
  <c r="AD437" i="15"/>
  <c r="AD439" i="15"/>
  <c r="AD440" i="15"/>
  <c r="AD441" i="15"/>
  <c r="AD442" i="15"/>
  <c r="AD443" i="15"/>
  <c r="AD444" i="15"/>
  <c r="AD445" i="15"/>
  <c r="AD446" i="15"/>
  <c r="AD447" i="15"/>
  <c r="AD448" i="15"/>
  <c r="AD449" i="15"/>
  <c r="AD451" i="15"/>
  <c r="AD452" i="15"/>
  <c r="AD458" i="15"/>
  <c r="AD459" i="15"/>
  <c r="AD460" i="15"/>
  <c r="AD461" i="15"/>
  <c r="AD462" i="15"/>
  <c r="AD463" i="15"/>
  <c r="AD464" i="15"/>
  <c r="AD465" i="15"/>
  <c r="AD466" i="15"/>
  <c r="AD467" i="15"/>
  <c r="AD468" i="15"/>
  <c r="AD469" i="15"/>
  <c r="AD470" i="15"/>
  <c r="AD471" i="15"/>
  <c r="AD472" i="15"/>
  <c r="AD475" i="15"/>
  <c r="AD476" i="15"/>
  <c r="AD478" i="15"/>
  <c r="AD479" i="15"/>
  <c r="AD480" i="15"/>
  <c r="AD481" i="15"/>
  <c r="AD482" i="15"/>
  <c r="AD483" i="15"/>
  <c r="AD484" i="15"/>
  <c r="AD485" i="15"/>
  <c r="AD488" i="15"/>
  <c r="AD489" i="15"/>
  <c r="AD891" i="15"/>
  <c r="AD490" i="15"/>
  <c r="AD531" i="15"/>
  <c r="AD537" i="15"/>
  <c r="AD568" i="15"/>
  <c r="AD585" i="15"/>
  <c r="AD634" i="15"/>
  <c r="AD662" i="15"/>
  <c r="AD719" i="15"/>
  <c r="AD814" i="15"/>
  <c r="AD815" i="15"/>
  <c r="AD816" i="15"/>
  <c r="AD817" i="15"/>
  <c r="AD818" i="15"/>
  <c r="AD823" i="15"/>
  <c r="AD824" i="15"/>
  <c r="AD825" i="15"/>
  <c r="AD826" i="15"/>
  <c r="AD828" i="15"/>
  <c r="AD829" i="15"/>
  <c r="AD834" i="15"/>
  <c r="AD841" i="15"/>
  <c r="AD842" i="15"/>
  <c r="AD843" i="15"/>
  <c r="AD844" i="15"/>
  <c r="AD845" i="15"/>
  <c r="AD846" i="15"/>
  <c r="AD847" i="15"/>
  <c r="AD848" i="15"/>
  <c r="AD849" i="15"/>
  <c r="AD851" i="15"/>
  <c r="AD852" i="15"/>
  <c r="AD853" i="15"/>
  <c r="AD854" i="15"/>
  <c r="AD855" i="15"/>
  <c r="AD856" i="15"/>
  <c r="AD857" i="15"/>
  <c r="AD858" i="15"/>
  <c r="AD859" i="15"/>
  <c r="AD860" i="15"/>
  <c r="AD864" i="15"/>
  <c r="AD866" i="15"/>
  <c r="AD867" i="15"/>
  <c r="AD869" i="15"/>
  <c r="AD870" i="15"/>
  <c r="AD873" i="15"/>
  <c r="AD876" i="15"/>
  <c r="AD877" i="15"/>
  <c r="AD878" i="15"/>
  <c r="AD879" i="15"/>
  <c r="AD881" i="15"/>
  <c r="AD884" i="15"/>
  <c r="AD885" i="15"/>
  <c r="AD890" i="15"/>
  <c r="AD865" i="15"/>
  <c r="AD888" i="15"/>
  <c r="AD889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9" i="15"/>
  <c r="AD252" i="15"/>
  <c r="AD253" i="15"/>
  <c r="AD254" i="15"/>
  <c r="AD255" i="15"/>
  <c r="AD256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10" i="15"/>
  <c r="AD311" i="15"/>
  <c r="AD312" i="15"/>
  <c r="AD314" i="15"/>
  <c r="AD315" i="15"/>
  <c r="AD316" i="15"/>
  <c r="AD317" i="15"/>
  <c r="AD318" i="15"/>
  <c r="AD320" i="15"/>
  <c r="AD321" i="15"/>
  <c r="AD339" i="15"/>
  <c r="AD322" i="15"/>
  <c r="AD323" i="15"/>
  <c r="AD324" i="15"/>
  <c r="AD325" i="15"/>
  <c r="AD326" i="15"/>
  <c r="AD327" i="15"/>
  <c r="AD328" i="15"/>
  <c r="AD329" i="15"/>
  <c r="AD330" i="15"/>
  <c r="AD331" i="15"/>
  <c r="AD332" i="15"/>
  <c r="AD333" i="15"/>
  <c r="AD335" i="15"/>
  <c r="AD336" i="15"/>
  <c r="AD337" i="15"/>
  <c r="AD338" i="15"/>
  <c r="AD340" i="15"/>
  <c r="AD342" i="15"/>
  <c r="AD343" i="15"/>
  <c r="AD345" i="15"/>
  <c r="AD346" i="15"/>
  <c r="AD347" i="15"/>
  <c r="AD348" i="15"/>
  <c r="AD349" i="15"/>
  <c r="AD350" i="15"/>
  <c r="AD351" i="15"/>
  <c r="AD8" i="15"/>
  <c r="AD9" i="15"/>
  <c r="AD10" i="15"/>
  <c r="AD11" i="15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7" i="15"/>
  <c r="AH867" i="15"/>
  <c r="AI867" i="15" s="1"/>
  <c r="AK867" i="15"/>
  <c r="N867" i="15"/>
  <c r="AK825" i="15"/>
  <c r="AH825" i="15"/>
  <c r="AI825" i="15" s="1"/>
  <c r="N825" i="15"/>
  <c r="AK811" i="15"/>
  <c r="AH811" i="15"/>
  <c r="AI811" i="15" s="1"/>
  <c r="N811" i="15"/>
  <c r="AH809" i="15"/>
  <c r="AI809" i="15" s="1"/>
  <c r="AK809" i="15"/>
  <c r="N809" i="15"/>
  <c r="AH461" i="15"/>
  <c r="AI461" i="15" s="1"/>
  <c r="AK461" i="15"/>
  <c r="N461" i="15"/>
  <c r="N460" i="15"/>
  <c r="AH427" i="15"/>
  <c r="AI427" i="15" s="1"/>
  <c r="AK427" i="15"/>
  <c r="N427" i="15"/>
  <c r="AH420" i="15"/>
  <c r="AI420" i="15" s="1"/>
  <c r="AK420" i="15"/>
  <c r="N419" i="15"/>
  <c r="N420" i="15"/>
  <c r="AH400" i="15"/>
  <c r="AI400" i="15" s="1"/>
  <c r="AK400" i="15"/>
  <c r="N400" i="15"/>
  <c r="AH297" i="15"/>
  <c r="AI297" i="15" s="1"/>
  <c r="AK297" i="15"/>
  <c r="N297" i="15"/>
  <c r="AK290" i="15"/>
  <c r="AH290" i="15"/>
  <c r="AI290" i="15" s="1"/>
  <c r="N290" i="15"/>
  <c r="AH263" i="15"/>
  <c r="AI263" i="15" s="1"/>
  <c r="AK263" i="15"/>
  <c r="N263" i="15"/>
  <c r="AH241" i="15"/>
  <c r="AI241" i="15" s="1"/>
  <c r="AK241" i="15"/>
  <c r="N241" i="15"/>
  <c r="AH228" i="15"/>
  <c r="AI228" i="15" s="1"/>
  <c r="AK228" i="15"/>
  <c r="N228" i="15"/>
  <c r="AH224" i="15"/>
  <c r="AI224" i="15" s="1"/>
  <c r="AK224" i="15"/>
  <c r="N224" i="15"/>
  <c r="AH221" i="15"/>
  <c r="AI221" i="15" s="1"/>
  <c r="AK221" i="15"/>
  <c r="N221" i="15"/>
  <c r="AH199" i="15"/>
  <c r="AI199" i="15" s="1"/>
  <c r="AK199" i="15"/>
  <c r="N199" i="15"/>
  <c r="AH139" i="15"/>
  <c r="AI139" i="15" s="1"/>
  <c r="AK139" i="15"/>
  <c r="N139" i="15"/>
  <c r="AK133" i="15"/>
  <c r="AH133" i="15"/>
  <c r="AI133" i="15" s="1"/>
  <c r="N133" i="15"/>
  <c r="AK129" i="15"/>
  <c r="AH129" i="15"/>
  <c r="AI129" i="15" s="1"/>
  <c r="N129" i="15"/>
  <c r="AK123" i="15"/>
  <c r="AH123" i="15"/>
  <c r="AI123" i="15" s="1"/>
  <c r="AH121" i="15"/>
  <c r="AI121" i="15" s="1"/>
  <c r="AK121" i="15"/>
  <c r="N121" i="15"/>
  <c r="AH107" i="15"/>
  <c r="AI107" i="15" s="1"/>
  <c r="AK107" i="15"/>
  <c r="N107" i="15"/>
  <c r="AH103" i="15"/>
  <c r="AI103" i="15" s="1"/>
  <c r="AK103" i="15"/>
  <c r="N103" i="15"/>
  <c r="AH83" i="15"/>
  <c r="AI83" i="15" s="1"/>
  <c r="AK83" i="15"/>
  <c r="N83" i="15"/>
  <c r="AH81" i="15"/>
  <c r="AI81" i="15" s="1"/>
  <c r="AK81" i="15"/>
  <c r="N81" i="15"/>
  <c r="AH74" i="15"/>
  <c r="AI74" i="15" s="1"/>
  <c r="AK74" i="15"/>
  <c r="N74" i="15"/>
  <c r="AH65" i="15"/>
  <c r="AI65" i="15" s="1"/>
  <c r="AK65" i="15"/>
  <c r="N65" i="15"/>
  <c r="AK58" i="15"/>
  <c r="AI58" i="15"/>
  <c r="N58" i="15"/>
  <c r="AK42" i="15"/>
  <c r="AH42" i="15"/>
  <c r="AI42" i="15" s="1"/>
  <c r="N42" i="15"/>
  <c r="AH36" i="15"/>
  <c r="AI36" i="15" s="1"/>
  <c r="AK36" i="15"/>
  <c r="N36" i="15"/>
  <c r="AH18" i="15"/>
  <c r="AI18" i="15" s="1"/>
  <c r="AK18" i="15"/>
  <c r="AH19" i="15"/>
  <c r="AI19" i="15" s="1"/>
  <c r="AK19" i="15"/>
  <c r="AH20" i="15"/>
  <c r="AI20" i="15" s="1"/>
  <c r="AK20" i="15"/>
  <c r="N18" i="15"/>
  <c r="N19" i="15"/>
  <c r="N20" i="15"/>
  <c r="AW427" i="15"/>
  <c r="AX427" i="15"/>
  <c r="AW882" i="15"/>
  <c r="AX882" i="15"/>
  <c r="AW883" i="15"/>
  <c r="AX883" i="15"/>
  <c r="AW884" i="15"/>
  <c r="AX884" i="15"/>
  <c r="AW885" i="15"/>
  <c r="AX885" i="15"/>
  <c r="AW886" i="15"/>
  <c r="AX886" i="15"/>
  <c r="AW887" i="15"/>
  <c r="AX887" i="15"/>
  <c r="AW888" i="15"/>
  <c r="AX888" i="15"/>
  <c r="AW889" i="15"/>
  <c r="AX889" i="15"/>
  <c r="AW890" i="15"/>
  <c r="AX890" i="15"/>
  <c r="AW18" i="15"/>
  <c r="AX18" i="15"/>
  <c r="AW19" i="15"/>
  <c r="AX19" i="15"/>
  <c r="AW20" i="15"/>
  <c r="AX20" i="15"/>
  <c r="AW36" i="15"/>
  <c r="AX36" i="15"/>
  <c r="AW42" i="15"/>
  <c r="AX42" i="15"/>
  <c r="AW58" i="15"/>
  <c r="AX58" i="15"/>
  <c r="AW65" i="15"/>
  <c r="AX65" i="15"/>
  <c r="AW74" i="15"/>
  <c r="AX74" i="15"/>
  <c r="AW81" i="15"/>
  <c r="AX81" i="15"/>
  <c r="AW83" i="15"/>
  <c r="AX83" i="15"/>
  <c r="AW103" i="15"/>
  <c r="AX103" i="15"/>
  <c r="AW107" i="15"/>
  <c r="AX107" i="15"/>
  <c r="AW121" i="15"/>
  <c r="AX121" i="15"/>
  <c r="AW129" i="15"/>
  <c r="AX129" i="15"/>
  <c r="AW133" i="15"/>
  <c r="AX133" i="15"/>
  <c r="AW139" i="15"/>
  <c r="AX139" i="15"/>
  <c r="AW199" i="15"/>
  <c r="AX199" i="15"/>
  <c r="AW221" i="15"/>
  <c r="AX221" i="15"/>
  <c r="AW224" i="15"/>
  <c r="AX224" i="15"/>
  <c r="AW228" i="15"/>
  <c r="AX228" i="15"/>
  <c r="AW241" i="15"/>
  <c r="AX241" i="15"/>
  <c r="AW248" i="15"/>
  <c r="AX248" i="15"/>
  <c r="AW250" i="15"/>
  <c r="AX250" i="15"/>
  <c r="AW880" i="15"/>
  <c r="AX880" i="15"/>
  <c r="AW881" i="15"/>
  <c r="AX881" i="15"/>
  <c r="AW876" i="15"/>
  <c r="AX876" i="15"/>
  <c r="AW877" i="15"/>
  <c r="AX877" i="15"/>
  <c r="AW878" i="15"/>
  <c r="AX878" i="15"/>
  <c r="AW879" i="15"/>
  <c r="AX879" i="15"/>
  <c r="AW868" i="15"/>
  <c r="AX868" i="15"/>
  <c r="AW870" i="15"/>
  <c r="AX870" i="15"/>
  <c r="AW871" i="15"/>
  <c r="AX871" i="15"/>
  <c r="AW872" i="15"/>
  <c r="AX872" i="15"/>
  <c r="AW873" i="15"/>
  <c r="AX873" i="15"/>
  <c r="AW874" i="15"/>
  <c r="AX874" i="15"/>
  <c r="AW875" i="15"/>
  <c r="AX875" i="15"/>
  <c r="AW867" i="15"/>
  <c r="AX867" i="15"/>
  <c r="AW865" i="15"/>
  <c r="AX865" i="15"/>
  <c r="AW866" i="15"/>
  <c r="AX866" i="15"/>
  <c r="AW861" i="15"/>
  <c r="AX861" i="15"/>
  <c r="AW862" i="15"/>
  <c r="AX862" i="15"/>
  <c r="AW863" i="15"/>
  <c r="AX863" i="15"/>
  <c r="AW864" i="15"/>
  <c r="AX864" i="15"/>
  <c r="AW850" i="15"/>
  <c r="AX850" i="15"/>
  <c r="AW852" i="15"/>
  <c r="AX852" i="15"/>
  <c r="AW853" i="15"/>
  <c r="AX853" i="15"/>
  <c r="AW854" i="15"/>
  <c r="AX854" i="15"/>
  <c r="AW855" i="15"/>
  <c r="AX855" i="15"/>
  <c r="AW856" i="15"/>
  <c r="AX856" i="15"/>
  <c r="AW857" i="15"/>
  <c r="AX857" i="15"/>
  <c r="AW858" i="15"/>
  <c r="AX858" i="15"/>
  <c r="AW859" i="15"/>
  <c r="AX859" i="15"/>
  <c r="AW860" i="15"/>
  <c r="AX860" i="15"/>
  <c r="AW835" i="15"/>
  <c r="AX835" i="15"/>
  <c r="AW836" i="15"/>
  <c r="AX836" i="15"/>
  <c r="AW837" i="15"/>
  <c r="AX837" i="15"/>
  <c r="AW838" i="15"/>
  <c r="AX838" i="15"/>
  <c r="AW839" i="15"/>
  <c r="AX839" i="15"/>
  <c r="AW840" i="15"/>
  <c r="AX840" i="15"/>
  <c r="AW841" i="15"/>
  <c r="AX841" i="15"/>
  <c r="AW842" i="15"/>
  <c r="AX842" i="15"/>
  <c r="AW843" i="15"/>
  <c r="AX843" i="15"/>
  <c r="AW844" i="15"/>
  <c r="AX844" i="15"/>
  <c r="AW845" i="15"/>
  <c r="AX845" i="15"/>
  <c r="AW846" i="15"/>
  <c r="AX846" i="15"/>
  <c r="AW847" i="15"/>
  <c r="AX847" i="15"/>
  <c r="AW848" i="15"/>
  <c r="AX848" i="15"/>
  <c r="AW849" i="15"/>
  <c r="AX849" i="15"/>
  <c r="AW830" i="15"/>
  <c r="AX830" i="15"/>
  <c r="AW831" i="15"/>
  <c r="AX831" i="15"/>
  <c r="AW832" i="15"/>
  <c r="AX832" i="15"/>
  <c r="AW833" i="15"/>
  <c r="AX833" i="15"/>
  <c r="AW834" i="15"/>
  <c r="AX834" i="15"/>
  <c r="AW827" i="15"/>
  <c r="AX827" i="15"/>
  <c r="AW828" i="15"/>
  <c r="AX828" i="15"/>
  <c r="AW829" i="15"/>
  <c r="AX829" i="15"/>
  <c r="AW825" i="15"/>
  <c r="AX825" i="15"/>
  <c r="AW826" i="15"/>
  <c r="AX826" i="15"/>
  <c r="AW823" i="15"/>
  <c r="AX823" i="15"/>
  <c r="AW824" i="15"/>
  <c r="AX824" i="15"/>
  <c r="AW813" i="15"/>
  <c r="AX813" i="15"/>
  <c r="AW814" i="15"/>
  <c r="AX814" i="15"/>
  <c r="AW815" i="15"/>
  <c r="AX815" i="15"/>
  <c r="AW816" i="15"/>
  <c r="AX816" i="15"/>
  <c r="AW817" i="15"/>
  <c r="AX817" i="15"/>
  <c r="AW818" i="15"/>
  <c r="AX818" i="15"/>
  <c r="AW819" i="15"/>
  <c r="AX819" i="15"/>
  <c r="AW820" i="15"/>
  <c r="AX820" i="15"/>
  <c r="AW821" i="15"/>
  <c r="AX821" i="15"/>
  <c r="AW822" i="15"/>
  <c r="AX822" i="15"/>
  <c r="AW812" i="15"/>
  <c r="AX812" i="15"/>
  <c r="AW809" i="15"/>
  <c r="AX809" i="15"/>
  <c r="AW810" i="15"/>
  <c r="AX810" i="15"/>
  <c r="AW811" i="15"/>
  <c r="AX811" i="15"/>
  <c r="AW795" i="15"/>
  <c r="AX795" i="15"/>
  <c r="AW796" i="15"/>
  <c r="AX796" i="15"/>
  <c r="AW797" i="15"/>
  <c r="AX797" i="15"/>
  <c r="AW798" i="15"/>
  <c r="AX798" i="15"/>
  <c r="AW799" i="15"/>
  <c r="AX799" i="15"/>
  <c r="AW800" i="15"/>
  <c r="AX800" i="15"/>
  <c r="AW801" i="15"/>
  <c r="AX801" i="15"/>
  <c r="AW802" i="15"/>
  <c r="AX802" i="15"/>
  <c r="AW803" i="15"/>
  <c r="AX803" i="15"/>
  <c r="AW804" i="15"/>
  <c r="AX804" i="15"/>
  <c r="AW805" i="15"/>
  <c r="AX805" i="15"/>
  <c r="AW806" i="15"/>
  <c r="AX806" i="15"/>
  <c r="AW807" i="15"/>
  <c r="AX807" i="15"/>
  <c r="AW808" i="15"/>
  <c r="AX808" i="15"/>
  <c r="AW723" i="15"/>
  <c r="AX723" i="15"/>
  <c r="AW724" i="15"/>
  <c r="AX724" i="15"/>
  <c r="AW725" i="15"/>
  <c r="AX725" i="15"/>
  <c r="AW726" i="15"/>
  <c r="AX726" i="15"/>
  <c r="AW727" i="15"/>
  <c r="AX727" i="15"/>
  <c r="AW728" i="15"/>
  <c r="AX728" i="15"/>
  <c r="AW729" i="15"/>
  <c r="AX729" i="15"/>
  <c r="AW730" i="15"/>
  <c r="AX730" i="15"/>
  <c r="AW731" i="15"/>
  <c r="AX731" i="15"/>
  <c r="AW732" i="15"/>
  <c r="AX732" i="15"/>
  <c r="AW733" i="15"/>
  <c r="AX733" i="15"/>
  <c r="AW734" i="15"/>
  <c r="AX734" i="15"/>
  <c r="AW735" i="15"/>
  <c r="AX735" i="15"/>
  <c r="AW736" i="15"/>
  <c r="AX736" i="15"/>
  <c r="AW737" i="15"/>
  <c r="AX737" i="15"/>
  <c r="AW738" i="15"/>
  <c r="AX738" i="15"/>
  <c r="AW739" i="15"/>
  <c r="AX739" i="15"/>
  <c r="AW740" i="15"/>
  <c r="AX740" i="15"/>
  <c r="AW741" i="15"/>
  <c r="AX741" i="15"/>
  <c r="AW742" i="15"/>
  <c r="AX742" i="15"/>
  <c r="AW743" i="15"/>
  <c r="AX743" i="15"/>
  <c r="AW744" i="15"/>
  <c r="AX744" i="15"/>
  <c r="AW745" i="15"/>
  <c r="AX745" i="15"/>
  <c r="AW746" i="15"/>
  <c r="AX746" i="15"/>
  <c r="AW747" i="15"/>
  <c r="AX747" i="15"/>
  <c r="AW748" i="15"/>
  <c r="AX748" i="15"/>
  <c r="AW749" i="15"/>
  <c r="AX749" i="15"/>
  <c r="AW750" i="15"/>
  <c r="AX750" i="15"/>
  <c r="AW751" i="15"/>
  <c r="AX751" i="15"/>
  <c r="AW752" i="15"/>
  <c r="AX752" i="15"/>
  <c r="AW753" i="15"/>
  <c r="AX753" i="15"/>
  <c r="AW754" i="15"/>
  <c r="AX754" i="15"/>
  <c r="AW755" i="15"/>
  <c r="AX755" i="15"/>
  <c r="AW756" i="15"/>
  <c r="AX756" i="15"/>
  <c r="AW757" i="15"/>
  <c r="AX757" i="15"/>
  <c r="AW758" i="15"/>
  <c r="AX758" i="15"/>
  <c r="AW759" i="15"/>
  <c r="AX759" i="15"/>
  <c r="AW760" i="15"/>
  <c r="AX760" i="15"/>
  <c r="AW761" i="15"/>
  <c r="AX761" i="15"/>
  <c r="AW762" i="15"/>
  <c r="AX762" i="15"/>
  <c r="AW763" i="15"/>
  <c r="AX763" i="15"/>
  <c r="AW764" i="15"/>
  <c r="AX764" i="15"/>
  <c r="AW765" i="15"/>
  <c r="AX765" i="15"/>
  <c r="AW766" i="15"/>
  <c r="AX766" i="15"/>
  <c r="AW767" i="15"/>
  <c r="AX767" i="15"/>
  <c r="AW768" i="15"/>
  <c r="AX768" i="15"/>
  <c r="AW769" i="15"/>
  <c r="AX769" i="15"/>
  <c r="AW770" i="15"/>
  <c r="AX770" i="15"/>
  <c r="AW771" i="15"/>
  <c r="AX771" i="15"/>
  <c r="AW772" i="15"/>
  <c r="AX772" i="15"/>
  <c r="AW773" i="15"/>
  <c r="AX773" i="15"/>
  <c r="AW774" i="15"/>
  <c r="AX774" i="15"/>
  <c r="AW775" i="15"/>
  <c r="AX775" i="15"/>
  <c r="AW776" i="15"/>
  <c r="AX776" i="15"/>
  <c r="AW777" i="15"/>
  <c r="AX777" i="15"/>
  <c r="AW778" i="15"/>
  <c r="AX778" i="15"/>
  <c r="AW779" i="15"/>
  <c r="AX779" i="15"/>
  <c r="AW780" i="15"/>
  <c r="AX780" i="15"/>
  <c r="AW781" i="15"/>
  <c r="AX781" i="15"/>
  <c r="AW782" i="15"/>
  <c r="AX782" i="15"/>
  <c r="AW783" i="15"/>
  <c r="AX783" i="15"/>
  <c r="AW784" i="15"/>
  <c r="AX784" i="15"/>
  <c r="AW785" i="15"/>
  <c r="AX785" i="15"/>
  <c r="AW786" i="15"/>
  <c r="AX786" i="15"/>
  <c r="AW787" i="15"/>
  <c r="AX787" i="15"/>
  <c r="AW788" i="15"/>
  <c r="AX788" i="15"/>
  <c r="AW789" i="15"/>
  <c r="AX789" i="15"/>
  <c r="AW790" i="15"/>
  <c r="AX790" i="15"/>
  <c r="AW791" i="15"/>
  <c r="AX791" i="15"/>
  <c r="AW792" i="15"/>
  <c r="AX792" i="15"/>
  <c r="AW793" i="15"/>
  <c r="AX793" i="15"/>
  <c r="AW794" i="15"/>
  <c r="AX794" i="15"/>
  <c r="AW704" i="15"/>
  <c r="AX704" i="15"/>
  <c r="AW705" i="15"/>
  <c r="AX705" i="15"/>
  <c r="AW706" i="15"/>
  <c r="AX706" i="15"/>
  <c r="AW707" i="15"/>
  <c r="AX707" i="15"/>
  <c r="AW708" i="15"/>
  <c r="AX708" i="15"/>
  <c r="AW709" i="15"/>
  <c r="AX709" i="15"/>
  <c r="AW710" i="15"/>
  <c r="AX710" i="15"/>
  <c r="AW711" i="15"/>
  <c r="AX711" i="15"/>
  <c r="AW712" i="15"/>
  <c r="AX712" i="15"/>
  <c r="AW713" i="15"/>
  <c r="AX713" i="15"/>
  <c r="AW714" i="15"/>
  <c r="AX714" i="15"/>
  <c r="AW715" i="15"/>
  <c r="AX715" i="15"/>
  <c r="AW716" i="15"/>
  <c r="AX716" i="15"/>
  <c r="AW717" i="15"/>
  <c r="AX717" i="15"/>
  <c r="AW718" i="15"/>
  <c r="AX718" i="15"/>
  <c r="AW719" i="15"/>
  <c r="AX719" i="15"/>
  <c r="AW720" i="15"/>
  <c r="AX720" i="15"/>
  <c r="AW721" i="15"/>
  <c r="AX721" i="15"/>
  <c r="AW722" i="15"/>
  <c r="AX722" i="15"/>
  <c r="AW657" i="15"/>
  <c r="AX657" i="15"/>
  <c r="AW658" i="15"/>
  <c r="AX658" i="15"/>
  <c r="AW659" i="15"/>
  <c r="AX659" i="15"/>
  <c r="AW660" i="15"/>
  <c r="AX660" i="15"/>
  <c r="AW661" i="15"/>
  <c r="AX661" i="15"/>
  <c r="AW662" i="15"/>
  <c r="AX662" i="15"/>
  <c r="AW663" i="15"/>
  <c r="AX663" i="15"/>
  <c r="AW664" i="15"/>
  <c r="AX664" i="15"/>
  <c r="AW665" i="15"/>
  <c r="AX665" i="15"/>
  <c r="AW666" i="15"/>
  <c r="AX666" i="15"/>
  <c r="AW667" i="15"/>
  <c r="AX667" i="15"/>
  <c r="AW668" i="15"/>
  <c r="AX668" i="15"/>
  <c r="AW669" i="15"/>
  <c r="AX669" i="15"/>
  <c r="AW670" i="15"/>
  <c r="AX670" i="15"/>
  <c r="AW671" i="15"/>
  <c r="AX671" i="15"/>
  <c r="AW672" i="15"/>
  <c r="AX672" i="15"/>
  <c r="AW673" i="15"/>
  <c r="AX673" i="15"/>
  <c r="AW674" i="15"/>
  <c r="AX674" i="15"/>
  <c r="AW675" i="15"/>
  <c r="AX675" i="15"/>
  <c r="AW676" i="15"/>
  <c r="AX676" i="15"/>
  <c r="AW677" i="15"/>
  <c r="AX677" i="15"/>
  <c r="AW678" i="15"/>
  <c r="AX678" i="15"/>
  <c r="AW679" i="15"/>
  <c r="AX679" i="15"/>
  <c r="AW680" i="15"/>
  <c r="AX680" i="15"/>
  <c r="AW681" i="15"/>
  <c r="AX681" i="15"/>
  <c r="AW682" i="15"/>
  <c r="AX682" i="15"/>
  <c r="AW683" i="15"/>
  <c r="AX683" i="15"/>
  <c r="AW684" i="15"/>
  <c r="AX684" i="15"/>
  <c r="AW685" i="15"/>
  <c r="AX685" i="15"/>
  <c r="AW686" i="15"/>
  <c r="AX686" i="15"/>
  <c r="AW687" i="15"/>
  <c r="AX687" i="15"/>
  <c r="AW688" i="15"/>
  <c r="AX688" i="15"/>
  <c r="AW689" i="15"/>
  <c r="AX689" i="15"/>
  <c r="AW690" i="15"/>
  <c r="AX690" i="15"/>
  <c r="AW691" i="15"/>
  <c r="AX691" i="15"/>
  <c r="AW692" i="15"/>
  <c r="AX692" i="15"/>
  <c r="AW693" i="15"/>
  <c r="AX693" i="15"/>
  <c r="AW694" i="15"/>
  <c r="AX694" i="15"/>
  <c r="AW695" i="15"/>
  <c r="AX695" i="15"/>
  <c r="AW696" i="15"/>
  <c r="AX696" i="15"/>
  <c r="AW697" i="15"/>
  <c r="AX697" i="15"/>
  <c r="AW698" i="15"/>
  <c r="AX698" i="15"/>
  <c r="AW699" i="15"/>
  <c r="AX699" i="15"/>
  <c r="AW700" i="15"/>
  <c r="AX700" i="15"/>
  <c r="AW701" i="15"/>
  <c r="AX701" i="15"/>
  <c r="AW702" i="15"/>
  <c r="AX702" i="15"/>
  <c r="AW703" i="15"/>
  <c r="AX703" i="15"/>
  <c r="AW649" i="15"/>
  <c r="AX649" i="15"/>
  <c r="AW650" i="15"/>
  <c r="AX650" i="15"/>
  <c r="AW651" i="15"/>
  <c r="AX651" i="15"/>
  <c r="AW652" i="15"/>
  <c r="AX652" i="15"/>
  <c r="AW653" i="15"/>
  <c r="AX653" i="15"/>
  <c r="AW654" i="15"/>
  <c r="AX654" i="15"/>
  <c r="AW655" i="15"/>
  <c r="AX655" i="15"/>
  <c r="AW656" i="15"/>
  <c r="AX656" i="15"/>
  <c r="AW647" i="15"/>
  <c r="AX647" i="15"/>
  <c r="AW648" i="15"/>
  <c r="AX648" i="15"/>
  <c r="AW618" i="15"/>
  <c r="AX618" i="15"/>
  <c r="AW619" i="15"/>
  <c r="AX619" i="15"/>
  <c r="AW620" i="15"/>
  <c r="AX620" i="15"/>
  <c r="AW621" i="15"/>
  <c r="AX621" i="15"/>
  <c r="AW622" i="15"/>
  <c r="AX622" i="15"/>
  <c r="AW623" i="15"/>
  <c r="AX623" i="15"/>
  <c r="AW624" i="15"/>
  <c r="AX624" i="15"/>
  <c r="AW625" i="15"/>
  <c r="AX625" i="15"/>
  <c r="AW626" i="15"/>
  <c r="AX626" i="15"/>
  <c r="AW627" i="15"/>
  <c r="AX627" i="15"/>
  <c r="AW628" i="15"/>
  <c r="AX628" i="15"/>
  <c r="AW629" i="15"/>
  <c r="AX629" i="15"/>
  <c r="AW630" i="15"/>
  <c r="AX630" i="15"/>
  <c r="AW631" i="15"/>
  <c r="AX631" i="15"/>
  <c r="AW632" i="15"/>
  <c r="AX632" i="15"/>
  <c r="AW633" i="15"/>
  <c r="AX633" i="15"/>
  <c r="AW634" i="15"/>
  <c r="AX634" i="15"/>
  <c r="AW635" i="15"/>
  <c r="AX635" i="15"/>
  <c r="AW636" i="15"/>
  <c r="AX636" i="15"/>
  <c r="AW637" i="15"/>
  <c r="AX637" i="15"/>
  <c r="AW638" i="15"/>
  <c r="AX638" i="15"/>
  <c r="AW639" i="15"/>
  <c r="AX639" i="15"/>
  <c r="AW640" i="15"/>
  <c r="AX640" i="15"/>
  <c r="AW641" i="15"/>
  <c r="AX641" i="15"/>
  <c r="AW642" i="15"/>
  <c r="AX642" i="15"/>
  <c r="AW643" i="15"/>
  <c r="AX643" i="15"/>
  <c r="AW644" i="15"/>
  <c r="AX644" i="15"/>
  <c r="AW645" i="15"/>
  <c r="AX645" i="15"/>
  <c r="AW646" i="15"/>
  <c r="AX646" i="15"/>
  <c r="AW614" i="15"/>
  <c r="AX614" i="15"/>
  <c r="AW615" i="15"/>
  <c r="AX615" i="15"/>
  <c r="AW616" i="15"/>
  <c r="AX616" i="15"/>
  <c r="AW617" i="15"/>
  <c r="AX617" i="15"/>
  <c r="AW610" i="15"/>
  <c r="AX610" i="15"/>
  <c r="AW611" i="15"/>
  <c r="AX611" i="15"/>
  <c r="AW612" i="15"/>
  <c r="AX612" i="15"/>
  <c r="AW613" i="15"/>
  <c r="AX613" i="15"/>
  <c r="AW488" i="15"/>
  <c r="AX488" i="15"/>
  <c r="AW489" i="15"/>
  <c r="AX489" i="15"/>
  <c r="AW891" i="15"/>
  <c r="AX891" i="15"/>
  <c r="AW490" i="15"/>
  <c r="AX490" i="15"/>
  <c r="AW491" i="15"/>
  <c r="AX491" i="15"/>
  <c r="AW492" i="15"/>
  <c r="AX492" i="15"/>
  <c r="AW493" i="15"/>
  <c r="AX493" i="15"/>
  <c r="AW494" i="15"/>
  <c r="AX494" i="15"/>
  <c r="AW495" i="15"/>
  <c r="AX495" i="15"/>
  <c r="AW496" i="15"/>
  <c r="AX496" i="15"/>
  <c r="AW497" i="15"/>
  <c r="AX497" i="15"/>
  <c r="AW498" i="15"/>
  <c r="AX498" i="15"/>
  <c r="AW499" i="15"/>
  <c r="AX499" i="15"/>
  <c r="AW500" i="15"/>
  <c r="AX500" i="15"/>
  <c r="AW501" i="15"/>
  <c r="AX501" i="15"/>
  <c r="AW502" i="15"/>
  <c r="AX502" i="15"/>
  <c r="AW503" i="15"/>
  <c r="AX503" i="15"/>
  <c r="AW504" i="15"/>
  <c r="AX504" i="15"/>
  <c r="AW505" i="15"/>
  <c r="AX505" i="15"/>
  <c r="AW506" i="15"/>
  <c r="AX506" i="15"/>
  <c r="AW507" i="15"/>
  <c r="AX507" i="15"/>
  <c r="AW508" i="15"/>
  <c r="AX508" i="15"/>
  <c r="AW509" i="15"/>
  <c r="AX509" i="15"/>
  <c r="AW510" i="15"/>
  <c r="AX510" i="15"/>
  <c r="AW511" i="15"/>
  <c r="AX511" i="15"/>
  <c r="AW512" i="15"/>
  <c r="AX512" i="15"/>
  <c r="AW513" i="15"/>
  <c r="AX513" i="15"/>
  <c r="AW514" i="15"/>
  <c r="AX514" i="15"/>
  <c r="AW515" i="15"/>
  <c r="AX515" i="15"/>
  <c r="AW516" i="15"/>
  <c r="AX516" i="15"/>
  <c r="AW517" i="15"/>
  <c r="AX517" i="15"/>
  <c r="AW518" i="15"/>
  <c r="AX518" i="15"/>
  <c r="AW519" i="15"/>
  <c r="AX519" i="15"/>
  <c r="AW520" i="15"/>
  <c r="AX520" i="15"/>
  <c r="AW521" i="15"/>
  <c r="AX521" i="15"/>
  <c r="AW522" i="15"/>
  <c r="AX522" i="15"/>
  <c r="AW523" i="15"/>
  <c r="AX523" i="15"/>
  <c r="AW524" i="15"/>
  <c r="AX524" i="15"/>
  <c r="AW525" i="15"/>
  <c r="AX525" i="15"/>
  <c r="AW526" i="15"/>
  <c r="AX526" i="15"/>
  <c r="AW527" i="15"/>
  <c r="AX527" i="15"/>
  <c r="AW528" i="15"/>
  <c r="AX528" i="15"/>
  <c r="AW529" i="15"/>
  <c r="AX529" i="15"/>
  <c r="AW530" i="15"/>
  <c r="AX530" i="15"/>
  <c r="AW531" i="15"/>
  <c r="AX531" i="15"/>
  <c r="AW532" i="15"/>
  <c r="AX532" i="15"/>
  <c r="AW533" i="15"/>
  <c r="AX533" i="15"/>
  <c r="AW534" i="15"/>
  <c r="AX534" i="15"/>
  <c r="AW535" i="15"/>
  <c r="AX535" i="15"/>
  <c r="AW536" i="15"/>
  <c r="AX536" i="15"/>
  <c r="AW537" i="15"/>
  <c r="AX537" i="15"/>
  <c r="AW538" i="15"/>
  <c r="AX538" i="15"/>
  <c r="AW539" i="15"/>
  <c r="AX539" i="15"/>
  <c r="AW540" i="15"/>
  <c r="AX540" i="15"/>
  <c r="AW541" i="15"/>
  <c r="AX541" i="15"/>
  <c r="AW542" i="15"/>
  <c r="AX542" i="15"/>
  <c r="AW543" i="15"/>
  <c r="AX543" i="15"/>
  <c r="AW544" i="15"/>
  <c r="AX544" i="15"/>
  <c r="AW545" i="15"/>
  <c r="AX545" i="15"/>
  <c r="AW546" i="15"/>
  <c r="AX546" i="15"/>
  <c r="AW547" i="15"/>
  <c r="AX547" i="15"/>
  <c r="AW548" i="15"/>
  <c r="AX548" i="15"/>
  <c r="AW549" i="15"/>
  <c r="AX549" i="15"/>
  <c r="AW550" i="15"/>
  <c r="AX550" i="15"/>
  <c r="AW551" i="15"/>
  <c r="AX551" i="15"/>
  <c r="AW552" i="15"/>
  <c r="AX552" i="15"/>
  <c r="AW553" i="15"/>
  <c r="AX553" i="15"/>
  <c r="AW554" i="15"/>
  <c r="AX554" i="15"/>
  <c r="AW555" i="15"/>
  <c r="AX555" i="15"/>
  <c r="AW556" i="15"/>
  <c r="AX556" i="15"/>
  <c r="AW557" i="15"/>
  <c r="AX557" i="15"/>
  <c r="AW558" i="15"/>
  <c r="AX558" i="15"/>
  <c r="AW559" i="15"/>
  <c r="AX559" i="15"/>
  <c r="AW560" i="15"/>
  <c r="AX560" i="15"/>
  <c r="AW561" i="15"/>
  <c r="AX561" i="15"/>
  <c r="AW562" i="15"/>
  <c r="AX562" i="15"/>
  <c r="AW563" i="15"/>
  <c r="AX563" i="15"/>
  <c r="AW564" i="15"/>
  <c r="AX564" i="15"/>
  <c r="AW565" i="15"/>
  <c r="AX565" i="15"/>
  <c r="AW566" i="15"/>
  <c r="AX566" i="15"/>
  <c r="AW567" i="15"/>
  <c r="AX567" i="15"/>
  <c r="AW568" i="15"/>
  <c r="AX568" i="15"/>
  <c r="AW569" i="15"/>
  <c r="AX569" i="15"/>
  <c r="AW570" i="15"/>
  <c r="AX570" i="15"/>
  <c r="AW571" i="15"/>
  <c r="AX571" i="15"/>
  <c r="AW572" i="15"/>
  <c r="AX572" i="15"/>
  <c r="AW573" i="15"/>
  <c r="AX573" i="15"/>
  <c r="AW574" i="15"/>
  <c r="AX574" i="15"/>
  <c r="AW575" i="15"/>
  <c r="AX575" i="15"/>
  <c r="AW576" i="15"/>
  <c r="AX576" i="15"/>
  <c r="AW577" i="15"/>
  <c r="AX577" i="15"/>
  <c r="AW578" i="15"/>
  <c r="AX578" i="15"/>
  <c r="AW579" i="15"/>
  <c r="AX579" i="15"/>
  <c r="AW580" i="15"/>
  <c r="AX580" i="15"/>
  <c r="AW581" i="15"/>
  <c r="AX581" i="15"/>
  <c r="AW582" i="15"/>
  <c r="AX582" i="15"/>
  <c r="AW583" i="15"/>
  <c r="AX583" i="15"/>
  <c r="AW584" i="15"/>
  <c r="AX584" i="15"/>
  <c r="AW585" i="15"/>
  <c r="AX585" i="15"/>
  <c r="AW586" i="15"/>
  <c r="AX586" i="15"/>
  <c r="AW587" i="15"/>
  <c r="AX587" i="15"/>
  <c r="AW588" i="15"/>
  <c r="AX588" i="15"/>
  <c r="AW589" i="15"/>
  <c r="AX589" i="15"/>
  <c r="AW590" i="15"/>
  <c r="AX590" i="15"/>
  <c r="AW591" i="15"/>
  <c r="AX591" i="15"/>
  <c r="AW592" i="15"/>
  <c r="AX592" i="15"/>
  <c r="AW593" i="15"/>
  <c r="AX593" i="15"/>
  <c r="AW594" i="15"/>
  <c r="AX594" i="15"/>
  <c r="AW595" i="15"/>
  <c r="AX595" i="15"/>
  <c r="AW596" i="15"/>
  <c r="AX596" i="15"/>
  <c r="AW597" i="15"/>
  <c r="AX597" i="15"/>
  <c r="AW598" i="15"/>
  <c r="AX598" i="15"/>
  <c r="AW599" i="15"/>
  <c r="AX599" i="15"/>
  <c r="AW600" i="15"/>
  <c r="AX600" i="15"/>
  <c r="AW601" i="15"/>
  <c r="AX601" i="15"/>
  <c r="AW602" i="15"/>
  <c r="AX602" i="15"/>
  <c r="AW603" i="15"/>
  <c r="AX603" i="15"/>
  <c r="AW604" i="15"/>
  <c r="AX604" i="15"/>
  <c r="AW605" i="15"/>
  <c r="AX605" i="15"/>
  <c r="AW606" i="15"/>
  <c r="AX606" i="15"/>
  <c r="AW607" i="15"/>
  <c r="AX607" i="15"/>
  <c r="AW608" i="15"/>
  <c r="AX608" i="15"/>
  <c r="AW609" i="15"/>
  <c r="AX609" i="15"/>
  <c r="AW486" i="15"/>
  <c r="AX486" i="15"/>
  <c r="AW487" i="15"/>
  <c r="AX487" i="15"/>
  <c r="AW480" i="15"/>
  <c r="AX480" i="15"/>
  <c r="AW481" i="15"/>
  <c r="AX481" i="15"/>
  <c r="AW482" i="15"/>
  <c r="AX482" i="15"/>
  <c r="AW483" i="15"/>
  <c r="AX483" i="15"/>
  <c r="AW484" i="15"/>
  <c r="AX484" i="15"/>
  <c r="AW485" i="15"/>
  <c r="AX485" i="15"/>
  <c r="AW472" i="15"/>
  <c r="AX472" i="15"/>
  <c r="AW473" i="15"/>
  <c r="AX473" i="15"/>
  <c r="AW474" i="15"/>
  <c r="AX474" i="15"/>
  <c r="AW475" i="15"/>
  <c r="AX475" i="15"/>
  <c r="AW476" i="15"/>
  <c r="AX476" i="15"/>
  <c r="AW477" i="15"/>
  <c r="AX477" i="15"/>
  <c r="AW478" i="15"/>
  <c r="AX478" i="15"/>
  <c r="AW479" i="15"/>
  <c r="AX479" i="15"/>
  <c r="AW461" i="15"/>
  <c r="AX461" i="15"/>
  <c r="AW462" i="15"/>
  <c r="AX462" i="15"/>
  <c r="AW463" i="15"/>
  <c r="AX463" i="15"/>
  <c r="AW464" i="15"/>
  <c r="AX464" i="15"/>
  <c r="AW465" i="15"/>
  <c r="AX465" i="15"/>
  <c r="AW466" i="15"/>
  <c r="AX466" i="15"/>
  <c r="AW467" i="15"/>
  <c r="AX467" i="15"/>
  <c r="AW468" i="15"/>
  <c r="AX468" i="15"/>
  <c r="AW469" i="15"/>
  <c r="AX469" i="15"/>
  <c r="AW470" i="15"/>
  <c r="AX470" i="15"/>
  <c r="AW471" i="15"/>
  <c r="AX471" i="15"/>
  <c r="AW460" i="15"/>
  <c r="AX460" i="15"/>
  <c r="AW438" i="15"/>
  <c r="AX438" i="15"/>
  <c r="AW439" i="15"/>
  <c r="AX439" i="15"/>
  <c r="AW440" i="15"/>
  <c r="AX440" i="15"/>
  <c r="AW441" i="15"/>
  <c r="AX441" i="15"/>
  <c r="AW442" i="15"/>
  <c r="AX442" i="15"/>
  <c r="AW443" i="15"/>
  <c r="AX443" i="15"/>
  <c r="AW444" i="15"/>
  <c r="AX444" i="15"/>
  <c r="AW445" i="15"/>
  <c r="AX445" i="15"/>
  <c r="AW446" i="15"/>
  <c r="AX446" i="15"/>
  <c r="AW447" i="15"/>
  <c r="AX447" i="15"/>
  <c r="AW448" i="15"/>
  <c r="AX448" i="15"/>
  <c r="AW449" i="15"/>
  <c r="AX449" i="15"/>
  <c r="AW450" i="15"/>
  <c r="AX450" i="15"/>
  <c r="AW451" i="15"/>
  <c r="AX451" i="15"/>
  <c r="AW452" i="15"/>
  <c r="AX452" i="15"/>
  <c r="AW453" i="15"/>
  <c r="AX453" i="15"/>
  <c r="AW454" i="15"/>
  <c r="AX454" i="15"/>
  <c r="AW455" i="15"/>
  <c r="AX455" i="15"/>
  <c r="AW456" i="15"/>
  <c r="AX456" i="15"/>
  <c r="AW457" i="15"/>
  <c r="AX457" i="15"/>
  <c r="AW458" i="15"/>
  <c r="AX458" i="15"/>
  <c r="AW459" i="15"/>
  <c r="AX459" i="15"/>
  <c r="AW428" i="15"/>
  <c r="AX428" i="15"/>
  <c r="AW429" i="15"/>
  <c r="AX429" i="15"/>
  <c r="AW430" i="15"/>
  <c r="AX430" i="15"/>
  <c r="AW431" i="15"/>
  <c r="AX431" i="15"/>
  <c r="AW432" i="15"/>
  <c r="AX432" i="15"/>
  <c r="AW433" i="15"/>
  <c r="AX433" i="15"/>
  <c r="AW434" i="15"/>
  <c r="AX434" i="15"/>
  <c r="AW435" i="15"/>
  <c r="AX435" i="15"/>
  <c r="AW436" i="15"/>
  <c r="AX436" i="15"/>
  <c r="AW437" i="15"/>
  <c r="AX437" i="15"/>
  <c r="AW420" i="15"/>
  <c r="AX420" i="15"/>
  <c r="AW421" i="15"/>
  <c r="AX421" i="15"/>
  <c r="AW422" i="15"/>
  <c r="AX422" i="15"/>
  <c r="AW423" i="15"/>
  <c r="AX423" i="15"/>
  <c r="AW424" i="15"/>
  <c r="AX424" i="15"/>
  <c r="AW425" i="15"/>
  <c r="AX425" i="15"/>
  <c r="AW426" i="15"/>
  <c r="AX426" i="15"/>
  <c r="AW414" i="15"/>
  <c r="AX414" i="15"/>
  <c r="AW415" i="15"/>
  <c r="AX415" i="15"/>
  <c r="AW416" i="15"/>
  <c r="AX416" i="15"/>
  <c r="AW417" i="15"/>
  <c r="AX417" i="15"/>
  <c r="AW418" i="15"/>
  <c r="AX418" i="15"/>
  <c r="AW419" i="15"/>
  <c r="AX419" i="15"/>
  <c r="AW400" i="15"/>
  <c r="AX400" i="15"/>
  <c r="AW401" i="15"/>
  <c r="AX401" i="15"/>
  <c r="AW402" i="15"/>
  <c r="AX402" i="15"/>
  <c r="AW403" i="15"/>
  <c r="AX403" i="15"/>
  <c r="AW404" i="15"/>
  <c r="AX404" i="15"/>
  <c r="AW405" i="15"/>
  <c r="AX405" i="15"/>
  <c r="AW406" i="15"/>
  <c r="AX406" i="15"/>
  <c r="AW407" i="15"/>
  <c r="AX407" i="15"/>
  <c r="AW408" i="15"/>
  <c r="AX408" i="15"/>
  <c r="AW409" i="15"/>
  <c r="AX409" i="15"/>
  <c r="AW410" i="15"/>
  <c r="AX410" i="15"/>
  <c r="AW411" i="15"/>
  <c r="AX411" i="15"/>
  <c r="AW412" i="15"/>
  <c r="AX412" i="15"/>
  <c r="AW413" i="15"/>
  <c r="AX413" i="15"/>
  <c r="AW399" i="15"/>
  <c r="AX399" i="15"/>
  <c r="AW391" i="15"/>
  <c r="AX391" i="15"/>
  <c r="AW392" i="15"/>
  <c r="AX392" i="15"/>
  <c r="AW393" i="15"/>
  <c r="AX393" i="15"/>
  <c r="AW394" i="15"/>
  <c r="AX394" i="15"/>
  <c r="AW395" i="15"/>
  <c r="AX395" i="15"/>
  <c r="AW396" i="15"/>
  <c r="AX396" i="15"/>
  <c r="AW397" i="15"/>
  <c r="AX397" i="15"/>
  <c r="AW398" i="15"/>
  <c r="AX398" i="15"/>
  <c r="AW382" i="15"/>
  <c r="AX382" i="15"/>
  <c r="AW383" i="15"/>
  <c r="AX383" i="15"/>
  <c r="AW384" i="15"/>
  <c r="AX384" i="15"/>
  <c r="AW385" i="15"/>
  <c r="AX385" i="15"/>
  <c r="AW386" i="15"/>
  <c r="AX386" i="15"/>
  <c r="AW387" i="15"/>
  <c r="AX387" i="15"/>
  <c r="AW388" i="15"/>
  <c r="AX388" i="15"/>
  <c r="AW389" i="15"/>
  <c r="AX389" i="15"/>
  <c r="AW390" i="15"/>
  <c r="AX390" i="15"/>
  <c r="AW380" i="15"/>
  <c r="AX380" i="15"/>
  <c r="AW381" i="15"/>
  <c r="AX381" i="15"/>
  <c r="AW358" i="15"/>
  <c r="AX358" i="15"/>
  <c r="AW359" i="15"/>
  <c r="AX359" i="15"/>
  <c r="AW360" i="15"/>
  <c r="AX360" i="15"/>
  <c r="AW361" i="15"/>
  <c r="AX361" i="15"/>
  <c r="AW362" i="15"/>
  <c r="AX362" i="15"/>
  <c r="AW363" i="15"/>
  <c r="AX363" i="15"/>
  <c r="AW364" i="15"/>
  <c r="AX364" i="15"/>
  <c r="AW365" i="15"/>
  <c r="AX365" i="15"/>
  <c r="AW366" i="15"/>
  <c r="AX366" i="15"/>
  <c r="AW367" i="15"/>
  <c r="AX367" i="15"/>
  <c r="AW368" i="15"/>
  <c r="AX368" i="15"/>
  <c r="AW369" i="15"/>
  <c r="AX369" i="15"/>
  <c r="AW370" i="15"/>
  <c r="AX370" i="15"/>
  <c r="AW371" i="15"/>
  <c r="AX371" i="15"/>
  <c r="AW372" i="15"/>
  <c r="AX372" i="15"/>
  <c r="AW373" i="15"/>
  <c r="AX373" i="15"/>
  <c r="AW374" i="15"/>
  <c r="AX374" i="15"/>
  <c r="AW375" i="15"/>
  <c r="AX375" i="15"/>
  <c r="AW376" i="15"/>
  <c r="AX376" i="15"/>
  <c r="AW377" i="15"/>
  <c r="AX377" i="15"/>
  <c r="AW378" i="15"/>
  <c r="AX378" i="15"/>
  <c r="AW379" i="15"/>
  <c r="AX379" i="15"/>
  <c r="AW341" i="15"/>
  <c r="AX341" i="15"/>
  <c r="AW342" i="15"/>
  <c r="AX342" i="15"/>
  <c r="AW343" i="15"/>
  <c r="AX343" i="15"/>
  <c r="AW344" i="15"/>
  <c r="AX344" i="15"/>
  <c r="AW345" i="15"/>
  <c r="AX345" i="15"/>
  <c r="AW346" i="15"/>
  <c r="AX346" i="15"/>
  <c r="AW347" i="15"/>
  <c r="AX347" i="15"/>
  <c r="AW348" i="15"/>
  <c r="AX348" i="15"/>
  <c r="AW349" i="15"/>
  <c r="AX349" i="15"/>
  <c r="AW350" i="15"/>
  <c r="AX350" i="15"/>
  <c r="AW351" i="15"/>
  <c r="AX351" i="15"/>
  <c r="AW352" i="15"/>
  <c r="AX352" i="15"/>
  <c r="AW353" i="15"/>
  <c r="AX353" i="15"/>
  <c r="AW354" i="15"/>
  <c r="AX354" i="15"/>
  <c r="AW355" i="15"/>
  <c r="AX355" i="15"/>
  <c r="AW356" i="15"/>
  <c r="AX356" i="15"/>
  <c r="AW357" i="15"/>
  <c r="AX357" i="15"/>
  <c r="AW318" i="15"/>
  <c r="AX318" i="15"/>
  <c r="AW319" i="15"/>
  <c r="AX319" i="15"/>
  <c r="AW320" i="15"/>
  <c r="AX320" i="15"/>
  <c r="AW321" i="15"/>
  <c r="AX321" i="15"/>
  <c r="AW339" i="15"/>
  <c r="AX339" i="15"/>
  <c r="AW322" i="15"/>
  <c r="AX322" i="15"/>
  <c r="AW323" i="15"/>
  <c r="AX323" i="15"/>
  <c r="AW324" i="15"/>
  <c r="AX324" i="15"/>
  <c r="AW325" i="15"/>
  <c r="AX325" i="15"/>
  <c r="AW326" i="15"/>
  <c r="AX326" i="15"/>
  <c r="AW327" i="15"/>
  <c r="AX327" i="15"/>
  <c r="AW328" i="15"/>
  <c r="AX328" i="15"/>
  <c r="AW329" i="15"/>
  <c r="AX329" i="15"/>
  <c r="AW330" i="15"/>
  <c r="AX330" i="15"/>
  <c r="AW331" i="15"/>
  <c r="AX331" i="15"/>
  <c r="AW332" i="15"/>
  <c r="AX332" i="15"/>
  <c r="AW333" i="15"/>
  <c r="AX333" i="15"/>
  <c r="AW334" i="15"/>
  <c r="AX334" i="15"/>
  <c r="AW335" i="15"/>
  <c r="AX335" i="15"/>
  <c r="AW336" i="15"/>
  <c r="AX336" i="15"/>
  <c r="AW337" i="15"/>
  <c r="AX337" i="15"/>
  <c r="AW338" i="15"/>
  <c r="AX338" i="15"/>
  <c r="AW340" i="15"/>
  <c r="AX340" i="15"/>
  <c r="AW297" i="15"/>
  <c r="AX297" i="15"/>
  <c r="AW298" i="15"/>
  <c r="AX298" i="15"/>
  <c r="AW299" i="15"/>
  <c r="AX299" i="15"/>
  <c r="AW300" i="15"/>
  <c r="AX300" i="15"/>
  <c r="AW301" i="15"/>
  <c r="AX301" i="15"/>
  <c r="AW302" i="15"/>
  <c r="AX302" i="15"/>
  <c r="AW303" i="15"/>
  <c r="AX303" i="15"/>
  <c r="AW304" i="15"/>
  <c r="AX304" i="15"/>
  <c r="AW305" i="15"/>
  <c r="AX305" i="15"/>
  <c r="AW306" i="15"/>
  <c r="AX306" i="15"/>
  <c r="AW307" i="15"/>
  <c r="AX307" i="15"/>
  <c r="AW308" i="15"/>
  <c r="AX308" i="15"/>
  <c r="AW309" i="15"/>
  <c r="AX309" i="15"/>
  <c r="AW310" i="15"/>
  <c r="AX310" i="15"/>
  <c r="AW311" i="15"/>
  <c r="AX311" i="15"/>
  <c r="AW312" i="15"/>
  <c r="AX312" i="15"/>
  <c r="AW313" i="15"/>
  <c r="AX313" i="15"/>
  <c r="AW314" i="15"/>
  <c r="AX314" i="15"/>
  <c r="AW315" i="15"/>
  <c r="AX315" i="15"/>
  <c r="AW316" i="15"/>
  <c r="AX316" i="15"/>
  <c r="AW317" i="15"/>
  <c r="AX317" i="15"/>
  <c r="AW296" i="15"/>
  <c r="AX296" i="15"/>
  <c r="AW292" i="15"/>
  <c r="AX292" i="15"/>
  <c r="AW293" i="15"/>
  <c r="AX293" i="15"/>
  <c r="AW294" i="15"/>
  <c r="AX294" i="15"/>
  <c r="AW295" i="15"/>
  <c r="AX295" i="15"/>
  <c r="AW290" i="15"/>
  <c r="AX290" i="15"/>
  <c r="AW291" i="15"/>
  <c r="AX291" i="15"/>
  <c r="AW263" i="15"/>
  <c r="AX263" i="15"/>
  <c r="AW264" i="15"/>
  <c r="AX264" i="15"/>
  <c r="AW265" i="15"/>
  <c r="AX265" i="15"/>
  <c r="AW266" i="15"/>
  <c r="AX266" i="15"/>
  <c r="AW267" i="15"/>
  <c r="AX267" i="15"/>
  <c r="AW268" i="15"/>
  <c r="AX268" i="15"/>
  <c r="AW269" i="15"/>
  <c r="AX269" i="15"/>
  <c r="AW270" i="15"/>
  <c r="AX270" i="15"/>
  <c r="AW271" i="15"/>
  <c r="AX271" i="15"/>
  <c r="AW272" i="15"/>
  <c r="AX272" i="15"/>
  <c r="AW273" i="15"/>
  <c r="AX273" i="15"/>
  <c r="AW274" i="15"/>
  <c r="AX274" i="15"/>
  <c r="AW275" i="15"/>
  <c r="AX275" i="15"/>
  <c r="AW276" i="15"/>
  <c r="AX276" i="15"/>
  <c r="AW277" i="15"/>
  <c r="AX277" i="15"/>
  <c r="AW278" i="15"/>
  <c r="AX278" i="15"/>
  <c r="AW279" i="15"/>
  <c r="AX279" i="15"/>
  <c r="AW280" i="15"/>
  <c r="AX280" i="15"/>
  <c r="AW281" i="15"/>
  <c r="AX281" i="15"/>
  <c r="AW282" i="15"/>
  <c r="AX282" i="15"/>
  <c r="AW283" i="15"/>
  <c r="AX283" i="15"/>
  <c r="AW284" i="15"/>
  <c r="AX284" i="15"/>
  <c r="AW285" i="15"/>
  <c r="AX285" i="15"/>
  <c r="AW286" i="15"/>
  <c r="AX286" i="15"/>
  <c r="AW287" i="15"/>
  <c r="AX287" i="15"/>
  <c r="AW288" i="15"/>
  <c r="AX288" i="15"/>
  <c r="AW289" i="15"/>
  <c r="AX289" i="15"/>
  <c r="AW8" i="15"/>
  <c r="AX8" i="15"/>
  <c r="AW9" i="15"/>
  <c r="AX9" i="15"/>
  <c r="AW10" i="15"/>
  <c r="AX10" i="15"/>
  <c r="AW11" i="15"/>
  <c r="AX11" i="15"/>
  <c r="AW12" i="15"/>
  <c r="AX12" i="15"/>
  <c r="AW13" i="15"/>
  <c r="AX13" i="15"/>
  <c r="AW14" i="15"/>
  <c r="AX14" i="15"/>
  <c r="AW15" i="15"/>
  <c r="AX15" i="15"/>
  <c r="AW16" i="15"/>
  <c r="AX16" i="15"/>
  <c r="AW17" i="15"/>
  <c r="AX17" i="15"/>
  <c r="AW21" i="15"/>
  <c r="AX21" i="15"/>
  <c r="AW22" i="15"/>
  <c r="AX22" i="15"/>
  <c r="AW23" i="15"/>
  <c r="AX23" i="15"/>
  <c r="AW24" i="15"/>
  <c r="AX24" i="15"/>
  <c r="AW25" i="15"/>
  <c r="AX25" i="15"/>
  <c r="AW26" i="15"/>
  <c r="AX26" i="15"/>
  <c r="AW27" i="15"/>
  <c r="AX27" i="15"/>
  <c r="AW28" i="15"/>
  <c r="AX28" i="15"/>
  <c r="AW29" i="15"/>
  <c r="AX29" i="15"/>
  <c r="AW30" i="15"/>
  <c r="AX30" i="15"/>
  <c r="AW31" i="15"/>
  <c r="AX31" i="15"/>
  <c r="AW32" i="15"/>
  <c r="AX32" i="15"/>
  <c r="AW33" i="15"/>
  <c r="AX33" i="15"/>
  <c r="AW34" i="15"/>
  <c r="AX34" i="15"/>
  <c r="AW35" i="15"/>
  <c r="AX35" i="15"/>
  <c r="AW37" i="15"/>
  <c r="AX37" i="15"/>
  <c r="AW38" i="15"/>
  <c r="AX38" i="15"/>
  <c r="AW39" i="15"/>
  <c r="AX39" i="15"/>
  <c r="AW40" i="15"/>
  <c r="AX40" i="15"/>
  <c r="AW41" i="15"/>
  <c r="AX41" i="15"/>
  <c r="AW43" i="15"/>
  <c r="AX43" i="15"/>
  <c r="AW44" i="15"/>
  <c r="AX44" i="15"/>
  <c r="AW45" i="15"/>
  <c r="AX45" i="15"/>
  <c r="AW46" i="15"/>
  <c r="AX46" i="15"/>
  <c r="AW47" i="15"/>
  <c r="AX47" i="15"/>
  <c r="AW48" i="15"/>
  <c r="AX48" i="15"/>
  <c r="AW49" i="15"/>
  <c r="AX49" i="15"/>
  <c r="AW50" i="15"/>
  <c r="AX50" i="15"/>
  <c r="AW51" i="15"/>
  <c r="AX51" i="15"/>
  <c r="AW52" i="15"/>
  <c r="AX52" i="15"/>
  <c r="AW53" i="15"/>
  <c r="AX53" i="15"/>
  <c r="AW54" i="15"/>
  <c r="AX54" i="15"/>
  <c r="AW55" i="15"/>
  <c r="AX55" i="15"/>
  <c r="AW56" i="15"/>
  <c r="AX56" i="15"/>
  <c r="AW57" i="15"/>
  <c r="AX57" i="15"/>
  <c r="AW59" i="15"/>
  <c r="AX59" i="15"/>
  <c r="AW60" i="15"/>
  <c r="AX60" i="15"/>
  <c r="AW61" i="15"/>
  <c r="AX61" i="15"/>
  <c r="AW62" i="15"/>
  <c r="AX62" i="15"/>
  <c r="AW63" i="15"/>
  <c r="AX63" i="15"/>
  <c r="AW64" i="15"/>
  <c r="AX64" i="15"/>
  <c r="AW66" i="15"/>
  <c r="AX66" i="15"/>
  <c r="AW67" i="15"/>
  <c r="AX67" i="15"/>
  <c r="AW68" i="15"/>
  <c r="AX68" i="15"/>
  <c r="AW69" i="15"/>
  <c r="AX69" i="15"/>
  <c r="AW70" i="15"/>
  <c r="AX70" i="15"/>
  <c r="AW71" i="15"/>
  <c r="AX71" i="15"/>
  <c r="AW72" i="15"/>
  <c r="AX72" i="15"/>
  <c r="AW73" i="15"/>
  <c r="AX73" i="15"/>
  <c r="AW75" i="15"/>
  <c r="AX75" i="15"/>
  <c r="AW76" i="15"/>
  <c r="AX76" i="15"/>
  <c r="AW77" i="15"/>
  <c r="AX77" i="15"/>
  <c r="AW78" i="15"/>
  <c r="AX78" i="15"/>
  <c r="AW79" i="15"/>
  <c r="AX79" i="15"/>
  <c r="AW80" i="15"/>
  <c r="AX80" i="15"/>
  <c r="AW82" i="15"/>
  <c r="AX82" i="15"/>
  <c r="AW84" i="15"/>
  <c r="AX84" i="15"/>
  <c r="AW85" i="15"/>
  <c r="AX85" i="15"/>
  <c r="AW86" i="15"/>
  <c r="AX86" i="15"/>
  <c r="AW87" i="15"/>
  <c r="AX87" i="15"/>
  <c r="AW88" i="15"/>
  <c r="AX88" i="15"/>
  <c r="AW89" i="15"/>
  <c r="AX89" i="15"/>
  <c r="AW90" i="15"/>
  <c r="AX90" i="15"/>
  <c r="AW91" i="15"/>
  <c r="AX91" i="15"/>
  <c r="AW92" i="15"/>
  <c r="AX92" i="15"/>
  <c r="AW93" i="15"/>
  <c r="AX93" i="15"/>
  <c r="AW94" i="15"/>
  <c r="AX94" i="15"/>
  <c r="AW95" i="15"/>
  <c r="AX95" i="15"/>
  <c r="AW96" i="15"/>
  <c r="AX96" i="15"/>
  <c r="AW97" i="15"/>
  <c r="AX97" i="15"/>
  <c r="AW98" i="15"/>
  <c r="AX98" i="15"/>
  <c r="AW99" i="15"/>
  <c r="AX99" i="15"/>
  <c r="AW100" i="15"/>
  <c r="AX100" i="15"/>
  <c r="AW101" i="15"/>
  <c r="AX101" i="15"/>
  <c r="AW102" i="15"/>
  <c r="AX102" i="15"/>
  <c r="AW104" i="15"/>
  <c r="AX104" i="15"/>
  <c r="AW105" i="15"/>
  <c r="AX105" i="15"/>
  <c r="AW106" i="15"/>
  <c r="AX106" i="15"/>
  <c r="AW108" i="15"/>
  <c r="AX108" i="15"/>
  <c r="AW109" i="15"/>
  <c r="AX109" i="15"/>
  <c r="AW110" i="15"/>
  <c r="AX110" i="15"/>
  <c r="AW111" i="15"/>
  <c r="AX111" i="15"/>
  <c r="AW112" i="15"/>
  <c r="AX112" i="15"/>
  <c r="AW113" i="15"/>
  <c r="AX113" i="15"/>
  <c r="AW114" i="15"/>
  <c r="AX114" i="15"/>
  <c r="AW115" i="15"/>
  <c r="AX115" i="15"/>
  <c r="AW116" i="15"/>
  <c r="AX116" i="15"/>
  <c r="AW117" i="15"/>
  <c r="AX117" i="15"/>
  <c r="AW118" i="15"/>
  <c r="AX118" i="15"/>
  <c r="AW119" i="15"/>
  <c r="AX119" i="15"/>
  <c r="AW120" i="15"/>
  <c r="AX120" i="15"/>
  <c r="AW122" i="15"/>
  <c r="AX122" i="15"/>
  <c r="AW123" i="15"/>
  <c r="AX123" i="15"/>
  <c r="AW124" i="15"/>
  <c r="AX124" i="15"/>
  <c r="AW125" i="15"/>
  <c r="AX125" i="15"/>
  <c r="AW126" i="15"/>
  <c r="AX126" i="15"/>
  <c r="AW127" i="15"/>
  <c r="AX127" i="15"/>
  <c r="AW128" i="15"/>
  <c r="AX128" i="15"/>
  <c r="AW130" i="15"/>
  <c r="AX130" i="15"/>
  <c r="AW131" i="15"/>
  <c r="AX131" i="15"/>
  <c r="AW132" i="15"/>
  <c r="AX132" i="15"/>
  <c r="AW134" i="15"/>
  <c r="AX134" i="15"/>
  <c r="AW135" i="15"/>
  <c r="AX135" i="15"/>
  <c r="AW136" i="15"/>
  <c r="AX136" i="15"/>
  <c r="AW137" i="15"/>
  <c r="AX137" i="15"/>
  <c r="AW138" i="15"/>
  <c r="AX138" i="15"/>
  <c r="AW140" i="15"/>
  <c r="AX140" i="15"/>
  <c r="AW141" i="15"/>
  <c r="AX141" i="15"/>
  <c r="AW142" i="15"/>
  <c r="AX142" i="15"/>
  <c r="AW143" i="15"/>
  <c r="AX143" i="15"/>
  <c r="AW144" i="15"/>
  <c r="AX144" i="15"/>
  <c r="AW145" i="15"/>
  <c r="AX145" i="15"/>
  <c r="AW146" i="15"/>
  <c r="AX146" i="15"/>
  <c r="AW147" i="15"/>
  <c r="AX147" i="15"/>
  <c r="AW851" i="15"/>
  <c r="AX851" i="15"/>
  <c r="AW148" i="15"/>
  <c r="AX148" i="15"/>
  <c r="AW149" i="15"/>
  <c r="AX149" i="15"/>
  <c r="AW150" i="15"/>
  <c r="AX150" i="15"/>
  <c r="AW151" i="15"/>
  <c r="AX151" i="15"/>
  <c r="AW152" i="15"/>
  <c r="AX152" i="15"/>
  <c r="AW153" i="15"/>
  <c r="AX153" i="15"/>
  <c r="AW154" i="15"/>
  <c r="AX154" i="15"/>
  <c r="AW155" i="15"/>
  <c r="AX155" i="15"/>
  <c r="AW156" i="15"/>
  <c r="AX156" i="15"/>
  <c r="AW157" i="15"/>
  <c r="AX157" i="15"/>
  <c r="AW158" i="15"/>
  <c r="AX158" i="15"/>
  <c r="AW159" i="15"/>
  <c r="AX159" i="15"/>
  <c r="AW160" i="15"/>
  <c r="AX160" i="15"/>
  <c r="AW161" i="15"/>
  <c r="AX161" i="15"/>
  <c r="AW162" i="15"/>
  <c r="AX162" i="15"/>
  <c r="AW163" i="15"/>
  <c r="AX163" i="15"/>
  <c r="AW164" i="15"/>
  <c r="AX164" i="15"/>
  <c r="AW165" i="15"/>
  <c r="AX165" i="15"/>
  <c r="AW166" i="15"/>
  <c r="AX166" i="15"/>
  <c r="AW167" i="15"/>
  <c r="AX167" i="15"/>
  <c r="AW168" i="15"/>
  <c r="AX168" i="15"/>
  <c r="AW169" i="15"/>
  <c r="AX169" i="15"/>
  <c r="AW170" i="15"/>
  <c r="AX170" i="15"/>
  <c r="AW171" i="15"/>
  <c r="AX171" i="15"/>
  <c r="AW172" i="15"/>
  <c r="AX172" i="15"/>
  <c r="AW173" i="15"/>
  <c r="AX173" i="15"/>
  <c r="AW174" i="15"/>
  <c r="AX174" i="15"/>
  <c r="AW175" i="15"/>
  <c r="AX175" i="15"/>
  <c r="AW176" i="15"/>
  <c r="AX176" i="15"/>
  <c r="AW177" i="15"/>
  <c r="AX177" i="15"/>
  <c r="AW178" i="15"/>
  <c r="AX178" i="15"/>
  <c r="AW179" i="15"/>
  <c r="AX179" i="15"/>
  <c r="AW180" i="15"/>
  <c r="AX180" i="15"/>
  <c r="AW181" i="15"/>
  <c r="AX181" i="15"/>
  <c r="AW182" i="15"/>
  <c r="AX182" i="15"/>
  <c r="AW869" i="15"/>
  <c r="AX869" i="15"/>
  <c r="AW183" i="15"/>
  <c r="AX183" i="15"/>
  <c r="AW184" i="15"/>
  <c r="AX184" i="15"/>
  <c r="AW185" i="15"/>
  <c r="AX185" i="15"/>
  <c r="AW186" i="15"/>
  <c r="AX186" i="15"/>
  <c r="AW187" i="15"/>
  <c r="AX187" i="15"/>
  <c r="AW188" i="15"/>
  <c r="AX188" i="15"/>
  <c r="AW189" i="15"/>
  <c r="AX189" i="15"/>
  <c r="AW190" i="15"/>
  <c r="AX190" i="15"/>
  <c r="AW191" i="15"/>
  <c r="AX191" i="15"/>
  <c r="AW192" i="15"/>
  <c r="AX192" i="15"/>
  <c r="AW193" i="15"/>
  <c r="AX193" i="15"/>
  <c r="AW194" i="15"/>
  <c r="AX194" i="15"/>
  <c r="AW195" i="15"/>
  <c r="AX195" i="15"/>
  <c r="AW196" i="15"/>
  <c r="AX196" i="15"/>
  <c r="AW197" i="15"/>
  <c r="AX197" i="15"/>
  <c r="AW198" i="15"/>
  <c r="AX198" i="15"/>
  <c r="AW200" i="15"/>
  <c r="AX200" i="15"/>
  <c r="AW201" i="15"/>
  <c r="AX201" i="15"/>
  <c r="AW202" i="15"/>
  <c r="AX202" i="15"/>
  <c r="AW203" i="15"/>
  <c r="AX203" i="15"/>
  <c r="AW204" i="15"/>
  <c r="AX204" i="15"/>
  <c r="AW205" i="15"/>
  <c r="AX205" i="15"/>
  <c r="AW206" i="15"/>
  <c r="AX206" i="15"/>
  <c r="AW207" i="15"/>
  <c r="AX207" i="15"/>
  <c r="AW208" i="15"/>
  <c r="AX208" i="15"/>
  <c r="AW209" i="15"/>
  <c r="AX209" i="15"/>
  <c r="AW210" i="15"/>
  <c r="AX210" i="15"/>
  <c r="AW211" i="15"/>
  <c r="AX211" i="15"/>
  <c r="AW212" i="15"/>
  <c r="AX212" i="15"/>
  <c r="AW213" i="15"/>
  <c r="AX213" i="15"/>
  <c r="AW214" i="15"/>
  <c r="AX214" i="15"/>
  <c r="AW215" i="15"/>
  <c r="AX215" i="15"/>
  <c r="AW216" i="15"/>
  <c r="AX216" i="15"/>
  <c r="AW217" i="15"/>
  <c r="AX217" i="15"/>
  <c r="AW218" i="15"/>
  <c r="AX218" i="15"/>
  <c r="AW219" i="15"/>
  <c r="AX219" i="15"/>
  <c r="AW220" i="15"/>
  <c r="AX220" i="15"/>
  <c r="AW222" i="15"/>
  <c r="AX222" i="15"/>
  <c r="AW223" i="15"/>
  <c r="AX223" i="15"/>
  <c r="AW225" i="15"/>
  <c r="AX225" i="15"/>
  <c r="AW226" i="15"/>
  <c r="AX226" i="15"/>
  <c r="AW227" i="15"/>
  <c r="AX227" i="15"/>
  <c r="AW229" i="15"/>
  <c r="AX229" i="15"/>
  <c r="AW230" i="15"/>
  <c r="AX230" i="15"/>
  <c r="AW231" i="15"/>
  <c r="AX231" i="15"/>
  <c r="AW232" i="15"/>
  <c r="AX232" i="15"/>
  <c r="AW233" i="15"/>
  <c r="AX233" i="15"/>
  <c r="AW234" i="15"/>
  <c r="AX234" i="15"/>
  <c r="AW235" i="15"/>
  <c r="AX235" i="15"/>
  <c r="AW236" i="15"/>
  <c r="AX236" i="15"/>
  <c r="AW237" i="15"/>
  <c r="AX237" i="15"/>
  <c r="AW238" i="15"/>
  <c r="AX238" i="15"/>
  <c r="AW239" i="15"/>
  <c r="AX239" i="15"/>
  <c r="AW240" i="15"/>
  <c r="AX240" i="15"/>
  <c r="AW242" i="15"/>
  <c r="AX242" i="15"/>
  <c r="AW243" i="15"/>
  <c r="AX243" i="15"/>
  <c r="AW244" i="15"/>
  <c r="AX244" i="15"/>
  <c r="AW245" i="15"/>
  <c r="AX245" i="15"/>
  <c r="AW246" i="15"/>
  <c r="AX246" i="15"/>
  <c r="AW247" i="15"/>
  <c r="AX247" i="15"/>
  <c r="AW249" i="15"/>
  <c r="AX249" i="15"/>
  <c r="AW251" i="15"/>
  <c r="AX251" i="15"/>
  <c r="AW252" i="15"/>
  <c r="AX252" i="15"/>
  <c r="AW253" i="15"/>
  <c r="AX253" i="15"/>
  <c r="AW254" i="15"/>
  <c r="AX254" i="15"/>
  <c r="AW255" i="15"/>
  <c r="AX255" i="15"/>
  <c r="AW256" i="15"/>
  <c r="AX256" i="15"/>
  <c r="AW257" i="15"/>
  <c r="AX257" i="15"/>
  <c r="AW258" i="15"/>
  <c r="AX258" i="15"/>
  <c r="AW259" i="15"/>
  <c r="AX259" i="15"/>
  <c r="AW260" i="15"/>
  <c r="AX260" i="15"/>
  <c r="AW261" i="15"/>
  <c r="AX261" i="15"/>
  <c r="AW262" i="15"/>
  <c r="AX262" i="15"/>
  <c r="AK488" i="15"/>
  <c r="AH488" i="15"/>
  <c r="AI488" i="15" s="1"/>
  <c r="AX7" i="15"/>
  <c r="AW7" i="15"/>
  <c r="AK318" i="15"/>
  <c r="AH238" i="15"/>
  <c r="AI238" i="15" s="1"/>
  <c r="AH92" i="15"/>
  <c r="AI92" i="15" s="1"/>
  <c r="AH75" i="15"/>
  <c r="AI75" i="15" s="1"/>
  <c r="AK31" i="15"/>
  <c r="AH31" i="15"/>
  <c r="AI31" i="15" s="1"/>
  <c r="AH138" i="15"/>
  <c r="AI138" i="15" s="1"/>
  <c r="AK138" i="15"/>
  <c r="N138" i="15"/>
  <c r="AH43" i="15"/>
  <c r="AI43" i="15" s="1"/>
  <c r="N75" i="15"/>
  <c r="N92" i="15"/>
  <c r="AK92" i="15"/>
  <c r="AK75" i="15"/>
  <c r="AK43" i="15"/>
  <c r="N43" i="15"/>
  <c r="N31" i="15"/>
  <c r="AK238" i="15"/>
  <c r="N238" i="15"/>
  <c r="N310" i="15"/>
  <c r="AH310" i="15"/>
  <c r="AI310" i="15" s="1"/>
  <c r="AK310" i="15"/>
  <c r="AK469" i="15"/>
  <c r="AK479" i="15"/>
  <c r="AK480" i="15"/>
  <c r="AK481" i="15"/>
  <c r="AK482" i="15"/>
  <c r="AK483" i="15"/>
  <c r="AK484" i="15"/>
  <c r="AK485" i="15"/>
  <c r="AK456" i="15"/>
  <c r="AH469" i="15"/>
  <c r="AI469" i="15" s="1"/>
  <c r="AH479" i="15"/>
  <c r="AI479" i="15" s="1"/>
  <c r="AH480" i="15"/>
  <c r="AI480" i="15" s="1"/>
  <c r="AH481" i="15"/>
  <c r="AI481" i="15" s="1"/>
  <c r="AH482" i="15"/>
  <c r="AI482" i="15" s="1"/>
  <c r="AH483" i="15"/>
  <c r="AI483" i="15" s="1"/>
  <c r="AH484" i="15"/>
  <c r="AI484" i="15" s="1"/>
  <c r="AH485" i="15"/>
  <c r="AI485" i="15" s="1"/>
  <c r="AH456" i="15"/>
  <c r="AI456" i="15" s="1"/>
  <c r="N469" i="15"/>
  <c r="N479" i="15"/>
  <c r="N480" i="15"/>
  <c r="N481" i="15"/>
  <c r="N482" i="15"/>
  <c r="N483" i="15"/>
  <c r="N484" i="15"/>
  <c r="N485" i="15"/>
  <c r="N456" i="15"/>
  <c r="AH794" i="15"/>
  <c r="AI794" i="15" s="1"/>
  <c r="AK794" i="15"/>
  <c r="N794" i="15"/>
  <c r="AK46" i="15"/>
  <c r="AK84" i="15"/>
  <c r="AK124" i="15"/>
  <c r="AK145" i="15"/>
  <c r="AK151" i="15"/>
  <c r="AK163" i="15"/>
  <c r="AK164" i="15"/>
  <c r="AK166" i="15"/>
  <c r="AK187" i="15"/>
  <c r="AK192" i="15"/>
  <c r="AK202" i="15"/>
  <c r="AK204" i="15"/>
  <c r="AK232" i="15"/>
  <c r="AK242" i="15"/>
  <c r="AK243" i="15"/>
  <c r="AK244" i="15"/>
  <c r="AK256" i="15"/>
  <c r="AK331" i="15"/>
  <c r="AK332" i="15"/>
  <c r="AK349" i="15"/>
  <c r="AK354" i="15"/>
  <c r="AK383" i="15"/>
  <c r="AK435" i="15"/>
  <c r="AK463" i="15"/>
  <c r="AK466" i="15"/>
  <c r="AK468" i="15"/>
  <c r="AK472" i="15"/>
  <c r="AK473" i="15"/>
  <c r="AK474" i="15"/>
  <c r="AK475" i="15"/>
  <c r="AK476" i="15"/>
  <c r="AK477" i="15"/>
  <c r="AK478" i="15"/>
  <c r="AK504" i="15"/>
  <c r="AK522" i="15"/>
  <c r="AK523" i="15"/>
  <c r="AK780" i="15"/>
  <c r="AK781" i="15"/>
  <c r="AK793" i="15"/>
  <c r="AK813" i="15"/>
  <c r="AK823" i="15"/>
  <c r="AK828" i="15"/>
  <c r="AK834" i="15"/>
  <c r="AK836" i="15"/>
  <c r="AK837" i="15"/>
  <c r="AK838" i="15"/>
  <c r="AK839" i="15"/>
  <c r="AK840" i="15"/>
  <c r="AK866" i="15"/>
  <c r="AK871" i="15"/>
  <c r="AK872" i="15"/>
  <c r="AK879" i="15"/>
  <c r="AK886" i="15"/>
  <c r="AK887" i="15"/>
  <c r="AK888" i="15"/>
  <c r="AK889" i="15"/>
  <c r="AK8" i="15"/>
  <c r="AH46" i="15"/>
  <c r="AI46" i="15" s="1"/>
  <c r="AH84" i="15"/>
  <c r="AI84" i="15" s="1"/>
  <c r="AH124" i="15"/>
  <c r="AI124" i="15" s="1"/>
  <c r="AH145" i="15"/>
  <c r="AI145" i="15" s="1"/>
  <c r="AH151" i="15"/>
  <c r="AI151" i="15" s="1"/>
  <c r="AH163" i="15"/>
  <c r="AI163" i="15" s="1"/>
  <c r="AH164" i="15"/>
  <c r="AI164" i="15" s="1"/>
  <c r="AH166" i="15"/>
  <c r="AI166" i="15" s="1"/>
  <c r="AH187" i="15"/>
  <c r="AI187" i="15" s="1"/>
  <c r="AH192" i="15"/>
  <c r="AI192" i="15" s="1"/>
  <c r="AH202" i="15"/>
  <c r="AI202" i="15" s="1"/>
  <c r="AH204" i="15"/>
  <c r="AI204" i="15" s="1"/>
  <c r="AH232" i="15"/>
  <c r="AI232" i="15" s="1"/>
  <c r="AH242" i="15"/>
  <c r="AI242" i="15" s="1"/>
  <c r="AH243" i="15"/>
  <c r="AI243" i="15" s="1"/>
  <c r="AH244" i="15"/>
  <c r="AI244" i="15" s="1"/>
  <c r="AH256" i="15"/>
  <c r="AI256" i="15" s="1"/>
  <c r="AI331" i="15"/>
  <c r="AH332" i="15"/>
  <c r="AI332" i="15" s="1"/>
  <c r="AH343" i="15"/>
  <c r="AI343" i="15" s="1"/>
  <c r="AH349" i="15"/>
  <c r="AI349" i="15" s="1"/>
  <c r="AH354" i="15"/>
  <c r="AI354" i="15" s="1"/>
  <c r="AH383" i="15"/>
  <c r="AI383" i="15" s="1"/>
  <c r="AH435" i="15"/>
  <c r="AI435" i="15" s="1"/>
  <c r="AH463" i="15"/>
  <c r="AI463" i="15" s="1"/>
  <c r="AH466" i="15"/>
  <c r="AI466" i="15" s="1"/>
  <c r="AH468" i="15"/>
  <c r="AI468" i="15" s="1"/>
  <c r="AH472" i="15"/>
  <c r="AI472" i="15" s="1"/>
  <c r="AH473" i="15"/>
  <c r="AI473" i="15" s="1"/>
  <c r="AH474" i="15"/>
  <c r="AI474" i="15" s="1"/>
  <c r="AH475" i="15"/>
  <c r="AI475" i="15" s="1"/>
  <c r="AH476" i="15"/>
  <c r="AI476" i="15" s="1"/>
  <c r="AH477" i="15"/>
  <c r="AI477" i="15" s="1"/>
  <c r="AH478" i="15"/>
  <c r="AI478" i="15" s="1"/>
  <c r="AH504" i="15"/>
  <c r="AI504" i="15" s="1"/>
  <c r="AH522" i="15"/>
  <c r="AI522" i="15" s="1"/>
  <c r="AH523" i="15"/>
  <c r="AI523" i="15" s="1"/>
  <c r="AH780" i="15"/>
  <c r="AI780" i="15" s="1"/>
  <c r="AH781" i="15"/>
  <c r="AI781" i="15" s="1"/>
  <c r="AH793" i="15"/>
  <c r="AI793" i="15" s="1"/>
  <c r="AH813" i="15"/>
  <c r="AI813" i="15" s="1"/>
  <c r="AH823" i="15"/>
  <c r="AI823" i="15" s="1"/>
  <c r="AH828" i="15"/>
  <c r="AI828" i="15" s="1"/>
  <c r="AH834" i="15"/>
  <c r="AI834" i="15" s="1"/>
  <c r="AH836" i="15"/>
  <c r="AI836" i="15" s="1"/>
  <c r="AH837" i="15"/>
  <c r="AI837" i="15" s="1"/>
  <c r="AH838" i="15"/>
  <c r="AI838" i="15" s="1"/>
  <c r="AH839" i="15"/>
  <c r="AI839" i="15" s="1"/>
  <c r="AH840" i="15"/>
  <c r="AI840" i="15" s="1"/>
  <c r="AH866" i="15"/>
  <c r="AI866" i="15" s="1"/>
  <c r="AH871" i="15"/>
  <c r="AI871" i="15" s="1"/>
  <c r="AH872" i="15"/>
  <c r="AI872" i="15" s="1"/>
  <c r="AH879" i="15"/>
  <c r="AI879" i="15" s="1"/>
  <c r="AH886" i="15"/>
  <c r="AI886" i="15" s="1"/>
  <c r="AH887" i="15"/>
  <c r="AI887" i="15" s="1"/>
  <c r="AH888" i="15"/>
  <c r="AI888" i="15" s="1"/>
  <c r="AH889" i="15"/>
  <c r="AI889" i="15" s="1"/>
  <c r="AH8" i="15"/>
  <c r="AI8" i="15" s="1"/>
  <c r="N8" i="15"/>
  <c r="N46" i="15"/>
  <c r="N84" i="15"/>
  <c r="N123" i="15"/>
  <c r="N124" i="15"/>
  <c r="N145" i="15"/>
  <c r="N151" i="15"/>
  <c r="N163" i="15"/>
  <c r="N164" i="15"/>
  <c r="N166" i="15"/>
  <c r="N187" i="15"/>
  <c r="N192" i="15"/>
  <c r="N202" i="15"/>
  <c r="N204" i="15"/>
  <c r="N232" i="15"/>
  <c r="N242" i="15"/>
  <c r="N243" i="15"/>
  <c r="N244" i="15"/>
  <c r="N256" i="15"/>
  <c r="N331" i="15"/>
  <c r="N332" i="15"/>
  <c r="N343" i="15"/>
  <c r="N349" i="15"/>
  <c r="N354" i="15"/>
  <c r="N383" i="15"/>
  <c r="N435" i="15"/>
  <c r="N463" i="15"/>
  <c r="N466" i="15"/>
  <c r="N468" i="15"/>
  <c r="N472" i="15"/>
  <c r="N473" i="15"/>
  <c r="N474" i="15"/>
  <c r="N475" i="15"/>
  <c r="N476" i="15"/>
  <c r="N477" i="15"/>
  <c r="N478" i="15"/>
  <c r="N504" i="15"/>
  <c r="N522" i="15"/>
  <c r="N523" i="15"/>
  <c r="N780" i="15"/>
  <c r="N781" i="15"/>
  <c r="N793" i="15"/>
  <c r="N813" i="15"/>
  <c r="N823" i="15"/>
  <c r="N828" i="15"/>
  <c r="N834" i="15"/>
  <c r="N836" i="15"/>
  <c r="N837" i="15"/>
  <c r="N838" i="15"/>
  <c r="N839" i="15"/>
  <c r="N840" i="15"/>
  <c r="N866" i="15"/>
  <c r="N871" i="15"/>
  <c r="N872" i="15"/>
  <c r="N879" i="15"/>
  <c r="N886" i="15"/>
  <c r="N887" i="15"/>
  <c r="N888" i="15"/>
  <c r="N889" i="15"/>
  <c r="AK890" i="15"/>
  <c r="AH890" i="15"/>
  <c r="AI890" i="15" s="1"/>
  <c r="N890" i="15"/>
  <c r="AK885" i="15"/>
  <c r="AH885" i="15"/>
  <c r="AI885" i="15" s="1"/>
  <c r="N885" i="15"/>
  <c r="AK884" i="15"/>
  <c r="AH884" i="15"/>
  <c r="AI884" i="15" s="1"/>
  <c r="N884" i="15"/>
  <c r="AK883" i="15"/>
  <c r="AH883" i="15"/>
  <c r="AI883" i="15" s="1"/>
  <c r="N883" i="15"/>
  <c r="AK882" i="15"/>
  <c r="AH882" i="15"/>
  <c r="AI882" i="15" s="1"/>
  <c r="N882" i="15"/>
  <c r="AK881" i="15"/>
  <c r="AH881" i="15"/>
  <c r="AI881" i="15" s="1"/>
  <c r="N881" i="15"/>
  <c r="AK878" i="15"/>
  <c r="AH878" i="15"/>
  <c r="AI878" i="15" s="1"/>
  <c r="N878" i="15"/>
  <c r="AK877" i="15"/>
  <c r="AH877" i="15"/>
  <c r="AI877" i="15" s="1"/>
  <c r="N877" i="15"/>
  <c r="AK876" i="15"/>
  <c r="AH876" i="15"/>
  <c r="AI876" i="15" s="1"/>
  <c r="N876" i="15"/>
  <c r="AK875" i="15"/>
  <c r="AH875" i="15"/>
  <c r="AI875" i="15" s="1"/>
  <c r="N875" i="15"/>
  <c r="AK874" i="15"/>
  <c r="AH874" i="15"/>
  <c r="AI874" i="15" s="1"/>
  <c r="N874" i="15"/>
  <c r="AK873" i="15"/>
  <c r="AH873" i="15"/>
  <c r="AI873" i="15" s="1"/>
  <c r="N873" i="15"/>
  <c r="AK870" i="15"/>
  <c r="AH870" i="15"/>
  <c r="AI870" i="15" s="1"/>
  <c r="N870" i="15"/>
  <c r="AK865" i="15"/>
  <c r="AH865" i="15"/>
  <c r="AI865" i="15" s="1"/>
  <c r="N865" i="15"/>
  <c r="AK864" i="15"/>
  <c r="AH864" i="15"/>
  <c r="AI864" i="15" s="1"/>
  <c r="N864" i="15"/>
  <c r="AK860" i="15"/>
  <c r="AH860" i="15"/>
  <c r="AI860" i="15" s="1"/>
  <c r="N860" i="15"/>
  <c r="AK859" i="15"/>
  <c r="AH859" i="15"/>
  <c r="AI859" i="15" s="1"/>
  <c r="N859" i="15"/>
  <c r="AK858" i="15"/>
  <c r="AH858" i="15"/>
  <c r="AI858" i="15" s="1"/>
  <c r="N858" i="15"/>
  <c r="AK857" i="15"/>
  <c r="AH857" i="15"/>
  <c r="AI857" i="15" s="1"/>
  <c r="N857" i="15"/>
  <c r="AK856" i="15"/>
  <c r="AH856" i="15"/>
  <c r="AI856" i="15" s="1"/>
  <c r="N856" i="15"/>
  <c r="AK855" i="15"/>
  <c r="AH855" i="15"/>
  <c r="AI855" i="15" s="1"/>
  <c r="N855" i="15"/>
  <c r="AK854" i="15"/>
  <c r="AH854" i="15"/>
  <c r="AI854" i="15" s="1"/>
  <c r="N854" i="15"/>
  <c r="AK853" i="15"/>
  <c r="AH853" i="15"/>
  <c r="AI853" i="15" s="1"/>
  <c r="N853" i="15"/>
  <c r="AK852" i="15"/>
  <c r="AH852" i="15"/>
  <c r="AI852" i="15" s="1"/>
  <c r="N852" i="15"/>
  <c r="AK849" i="15"/>
  <c r="AH849" i="15"/>
  <c r="AI849" i="15" s="1"/>
  <c r="N849" i="15"/>
  <c r="AK848" i="15"/>
  <c r="AH848" i="15"/>
  <c r="AI848" i="15" s="1"/>
  <c r="N848" i="15"/>
  <c r="AK847" i="15"/>
  <c r="AH847" i="15"/>
  <c r="AI847" i="15" s="1"/>
  <c r="N847" i="15"/>
  <c r="AK846" i="15"/>
  <c r="AH846" i="15"/>
  <c r="AI846" i="15" s="1"/>
  <c r="N846" i="15"/>
  <c r="AK845" i="15"/>
  <c r="AH845" i="15"/>
  <c r="AI845" i="15" s="1"/>
  <c r="N845" i="15"/>
  <c r="AK844" i="15"/>
  <c r="AH844" i="15"/>
  <c r="AI844" i="15" s="1"/>
  <c r="N844" i="15"/>
  <c r="AK843" i="15"/>
  <c r="AH843" i="15"/>
  <c r="AI843" i="15" s="1"/>
  <c r="N843" i="15"/>
  <c r="AK842" i="15"/>
  <c r="AH842" i="15"/>
  <c r="AI842" i="15" s="1"/>
  <c r="N842" i="15"/>
  <c r="AK841" i="15"/>
  <c r="AH841" i="15"/>
  <c r="AI841" i="15" s="1"/>
  <c r="N841" i="15"/>
  <c r="AK835" i="15"/>
  <c r="AH835" i="15"/>
  <c r="AI835" i="15" s="1"/>
  <c r="N835" i="15"/>
  <c r="AK833" i="15"/>
  <c r="AH833" i="15"/>
  <c r="AI833" i="15" s="1"/>
  <c r="N833" i="15"/>
  <c r="AK832" i="15"/>
  <c r="AH832" i="15"/>
  <c r="AI832" i="15" s="1"/>
  <c r="N832" i="15"/>
  <c r="AK829" i="15"/>
  <c r="AH829" i="15"/>
  <c r="AI829" i="15" s="1"/>
  <c r="N829" i="15"/>
  <c r="AK826" i="15"/>
  <c r="AH826" i="15"/>
  <c r="AI826" i="15" s="1"/>
  <c r="N826" i="15"/>
  <c r="AK824" i="15"/>
  <c r="AH824" i="15"/>
  <c r="AI824" i="15" s="1"/>
  <c r="N824" i="15"/>
  <c r="AK822" i="15"/>
  <c r="AH822" i="15"/>
  <c r="AI822" i="15" s="1"/>
  <c r="N822" i="15"/>
  <c r="AK821" i="15"/>
  <c r="AH821" i="15"/>
  <c r="AI821" i="15" s="1"/>
  <c r="N821" i="15"/>
  <c r="AK820" i="15"/>
  <c r="AH820" i="15"/>
  <c r="AI820" i="15" s="1"/>
  <c r="N820" i="15"/>
  <c r="AK819" i="15"/>
  <c r="AH819" i="15"/>
  <c r="AI819" i="15" s="1"/>
  <c r="N819" i="15"/>
  <c r="AK818" i="15"/>
  <c r="AH818" i="15"/>
  <c r="AI818" i="15" s="1"/>
  <c r="N818" i="15"/>
  <c r="AK817" i="15"/>
  <c r="AH817" i="15"/>
  <c r="AI817" i="15" s="1"/>
  <c r="N817" i="15"/>
  <c r="AK816" i="15"/>
  <c r="AH816" i="15"/>
  <c r="AI816" i="15" s="1"/>
  <c r="N816" i="15"/>
  <c r="AK815" i="15"/>
  <c r="AH815" i="15"/>
  <c r="AI815" i="15" s="1"/>
  <c r="N815" i="15"/>
  <c r="AK814" i="15"/>
  <c r="AH814" i="15"/>
  <c r="AI814" i="15" s="1"/>
  <c r="N814" i="15"/>
  <c r="AK810" i="15"/>
  <c r="AH810" i="15"/>
  <c r="AI810" i="15" s="1"/>
  <c r="N810" i="15"/>
  <c r="AK808" i="15"/>
  <c r="AH808" i="15"/>
  <c r="AI808" i="15" s="1"/>
  <c r="N808" i="15"/>
  <c r="AK807" i="15"/>
  <c r="AH807" i="15"/>
  <c r="AI807" i="15" s="1"/>
  <c r="N807" i="15"/>
  <c r="AK806" i="15"/>
  <c r="AH806" i="15"/>
  <c r="AI806" i="15" s="1"/>
  <c r="N806" i="15"/>
  <c r="AK792" i="15"/>
  <c r="AH792" i="15"/>
  <c r="AI792" i="15" s="1"/>
  <c r="N792" i="15"/>
  <c r="AK791" i="15"/>
  <c r="AH791" i="15"/>
  <c r="AI791" i="15" s="1"/>
  <c r="N791" i="15"/>
  <c r="AK790" i="15"/>
  <c r="AH790" i="15"/>
  <c r="AI790" i="15" s="1"/>
  <c r="N790" i="15"/>
  <c r="AK789" i="15"/>
  <c r="AH789" i="15"/>
  <c r="AI789" i="15" s="1"/>
  <c r="N789" i="15"/>
  <c r="AK788" i="15"/>
  <c r="AH788" i="15"/>
  <c r="AI788" i="15" s="1"/>
  <c r="N788" i="15"/>
  <c r="AK787" i="15"/>
  <c r="AH787" i="15"/>
  <c r="AI787" i="15" s="1"/>
  <c r="N787" i="15"/>
  <c r="AK786" i="15"/>
  <c r="AH786" i="15"/>
  <c r="AI786" i="15" s="1"/>
  <c r="N786" i="15"/>
  <c r="AK785" i="15"/>
  <c r="AH785" i="15"/>
  <c r="AI785" i="15" s="1"/>
  <c r="N785" i="15"/>
  <c r="AK784" i="15"/>
  <c r="AH784" i="15"/>
  <c r="AI784" i="15" s="1"/>
  <c r="N784" i="15"/>
  <c r="AK783" i="15"/>
  <c r="AH783" i="15"/>
  <c r="AI783" i="15" s="1"/>
  <c r="N783" i="15"/>
  <c r="AK782" i="15"/>
  <c r="AH782" i="15"/>
  <c r="AI782" i="15" s="1"/>
  <c r="N782" i="15"/>
  <c r="AK779" i="15"/>
  <c r="AH779" i="15"/>
  <c r="AI779" i="15" s="1"/>
  <c r="N779" i="15"/>
  <c r="AK778" i="15"/>
  <c r="AH778" i="15"/>
  <c r="AI778" i="15" s="1"/>
  <c r="N778" i="15"/>
  <c r="AK777" i="15"/>
  <c r="AH777" i="15"/>
  <c r="AI777" i="15" s="1"/>
  <c r="N777" i="15"/>
  <c r="AK776" i="15"/>
  <c r="AH776" i="15"/>
  <c r="AI776" i="15" s="1"/>
  <c r="N776" i="15"/>
  <c r="AK775" i="15"/>
  <c r="AH775" i="15"/>
  <c r="AI775" i="15" s="1"/>
  <c r="N775" i="15"/>
  <c r="AK774" i="15"/>
  <c r="AH774" i="15"/>
  <c r="AI774" i="15" s="1"/>
  <c r="N774" i="15"/>
  <c r="AK773" i="15"/>
  <c r="AH773" i="15"/>
  <c r="AI773" i="15" s="1"/>
  <c r="N773" i="15"/>
  <c r="AK772" i="15"/>
  <c r="AH772" i="15"/>
  <c r="AI772" i="15" s="1"/>
  <c r="N772" i="15"/>
  <c r="AK771" i="15"/>
  <c r="AH771" i="15"/>
  <c r="AI771" i="15" s="1"/>
  <c r="N771" i="15"/>
  <c r="AK770" i="15"/>
  <c r="AH770" i="15"/>
  <c r="AI770" i="15" s="1"/>
  <c r="N770" i="15"/>
  <c r="AK769" i="15"/>
  <c r="AH769" i="15"/>
  <c r="AI769" i="15" s="1"/>
  <c r="N769" i="15"/>
  <c r="AK768" i="15"/>
  <c r="AH768" i="15"/>
  <c r="AI768" i="15" s="1"/>
  <c r="N768" i="15"/>
  <c r="AK767" i="15"/>
  <c r="AH767" i="15"/>
  <c r="AI767" i="15" s="1"/>
  <c r="N767" i="15"/>
  <c r="AK766" i="15"/>
  <c r="AH766" i="15"/>
  <c r="AI766" i="15" s="1"/>
  <c r="N766" i="15"/>
  <c r="AK765" i="15"/>
  <c r="AH765" i="15"/>
  <c r="AI765" i="15" s="1"/>
  <c r="N765" i="15"/>
  <c r="AK764" i="15"/>
  <c r="AH764" i="15"/>
  <c r="AI764" i="15" s="1"/>
  <c r="N764" i="15"/>
  <c r="AK763" i="15"/>
  <c r="AH763" i="15"/>
  <c r="AI763" i="15" s="1"/>
  <c r="N763" i="15"/>
  <c r="AK762" i="15"/>
  <c r="AH762" i="15"/>
  <c r="AI762" i="15" s="1"/>
  <c r="N762" i="15"/>
  <c r="AK761" i="15"/>
  <c r="AH761" i="15"/>
  <c r="AI761" i="15" s="1"/>
  <c r="N761" i="15"/>
  <c r="AK760" i="15"/>
  <c r="AH760" i="15"/>
  <c r="AI760" i="15" s="1"/>
  <c r="N760" i="15"/>
  <c r="AK759" i="15"/>
  <c r="AH759" i="15"/>
  <c r="AI759" i="15" s="1"/>
  <c r="N759" i="15"/>
  <c r="AK758" i="15"/>
  <c r="AH758" i="15"/>
  <c r="AI758" i="15" s="1"/>
  <c r="N758" i="15"/>
  <c r="AK757" i="15"/>
  <c r="AH757" i="15"/>
  <c r="AI757" i="15" s="1"/>
  <c r="N757" i="15"/>
  <c r="AK756" i="15"/>
  <c r="AH756" i="15"/>
  <c r="AI756" i="15" s="1"/>
  <c r="N756" i="15"/>
  <c r="AK755" i="15"/>
  <c r="AH755" i="15"/>
  <c r="AI755" i="15" s="1"/>
  <c r="N755" i="15"/>
  <c r="AK754" i="15"/>
  <c r="AH754" i="15"/>
  <c r="AI754" i="15" s="1"/>
  <c r="N754" i="15"/>
  <c r="AK753" i="15"/>
  <c r="AH753" i="15"/>
  <c r="AI753" i="15" s="1"/>
  <c r="N753" i="15"/>
  <c r="AK752" i="15"/>
  <c r="AH752" i="15"/>
  <c r="AI752" i="15" s="1"/>
  <c r="N752" i="15"/>
  <c r="AK751" i="15"/>
  <c r="AH751" i="15"/>
  <c r="AI751" i="15" s="1"/>
  <c r="N751" i="15"/>
  <c r="AK750" i="15"/>
  <c r="AH750" i="15"/>
  <c r="AI750" i="15" s="1"/>
  <c r="N750" i="15"/>
  <c r="AK749" i="15"/>
  <c r="AH749" i="15"/>
  <c r="AI749" i="15" s="1"/>
  <c r="N749" i="15"/>
  <c r="AK748" i="15"/>
  <c r="AH748" i="15"/>
  <c r="AI748" i="15" s="1"/>
  <c r="N748" i="15"/>
  <c r="AK747" i="15"/>
  <c r="AH747" i="15"/>
  <c r="AI747" i="15" s="1"/>
  <c r="N747" i="15"/>
  <c r="AK746" i="15"/>
  <c r="AH746" i="15"/>
  <c r="AI746" i="15" s="1"/>
  <c r="N746" i="15"/>
  <c r="AK745" i="15"/>
  <c r="AH745" i="15"/>
  <c r="AI745" i="15" s="1"/>
  <c r="N745" i="15"/>
  <c r="AK744" i="15"/>
  <c r="AH744" i="15"/>
  <c r="AI744" i="15" s="1"/>
  <c r="N744" i="15"/>
  <c r="AK743" i="15"/>
  <c r="AH743" i="15"/>
  <c r="AI743" i="15" s="1"/>
  <c r="N743" i="15"/>
  <c r="AK742" i="15"/>
  <c r="AH742" i="15"/>
  <c r="AI742" i="15" s="1"/>
  <c r="N742" i="15"/>
  <c r="AK741" i="15"/>
  <c r="AH741" i="15"/>
  <c r="AI741" i="15" s="1"/>
  <c r="N741" i="15"/>
  <c r="AK740" i="15"/>
  <c r="AH740" i="15"/>
  <c r="AI740" i="15" s="1"/>
  <c r="N740" i="15"/>
  <c r="AK739" i="15"/>
  <c r="AH739" i="15"/>
  <c r="AI739" i="15" s="1"/>
  <c r="N739" i="15"/>
  <c r="AK738" i="15"/>
  <c r="AH738" i="15"/>
  <c r="AI738" i="15" s="1"/>
  <c r="N738" i="15"/>
  <c r="AK737" i="15"/>
  <c r="AH737" i="15"/>
  <c r="AI737" i="15" s="1"/>
  <c r="N737" i="15"/>
  <c r="AK736" i="15"/>
  <c r="AH736" i="15"/>
  <c r="AI736" i="15" s="1"/>
  <c r="N736" i="15"/>
  <c r="AK735" i="15"/>
  <c r="AH735" i="15"/>
  <c r="AI735" i="15" s="1"/>
  <c r="N735" i="15"/>
  <c r="AK734" i="15"/>
  <c r="AH734" i="15"/>
  <c r="AI734" i="15" s="1"/>
  <c r="N734" i="15"/>
  <c r="AK733" i="15"/>
  <c r="AH733" i="15"/>
  <c r="AI733" i="15" s="1"/>
  <c r="N733" i="15"/>
  <c r="AK732" i="15"/>
  <c r="AH732" i="15"/>
  <c r="AI732" i="15" s="1"/>
  <c r="N732" i="15"/>
  <c r="AK731" i="15"/>
  <c r="AH731" i="15"/>
  <c r="AI731" i="15" s="1"/>
  <c r="N731" i="15"/>
  <c r="AK730" i="15"/>
  <c r="AH730" i="15"/>
  <c r="AI730" i="15" s="1"/>
  <c r="N730" i="15"/>
  <c r="AK729" i="15"/>
  <c r="AH729" i="15"/>
  <c r="AI729" i="15" s="1"/>
  <c r="N729" i="15"/>
  <c r="AK728" i="15"/>
  <c r="AH728" i="15"/>
  <c r="AI728" i="15" s="1"/>
  <c r="N728" i="15"/>
  <c r="AK727" i="15"/>
  <c r="AH727" i="15"/>
  <c r="AI727" i="15" s="1"/>
  <c r="N727" i="15"/>
  <c r="AK726" i="15"/>
  <c r="AH726" i="15"/>
  <c r="AI726" i="15" s="1"/>
  <c r="N726" i="15"/>
  <c r="AK725" i="15"/>
  <c r="AH725" i="15"/>
  <c r="AI725" i="15" s="1"/>
  <c r="N725" i="15"/>
  <c r="AK724" i="15"/>
  <c r="AH724" i="15"/>
  <c r="AI724" i="15" s="1"/>
  <c r="N724" i="15"/>
  <c r="AK723" i="15"/>
  <c r="AH723" i="15"/>
  <c r="AI723" i="15" s="1"/>
  <c r="N723" i="15"/>
  <c r="AK722" i="15"/>
  <c r="AH722" i="15"/>
  <c r="AI722" i="15" s="1"/>
  <c r="N722" i="15"/>
  <c r="AK721" i="15"/>
  <c r="AH721" i="15"/>
  <c r="AI721" i="15" s="1"/>
  <c r="N721" i="15"/>
  <c r="AK720" i="15"/>
  <c r="AH720" i="15"/>
  <c r="AI720" i="15" s="1"/>
  <c r="N720" i="15"/>
  <c r="AK719" i="15"/>
  <c r="AH719" i="15"/>
  <c r="AI719" i="15" s="1"/>
  <c r="N719" i="15"/>
  <c r="AK718" i="15"/>
  <c r="AH718" i="15"/>
  <c r="AI718" i="15" s="1"/>
  <c r="N718" i="15"/>
  <c r="AK717" i="15"/>
  <c r="AH717" i="15"/>
  <c r="AI717" i="15" s="1"/>
  <c r="N717" i="15"/>
  <c r="AK716" i="15"/>
  <c r="AH716" i="15"/>
  <c r="AI716" i="15" s="1"/>
  <c r="N716" i="15"/>
  <c r="AK715" i="15"/>
  <c r="AH715" i="15"/>
  <c r="AI715" i="15" s="1"/>
  <c r="N715" i="15"/>
  <c r="AK714" i="15"/>
  <c r="AH714" i="15"/>
  <c r="AI714" i="15" s="1"/>
  <c r="N714" i="15"/>
  <c r="AK713" i="15"/>
  <c r="AH713" i="15"/>
  <c r="AI713" i="15" s="1"/>
  <c r="N713" i="15"/>
  <c r="AK712" i="15"/>
  <c r="AH712" i="15"/>
  <c r="AI712" i="15" s="1"/>
  <c r="N712" i="15"/>
  <c r="AK711" i="15"/>
  <c r="AH711" i="15"/>
  <c r="AI711" i="15" s="1"/>
  <c r="N711" i="15"/>
  <c r="AK710" i="15"/>
  <c r="AH710" i="15"/>
  <c r="AI710" i="15" s="1"/>
  <c r="N710" i="15"/>
  <c r="AK709" i="15"/>
  <c r="AH709" i="15"/>
  <c r="AI709" i="15" s="1"/>
  <c r="N709" i="15"/>
  <c r="AK708" i="15"/>
  <c r="AH708" i="15"/>
  <c r="AI708" i="15" s="1"/>
  <c r="N708" i="15"/>
  <c r="AK707" i="15"/>
  <c r="AH707" i="15"/>
  <c r="AI707" i="15" s="1"/>
  <c r="N707" i="15"/>
  <c r="AK706" i="15"/>
  <c r="AH706" i="15"/>
  <c r="AI706" i="15" s="1"/>
  <c r="N706" i="15"/>
  <c r="AK705" i="15"/>
  <c r="AH705" i="15"/>
  <c r="AI705" i="15" s="1"/>
  <c r="N705" i="15"/>
  <c r="AK704" i="15"/>
  <c r="AH704" i="15"/>
  <c r="AI704" i="15" s="1"/>
  <c r="N704" i="15"/>
  <c r="AK703" i="15"/>
  <c r="AH703" i="15"/>
  <c r="AI703" i="15" s="1"/>
  <c r="N703" i="15"/>
  <c r="AK702" i="15"/>
  <c r="AH702" i="15"/>
  <c r="AI702" i="15" s="1"/>
  <c r="N702" i="15"/>
  <c r="AK701" i="15"/>
  <c r="AH701" i="15"/>
  <c r="AI701" i="15" s="1"/>
  <c r="N701" i="15"/>
  <c r="AK700" i="15"/>
  <c r="AH700" i="15"/>
  <c r="AI700" i="15" s="1"/>
  <c r="N700" i="15"/>
  <c r="AK699" i="15"/>
  <c r="AH699" i="15"/>
  <c r="AI699" i="15" s="1"/>
  <c r="N699" i="15"/>
  <c r="AK698" i="15"/>
  <c r="AH698" i="15"/>
  <c r="AI698" i="15" s="1"/>
  <c r="N698" i="15"/>
  <c r="AK697" i="15"/>
  <c r="AH697" i="15"/>
  <c r="AI697" i="15" s="1"/>
  <c r="N697" i="15"/>
  <c r="AK696" i="15"/>
  <c r="AH696" i="15"/>
  <c r="AI696" i="15" s="1"/>
  <c r="N696" i="15"/>
  <c r="AK695" i="15"/>
  <c r="AH695" i="15"/>
  <c r="AI695" i="15" s="1"/>
  <c r="N695" i="15"/>
  <c r="AK694" i="15"/>
  <c r="AH694" i="15"/>
  <c r="AI694" i="15" s="1"/>
  <c r="N694" i="15"/>
  <c r="AK693" i="15"/>
  <c r="AH693" i="15"/>
  <c r="AI693" i="15" s="1"/>
  <c r="N693" i="15"/>
  <c r="AK692" i="15"/>
  <c r="AH692" i="15"/>
  <c r="AI692" i="15" s="1"/>
  <c r="N692" i="15"/>
  <c r="AK691" i="15"/>
  <c r="AH691" i="15"/>
  <c r="AI691" i="15" s="1"/>
  <c r="N691" i="15"/>
  <c r="AK690" i="15"/>
  <c r="AH690" i="15"/>
  <c r="AI690" i="15" s="1"/>
  <c r="N690" i="15"/>
  <c r="AK689" i="15"/>
  <c r="AH689" i="15"/>
  <c r="AI689" i="15" s="1"/>
  <c r="N689" i="15"/>
  <c r="AK688" i="15"/>
  <c r="AH688" i="15"/>
  <c r="AI688" i="15" s="1"/>
  <c r="N688" i="15"/>
  <c r="AK687" i="15"/>
  <c r="AH687" i="15"/>
  <c r="AI687" i="15" s="1"/>
  <c r="N687" i="15"/>
  <c r="AK686" i="15"/>
  <c r="AH686" i="15"/>
  <c r="AI686" i="15" s="1"/>
  <c r="N686" i="15"/>
  <c r="AK685" i="15"/>
  <c r="AH685" i="15"/>
  <c r="AI685" i="15" s="1"/>
  <c r="N685" i="15"/>
  <c r="AK684" i="15"/>
  <c r="AH684" i="15"/>
  <c r="AI684" i="15" s="1"/>
  <c r="N684" i="15"/>
  <c r="AK683" i="15"/>
  <c r="AH683" i="15"/>
  <c r="AI683" i="15" s="1"/>
  <c r="N683" i="15"/>
  <c r="AK682" i="15"/>
  <c r="AH682" i="15"/>
  <c r="AI682" i="15" s="1"/>
  <c r="N682" i="15"/>
  <c r="AK681" i="15"/>
  <c r="AH681" i="15"/>
  <c r="AI681" i="15" s="1"/>
  <c r="N681" i="15"/>
  <c r="AK680" i="15"/>
  <c r="AH680" i="15"/>
  <c r="AI680" i="15" s="1"/>
  <c r="N680" i="15"/>
  <c r="AK679" i="15"/>
  <c r="AH679" i="15"/>
  <c r="AI679" i="15" s="1"/>
  <c r="N679" i="15"/>
  <c r="AK678" i="15"/>
  <c r="AH678" i="15"/>
  <c r="AI678" i="15" s="1"/>
  <c r="N678" i="15"/>
  <c r="AK677" i="15"/>
  <c r="AH677" i="15"/>
  <c r="AI677" i="15" s="1"/>
  <c r="N677" i="15"/>
  <c r="AK676" i="15"/>
  <c r="AH676" i="15"/>
  <c r="AI676" i="15" s="1"/>
  <c r="N676" i="15"/>
  <c r="AK675" i="15"/>
  <c r="AH675" i="15"/>
  <c r="AI675" i="15" s="1"/>
  <c r="N675" i="15"/>
  <c r="AK674" i="15"/>
  <c r="AH674" i="15"/>
  <c r="AI674" i="15" s="1"/>
  <c r="N674" i="15"/>
  <c r="AK673" i="15"/>
  <c r="AH673" i="15"/>
  <c r="AI673" i="15" s="1"/>
  <c r="N673" i="15"/>
  <c r="AK672" i="15"/>
  <c r="AH672" i="15"/>
  <c r="AI672" i="15" s="1"/>
  <c r="N672" i="15"/>
  <c r="AK671" i="15"/>
  <c r="AH671" i="15"/>
  <c r="AI671" i="15" s="1"/>
  <c r="N671" i="15"/>
  <c r="AK670" i="15"/>
  <c r="AH670" i="15"/>
  <c r="AI670" i="15" s="1"/>
  <c r="N670" i="15"/>
  <c r="AK669" i="15"/>
  <c r="AH669" i="15"/>
  <c r="AI669" i="15" s="1"/>
  <c r="N669" i="15"/>
  <c r="AK668" i="15"/>
  <c r="AH668" i="15"/>
  <c r="AI668" i="15" s="1"/>
  <c r="N668" i="15"/>
  <c r="AK667" i="15"/>
  <c r="AH667" i="15"/>
  <c r="AI667" i="15" s="1"/>
  <c r="N667" i="15"/>
  <c r="AK666" i="15"/>
  <c r="AH666" i="15"/>
  <c r="AI666" i="15" s="1"/>
  <c r="N666" i="15"/>
  <c r="AK665" i="15"/>
  <c r="AH665" i="15"/>
  <c r="AI665" i="15" s="1"/>
  <c r="N665" i="15"/>
  <c r="AK664" i="15"/>
  <c r="AH664" i="15"/>
  <c r="AI664" i="15" s="1"/>
  <c r="N664" i="15"/>
  <c r="AK663" i="15"/>
  <c r="AH663" i="15"/>
  <c r="AI663" i="15" s="1"/>
  <c r="N663" i="15"/>
  <c r="AK662" i="15"/>
  <c r="AH662" i="15"/>
  <c r="AI662" i="15" s="1"/>
  <c r="N662" i="15"/>
  <c r="AK661" i="15"/>
  <c r="AH661" i="15"/>
  <c r="AI661" i="15" s="1"/>
  <c r="N661" i="15"/>
  <c r="AK660" i="15"/>
  <c r="AH660" i="15"/>
  <c r="AI660" i="15" s="1"/>
  <c r="N660" i="15"/>
  <c r="AK659" i="15"/>
  <c r="AH659" i="15"/>
  <c r="AI659" i="15" s="1"/>
  <c r="N659" i="15"/>
  <c r="AK658" i="15"/>
  <c r="AH658" i="15"/>
  <c r="AI658" i="15" s="1"/>
  <c r="N658" i="15"/>
  <c r="AK657" i="15"/>
  <c r="AH657" i="15"/>
  <c r="AI657" i="15" s="1"/>
  <c r="N657" i="15"/>
  <c r="AK656" i="15"/>
  <c r="AH656" i="15"/>
  <c r="AI656" i="15" s="1"/>
  <c r="N656" i="15"/>
  <c r="AK655" i="15"/>
  <c r="AH655" i="15"/>
  <c r="AI655" i="15" s="1"/>
  <c r="N655" i="15"/>
  <c r="AK654" i="15"/>
  <c r="AH654" i="15"/>
  <c r="AI654" i="15" s="1"/>
  <c r="N654" i="15"/>
  <c r="AK653" i="15"/>
  <c r="AH653" i="15"/>
  <c r="AI653" i="15" s="1"/>
  <c r="N653" i="15"/>
  <c r="AK652" i="15"/>
  <c r="AH652" i="15"/>
  <c r="AI652" i="15" s="1"/>
  <c r="N652" i="15"/>
  <c r="AK651" i="15"/>
  <c r="AH651" i="15"/>
  <c r="AI651" i="15" s="1"/>
  <c r="N651" i="15"/>
  <c r="AK650" i="15"/>
  <c r="AH650" i="15"/>
  <c r="AI650" i="15" s="1"/>
  <c r="N650" i="15"/>
  <c r="AK649" i="15"/>
  <c r="AH649" i="15"/>
  <c r="AI649" i="15" s="1"/>
  <c r="N649" i="15"/>
  <c r="AK648" i="15"/>
  <c r="AH648" i="15"/>
  <c r="AI648" i="15" s="1"/>
  <c r="N648" i="15"/>
  <c r="AK647" i="15"/>
  <c r="AH647" i="15"/>
  <c r="AI647" i="15" s="1"/>
  <c r="N647" i="15"/>
  <c r="AK646" i="15"/>
  <c r="AH646" i="15"/>
  <c r="AI646" i="15" s="1"/>
  <c r="N646" i="15"/>
  <c r="AK645" i="15"/>
  <c r="AH645" i="15"/>
  <c r="AI645" i="15" s="1"/>
  <c r="N645" i="15"/>
  <c r="AK644" i="15"/>
  <c r="AH644" i="15"/>
  <c r="AI644" i="15" s="1"/>
  <c r="N644" i="15"/>
  <c r="AK643" i="15"/>
  <c r="AH643" i="15"/>
  <c r="AI643" i="15" s="1"/>
  <c r="N643" i="15"/>
  <c r="AK642" i="15"/>
  <c r="AH642" i="15"/>
  <c r="AI642" i="15" s="1"/>
  <c r="N642" i="15"/>
  <c r="AK641" i="15"/>
  <c r="AH641" i="15"/>
  <c r="AI641" i="15" s="1"/>
  <c r="N641" i="15"/>
  <c r="AK640" i="15"/>
  <c r="AH640" i="15"/>
  <c r="AI640" i="15" s="1"/>
  <c r="N640" i="15"/>
  <c r="AK639" i="15"/>
  <c r="AH639" i="15"/>
  <c r="AI639" i="15" s="1"/>
  <c r="N639" i="15"/>
  <c r="AK638" i="15"/>
  <c r="AH638" i="15"/>
  <c r="AI638" i="15" s="1"/>
  <c r="N638" i="15"/>
  <c r="AK637" i="15"/>
  <c r="AH637" i="15"/>
  <c r="AI637" i="15" s="1"/>
  <c r="N637" i="15"/>
  <c r="AK636" i="15"/>
  <c r="AH636" i="15"/>
  <c r="AI636" i="15" s="1"/>
  <c r="N636" i="15"/>
  <c r="AK635" i="15"/>
  <c r="AH635" i="15"/>
  <c r="AI635" i="15" s="1"/>
  <c r="N635" i="15"/>
  <c r="AK634" i="15"/>
  <c r="AH634" i="15"/>
  <c r="AI634" i="15" s="1"/>
  <c r="N634" i="15"/>
  <c r="AK633" i="15"/>
  <c r="AH633" i="15"/>
  <c r="AI633" i="15" s="1"/>
  <c r="N633" i="15"/>
  <c r="AK632" i="15"/>
  <c r="AH632" i="15"/>
  <c r="AI632" i="15" s="1"/>
  <c r="N632" i="15"/>
  <c r="AK631" i="15"/>
  <c r="AH631" i="15"/>
  <c r="AI631" i="15" s="1"/>
  <c r="N631" i="15"/>
  <c r="AK630" i="15"/>
  <c r="AH630" i="15"/>
  <c r="AI630" i="15" s="1"/>
  <c r="N630" i="15"/>
  <c r="AK629" i="15"/>
  <c r="AH629" i="15"/>
  <c r="AI629" i="15" s="1"/>
  <c r="N629" i="15"/>
  <c r="AK628" i="15"/>
  <c r="AH628" i="15"/>
  <c r="AI628" i="15" s="1"/>
  <c r="N628" i="15"/>
  <c r="AK627" i="15"/>
  <c r="AH627" i="15"/>
  <c r="AI627" i="15" s="1"/>
  <c r="N627" i="15"/>
  <c r="AK626" i="15"/>
  <c r="AH626" i="15"/>
  <c r="AI626" i="15" s="1"/>
  <c r="N626" i="15"/>
  <c r="AK625" i="15"/>
  <c r="AH625" i="15"/>
  <c r="AI625" i="15" s="1"/>
  <c r="N625" i="15"/>
  <c r="AK624" i="15"/>
  <c r="AH624" i="15"/>
  <c r="AI624" i="15" s="1"/>
  <c r="N624" i="15"/>
  <c r="AK623" i="15"/>
  <c r="AH623" i="15"/>
  <c r="AI623" i="15" s="1"/>
  <c r="N623" i="15"/>
  <c r="AK622" i="15"/>
  <c r="AH622" i="15"/>
  <c r="AI622" i="15" s="1"/>
  <c r="N622" i="15"/>
  <c r="AK621" i="15"/>
  <c r="AH621" i="15"/>
  <c r="AI621" i="15" s="1"/>
  <c r="N621" i="15"/>
  <c r="AK620" i="15"/>
  <c r="AH620" i="15"/>
  <c r="AI620" i="15" s="1"/>
  <c r="N620" i="15"/>
  <c r="AK619" i="15"/>
  <c r="AH619" i="15"/>
  <c r="AI619" i="15" s="1"/>
  <c r="N619" i="15"/>
  <c r="AK618" i="15"/>
  <c r="AH618" i="15"/>
  <c r="AI618" i="15" s="1"/>
  <c r="N618" i="15"/>
  <c r="AK617" i="15"/>
  <c r="AH617" i="15"/>
  <c r="AI617" i="15" s="1"/>
  <c r="N617" i="15"/>
  <c r="AK616" i="15"/>
  <c r="AH616" i="15"/>
  <c r="AI616" i="15" s="1"/>
  <c r="N616" i="15"/>
  <c r="AK615" i="15"/>
  <c r="AH615" i="15"/>
  <c r="AI615" i="15" s="1"/>
  <c r="N615" i="15"/>
  <c r="AK614" i="15"/>
  <c r="AH614" i="15"/>
  <c r="AI614" i="15" s="1"/>
  <c r="N614" i="15"/>
  <c r="AK613" i="15"/>
  <c r="AH613" i="15"/>
  <c r="AI613" i="15" s="1"/>
  <c r="N613" i="15"/>
  <c r="AK612" i="15"/>
  <c r="AH612" i="15"/>
  <c r="AI612" i="15" s="1"/>
  <c r="N612" i="15"/>
  <c r="AK611" i="15"/>
  <c r="AH611" i="15"/>
  <c r="AI611" i="15" s="1"/>
  <c r="N611" i="15"/>
  <c r="AK610" i="15"/>
  <c r="AH610" i="15"/>
  <c r="AI610" i="15" s="1"/>
  <c r="N610" i="15"/>
  <c r="AK609" i="15"/>
  <c r="AH609" i="15"/>
  <c r="AI609" i="15" s="1"/>
  <c r="N609" i="15"/>
  <c r="AK608" i="15"/>
  <c r="AH608" i="15"/>
  <c r="AI608" i="15" s="1"/>
  <c r="N608" i="15"/>
  <c r="AK607" i="15"/>
  <c r="AH607" i="15"/>
  <c r="AI607" i="15" s="1"/>
  <c r="N607" i="15"/>
  <c r="AK606" i="15"/>
  <c r="AH606" i="15"/>
  <c r="AI606" i="15" s="1"/>
  <c r="N606" i="15"/>
  <c r="AK605" i="15"/>
  <c r="AH605" i="15"/>
  <c r="AI605" i="15" s="1"/>
  <c r="N605" i="15"/>
  <c r="AK604" i="15"/>
  <c r="AH604" i="15"/>
  <c r="AI604" i="15" s="1"/>
  <c r="N604" i="15"/>
  <c r="AK603" i="15"/>
  <c r="AH603" i="15"/>
  <c r="AI603" i="15" s="1"/>
  <c r="N603" i="15"/>
  <c r="AK602" i="15"/>
  <c r="AH602" i="15"/>
  <c r="AI602" i="15" s="1"/>
  <c r="N602" i="15"/>
  <c r="AK601" i="15"/>
  <c r="AH601" i="15"/>
  <c r="AI601" i="15" s="1"/>
  <c r="N601" i="15"/>
  <c r="AK600" i="15"/>
  <c r="AH600" i="15"/>
  <c r="AI600" i="15" s="1"/>
  <c r="N600" i="15"/>
  <c r="AK599" i="15"/>
  <c r="AH599" i="15"/>
  <c r="AI599" i="15" s="1"/>
  <c r="N599" i="15"/>
  <c r="AK598" i="15"/>
  <c r="AH598" i="15"/>
  <c r="AI598" i="15" s="1"/>
  <c r="N598" i="15"/>
  <c r="AK597" i="15"/>
  <c r="AH597" i="15"/>
  <c r="AI597" i="15" s="1"/>
  <c r="N597" i="15"/>
  <c r="AK596" i="15"/>
  <c r="AH596" i="15"/>
  <c r="AI596" i="15" s="1"/>
  <c r="N596" i="15"/>
  <c r="AK595" i="15"/>
  <c r="AH595" i="15"/>
  <c r="AI595" i="15" s="1"/>
  <c r="N595" i="15"/>
  <c r="AK594" i="15"/>
  <c r="AH594" i="15"/>
  <c r="AI594" i="15" s="1"/>
  <c r="N594" i="15"/>
  <c r="AK593" i="15"/>
  <c r="AH593" i="15"/>
  <c r="AI593" i="15" s="1"/>
  <c r="N593" i="15"/>
  <c r="AK592" i="15"/>
  <c r="AH592" i="15"/>
  <c r="AI592" i="15" s="1"/>
  <c r="N592" i="15"/>
  <c r="AK591" i="15"/>
  <c r="AH591" i="15"/>
  <c r="AI591" i="15" s="1"/>
  <c r="N591" i="15"/>
  <c r="AK590" i="15"/>
  <c r="AH590" i="15"/>
  <c r="AI590" i="15" s="1"/>
  <c r="N590" i="15"/>
  <c r="AK589" i="15"/>
  <c r="AH589" i="15"/>
  <c r="AI589" i="15" s="1"/>
  <c r="N589" i="15"/>
  <c r="AK588" i="15"/>
  <c r="AH588" i="15"/>
  <c r="AI588" i="15" s="1"/>
  <c r="N588" i="15"/>
  <c r="AK587" i="15"/>
  <c r="AH587" i="15"/>
  <c r="AI587" i="15" s="1"/>
  <c r="N587" i="15"/>
  <c r="AK586" i="15"/>
  <c r="AH586" i="15"/>
  <c r="AI586" i="15" s="1"/>
  <c r="N586" i="15"/>
  <c r="AK585" i="15"/>
  <c r="AH585" i="15"/>
  <c r="AI585" i="15" s="1"/>
  <c r="N585" i="15"/>
  <c r="AK584" i="15"/>
  <c r="AH584" i="15"/>
  <c r="AI584" i="15" s="1"/>
  <c r="N584" i="15"/>
  <c r="AK583" i="15"/>
  <c r="AH583" i="15"/>
  <c r="AI583" i="15" s="1"/>
  <c r="N583" i="15"/>
  <c r="AK582" i="15"/>
  <c r="AH582" i="15"/>
  <c r="AI582" i="15" s="1"/>
  <c r="N582" i="15"/>
  <c r="AK581" i="15"/>
  <c r="AH581" i="15"/>
  <c r="AI581" i="15" s="1"/>
  <c r="N581" i="15"/>
  <c r="AK580" i="15"/>
  <c r="AH580" i="15"/>
  <c r="AI580" i="15" s="1"/>
  <c r="N580" i="15"/>
  <c r="AK579" i="15"/>
  <c r="AH579" i="15"/>
  <c r="AI579" i="15" s="1"/>
  <c r="N579" i="15"/>
  <c r="AK578" i="15"/>
  <c r="AH578" i="15"/>
  <c r="AI578" i="15" s="1"/>
  <c r="N578" i="15"/>
  <c r="AK577" i="15"/>
  <c r="AH577" i="15"/>
  <c r="AI577" i="15" s="1"/>
  <c r="N577" i="15"/>
  <c r="AK576" i="15"/>
  <c r="AH576" i="15"/>
  <c r="AI576" i="15" s="1"/>
  <c r="N576" i="15"/>
  <c r="AK575" i="15"/>
  <c r="AH575" i="15"/>
  <c r="AI575" i="15" s="1"/>
  <c r="N575" i="15"/>
  <c r="AK574" i="15"/>
  <c r="AH574" i="15"/>
  <c r="AI574" i="15" s="1"/>
  <c r="N574" i="15"/>
  <c r="AK573" i="15"/>
  <c r="AH573" i="15"/>
  <c r="AI573" i="15" s="1"/>
  <c r="N573" i="15"/>
  <c r="AK572" i="15"/>
  <c r="AH572" i="15"/>
  <c r="AI572" i="15" s="1"/>
  <c r="N572" i="15"/>
  <c r="AK571" i="15"/>
  <c r="AH571" i="15"/>
  <c r="AI571" i="15" s="1"/>
  <c r="N571" i="15"/>
  <c r="AK570" i="15"/>
  <c r="AI570" i="15"/>
  <c r="N570" i="15"/>
  <c r="AK569" i="15"/>
  <c r="AH569" i="15"/>
  <c r="AI569" i="15" s="1"/>
  <c r="N569" i="15"/>
  <c r="AK568" i="15"/>
  <c r="AH568" i="15"/>
  <c r="AI568" i="15" s="1"/>
  <c r="N568" i="15"/>
  <c r="AK567" i="15"/>
  <c r="AH567" i="15"/>
  <c r="AI567" i="15" s="1"/>
  <c r="N567" i="15"/>
  <c r="AK566" i="15"/>
  <c r="AH566" i="15"/>
  <c r="AI566" i="15" s="1"/>
  <c r="N566" i="15"/>
  <c r="AK565" i="15"/>
  <c r="AH565" i="15"/>
  <c r="AI565" i="15" s="1"/>
  <c r="N565" i="15"/>
  <c r="AK564" i="15"/>
  <c r="AH564" i="15"/>
  <c r="AI564" i="15" s="1"/>
  <c r="N564" i="15"/>
  <c r="AK563" i="15"/>
  <c r="AH563" i="15"/>
  <c r="AI563" i="15" s="1"/>
  <c r="N563" i="15"/>
  <c r="AK562" i="15"/>
  <c r="AH562" i="15"/>
  <c r="AI562" i="15" s="1"/>
  <c r="N562" i="15"/>
  <c r="AK561" i="15"/>
  <c r="AH561" i="15"/>
  <c r="AI561" i="15" s="1"/>
  <c r="N561" i="15"/>
  <c r="AK560" i="15"/>
  <c r="AH560" i="15"/>
  <c r="AI560" i="15" s="1"/>
  <c r="N560" i="15"/>
  <c r="AK559" i="15"/>
  <c r="AH559" i="15"/>
  <c r="AI559" i="15" s="1"/>
  <c r="N559" i="15"/>
  <c r="AK558" i="15"/>
  <c r="AH558" i="15"/>
  <c r="AI558" i="15" s="1"/>
  <c r="N558" i="15"/>
  <c r="AK557" i="15"/>
  <c r="AH557" i="15"/>
  <c r="AI557" i="15" s="1"/>
  <c r="N557" i="15"/>
  <c r="AK556" i="15"/>
  <c r="AH556" i="15"/>
  <c r="AI556" i="15" s="1"/>
  <c r="N556" i="15"/>
  <c r="AK555" i="15"/>
  <c r="AH555" i="15"/>
  <c r="AI555" i="15" s="1"/>
  <c r="N555" i="15"/>
  <c r="AK554" i="15"/>
  <c r="AH554" i="15"/>
  <c r="AI554" i="15" s="1"/>
  <c r="N554" i="15"/>
  <c r="AK553" i="15"/>
  <c r="AH553" i="15"/>
  <c r="AI553" i="15" s="1"/>
  <c r="N553" i="15"/>
  <c r="AK552" i="15"/>
  <c r="AH552" i="15"/>
  <c r="AI552" i="15" s="1"/>
  <c r="N552" i="15"/>
  <c r="AK551" i="15"/>
  <c r="AH551" i="15"/>
  <c r="AI551" i="15" s="1"/>
  <c r="N551" i="15"/>
  <c r="AK550" i="15"/>
  <c r="AH550" i="15"/>
  <c r="AI550" i="15" s="1"/>
  <c r="N550" i="15"/>
  <c r="AK549" i="15"/>
  <c r="AH549" i="15"/>
  <c r="AI549" i="15" s="1"/>
  <c r="N549" i="15"/>
  <c r="AK548" i="15"/>
  <c r="AH548" i="15"/>
  <c r="AI548" i="15" s="1"/>
  <c r="N548" i="15"/>
  <c r="AK547" i="15"/>
  <c r="AH547" i="15"/>
  <c r="AI547" i="15" s="1"/>
  <c r="N547" i="15"/>
  <c r="AK546" i="15"/>
  <c r="AH546" i="15"/>
  <c r="AI546" i="15" s="1"/>
  <c r="N546" i="15"/>
  <c r="AK545" i="15"/>
  <c r="AH545" i="15"/>
  <c r="AI545" i="15" s="1"/>
  <c r="N545" i="15"/>
  <c r="AK544" i="15"/>
  <c r="AH544" i="15"/>
  <c r="AI544" i="15" s="1"/>
  <c r="N544" i="15"/>
  <c r="AK543" i="15"/>
  <c r="AH543" i="15"/>
  <c r="AI543" i="15" s="1"/>
  <c r="N543" i="15"/>
  <c r="AK542" i="15"/>
  <c r="AH542" i="15"/>
  <c r="AI542" i="15" s="1"/>
  <c r="N542" i="15"/>
  <c r="AK541" i="15"/>
  <c r="AH541" i="15"/>
  <c r="AI541" i="15" s="1"/>
  <c r="N541" i="15"/>
  <c r="AK540" i="15"/>
  <c r="AH540" i="15"/>
  <c r="AI540" i="15" s="1"/>
  <c r="N540" i="15"/>
  <c r="AK539" i="15"/>
  <c r="AH539" i="15"/>
  <c r="AI539" i="15" s="1"/>
  <c r="N539" i="15"/>
  <c r="AK538" i="15"/>
  <c r="AH538" i="15"/>
  <c r="AI538" i="15" s="1"/>
  <c r="N538" i="15"/>
  <c r="AK537" i="15"/>
  <c r="AH537" i="15"/>
  <c r="AI537" i="15" s="1"/>
  <c r="N537" i="15"/>
  <c r="AK536" i="15"/>
  <c r="AH536" i="15"/>
  <c r="AI536" i="15" s="1"/>
  <c r="N536" i="15"/>
  <c r="AK535" i="15"/>
  <c r="AH535" i="15"/>
  <c r="AI535" i="15" s="1"/>
  <c r="N535" i="15"/>
  <c r="AK534" i="15"/>
  <c r="AH534" i="15"/>
  <c r="AI534" i="15" s="1"/>
  <c r="N534" i="15"/>
  <c r="AK533" i="15"/>
  <c r="AH533" i="15"/>
  <c r="AI533" i="15" s="1"/>
  <c r="N533" i="15"/>
  <c r="AK532" i="15"/>
  <c r="AH532" i="15"/>
  <c r="AI532" i="15" s="1"/>
  <c r="N532" i="15"/>
  <c r="AK531" i="15"/>
  <c r="AH531" i="15"/>
  <c r="AI531" i="15" s="1"/>
  <c r="N531" i="15"/>
  <c r="AK530" i="15"/>
  <c r="AH530" i="15"/>
  <c r="AI530" i="15" s="1"/>
  <c r="N530" i="15"/>
  <c r="AK529" i="15"/>
  <c r="AH529" i="15"/>
  <c r="AI529" i="15" s="1"/>
  <c r="N529" i="15"/>
  <c r="AK528" i="15"/>
  <c r="AH528" i="15"/>
  <c r="AI528" i="15" s="1"/>
  <c r="N528" i="15"/>
  <c r="AK527" i="15"/>
  <c r="AH527" i="15"/>
  <c r="AI527" i="15" s="1"/>
  <c r="N527" i="15"/>
  <c r="AK526" i="15"/>
  <c r="AH526" i="15"/>
  <c r="AI526" i="15" s="1"/>
  <c r="N526" i="15"/>
  <c r="AK525" i="15"/>
  <c r="AH525" i="15"/>
  <c r="AI525" i="15" s="1"/>
  <c r="N525" i="15"/>
  <c r="AK524" i="15"/>
  <c r="AH524" i="15"/>
  <c r="AI524" i="15" s="1"/>
  <c r="N524" i="15"/>
  <c r="AK521" i="15"/>
  <c r="AH521" i="15"/>
  <c r="AI521" i="15" s="1"/>
  <c r="N521" i="15"/>
  <c r="AK520" i="15"/>
  <c r="AH520" i="15"/>
  <c r="AI520" i="15" s="1"/>
  <c r="N520" i="15"/>
  <c r="AK519" i="15"/>
  <c r="AH519" i="15"/>
  <c r="AI519" i="15" s="1"/>
  <c r="N519" i="15"/>
  <c r="AK518" i="15"/>
  <c r="AH518" i="15"/>
  <c r="AI518" i="15" s="1"/>
  <c r="N518" i="15"/>
  <c r="AK517" i="15"/>
  <c r="AH517" i="15"/>
  <c r="AI517" i="15" s="1"/>
  <c r="N517" i="15"/>
  <c r="AK516" i="15"/>
  <c r="AH516" i="15"/>
  <c r="AI516" i="15" s="1"/>
  <c r="N516" i="15"/>
  <c r="AK515" i="15"/>
  <c r="AH515" i="15"/>
  <c r="AI515" i="15" s="1"/>
  <c r="N515" i="15"/>
  <c r="AK514" i="15"/>
  <c r="AH514" i="15"/>
  <c r="AI514" i="15" s="1"/>
  <c r="N514" i="15"/>
  <c r="AK513" i="15"/>
  <c r="AH513" i="15"/>
  <c r="AI513" i="15" s="1"/>
  <c r="N513" i="15"/>
  <c r="AK512" i="15"/>
  <c r="AH512" i="15"/>
  <c r="AI512" i="15" s="1"/>
  <c r="N512" i="15"/>
  <c r="AK511" i="15"/>
  <c r="AH511" i="15"/>
  <c r="AI511" i="15" s="1"/>
  <c r="N511" i="15"/>
  <c r="AK510" i="15"/>
  <c r="AH510" i="15"/>
  <c r="AI510" i="15" s="1"/>
  <c r="N510" i="15"/>
  <c r="AK509" i="15"/>
  <c r="AH509" i="15"/>
  <c r="AI509" i="15" s="1"/>
  <c r="N509" i="15"/>
  <c r="AK508" i="15"/>
  <c r="AH508" i="15"/>
  <c r="AI508" i="15" s="1"/>
  <c r="N508" i="15"/>
  <c r="AK507" i="15"/>
  <c r="AH507" i="15"/>
  <c r="AI507" i="15" s="1"/>
  <c r="N507" i="15"/>
  <c r="AK506" i="15"/>
  <c r="AH506" i="15"/>
  <c r="AI506" i="15" s="1"/>
  <c r="N506" i="15"/>
  <c r="AK505" i="15"/>
  <c r="AH505" i="15"/>
  <c r="AI505" i="15" s="1"/>
  <c r="N505" i="15"/>
  <c r="AK503" i="15"/>
  <c r="AH503" i="15"/>
  <c r="AI503" i="15" s="1"/>
  <c r="N503" i="15"/>
  <c r="AK502" i="15"/>
  <c r="AH502" i="15"/>
  <c r="AI502" i="15" s="1"/>
  <c r="N502" i="15"/>
  <c r="AK501" i="15"/>
  <c r="AH501" i="15"/>
  <c r="AI501" i="15" s="1"/>
  <c r="N501" i="15"/>
  <c r="AK500" i="15"/>
  <c r="AH500" i="15"/>
  <c r="AI500" i="15" s="1"/>
  <c r="N500" i="15"/>
  <c r="AK499" i="15"/>
  <c r="AH499" i="15"/>
  <c r="AI499" i="15" s="1"/>
  <c r="N499" i="15"/>
  <c r="AK498" i="15"/>
  <c r="AH498" i="15"/>
  <c r="AI498" i="15" s="1"/>
  <c r="N498" i="15"/>
  <c r="AK497" i="15"/>
  <c r="AH497" i="15"/>
  <c r="AI497" i="15" s="1"/>
  <c r="N497" i="15"/>
  <c r="AK496" i="15"/>
  <c r="AH496" i="15"/>
  <c r="AI496" i="15" s="1"/>
  <c r="N496" i="15"/>
  <c r="AK495" i="15"/>
  <c r="AH495" i="15"/>
  <c r="AI495" i="15" s="1"/>
  <c r="N495" i="15"/>
  <c r="AK494" i="15"/>
  <c r="AH494" i="15"/>
  <c r="AI494" i="15" s="1"/>
  <c r="N494" i="15"/>
  <c r="AK493" i="15"/>
  <c r="AH493" i="15"/>
  <c r="AI493" i="15" s="1"/>
  <c r="N493" i="15"/>
  <c r="AK492" i="15"/>
  <c r="AH492" i="15"/>
  <c r="AI492" i="15" s="1"/>
  <c r="N492" i="15"/>
  <c r="AK491" i="15"/>
  <c r="AH491" i="15"/>
  <c r="AI491" i="15" s="1"/>
  <c r="N491" i="15"/>
  <c r="AK490" i="15"/>
  <c r="AH490" i="15"/>
  <c r="AI490" i="15" s="1"/>
  <c r="N490" i="15"/>
  <c r="AK891" i="15"/>
  <c r="AH891" i="15"/>
  <c r="AI891" i="15" s="1"/>
  <c r="N891" i="15"/>
  <c r="AK489" i="15"/>
  <c r="AH489" i="15"/>
  <c r="AI489" i="15" s="1"/>
  <c r="N489" i="15"/>
  <c r="AK471" i="15"/>
  <c r="AH471" i="15"/>
  <c r="AI471" i="15" s="1"/>
  <c r="N471" i="15"/>
  <c r="AK470" i="15"/>
  <c r="AH470" i="15"/>
  <c r="AI470" i="15" s="1"/>
  <c r="N470" i="15"/>
  <c r="AK467" i="15"/>
  <c r="AH467" i="15"/>
  <c r="AI467" i="15" s="1"/>
  <c r="N467" i="15"/>
  <c r="AK465" i="15"/>
  <c r="AH465" i="15"/>
  <c r="AI465" i="15" s="1"/>
  <c r="N465" i="15"/>
  <c r="AK464" i="15"/>
  <c r="AH464" i="15"/>
  <c r="AI464" i="15" s="1"/>
  <c r="N464" i="15"/>
  <c r="AK462" i="15"/>
  <c r="AH462" i="15"/>
  <c r="AI462" i="15" s="1"/>
  <c r="N462" i="15"/>
  <c r="AK460" i="15"/>
  <c r="AH460" i="15"/>
  <c r="AI460" i="15" s="1"/>
  <c r="AK459" i="15"/>
  <c r="AH459" i="15"/>
  <c r="AI459" i="15" s="1"/>
  <c r="N459" i="15"/>
  <c r="AK458" i="15"/>
  <c r="AH458" i="15"/>
  <c r="AI458" i="15" s="1"/>
  <c r="N458" i="15"/>
  <c r="AK457" i="15"/>
  <c r="AH457" i="15"/>
  <c r="AI457" i="15" s="1"/>
  <c r="N457" i="15"/>
  <c r="AK455" i="15"/>
  <c r="AH455" i="15"/>
  <c r="AI455" i="15" s="1"/>
  <c r="N455" i="15"/>
  <c r="AK454" i="15"/>
  <c r="AH454" i="15"/>
  <c r="AI454" i="15" s="1"/>
  <c r="N454" i="15"/>
  <c r="AK453" i="15"/>
  <c r="AH453" i="15"/>
  <c r="AI453" i="15" s="1"/>
  <c r="N453" i="15"/>
  <c r="AK452" i="15"/>
  <c r="AI452" i="15"/>
  <c r="N452" i="15"/>
  <c r="AK451" i="15"/>
  <c r="AH451" i="15"/>
  <c r="AI451" i="15" s="1"/>
  <c r="N451" i="15"/>
  <c r="AK450" i="15"/>
  <c r="AH450" i="15"/>
  <c r="AI450" i="15" s="1"/>
  <c r="N450" i="15"/>
  <c r="AK449" i="15"/>
  <c r="AH449" i="15"/>
  <c r="AI449" i="15" s="1"/>
  <c r="N449" i="15"/>
  <c r="AK448" i="15"/>
  <c r="AH448" i="15"/>
  <c r="AI448" i="15" s="1"/>
  <c r="N448" i="15"/>
  <c r="AK447" i="15"/>
  <c r="AH447" i="15"/>
  <c r="AI447" i="15" s="1"/>
  <c r="N447" i="15"/>
  <c r="AK446" i="15"/>
  <c r="AH446" i="15"/>
  <c r="AI446" i="15" s="1"/>
  <c r="N446" i="15"/>
  <c r="AK445" i="15"/>
  <c r="AH445" i="15"/>
  <c r="AI445" i="15" s="1"/>
  <c r="N445" i="15"/>
  <c r="AK444" i="15"/>
  <c r="AH444" i="15"/>
  <c r="AI444" i="15" s="1"/>
  <c r="N444" i="15"/>
  <c r="AK443" i="15"/>
  <c r="AH443" i="15"/>
  <c r="AI443" i="15" s="1"/>
  <c r="N443" i="15"/>
  <c r="AK442" i="15"/>
  <c r="AH442" i="15"/>
  <c r="AI442" i="15" s="1"/>
  <c r="N442" i="15"/>
  <c r="AK441" i="15"/>
  <c r="AH441" i="15"/>
  <c r="AI441" i="15" s="1"/>
  <c r="N441" i="15"/>
  <c r="AK440" i="15"/>
  <c r="AH440" i="15"/>
  <c r="AI440" i="15" s="1"/>
  <c r="N440" i="15"/>
  <c r="AK439" i="15"/>
  <c r="AH439" i="15"/>
  <c r="AI439" i="15" s="1"/>
  <c r="N439" i="15"/>
  <c r="AK437" i="15"/>
  <c r="AH437" i="15"/>
  <c r="AI437" i="15" s="1"/>
  <c r="N437" i="15"/>
  <c r="AK436" i="15"/>
  <c r="AH436" i="15"/>
  <c r="AI436" i="15" s="1"/>
  <c r="N436" i="15"/>
  <c r="AK434" i="15"/>
  <c r="AH434" i="15"/>
  <c r="AI434" i="15" s="1"/>
  <c r="N434" i="15"/>
  <c r="AK433" i="15"/>
  <c r="AH433" i="15"/>
  <c r="AI433" i="15" s="1"/>
  <c r="N433" i="15"/>
  <c r="AK432" i="15"/>
  <c r="AH432" i="15"/>
  <c r="AI432" i="15" s="1"/>
  <c r="N432" i="15"/>
  <c r="AK431" i="15"/>
  <c r="AH431" i="15"/>
  <c r="AI431" i="15" s="1"/>
  <c r="N431" i="15"/>
  <c r="AK430" i="15"/>
  <c r="AH430" i="15"/>
  <c r="AI430" i="15" s="1"/>
  <c r="N430" i="15"/>
  <c r="AK429" i="15"/>
  <c r="AI429" i="15"/>
  <c r="N429" i="15"/>
  <c r="AK428" i="15"/>
  <c r="AH428" i="15"/>
  <c r="AI428" i="15" s="1"/>
  <c r="N428" i="15"/>
  <c r="AK426" i="15"/>
  <c r="AH426" i="15"/>
  <c r="AI426" i="15" s="1"/>
  <c r="N426" i="15"/>
  <c r="AK425" i="15"/>
  <c r="AH425" i="15"/>
  <c r="AI425" i="15" s="1"/>
  <c r="N425" i="15"/>
  <c r="AK424" i="15"/>
  <c r="AH424" i="15"/>
  <c r="AI424" i="15" s="1"/>
  <c r="N424" i="15"/>
  <c r="AK423" i="15"/>
  <c r="AH423" i="15"/>
  <c r="AI423" i="15" s="1"/>
  <c r="N423" i="15"/>
  <c r="AK422" i="15"/>
  <c r="AH422" i="15"/>
  <c r="AI422" i="15" s="1"/>
  <c r="N422" i="15"/>
  <c r="AK421" i="15"/>
  <c r="AH421" i="15"/>
  <c r="AI421" i="15" s="1"/>
  <c r="N421" i="15"/>
  <c r="AK419" i="15"/>
  <c r="AH419" i="15"/>
  <c r="AI419" i="15" s="1"/>
  <c r="AK418" i="15"/>
  <c r="AH418" i="15"/>
  <c r="AI418" i="15" s="1"/>
  <c r="N418" i="15"/>
  <c r="AK417" i="15"/>
  <c r="AH417" i="15"/>
  <c r="AI417" i="15" s="1"/>
  <c r="N417" i="15"/>
  <c r="AK416" i="15"/>
  <c r="AH416" i="15"/>
  <c r="AI416" i="15" s="1"/>
  <c r="N416" i="15"/>
  <c r="AK415" i="15"/>
  <c r="AH415" i="15"/>
  <c r="AI415" i="15" s="1"/>
  <c r="N415" i="15"/>
  <c r="AK414" i="15"/>
  <c r="AH414" i="15"/>
  <c r="AI414" i="15" s="1"/>
  <c r="N414" i="15"/>
  <c r="AK413" i="15"/>
  <c r="AH413" i="15"/>
  <c r="AI413" i="15" s="1"/>
  <c r="N413" i="15"/>
  <c r="AK412" i="15"/>
  <c r="AH412" i="15"/>
  <c r="AI412" i="15" s="1"/>
  <c r="N412" i="15"/>
  <c r="AK411" i="15"/>
  <c r="AH411" i="15"/>
  <c r="AI411" i="15" s="1"/>
  <c r="N411" i="15"/>
  <c r="AK410" i="15"/>
  <c r="AH410" i="15"/>
  <c r="AI410" i="15" s="1"/>
  <c r="N410" i="15"/>
  <c r="AK409" i="15"/>
  <c r="AH409" i="15"/>
  <c r="AI409" i="15" s="1"/>
  <c r="N409" i="15"/>
  <c r="AK408" i="15"/>
  <c r="AH408" i="15"/>
  <c r="AI408" i="15" s="1"/>
  <c r="N408" i="15"/>
  <c r="AK407" i="15"/>
  <c r="AH407" i="15"/>
  <c r="AI407" i="15" s="1"/>
  <c r="N407" i="15"/>
  <c r="AK406" i="15"/>
  <c r="AH406" i="15"/>
  <c r="AI406" i="15" s="1"/>
  <c r="N406" i="15"/>
  <c r="AK405" i="15"/>
  <c r="AH405" i="15"/>
  <c r="AI405" i="15" s="1"/>
  <c r="N405" i="15"/>
  <c r="AK404" i="15"/>
  <c r="AH404" i="15"/>
  <c r="AI404" i="15" s="1"/>
  <c r="N404" i="15"/>
  <c r="AK403" i="15"/>
  <c r="AH403" i="15"/>
  <c r="AI403" i="15" s="1"/>
  <c r="N403" i="15"/>
  <c r="AK402" i="15"/>
  <c r="AH402" i="15"/>
  <c r="AI402" i="15" s="1"/>
  <c r="N402" i="15"/>
  <c r="AK401" i="15"/>
  <c r="AH401" i="15"/>
  <c r="AI401" i="15" s="1"/>
  <c r="AK399" i="15"/>
  <c r="AH399" i="15"/>
  <c r="AI399" i="15" s="1"/>
  <c r="N399" i="15"/>
  <c r="AK398" i="15"/>
  <c r="AH398" i="15"/>
  <c r="AI398" i="15" s="1"/>
  <c r="N398" i="15"/>
  <c r="AK397" i="15"/>
  <c r="AH397" i="15"/>
  <c r="AI397" i="15" s="1"/>
  <c r="N397" i="15"/>
  <c r="AK396" i="15"/>
  <c r="AH396" i="15"/>
  <c r="AI396" i="15" s="1"/>
  <c r="N396" i="15"/>
  <c r="AK395" i="15"/>
  <c r="AH395" i="15"/>
  <c r="AI395" i="15" s="1"/>
  <c r="N395" i="15"/>
  <c r="AK394" i="15"/>
  <c r="AH394" i="15"/>
  <c r="AI394" i="15" s="1"/>
  <c r="N394" i="15"/>
  <c r="AK393" i="15"/>
  <c r="AH393" i="15"/>
  <c r="AI393" i="15" s="1"/>
  <c r="N393" i="15"/>
  <c r="AK392" i="15"/>
  <c r="AH392" i="15"/>
  <c r="AI392" i="15" s="1"/>
  <c r="N392" i="15"/>
  <c r="AK390" i="15"/>
  <c r="AH390" i="15"/>
  <c r="AI390" i="15" s="1"/>
  <c r="N390" i="15"/>
  <c r="AK389" i="15"/>
  <c r="AH389" i="15"/>
  <c r="AI389" i="15" s="1"/>
  <c r="N389" i="15"/>
  <c r="AK388" i="15"/>
  <c r="AH388" i="15"/>
  <c r="AI388" i="15" s="1"/>
  <c r="N388" i="15"/>
  <c r="AK387" i="15"/>
  <c r="AH387" i="15"/>
  <c r="AI387" i="15" s="1"/>
  <c r="N387" i="15"/>
  <c r="AK386" i="15"/>
  <c r="AH386" i="15"/>
  <c r="AI386" i="15" s="1"/>
  <c r="N386" i="15"/>
  <c r="AK385" i="15"/>
  <c r="AH385" i="15"/>
  <c r="AI385" i="15" s="1"/>
  <c r="N385" i="15"/>
  <c r="AK384" i="15"/>
  <c r="AH384" i="15"/>
  <c r="AI384" i="15" s="1"/>
  <c r="N384" i="15"/>
  <c r="AK381" i="15"/>
  <c r="AH381" i="15"/>
  <c r="AI381" i="15" s="1"/>
  <c r="N381" i="15"/>
  <c r="AK379" i="15"/>
  <c r="AH379" i="15"/>
  <c r="AI379" i="15" s="1"/>
  <c r="N379" i="15"/>
  <c r="AK378" i="15"/>
  <c r="AH378" i="15"/>
  <c r="AI378" i="15" s="1"/>
  <c r="N378" i="15"/>
  <c r="AK377" i="15"/>
  <c r="AH377" i="15"/>
  <c r="AI377" i="15" s="1"/>
  <c r="N377" i="15"/>
  <c r="AK376" i="15"/>
  <c r="AH376" i="15"/>
  <c r="AI376" i="15" s="1"/>
  <c r="N376" i="15"/>
  <c r="AK375" i="15"/>
  <c r="AH375" i="15"/>
  <c r="AI375" i="15" s="1"/>
  <c r="N375" i="15"/>
  <c r="AK374" i="15"/>
  <c r="AH374" i="15"/>
  <c r="AI374" i="15" s="1"/>
  <c r="N374" i="15"/>
  <c r="AK373" i="15"/>
  <c r="AH373" i="15"/>
  <c r="AI373" i="15" s="1"/>
  <c r="N373" i="15"/>
  <c r="AK372" i="15"/>
  <c r="AH372" i="15"/>
  <c r="AI372" i="15" s="1"/>
  <c r="N372" i="15"/>
  <c r="AK371" i="15"/>
  <c r="AH371" i="15"/>
  <c r="AI371" i="15" s="1"/>
  <c r="N371" i="15"/>
  <c r="AK370" i="15"/>
  <c r="AH370" i="15"/>
  <c r="AI370" i="15" s="1"/>
  <c r="N370" i="15"/>
  <c r="AK369" i="15"/>
  <c r="AH369" i="15"/>
  <c r="AI369" i="15" s="1"/>
  <c r="N369" i="15"/>
  <c r="AK368" i="15"/>
  <c r="AH368" i="15"/>
  <c r="AI368" i="15" s="1"/>
  <c r="N368" i="15"/>
  <c r="AK367" i="15"/>
  <c r="AH367" i="15"/>
  <c r="AI367" i="15" s="1"/>
  <c r="N367" i="15"/>
  <c r="AK366" i="15"/>
  <c r="AH366" i="15"/>
  <c r="AI366" i="15" s="1"/>
  <c r="N366" i="15"/>
  <c r="AK365" i="15"/>
  <c r="AH365" i="15"/>
  <c r="AI365" i="15" s="1"/>
  <c r="N365" i="15"/>
  <c r="AK364" i="15"/>
  <c r="AH364" i="15"/>
  <c r="AI364" i="15" s="1"/>
  <c r="N364" i="15"/>
  <c r="AK363" i="15"/>
  <c r="AH363" i="15"/>
  <c r="AI363" i="15" s="1"/>
  <c r="N363" i="15"/>
  <c r="AK362" i="15"/>
  <c r="AH362" i="15"/>
  <c r="AI362" i="15" s="1"/>
  <c r="N362" i="15"/>
  <c r="AK361" i="15"/>
  <c r="AH361" i="15"/>
  <c r="AI361" i="15" s="1"/>
  <c r="N361" i="15"/>
  <c r="AK360" i="15"/>
  <c r="AH360" i="15"/>
  <c r="AI360" i="15" s="1"/>
  <c r="N360" i="15"/>
  <c r="AK359" i="15"/>
  <c r="AH359" i="15"/>
  <c r="AI359" i="15" s="1"/>
  <c r="N359" i="15"/>
  <c r="AK357" i="15"/>
  <c r="AH357" i="15"/>
  <c r="AI357" i="15" s="1"/>
  <c r="N357" i="15"/>
  <c r="AK356" i="15"/>
  <c r="AH356" i="15"/>
  <c r="AI356" i="15" s="1"/>
  <c r="N356" i="15"/>
  <c r="AK355" i="15"/>
  <c r="AH355" i="15"/>
  <c r="AI355" i="15" s="1"/>
  <c r="N355" i="15"/>
  <c r="AH353" i="15"/>
  <c r="AI353" i="15" s="1"/>
  <c r="N353" i="15"/>
  <c r="AK352" i="15"/>
  <c r="AH352" i="15"/>
  <c r="AI352" i="15" s="1"/>
  <c r="N352" i="15"/>
  <c r="AK351" i="15"/>
  <c r="AH351" i="15"/>
  <c r="AI351" i="15" s="1"/>
  <c r="N351" i="15"/>
  <c r="AK350" i="15"/>
  <c r="AH350" i="15"/>
  <c r="AI350" i="15" s="1"/>
  <c r="N350" i="15"/>
  <c r="AK348" i="15"/>
  <c r="AH348" i="15"/>
  <c r="AI348" i="15" s="1"/>
  <c r="N348" i="15"/>
  <c r="AK347" i="15"/>
  <c r="AH347" i="15"/>
  <c r="AI347" i="15" s="1"/>
  <c r="N347" i="15"/>
  <c r="AK346" i="15"/>
  <c r="AH346" i="15"/>
  <c r="AI346" i="15" s="1"/>
  <c r="N346" i="15"/>
  <c r="AK345" i="15"/>
  <c r="AH345" i="15"/>
  <c r="AI345" i="15" s="1"/>
  <c r="N345" i="15"/>
  <c r="AK344" i="15"/>
  <c r="AH344" i="15"/>
  <c r="AI344" i="15" s="1"/>
  <c r="N344" i="15"/>
  <c r="AK342" i="15"/>
  <c r="AH342" i="15"/>
  <c r="AI342" i="15" s="1"/>
  <c r="N342" i="15"/>
  <c r="AK340" i="15"/>
  <c r="AI340" i="15"/>
  <c r="N340" i="15"/>
  <c r="AK338" i="15"/>
  <c r="AH338" i="15"/>
  <c r="AI338" i="15" s="1"/>
  <c r="N338" i="15"/>
  <c r="AK337" i="15"/>
  <c r="AH337" i="15"/>
  <c r="AI337" i="15" s="1"/>
  <c r="N337" i="15"/>
  <c r="AK336" i="15"/>
  <c r="AH336" i="15"/>
  <c r="AI336" i="15" s="1"/>
  <c r="N336" i="15"/>
  <c r="AK335" i="15"/>
  <c r="AH335" i="15"/>
  <c r="AI335" i="15" s="1"/>
  <c r="N335" i="15"/>
  <c r="AK334" i="15"/>
  <c r="AH334" i="15"/>
  <c r="AI334" i="15" s="1"/>
  <c r="N334" i="15"/>
  <c r="AK333" i="15"/>
  <c r="AH333" i="15"/>
  <c r="AI333" i="15" s="1"/>
  <c r="N333" i="15"/>
  <c r="AK330" i="15"/>
  <c r="AH330" i="15"/>
  <c r="AI330" i="15" s="1"/>
  <c r="N330" i="15"/>
  <c r="AK329" i="15"/>
  <c r="AH329" i="15"/>
  <c r="AI329" i="15" s="1"/>
  <c r="N329" i="15"/>
  <c r="AK328" i="15"/>
  <c r="AH328" i="15"/>
  <c r="AI328" i="15" s="1"/>
  <c r="N328" i="15"/>
  <c r="AK327" i="15"/>
  <c r="AH327" i="15"/>
  <c r="AI327" i="15" s="1"/>
  <c r="N327" i="15"/>
  <c r="AK326" i="15"/>
  <c r="AH326" i="15"/>
  <c r="AI326" i="15" s="1"/>
  <c r="N326" i="15"/>
  <c r="AK325" i="15"/>
  <c r="AH325" i="15"/>
  <c r="AI325" i="15" s="1"/>
  <c r="N325" i="15"/>
  <c r="AK324" i="15"/>
  <c r="AH324" i="15"/>
  <c r="AI324" i="15" s="1"/>
  <c r="N324" i="15"/>
  <c r="AK323" i="15"/>
  <c r="AH323" i="15"/>
  <c r="AI323" i="15" s="1"/>
  <c r="N323" i="15"/>
  <c r="AK322" i="15"/>
  <c r="AH322" i="15"/>
  <c r="AI322" i="15" s="1"/>
  <c r="N322" i="15"/>
  <c r="AK339" i="15"/>
  <c r="AI339" i="15"/>
  <c r="N339" i="15"/>
  <c r="AK321" i="15"/>
  <c r="AH321" i="15"/>
  <c r="AI321" i="15" s="1"/>
  <c r="N321" i="15"/>
  <c r="AK320" i="15"/>
  <c r="AH320" i="15"/>
  <c r="AI320" i="15" s="1"/>
  <c r="N320" i="15"/>
  <c r="AK319" i="15"/>
  <c r="AH319" i="15"/>
  <c r="AI319" i="15" s="1"/>
  <c r="N319" i="15"/>
  <c r="AH318" i="15"/>
  <c r="AI318" i="15" s="1"/>
  <c r="N318" i="15"/>
  <c r="AK317" i="15"/>
  <c r="AH317" i="15"/>
  <c r="AI317" i="15" s="1"/>
  <c r="N317" i="15"/>
  <c r="AK316" i="15"/>
  <c r="AH316" i="15"/>
  <c r="AI316" i="15" s="1"/>
  <c r="N316" i="15"/>
  <c r="AK315" i="15"/>
  <c r="AH315" i="15"/>
  <c r="AI315" i="15" s="1"/>
  <c r="N315" i="15"/>
  <c r="AK314" i="15"/>
  <c r="AH314" i="15"/>
  <c r="AI314" i="15" s="1"/>
  <c r="N314" i="15"/>
  <c r="AK313" i="15"/>
  <c r="AH313" i="15"/>
  <c r="AI313" i="15" s="1"/>
  <c r="N313" i="15"/>
  <c r="AK312" i="15"/>
  <c r="AH312" i="15"/>
  <c r="AI312" i="15" s="1"/>
  <c r="N312" i="15"/>
  <c r="AK311" i="15"/>
  <c r="AH311" i="15"/>
  <c r="AI311" i="15" s="1"/>
  <c r="N311" i="15"/>
  <c r="AK309" i="15"/>
  <c r="AH309" i="15"/>
  <c r="AI309" i="15" s="1"/>
  <c r="N309" i="15"/>
  <c r="AK308" i="15"/>
  <c r="AH308" i="15"/>
  <c r="AI308" i="15" s="1"/>
  <c r="N308" i="15"/>
  <c r="AK307" i="15"/>
  <c r="AH307" i="15"/>
  <c r="AI307" i="15" s="1"/>
  <c r="N307" i="15"/>
  <c r="AK306" i="15"/>
  <c r="AH306" i="15"/>
  <c r="AI306" i="15" s="1"/>
  <c r="N306" i="15"/>
  <c r="AK305" i="15"/>
  <c r="AH305" i="15"/>
  <c r="AI305" i="15" s="1"/>
  <c r="N305" i="15"/>
  <c r="AK304" i="15"/>
  <c r="AH304" i="15"/>
  <c r="AI304" i="15" s="1"/>
  <c r="N304" i="15"/>
  <c r="AK303" i="15"/>
  <c r="AH303" i="15"/>
  <c r="AI303" i="15" s="1"/>
  <c r="N303" i="15"/>
  <c r="AK302" i="15"/>
  <c r="AH302" i="15"/>
  <c r="AI302" i="15" s="1"/>
  <c r="N302" i="15"/>
  <c r="AK301" i="15"/>
  <c r="AH301" i="15"/>
  <c r="AI301" i="15" s="1"/>
  <c r="N301" i="15"/>
  <c r="AK300" i="15"/>
  <c r="AH300" i="15"/>
  <c r="AI300" i="15" s="1"/>
  <c r="N300" i="15"/>
  <c r="AK299" i="15"/>
  <c r="AH299" i="15"/>
  <c r="AI299" i="15" s="1"/>
  <c r="N299" i="15"/>
  <c r="AK298" i="15"/>
  <c r="AH298" i="15"/>
  <c r="AI298" i="15" s="1"/>
  <c r="N298" i="15"/>
  <c r="AK296" i="15"/>
  <c r="AH296" i="15"/>
  <c r="AI296" i="15" s="1"/>
  <c r="N296" i="15"/>
  <c r="AK295" i="15"/>
  <c r="AH295" i="15"/>
  <c r="AI295" i="15" s="1"/>
  <c r="N295" i="15"/>
  <c r="AK294" i="15"/>
  <c r="AH294" i="15"/>
  <c r="AI294" i="15" s="1"/>
  <c r="N294" i="15"/>
  <c r="AK293" i="15"/>
  <c r="AH293" i="15"/>
  <c r="AI293" i="15" s="1"/>
  <c r="N293" i="15"/>
  <c r="AK292" i="15"/>
  <c r="AH292" i="15"/>
  <c r="AI292" i="15" s="1"/>
  <c r="N292" i="15"/>
  <c r="AK291" i="15"/>
  <c r="AH291" i="15"/>
  <c r="AI291" i="15" s="1"/>
  <c r="N291" i="15"/>
  <c r="AK289" i="15"/>
  <c r="AH289" i="15"/>
  <c r="AI289" i="15" s="1"/>
  <c r="N289" i="15"/>
  <c r="AK288" i="15"/>
  <c r="AH288" i="15"/>
  <c r="AI288" i="15" s="1"/>
  <c r="N288" i="15"/>
  <c r="AK286" i="15"/>
  <c r="AH286" i="15"/>
  <c r="AI286" i="15" s="1"/>
  <c r="N286" i="15"/>
  <c r="AK287" i="15"/>
  <c r="AH287" i="15"/>
  <c r="AI287" i="15" s="1"/>
  <c r="N287" i="15"/>
  <c r="AK285" i="15"/>
  <c r="AH285" i="15"/>
  <c r="AI285" i="15" s="1"/>
  <c r="N285" i="15"/>
  <c r="AK284" i="15"/>
  <c r="AH284" i="15"/>
  <c r="AI284" i="15" s="1"/>
  <c r="N284" i="15"/>
  <c r="AK283" i="15"/>
  <c r="AH283" i="15"/>
  <c r="AI283" i="15" s="1"/>
  <c r="N283" i="15"/>
  <c r="AK282" i="15"/>
  <c r="AH282" i="15"/>
  <c r="AI282" i="15" s="1"/>
  <c r="N282" i="15"/>
  <c r="AK281" i="15"/>
  <c r="AH281" i="15"/>
  <c r="AI281" i="15" s="1"/>
  <c r="N281" i="15"/>
  <c r="AK280" i="15"/>
  <c r="AH280" i="15"/>
  <c r="AI280" i="15" s="1"/>
  <c r="N280" i="15"/>
  <c r="AK279" i="15"/>
  <c r="AH279" i="15"/>
  <c r="AI279" i="15" s="1"/>
  <c r="N279" i="15"/>
  <c r="AK278" i="15"/>
  <c r="AH278" i="15"/>
  <c r="AI278" i="15" s="1"/>
  <c r="N278" i="15"/>
  <c r="AK277" i="15"/>
  <c r="AH277" i="15"/>
  <c r="AI277" i="15" s="1"/>
  <c r="N277" i="15"/>
  <c r="AK276" i="15"/>
  <c r="AH276" i="15"/>
  <c r="AI276" i="15" s="1"/>
  <c r="N276" i="15"/>
  <c r="AK275" i="15"/>
  <c r="AH275" i="15"/>
  <c r="AI275" i="15" s="1"/>
  <c r="N275" i="15"/>
  <c r="AK274" i="15"/>
  <c r="AH274" i="15"/>
  <c r="AI274" i="15" s="1"/>
  <c r="N274" i="15"/>
  <c r="AK273" i="15"/>
  <c r="AH273" i="15"/>
  <c r="AI273" i="15" s="1"/>
  <c r="N273" i="15"/>
  <c r="AK272" i="15"/>
  <c r="AH272" i="15"/>
  <c r="AI272" i="15" s="1"/>
  <c r="N272" i="15"/>
  <c r="AK271" i="15"/>
  <c r="AH271" i="15"/>
  <c r="AI271" i="15" s="1"/>
  <c r="N271" i="15"/>
  <c r="AK270" i="15"/>
  <c r="AH270" i="15"/>
  <c r="AI270" i="15" s="1"/>
  <c r="N270" i="15"/>
  <c r="AK269" i="15"/>
  <c r="AH269" i="15"/>
  <c r="AI269" i="15" s="1"/>
  <c r="N269" i="15"/>
  <c r="AK268" i="15"/>
  <c r="AH268" i="15"/>
  <c r="AI268" i="15" s="1"/>
  <c r="N268" i="15"/>
  <c r="AK267" i="15"/>
  <c r="AH267" i="15"/>
  <c r="AI267" i="15" s="1"/>
  <c r="N267" i="15"/>
  <c r="AK266" i="15"/>
  <c r="AH266" i="15"/>
  <c r="AI266" i="15" s="1"/>
  <c r="N266" i="15"/>
  <c r="AK265" i="15"/>
  <c r="AH265" i="15"/>
  <c r="AI265" i="15" s="1"/>
  <c r="N265" i="15"/>
  <c r="AK264" i="15"/>
  <c r="AH264" i="15"/>
  <c r="AI264" i="15" s="1"/>
  <c r="N264" i="15"/>
  <c r="AK262" i="15"/>
  <c r="AH262" i="15"/>
  <c r="AI262" i="15" s="1"/>
  <c r="N262" i="15"/>
  <c r="AK261" i="15"/>
  <c r="AH261" i="15"/>
  <c r="AI261" i="15" s="1"/>
  <c r="N261" i="15"/>
  <c r="AK260" i="15"/>
  <c r="AH260" i="15"/>
  <c r="AI260" i="15" s="1"/>
  <c r="N260" i="15"/>
  <c r="AK259" i="15"/>
  <c r="AH259" i="15"/>
  <c r="AI259" i="15" s="1"/>
  <c r="N259" i="15"/>
  <c r="AK258" i="15"/>
  <c r="AH258" i="15"/>
  <c r="AI258" i="15" s="1"/>
  <c r="N258" i="15"/>
  <c r="AK257" i="15"/>
  <c r="AH257" i="15"/>
  <c r="AI257" i="15" s="1"/>
  <c r="N257" i="15"/>
  <c r="AK255" i="15"/>
  <c r="AH255" i="15"/>
  <c r="AI255" i="15" s="1"/>
  <c r="N255" i="15"/>
  <c r="AK254" i="15"/>
  <c r="AH254" i="15"/>
  <c r="AI254" i="15" s="1"/>
  <c r="N254" i="15"/>
  <c r="AK253" i="15"/>
  <c r="AH253" i="15"/>
  <c r="AI253" i="15" s="1"/>
  <c r="N253" i="15"/>
  <c r="AK252" i="15"/>
  <c r="AH252" i="15"/>
  <c r="AI252" i="15" s="1"/>
  <c r="N252" i="15"/>
  <c r="AK251" i="15"/>
  <c r="AH251" i="15"/>
  <c r="AI251" i="15" s="1"/>
  <c r="N251" i="15"/>
  <c r="AK249" i="15"/>
  <c r="AH249" i="15"/>
  <c r="AI249" i="15" s="1"/>
  <c r="N249" i="15"/>
  <c r="AK247" i="15"/>
  <c r="AH247" i="15"/>
  <c r="AI247" i="15" s="1"/>
  <c r="N247" i="15"/>
  <c r="AK246" i="15"/>
  <c r="AH246" i="15"/>
  <c r="AI246" i="15" s="1"/>
  <c r="N246" i="15"/>
  <c r="AK245" i="15"/>
  <c r="AH245" i="15"/>
  <c r="AI245" i="15" s="1"/>
  <c r="N245" i="15"/>
  <c r="AK240" i="15"/>
  <c r="AH240" i="15"/>
  <c r="AI240" i="15" s="1"/>
  <c r="N240" i="15"/>
  <c r="AK239" i="15"/>
  <c r="AH239" i="15"/>
  <c r="AI239" i="15" s="1"/>
  <c r="N239" i="15"/>
  <c r="AK237" i="15"/>
  <c r="AH237" i="15"/>
  <c r="AI237" i="15" s="1"/>
  <c r="N237" i="15"/>
  <c r="AK236" i="15"/>
  <c r="AH236" i="15"/>
  <c r="AI236" i="15" s="1"/>
  <c r="N236" i="15"/>
  <c r="AK235" i="15"/>
  <c r="AH235" i="15"/>
  <c r="AI235" i="15" s="1"/>
  <c r="N235" i="15"/>
  <c r="AK234" i="15"/>
  <c r="AH234" i="15"/>
  <c r="AI234" i="15" s="1"/>
  <c r="N234" i="15"/>
  <c r="AK233" i="15"/>
  <c r="AH233" i="15"/>
  <c r="AI233" i="15" s="1"/>
  <c r="N233" i="15"/>
  <c r="AK231" i="15"/>
  <c r="AH231" i="15"/>
  <c r="AI231" i="15" s="1"/>
  <c r="N231" i="15"/>
  <c r="AK230" i="15"/>
  <c r="AH230" i="15"/>
  <c r="AI230" i="15" s="1"/>
  <c r="N230" i="15"/>
  <c r="AK229" i="15"/>
  <c r="AH229" i="15"/>
  <c r="AI229" i="15" s="1"/>
  <c r="N229" i="15"/>
  <c r="AK227" i="15"/>
  <c r="AH227" i="15"/>
  <c r="AI227" i="15" s="1"/>
  <c r="N227" i="15"/>
  <c r="AK226" i="15"/>
  <c r="AH226" i="15"/>
  <c r="AI226" i="15" s="1"/>
  <c r="N226" i="15"/>
  <c r="AK225" i="15"/>
  <c r="AH225" i="15"/>
  <c r="AI225" i="15" s="1"/>
  <c r="N225" i="15"/>
  <c r="AK223" i="15"/>
  <c r="AH223" i="15"/>
  <c r="AI223" i="15" s="1"/>
  <c r="N223" i="15"/>
  <c r="AK222" i="15"/>
  <c r="AH222" i="15"/>
  <c r="AI222" i="15" s="1"/>
  <c r="N222" i="15"/>
  <c r="AK220" i="15"/>
  <c r="AH220" i="15"/>
  <c r="AI220" i="15" s="1"/>
  <c r="N220" i="15"/>
  <c r="AK219" i="15"/>
  <c r="AH219" i="15"/>
  <c r="AI219" i="15" s="1"/>
  <c r="N219" i="15"/>
  <c r="AK218" i="15"/>
  <c r="AH218" i="15"/>
  <c r="AI218" i="15" s="1"/>
  <c r="N218" i="15"/>
  <c r="AK217" i="15"/>
  <c r="AH217" i="15"/>
  <c r="AI217" i="15" s="1"/>
  <c r="N217" i="15"/>
  <c r="AK216" i="15"/>
  <c r="AH216" i="15"/>
  <c r="AI216" i="15" s="1"/>
  <c r="N216" i="15"/>
  <c r="AK215" i="15"/>
  <c r="AH215" i="15"/>
  <c r="AI215" i="15" s="1"/>
  <c r="N215" i="15"/>
  <c r="AK214" i="15"/>
  <c r="AH214" i="15"/>
  <c r="AI214" i="15" s="1"/>
  <c r="N214" i="15"/>
  <c r="AK213" i="15"/>
  <c r="AH213" i="15"/>
  <c r="AI213" i="15" s="1"/>
  <c r="N213" i="15"/>
  <c r="AK212" i="15"/>
  <c r="AH212" i="15"/>
  <c r="AI212" i="15" s="1"/>
  <c r="N212" i="15"/>
  <c r="AK211" i="15"/>
  <c r="AH211" i="15"/>
  <c r="AI211" i="15" s="1"/>
  <c r="N211" i="15"/>
  <c r="AK210" i="15"/>
  <c r="AH210" i="15"/>
  <c r="AI210" i="15" s="1"/>
  <c r="N210" i="15"/>
  <c r="AK209" i="15"/>
  <c r="AH209" i="15"/>
  <c r="AI209" i="15" s="1"/>
  <c r="N209" i="15"/>
  <c r="AK208" i="15"/>
  <c r="AH208" i="15"/>
  <c r="AI208" i="15" s="1"/>
  <c r="N208" i="15"/>
  <c r="AK207" i="15"/>
  <c r="AH207" i="15"/>
  <c r="AI207" i="15" s="1"/>
  <c r="N207" i="15"/>
  <c r="AK206" i="15"/>
  <c r="AH206" i="15"/>
  <c r="AI206" i="15" s="1"/>
  <c r="N206" i="15"/>
  <c r="AK205" i="15"/>
  <c r="AH205" i="15"/>
  <c r="AI205" i="15" s="1"/>
  <c r="N205" i="15"/>
  <c r="AK203" i="15"/>
  <c r="AH203" i="15"/>
  <c r="AI203" i="15" s="1"/>
  <c r="N203" i="15"/>
  <c r="AK201" i="15"/>
  <c r="AH201" i="15"/>
  <c r="AI201" i="15" s="1"/>
  <c r="N201" i="15"/>
  <c r="AK200" i="15"/>
  <c r="AH200" i="15"/>
  <c r="AI200" i="15" s="1"/>
  <c r="N200" i="15"/>
  <c r="AK198" i="15"/>
  <c r="AH198" i="15"/>
  <c r="AI198" i="15" s="1"/>
  <c r="N198" i="15"/>
  <c r="AK197" i="15"/>
  <c r="AH197" i="15"/>
  <c r="AI197" i="15" s="1"/>
  <c r="N197" i="15"/>
  <c r="AK196" i="15"/>
  <c r="AH196" i="15"/>
  <c r="AI196" i="15" s="1"/>
  <c r="N196" i="15"/>
  <c r="AK195" i="15"/>
  <c r="AH195" i="15"/>
  <c r="AI195" i="15" s="1"/>
  <c r="N195" i="15"/>
  <c r="AK194" i="15"/>
  <c r="AH194" i="15"/>
  <c r="AI194" i="15" s="1"/>
  <c r="N194" i="15"/>
  <c r="AK193" i="15"/>
  <c r="AH193" i="15"/>
  <c r="AI193" i="15" s="1"/>
  <c r="N193" i="15"/>
  <c r="AK191" i="15"/>
  <c r="AH191" i="15"/>
  <c r="AI191" i="15" s="1"/>
  <c r="N191" i="15"/>
  <c r="AK190" i="15"/>
  <c r="AH190" i="15"/>
  <c r="AI190" i="15" s="1"/>
  <c r="N190" i="15"/>
  <c r="AK189" i="15"/>
  <c r="AH189" i="15"/>
  <c r="AI189" i="15" s="1"/>
  <c r="N189" i="15"/>
  <c r="AK188" i="15"/>
  <c r="AH188" i="15"/>
  <c r="AI188" i="15" s="1"/>
  <c r="N188" i="15"/>
  <c r="AK186" i="15"/>
  <c r="AH186" i="15"/>
  <c r="AI186" i="15" s="1"/>
  <c r="N186" i="15"/>
  <c r="AK185" i="15"/>
  <c r="AH185" i="15"/>
  <c r="AI185" i="15" s="1"/>
  <c r="N185" i="15"/>
  <c r="AK184" i="15"/>
  <c r="AH184" i="15"/>
  <c r="AI184" i="15" s="1"/>
  <c r="N184" i="15"/>
  <c r="AK183" i="15"/>
  <c r="AH183" i="15"/>
  <c r="AI183" i="15" s="1"/>
  <c r="N183" i="15"/>
  <c r="AK869" i="15"/>
  <c r="AH869" i="15"/>
  <c r="AI869" i="15" s="1"/>
  <c r="N869" i="15"/>
  <c r="AK182" i="15"/>
  <c r="AH182" i="15"/>
  <c r="AI182" i="15" s="1"/>
  <c r="N182" i="15"/>
  <c r="AK181" i="15"/>
  <c r="AH181" i="15"/>
  <c r="AI181" i="15" s="1"/>
  <c r="N181" i="15"/>
  <c r="AK180" i="15"/>
  <c r="AH180" i="15"/>
  <c r="AI180" i="15" s="1"/>
  <c r="N180" i="15"/>
  <c r="AK178" i="15"/>
  <c r="AH178" i="15"/>
  <c r="AI178" i="15" s="1"/>
  <c r="N178" i="15"/>
  <c r="AK179" i="15"/>
  <c r="AH179" i="15"/>
  <c r="AI179" i="15" s="1"/>
  <c r="N179" i="15"/>
  <c r="AK177" i="15"/>
  <c r="AH177" i="15"/>
  <c r="AI177" i="15" s="1"/>
  <c r="N177" i="15"/>
  <c r="AK176" i="15"/>
  <c r="AH176" i="15"/>
  <c r="AI176" i="15" s="1"/>
  <c r="N176" i="15"/>
  <c r="AK175" i="15"/>
  <c r="AH175" i="15"/>
  <c r="AI175" i="15" s="1"/>
  <c r="N175" i="15"/>
  <c r="AK174" i="15"/>
  <c r="AH174" i="15"/>
  <c r="AI174" i="15" s="1"/>
  <c r="N174" i="15"/>
  <c r="AK173" i="15"/>
  <c r="AH173" i="15"/>
  <c r="AI173" i="15" s="1"/>
  <c r="N173" i="15"/>
  <c r="AK172" i="15"/>
  <c r="AH172" i="15"/>
  <c r="AI172" i="15" s="1"/>
  <c r="N172" i="15"/>
  <c r="AK171" i="15"/>
  <c r="AH171" i="15"/>
  <c r="AI171" i="15" s="1"/>
  <c r="N171" i="15"/>
  <c r="AK170" i="15"/>
  <c r="AH170" i="15"/>
  <c r="AI170" i="15" s="1"/>
  <c r="N170" i="15"/>
  <c r="AK169" i="15"/>
  <c r="AH169" i="15"/>
  <c r="AI169" i="15" s="1"/>
  <c r="N169" i="15"/>
  <c r="AK168" i="15"/>
  <c r="AH168" i="15"/>
  <c r="AI168" i="15" s="1"/>
  <c r="N168" i="15"/>
  <c r="AK167" i="15"/>
  <c r="AH167" i="15"/>
  <c r="AI167" i="15" s="1"/>
  <c r="N167" i="15"/>
  <c r="AK165" i="15"/>
  <c r="AH165" i="15"/>
  <c r="AI165" i="15" s="1"/>
  <c r="N165" i="15"/>
  <c r="AK162" i="15"/>
  <c r="AH162" i="15"/>
  <c r="AI162" i="15" s="1"/>
  <c r="N162" i="15"/>
  <c r="AK161" i="15"/>
  <c r="AH161" i="15"/>
  <c r="AI161" i="15" s="1"/>
  <c r="N161" i="15"/>
  <c r="AK160" i="15"/>
  <c r="AH160" i="15"/>
  <c r="AI160" i="15" s="1"/>
  <c r="N160" i="15"/>
  <c r="AK159" i="15"/>
  <c r="AH159" i="15"/>
  <c r="AI159" i="15" s="1"/>
  <c r="N159" i="15"/>
  <c r="AK158" i="15"/>
  <c r="AH158" i="15"/>
  <c r="AI158" i="15" s="1"/>
  <c r="N158" i="15"/>
  <c r="AK157" i="15"/>
  <c r="AH157" i="15"/>
  <c r="AI157" i="15" s="1"/>
  <c r="N157" i="15"/>
  <c r="AK156" i="15"/>
  <c r="AH156" i="15"/>
  <c r="AI156" i="15" s="1"/>
  <c r="N156" i="15"/>
  <c r="AK155" i="15"/>
  <c r="AH155" i="15"/>
  <c r="AI155" i="15" s="1"/>
  <c r="N155" i="15"/>
  <c r="AK154" i="15"/>
  <c r="AH154" i="15"/>
  <c r="AI154" i="15" s="1"/>
  <c r="N154" i="15"/>
  <c r="AK153" i="15"/>
  <c r="AH153" i="15"/>
  <c r="AI153" i="15" s="1"/>
  <c r="N153" i="15"/>
  <c r="AK152" i="15"/>
  <c r="AH152" i="15"/>
  <c r="AI152" i="15" s="1"/>
  <c r="N152" i="15"/>
  <c r="AK150" i="15"/>
  <c r="AH150" i="15"/>
  <c r="AI150" i="15" s="1"/>
  <c r="N150" i="15"/>
  <c r="AK149" i="15"/>
  <c r="AH149" i="15"/>
  <c r="AI149" i="15" s="1"/>
  <c r="N149" i="15"/>
  <c r="AK148" i="15"/>
  <c r="AH148" i="15"/>
  <c r="AI148" i="15" s="1"/>
  <c r="N148" i="15"/>
  <c r="AK851" i="15"/>
  <c r="AH851" i="15"/>
  <c r="AI851" i="15" s="1"/>
  <c r="N851" i="15"/>
  <c r="AK147" i="15"/>
  <c r="AH147" i="15"/>
  <c r="AI147" i="15" s="1"/>
  <c r="N147" i="15"/>
  <c r="AK146" i="15"/>
  <c r="AH146" i="15"/>
  <c r="AI146" i="15" s="1"/>
  <c r="N146" i="15"/>
  <c r="AK144" i="15"/>
  <c r="AH144" i="15"/>
  <c r="AI144" i="15" s="1"/>
  <c r="N144" i="15"/>
  <c r="AK143" i="15"/>
  <c r="AH143" i="15"/>
  <c r="AI143" i="15" s="1"/>
  <c r="N143" i="15"/>
  <c r="AK142" i="15"/>
  <c r="AH142" i="15"/>
  <c r="AI142" i="15" s="1"/>
  <c r="N142" i="15"/>
  <c r="AK141" i="15"/>
  <c r="AH141" i="15"/>
  <c r="AI141" i="15" s="1"/>
  <c r="N141" i="15"/>
  <c r="AK140" i="15"/>
  <c r="AH140" i="15"/>
  <c r="AI140" i="15" s="1"/>
  <c r="N140" i="15"/>
  <c r="AK137" i="15"/>
  <c r="AH137" i="15"/>
  <c r="AI137" i="15" s="1"/>
  <c r="N137" i="15"/>
  <c r="AK136" i="15"/>
  <c r="AH136" i="15"/>
  <c r="AI136" i="15" s="1"/>
  <c r="N136" i="15"/>
  <c r="AK135" i="15"/>
  <c r="AH135" i="15"/>
  <c r="AI135" i="15" s="1"/>
  <c r="N135" i="15"/>
  <c r="AK134" i="15"/>
  <c r="AH134" i="15"/>
  <c r="AI134" i="15" s="1"/>
  <c r="N134" i="15"/>
  <c r="AK132" i="15"/>
  <c r="AH132" i="15"/>
  <c r="AI132" i="15" s="1"/>
  <c r="N132" i="15"/>
  <c r="AK131" i="15"/>
  <c r="AH131" i="15"/>
  <c r="AI131" i="15" s="1"/>
  <c r="N131" i="15"/>
  <c r="AK130" i="15"/>
  <c r="AH130" i="15"/>
  <c r="AI130" i="15" s="1"/>
  <c r="N130" i="15"/>
  <c r="AK128" i="15"/>
  <c r="AH128" i="15"/>
  <c r="AI128" i="15" s="1"/>
  <c r="N128" i="15"/>
  <c r="AK127" i="15"/>
  <c r="AH127" i="15"/>
  <c r="AI127" i="15" s="1"/>
  <c r="N127" i="15"/>
  <c r="AK126" i="15"/>
  <c r="AH126" i="15"/>
  <c r="AI126" i="15" s="1"/>
  <c r="N126" i="15"/>
  <c r="AK125" i="15"/>
  <c r="AH125" i="15"/>
  <c r="AI125" i="15" s="1"/>
  <c r="N125" i="15"/>
  <c r="AK122" i="15"/>
  <c r="AH122" i="15"/>
  <c r="AI122" i="15" s="1"/>
  <c r="N122" i="15"/>
  <c r="AK120" i="15"/>
  <c r="AH120" i="15"/>
  <c r="AI120" i="15" s="1"/>
  <c r="N120" i="15"/>
  <c r="AK119" i="15"/>
  <c r="AH119" i="15"/>
  <c r="AI119" i="15" s="1"/>
  <c r="N119" i="15"/>
  <c r="AK118" i="15"/>
  <c r="AH118" i="15"/>
  <c r="AI118" i="15" s="1"/>
  <c r="N118" i="15"/>
  <c r="AK117" i="15"/>
  <c r="AH117" i="15"/>
  <c r="AI117" i="15" s="1"/>
  <c r="N117" i="15"/>
  <c r="AK116" i="15"/>
  <c r="AH116" i="15"/>
  <c r="AI116" i="15" s="1"/>
  <c r="N116" i="15"/>
  <c r="AK115" i="15"/>
  <c r="AH115" i="15"/>
  <c r="AI115" i="15" s="1"/>
  <c r="N115" i="15"/>
  <c r="AK114" i="15"/>
  <c r="AH114" i="15"/>
  <c r="AI114" i="15" s="1"/>
  <c r="N114" i="15"/>
  <c r="AK113" i="15"/>
  <c r="AH113" i="15"/>
  <c r="AI113" i="15" s="1"/>
  <c r="N113" i="15"/>
  <c r="AK112" i="15"/>
  <c r="AH112" i="15"/>
  <c r="AI112" i="15" s="1"/>
  <c r="N112" i="15"/>
  <c r="AK111" i="15"/>
  <c r="AH111" i="15"/>
  <c r="AI111" i="15" s="1"/>
  <c r="N111" i="15"/>
  <c r="AK110" i="15"/>
  <c r="AH110" i="15"/>
  <c r="AI110" i="15" s="1"/>
  <c r="N110" i="15"/>
  <c r="AK109" i="15"/>
  <c r="AH109" i="15"/>
  <c r="AI109" i="15" s="1"/>
  <c r="N109" i="15"/>
  <c r="AK108" i="15"/>
  <c r="AH108" i="15"/>
  <c r="AI108" i="15" s="1"/>
  <c r="N108" i="15"/>
  <c r="AK106" i="15"/>
  <c r="AH106" i="15"/>
  <c r="AI106" i="15" s="1"/>
  <c r="N106" i="15"/>
  <c r="AK105" i="15"/>
  <c r="AH105" i="15"/>
  <c r="AI105" i="15" s="1"/>
  <c r="N105" i="15"/>
  <c r="AK104" i="15"/>
  <c r="AH104" i="15"/>
  <c r="AI104" i="15" s="1"/>
  <c r="N104" i="15"/>
  <c r="AK102" i="15"/>
  <c r="AH102" i="15"/>
  <c r="AI102" i="15" s="1"/>
  <c r="N102" i="15"/>
  <c r="AK101" i="15"/>
  <c r="AH101" i="15"/>
  <c r="AI101" i="15" s="1"/>
  <c r="N101" i="15"/>
  <c r="AK100" i="15"/>
  <c r="AH100" i="15"/>
  <c r="AI100" i="15" s="1"/>
  <c r="N100" i="15"/>
  <c r="AK99" i="15"/>
  <c r="AH99" i="15"/>
  <c r="AI99" i="15" s="1"/>
  <c r="N99" i="15"/>
  <c r="AK98" i="15"/>
  <c r="AH98" i="15"/>
  <c r="AI98" i="15" s="1"/>
  <c r="N98" i="15"/>
  <c r="AK97" i="15"/>
  <c r="AH97" i="15"/>
  <c r="AI97" i="15" s="1"/>
  <c r="N97" i="15"/>
  <c r="AK96" i="15"/>
  <c r="AH96" i="15"/>
  <c r="AI96" i="15" s="1"/>
  <c r="N96" i="15"/>
  <c r="AK95" i="15"/>
  <c r="AH95" i="15"/>
  <c r="AI95" i="15" s="1"/>
  <c r="N95" i="15"/>
  <c r="AK94" i="15"/>
  <c r="AH94" i="15"/>
  <c r="AI94" i="15" s="1"/>
  <c r="N94" i="15"/>
  <c r="AK93" i="15"/>
  <c r="AH93" i="15"/>
  <c r="AI93" i="15" s="1"/>
  <c r="N93" i="15"/>
  <c r="AK91" i="15"/>
  <c r="AH91" i="15"/>
  <c r="AI91" i="15" s="1"/>
  <c r="N91" i="15"/>
  <c r="AK90" i="15"/>
  <c r="AH90" i="15"/>
  <c r="AI90" i="15" s="1"/>
  <c r="N90" i="15"/>
  <c r="AK89" i="15"/>
  <c r="AH89" i="15"/>
  <c r="AI89" i="15" s="1"/>
  <c r="N89" i="15"/>
  <c r="AK88" i="15"/>
  <c r="AH88" i="15"/>
  <c r="AI88" i="15" s="1"/>
  <c r="N88" i="15"/>
  <c r="AK87" i="15"/>
  <c r="AH87" i="15"/>
  <c r="AI87" i="15" s="1"/>
  <c r="N87" i="15"/>
  <c r="AK86" i="15"/>
  <c r="AH86" i="15"/>
  <c r="AI86" i="15" s="1"/>
  <c r="N86" i="15"/>
  <c r="AK85" i="15"/>
  <c r="AH85" i="15"/>
  <c r="AI85" i="15" s="1"/>
  <c r="N85" i="15"/>
  <c r="AK82" i="15"/>
  <c r="AH82" i="15"/>
  <c r="AI82" i="15" s="1"/>
  <c r="N82" i="15"/>
  <c r="AK80" i="15"/>
  <c r="AH80" i="15"/>
  <c r="AI80" i="15" s="1"/>
  <c r="N80" i="15"/>
  <c r="AK79" i="15"/>
  <c r="AH79" i="15"/>
  <c r="AI79" i="15" s="1"/>
  <c r="N79" i="15"/>
  <c r="AK78" i="15"/>
  <c r="AH78" i="15"/>
  <c r="AI78" i="15" s="1"/>
  <c r="N78" i="15"/>
  <c r="AK77" i="15"/>
  <c r="AH77" i="15"/>
  <c r="AI77" i="15" s="1"/>
  <c r="N77" i="15"/>
  <c r="AK76" i="15"/>
  <c r="AH76" i="15"/>
  <c r="AI76" i="15" s="1"/>
  <c r="N76" i="15"/>
  <c r="AK73" i="15"/>
  <c r="AH73" i="15"/>
  <c r="AI73" i="15" s="1"/>
  <c r="N73" i="15"/>
  <c r="AK72" i="15"/>
  <c r="AH72" i="15"/>
  <c r="AI72" i="15" s="1"/>
  <c r="N72" i="15"/>
  <c r="AK71" i="15"/>
  <c r="AH71" i="15"/>
  <c r="AI71" i="15" s="1"/>
  <c r="N71" i="15"/>
  <c r="AK70" i="15"/>
  <c r="AH70" i="15"/>
  <c r="AI70" i="15" s="1"/>
  <c r="N70" i="15"/>
  <c r="AK69" i="15"/>
  <c r="AH69" i="15"/>
  <c r="AI69" i="15" s="1"/>
  <c r="N69" i="15"/>
  <c r="AK68" i="15"/>
  <c r="AH68" i="15"/>
  <c r="AI68" i="15" s="1"/>
  <c r="N68" i="15"/>
  <c r="AK67" i="15"/>
  <c r="AH67" i="15"/>
  <c r="AI67" i="15" s="1"/>
  <c r="N67" i="15"/>
  <c r="AK66" i="15"/>
  <c r="AH66" i="15"/>
  <c r="AI66" i="15" s="1"/>
  <c r="N66" i="15"/>
  <c r="AK64" i="15"/>
  <c r="AH64" i="15"/>
  <c r="AI64" i="15" s="1"/>
  <c r="N64" i="15"/>
  <c r="AK63" i="15"/>
  <c r="AH63" i="15"/>
  <c r="AI63" i="15" s="1"/>
  <c r="N63" i="15"/>
  <c r="AK62" i="15"/>
  <c r="AH62" i="15"/>
  <c r="AI62" i="15" s="1"/>
  <c r="N62" i="15"/>
  <c r="AK61" i="15"/>
  <c r="AH61" i="15"/>
  <c r="AI61" i="15" s="1"/>
  <c r="N61" i="15"/>
  <c r="AK60" i="15"/>
  <c r="AH60" i="15"/>
  <c r="AI60" i="15" s="1"/>
  <c r="N60" i="15"/>
  <c r="AK59" i="15"/>
  <c r="AI59" i="15"/>
  <c r="N59" i="15"/>
  <c r="AK57" i="15"/>
  <c r="AH57" i="15"/>
  <c r="AI57" i="15" s="1"/>
  <c r="N57" i="15"/>
  <c r="AK56" i="15"/>
  <c r="AH56" i="15"/>
  <c r="AI56" i="15" s="1"/>
  <c r="N56" i="15"/>
  <c r="AK55" i="15"/>
  <c r="AH55" i="15"/>
  <c r="AI55" i="15" s="1"/>
  <c r="N55" i="15"/>
  <c r="AK54" i="15"/>
  <c r="AH54" i="15"/>
  <c r="AI54" i="15" s="1"/>
  <c r="N54" i="15"/>
  <c r="AK53" i="15"/>
  <c r="AH53" i="15"/>
  <c r="AI53" i="15" s="1"/>
  <c r="N53" i="15"/>
  <c r="AK52" i="15"/>
  <c r="AH52" i="15"/>
  <c r="AI52" i="15" s="1"/>
  <c r="N52" i="15"/>
  <c r="AK51" i="15"/>
  <c r="AH51" i="15"/>
  <c r="AI51" i="15" s="1"/>
  <c r="N51" i="15"/>
  <c r="AK50" i="15"/>
  <c r="AH50" i="15"/>
  <c r="AI50" i="15" s="1"/>
  <c r="N50" i="15"/>
  <c r="AK49" i="15"/>
  <c r="AH49" i="15"/>
  <c r="AI49" i="15" s="1"/>
  <c r="N49" i="15"/>
  <c r="AK48" i="15"/>
  <c r="AH48" i="15"/>
  <c r="AI48" i="15" s="1"/>
  <c r="N48" i="15"/>
  <c r="AK47" i="15"/>
  <c r="AH47" i="15"/>
  <c r="AI47" i="15" s="1"/>
  <c r="N47" i="15"/>
  <c r="AK45" i="15"/>
  <c r="AH45" i="15"/>
  <c r="AI45" i="15" s="1"/>
  <c r="N45" i="15"/>
  <c r="AK44" i="15"/>
  <c r="AH44" i="15"/>
  <c r="AI44" i="15" s="1"/>
  <c r="N44" i="15"/>
  <c r="AK41" i="15"/>
  <c r="AH41" i="15"/>
  <c r="AI41" i="15" s="1"/>
  <c r="N41" i="15"/>
  <c r="AK40" i="15"/>
  <c r="AH40" i="15"/>
  <c r="AI40" i="15" s="1"/>
  <c r="N40" i="15"/>
  <c r="AK39" i="15"/>
  <c r="AH39" i="15"/>
  <c r="AI39" i="15" s="1"/>
  <c r="N39" i="15"/>
  <c r="AK38" i="15"/>
  <c r="AH38" i="15"/>
  <c r="AI38" i="15" s="1"/>
  <c r="N38" i="15"/>
  <c r="AK37" i="15"/>
  <c r="AH37" i="15"/>
  <c r="AI37" i="15" s="1"/>
  <c r="N37" i="15"/>
  <c r="AK35" i="15"/>
  <c r="AH35" i="15"/>
  <c r="AI35" i="15" s="1"/>
  <c r="N35" i="15"/>
  <c r="AK34" i="15"/>
  <c r="AH34" i="15"/>
  <c r="AI34" i="15" s="1"/>
  <c r="N34" i="15"/>
  <c r="AK33" i="15"/>
  <c r="AH33" i="15"/>
  <c r="AI33" i="15" s="1"/>
  <c r="N33" i="15"/>
  <c r="AK32" i="15"/>
  <c r="AH32" i="15"/>
  <c r="AI32" i="15" s="1"/>
  <c r="N32" i="15"/>
  <c r="AK30" i="15"/>
  <c r="AH30" i="15"/>
  <c r="AI30" i="15" s="1"/>
  <c r="N30" i="15"/>
  <c r="AK29" i="15"/>
  <c r="AH29" i="15"/>
  <c r="AI29" i="15" s="1"/>
  <c r="N29" i="15"/>
  <c r="AK28" i="15"/>
  <c r="AH28" i="15"/>
  <c r="AI28" i="15" s="1"/>
  <c r="N28" i="15"/>
  <c r="AK27" i="15"/>
  <c r="AH27" i="15"/>
  <c r="AI27" i="15" s="1"/>
  <c r="N27" i="15"/>
  <c r="AK26" i="15"/>
  <c r="AH26" i="15"/>
  <c r="AI26" i="15" s="1"/>
  <c r="N26" i="15"/>
  <c r="AK25" i="15"/>
  <c r="AH25" i="15"/>
  <c r="AI25" i="15" s="1"/>
  <c r="N25" i="15"/>
  <c r="AK24" i="15"/>
  <c r="AH24" i="15"/>
  <c r="AI24" i="15" s="1"/>
  <c r="N24" i="15"/>
  <c r="AK23" i="15"/>
  <c r="AH23" i="15"/>
  <c r="AI23" i="15" s="1"/>
  <c r="N23" i="15"/>
  <c r="AK22" i="15"/>
  <c r="AH22" i="15"/>
  <c r="AI22" i="15" s="1"/>
  <c r="N22" i="15"/>
  <c r="AK21" i="15"/>
  <c r="AH21" i="15"/>
  <c r="AI21" i="15" s="1"/>
  <c r="N21" i="15"/>
  <c r="AK17" i="15"/>
  <c r="AH17" i="15"/>
  <c r="AI17" i="15" s="1"/>
  <c r="N17" i="15"/>
  <c r="AK16" i="15"/>
  <c r="AH16" i="15"/>
  <c r="AI16" i="15" s="1"/>
  <c r="N16" i="15"/>
  <c r="AK15" i="15"/>
  <c r="AH15" i="15"/>
  <c r="AI15" i="15" s="1"/>
  <c r="N15" i="15"/>
  <c r="AK14" i="15"/>
  <c r="AH14" i="15"/>
  <c r="AI14" i="15" s="1"/>
  <c r="N14" i="15"/>
  <c r="AK13" i="15"/>
  <c r="AH13" i="15"/>
  <c r="AI13" i="15" s="1"/>
  <c r="N13" i="15"/>
  <c r="AK12" i="15"/>
  <c r="AH12" i="15"/>
  <c r="AI12" i="15" s="1"/>
  <c r="N12" i="15"/>
  <c r="AK11" i="15"/>
  <c r="AH11" i="15"/>
  <c r="AI11" i="15" s="1"/>
  <c r="N11" i="15"/>
  <c r="AK10" i="15"/>
  <c r="AH10" i="15"/>
  <c r="AI10" i="15" s="1"/>
  <c r="N10" i="15"/>
  <c r="AK9" i="15"/>
  <c r="AK5" i="15" s="1"/>
  <c r="AH9" i="15"/>
  <c r="AI9" i="15" s="1"/>
  <c r="N9" i="15"/>
  <c r="AK7" i="15"/>
  <c r="AH7" i="15"/>
  <c r="AI7" i="15" s="1"/>
  <c r="N7" i="15"/>
  <c r="Y4" i="15"/>
  <c r="Y3" i="15"/>
  <c r="Y2" i="15"/>
  <c r="Y1" i="15"/>
  <c r="AS831" i="14"/>
  <c r="AS832" i="14"/>
  <c r="AS939" i="14"/>
  <c r="AS940" i="14"/>
  <c r="AS762" i="14"/>
  <c r="AS941" i="14"/>
  <c r="AS763" i="14"/>
  <c r="AS942" i="14"/>
  <c r="AS764" i="14"/>
  <c r="AS943" i="14"/>
  <c r="AS765" i="14"/>
  <c r="AS766" i="14"/>
  <c r="AS767" i="14"/>
  <c r="AS833" i="14"/>
  <c r="AS834" i="14"/>
  <c r="AS768" i="14"/>
  <c r="AS769" i="14"/>
  <c r="AS770" i="14"/>
  <c r="AS771" i="14"/>
  <c r="AS772" i="14"/>
  <c r="AS835" i="14"/>
  <c r="AS836" i="14"/>
  <c r="AS837" i="14"/>
  <c r="AS838" i="14"/>
  <c r="AS773" i="14"/>
  <c r="AS760" i="14"/>
  <c r="AS936" i="14"/>
  <c r="AS830" i="14"/>
  <c r="AS761" i="14"/>
  <c r="AS928" i="14"/>
  <c r="AS756" i="14"/>
  <c r="AS757" i="14"/>
  <c r="AS758" i="14"/>
  <c r="AS759" i="14"/>
  <c r="AS894" i="14"/>
  <c r="AS752" i="14"/>
  <c r="AS753" i="14"/>
  <c r="AS754" i="14"/>
  <c r="AS755" i="14"/>
  <c r="AS878" i="14"/>
  <c r="AS879" i="14"/>
  <c r="AS747" i="14"/>
  <c r="AS748" i="14"/>
  <c r="AS749" i="14"/>
  <c r="AS750" i="14"/>
  <c r="AS751" i="14"/>
  <c r="AS825" i="14"/>
  <c r="AS826" i="14"/>
  <c r="AS827" i="14"/>
  <c r="AS828" i="14"/>
  <c r="AS829" i="14"/>
  <c r="AS741" i="14"/>
  <c r="AS742" i="14"/>
  <c r="AS743" i="14"/>
  <c r="AS744" i="14"/>
  <c r="AS745" i="14"/>
  <c r="AS746" i="14"/>
  <c r="AS824" i="14"/>
  <c r="AS740" i="14"/>
  <c r="AS823" i="14"/>
  <c r="AS737" i="14"/>
  <c r="AS738" i="14"/>
  <c r="AS739" i="14"/>
  <c r="AS880" i="14"/>
  <c r="AS735" i="14"/>
  <c r="AS736" i="14"/>
  <c r="AS822" i="14"/>
  <c r="AS733" i="14"/>
  <c r="AS734" i="14"/>
  <c r="AS821" i="14"/>
  <c r="AS724" i="14"/>
  <c r="AS725" i="14"/>
  <c r="AS726" i="14"/>
  <c r="AS727" i="14"/>
  <c r="AS728" i="14"/>
  <c r="AS729" i="14"/>
  <c r="AS730" i="14"/>
  <c r="AS731" i="14"/>
  <c r="AS732" i="14"/>
  <c r="AS723" i="14"/>
  <c r="AS820" i="14"/>
  <c r="AS720" i="14"/>
  <c r="AS721" i="14"/>
  <c r="AS722" i="14"/>
  <c r="AS818" i="14"/>
  <c r="AS819" i="14"/>
  <c r="AS709" i="14"/>
  <c r="AS710" i="14"/>
  <c r="AS711" i="14"/>
  <c r="AS712" i="14"/>
  <c r="AS713" i="14"/>
  <c r="AS714" i="14"/>
  <c r="AS715" i="14"/>
  <c r="AS716" i="14"/>
  <c r="AS717" i="14"/>
  <c r="AS718" i="14"/>
  <c r="AS719" i="14"/>
  <c r="AS877" i="14"/>
  <c r="AS705" i="14"/>
  <c r="AS706" i="14"/>
  <c r="AS707" i="14"/>
  <c r="AS708" i="14"/>
  <c r="AS887" i="14"/>
  <c r="AS690" i="14"/>
  <c r="AS691" i="14"/>
  <c r="AS692" i="14"/>
  <c r="AS693" i="14"/>
  <c r="AS694" i="14"/>
  <c r="AS695" i="14"/>
  <c r="AS696" i="14"/>
  <c r="AS697" i="14"/>
  <c r="AS698" i="14"/>
  <c r="AS699" i="14"/>
  <c r="AS700" i="14"/>
  <c r="AS701" i="14"/>
  <c r="AS702" i="14"/>
  <c r="AS703" i="14"/>
  <c r="AS704" i="14"/>
  <c r="AS869" i="14"/>
  <c r="AS932" i="14"/>
  <c r="AS673" i="14"/>
  <c r="AS674" i="14"/>
  <c r="AS675" i="14"/>
  <c r="AS676" i="14"/>
  <c r="AS677" i="14"/>
  <c r="AS678" i="14"/>
  <c r="AS679" i="14"/>
  <c r="AS680" i="14"/>
  <c r="AS681" i="14"/>
  <c r="AS682" i="14"/>
  <c r="AS683" i="14"/>
  <c r="AS684" i="14"/>
  <c r="AS685" i="14"/>
  <c r="AS686" i="14"/>
  <c r="AS687" i="14"/>
  <c r="AS688" i="14"/>
  <c r="AS689" i="14"/>
  <c r="AS930" i="14"/>
  <c r="AS670" i="14"/>
  <c r="AS671" i="14"/>
  <c r="AS672" i="14"/>
  <c r="AS867" i="14"/>
  <c r="AS667" i="14"/>
  <c r="AS668" i="14"/>
  <c r="AS669" i="14"/>
  <c r="AS925" i="14"/>
  <c r="AS651" i="14"/>
  <c r="AS652" i="14"/>
  <c r="AS653" i="14"/>
  <c r="AS654" i="14"/>
  <c r="AS655" i="14"/>
  <c r="AS656" i="14"/>
  <c r="AS657" i="14"/>
  <c r="AS658" i="14"/>
  <c r="AS659" i="14"/>
  <c r="AS660" i="14"/>
  <c r="AS661" i="14"/>
  <c r="AS662" i="14"/>
  <c r="AS663" i="14"/>
  <c r="AS664" i="14"/>
  <c r="AS665" i="14"/>
  <c r="AS666" i="14"/>
  <c r="AS886" i="14"/>
  <c r="AS650" i="14"/>
  <c r="AS885" i="14"/>
  <c r="AS646" i="14"/>
  <c r="AS647" i="14"/>
  <c r="AS648" i="14"/>
  <c r="AS649" i="14"/>
  <c r="AS916" i="14"/>
  <c r="AS917" i="14"/>
  <c r="AS919" i="14"/>
  <c r="AS920" i="14"/>
  <c r="AS630" i="14"/>
  <c r="AS631" i="14"/>
  <c r="AS632" i="14"/>
  <c r="AS633" i="14"/>
  <c r="AS634" i="14"/>
  <c r="AS635" i="14"/>
  <c r="AS636" i="14"/>
  <c r="AS637" i="14"/>
  <c r="AS638" i="14"/>
  <c r="AS639" i="14"/>
  <c r="AS640" i="14"/>
  <c r="AS641" i="14"/>
  <c r="AS642" i="14"/>
  <c r="AS643" i="14"/>
  <c r="AS644" i="14"/>
  <c r="AS645" i="14"/>
  <c r="AS868" i="14"/>
  <c r="AS870" i="14"/>
  <c r="AS922" i="14"/>
  <c r="AS923" i="14"/>
  <c r="AS619" i="14"/>
  <c r="AS620" i="14"/>
  <c r="AS621" i="14"/>
  <c r="AS622" i="14"/>
  <c r="AS623" i="14"/>
  <c r="AS624" i="14"/>
  <c r="AS625" i="14"/>
  <c r="AS626" i="14"/>
  <c r="AS627" i="14"/>
  <c r="AS628" i="14"/>
  <c r="AS629" i="14"/>
  <c r="AS863" i="14"/>
  <c r="AS864" i="14"/>
  <c r="AS600" i="14"/>
  <c r="AS601" i="14"/>
  <c r="AS602" i="14"/>
  <c r="AS603" i="14"/>
  <c r="AS604" i="14"/>
  <c r="AS605" i="14"/>
  <c r="AS606" i="14"/>
  <c r="AS607" i="14"/>
  <c r="AS608" i="14"/>
  <c r="AS609" i="14"/>
  <c r="AS610" i="14"/>
  <c r="AS611" i="14"/>
  <c r="AS612" i="14"/>
  <c r="AS613" i="14"/>
  <c r="AS614" i="14"/>
  <c r="AS615" i="14"/>
  <c r="AS616" i="14"/>
  <c r="AS617" i="14"/>
  <c r="AS618" i="14"/>
  <c r="AS862" i="14"/>
  <c r="AS590" i="14"/>
  <c r="AS591" i="14"/>
  <c r="AS592" i="14"/>
  <c r="AS593" i="14"/>
  <c r="AS594" i="14"/>
  <c r="AS595" i="14"/>
  <c r="AS596" i="14"/>
  <c r="AS597" i="14"/>
  <c r="AS598" i="14"/>
  <c r="AS599" i="14"/>
  <c r="AS926" i="14"/>
  <c r="AS589" i="14"/>
  <c r="AS575" i="14"/>
  <c r="AS817" i="14"/>
  <c r="AS576" i="14"/>
  <c r="AS577" i="14"/>
  <c r="AS578" i="14"/>
  <c r="AS579" i="14"/>
  <c r="AS580" i="14"/>
  <c r="AS581" i="14"/>
  <c r="AS582" i="14"/>
  <c r="AS583" i="14"/>
  <c r="AS584" i="14"/>
  <c r="AS585" i="14"/>
  <c r="AS586" i="14"/>
  <c r="AS587" i="14"/>
  <c r="AS588" i="14"/>
  <c r="AS816" i="14"/>
  <c r="AS574" i="14"/>
  <c r="AS855" i="14"/>
  <c r="AS530" i="14"/>
  <c r="AS531" i="14"/>
  <c r="AS532" i="14"/>
  <c r="AS533" i="14"/>
  <c r="AS534" i="14"/>
  <c r="AS535" i="14"/>
  <c r="AS536" i="14"/>
  <c r="AS537" i="14"/>
  <c r="AS538" i="14"/>
  <c r="AS539" i="14"/>
  <c r="AS540" i="14"/>
  <c r="AS541" i="14"/>
  <c r="AS542" i="14"/>
  <c r="AS543" i="14"/>
  <c r="AS544" i="14"/>
  <c r="AS545" i="14"/>
  <c r="AS546" i="14"/>
  <c r="AS547" i="14"/>
  <c r="AS548" i="14"/>
  <c r="AS549" i="14"/>
  <c r="AS550" i="14"/>
  <c r="AS551" i="14"/>
  <c r="AS552" i="14"/>
  <c r="AS553" i="14"/>
  <c r="AS554" i="14"/>
  <c r="AS555" i="14"/>
  <c r="AS556" i="14"/>
  <c r="AS557" i="14"/>
  <c r="AS558" i="14"/>
  <c r="AS559" i="14"/>
  <c r="AS560" i="14"/>
  <c r="AS561" i="14"/>
  <c r="AS562" i="14"/>
  <c r="AS563" i="14"/>
  <c r="AS564" i="14"/>
  <c r="AS565" i="14"/>
  <c r="AS566" i="14"/>
  <c r="AS567" i="14"/>
  <c r="AS568" i="14"/>
  <c r="AS569" i="14"/>
  <c r="AS570" i="14"/>
  <c r="AS571" i="14"/>
  <c r="AS572" i="14"/>
  <c r="AS573" i="14"/>
  <c r="AS897" i="14"/>
  <c r="AS898" i="14"/>
  <c r="AS492" i="14"/>
  <c r="AS493" i="14"/>
  <c r="AS494" i="14"/>
  <c r="AS495" i="14"/>
  <c r="AS496" i="14"/>
  <c r="AS497" i="14"/>
  <c r="AS498" i="14"/>
  <c r="AS499" i="14"/>
  <c r="AS500" i="14"/>
  <c r="AS501" i="14"/>
  <c r="AS502" i="14"/>
  <c r="AS503" i="14"/>
  <c r="AS504" i="14"/>
  <c r="AS505" i="14"/>
  <c r="AS506" i="14"/>
  <c r="AS507" i="14"/>
  <c r="AS508" i="14"/>
  <c r="AS509" i="14"/>
  <c r="AS510" i="14"/>
  <c r="AS511" i="14"/>
  <c r="AS512" i="14"/>
  <c r="AS513" i="14"/>
  <c r="AS514" i="14"/>
  <c r="AS515" i="14"/>
  <c r="AS516" i="14"/>
  <c r="AS517" i="14"/>
  <c r="AS518" i="14"/>
  <c r="AS519" i="14"/>
  <c r="AS520" i="14"/>
  <c r="AS521" i="14"/>
  <c r="AS522" i="14"/>
  <c r="AS523" i="14"/>
  <c r="AS524" i="14"/>
  <c r="AS525" i="14"/>
  <c r="AS526" i="14"/>
  <c r="AS527" i="14"/>
  <c r="AS528" i="14"/>
  <c r="AS529" i="14"/>
  <c r="AS905" i="14"/>
  <c r="AS491" i="14"/>
  <c r="AS854" i="14"/>
  <c r="AS874" i="14"/>
  <c r="AS875" i="14"/>
  <c r="AS876" i="14"/>
  <c r="AS479" i="14"/>
  <c r="AS480" i="14"/>
  <c r="AS481" i="14"/>
  <c r="AS482" i="14"/>
  <c r="AS483" i="14"/>
  <c r="AS484" i="14"/>
  <c r="AS485" i="14"/>
  <c r="AS486" i="14"/>
  <c r="AS487" i="14"/>
  <c r="AS488" i="14"/>
  <c r="AS489" i="14"/>
  <c r="AS490" i="14"/>
  <c r="AS944" i="14"/>
  <c r="AS470" i="14"/>
  <c r="AS471" i="14"/>
  <c r="AS472" i="14"/>
  <c r="AS473" i="14"/>
  <c r="AS474" i="14"/>
  <c r="AS475" i="14"/>
  <c r="AS476" i="14"/>
  <c r="AS477" i="14"/>
  <c r="AS478" i="14"/>
  <c r="AS849" i="14"/>
  <c r="AS457" i="14"/>
  <c r="AS458" i="14"/>
  <c r="AS459" i="14"/>
  <c r="AS460" i="14"/>
  <c r="AS461" i="14"/>
  <c r="AS462" i="14"/>
  <c r="AS463" i="14"/>
  <c r="AS464" i="14"/>
  <c r="AS465" i="14"/>
  <c r="AS466" i="14"/>
  <c r="AS467" i="14"/>
  <c r="AS468" i="14"/>
  <c r="AS469" i="14"/>
  <c r="AS814" i="14"/>
  <c r="AS815" i="14"/>
  <c r="AS450" i="14"/>
  <c r="AS451" i="14"/>
  <c r="AS452" i="14"/>
  <c r="AS453" i="14"/>
  <c r="AS454" i="14"/>
  <c r="AS455" i="14"/>
  <c r="AS456" i="14"/>
  <c r="AS813" i="14"/>
  <c r="AS433" i="14"/>
  <c r="AS434" i="14"/>
  <c r="AS435" i="14"/>
  <c r="AS436" i="14"/>
  <c r="AS437" i="14"/>
  <c r="AS438" i="14"/>
  <c r="AS439" i="14"/>
  <c r="AS440" i="14"/>
  <c r="AS441" i="14"/>
  <c r="AS442" i="14"/>
  <c r="AS443" i="14"/>
  <c r="AS444" i="14"/>
  <c r="AS445" i="14"/>
  <c r="AS446" i="14"/>
  <c r="AS447" i="14"/>
  <c r="AS448" i="14"/>
  <c r="AS449" i="14"/>
  <c r="AS918" i="14"/>
  <c r="AS915" i="14"/>
  <c r="AS428" i="14"/>
  <c r="AS429" i="14"/>
  <c r="AS430" i="14"/>
  <c r="AS431" i="14"/>
  <c r="AS432" i="14"/>
  <c r="AS847" i="14"/>
  <c r="AS422" i="14"/>
  <c r="AS423" i="14"/>
  <c r="AS424" i="14"/>
  <c r="AS425" i="14"/>
  <c r="AS426" i="14"/>
  <c r="AS427" i="14"/>
  <c r="AS420" i="14"/>
  <c r="AS841" i="14"/>
  <c r="AS842" i="14"/>
  <c r="AS843" i="14"/>
  <c r="AS844" i="14"/>
  <c r="AS845" i="14"/>
  <c r="AS846" i="14"/>
  <c r="AS421" i="14"/>
  <c r="AS805" i="14"/>
  <c r="AS806" i="14"/>
  <c r="AS807" i="14"/>
  <c r="AS808" i="14"/>
  <c r="AS809" i="14"/>
  <c r="AS810" i="14"/>
  <c r="AS811" i="14"/>
  <c r="AS812" i="14"/>
  <c r="AS417" i="14"/>
  <c r="AS418" i="14"/>
  <c r="AS419" i="14"/>
  <c r="AS804" i="14"/>
  <c r="AS415" i="14"/>
  <c r="AS416" i="14"/>
  <c r="AS803" i="14"/>
  <c r="AS414" i="14"/>
  <c r="AS802" i="14"/>
  <c r="AS412" i="14"/>
  <c r="AS413" i="14"/>
  <c r="AS865" i="14"/>
  <c r="AS866" i="14"/>
  <c r="AS913" i="14"/>
  <c r="AS411" i="14"/>
  <c r="AS938" i="14"/>
  <c r="AS873" i="14"/>
  <c r="AS853" i="14"/>
  <c r="AS409" i="14"/>
  <c r="AS410" i="14"/>
  <c r="AS801" i="14"/>
  <c r="AS386" i="14"/>
  <c r="AS387" i="14"/>
  <c r="AS388" i="14"/>
  <c r="AS389" i="14"/>
  <c r="AS390" i="14"/>
  <c r="AS391" i="14"/>
  <c r="AS392" i="14"/>
  <c r="AS393" i="14"/>
  <c r="AS394" i="14"/>
  <c r="AS395" i="14"/>
  <c r="AS396" i="14"/>
  <c r="AS397" i="14"/>
  <c r="AS398" i="14"/>
  <c r="AS399" i="14"/>
  <c r="AS400" i="14"/>
  <c r="AS401" i="14"/>
  <c r="AS402" i="14"/>
  <c r="AS403" i="14"/>
  <c r="AS404" i="14"/>
  <c r="AS405" i="14"/>
  <c r="AS406" i="14"/>
  <c r="AS407" i="14"/>
  <c r="AS408" i="14"/>
  <c r="AS904" i="14"/>
  <c r="AS381" i="14"/>
  <c r="AS382" i="14"/>
  <c r="AS383" i="14"/>
  <c r="AS384" i="14"/>
  <c r="AS385" i="14"/>
  <c r="AS379" i="14"/>
  <c r="AS380" i="14"/>
  <c r="AS373" i="14"/>
  <c r="AS374" i="14"/>
  <c r="AS375" i="14"/>
  <c r="AS376" i="14"/>
  <c r="AS377" i="14"/>
  <c r="AS378" i="14"/>
  <c r="AS908" i="14"/>
  <c r="AS355" i="14"/>
  <c r="AS356" i="14"/>
  <c r="AS357" i="14"/>
  <c r="AS358" i="14"/>
  <c r="AS359" i="14"/>
  <c r="AS360" i="14"/>
  <c r="AS361" i="14"/>
  <c r="AS362" i="14"/>
  <c r="AS363" i="14"/>
  <c r="AS364" i="14"/>
  <c r="AS365" i="14"/>
  <c r="AS366" i="14"/>
  <c r="AS367" i="14"/>
  <c r="AS368" i="14"/>
  <c r="AS369" i="14"/>
  <c r="AS370" i="14"/>
  <c r="AS371" i="14"/>
  <c r="AS372" i="14"/>
  <c r="AS352" i="14"/>
  <c r="AS933" i="14"/>
  <c r="AS353" i="14"/>
  <c r="AS354" i="14"/>
  <c r="AS924" i="14"/>
  <c r="AS347" i="14"/>
  <c r="AS348" i="14"/>
  <c r="AS349" i="14"/>
  <c r="AS350" i="14"/>
  <c r="AS351" i="14"/>
  <c r="AS903" i="14"/>
  <c r="AS338" i="14"/>
  <c r="AS339" i="14"/>
  <c r="AS340" i="14"/>
  <c r="AS341" i="14"/>
  <c r="AS342" i="14"/>
  <c r="AS343" i="14"/>
  <c r="AS344" i="14"/>
  <c r="AS345" i="14"/>
  <c r="AS346" i="14"/>
  <c r="AS861" i="14"/>
  <c r="AS337" i="14"/>
  <c r="AS800" i="14"/>
  <c r="AS335" i="14"/>
  <c r="AS336" i="14"/>
  <c r="AS851" i="14"/>
  <c r="AS852" i="14"/>
  <c r="AS331" i="14"/>
  <c r="AS332" i="14"/>
  <c r="AS333" i="14"/>
  <c r="AS334" i="14"/>
  <c r="AS912" i="14"/>
  <c r="AS316" i="14"/>
  <c r="AS317" i="14"/>
  <c r="AS318" i="14"/>
  <c r="AS319" i="14"/>
  <c r="AS320" i="14"/>
  <c r="AS321" i="14"/>
  <c r="AS322" i="14"/>
  <c r="AS323" i="14"/>
  <c r="AS324" i="14"/>
  <c r="AS325" i="14"/>
  <c r="AS326" i="14"/>
  <c r="AS327" i="14"/>
  <c r="AS328" i="14"/>
  <c r="AS329" i="14"/>
  <c r="AS330" i="14"/>
  <c r="AS309" i="14"/>
  <c r="AS799" i="14"/>
  <c r="AS310" i="14"/>
  <c r="AS311" i="14"/>
  <c r="AS312" i="14"/>
  <c r="AS313" i="14"/>
  <c r="AS314" i="14"/>
  <c r="AS315" i="14"/>
  <c r="AS890" i="14"/>
  <c r="AS891" i="14"/>
  <c r="AS859" i="14"/>
  <c r="AS860" i="14"/>
  <c r="AS798" i="14"/>
  <c r="AS306" i="14"/>
  <c r="AS307" i="14"/>
  <c r="AS308" i="14"/>
  <c r="AS797" i="14"/>
  <c r="AS300" i="14"/>
  <c r="AS301" i="14"/>
  <c r="AS302" i="14"/>
  <c r="AS303" i="14"/>
  <c r="AS304" i="14"/>
  <c r="AS305" i="14"/>
  <c r="AS872" i="14"/>
  <c r="AS292" i="14"/>
  <c r="AS293" i="14"/>
  <c r="AS294" i="14"/>
  <c r="AS295" i="14"/>
  <c r="AS296" i="14"/>
  <c r="AS297" i="14"/>
  <c r="AS298" i="14"/>
  <c r="AS299" i="14"/>
  <c r="AS291" i="14"/>
  <c r="AS795" i="14"/>
  <c r="AS907" i="14"/>
  <c r="AS796" i="14"/>
  <c r="AS285" i="14"/>
  <c r="AS858" i="14"/>
  <c r="AS286" i="14"/>
  <c r="AS287" i="14"/>
  <c r="AS288" i="14"/>
  <c r="AS289" i="14"/>
  <c r="AS290" i="14"/>
  <c r="AS902" i="14"/>
  <c r="AS279" i="14"/>
  <c r="AS280" i="14"/>
  <c r="AS281" i="14"/>
  <c r="AS282" i="14"/>
  <c r="AS283" i="14"/>
  <c r="AS284" i="14"/>
  <c r="AS901" i="14"/>
  <c r="AS277" i="14"/>
  <c r="AS278" i="14"/>
  <c r="AS896" i="14"/>
  <c r="AS272" i="14"/>
  <c r="AS273" i="14"/>
  <c r="AS274" i="14"/>
  <c r="AS275" i="14"/>
  <c r="AS276" i="14"/>
  <c r="AS794" i="14"/>
  <c r="AS914" i="14"/>
  <c r="AS259" i="14"/>
  <c r="AS260" i="14"/>
  <c r="AS261" i="14"/>
  <c r="AS262" i="14"/>
  <c r="AS263" i="14"/>
  <c r="AS264" i="14"/>
  <c r="AS265" i="14"/>
  <c r="AS266" i="14"/>
  <c r="AS267" i="14"/>
  <c r="AS268" i="14"/>
  <c r="AS269" i="14"/>
  <c r="AS270" i="14"/>
  <c r="AS271" i="14"/>
  <c r="AS931" i="14"/>
  <c r="AS251" i="14"/>
  <c r="AS252" i="14"/>
  <c r="AS253" i="14"/>
  <c r="AS254" i="14"/>
  <c r="AS255" i="14"/>
  <c r="AS256" i="14"/>
  <c r="AS257" i="14"/>
  <c r="AS258" i="14"/>
  <c r="AS900" i="14"/>
  <c r="AS247" i="14"/>
  <c r="AS248" i="14"/>
  <c r="AS249" i="14"/>
  <c r="AS250" i="14"/>
  <c r="AS857" i="14"/>
  <c r="AS882" i="14"/>
  <c r="AS243" i="14"/>
  <c r="AS244" i="14"/>
  <c r="AS245" i="14"/>
  <c r="AS246" i="14"/>
  <c r="AS839" i="14"/>
  <c r="AS229" i="14"/>
  <c r="AS230" i="14"/>
  <c r="AS840" i="14"/>
  <c r="AS231" i="14"/>
  <c r="AS232" i="14"/>
  <c r="AS233" i="14"/>
  <c r="AS234" i="14"/>
  <c r="AS235" i="14"/>
  <c r="AS236" i="14"/>
  <c r="AS237" i="14"/>
  <c r="AS238" i="14"/>
  <c r="AS239" i="14"/>
  <c r="AS240" i="14"/>
  <c r="AS241" i="14"/>
  <c r="AS242" i="14"/>
  <c r="AS850" i="14"/>
  <c r="AS793" i="14"/>
  <c r="AS217" i="14"/>
  <c r="AS218" i="14"/>
  <c r="AS219" i="14"/>
  <c r="AS220" i="14"/>
  <c r="AS221" i="14"/>
  <c r="AS222" i="14"/>
  <c r="AS223" i="14"/>
  <c r="AS224" i="14"/>
  <c r="AS225" i="14"/>
  <c r="AS226" i="14"/>
  <c r="AS227" i="14"/>
  <c r="AS228" i="14"/>
  <c r="AS881" i="14"/>
  <c r="AS893" i="14"/>
  <c r="AS216" i="14"/>
  <c r="AS929" i="14"/>
  <c r="AS212" i="14"/>
  <c r="AS213" i="14"/>
  <c r="AS214" i="14"/>
  <c r="AS215" i="14"/>
  <c r="AS207" i="14"/>
  <c r="AS790" i="14"/>
  <c r="AS791" i="14"/>
  <c r="AS792" i="14"/>
  <c r="AS208" i="14"/>
  <c r="AS209" i="14"/>
  <c r="AS210" i="14"/>
  <c r="AS211" i="14"/>
  <c r="AS789" i="14"/>
  <c r="AS201" i="14"/>
  <c r="AS202" i="14"/>
  <c r="AS203" i="14"/>
  <c r="AS204" i="14"/>
  <c r="AS205" i="14"/>
  <c r="AS206" i="14"/>
  <c r="AS911" i="14"/>
  <c r="AS195" i="14"/>
  <c r="AS196" i="14"/>
  <c r="AS197" i="14"/>
  <c r="AS198" i="14"/>
  <c r="AS199" i="14"/>
  <c r="AS200" i="14"/>
  <c r="AS871" i="14"/>
  <c r="AS910" i="14"/>
  <c r="AS185" i="14"/>
  <c r="AS186" i="14"/>
  <c r="AS187" i="14"/>
  <c r="AS188" i="14"/>
  <c r="AS189" i="14"/>
  <c r="AS190" i="14"/>
  <c r="AS191" i="14"/>
  <c r="AS192" i="14"/>
  <c r="AS193" i="14"/>
  <c r="AS194" i="14"/>
  <c r="AS884" i="14"/>
  <c r="AS181" i="14"/>
  <c r="AS182" i="14"/>
  <c r="AS183" i="14"/>
  <c r="AS184" i="14"/>
  <c r="AS788" i="14"/>
  <c r="AS176" i="14"/>
  <c r="AS177" i="14"/>
  <c r="AS178" i="14"/>
  <c r="AS179" i="14"/>
  <c r="AS180" i="14"/>
  <c r="AS787" i="14"/>
  <c r="AS786" i="14"/>
  <c r="AS167" i="14"/>
  <c r="AS168" i="14"/>
  <c r="AS169" i="14"/>
  <c r="AS170" i="14"/>
  <c r="AS171" i="14"/>
  <c r="AS172" i="14"/>
  <c r="AS173" i="14"/>
  <c r="AS174" i="14"/>
  <c r="AS175" i="14"/>
  <c r="AS937" i="14"/>
  <c r="AS856" i="14"/>
  <c r="AS165" i="14"/>
  <c r="AS166" i="14"/>
  <c r="AS162" i="14"/>
  <c r="AS785" i="14"/>
  <c r="AS163" i="14"/>
  <c r="AS164" i="14"/>
  <c r="AS161" i="14"/>
  <c r="AS909" i="14"/>
  <c r="AS784" i="14"/>
  <c r="AS141" i="14"/>
  <c r="AS142" i="14"/>
  <c r="AS143" i="14"/>
  <c r="AS144" i="14"/>
  <c r="AS145" i="14"/>
  <c r="AS146" i="14"/>
  <c r="AS147" i="14"/>
  <c r="AS148" i="14"/>
  <c r="AS149" i="14"/>
  <c r="AS150" i="14"/>
  <c r="AS151" i="14"/>
  <c r="AS152" i="14"/>
  <c r="AS153" i="14"/>
  <c r="AS154" i="14"/>
  <c r="AS155" i="14"/>
  <c r="AS156" i="14"/>
  <c r="AS157" i="14"/>
  <c r="AS158" i="14"/>
  <c r="AS159" i="14"/>
  <c r="AS160" i="14"/>
  <c r="AS782" i="14"/>
  <c r="AS783" i="14"/>
  <c r="AS140" i="14"/>
  <c r="AS781" i="14"/>
  <c r="AS129" i="14"/>
  <c r="AS130" i="14"/>
  <c r="AS131" i="14"/>
  <c r="AS132" i="14"/>
  <c r="AS133" i="14"/>
  <c r="AS134" i="14"/>
  <c r="AS135" i="14"/>
  <c r="AS136" i="14"/>
  <c r="AS137" i="14"/>
  <c r="AS138" i="14"/>
  <c r="AS139" i="14"/>
  <c r="AS780" i="14"/>
  <c r="AS122" i="14"/>
  <c r="AS123" i="14"/>
  <c r="AS124" i="14"/>
  <c r="AS125" i="14"/>
  <c r="AS126" i="14"/>
  <c r="AS127" i="14"/>
  <c r="AS128" i="14"/>
  <c r="AS889" i="14"/>
  <c r="AS895" i="14"/>
  <c r="AS118" i="14"/>
  <c r="AS119" i="14"/>
  <c r="AS120" i="14"/>
  <c r="AS121" i="14"/>
  <c r="AS899" i="14"/>
  <c r="AS117" i="14"/>
  <c r="AS111" i="14"/>
  <c r="AS888" i="14"/>
  <c r="AS112" i="14"/>
  <c r="AS113" i="14"/>
  <c r="AS114" i="14"/>
  <c r="AS115" i="14"/>
  <c r="AS116" i="14"/>
  <c r="AS109" i="14"/>
  <c r="AS110" i="14"/>
  <c r="AS778" i="14"/>
  <c r="AS906" i="14"/>
  <c r="AS779" i="14"/>
  <c r="AS105" i="14"/>
  <c r="AS106" i="14"/>
  <c r="AS107" i="14"/>
  <c r="AS108" i="14"/>
  <c r="AS921" i="14"/>
  <c r="AS94" i="14"/>
  <c r="AS95" i="14"/>
  <c r="AS96" i="14"/>
  <c r="AS97" i="14"/>
  <c r="AS98" i="14"/>
  <c r="AS99" i="14"/>
  <c r="AS100" i="14"/>
  <c r="AS101" i="14"/>
  <c r="AS102" i="14"/>
  <c r="AS103" i="14"/>
  <c r="AS104" i="14"/>
  <c r="AS777" i="14"/>
  <c r="AS70" i="14"/>
  <c r="AS71" i="14"/>
  <c r="AS72" i="14"/>
  <c r="AS73" i="14"/>
  <c r="AS74" i="14"/>
  <c r="AS75" i="14"/>
  <c r="AS76" i="14"/>
  <c r="AS77" i="14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AS935" i="14"/>
  <c r="AS64" i="14"/>
  <c r="AS65" i="14"/>
  <c r="AS66" i="14"/>
  <c r="AS67" i="14"/>
  <c r="AS68" i="14"/>
  <c r="AS69" i="14"/>
  <c r="AS883" i="14"/>
  <c r="AS50" i="14"/>
  <c r="AS776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45" i="14"/>
  <c r="AS892" i="14"/>
  <c r="AS46" i="14"/>
  <c r="AS47" i="14"/>
  <c r="AS48" i="14"/>
  <c r="AS49" i="14"/>
  <c r="AS774" i="14"/>
  <c r="AS8" i="14"/>
  <c r="AS9" i="14"/>
  <c r="AS10" i="14"/>
  <c r="AS11" i="14"/>
  <c r="AS12" i="14"/>
  <c r="AS13" i="14"/>
  <c r="AS14" i="14"/>
  <c r="AS15" i="14"/>
  <c r="AS16" i="14"/>
  <c r="AS17" i="14"/>
  <c r="AS927" i="14"/>
  <c r="AS934" i="14"/>
  <c r="AS18" i="14"/>
  <c r="AS19" i="14"/>
  <c r="AS20" i="14"/>
  <c r="AS21" i="14"/>
  <c r="AS22" i="14"/>
  <c r="AS23" i="14"/>
  <c r="AS24" i="14"/>
  <c r="AS25" i="14"/>
  <c r="AS26" i="14"/>
  <c r="AS27" i="14"/>
  <c r="AS28" i="14"/>
  <c r="AS29" i="14"/>
  <c r="AS30" i="14"/>
  <c r="AS31" i="14"/>
  <c r="AS32" i="14"/>
  <c r="AS33" i="14"/>
  <c r="AS34" i="14"/>
  <c r="AS35" i="14"/>
  <c r="AS36" i="14"/>
  <c r="AS37" i="14"/>
  <c r="AS38" i="14"/>
  <c r="AS775" i="14"/>
  <c r="AS39" i="14"/>
  <c r="AS40" i="14"/>
  <c r="AS41" i="14"/>
  <c r="AS42" i="14"/>
  <c r="AS848" i="14"/>
  <c r="AS43" i="14"/>
  <c r="AS44" i="14"/>
  <c r="AS7" i="14"/>
  <c r="AD928" i="14"/>
  <c r="AA928" i="14"/>
  <c r="AB928" i="14" s="1"/>
  <c r="I928" i="14"/>
  <c r="AD652" i="14"/>
  <c r="AA652" i="14"/>
  <c r="AB652" i="14" s="1"/>
  <c r="I652" i="14"/>
  <c r="AD416" i="14"/>
  <c r="AA416" i="14"/>
  <c r="AB416" i="14" s="1"/>
  <c r="I416" i="14"/>
  <c r="AD287" i="14"/>
  <c r="AA287" i="14"/>
  <c r="AB287" i="14" s="1"/>
  <c r="I287" i="14"/>
  <c r="AD274" i="14"/>
  <c r="AA274" i="14"/>
  <c r="AB274" i="14" s="1"/>
  <c r="I274" i="14"/>
  <c r="AD256" i="14"/>
  <c r="AA256" i="14"/>
  <c r="AB256" i="14" s="1"/>
  <c r="I256" i="14"/>
  <c r="AD196" i="14"/>
  <c r="AA196" i="14"/>
  <c r="AB196" i="14" s="1"/>
  <c r="I196" i="14"/>
  <c r="AD154" i="14"/>
  <c r="AA154" i="14"/>
  <c r="AB154" i="14" s="1"/>
  <c r="I154" i="14"/>
  <c r="AD151" i="14"/>
  <c r="AA151" i="14"/>
  <c r="AB151" i="14" s="1"/>
  <c r="I151" i="14"/>
  <c r="AD146" i="14"/>
  <c r="AA146" i="14"/>
  <c r="AB146" i="14" s="1"/>
  <c r="I146" i="14"/>
  <c r="AD104" i="14"/>
  <c r="AA104" i="14"/>
  <c r="AB104" i="14" s="1"/>
  <c r="I104" i="14"/>
  <c r="AD27" i="14"/>
  <c r="AA27" i="14"/>
  <c r="AB27" i="14" s="1"/>
  <c r="I27" i="14"/>
  <c r="AD927" i="14"/>
  <c r="AA927" i="14"/>
  <c r="AB927" i="14" s="1"/>
  <c r="I927" i="14"/>
  <c r="AD760" i="14"/>
  <c r="AA760" i="14"/>
  <c r="AB760" i="14" s="1"/>
  <c r="I760" i="14"/>
  <c r="AD773" i="14"/>
  <c r="AA773" i="14"/>
  <c r="AB773" i="14" s="1"/>
  <c r="I773" i="14"/>
  <c r="AD772" i="14"/>
  <c r="AA772" i="14"/>
  <c r="AB772" i="14" s="1"/>
  <c r="I772" i="14"/>
  <c r="AD771" i="14"/>
  <c r="AA771" i="14"/>
  <c r="AB771" i="14" s="1"/>
  <c r="I771" i="14"/>
  <c r="AD768" i="14"/>
  <c r="AA768" i="14"/>
  <c r="AB768" i="14" s="1"/>
  <c r="I768" i="14"/>
  <c r="AD767" i="14"/>
  <c r="AA767" i="14"/>
  <c r="AB767" i="14" s="1"/>
  <c r="I767" i="14"/>
  <c r="AD765" i="14"/>
  <c r="AA765" i="14"/>
  <c r="AB765" i="14" s="1"/>
  <c r="I765" i="14"/>
  <c r="AD766" i="14"/>
  <c r="AA766" i="14"/>
  <c r="AB766" i="14" s="1"/>
  <c r="I766" i="14"/>
  <c r="AA941" i="14"/>
  <c r="AB941" i="14" s="1"/>
  <c r="I941" i="14"/>
  <c r="AD762" i="14"/>
  <c r="AA762" i="14"/>
  <c r="AB762" i="14" s="1"/>
  <c r="I762" i="14"/>
  <c r="AA940" i="14"/>
  <c r="AB940" i="14" s="1"/>
  <c r="I940" i="14"/>
  <c r="AA939" i="14"/>
  <c r="AB939" i="14" s="1"/>
  <c r="I939" i="14"/>
  <c r="AD761" i="14"/>
  <c r="AA761" i="14"/>
  <c r="AB761" i="14" s="1"/>
  <c r="I761" i="14"/>
  <c r="AD936" i="14"/>
  <c r="AA936" i="14"/>
  <c r="AB936" i="14" s="1"/>
  <c r="I936" i="14"/>
  <c r="AD759" i="14"/>
  <c r="AA759" i="14"/>
  <c r="AB759" i="14" s="1"/>
  <c r="I759" i="14"/>
  <c r="AD758" i="14"/>
  <c r="AA758" i="14"/>
  <c r="AB758" i="14" s="1"/>
  <c r="I758" i="14"/>
  <c r="AD757" i="14"/>
  <c r="AA757" i="14"/>
  <c r="AB757" i="14" s="1"/>
  <c r="I757" i="14"/>
  <c r="AD756" i="14"/>
  <c r="AA756" i="14"/>
  <c r="AB756" i="14" s="1"/>
  <c r="I756" i="14"/>
  <c r="AD755" i="14"/>
  <c r="AA755" i="14"/>
  <c r="AB755" i="14" s="1"/>
  <c r="I755" i="14"/>
  <c r="AD754" i="14"/>
  <c r="AA754" i="14"/>
  <c r="AB754" i="14" s="1"/>
  <c r="I754" i="14"/>
  <c r="AD753" i="14"/>
  <c r="AA753" i="14"/>
  <c r="AB753" i="14" s="1"/>
  <c r="I753" i="14"/>
  <c r="AD752" i="14"/>
  <c r="AA752" i="14"/>
  <c r="AB752" i="14" s="1"/>
  <c r="I752" i="14"/>
  <c r="AD894" i="14"/>
  <c r="AA894" i="14"/>
  <c r="AB894" i="14" s="1"/>
  <c r="I894" i="14"/>
  <c r="AD751" i="14"/>
  <c r="AA751" i="14"/>
  <c r="AB751" i="14" s="1"/>
  <c r="I751" i="14"/>
  <c r="AD750" i="14"/>
  <c r="AA750" i="14"/>
  <c r="AB750" i="14" s="1"/>
  <c r="I750" i="14"/>
  <c r="AD749" i="14"/>
  <c r="AA749" i="14"/>
  <c r="AB749" i="14" s="1"/>
  <c r="I749" i="14"/>
  <c r="AD748" i="14"/>
  <c r="AA748" i="14"/>
  <c r="AB748" i="14" s="1"/>
  <c r="I748" i="14"/>
  <c r="AD747" i="14"/>
  <c r="AA747" i="14"/>
  <c r="AB747" i="14" s="1"/>
  <c r="I747" i="14"/>
  <c r="AD879" i="14"/>
  <c r="AA879" i="14"/>
  <c r="AB879" i="14" s="1"/>
  <c r="I879" i="14"/>
  <c r="AD878" i="14"/>
  <c r="AA878" i="14"/>
  <c r="AB878" i="14" s="1"/>
  <c r="I878" i="14"/>
  <c r="AD745" i="14"/>
  <c r="AA745" i="14"/>
  <c r="AB745" i="14" s="1"/>
  <c r="I745" i="14"/>
  <c r="AD746" i="14"/>
  <c r="AA746" i="14"/>
  <c r="AB746" i="14" s="1"/>
  <c r="I746" i="14"/>
  <c r="AD744" i="14"/>
  <c r="AA744" i="14"/>
  <c r="AB744" i="14" s="1"/>
  <c r="I744" i="14"/>
  <c r="AD743" i="14"/>
  <c r="AA743" i="14"/>
  <c r="AB743" i="14" s="1"/>
  <c r="I743" i="14"/>
  <c r="AD742" i="14"/>
  <c r="AA742" i="14"/>
  <c r="AB742" i="14" s="1"/>
  <c r="I742" i="14"/>
  <c r="AD741" i="14"/>
  <c r="AA741" i="14"/>
  <c r="AB741" i="14" s="1"/>
  <c r="I741" i="14"/>
  <c r="AD737" i="14"/>
  <c r="AA737" i="14"/>
  <c r="AB737" i="14" s="1"/>
  <c r="I737" i="14"/>
  <c r="AD880" i="14"/>
  <c r="AA880" i="14"/>
  <c r="AB880" i="14" s="1"/>
  <c r="I880" i="14"/>
  <c r="AD734" i="14"/>
  <c r="AA734" i="14"/>
  <c r="AB734" i="14" s="1"/>
  <c r="I734" i="14"/>
  <c r="AD733" i="14"/>
  <c r="AA733" i="14"/>
  <c r="AB733" i="14" s="1"/>
  <c r="I733" i="14"/>
  <c r="AD728" i="14"/>
  <c r="AA728" i="14"/>
  <c r="AB728" i="14" s="1"/>
  <c r="I728" i="14"/>
  <c r="AD727" i="14"/>
  <c r="AA727" i="14"/>
  <c r="AB727" i="14" s="1"/>
  <c r="I727" i="14"/>
  <c r="AD726" i="14"/>
  <c r="AA726" i="14"/>
  <c r="AB726" i="14" s="1"/>
  <c r="I726" i="14"/>
  <c r="AD725" i="14"/>
  <c r="AA725" i="14"/>
  <c r="AB725" i="14" s="1"/>
  <c r="I725" i="14"/>
  <c r="AD724" i="14"/>
  <c r="AA724" i="14"/>
  <c r="AB724" i="14" s="1"/>
  <c r="I724" i="14"/>
  <c r="AD647" i="14"/>
  <c r="AA647" i="14"/>
  <c r="AB647" i="14" s="1"/>
  <c r="I647" i="14"/>
  <c r="AD589" i="14"/>
  <c r="AA589" i="14"/>
  <c r="AB589" i="14" s="1"/>
  <c r="I589" i="14"/>
  <c r="AD561" i="14"/>
  <c r="AA561" i="14"/>
  <c r="AB561" i="14" s="1"/>
  <c r="I561" i="14"/>
  <c r="AD512" i="14"/>
  <c r="AA512" i="14"/>
  <c r="AB512" i="14" s="1"/>
  <c r="I512" i="14"/>
  <c r="AD495" i="14"/>
  <c r="AA495" i="14"/>
  <c r="AB495" i="14" s="1"/>
  <c r="I495" i="14"/>
  <c r="AD463" i="14"/>
  <c r="AA463" i="14"/>
  <c r="AB463" i="14" s="1"/>
  <c r="I463" i="14"/>
  <c r="AD457" i="14"/>
  <c r="AA457" i="14"/>
  <c r="AB457" i="14" s="1"/>
  <c r="I457" i="14"/>
  <c r="AD849" i="14"/>
  <c r="AA849" i="14"/>
  <c r="AB849" i="14" s="1"/>
  <c r="I849" i="14"/>
  <c r="AD419" i="14"/>
  <c r="AA419" i="14"/>
  <c r="AB419" i="14" s="1"/>
  <c r="I419" i="14"/>
  <c r="AD418" i="14"/>
  <c r="AA418" i="14"/>
  <c r="AB418" i="14" s="1"/>
  <c r="I418" i="14"/>
  <c r="AD417" i="14"/>
  <c r="AA417" i="14"/>
  <c r="AB417" i="14" s="1"/>
  <c r="I417" i="14"/>
  <c r="AD415" i="14"/>
  <c r="AA415" i="14"/>
  <c r="AB415" i="14" s="1"/>
  <c r="I415" i="14"/>
  <c r="AD414" i="14"/>
  <c r="AA414" i="14"/>
  <c r="AB414" i="14" s="1"/>
  <c r="I414" i="14"/>
  <c r="AD413" i="14"/>
  <c r="AA413" i="14"/>
  <c r="AB413" i="14" s="1"/>
  <c r="I413" i="14"/>
  <c r="AD412" i="14"/>
  <c r="AA412" i="14"/>
  <c r="AB412" i="14" s="1"/>
  <c r="I412" i="14"/>
  <c r="AD411" i="14"/>
  <c r="AA411" i="14"/>
  <c r="AB411" i="14" s="1"/>
  <c r="I411" i="14"/>
  <c r="AD913" i="14"/>
  <c r="AA913" i="14"/>
  <c r="AB913" i="14" s="1"/>
  <c r="I913" i="14"/>
  <c r="AD866" i="14"/>
  <c r="AA866" i="14"/>
  <c r="AB866" i="14" s="1"/>
  <c r="I866" i="14"/>
  <c r="AD865" i="14"/>
  <c r="AA865" i="14"/>
  <c r="AB865" i="14" s="1"/>
  <c r="I865" i="14"/>
  <c r="AD409" i="14"/>
  <c r="AA409" i="14"/>
  <c r="AB409" i="14" s="1"/>
  <c r="I409" i="14"/>
  <c r="AD938" i="14"/>
  <c r="AA938" i="14"/>
  <c r="AB938" i="14" s="1"/>
  <c r="I938" i="14"/>
  <c r="AD410" i="14"/>
  <c r="AA410" i="14"/>
  <c r="AB410" i="14" s="1"/>
  <c r="I410" i="14"/>
  <c r="AD853" i="14"/>
  <c r="AA853" i="14"/>
  <c r="AB853" i="14" s="1"/>
  <c r="I853" i="14"/>
  <c r="AD873" i="14"/>
  <c r="AA873" i="14"/>
  <c r="AB873" i="14" s="1"/>
  <c r="I873" i="14"/>
  <c r="AD408" i="14"/>
  <c r="AA408" i="14"/>
  <c r="AB408" i="14" s="1"/>
  <c r="I408" i="14"/>
  <c r="AD407" i="14"/>
  <c r="AA407" i="14"/>
  <c r="AB407" i="14" s="1"/>
  <c r="I407" i="14"/>
  <c r="AD406" i="14"/>
  <c r="AA406" i="14"/>
  <c r="AB406" i="14" s="1"/>
  <c r="I406" i="14"/>
  <c r="AD405" i="14"/>
  <c r="AA405" i="14"/>
  <c r="AB405" i="14" s="1"/>
  <c r="I405" i="14"/>
  <c r="AD404" i="14"/>
  <c r="AA404" i="14"/>
  <c r="AB404" i="14" s="1"/>
  <c r="I404" i="14"/>
  <c r="AD403" i="14"/>
  <c r="AA403" i="14"/>
  <c r="AB403" i="14" s="1"/>
  <c r="I403" i="14"/>
  <c r="AD402" i="14"/>
  <c r="AB402" i="14"/>
  <c r="I402" i="14"/>
  <c r="AD401" i="14"/>
  <c r="AA401" i="14"/>
  <c r="AB401" i="14" s="1"/>
  <c r="I401" i="14"/>
  <c r="AD400" i="14"/>
  <c r="AA400" i="14"/>
  <c r="AB400" i="14" s="1"/>
  <c r="I400" i="14"/>
  <c r="AD399" i="14"/>
  <c r="AA399" i="14"/>
  <c r="AB399" i="14" s="1"/>
  <c r="I399" i="14"/>
  <c r="AD398" i="14"/>
  <c r="AA398" i="14"/>
  <c r="AB398" i="14" s="1"/>
  <c r="I398" i="14"/>
  <c r="AD397" i="14"/>
  <c r="AA397" i="14"/>
  <c r="AB397" i="14" s="1"/>
  <c r="I397" i="14"/>
  <c r="AD396" i="14"/>
  <c r="AA396" i="14"/>
  <c r="AB396" i="14" s="1"/>
  <c r="I396" i="14"/>
  <c r="AD395" i="14"/>
  <c r="AA395" i="14"/>
  <c r="AB395" i="14" s="1"/>
  <c r="I395" i="14"/>
  <c r="AD394" i="14"/>
  <c r="AA394" i="14"/>
  <c r="AB394" i="14" s="1"/>
  <c r="I394" i="14"/>
  <c r="AD393" i="14"/>
  <c r="AA393" i="14"/>
  <c r="AB393" i="14" s="1"/>
  <c r="I393" i="14"/>
  <c r="AD392" i="14"/>
  <c r="AA392" i="14"/>
  <c r="AB392" i="14" s="1"/>
  <c r="I392" i="14"/>
  <c r="AD391" i="14"/>
  <c r="AA391" i="14"/>
  <c r="AB391" i="14" s="1"/>
  <c r="I391" i="14"/>
  <c r="AD390" i="14"/>
  <c r="AA390" i="14"/>
  <c r="AB390" i="14" s="1"/>
  <c r="I390" i="14"/>
  <c r="AD388" i="14"/>
  <c r="AA388" i="14"/>
  <c r="AB388" i="14" s="1"/>
  <c r="I388" i="14"/>
  <c r="AD389" i="14"/>
  <c r="AA389" i="14"/>
  <c r="AB389" i="14" s="1"/>
  <c r="I389" i="14"/>
  <c r="AD387" i="14"/>
  <c r="AA387" i="14"/>
  <c r="AB387" i="14" s="1"/>
  <c r="I387" i="14"/>
  <c r="AD386" i="14"/>
  <c r="AA386" i="14"/>
  <c r="AB386" i="14" s="1"/>
  <c r="I386" i="14"/>
  <c r="AD385" i="14"/>
  <c r="AA385" i="14"/>
  <c r="AB385" i="14" s="1"/>
  <c r="I385" i="14"/>
  <c r="AD384" i="14"/>
  <c r="AA384" i="14"/>
  <c r="AB384" i="14" s="1"/>
  <c r="I384" i="14"/>
  <c r="AD383" i="14"/>
  <c r="AA383" i="14"/>
  <c r="AB383" i="14" s="1"/>
  <c r="I383" i="14"/>
  <c r="AD382" i="14"/>
  <c r="AA382" i="14"/>
  <c r="AB382" i="14" s="1"/>
  <c r="I382" i="14"/>
  <c r="AD381" i="14"/>
  <c r="AA381" i="14"/>
  <c r="AB381" i="14" s="1"/>
  <c r="I381" i="14"/>
  <c r="AD904" i="14"/>
  <c r="AA904" i="14"/>
  <c r="AB904" i="14" s="1"/>
  <c r="I904" i="14"/>
  <c r="AD380" i="14"/>
  <c r="AB380" i="14"/>
  <c r="I380" i="14"/>
  <c r="AD379" i="14"/>
  <c r="AA379" i="14"/>
  <c r="AB379" i="14" s="1"/>
  <c r="I379" i="14"/>
  <c r="AD378" i="14"/>
  <c r="AA378" i="14"/>
  <c r="AB378" i="14" s="1"/>
  <c r="I378" i="14"/>
  <c r="AD377" i="14"/>
  <c r="AA377" i="14"/>
  <c r="AB377" i="14" s="1"/>
  <c r="I377" i="14"/>
  <c r="AD376" i="14"/>
  <c r="AA376" i="14"/>
  <c r="AB376" i="14" s="1"/>
  <c r="I376" i="14"/>
  <c r="AD375" i="14"/>
  <c r="AA375" i="14"/>
  <c r="AB375" i="14" s="1"/>
  <c r="I375" i="14"/>
  <c r="AD373" i="14"/>
  <c r="AA373" i="14"/>
  <c r="AB373" i="14" s="1"/>
  <c r="I373" i="14"/>
  <c r="AD374" i="14"/>
  <c r="AA374" i="14"/>
  <c r="AB374" i="14" s="1"/>
  <c r="I374" i="14"/>
  <c r="AD372" i="14"/>
  <c r="AA372" i="14"/>
  <c r="AB372" i="14" s="1"/>
  <c r="I372" i="14"/>
  <c r="AD370" i="14"/>
  <c r="AA370" i="14"/>
  <c r="AB370" i="14" s="1"/>
  <c r="I370" i="14"/>
  <c r="AD371" i="14"/>
  <c r="AA371" i="14"/>
  <c r="AB371" i="14" s="1"/>
  <c r="I371" i="14"/>
  <c r="AD369" i="14"/>
  <c r="AA369" i="14"/>
  <c r="AB369" i="14" s="1"/>
  <c r="I369" i="14"/>
  <c r="AD368" i="14"/>
  <c r="AA368" i="14"/>
  <c r="AB368" i="14" s="1"/>
  <c r="I368" i="14"/>
  <c r="AD367" i="14"/>
  <c r="AA367" i="14"/>
  <c r="AB367" i="14" s="1"/>
  <c r="I367" i="14"/>
  <c r="AD366" i="14"/>
  <c r="AA366" i="14"/>
  <c r="AB366" i="14" s="1"/>
  <c r="I366" i="14"/>
  <c r="AD365" i="14"/>
  <c r="AA365" i="14"/>
  <c r="AB365" i="14" s="1"/>
  <c r="I365" i="14"/>
  <c r="AD363" i="14"/>
  <c r="AA363" i="14"/>
  <c r="AB363" i="14" s="1"/>
  <c r="I363" i="14"/>
  <c r="AD364" i="14"/>
  <c r="AA364" i="14"/>
  <c r="AB364" i="14" s="1"/>
  <c r="I364" i="14"/>
  <c r="AD362" i="14"/>
  <c r="AA362" i="14"/>
  <c r="AB362" i="14" s="1"/>
  <c r="I362" i="14"/>
  <c r="AD359" i="14"/>
  <c r="AA359" i="14"/>
  <c r="AB359" i="14" s="1"/>
  <c r="I359" i="14"/>
  <c r="AD360" i="14"/>
  <c r="AA360" i="14"/>
  <c r="AB360" i="14" s="1"/>
  <c r="I360" i="14"/>
  <c r="AD361" i="14"/>
  <c r="AA361" i="14"/>
  <c r="AB361" i="14" s="1"/>
  <c r="I361" i="14"/>
  <c r="AD357" i="14"/>
  <c r="AA357" i="14"/>
  <c r="AB357" i="14" s="1"/>
  <c r="I357" i="14"/>
  <c r="AD356" i="14"/>
  <c r="AA356" i="14"/>
  <c r="AB356" i="14" s="1"/>
  <c r="I356" i="14"/>
  <c r="AD358" i="14"/>
  <c r="AA358" i="14"/>
  <c r="AB358" i="14" s="1"/>
  <c r="I358" i="14"/>
  <c r="AD355" i="14"/>
  <c r="AA355" i="14"/>
  <c r="AB355" i="14" s="1"/>
  <c r="I355" i="14"/>
  <c r="AD908" i="14"/>
  <c r="AA908" i="14"/>
  <c r="AB908" i="14" s="1"/>
  <c r="I908" i="14"/>
  <c r="AD354" i="14"/>
  <c r="AA354" i="14"/>
  <c r="AB354" i="14" s="1"/>
  <c r="I354" i="14"/>
  <c r="AD353" i="14"/>
  <c r="AA353" i="14"/>
  <c r="AB353" i="14" s="1"/>
  <c r="AD351" i="14"/>
  <c r="AA351" i="14"/>
  <c r="AB351" i="14" s="1"/>
  <c r="I351" i="14"/>
  <c r="AD933" i="14"/>
  <c r="AA933" i="14"/>
  <c r="AB933" i="14" s="1"/>
  <c r="I933" i="14"/>
  <c r="AD352" i="14"/>
  <c r="AA352" i="14"/>
  <c r="AB352" i="14" s="1"/>
  <c r="I352" i="14"/>
  <c r="AD350" i="14"/>
  <c r="AA350" i="14"/>
  <c r="AB350" i="14" s="1"/>
  <c r="I350" i="14"/>
  <c r="AD349" i="14"/>
  <c r="AA349" i="14"/>
  <c r="AB349" i="14" s="1"/>
  <c r="I349" i="14"/>
  <c r="AD348" i="14"/>
  <c r="AA348" i="14"/>
  <c r="AB348" i="14" s="1"/>
  <c r="I348" i="14"/>
  <c r="AD347" i="14"/>
  <c r="AA347" i="14"/>
  <c r="AB347" i="14" s="1"/>
  <c r="I347" i="14"/>
  <c r="AD924" i="14"/>
  <c r="AA924" i="14"/>
  <c r="AB924" i="14" s="1"/>
  <c r="I924" i="14"/>
  <c r="AD346" i="14"/>
  <c r="AA346" i="14"/>
  <c r="AB346" i="14" s="1"/>
  <c r="I346" i="14"/>
  <c r="AD345" i="14"/>
  <c r="AA345" i="14"/>
  <c r="AB345" i="14" s="1"/>
  <c r="I345" i="14"/>
  <c r="AD343" i="14"/>
  <c r="AA343" i="14"/>
  <c r="AB343" i="14" s="1"/>
  <c r="I343" i="14"/>
  <c r="AD342" i="14"/>
  <c r="AA342" i="14"/>
  <c r="AB342" i="14" s="1"/>
  <c r="I342" i="14"/>
  <c r="AD344" i="14"/>
  <c r="AA344" i="14"/>
  <c r="AB344" i="14" s="1"/>
  <c r="I344" i="14"/>
  <c r="AD341" i="14"/>
  <c r="AA341" i="14"/>
  <c r="AB341" i="14" s="1"/>
  <c r="I341" i="14"/>
  <c r="AD340" i="14"/>
  <c r="AA340" i="14"/>
  <c r="AB340" i="14" s="1"/>
  <c r="I340" i="14"/>
  <c r="AD339" i="14"/>
  <c r="AA339" i="14"/>
  <c r="AB339" i="14" s="1"/>
  <c r="I339" i="14"/>
  <c r="AD338" i="14"/>
  <c r="AA338" i="14"/>
  <c r="AB338" i="14" s="1"/>
  <c r="I338" i="14"/>
  <c r="AD337" i="14"/>
  <c r="AA337" i="14"/>
  <c r="AB337" i="14" s="1"/>
  <c r="I337" i="14"/>
  <c r="AD861" i="14"/>
  <c r="AA861" i="14"/>
  <c r="AB861" i="14" s="1"/>
  <c r="I861" i="14"/>
  <c r="AD336" i="14"/>
  <c r="AA336" i="14"/>
  <c r="AB336" i="14" s="1"/>
  <c r="I336" i="14"/>
  <c r="AD335" i="14"/>
  <c r="AA335" i="14"/>
  <c r="AB335" i="14" s="1"/>
  <c r="I335" i="14"/>
  <c r="AD334" i="14"/>
  <c r="AA334" i="14"/>
  <c r="AB334" i="14" s="1"/>
  <c r="I334" i="14"/>
  <c r="AD333" i="14"/>
  <c r="AA333" i="14"/>
  <c r="AB333" i="14" s="1"/>
  <c r="I333" i="14"/>
  <c r="AD331" i="14"/>
  <c r="AA331" i="14"/>
  <c r="AB331" i="14" s="1"/>
  <c r="I331" i="14"/>
  <c r="AD332" i="14"/>
  <c r="AA332" i="14"/>
  <c r="AB332" i="14" s="1"/>
  <c r="I332" i="14"/>
  <c r="AD852" i="14"/>
  <c r="AA852" i="14"/>
  <c r="AB852" i="14" s="1"/>
  <c r="I852" i="14"/>
  <c r="AD851" i="14"/>
  <c r="AA851" i="14"/>
  <c r="AB851" i="14" s="1"/>
  <c r="I851" i="14"/>
  <c r="AD329" i="14"/>
  <c r="AA329" i="14"/>
  <c r="AB329" i="14" s="1"/>
  <c r="I329" i="14"/>
  <c r="AD328" i="14"/>
  <c r="AA328" i="14"/>
  <c r="AB328" i="14" s="1"/>
  <c r="I328" i="14"/>
  <c r="AD327" i="14"/>
  <c r="AA327" i="14"/>
  <c r="AB327" i="14" s="1"/>
  <c r="I327" i="14"/>
  <c r="AD325" i="14"/>
  <c r="AA325" i="14"/>
  <c r="AB325" i="14" s="1"/>
  <c r="I325" i="14"/>
  <c r="AD324" i="14"/>
  <c r="AA324" i="14"/>
  <c r="AB324" i="14" s="1"/>
  <c r="I324" i="14"/>
  <c r="AD326" i="14"/>
  <c r="AA326" i="14"/>
  <c r="AB326" i="14" s="1"/>
  <c r="I326" i="14"/>
  <c r="AD323" i="14"/>
  <c r="AA323" i="14"/>
  <c r="AB323" i="14" s="1"/>
  <c r="I323" i="14"/>
  <c r="AD322" i="14"/>
  <c r="AA322" i="14"/>
  <c r="AB322" i="14" s="1"/>
  <c r="I322" i="14"/>
  <c r="AD321" i="14"/>
  <c r="AA321" i="14"/>
  <c r="AB321" i="14" s="1"/>
  <c r="I321" i="14"/>
  <c r="AD320" i="14"/>
  <c r="AA320" i="14"/>
  <c r="AB320" i="14" s="1"/>
  <c r="I320" i="14"/>
  <c r="AD319" i="14"/>
  <c r="AA319" i="14"/>
  <c r="AB319" i="14" s="1"/>
  <c r="I319" i="14"/>
  <c r="AD318" i="14"/>
  <c r="AA318" i="14"/>
  <c r="AB318" i="14" s="1"/>
  <c r="I318" i="14"/>
  <c r="AD317" i="14"/>
  <c r="AA317" i="14"/>
  <c r="AB317" i="14" s="1"/>
  <c r="I317" i="14"/>
  <c r="AD316" i="14"/>
  <c r="AA316" i="14"/>
  <c r="AB316" i="14" s="1"/>
  <c r="I316" i="14"/>
  <c r="AD315" i="14"/>
  <c r="AA315" i="14"/>
  <c r="AB315" i="14" s="1"/>
  <c r="I315" i="14"/>
  <c r="AD912" i="14"/>
  <c r="AA912" i="14"/>
  <c r="AB912" i="14" s="1"/>
  <c r="I912" i="14"/>
  <c r="AD314" i="14"/>
  <c r="AA314" i="14"/>
  <c r="AB314" i="14" s="1"/>
  <c r="I314" i="14"/>
  <c r="AD313" i="14"/>
  <c r="AA313" i="14"/>
  <c r="AB313" i="14" s="1"/>
  <c r="I313" i="14"/>
  <c r="AD312" i="14"/>
  <c r="AA312" i="14"/>
  <c r="AB312" i="14" s="1"/>
  <c r="I312" i="14"/>
  <c r="AD310" i="14"/>
  <c r="AA310" i="14"/>
  <c r="AB310" i="14" s="1"/>
  <c r="I310" i="14"/>
  <c r="AD311" i="14"/>
  <c r="AA311" i="14"/>
  <c r="AB311" i="14" s="1"/>
  <c r="I311" i="14"/>
  <c r="AA309" i="14"/>
  <c r="AB309" i="14" s="1"/>
  <c r="I309" i="14"/>
  <c r="AD860" i="14"/>
  <c r="AA860" i="14"/>
  <c r="AB860" i="14" s="1"/>
  <c r="I860" i="14"/>
  <c r="AD859" i="14"/>
  <c r="AA859" i="14"/>
  <c r="AB859" i="14" s="1"/>
  <c r="I859" i="14"/>
  <c r="AD891" i="14"/>
  <c r="AA891" i="14"/>
  <c r="AB891" i="14" s="1"/>
  <c r="I891" i="14"/>
  <c r="AD890" i="14"/>
  <c r="AA890" i="14"/>
  <c r="AB890" i="14" s="1"/>
  <c r="I890" i="14"/>
  <c r="AD308" i="14"/>
  <c r="AA308" i="14"/>
  <c r="AB308" i="14" s="1"/>
  <c r="I308" i="14"/>
  <c r="AD307" i="14"/>
  <c r="AA307" i="14"/>
  <c r="AB307" i="14" s="1"/>
  <c r="I307" i="14"/>
  <c r="AD306" i="14"/>
  <c r="AA306" i="14"/>
  <c r="AB306" i="14" s="1"/>
  <c r="I306" i="14"/>
  <c r="AD305" i="14"/>
  <c r="AA305" i="14"/>
  <c r="AB305" i="14" s="1"/>
  <c r="I305" i="14"/>
  <c r="AD304" i="14"/>
  <c r="AA304" i="14"/>
  <c r="AB304" i="14" s="1"/>
  <c r="I304" i="14"/>
  <c r="AD303" i="14"/>
  <c r="AA303" i="14"/>
  <c r="AB303" i="14" s="1"/>
  <c r="I303" i="14"/>
  <c r="AD302" i="14"/>
  <c r="AA302" i="14"/>
  <c r="AB302" i="14" s="1"/>
  <c r="I302" i="14"/>
  <c r="AD301" i="14"/>
  <c r="AA301" i="14"/>
  <c r="AB301" i="14" s="1"/>
  <c r="I301" i="14"/>
  <c r="AD300" i="14"/>
  <c r="AA300" i="14"/>
  <c r="AB300" i="14" s="1"/>
  <c r="I300" i="14"/>
  <c r="AD299" i="14"/>
  <c r="AA299" i="14"/>
  <c r="AB299" i="14" s="1"/>
  <c r="I299" i="14"/>
  <c r="AD298" i="14"/>
  <c r="AA298" i="14"/>
  <c r="AB298" i="14" s="1"/>
  <c r="I298" i="14"/>
  <c r="AD297" i="14"/>
  <c r="AA297" i="14"/>
  <c r="AB297" i="14" s="1"/>
  <c r="I297" i="14"/>
  <c r="AD296" i="14"/>
  <c r="AA296" i="14"/>
  <c r="AB296" i="14" s="1"/>
  <c r="I296" i="14"/>
  <c r="AD295" i="14"/>
  <c r="AA295" i="14"/>
  <c r="AB295" i="14" s="1"/>
  <c r="I295" i="14"/>
  <c r="AD294" i="14"/>
  <c r="AA294" i="14"/>
  <c r="AB294" i="14" s="1"/>
  <c r="I294" i="14"/>
  <c r="AD293" i="14"/>
  <c r="AA293" i="14"/>
  <c r="AB293" i="14" s="1"/>
  <c r="I293" i="14"/>
  <c r="AD872" i="14"/>
  <c r="AA872" i="14"/>
  <c r="AB872" i="14" s="1"/>
  <c r="I872" i="14"/>
  <c r="AD292" i="14"/>
  <c r="AA292" i="14"/>
  <c r="AB292" i="14" s="1"/>
  <c r="I292" i="14"/>
  <c r="AD907" i="14"/>
  <c r="AA907" i="14"/>
  <c r="AB907" i="14" s="1"/>
  <c r="I907" i="14"/>
  <c r="AD291" i="14"/>
  <c r="AA291" i="14"/>
  <c r="AB291" i="14" s="1"/>
  <c r="I291" i="14"/>
  <c r="AD290" i="14"/>
  <c r="AA290" i="14"/>
  <c r="AB290" i="14" s="1"/>
  <c r="I290" i="14"/>
  <c r="AD289" i="14"/>
  <c r="AA289" i="14"/>
  <c r="AB289" i="14" s="1"/>
  <c r="I289" i="14"/>
  <c r="AD288" i="14"/>
  <c r="AA288" i="14"/>
  <c r="AB288" i="14" s="1"/>
  <c r="I288" i="14"/>
  <c r="AD286" i="14"/>
  <c r="AA286" i="14"/>
  <c r="AB286" i="14" s="1"/>
  <c r="I286" i="14"/>
  <c r="AD858" i="14"/>
  <c r="AA858" i="14"/>
  <c r="AB858" i="14" s="1"/>
  <c r="I858" i="14"/>
  <c r="AD285" i="14"/>
  <c r="AA285" i="14"/>
  <c r="AB285" i="14" s="1"/>
  <c r="I285" i="14"/>
  <c r="AD284" i="14"/>
  <c r="AA284" i="14"/>
  <c r="AB284" i="14" s="1"/>
  <c r="I284" i="14"/>
  <c r="AD283" i="14"/>
  <c r="AA283" i="14"/>
  <c r="AB283" i="14" s="1"/>
  <c r="I283" i="14"/>
  <c r="AD282" i="14"/>
  <c r="AA282" i="14"/>
  <c r="AB282" i="14" s="1"/>
  <c r="I282" i="14"/>
  <c r="AD281" i="14"/>
  <c r="AA281" i="14"/>
  <c r="AB281" i="14" s="1"/>
  <c r="I281" i="14"/>
  <c r="AD280" i="14"/>
  <c r="AA280" i="14"/>
  <c r="AB280" i="14" s="1"/>
  <c r="I280" i="14"/>
  <c r="AD279" i="14"/>
  <c r="AA279" i="14"/>
  <c r="AB279" i="14" s="1"/>
  <c r="I279" i="14"/>
  <c r="AD902" i="14"/>
  <c r="AA902" i="14"/>
  <c r="AB902" i="14" s="1"/>
  <c r="I902" i="14"/>
  <c r="AD278" i="14"/>
  <c r="AA278" i="14"/>
  <c r="AB278" i="14" s="1"/>
  <c r="I278" i="14"/>
  <c r="AD277" i="14"/>
  <c r="AA277" i="14"/>
  <c r="AB277" i="14" s="1"/>
  <c r="I277" i="14"/>
  <c r="AD901" i="14"/>
  <c r="AA901" i="14"/>
  <c r="AB901" i="14" s="1"/>
  <c r="I901" i="14"/>
  <c r="AD275" i="14"/>
  <c r="AA275" i="14"/>
  <c r="AB275" i="14" s="1"/>
  <c r="I275" i="14"/>
  <c r="AD276" i="14"/>
  <c r="AA276" i="14"/>
  <c r="AB276" i="14" s="1"/>
  <c r="I276" i="14"/>
  <c r="AD273" i="14"/>
  <c r="AA273" i="14"/>
  <c r="AB273" i="14" s="1"/>
  <c r="I273" i="14"/>
  <c r="AD272" i="14"/>
  <c r="AA272" i="14"/>
  <c r="AB272" i="14" s="1"/>
  <c r="I272" i="14"/>
  <c r="AD896" i="14"/>
  <c r="AA896" i="14"/>
  <c r="AB896" i="14" s="1"/>
  <c r="I896" i="14"/>
  <c r="AD271" i="14"/>
  <c r="AA271" i="14"/>
  <c r="AB271" i="14" s="1"/>
  <c r="I271" i="14"/>
  <c r="AD270" i="14"/>
  <c r="AA270" i="14"/>
  <c r="AB270" i="14" s="1"/>
  <c r="I270" i="14"/>
  <c r="AD269" i="14"/>
  <c r="AA269" i="14"/>
  <c r="AB269" i="14" s="1"/>
  <c r="I269" i="14"/>
  <c r="AD268" i="14"/>
  <c r="AA268" i="14"/>
  <c r="AB268" i="14" s="1"/>
  <c r="I268" i="14"/>
  <c r="AD267" i="14"/>
  <c r="AA267" i="14"/>
  <c r="AB267" i="14" s="1"/>
  <c r="I267" i="14"/>
  <c r="AD266" i="14"/>
  <c r="AA266" i="14"/>
  <c r="AB266" i="14" s="1"/>
  <c r="I266" i="14"/>
  <c r="AD265" i="14"/>
  <c r="AA265" i="14"/>
  <c r="AB265" i="14" s="1"/>
  <c r="I265" i="14"/>
  <c r="AD263" i="14"/>
  <c r="AA263" i="14"/>
  <c r="AB263" i="14" s="1"/>
  <c r="I263" i="14"/>
  <c r="AD264" i="14"/>
  <c r="AA264" i="14"/>
  <c r="AB264" i="14" s="1"/>
  <c r="I264" i="14"/>
  <c r="AD260" i="14"/>
  <c r="AA260" i="14"/>
  <c r="AB260" i="14" s="1"/>
  <c r="I260" i="14"/>
  <c r="AD261" i="14"/>
  <c r="AA261" i="14"/>
  <c r="AB261" i="14" s="1"/>
  <c r="I261" i="14"/>
  <c r="AD262" i="14"/>
  <c r="AA262" i="14"/>
  <c r="AB262" i="14" s="1"/>
  <c r="I262" i="14"/>
  <c r="AD259" i="14"/>
  <c r="AA259" i="14"/>
  <c r="AB259" i="14" s="1"/>
  <c r="I259" i="14"/>
  <c r="AD914" i="14"/>
  <c r="AA914" i="14"/>
  <c r="AB914" i="14" s="1"/>
  <c r="I914" i="14"/>
  <c r="AD258" i="14"/>
  <c r="AA258" i="14"/>
  <c r="AB258" i="14" s="1"/>
  <c r="I258" i="14"/>
  <c r="AD257" i="14"/>
  <c r="AA257" i="14"/>
  <c r="AB257" i="14" s="1"/>
  <c r="I257" i="14"/>
  <c r="AD254" i="14"/>
  <c r="AA254" i="14"/>
  <c r="AB254" i="14" s="1"/>
  <c r="I254" i="14"/>
  <c r="AD255" i="14"/>
  <c r="AA255" i="14"/>
  <c r="AB255" i="14" s="1"/>
  <c r="I255" i="14"/>
  <c r="AD252" i="14"/>
  <c r="AA252" i="14"/>
  <c r="AB252" i="14" s="1"/>
  <c r="I252" i="14"/>
  <c r="AD251" i="14"/>
  <c r="AA251" i="14"/>
  <c r="AB251" i="14" s="1"/>
  <c r="I251" i="14"/>
  <c r="AD931" i="14"/>
  <c r="AA931" i="14"/>
  <c r="AB931" i="14" s="1"/>
  <c r="I931" i="14"/>
  <c r="AD250" i="14"/>
  <c r="AA250" i="14"/>
  <c r="AB250" i="14" s="1"/>
  <c r="I250" i="14"/>
  <c r="AD249" i="14"/>
  <c r="AA249" i="14"/>
  <c r="AB249" i="14" s="1"/>
  <c r="I249" i="14"/>
  <c r="AD248" i="14"/>
  <c r="AA248" i="14"/>
  <c r="AB248" i="14" s="1"/>
  <c r="I248" i="14"/>
  <c r="AD247" i="14"/>
  <c r="AA247" i="14"/>
  <c r="AB247" i="14" s="1"/>
  <c r="I247" i="14"/>
  <c r="AD246" i="14"/>
  <c r="AA246" i="14"/>
  <c r="AB246" i="14" s="1"/>
  <c r="I246" i="14"/>
  <c r="AD245" i="14"/>
  <c r="AA245" i="14"/>
  <c r="AB245" i="14" s="1"/>
  <c r="I245" i="14"/>
  <c r="AD900" i="14"/>
  <c r="AA900" i="14"/>
  <c r="AB900" i="14" s="1"/>
  <c r="I900" i="14"/>
  <c r="AD244" i="14"/>
  <c r="AA244" i="14"/>
  <c r="AB244" i="14" s="1"/>
  <c r="I244" i="14"/>
  <c r="AD243" i="14"/>
  <c r="AA243" i="14"/>
  <c r="AB243" i="14" s="1"/>
  <c r="I243" i="14"/>
  <c r="AD882" i="14"/>
  <c r="AA882" i="14"/>
  <c r="AB882" i="14" s="1"/>
  <c r="I882" i="14"/>
  <c r="AD857" i="14"/>
  <c r="AA857" i="14"/>
  <c r="AB857" i="14" s="1"/>
  <c r="I857" i="14"/>
  <c r="AD241" i="14"/>
  <c r="AA241" i="14"/>
  <c r="AB241" i="14" s="1"/>
  <c r="I241" i="14"/>
  <c r="AD242" i="14"/>
  <c r="AA242" i="14"/>
  <c r="AB242" i="14" s="1"/>
  <c r="I242" i="14"/>
  <c r="AD240" i="14"/>
  <c r="AA240" i="14"/>
  <c r="AB240" i="14" s="1"/>
  <c r="I240" i="14"/>
  <c r="AD239" i="14"/>
  <c r="AA239" i="14"/>
  <c r="AB239" i="14" s="1"/>
  <c r="I239" i="14"/>
  <c r="AD238" i="14"/>
  <c r="AA238" i="14"/>
  <c r="AB238" i="14" s="1"/>
  <c r="I238" i="14"/>
  <c r="AD235" i="14"/>
  <c r="AA235" i="14"/>
  <c r="AB235" i="14" s="1"/>
  <c r="I235" i="14"/>
  <c r="AD237" i="14"/>
  <c r="AA237" i="14"/>
  <c r="AB237" i="14" s="1"/>
  <c r="I237" i="14"/>
  <c r="AD236" i="14"/>
  <c r="AA236" i="14"/>
  <c r="AB236" i="14" s="1"/>
  <c r="I236" i="14"/>
  <c r="AD233" i="14"/>
  <c r="AA233" i="14"/>
  <c r="AB233" i="14" s="1"/>
  <c r="I233" i="14"/>
  <c r="AD234" i="14"/>
  <c r="AA234" i="14"/>
  <c r="AB234" i="14" s="1"/>
  <c r="I234" i="14"/>
  <c r="AD840" i="14"/>
  <c r="AA840" i="14"/>
  <c r="AB840" i="14" s="1"/>
  <c r="I840" i="14"/>
  <c r="AD232" i="14"/>
  <c r="AA232" i="14"/>
  <c r="AB232" i="14" s="1"/>
  <c r="I232" i="14"/>
  <c r="AD231" i="14"/>
  <c r="AA231" i="14"/>
  <c r="AB231" i="14" s="1"/>
  <c r="I231" i="14"/>
  <c r="AD839" i="14"/>
  <c r="AA839" i="14"/>
  <c r="AB839" i="14" s="1"/>
  <c r="I839" i="14"/>
  <c r="AD230" i="14"/>
  <c r="AA230" i="14"/>
  <c r="AB230" i="14" s="1"/>
  <c r="I230" i="14"/>
  <c r="AD229" i="14"/>
  <c r="AA229" i="14"/>
  <c r="AB229" i="14" s="1"/>
  <c r="I229" i="14"/>
  <c r="AD228" i="14"/>
  <c r="AA228" i="14"/>
  <c r="AB228" i="14" s="1"/>
  <c r="I228" i="14"/>
  <c r="AD227" i="14"/>
  <c r="AA227" i="14"/>
  <c r="AB227" i="14" s="1"/>
  <c r="I227" i="14"/>
  <c r="AD226" i="14"/>
  <c r="AA226" i="14"/>
  <c r="AB226" i="14" s="1"/>
  <c r="I226" i="14"/>
  <c r="AD225" i="14"/>
  <c r="AA225" i="14"/>
  <c r="AB225" i="14" s="1"/>
  <c r="I225" i="14"/>
  <c r="AD224" i="14"/>
  <c r="AA224" i="14"/>
  <c r="AB224" i="14" s="1"/>
  <c r="I224" i="14"/>
  <c r="AD223" i="14"/>
  <c r="AA223" i="14"/>
  <c r="AB223" i="14" s="1"/>
  <c r="I223" i="14"/>
  <c r="AD222" i="14"/>
  <c r="AA222" i="14"/>
  <c r="AB222" i="14" s="1"/>
  <c r="I222" i="14"/>
  <c r="AD221" i="14"/>
  <c r="AA221" i="14"/>
  <c r="AB221" i="14" s="1"/>
  <c r="I221" i="14"/>
  <c r="AD219" i="14"/>
  <c r="AA219" i="14"/>
  <c r="AB219" i="14" s="1"/>
  <c r="I219" i="14"/>
  <c r="AD220" i="14"/>
  <c r="AA220" i="14"/>
  <c r="AB220" i="14" s="1"/>
  <c r="I220" i="14"/>
  <c r="AD217" i="14"/>
  <c r="AA217" i="14"/>
  <c r="AB217" i="14" s="1"/>
  <c r="I217" i="14"/>
  <c r="AD218" i="14"/>
  <c r="AA218" i="14"/>
  <c r="AB218" i="14" s="1"/>
  <c r="I218" i="14"/>
  <c r="AD850" i="14"/>
  <c r="AA850" i="14"/>
  <c r="AB850" i="14" s="1"/>
  <c r="I850" i="14"/>
  <c r="AD216" i="14"/>
  <c r="AA216" i="14"/>
  <c r="AB216" i="14" s="1"/>
  <c r="I216" i="14"/>
  <c r="AD214" i="14"/>
  <c r="AA214" i="14"/>
  <c r="AB214" i="14" s="1"/>
  <c r="I214" i="14"/>
  <c r="AD215" i="14"/>
  <c r="AA215" i="14"/>
  <c r="AB215" i="14" s="1"/>
  <c r="I215" i="14"/>
  <c r="AD212" i="14"/>
  <c r="AA212" i="14"/>
  <c r="AB212" i="14" s="1"/>
  <c r="I212" i="14"/>
  <c r="AD213" i="14"/>
  <c r="AA213" i="14"/>
  <c r="AB213" i="14" s="1"/>
  <c r="I213" i="14"/>
  <c r="AD211" i="14"/>
  <c r="AA211" i="14"/>
  <c r="AB211" i="14" s="1"/>
  <c r="I211" i="14"/>
  <c r="AD929" i="14"/>
  <c r="AA929" i="14"/>
  <c r="AB929" i="14" s="1"/>
  <c r="I929" i="14"/>
  <c r="AD208" i="14"/>
  <c r="AA208" i="14"/>
  <c r="AB208" i="14" s="1"/>
  <c r="I208" i="14"/>
  <c r="AD209" i="14"/>
  <c r="AA209" i="14"/>
  <c r="AB209" i="14" s="1"/>
  <c r="I209" i="14"/>
  <c r="AD210" i="14"/>
  <c r="AA210" i="14"/>
  <c r="AB210" i="14" s="1"/>
  <c r="I210" i="14"/>
  <c r="AD206" i="14"/>
  <c r="AA206" i="14"/>
  <c r="AB206" i="14" s="1"/>
  <c r="I206" i="14"/>
  <c r="AD207" i="14"/>
  <c r="AA207" i="14"/>
  <c r="AB207" i="14" s="1"/>
  <c r="I207" i="14"/>
  <c r="AD204" i="14"/>
  <c r="AA204" i="14"/>
  <c r="AB204" i="14" s="1"/>
  <c r="I204" i="14"/>
  <c r="AD205" i="14"/>
  <c r="AA205" i="14"/>
  <c r="AB205" i="14" s="1"/>
  <c r="I205" i="14"/>
  <c r="AD203" i="14"/>
  <c r="AA203" i="14"/>
  <c r="AB203" i="14" s="1"/>
  <c r="I203" i="14"/>
  <c r="AD202" i="14"/>
  <c r="AA202" i="14"/>
  <c r="AB202" i="14" s="1"/>
  <c r="I202" i="14"/>
  <c r="AD201" i="14"/>
  <c r="AA201" i="14"/>
  <c r="AB201" i="14" s="1"/>
  <c r="I201" i="14"/>
  <c r="AD200" i="14"/>
  <c r="AA200" i="14"/>
  <c r="AB200" i="14" s="1"/>
  <c r="I200" i="14"/>
  <c r="AD198" i="14"/>
  <c r="AA198" i="14"/>
  <c r="AB198" i="14" s="1"/>
  <c r="I198" i="14"/>
  <c r="AD199" i="14"/>
  <c r="AA199" i="14"/>
  <c r="AB199" i="14" s="1"/>
  <c r="I199" i="14"/>
  <c r="AD195" i="14"/>
  <c r="AA195" i="14"/>
  <c r="AB195" i="14" s="1"/>
  <c r="I195" i="14"/>
  <c r="AD197" i="14"/>
  <c r="AA197" i="14"/>
  <c r="AB197" i="14" s="1"/>
  <c r="I197" i="14"/>
  <c r="AD194" i="14"/>
  <c r="AA194" i="14"/>
  <c r="AB194" i="14" s="1"/>
  <c r="I194" i="14"/>
  <c r="AD911" i="14"/>
  <c r="AA911" i="14"/>
  <c r="AB911" i="14" s="1"/>
  <c r="I911" i="14"/>
  <c r="AD193" i="14"/>
  <c r="AA193" i="14"/>
  <c r="AB193" i="14" s="1"/>
  <c r="I193" i="14"/>
  <c r="AD190" i="14"/>
  <c r="AA190" i="14"/>
  <c r="AB190" i="14" s="1"/>
  <c r="I190" i="14"/>
  <c r="AD191" i="14"/>
  <c r="AA191" i="14"/>
  <c r="AB191" i="14" s="1"/>
  <c r="I191" i="14"/>
  <c r="AD192" i="14"/>
  <c r="AA192" i="14"/>
  <c r="AB192" i="14" s="1"/>
  <c r="I192" i="14"/>
  <c r="AD189" i="14"/>
  <c r="AA189" i="14"/>
  <c r="AB189" i="14" s="1"/>
  <c r="I189" i="14"/>
  <c r="AD187" i="14"/>
  <c r="AA187" i="14"/>
  <c r="AB187" i="14" s="1"/>
  <c r="I187" i="14"/>
  <c r="AD188" i="14"/>
  <c r="AA188" i="14"/>
  <c r="AB188" i="14" s="1"/>
  <c r="I188" i="14"/>
  <c r="AD186" i="14"/>
  <c r="AA186" i="14"/>
  <c r="AB186" i="14" s="1"/>
  <c r="I186" i="14"/>
  <c r="AD185" i="14"/>
  <c r="AA185" i="14"/>
  <c r="AB185" i="14" s="1"/>
  <c r="I185" i="14"/>
  <c r="AD871" i="14"/>
  <c r="AA871" i="14"/>
  <c r="AB871" i="14" s="1"/>
  <c r="I871" i="14"/>
  <c r="AD910" i="14"/>
  <c r="AA910" i="14"/>
  <c r="AB910" i="14" s="1"/>
  <c r="I910" i="14"/>
  <c r="AD184" i="14"/>
  <c r="AA184" i="14"/>
  <c r="AB184" i="14" s="1"/>
  <c r="I184" i="14"/>
  <c r="AD183" i="14"/>
  <c r="AA183" i="14"/>
  <c r="AB183" i="14" s="1"/>
  <c r="I183" i="14"/>
  <c r="AD182" i="14"/>
  <c r="AA182" i="14"/>
  <c r="AB182" i="14" s="1"/>
  <c r="I182" i="14"/>
  <c r="AD181" i="14"/>
  <c r="AA181" i="14"/>
  <c r="AB181" i="14" s="1"/>
  <c r="I181" i="14"/>
  <c r="AD884" i="14"/>
  <c r="AA884" i="14"/>
  <c r="AB884" i="14" s="1"/>
  <c r="I884" i="14"/>
  <c r="AD180" i="14"/>
  <c r="AA180" i="14"/>
  <c r="AB180" i="14" s="1"/>
  <c r="I180" i="14"/>
  <c r="AD178" i="14"/>
  <c r="AA178" i="14"/>
  <c r="AB178" i="14" s="1"/>
  <c r="I178" i="14"/>
  <c r="AD179" i="14"/>
  <c r="AA179" i="14"/>
  <c r="AB179" i="14" s="1"/>
  <c r="I179" i="14"/>
  <c r="AD176" i="14"/>
  <c r="AA176" i="14"/>
  <c r="AB176" i="14" s="1"/>
  <c r="I176" i="14"/>
  <c r="AD177" i="14"/>
  <c r="AA177" i="14"/>
  <c r="AB177" i="14" s="1"/>
  <c r="I177" i="14"/>
  <c r="AD172" i="14"/>
  <c r="AA172" i="14"/>
  <c r="AB172" i="14" s="1"/>
  <c r="I172" i="14"/>
  <c r="AD173" i="14"/>
  <c r="AA173" i="14"/>
  <c r="AB173" i="14" s="1"/>
  <c r="I173" i="14"/>
  <c r="AD174" i="14"/>
  <c r="AA174" i="14"/>
  <c r="AB174" i="14" s="1"/>
  <c r="I174" i="14"/>
  <c r="AD175" i="14"/>
  <c r="AA175" i="14"/>
  <c r="AB175" i="14" s="1"/>
  <c r="I175" i="14"/>
  <c r="AD171" i="14"/>
  <c r="AA171" i="14"/>
  <c r="AB171" i="14" s="1"/>
  <c r="I171" i="14"/>
  <c r="AD169" i="14"/>
  <c r="AA169" i="14"/>
  <c r="AB169" i="14" s="1"/>
  <c r="I169" i="14"/>
  <c r="AD170" i="14"/>
  <c r="AA170" i="14"/>
  <c r="AB170" i="14" s="1"/>
  <c r="I170" i="14"/>
  <c r="AD168" i="14"/>
  <c r="AA168" i="14"/>
  <c r="AB168" i="14" s="1"/>
  <c r="I168" i="14"/>
  <c r="AD167" i="14"/>
  <c r="AA167" i="14"/>
  <c r="AB167" i="14" s="1"/>
  <c r="I167" i="14"/>
  <c r="AD166" i="14"/>
  <c r="AA166" i="14"/>
  <c r="AB166" i="14" s="1"/>
  <c r="I166" i="14"/>
  <c r="AD165" i="14"/>
  <c r="AA165" i="14"/>
  <c r="AB165" i="14" s="1"/>
  <c r="I165" i="14"/>
  <c r="AD856" i="14"/>
  <c r="AA856" i="14"/>
  <c r="AB856" i="14" s="1"/>
  <c r="I856" i="14"/>
  <c r="AD937" i="14"/>
  <c r="AA937" i="14"/>
  <c r="AB937" i="14" s="1"/>
  <c r="I937" i="14"/>
  <c r="AD164" i="14"/>
  <c r="AA164" i="14"/>
  <c r="AB164" i="14" s="1"/>
  <c r="I164" i="14"/>
  <c r="AD163" i="14"/>
  <c r="AA163" i="14"/>
  <c r="AB163" i="14" s="1"/>
  <c r="I163" i="14"/>
  <c r="AD162" i="14"/>
  <c r="AA162" i="14"/>
  <c r="AB162" i="14" s="1"/>
  <c r="I162" i="14"/>
  <c r="AD161" i="14"/>
  <c r="AA161" i="14"/>
  <c r="AB161" i="14" s="1"/>
  <c r="I161" i="14"/>
  <c r="AD909" i="14"/>
  <c r="AA909" i="14"/>
  <c r="AB909" i="14" s="1"/>
  <c r="I909" i="14"/>
  <c r="AD160" i="14"/>
  <c r="AA160" i="14"/>
  <c r="AB160" i="14" s="1"/>
  <c r="I160" i="14"/>
  <c r="AD159" i="14"/>
  <c r="AA159" i="14"/>
  <c r="AB159" i="14" s="1"/>
  <c r="I159" i="14"/>
  <c r="AD158" i="14"/>
  <c r="AA158" i="14"/>
  <c r="AB158" i="14" s="1"/>
  <c r="I158" i="14"/>
  <c r="AD157" i="14"/>
  <c r="AA157" i="14"/>
  <c r="AB157" i="14" s="1"/>
  <c r="I157" i="14"/>
  <c r="AD156" i="14"/>
  <c r="AA156" i="14"/>
  <c r="AB156" i="14" s="1"/>
  <c r="I156" i="14"/>
  <c r="AD155" i="14"/>
  <c r="AA155" i="14"/>
  <c r="AB155" i="14" s="1"/>
  <c r="I155" i="14"/>
  <c r="AD153" i="14"/>
  <c r="AA153" i="14"/>
  <c r="AB153" i="14" s="1"/>
  <c r="I153" i="14"/>
  <c r="AD152" i="14"/>
  <c r="AA152" i="14"/>
  <c r="AB152" i="14" s="1"/>
  <c r="I152" i="14"/>
  <c r="AD149" i="14"/>
  <c r="AA149" i="14"/>
  <c r="AB149" i="14" s="1"/>
  <c r="I149" i="14"/>
  <c r="AD150" i="14"/>
  <c r="AA150" i="14"/>
  <c r="AB150" i="14" s="1"/>
  <c r="I150" i="14"/>
  <c r="AD147" i="14"/>
  <c r="AA147" i="14"/>
  <c r="AB147" i="14" s="1"/>
  <c r="I147" i="14"/>
  <c r="AD148" i="14"/>
  <c r="AA148" i="14"/>
  <c r="AB148" i="14" s="1"/>
  <c r="I148" i="14"/>
  <c r="AD145" i="14"/>
  <c r="AA145" i="14"/>
  <c r="AB145" i="14" s="1"/>
  <c r="I145" i="14"/>
  <c r="AD144" i="14"/>
  <c r="AA144" i="14"/>
  <c r="AB144" i="14" s="1"/>
  <c r="I144" i="14"/>
  <c r="AD143" i="14"/>
  <c r="AA143" i="14"/>
  <c r="AB143" i="14" s="1"/>
  <c r="I143" i="14"/>
  <c r="AD142" i="14"/>
  <c r="AA142" i="14"/>
  <c r="AB142" i="14" s="1"/>
  <c r="I142" i="14"/>
  <c r="AD141" i="14"/>
  <c r="AA141" i="14"/>
  <c r="AB141" i="14" s="1"/>
  <c r="I141" i="14"/>
  <c r="AD140" i="14"/>
  <c r="AA140" i="14"/>
  <c r="AB140" i="14" s="1"/>
  <c r="I140" i="14"/>
  <c r="AD138" i="14"/>
  <c r="AA138" i="14"/>
  <c r="AB138" i="14" s="1"/>
  <c r="I138" i="14"/>
  <c r="AD139" i="14"/>
  <c r="AA139" i="14"/>
  <c r="AB139" i="14" s="1"/>
  <c r="I139" i="14"/>
  <c r="AD137" i="14"/>
  <c r="AA137" i="14"/>
  <c r="AB137" i="14" s="1"/>
  <c r="I137" i="14"/>
  <c r="AD136" i="14"/>
  <c r="AA136" i="14"/>
  <c r="AB136" i="14" s="1"/>
  <c r="I136" i="14"/>
  <c r="AD135" i="14"/>
  <c r="AA135" i="14"/>
  <c r="AB135" i="14" s="1"/>
  <c r="I135" i="14"/>
  <c r="AD132" i="14"/>
  <c r="AA132" i="14"/>
  <c r="AB132" i="14" s="1"/>
  <c r="I132" i="14"/>
  <c r="AD133" i="14"/>
  <c r="AA133" i="14"/>
  <c r="AB133" i="14" s="1"/>
  <c r="I133" i="14"/>
  <c r="AD134" i="14"/>
  <c r="AA134" i="14"/>
  <c r="AB134" i="14" s="1"/>
  <c r="I134" i="14"/>
  <c r="AD131" i="14"/>
  <c r="AA131" i="14"/>
  <c r="AB131" i="14" s="1"/>
  <c r="I131" i="14"/>
  <c r="AD130" i="14"/>
  <c r="AA130" i="14"/>
  <c r="AB130" i="14" s="1"/>
  <c r="I130" i="14"/>
  <c r="AD129" i="14"/>
  <c r="AA129" i="14"/>
  <c r="AB129" i="14" s="1"/>
  <c r="I129" i="14"/>
  <c r="AD128" i="14"/>
  <c r="AA128" i="14"/>
  <c r="AB128" i="14" s="1"/>
  <c r="I128" i="14"/>
  <c r="AD127" i="14"/>
  <c r="AA127" i="14"/>
  <c r="AB127" i="14" s="1"/>
  <c r="I127" i="14"/>
  <c r="AD126" i="14"/>
  <c r="AA126" i="14"/>
  <c r="AB126" i="14" s="1"/>
  <c r="I126" i="14"/>
  <c r="AD125" i="14"/>
  <c r="AA125" i="14"/>
  <c r="AB125" i="14" s="1"/>
  <c r="I125" i="14"/>
  <c r="AD124" i="14"/>
  <c r="AA124" i="14"/>
  <c r="AB124" i="14" s="1"/>
  <c r="I124" i="14"/>
  <c r="AD123" i="14"/>
  <c r="AA123" i="14"/>
  <c r="AB123" i="14" s="1"/>
  <c r="I123" i="14"/>
  <c r="AD122" i="14"/>
  <c r="AA122" i="14"/>
  <c r="AB122" i="14" s="1"/>
  <c r="I122" i="14"/>
  <c r="AD120" i="14"/>
  <c r="AA120" i="14"/>
  <c r="AB120" i="14" s="1"/>
  <c r="I120" i="14"/>
  <c r="AD121" i="14"/>
  <c r="AA121" i="14"/>
  <c r="AB121" i="14" s="1"/>
  <c r="I121" i="14"/>
  <c r="AD119" i="14"/>
  <c r="AA119" i="14"/>
  <c r="AB119" i="14" s="1"/>
  <c r="I119" i="14"/>
  <c r="AD118" i="14"/>
  <c r="AA118" i="14"/>
  <c r="AB118" i="14" s="1"/>
  <c r="I118" i="14"/>
  <c r="AD895" i="14"/>
  <c r="AA895" i="14"/>
  <c r="AB895" i="14" s="1"/>
  <c r="I895" i="14"/>
  <c r="AD889" i="14"/>
  <c r="AA889" i="14"/>
  <c r="AB889" i="14" s="1"/>
  <c r="I889" i="14"/>
  <c r="AD117" i="14"/>
  <c r="AA117" i="14"/>
  <c r="AB117" i="14" s="1"/>
  <c r="I117" i="14"/>
  <c r="AD116" i="14"/>
  <c r="AA116" i="14"/>
  <c r="AB116" i="14" s="1"/>
  <c r="I116" i="14"/>
  <c r="AD115" i="14"/>
  <c r="AA115" i="14"/>
  <c r="AB115" i="14" s="1"/>
  <c r="I115" i="14"/>
  <c r="AD114" i="14"/>
  <c r="AA114" i="14"/>
  <c r="AB114" i="14" s="1"/>
  <c r="I114" i="14"/>
  <c r="AD113" i="14"/>
  <c r="AA113" i="14"/>
  <c r="AB113" i="14" s="1"/>
  <c r="I113" i="14"/>
  <c r="AD899" i="14"/>
  <c r="AA899" i="14"/>
  <c r="AB899" i="14" s="1"/>
  <c r="I899" i="14"/>
  <c r="AD112" i="14"/>
  <c r="AA112" i="14"/>
  <c r="AB112" i="14" s="1"/>
  <c r="I112" i="14"/>
  <c r="AD888" i="14"/>
  <c r="AA888" i="14"/>
  <c r="AB888" i="14" s="1"/>
  <c r="I888" i="14"/>
  <c r="AD111" i="14"/>
  <c r="AA111" i="14"/>
  <c r="AB111" i="14" s="1"/>
  <c r="I111" i="14"/>
  <c r="AD110" i="14"/>
  <c r="AA110" i="14"/>
  <c r="AB110" i="14" s="1"/>
  <c r="I110" i="14"/>
  <c r="AD109" i="14"/>
  <c r="AA109" i="14"/>
  <c r="AB109" i="14" s="1"/>
  <c r="I109" i="14"/>
  <c r="AD107" i="14"/>
  <c r="AA107" i="14"/>
  <c r="AB107" i="14" s="1"/>
  <c r="I107" i="14"/>
  <c r="AD106" i="14"/>
  <c r="AA106" i="14"/>
  <c r="AB106" i="14" s="1"/>
  <c r="I106" i="14"/>
  <c r="AD105" i="14"/>
  <c r="AA105" i="14"/>
  <c r="AB105" i="14" s="1"/>
  <c r="I105" i="14"/>
  <c r="AD906" i="14"/>
  <c r="AA906" i="14"/>
  <c r="AB906" i="14" s="1"/>
  <c r="I906" i="14"/>
  <c r="AD103" i="14"/>
  <c r="AA103" i="14"/>
  <c r="AB103" i="14" s="1"/>
  <c r="I103" i="14"/>
  <c r="AD102" i="14"/>
  <c r="AA102" i="14"/>
  <c r="AB102" i="14" s="1"/>
  <c r="I102" i="14"/>
  <c r="AD100" i="14"/>
  <c r="AA100" i="14"/>
  <c r="AB100" i="14" s="1"/>
  <c r="I100" i="14"/>
  <c r="AD101" i="14"/>
  <c r="AA101" i="14"/>
  <c r="AB101" i="14" s="1"/>
  <c r="I101" i="14"/>
  <c r="AD97" i="14"/>
  <c r="AA97" i="14"/>
  <c r="AB97" i="14" s="1"/>
  <c r="I97" i="14"/>
  <c r="AD99" i="14"/>
  <c r="AA99" i="14"/>
  <c r="AB99" i="14" s="1"/>
  <c r="I99" i="14"/>
  <c r="AD98" i="14"/>
  <c r="AA98" i="14"/>
  <c r="AB98" i="14" s="1"/>
  <c r="I98" i="14"/>
  <c r="AD96" i="14"/>
  <c r="AA96" i="14"/>
  <c r="AB96" i="14" s="1"/>
  <c r="I96" i="14"/>
  <c r="AD95" i="14"/>
  <c r="AA95" i="14"/>
  <c r="AB95" i="14" s="1"/>
  <c r="I95" i="14"/>
  <c r="AD94" i="14"/>
  <c r="AA94" i="14"/>
  <c r="AB94" i="14" s="1"/>
  <c r="I94" i="14"/>
  <c r="AD93" i="14"/>
  <c r="AA93" i="14"/>
  <c r="AB93" i="14" s="1"/>
  <c r="I93" i="14"/>
  <c r="AD921" i="14"/>
  <c r="AA921" i="14"/>
  <c r="AB921" i="14" s="1"/>
  <c r="I921" i="14"/>
  <c r="AD92" i="14"/>
  <c r="AA92" i="14"/>
  <c r="AB92" i="14" s="1"/>
  <c r="I92" i="14"/>
  <c r="AD91" i="14"/>
  <c r="AA91" i="14"/>
  <c r="AB91" i="14" s="1"/>
  <c r="I91" i="14"/>
  <c r="AD90" i="14"/>
  <c r="AA90" i="14"/>
  <c r="AB90" i="14" s="1"/>
  <c r="I90" i="14"/>
  <c r="AD89" i="14"/>
  <c r="AA89" i="14"/>
  <c r="AB89" i="14" s="1"/>
  <c r="I89" i="14"/>
  <c r="AD86" i="14"/>
  <c r="AA86" i="14"/>
  <c r="AB86" i="14" s="1"/>
  <c r="I86" i="14"/>
  <c r="AD85" i="14"/>
  <c r="AA85" i="14"/>
  <c r="AB85" i="14" s="1"/>
  <c r="I85" i="14"/>
  <c r="AD84" i="14"/>
  <c r="AA84" i="14"/>
  <c r="AB84" i="14" s="1"/>
  <c r="I84" i="14"/>
  <c r="AD87" i="14"/>
  <c r="AA87" i="14"/>
  <c r="AB87" i="14" s="1"/>
  <c r="I87" i="14"/>
  <c r="AD83" i="14"/>
  <c r="AA83" i="14"/>
  <c r="AB83" i="14" s="1"/>
  <c r="I83" i="14"/>
  <c r="AD88" i="14"/>
  <c r="AA88" i="14"/>
  <c r="AB88" i="14" s="1"/>
  <c r="I88" i="14"/>
  <c r="AD82" i="14"/>
  <c r="AA82" i="14"/>
  <c r="AB82" i="14" s="1"/>
  <c r="I82" i="14"/>
  <c r="AD81" i="14"/>
  <c r="AA81" i="14"/>
  <c r="AB81" i="14" s="1"/>
  <c r="I81" i="14"/>
  <c r="AD80" i="14"/>
  <c r="AA80" i="14"/>
  <c r="AB80" i="14" s="1"/>
  <c r="I80" i="14"/>
  <c r="AD79" i="14"/>
  <c r="AA79" i="14"/>
  <c r="AB79" i="14" s="1"/>
  <c r="I79" i="14"/>
  <c r="AD78" i="14"/>
  <c r="AA78" i="14"/>
  <c r="AB78" i="14" s="1"/>
  <c r="I78" i="14"/>
  <c r="AD77" i="14"/>
  <c r="AA77" i="14"/>
  <c r="AB77" i="14" s="1"/>
  <c r="I77" i="14"/>
  <c r="AD76" i="14"/>
  <c r="AA76" i="14"/>
  <c r="AB76" i="14" s="1"/>
  <c r="I76" i="14"/>
  <c r="AD73" i="14"/>
  <c r="AA73" i="14"/>
  <c r="AB73" i="14" s="1"/>
  <c r="I73" i="14"/>
  <c r="AD75" i="14"/>
  <c r="AA75" i="14"/>
  <c r="AB75" i="14" s="1"/>
  <c r="I75" i="14"/>
  <c r="AD74" i="14"/>
  <c r="AA74" i="14"/>
  <c r="AB74" i="14" s="1"/>
  <c r="I74" i="14"/>
  <c r="AD72" i="14"/>
  <c r="AA72" i="14"/>
  <c r="AB72" i="14" s="1"/>
  <c r="I72" i="14"/>
  <c r="AD70" i="14"/>
  <c r="AA70" i="14"/>
  <c r="AB70" i="14" s="1"/>
  <c r="I70" i="14"/>
  <c r="AD71" i="14"/>
  <c r="AA71" i="14"/>
  <c r="AB71" i="14" s="1"/>
  <c r="I71" i="14"/>
  <c r="AD69" i="14"/>
  <c r="AA69" i="14"/>
  <c r="AB69" i="14" s="1"/>
  <c r="I69" i="14"/>
  <c r="AD66" i="14"/>
  <c r="AA66" i="14"/>
  <c r="AB66" i="14" s="1"/>
  <c r="I66" i="14"/>
  <c r="AD68" i="14"/>
  <c r="AA68" i="14"/>
  <c r="AB68" i="14" s="1"/>
  <c r="I68" i="14"/>
  <c r="AD67" i="14"/>
  <c r="AA67" i="14"/>
  <c r="AB67" i="14" s="1"/>
  <c r="I67" i="14"/>
  <c r="AD65" i="14"/>
  <c r="AA65" i="14"/>
  <c r="AB65" i="14" s="1"/>
  <c r="I65" i="14"/>
  <c r="AD64" i="14"/>
  <c r="AA64" i="14"/>
  <c r="AB64" i="14" s="1"/>
  <c r="I64" i="14"/>
  <c r="AD62" i="14"/>
  <c r="AA62" i="14"/>
  <c r="AB62" i="14" s="1"/>
  <c r="I62" i="14"/>
  <c r="AD60" i="14"/>
  <c r="AA60" i="14"/>
  <c r="AB60" i="14" s="1"/>
  <c r="I60" i="14"/>
  <c r="AD59" i="14"/>
  <c r="AA59" i="14"/>
  <c r="AB59" i="14" s="1"/>
  <c r="I59" i="14"/>
  <c r="AD58" i="14"/>
  <c r="AA58" i="14"/>
  <c r="AB58" i="14" s="1"/>
  <c r="I58" i="14"/>
  <c r="AD63" i="14"/>
  <c r="AA63" i="14"/>
  <c r="AB63" i="14" s="1"/>
  <c r="I63" i="14"/>
  <c r="AD57" i="14"/>
  <c r="AA57" i="14"/>
  <c r="AB57" i="14" s="1"/>
  <c r="I57" i="14"/>
  <c r="AD935" i="14"/>
  <c r="AA935" i="14"/>
  <c r="AB935" i="14" s="1"/>
  <c r="I935" i="14"/>
  <c r="AD61" i="14"/>
  <c r="AA61" i="14"/>
  <c r="AB61" i="14" s="1"/>
  <c r="I61" i="14"/>
  <c r="AD56" i="14"/>
  <c r="AA56" i="14"/>
  <c r="AB56" i="14" s="1"/>
  <c r="I56" i="14"/>
  <c r="AD54" i="14"/>
  <c r="AA54" i="14"/>
  <c r="AB54" i="14" s="1"/>
  <c r="I54" i="14"/>
  <c r="AD52" i="14"/>
  <c r="AA52" i="14"/>
  <c r="AB52" i="14" s="1"/>
  <c r="I52" i="14"/>
  <c r="AD55" i="14"/>
  <c r="AA55" i="14"/>
  <c r="AB55" i="14" s="1"/>
  <c r="I55" i="14"/>
  <c r="AD53" i="14"/>
  <c r="AA53" i="14"/>
  <c r="AB53" i="14" s="1"/>
  <c r="I53" i="14"/>
  <c r="AD51" i="14"/>
  <c r="AA51" i="14"/>
  <c r="AB51" i="14" s="1"/>
  <c r="I51" i="14"/>
  <c r="AD50" i="14"/>
  <c r="AA50" i="14"/>
  <c r="AB50" i="14" s="1"/>
  <c r="I50" i="14"/>
  <c r="AD883" i="14"/>
  <c r="AA883" i="14"/>
  <c r="AB883" i="14" s="1"/>
  <c r="I883" i="14"/>
  <c r="AD49" i="14"/>
  <c r="AA49" i="14"/>
  <c r="AB49" i="14" s="1"/>
  <c r="I49" i="14"/>
  <c r="AD48" i="14"/>
  <c r="AA48" i="14"/>
  <c r="AB48" i="14" s="1"/>
  <c r="I48" i="14"/>
  <c r="AD47" i="14"/>
  <c r="AA47" i="14"/>
  <c r="AB47" i="14" s="1"/>
  <c r="I47" i="14"/>
  <c r="AD46" i="14"/>
  <c r="AA46" i="14"/>
  <c r="AB46" i="14" s="1"/>
  <c r="I46" i="14"/>
  <c r="AD45" i="14"/>
  <c r="AA45" i="14"/>
  <c r="AB45" i="14" s="1"/>
  <c r="I45" i="14"/>
  <c r="AD892" i="14"/>
  <c r="AA892" i="14"/>
  <c r="AB892" i="14" s="1"/>
  <c r="I892" i="14"/>
  <c r="AD44" i="14"/>
  <c r="AA44" i="14"/>
  <c r="AB44" i="14" s="1"/>
  <c r="I44" i="14"/>
  <c r="AD43" i="14"/>
  <c r="AA43" i="14"/>
  <c r="AB43" i="14" s="1"/>
  <c r="I43" i="14"/>
  <c r="AD848" i="14"/>
  <c r="AA848" i="14"/>
  <c r="AB848" i="14" s="1"/>
  <c r="I848" i="14"/>
  <c r="AD40" i="14"/>
  <c r="AA40" i="14"/>
  <c r="AB40" i="14" s="1"/>
  <c r="I40" i="14"/>
  <c r="AD42" i="14"/>
  <c r="AA42" i="14"/>
  <c r="AB42" i="14" s="1"/>
  <c r="I42" i="14"/>
  <c r="AD41" i="14"/>
  <c r="AA41" i="14"/>
  <c r="AB41" i="14" s="1"/>
  <c r="I41" i="14"/>
  <c r="AD39" i="14"/>
  <c r="AA39" i="14"/>
  <c r="AB39" i="14" s="1"/>
  <c r="I39" i="14"/>
  <c r="AD37" i="14"/>
  <c r="AA37" i="14"/>
  <c r="AB37" i="14" s="1"/>
  <c r="I37" i="14"/>
  <c r="AD38" i="14"/>
  <c r="AA38" i="14"/>
  <c r="AB38" i="14" s="1"/>
  <c r="I38" i="14"/>
  <c r="AD33" i="14"/>
  <c r="AA33" i="14"/>
  <c r="AB33" i="14" s="1"/>
  <c r="I33" i="14"/>
  <c r="AD34" i="14"/>
  <c r="AA34" i="14"/>
  <c r="AB34" i="14" s="1"/>
  <c r="I34" i="14"/>
  <c r="AD32" i="14"/>
  <c r="AA32" i="14"/>
  <c r="AB32" i="14" s="1"/>
  <c r="I32" i="14"/>
  <c r="AD35" i="14"/>
  <c r="AA35" i="14"/>
  <c r="AB35" i="14" s="1"/>
  <c r="I35" i="14"/>
  <c r="AD36" i="14"/>
  <c r="AA36" i="14"/>
  <c r="AB36" i="14" s="1"/>
  <c r="I36" i="14"/>
  <c r="AD28" i="14"/>
  <c r="AA28" i="14"/>
  <c r="AB28" i="14" s="1"/>
  <c r="I28" i="14"/>
  <c r="AD29" i="14"/>
  <c r="AA29" i="14"/>
  <c r="AB29" i="14" s="1"/>
  <c r="I29" i="14"/>
  <c r="AD31" i="14"/>
  <c r="AA31" i="14"/>
  <c r="AB31" i="14" s="1"/>
  <c r="I31" i="14"/>
  <c r="AD30" i="14"/>
  <c r="AA30" i="14"/>
  <c r="AB30" i="14" s="1"/>
  <c r="I30" i="14"/>
  <c r="AD26" i="14"/>
  <c r="AA26" i="14"/>
  <c r="AB26" i="14" s="1"/>
  <c r="I26" i="14"/>
  <c r="AD25" i="14"/>
  <c r="AA25" i="14"/>
  <c r="AB25" i="14" s="1"/>
  <c r="I25" i="14"/>
  <c r="AD24" i="14"/>
  <c r="AA24" i="14"/>
  <c r="AB24" i="14" s="1"/>
  <c r="I24" i="14"/>
  <c r="AD23" i="14"/>
  <c r="AA23" i="14"/>
  <c r="AB23" i="14" s="1"/>
  <c r="I23" i="14"/>
  <c r="AD19" i="14"/>
  <c r="AA19" i="14"/>
  <c r="AB19" i="14" s="1"/>
  <c r="I19" i="14"/>
  <c r="AD20" i="14"/>
  <c r="AA20" i="14"/>
  <c r="AB20" i="14" s="1"/>
  <c r="I20" i="14"/>
  <c r="AD21" i="14"/>
  <c r="AA21" i="14"/>
  <c r="AB21" i="14" s="1"/>
  <c r="I21" i="14"/>
  <c r="AD18" i="14"/>
  <c r="AA18" i="14"/>
  <c r="AB18" i="14" s="1"/>
  <c r="I18" i="14"/>
  <c r="AD22" i="14"/>
  <c r="AA22" i="14"/>
  <c r="AB22" i="14" s="1"/>
  <c r="I22" i="14"/>
  <c r="AD14" i="14"/>
  <c r="AA14" i="14"/>
  <c r="AB14" i="14" s="1"/>
  <c r="I14" i="14"/>
  <c r="AD13" i="14"/>
  <c r="AA13" i="14"/>
  <c r="AB13" i="14" s="1"/>
  <c r="I13" i="14"/>
  <c r="AD10" i="14"/>
  <c r="AA10" i="14"/>
  <c r="AB10" i="14" s="1"/>
  <c r="I10" i="14"/>
  <c r="AD15" i="14"/>
  <c r="AA15" i="14"/>
  <c r="AB15" i="14" s="1"/>
  <c r="I15" i="14"/>
  <c r="AD16" i="14"/>
  <c r="AA16" i="14"/>
  <c r="AB16" i="14" s="1"/>
  <c r="I16" i="14"/>
  <c r="AD12" i="14"/>
  <c r="AA12" i="14"/>
  <c r="AB12" i="14" s="1"/>
  <c r="I12" i="14"/>
  <c r="AD934" i="14"/>
  <c r="AA934" i="14"/>
  <c r="AB934" i="14" s="1"/>
  <c r="I934" i="14"/>
  <c r="AD11" i="14"/>
  <c r="AA11" i="14"/>
  <c r="AB11" i="14" s="1"/>
  <c r="I11" i="14"/>
  <c r="AD17" i="14"/>
  <c r="AA17" i="14"/>
  <c r="AB17" i="14" s="1"/>
  <c r="I17" i="14"/>
  <c r="AD8" i="14"/>
  <c r="AA8" i="14"/>
  <c r="AB8" i="14" s="1"/>
  <c r="I8" i="14"/>
  <c r="AD7" i="14"/>
  <c r="AA7" i="14"/>
  <c r="AB7" i="14" s="1"/>
  <c r="I7" i="14"/>
  <c r="AD9" i="14"/>
  <c r="AA9" i="14"/>
  <c r="AB9" i="14" s="1"/>
  <c r="I9" i="14"/>
  <c r="AD893" i="14"/>
  <c r="AA893" i="14"/>
  <c r="AB893" i="14" s="1"/>
  <c r="I893" i="14"/>
  <c r="AD881" i="14"/>
  <c r="AA881" i="14"/>
  <c r="AB881" i="14" s="1"/>
  <c r="I881" i="14"/>
  <c r="AD739" i="14"/>
  <c r="AA739" i="14"/>
  <c r="AB739" i="14" s="1"/>
  <c r="I739" i="14"/>
  <c r="AD738" i="14"/>
  <c r="AA738" i="14"/>
  <c r="AB738" i="14" s="1"/>
  <c r="I738" i="14"/>
  <c r="AD736" i="14"/>
  <c r="AA736" i="14"/>
  <c r="AB736" i="14" s="1"/>
  <c r="I736" i="14"/>
  <c r="AD719" i="14"/>
  <c r="AA719" i="14"/>
  <c r="AB719" i="14" s="1"/>
  <c r="I719" i="14"/>
  <c r="AD706" i="14"/>
  <c r="AA706" i="14"/>
  <c r="AB706" i="14" s="1"/>
  <c r="I706" i="14"/>
  <c r="AD670" i="14"/>
  <c r="AA670" i="14"/>
  <c r="AB670" i="14" s="1"/>
  <c r="I670" i="14"/>
  <c r="AD930" i="14"/>
  <c r="AA930" i="14"/>
  <c r="AB930" i="14" s="1"/>
  <c r="I930" i="14"/>
  <c r="AD669" i="14"/>
  <c r="AA669" i="14"/>
  <c r="AB669" i="14" s="1"/>
  <c r="I669" i="14"/>
  <c r="AD659" i="14"/>
  <c r="AA659" i="14"/>
  <c r="AB659" i="14" s="1"/>
  <c r="I659" i="14"/>
  <c r="AD658" i="14"/>
  <c r="AA658" i="14"/>
  <c r="AB658" i="14" s="1"/>
  <c r="I658" i="14"/>
  <c r="AD620" i="14"/>
  <c r="AA620" i="14"/>
  <c r="AB620" i="14" s="1"/>
  <c r="I620" i="14"/>
  <c r="AD619" i="14"/>
  <c r="AA619" i="14"/>
  <c r="AB619" i="14" s="1"/>
  <c r="I619" i="14"/>
  <c r="AD923" i="14"/>
  <c r="AA923" i="14"/>
  <c r="AB923" i="14" s="1"/>
  <c r="I923" i="14"/>
  <c r="AD922" i="14"/>
  <c r="AA922" i="14"/>
  <c r="AB922" i="14" s="1"/>
  <c r="I922" i="14"/>
  <c r="AD868" i="14"/>
  <c r="AA868" i="14"/>
  <c r="AB868" i="14" s="1"/>
  <c r="I868" i="14"/>
  <c r="AD862" i="14"/>
  <c r="AA862" i="14"/>
  <c r="AB862" i="14" s="1"/>
  <c r="I862" i="14"/>
  <c r="AD518" i="14"/>
  <c r="AA518" i="14"/>
  <c r="AB518" i="14" s="1"/>
  <c r="I518" i="14"/>
  <c r="AD876" i="14"/>
  <c r="AA876" i="14"/>
  <c r="AB876" i="14" s="1"/>
  <c r="I876" i="14"/>
  <c r="AD875" i="14"/>
  <c r="AA875" i="14"/>
  <c r="AB875" i="14" s="1"/>
  <c r="I875" i="14"/>
  <c r="AD874" i="14"/>
  <c r="AA874" i="14"/>
  <c r="AB874" i="14" s="1"/>
  <c r="I874" i="14"/>
  <c r="AD735" i="14"/>
  <c r="AA735" i="14"/>
  <c r="AB735" i="14" s="1"/>
  <c r="I735" i="14"/>
  <c r="AD721" i="14"/>
  <c r="AA721" i="14"/>
  <c r="AB721" i="14" s="1"/>
  <c r="I721" i="14"/>
  <c r="AD708" i="14"/>
  <c r="AA708" i="14"/>
  <c r="AB708" i="14" s="1"/>
  <c r="I708" i="14"/>
  <c r="AD707" i="14"/>
  <c r="AA707" i="14"/>
  <c r="AB707" i="14" s="1"/>
  <c r="I707" i="14"/>
  <c r="AD870" i="14"/>
  <c r="AA870" i="14"/>
  <c r="AB870" i="14" s="1"/>
  <c r="I870" i="14"/>
  <c r="AD616" i="14"/>
  <c r="AA616" i="14"/>
  <c r="AB616" i="14" s="1"/>
  <c r="I616" i="14"/>
  <c r="AD615" i="14"/>
  <c r="AA615" i="14"/>
  <c r="AB615" i="14" s="1"/>
  <c r="I615" i="14"/>
  <c r="AD610" i="14"/>
  <c r="AA610" i="14"/>
  <c r="AB610" i="14" s="1"/>
  <c r="I610" i="14"/>
  <c r="AD600" i="14"/>
  <c r="AA600" i="14"/>
  <c r="AB600" i="14" s="1"/>
  <c r="I600" i="14"/>
  <c r="AD590" i="14"/>
  <c r="AA590" i="14"/>
  <c r="AB590" i="14" s="1"/>
  <c r="I590" i="14"/>
  <c r="AD855" i="14"/>
  <c r="AA855" i="14"/>
  <c r="AB855" i="14" s="1"/>
  <c r="I855" i="14"/>
  <c r="AD521" i="14"/>
  <c r="AA521" i="14"/>
  <c r="AB521" i="14" s="1"/>
  <c r="I521" i="14"/>
  <c r="AD479" i="14"/>
  <c r="AA479" i="14"/>
  <c r="AB479" i="14" s="1"/>
  <c r="I479" i="14"/>
  <c r="AD474" i="14"/>
  <c r="AA474" i="14"/>
  <c r="AB474" i="14" s="1"/>
  <c r="I474" i="14"/>
  <c r="AD473" i="14"/>
  <c r="AA473" i="14"/>
  <c r="AB473" i="14" s="1"/>
  <c r="I473" i="14"/>
  <c r="AD470" i="14"/>
  <c r="AA470" i="14"/>
  <c r="AB470" i="14" s="1"/>
  <c r="I470" i="14"/>
  <c r="AD944" i="14"/>
  <c r="AA944" i="14"/>
  <c r="AB944" i="14" s="1"/>
  <c r="I944" i="14"/>
  <c r="AD770" i="14"/>
  <c r="AA770" i="14"/>
  <c r="AB770" i="14" s="1"/>
  <c r="I770" i="14"/>
  <c r="AD769" i="14"/>
  <c r="AA769" i="14"/>
  <c r="AB769" i="14" s="1"/>
  <c r="I769" i="14"/>
  <c r="AD943" i="14"/>
  <c r="AA943" i="14"/>
  <c r="AB943" i="14" s="1"/>
  <c r="I943" i="14"/>
  <c r="AD764" i="14"/>
  <c r="AA764" i="14"/>
  <c r="AB764" i="14" s="1"/>
  <c r="I764" i="14"/>
  <c r="AD942" i="14"/>
  <c r="AA942" i="14"/>
  <c r="AB942" i="14" s="1"/>
  <c r="I942" i="14"/>
  <c r="AD763" i="14"/>
  <c r="AA763" i="14"/>
  <c r="AB763" i="14" s="1"/>
  <c r="I763" i="14"/>
  <c r="AD723" i="14"/>
  <c r="AA723" i="14"/>
  <c r="AB723" i="14" s="1"/>
  <c r="I723" i="14"/>
  <c r="AD722" i="14"/>
  <c r="AA722" i="14"/>
  <c r="AB722" i="14" s="1"/>
  <c r="I722" i="14"/>
  <c r="AD720" i="14"/>
  <c r="AA720" i="14"/>
  <c r="AB720" i="14" s="1"/>
  <c r="I720" i="14"/>
  <c r="AD718" i="14"/>
  <c r="AA718" i="14"/>
  <c r="AB718" i="14" s="1"/>
  <c r="I718" i="14"/>
  <c r="AD716" i="14"/>
  <c r="AA716" i="14"/>
  <c r="AB716" i="14" s="1"/>
  <c r="I716" i="14"/>
  <c r="AD715" i="14"/>
  <c r="AA715" i="14"/>
  <c r="AB715" i="14" s="1"/>
  <c r="I715" i="14"/>
  <c r="AD713" i="14"/>
  <c r="AA713" i="14"/>
  <c r="AB713" i="14" s="1"/>
  <c r="I713" i="14"/>
  <c r="AD709" i="14"/>
  <c r="AA709" i="14"/>
  <c r="AB709" i="14" s="1"/>
  <c r="I709" i="14"/>
  <c r="AD705" i="14"/>
  <c r="AA705" i="14"/>
  <c r="AB705" i="14" s="1"/>
  <c r="I705" i="14"/>
  <c r="AD877" i="14"/>
  <c r="AA877" i="14"/>
  <c r="AB877" i="14" s="1"/>
  <c r="I877" i="14"/>
  <c r="AD704" i="14"/>
  <c r="AA704" i="14"/>
  <c r="AB704" i="14" s="1"/>
  <c r="I704" i="14"/>
  <c r="AD703" i="14"/>
  <c r="AA703" i="14"/>
  <c r="AB703" i="14" s="1"/>
  <c r="I703" i="14"/>
  <c r="AD702" i="14"/>
  <c r="AA702" i="14"/>
  <c r="AB702" i="14" s="1"/>
  <c r="I702" i="14"/>
  <c r="AD701" i="14"/>
  <c r="AA701" i="14"/>
  <c r="AB701" i="14" s="1"/>
  <c r="I701" i="14"/>
  <c r="AD700" i="14"/>
  <c r="AA700" i="14"/>
  <c r="AB700" i="14" s="1"/>
  <c r="I700" i="14"/>
  <c r="AD698" i="14"/>
  <c r="AA698" i="14"/>
  <c r="AB698" i="14" s="1"/>
  <c r="I698" i="14"/>
  <c r="AD697" i="14"/>
  <c r="AA697" i="14"/>
  <c r="AB697" i="14" s="1"/>
  <c r="I697" i="14"/>
  <c r="AD696" i="14"/>
  <c r="AA696" i="14"/>
  <c r="AB696" i="14" s="1"/>
  <c r="I696" i="14"/>
  <c r="AD695" i="14"/>
  <c r="AA695" i="14"/>
  <c r="AB695" i="14" s="1"/>
  <c r="I695" i="14"/>
  <c r="AD694" i="14"/>
  <c r="AA694" i="14"/>
  <c r="AB694" i="14" s="1"/>
  <c r="I694" i="14"/>
  <c r="AD693" i="14"/>
  <c r="AA693" i="14"/>
  <c r="AB693" i="14" s="1"/>
  <c r="I693" i="14"/>
  <c r="AD692" i="14"/>
  <c r="AA692" i="14"/>
  <c r="AB692" i="14" s="1"/>
  <c r="I692" i="14"/>
  <c r="AD691" i="14"/>
  <c r="AA691" i="14"/>
  <c r="AB691" i="14" s="1"/>
  <c r="I691" i="14"/>
  <c r="AD887" i="14"/>
  <c r="AA887" i="14"/>
  <c r="AB887" i="14" s="1"/>
  <c r="I887" i="14"/>
  <c r="AD689" i="14"/>
  <c r="AA689" i="14"/>
  <c r="AB689" i="14" s="1"/>
  <c r="I689" i="14"/>
  <c r="AD688" i="14"/>
  <c r="AA688" i="14"/>
  <c r="AB688" i="14" s="1"/>
  <c r="I688" i="14"/>
  <c r="AD686" i="14"/>
  <c r="AA686" i="14"/>
  <c r="AB686" i="14" s="1"/>
  <c r="I686" i="14"/>
  <c r="AD685" i="14"/>
  <c r="AA685" i="14"/>
  <c r="AB685" i="14" s="1"/>
  <c r="I685" i="14"/>
  <c r="AD684" i="14"/>
  <c r="AA684" i="14"/>
  <c r="AB684" i="14" s="1"/>
  <c r="I684" i="14"/>
  <c r="AD683" i="14"/>
  <c r="AA683" i="14"/>
  <c r="AB683" i="14" s="1"/>
  <c r="I683" i="14"/>
  <c r="AD682" i="14"/>
  <c r="AA682" i="14"/>
  <c r="AB682" i="14" s="1"/>
  <c r="I682" i="14"/>
  <c r="AD681" i="14"/>
  <c r="AA681" i="14"/>
  <c r="AB681" i="14" s="1"/>
  <c r="I681" i="14"/>
  <c r="AD680" i="14"/>
  <c r="AA680" i="14"/>
  <c r="AB680" i="14" s="1"/>
  <c r="I680" i="14"/>
  <c r="AD679" i="14"/>
  <c r="AA679" i="14"/>
  <c r="AB679" i="14" s="1"/>
  <c r="I679" i="14"/>
  <c r="AD678" i="14"/>
  <c r="AA678" i="14"/>
  <c r="AB678" i="14" s="1"/>
  <c r="I678" i="14"/>
  <c r="AD677" i="14"/>
  <c r="AA677" i="14"/>
  <c r="AB677" i="14" s="1"/>
  <c r="I677" i="14"/>
  <c r="AD676" i="14"/>
  <c r="AA676" i="14"/>
  <c r="AB676" i="14" s="1"/>
  <c r="I676" i="14"/>
  <c r="AD674" i="14"/>
  <c r="AA674" i="14"/>
  <c r="AB674" i="14" s="1"/>
  <c r="I674" i="14"/>
  <c r="AD932" i="14"/>
  <c r="AA932" i="14"/>
  <c r="AB932" i="14" s="1"/>
  <c r="I932" i="14"/>
  <c r="AD671" i="14"/>
  <c r="AA671" i="14"/>
  <c r="AB671" i="14" s="1"/>
  <c r="I671" i="14"/>
  <c r="AD667" i="14"/>
  <c r="AA667" i="14"/>
  <c r="AB667" i="14" s="1"/>
  <c r="I667" i="14"/>
  <c r="AD662" i="14"/>
  <c r="AA662" i="14"/>
  <c r="AB662" i="14" s="1"/>
  <c r="I662" i="14"/>
  <c r="AD661" i="14"/>
  <c r="AA661" i="14"/>
  <c r="AB661" i="14" s="1"/>
  <c r="I661" i="14"/>
  <c r="AD660" i="14"/>
  <c r="AA660" i="14"/>
  <c r="AB660" i="14" s="1"/>
  <c r="I660" i="14"/>
  <c r="AD657" i="14"/>
  <c r="AA657" i="14"/>
  <c r="AB657" i="14" s="1"/>
  <c r="I657" i="14"/>
  <c r="AD656" i="14"/>
  <c r="AA656" i="14"/>
  <c r="AB656" i="14" s="1"/>
  <c r="I656" i="14"/>
  <c r="AD655" i="14"/>
  <c r="AA655" i="14"/>
  <c r="AB655" i="14" s="1"/>
  <c r="I655" i="14"/>
  <c r="AD654" i="14"/>
  <c r="AA654" i="14"/>
  <c r="AB654" i="14" s="1"/>
  <c r="I654" i="14"/>
  <c r="AD653" i="14"/>
  <c r="AA653" i="14"/>
  <c r="AB653" i="14" s="1"/>
  <c r="I653" i="14"/>
  <c r="AD651" i="14"/>
  <c r="AA651" i="14"/>
  <c r="AB651" i="14" s="1"/>
  <c r="I651" i="14"/>
  <c r="AD925" i="14"/>
  <c r="AA925" i="14"/>
  <c r="AB925" i="14" s="1"/>
  <c r="I925" i="14"/>
  <c r="AD650" i="14"/>
  <c r="AA650" i="14"/>
  <c r="AB650" i="14" s="1"/>
  <c r="I650" i="14"/>
  <c r="AD649" i="14"/>
  <c r="AA649" i="14"/>
  <c r="AB649" i="14" s="1"/>
  <c r="I649" i="14"/>
  <c r="AD648" i="14"/>
  <c r="AA648" i="14"/>
  <c r="AB648" i="14" s="1"/>
  <c r="I648" i="14"/>
  <c r="AD646" i="14"/>
  <c r="AA646" i="14"/>
  <c r="AB646" i="14" s="1"/>
  <c r="I646" i="14"/>
  <c r="AD885" i="14"/>
  <c r="AA885" i="14"/>
  <c r="AB885" i="14" s="1"/>
  <c r="I885" i="14"/>
  <c r="AD645" i="14"/>
  <c r="AA645" i="14"/>
  <c r="AB645" i="14" s="1"/>
  <c r="I645" i="14"/>
  <c r="AD644" i="14"/>
  <c r="AA644" i="14"/>
  <c r="AB644" i="14" s="1"/>
  <c r="I644" i="14"/>
  <c r="AD643" i="14"/>
  <c r="AA643" i="14"/>
  <c r="AB643" i="14" s="1"/>
  <c r="I643" i="14"/>
  <c r="AD642" i="14"/>
  <c r="AA642" i="14"/>
  <c r="AB642" i="14" s="1"/>
  <c r="I642" i="14"/>
  <c r="AD641" i="14"/>
  <c r="AA641" i="14"/>
  <c r="AB641" i="14" s="1"/>
  <c r="I641" i="14"/>
  <c r="AD640" i="14"/>
  <c r="AA640" i="14"/>
  <c r="AB640" i="14" s="1"/>
  <c r="I640" i="14"/>
  <c r="AD639" i="14"/>
  <c r="AA639" i="14"/>
  <c r="AB639" i="14" s="1"/>
  <c r="I639" i="14"/>
  <c r="AD638" i="14"/>
  <c r="AA638" i="14"/>
  <c r="AB638" i="14" s="1"/>
  <c r="I638" i="14"/>
  <c r="AD637" i="14"/>
  <c r="AA637" i="14"/>
  <c r="AB637" i="14" s="1"/>
  <c r="I637" i="14"/>
  <c r="AD636" i="14"/>
  <c r="AA636" i="14"/>
  <c r="AB636" i="14" s="1"/>
  <c r="I636" i="14"/>
  <c r="AD635" i="14"/>
  <c r="AA635" i="14"/>
  <c r="AB635" i="14" s="1"/>
  <c r="I635" i="14"/>
  <c r="AD634" i="14"/>
  <c r="AA634" i="14"/>
  <c r="AB634" i="14" s="1"/>
  <c r="I634" i="14"/>
  <c r="AD633" i="14"/>
  <c r="AA633" i="14"/>
  <c r="AB633" i="14" s="1"/>
  <c r="I633" i="14"/>
  <c r="AD632" i="14"/>
  <c r="AA632" i="14"/>
  <c r="AB632" i="14" s="1"/>
  <c r="I632" i="14"/>
  <c r="AD631" i="14"/>
  <c r="AA631" i="14"/>
  <c r="AB631" i="14" s="1"/>
  <c r="I631" i="14"/>
  <c r="AD630" i="14"/>
  <c r="AA630" i="14"/>
  <c r="AB630" i="14" s="1"/>
  <c r="I630" i="14"/>
  <c r="AD920" i="14"/>
  <c r="AA920" i="14"/>
  <c r="AB920" i="14" s="1"/>
  <c r="I920" i="14"/>
  <c r="AD919" i="14"/>
  <c r="AA919" i="14"/>
  <c r="AB919" i="14" s="1"/>
  <c r="I919" i="14"/>
  <c r="AD917" i="14"/>
  <c r="AA917" i="14"/>
  <c r="AB917" i="14" s="1"/>
  <c r="I917" i="14"/>
  <c r="AD916" i="14"/>
  <c r="AA916" i="14"/>
  <c r="AB916" i="14" s="1"/>
  <c r="I916" i="14"/>
  <c r="AD629" i="14"/>
  <c r="AA629" i="14"/>
  <c r="AB629" i="14" s="1"/>
  <c r="I629" i="14"/>
  <c r="AD628" i="14"/>
  <c r="AA628" i="14"/>
  <c r="AB628" i="14" s="1"/>
  <c r="I628" i="14"/>
  <c r="AD627" i="14"/>
  <c r="AA627" i="14"/>
  <c r="AB627" i="14" s="1"/>
  <c r="I627" i="14"/>
  <c r="AD626" i="14"/>
  <c r="AA626" i="14"/>
  <c r="AB626" i="14" s="1"/>
  <c r="I626" i="14"/>
  <c r="AD625" i="14"/>
  <c r="AA625" i="14"/>
  <c r="AB625" i="14" s="1"/>
  <c r="I625" i="14"/>
  <c r="AD624" i="14"/>
  <c r="AA624" i="14"/>
  <c r="AB624" i="14" s="1"/>
  <c r="I624" i="14"/>
  <c r="AD622" i="14"/>
  <c r="AA622" i="14"/>
  <c r="AB622" i="14" s="1"/>
  <c r="I622" i="14"/>
  <c r="AD621" i="14"/>
  <c r="AA621" i="14"/>
  <c r="AB621" i="14" s="1"/>
  <c r="I621" i="14"/>
  <c r="AD618" i="14"/>
  <c r="AA618" i="14"/>
  <c r="AB618" i="14" s="1"/>
  <c r="I618" i="14"/>
  <c r="AD617" i="14"/>
  <c r="AA617" i="14"/>
  <c r="AB617" i="14" s="1"/>
  <c r="I617" i="14"/>
  <c r="AD614" i="14"/>
  <c r="AA614" i="14"/>
  <c r="AB614" i="14" s="1"/>
  <c r="I614" i="14"/>
  <c r="AD611" i="14"/>
  <c r="AA611" i="14"/>
  <c r="AB611" i="14" s="1"/>
  <c r="I611" i="14"/>
  <c r="AD609" i="14"/>
  <c r="AA609" i="14"/>
  <c r="AB609" i="14" s="1"/>
  <c r="I609" i="14"/>
  <c r="AD608" i="14"/>
  <c r="AA608" i="14"/>
  <c r="AB608" i="14" s="1"/>
  <c r="I608" i="14"/>
  <c r="AD607" i="14"/>
  <c r="AA607" i="14"/>
  <c r="AB607" i="14" s="1"/>
  <c r="I607" i="14"/>
  <c r="AD605" i="14"/>
  <c r="AA605" i="14"/>
  <c r="AB605" i="14" s="1"/>
  <c r="I605" i="14"/>
  <c r="AD604" i="14"/>
  <c r="AA604" i="14"/>
  <c r="AB604" i="14" s="1"/>
  <c r="I604" i="14"/>
  <c r="AD603" i="14"/>
  <c r="AA603" i="14"/>
  <c r="AB603" i="14" s="1"/>
  <c r="I603" i="14"/>
  <c r="AD602" i="14"/>
  <c r="AA602" i="14"/>
  <c r="AB602" i="14" s="1"/>
  <c r="I602" i="14"/>
  <c r="AD601" i="14"/>
  <c r="AA601" i="14"/>
  <c r="AB601" i="14" s="1"/>
  <c r="I601" i="14"/>
  <c r="AD599" i="14"/>
  <c r="AA599" i="14"/>
  <c r="AB599" i="14" s="1"/>
  <c r="I599" i="14"/>
  <c r="AD598" i="14"/>
  <c r="AA598" i="14"/>
  <c r="AB598" i="14" s="1"/>
  <c r="I598" i="14"/>
  <c r="AD597" i="14"/>
  <c r="AA597" i="14"/>
  <c r="AB597" i="14" s="1"/>
  <c r="I597" i="14"/>
  <c r="AD595" i="14"/>
  <c r="AA595" i="14"/>
  <c r="AB595" i="14" s="1"/>
  <c r="I595" i="14"/>
  <c r="AD594" i="14"/>
  <c r="AA594" i="14"/>
  <c r="AB594" i="14" s="1"/>
  <c r="I594" i="14"/>
  <c r="AD593" i="14"/>
  <c r="AA593" i="14"/>
  <c r="AB593" i="14" s="1"/>
  <c r="I593" i="14"/>
  <c r="AD592" i="14"/>
  <c r="AA592" i="14"/>
  <c r="AB592" i="14" s="1"/>
  <c r="I592" i="14"/>
  <c r="AD588" i="14"/>
  <c r="AA588" i="14"/>
  <c r="AB588" i="14" s="1"/>
  <c r="I588" i="14"/>
  <c r="AD587" i="14"/>
  <c r="AA587" i="14"/>
  <c r="AB587" i="14" s="1"/>
  <c r="I587" i="14"/>
  <c r="AD586" i="14"/>
  <c r="AA586" i="14"/>
  <c r="AB586" i="14" s="1"/>
  <c r="I586" i="14"/>
  <c r="AD585" i="14"/>
  <c r="AA585" i="14"/>
  <c r="AB585" i="14" s="1"/>
  <c r="I585" i="14"/>
  <c r="AD584" i="14"/>
  <c r="AA584" i="14"/>
  <c r="AB584" i="14" s="1"/>
  <c r="I584" i="14"/>
  <c r="AD583" i="14"/>
  <c r="AA583" i="14"/>
  <c r="AB583" i="14" s="1"/>
  <c r="I583" i="14"/>
  <c r="AD582" i="14"/>
  <c r="AA582" i="14"/>
  <c r="AB582" i="14" s="1"/>
  <c r="I582" i="14"/>
  <c r="AD580" i="14"/>
  <c r="AA580" i="14"/>
  <c r="AB580" i="14" s="1"/>
  <c r="I580" i="14"/>
  <c r="AD579" i="14"/>
  <c r="AA579" i="14"/>
  <c r="AB579" i="14" s="1"/>
  <c r="I579" i="14"/>
  <c r="AD578" i="14"/>
  <c r="AA578" i="14"/>
  <c r="AB578" i="14" s="1"/>
  <c r="I578" i="14"/>
  <c r="AD577" i="14"/>
  <c r="AA577" i="14"/>
  <c r="AB577" i="14" s="1"/>
  <c r="I577" i="14"/>
  <c r="AD575" i="14"/>
  <c r="AA575" i="14"/>
  <c r="AB575" i="14" s="1"/>
  <c r="I575" i="14"/>
  <c r="AD574" i="14"/>
  <c r="AA574" i="14"/>
  <c r="AB574" i="14" s="1"/>
  <c r="I574" i="14"/>
  <c r="AD573" i="14"/>
  <c r="AA573" i="14"/>
  <c r="AB573" i="14" s="1"/>
  <c r="I573" i="14"/>
  <c r="AD572" i="14"/>
  <c r="AA572" i="14"/>
  <c r="AB572" i="14" s="1"/>
  <c r="I572" i="14"/>
  <c r="AD571" i="14"/>
  <c r="AA571" i="14"/>
  <c r="AB571" i="14" s="1"/>
  <c r="I571" i="14"/>
  <c r="AD570" i="14"/>
  <c r="AA570" i="14"/>
  <c r="AB570" i="14" s="1"/>
  <c r="I570" i="14"/>
  <c r="AD569" i="14"/>
  <c r="AA569" i="14"/>
  <c r="AB569" i="14" s="1"/>
  <c r="I569" i="14"/>
  <c r="AD568" i="14"/>
  <c r="AA568" i="14"/>
  <c r="AB568" i="14" s="1"/>
  <c r="I568" i="14"/>
  <c r="AD567" i="14"/>
  <c r="AA567" i="14"/>
  <c r="AB567" i="14" s="1"/>
  <c r="I567" i="14"/>
  <c r="AD566" i="14"/>
  <c r="AA566" i="14"/>
  <c r="AB566" i="14" s="1"/>
  <c r="I566" i="14"/>
  <c r="AD565" i="14"/>
  <c r="AA565" i="14"/>
  <c r="AB565" i="14" s="1"/>
  <c r="I565" i="14"/>
  <c r="AD560" i="14"/>
  <c r="AA560" i="14"/>
  <c r="AB560" i="14" s="1"/>
  <c r="I560" i="14"/>
  <c r="AD559" i="14"/>
  <c r="AA559" i="14"/>
  <c r="AB559" i="14" s="1"/>
  <c r="I559" i="14"/>
  <c r="AD558" i="14"/>
  <c r="AA558" i="14"/>
  <c r="AB558" i="14" s="1"/>
  <c r="I558" i="14"/>
  <c r="AD557" i="14"/>
  <c r="AA557" i="14"/>
  <c r="AB557" i="14" s="1"/>
  <c r="I557" i="14"/>
  <c r="AD555" i="14"/>
  <c r="AA555" i="14"/>
  <c r="AB555" i="14" s="1"/>
  <c r="I555" i="14"/>
  <c r="AD554" i="14"/>
  <c r="AA554" i="14"/>
  <c r="AB554" i="14" s="1"/>
  <c r="I554" i="14"/>
  <c r="AD553" i="14"/>
  <c r="AA553" i="14"/>
  <c r="AB553" i="14" s="1"/>
  <c r="I553" i="14"/>
  <c r="AD552" i="14"/>
  <c r="AA552" i="14"/>
  <c r="AB552" i="14" s="1"/>
  <c r="I552" i="14"/>
  <c r="AD549" i="14"/>
  <c r="AA549" i="14"/>
  <c r="AB549" i="14" s="1"/>
  <c r="I549" i="14"/>
  <c r="AD548" i="14"/>
  <c r="AA548" i="14"/>
  <c r="AB548" i="14" s="1"/>
  <c r="I548" i="14"/>
  <c r="AD547" i="14"/>
  <c r="AA547" i="14"/>
  <c r="AB547" i="14" s="1"/>
  <c r="I547" i="14"/>
  <c r="AD546" i="14"/>
  <c r="AA546" i="14"/>
  <c r="AB546" i="14" s="1"/>
  <c r="I546" i="14"/>
  <c r="AD545" i="14"/>
  <c r="AA545" i="14"/>
  <c r="AB545" i="14" s="1"/>
  <c r="I545" i="14"/>
  <c r="AD544" i="14"/>
  <c r="AA544" i="14"/>
  <c r="AB544" i="14" s="1"/>
  <c r="I544" i="14"/>
  <c r="AD543" i="14"/>
  <c r="AA543" i="14"/>
  <c r="AB543" i="14" s="1"/>
  <c r="I543" i="14"/>
  <c r="AD542" i="14"/>
  <c r="AA542" i="14"/>
  <c r="AB542" i="14" s="1"/>
  <c r="I542" i="14"/>
  <c r="AD541" i="14"/>
  <c r="AA541" i="14"/>
  <c r="AB541" i="14" s="1"/>
  <c r="I541" i="14"/>
  <c r="AD540" i="14"/>
  <c r="AA540" i="14"/>
  <c r="AB540" i="14" s="1"/>
  <c r="I540" i="14"/>
  <c r="AD539" i="14"/>
  <c r="AA539" i="14"/>
  <c r="AB539" i="14" s="1"/>
  <c r="I539" i="14"/>
  <c r="AD538" i="14"/>
  <c r="AA538" i="14"/>
  <c r="AB538" i="14" s="1"/>
  <c r="I538" i="14"/>
  <c r="AD537" i="14"/>
  <c r="AA537" i="14"/>
  <c r="AB537" i="14" s="1"/>
  <c r="I537" i="14"/>
  <c r="AD536" i="14"/>
  <c r="AA536" i="14"/>
  <c r="AB536" i="14" s="1"/>
  <c r="I536" i="14"/>
  <c r="AD535" i="14"/>
  <c r="AA535" i="14"/>
  <c r="AB535" i="14" s="1"/>
  <c r="I535" i="14"/>
  <c r="AD534" i="14"/>
  <c r="AA534" i="14"/>
  <c r="AB534" i="14" s="1"/>
  <c r="I534" i="14"/>
  <c r="AD533" i="14"/>
  <c r="AA533" i="14"/>
  <c r="AB533" i="14" s="1"/>
  <c r="I533" i="14"/>
  <c r="AD532" i="14"/>
  <c r="AA532" i="14"/>
  <c r="AB532" i="14" s="1"/>
  <c r="I532" i="14"/>
  <c r="AD529" i="14"/>
  <c r="AA529" i="14"/>
  <c r="AB529" i="14" s="1"/>
  <c r="I529" i="14"/>
  <c r="AD528" i="14"/>
  <c r="AA528" i="14"/>
  <c r="AB528" i="14" s="1"/>
  <c r="I528" i="14"/>
  <c r="AD526" i="14"/>
  <c r="AA526" i="14"/>
  <c r="AB526" i="14" s="1"/>
  <c r="I526" i="14"/>
  <c r="AD524" i="14"/>
  <c r="AA524" i="14"/>
  <c r="AB524" i="14" s="1"/>
  <c r="I524" i="14"/>
  <c r="AD516" i="14"/>
  <c r="AA516" i="14"/>
  <c r="AB516" i="14" s="1"/>
  <c r="I516" i="14"/>
  <c r="AD515" i="14"/>
  <c r="AA515" i="14"/>
  <c r="AB515" i="14" s="1"/>
  <c r="I515" i="14"/>
  <c r="AD513" i="14"/>
  <c r="AA513" i="14"/>
  <c r="AB513" i="14" s="1"/>
  <c r="I513" i="14"/>
  <c r="AD510" i="14"/>
  <c r="AA510" i="14"/>
  <c r="AB510" i="14" s="1"/>
  <c r="I510" i="14"/>
  <c r="AD509" i="14"/>
  <c r="AA509" i="14"/>
  <c r="AB509" i="14" s="1"/>
  <c r="I509" i="14"/>
  <c r="AD508" i="14"/>
  <c r="AA508" i="14"/>
  <c r="AB508" i="14" s="1"/>
  <c r="I508" i="14"/>
  <c r="AD507" i="14"/>
  <c r="AA507" i="14"/>
  <c r="AB507" i="14" s="1"/>
  <c r="I507" i="14"/>
  <c r="AD505" i="14"/>
  <c r="AA505" i="14"/>
  <c r="AB505" i="14" s="1"/>
  <c r="I505" i="14"/>
  <c r="AD504" i="14"/>
  <c r="AA504" i="14"/>
  <c r="AB504" i="14" s="1"/>
  <c r="I504" i="14"/>
  <c r="AD503" i="14"/>
  <c r="AA503" i="14"/>
  <c r="AB503" i="14" s="1"/>
  <c r="I503" i="14"/>
  <c r="AD501" i="14"/>
  <c r="AA501" i="14"/>
  <c r="AB501" i="14" s="1"/>
  <c r="I501" i="14"/>
  <c r="AD500" i="14"/>
  <c r="AA500" i="14"/>
  <c r="AB500" i="14" s="1"/>
  <c r="I500" i="14"/>
  <c r="AD499" i="14"/>
  <c r="AA499" i="14"/>
  <c r="AB499" i="14" s="1"/>
  <c r="I499" i="14"/>
  <c r="AD498" i="14"/>
  <c r="AA498" i="14"/>
  <c r="AB498" i="14" s="1"/>
  <c r="I498" i="14"/>
  <c r="AD492" i="14"/>
  <c r="AA492" i="14"/>
  <c r="AB492" i="14" s="1"/>
  <c r="I492" i="14"/>
  <c r="AD898" i="14"/>
  <c r="AA898" i="14"/>
  <c r="AB898" i="14" s="1"/>
  <c r="I898" i="14"/>
  <c r="AD897" i="14"/>
  <c r="AA897" i="14"/>
  <c r="AB897" i="14" s="1"/>
  <c r="I897" i="14"/>
  <c r="AD491" i="14"/>
  <c r="AA491" i="14"/>
  <c r="AB491" i="14" s="1"/>
  <c r="I491" i="14"/>
  <c r="AD490" i="14"/>
  <c r="AA490" i="14"/>
  <c r="AB490" i="14" s="1"/>
  <c r="I490" i="14"/>
  <c r="AD489" i="14"/>
  <c r="AA489" i="14"/>
  <c r="AB489" i="14" s="1"/>
  <c r="I489" i="14"/>
  <c r="AD488" i="14"/>
  <c r="AA488" i="14"/>
  <c r="AB488" i="14" s="1"/>
  <c r="I488" i="14"/>
  <c r="AD487" i="14"/>
  <c r="AA487" i="14"/>
  <c r="AB487" i="14" s="1"/>
  <c r="I487" i="14"/>
  <c r="AD486" i="14"/>
  <c r="AA486" i="14"/>
  <c r="AB486" i="14" s="1"/>
  <c r="I486" i="14"/>
  <c r="AD485" i="14"/>
  <c r="AA485" i="14"/>
  <c r="AB485" i="14" s="1"/>
  <c r="I485" i="14"/>
  <c r="AD484" i="14"/>
  <c r="AA484" i="14"/>
  <c r="AB484" i="14" s="1"/>
  <c r="I484" i="14"/>
  <c r="AD483" i="14"/>
  <c r="AA483" i="14"/>
  <c r="AB483" i="14" s="1"/>
  <c r="I483" i="14"/>
  <c r="AD480" i="14"/>
  <c r="AA480" i="14"/>
  <c r="AB480" i="14" s="1"/>
  <c r="I480" i="14"/>
  <c r="AD478" i="14"/>
  <c r="AA478" i="14"/>
  <c r="AB478" i="14" s="1"/>
  <c r="I478" i="14"/>
  <c r="AD469" i="14"/>
  <c r="AA469" i="14"/>
  <c r="AB469" i="14" s="1"/>
  <c r="I469" i="14"/>
  <c r="AD468" i="14"/>
  <c r="AA468" i="14"/>
  <c r="AB468" i="14" s="1"/>
  <c r="I468" i="14"/>
  <c r="AD467" i="14"/>
  <c r="AA467" i="14"/>
  <c r="AB467" i="14" s="1"/>
  <c r="I467" i="14"/>
  <c r="AD466" i="14"/>
  <c r="AA466" i="14"/>
  <c r="AB466" i="14" s="1"/>
  <c r="I466" i="14"/>
  <c r="AD465" i="14"/>
  <c r="AA465" i="14"/>
  <c r="AB465" i="14" s="1"/>
  <c r="I465" i="14"/>
  <c r="AD462" i="14"/>
  <c r="AA462" i="14"/>
  <c r="AB462" i="14" s="1"/>
  <c r="I462" i="14"/>
  <c r="AD461" i="14"/>
  <c r="AA461" i="14"/>
  <c r="AB461" i="14" s="1"/>
  <c r="I461" i="14"/>
  <c r="AD460" i="14"/>
  <c r="AA460" i="14"/>
  <c r="AB460" i="14" s="1"/>
  <c r="I460" i="14"/>
  <c r="AD458" i="14"/>
  <c r="AA458" i="14"/>
  <c r="AB458" i="14" s="1"/>
  <c r="I458" i="14"/>
  <c r="AD456" i="14"/>
  <c r="AA456" i="14"/>
  <c r="AB456" i="14" s="1"/>
  <c r="I456" i="14"/>
  <c r="AD454" i="14"/>
  <c r="AA454" i="14"/>
  <c r="AB454" i="14" s="1"/>
  <c r="I454" i="14"/>
  <c r="AD451" i="14"/>
  <c r="AA451" i="14"/>
  <c r="AB451" i="14" s="1"/>
  <c r="I451" i="14"/>
  <c r="AD450" i="14"/>
  <c r="AA450" i="14"/>
  <c r="AB450" i="14" s="1"/>
  <c r="I450" i="14"/>
  <c r="AD446" i="14"/>
  <c r="AA446" i="14"/>
  <c r="AB446" i="14" s="1"/>
  <c r="I446" i="14"/>
  <c r="AD449" i="14"/>
  <c r="AA449" i="14"/>
  <c r="AB449" i="14" s="1"/>
  <c r="I449" i="14"/>
  <c r="AD448" i="14"/>
  <c r="AA448" i="14"/>
  <c r="AB448" i="14" s="1"/>
  <c r="I448" i="14"/>
  <c r="AD447" i="14"/>
  <c r="AA447" i="14"/>
  <c r="AB447" i="14" s="1"/>
  <c r="I447" i="14"/>
  <c r="AD445" i="14"/>
  <c r="AA445" i="14"/>
  <c r="AB445" i="14" s="1"/>
  <c r="I445" i="14"/>
  <c r="AD444" i="14"/>
  <c r="AA444" i="14"/>
  <c r="AB444" i="14" s="1"/>
  <c r="I444" i="14"/>
  <c r="AD443" i="14"/>
  <c r="AA443" i="14"/>
  <c r="AB443" i="14" s="1"/>
  <c r="I443" i="14"/>
  <c r="AD441" i="14"/>
  <c r="AA441" i="14"/>
  <c r="AB441" i="14" s="1"/>
  <c r="I441" i="14"/>
  <c r="AD440" i="14"/>
  <c r="AA440" i="14"/>
  <c r="AB440" i="14" s="1"/>
  <c r="I440" i="14"/>
  <c r="AD439" i="14"/>
  <c r="AA439" i="14"/>
  <c r="AB439" i="14" s="1"/>
  <c r="I439" i="14"/>
  <c r="AD438" i="14"/>
  <c r="AA438" i="14"/>
  <c r="AB438" i="14" s="1"/>
  <c r="I438" i="14"/>
  <c r="AD437" i="14"/>
  <c r="AA437" i="14"/>
  <c r="AB437" i="14" s="1"/>
  <c r="I437" i="14"/>
  <c r="AD436" i="14"/>
  <c r="AA436" i="14"/>
  <c r="AB436" i="14" s="1"/>
  <c r="I436" i="14"/>
  <c r="AD433" i="14"/>
  <c r="AA433" i="14"/>
  <c r="AB433" i="14" s="1"/>
  <c r="I433" i="14"/>
  <c r="AD432" i="14"/>
  <c r="AA432" i="14"/>
  <c r="AB432" i="14" s="1"/>
  <c r="I432" i="14"/>
  <c r="AD431" i="14"/>
  <c r="AA431" i="14"/>
  <c r="AB431" i="14" s="1"/>
  <c r="I431" i="14"/>
  <c r="AD430" i="14"/>
  <c r="AA430" i="14"/>
  <c r="AB430" i="14" s="1"/>
  <c r="I430" i="14"/>
  <c r="AD429" i="14"/>
  <c r="AA429" i="14"/>
  <c r="AB429" i="14" s="1"/>
  <c r="I429" i="14"/>
  <c r="AD428" i="14"/>
  <c r="AA428" i="14"/>
  <c r="AB428" i="14" s="1"/>
  <c r="I428" i="14"/>
  <c r="AD915" i="14"/>
  <c r="AA915" i="14"/>
  <c r="AB915" i="14" s="1"/>
  <c r="I915" i="14"/>
  <c r="AD918" i="14"/>
  <c r="AA918" i="14"/>
  <c r="AB918" i="14" s="1"/>
  <c r="I918" i="14"/>
  <c r="AD426" i="14"/>
  <c r="AA426" i="14"/>
  <c r="AB426" i="14" s="1"/>
  <c r="I426" i="14"/>
  <c r="AD425" i="14"/>
  <c r="AA425" i="14"/>
  <c r="AB425" i="14" s="1"/>
  <c r="I425" i="14"/>
  <c r="AD424" i="14"/>
  <c r="AA424" i="14"/>
  <c r="AB424" i="14" s="1"/>
  <c r="I424" i="14"/>
  <c r="AD423" i="14"/>
  <c r="AA423" i="14"/>
  <c r="AB423" i="14" s="1"/>
  <c r="I423" i="14"/>
  <c r="AD847" i="14"/>
  <c r="AA847" i="14"/>
  <c r="AB847" i="14" s="1"/>
  <c r="I847" i="14"/>
  <c r="AD845" i="14"/>
  <c r="AA845" i="14"/>
  <c r="AB845" i="14" s="1"/>
  <c r="I845" i="14"/>
  <c r="AD844" i="14"/>
  <c r="AA844" i="14"/>
  <c r="AB844" i="14" s="1"/>
  <c r="I844" i="14"/>
  <c r="AD843" i="14"/>
  <c r="AA843" i="14"/>
  <c r="AB843" i="14" s="1"/>
  <c r="I843" i="14"/>
  <c r="AD842" i="14"/>
  <c r="AA842" i="14"/>
  <c r="AB842" i="14" s="1"/>
  <c r="I842" i="14"/>
  <c r="AD841" i="14"/>
  <c r="AA841" i="14"/>
  <c r="AB841" i="14" s="1"/>
  <c r="I841" i="14"/>
  <c r="AD420" i="14"/>
  <c r="AA420" i="14"/>
  <c r="AB420" i="14" s="1"/>
  <c r="I420" i="14"/>
  <c r="AD903" i="14"/>
  <c r="AA903" i="14"/>
  <c r="AB903" i="14" s="1"/>
  <c r="I903" i="14"/>
  <c r="AD330" i="14"/>
  <c r="AA330" i="14"/>
  <c r="AB330" i="14" s="1"/>
  <c r="I330" i="14"/>
  <c r="AD253" i="14"/>
  <c r="AA253" i="14"/>
  <c r="AB253" i="14" s="1"/>
  <c r="I253" i="14"/>
  <c r="AD108" i="14"/>
  <c r="AA108" i="14"/>
  <c r="AB108" i="14" s="1"/>
  <c r="I108" i="14"/>
  <c r="AD740" i="14"/>
  <c r="AA740" i="14"/>
  <c r="AB740" i="14" s="1"/>
  <c r="I740" i="14"/>
  <c r="AD732" i="14"/>
  <c r="AA732" i="14"/>
  <c r="AB732" i="14" s="1"/>
  <c r="I732" i="14"/>
  <c r="AD731" i="14"/>
  <c r="AA731" i="14"/>
  <c r="AB731" i="14" s="1"/>
  <c r="I731" i="14"/>
  <c r="AD730" i="14"/>
  <c r="AA730" i="14"/>
  <c r="AB730" i="14" s="1"/>
  <c r="I730" i="14"/>
  <c r="AD729" i="14"/>
  <c r="AA729" i="14"/>
  <c r="AB729" i="14" s="1"/>
  <c r="I729" i="14"/>
  <c r="AD717" i="14"/>
  <c r="AA717" i="14"/>
  <c r="AB717" i="14" s="1"/>
  <c r="I717" i="14"/>
  <c r="AD714" i="14"/>
  <c r="AA714" i="14"/>
  <c r="AB714" i="14" s="1"/>
  <c r="I714" i="14"/>
  <c r="AD712" i="14"/>
  <c r="AA712" i="14"/>
  <c r="AB712" i="14" s="1"/>
  <c r="I712" i="14"/>
  <c r="AD711" i="14"/>
  <c r="AA711" i="14"/>
  <c r="AB711" i="14" s="1"/>
  <c r="I711" i="14"/>
  <c r="AD710" i="14"/>
  <c r="AA710" i="14"/>
  <c r="AB710" i="14" s="1"/>
  <c r="I710" i="14"/>
  <c r="AD699" i="14"/>
  <c r="AA699" i="14"/>
  <c r="AB699" i="14" s="1"/>
  <c r="I699" i="14"/>
  <c r="AD690" i="14"/>
  <c r="AA690" i="14"/>
  <c r="AB690" i="14" s="1"/>
  <c r="I690" i="14"/>
  <c r="AD687" i="14"/>
  <c r="AA687" i="14"/>
  <c r="AB687" i="14" s="1"/>
  <c r="I687" i="14"/>
  <c r="AD675" i="14"/>
  <c r="AA675" i="14"/>
  <c r="AB675" i="14" s="1"/>
  <c r="I675" i="14"/>
  <c r="AD673" i="14"/>
  <c r="AA673" i="14"/>
  <c r="AB673" i="14" s="1"/>
  <c r="I673" i="14"/>
  <c r="AD869" i="14"/>
  <c r="AA869" i="14"/>
  <c r="AB869" i="14" s="1"/>
  <c r="I869" i="14"/>
  <c r="AD672" i="14"/>
  <c r="AA672" i="14"/>
  <c r="AB672" i="14" s="1"/>
  <c r="I672" i="14"/>
  <c r="AD668" i="14"/>
  <c r="AA668" i="14"/>
  <c r="AB668" i="14" s="1"/>
  <c r="I668" i="14"/>
  <c r="AD867" i="14"/>
  <c r="AA867" i="14"/>
  <c r="AB867" i="14" s="1"/>
  <c r="I867" i="14"/>
  <c r="AD666" i="14"/>
  <c r="AA666" i="14"/>
  <c r="AB666" i="14" s="1"/>
  <c r="I666" i="14"/>
  <c r="AD665" i="14"/>
  <c r="AA665" i="14"/>
  <c r="AB665" i="14" s="1"/>
  <c r="I665" i="14"/>
  <c r="AD664" i="14"/>
  <c r="AA664" i="14"/>
  <c r="AB664" i="14" s="1"/>
  <c r="I664" i="14"/>
  <c r="AD663" i="14"/>
  <c r="AA663" i="14"/>
  <c r="AB663" i="14" s="1"/>
  <c r="I663" i="14"/>
  <c r="AD886" i="14"/>
  <c r="AA886" i="14"/>
  <c r="AB886" i="14" s="1"/>
  <c r="I886" i="14"/>
  <c r="AD623" i="14"/>
  <c r="AA623" i="14"/>
  <c r="AB623" i="14" s="1"/>
  <c r="I623" i="14"/>
  <c r="AD613" i="14"/>
  <c r="AA613" i="14"/>
  <c r="AB613" i="14" s="1"/>
  <c r="I613" i="14"/>
  <c r="AD612" i="14"/>
  <c r="AA612" i="14"/>
  <c r="AB612" i="14" s="1"/>
  <c r="I612" i="14"/>
  <c r="AD606" i="14"/>
  <c r="AA606" i="14"/>
  <c r="AB606" i="14" s="1"/>
  <c r="I606" i="14"/>
  <c r="AD864" i="14"/>
  <c r="AA864" i="14"/>
  <c r="AB864" i="14" s="1"/>
  <c r="I864" i="14"/>
  <c r="AD863" i="14"/>
  <c r="AA863" i="14"/>
  <c r="AB863" i="14" s="1"/>
  <c r="I863" i="14"/>
  <c r="AD596" i="14"/>
  <c r="AA596" i="14"/>
  <c r="AB596" i="14" s="1"/>
  <c r="I596" i="14"/>
  <c r="AD591" i="14"/>
  <c r="AA591" i="14"/>
  <c r="AB591" i="14" s="1"/>
  <c r="I591" i="14"/>
  <c r="AD926" i="14"/>
  <c r="AA926" i="14"/>
  <c r="AB926" i="14" s="1"/>
  <c r="I926" i="14"/>
  <c r="AD581" i="14"/>
  <c r="AA581" i="14"/>
  <c r="AB581" i="14" s="1"/>
  <c r="I581" i="14"/>
  <c r="AD576" i="14"/>
  <c r="AA576" i="14"/>
  <c r="AB576" i="14" s="1"/>
  <c r="I576" i="14"/>
  <c r="AD564" i="14"/>
  <c r="AA564" i="14"/>
  <c r="AB564" i="14" s="1"/>
  <c r="I564" i="14"/>
  <c r="AD563" i="14"/>
  <c r="AA563" i="14"/>
  <c r="AB563" i="14" s="1"/>
  <c r="I563" i="14"/>
  <c r="AD562" i="14"/>
  <c r="AA562" i="14"/>
  <c r="AB562" i="14" s="1"/>
  <c r="I562" i="14"/>
  <c r="AD556" i="14"/>
  <c r="AA556" i="14"/>
  <c r="AB556" i="14" s="1"/>
  <c r="I556" i="14"/>
  <c r="AD551" i="14"/>
  <c r="AA551" i="14"/>
  <c r="AB551" i="14" s="1"/>
  <c r="I551" i="14"/>
  <c r="AD550" i="14"/>
  <c r="AA550" i="14"/>
  <c r="AB550" i="14" s="1"/>
  <c r="I550" i="14"/>
  <c r="AD531" i="14"/>
  <c r="AA531" i="14"/>
  <c r="AB531" i="14" s="1"/>
  <c r="I531" i="14"/>
  <c r="AD530" i="14"/>
  <c r="AA530" i="14"/>
  <c r="AB530" i="14" s="1"/>
  <c r="I530" i="14"/>
  <c r="AD527" i="14"/>
  <c r="AA527" i="14"/>
  <c r="AB527" i="14" s="1"/>
  <c r="I527" i="14"/>
  <c r="AD525" i="14"/>
  <c r="AA525" i="14"/>
  <c r="AB525" i="14" s="1"/>
  <c r="I525" i="14"/>
  <c r="AD523" i="14"/>
  <c r="AA523" i="14"/>
  <c r="AB523" i="14" s="1"/>
  <c r="I523" i="14"/>
  <c r="AD522" i="14"/>
  <c r="AA522" i="14"/>
  <c r="AB522" i="14" s="1"/>
  <c r="I522" i="14"/>
  <c r="AD520" i="14"/>
  <c r="AA520" i="14"/>
  <c r="AB520" i="14" s="1"/>
  <c r="I520" i="14"/>
  <c r="AD519" i="14"/>
  <c r="AA519" i="14"/>
  <c r="AB519" i="14" s="1"/>
  <c r="I519" i="14"/>
  <c r="AD517" i="14"/>
  <c r="AA517" i="14"/>
  <c r="AB517" i="14" s="1"/>
  <c r="I517" i="14"/>
  <c r="AD514" i="14"/>
  <c r="AA514" i="14"/>
  <c r="AB514" i="14" s="1"/>
  <c r="I514" i="14"/>
  <c r="AD511" i="14"/>
  <c r="AA511" i="14"/>
  <c r="AB511" i="14" s="1"/>
  <c r="I511" i="14"/>
  <c r="AD506" i="14"/>
  <c r="AA506" i="14"/>
  <c r="AB506" i="14" s="1"/>
  <c r="I506" i="14"/>
  <c r="AD502" i="14"/>
  <c r="AA502" i="14"/>
  <c r="AB502" i="14" s="1"/>
  <c r="I502" i="14"/>
  <c r="AD497" i="14"/>
  <c r="AB497" i="14"/>
  <c r="I497" i="14"/>
  <c r="AD496" i="14"/>
  <c r="AA496" i="14"/>
  <c r="AB496" i="14" s="1"/>
  <c r="I496" i="14"/>
  <c r="AD494" i="14"/>
  <c r="AA494" i="14"/>
  <c r="AB494" i="14" s="1"/>
  <c r="I494" i="14"/>
  <c r="AD493" i="14"/>
  <c r="AA493" i="14"/>
  <c r="AB493" i="14" s="1"/>
  <c r="I493" i="14"/>
  <c r="AD905" i="14"/>
  <c r="AA905" i="14"/>
  <c r="AB905" i="14" s="1"/>
  <c r="I905" i="14"/>
  <c r="AD482" i="14"/>
  <c r="AA482" i="14"/>
  <c r="AB482" i="14" s="1"/>
  <c r="I482" i="14"/>
  <c r="AD481" i="14"/>
  <c r="AA481" i="14"/>
  <c r="AB481" i="14" s="1"/>
  <c r="I481" i="14"/>
  <c r="AD854" i="14"/>
  <c r="AA854" i="14"/>
  <c r="AB854" i="14" s="1"/>
  <c r="I854" i="14"/>
  <c r="AD477" i="14"/>
  <c r="AA477" i="14"/>
  <c r="AB477" i="14" s="1"/>
  <c r="I477" i="14"/>
  <c r="AD476" i="14"/>
  <c r="AA476" i="14"/>
  <c r="AB476" i="14" s="1"/>
  <c r="I476" i="14"/>
  <c r="AD475" i="14"/>
  <c r="AA475" i="14"/>
  <c r="AB475" i="14" s="1"/>
  <c r="I475" i="14"/>
  <c r="AD472" i="14"/>
  <c r="AA472" i="14"/>
  <c r="AB472" i="14" s="1"/>
  <c r="I472" i="14"/>
  <c r="AD471" i="14"/>
  <c r="AA471" i="14"/>
  <c r="AB471" i="14" s="1"/>
  <c r="I471" i="14"/>
  <c r="AD464" i="14"/>
  <c r="AA464" i="14"/>
  <c r="AB464" i="14" s="1"/>
  <c r="I464" i="14"/>
  <c r="AD459" i="14"/>
  <c r="AA459" i="14"/>
  <c r="AB459" i="14" s="1"/>
  <c r="I459" i="14"/>
  <c r="AD455" i="14"/>
  <c r="AA455" i="14"/>
  <c r="AB455" i="14" s="1"/>
  <c r="I455" i="14"/>
  <c r="AD453" i="14"/>
  <c r="AA453" i="14"/>
  <c r="AB453" i="14" s="1"/>
  <c r="I453" i="14"/>
  <c r="AD452" i="14"/>
  <c r="AA452" i="14"/>
  <c r="AB452" i="14" s="1"/>
  <c r="I452" i="14"/>
  <c r="AD442" i="14"/>
  <c r="AA442" i="14"/>
  <c r="AB442" i="14" s="1"/>
  <c r="I442" i="14"/>
  <c r="AD435" i="14"/>
  <c r="AA435" i="14"/>
  <c r="AB435" i="14" s="1"/>
  <c r="I435" i="14"/>
  <c r="AD434" i="14"/>
  <c r="AA434" i="14"/>
  <c r="AB434" i="14" s="1"/>
  <c r="I434" i="14"/>
  <c r="AD427" i="14"/>
  <c r="AA427" i="14"/>
  <c r="AB427" i="14" s="1"/>
  <c r="I427" i="14"/>
  <c r="AD422" i="14"/>
  <c r="AA422" i="14"/>
  <c r="AB422" i="14" s="1"/>
  <c r="I422" i="14"/>
  <c r="AD421" i="14"/>
  <c r="AA421" i="14"/>
  <c r="AB421" i="14" s="1"/>
  <c r="I421" i="14"/>
  <c r="AD846" i="14"/>
  <c r="AA846" i="14"/>
  <c r="AB846" i="14" s="1"/>
  <c r="I846" i="14"/>
  <c r="T4" i="14"/>
  <c r="T3" i="14"/>
  <c r="T2" i="14"/>
  <c r="T1" i="14"/>
  <c r="I4" i="11"/>
  <c r="AA4" i="11"/>
  <c r="AB4" i="11" s="1"/>
  <c r="AD4" i="11"/>
  <c r="I5" i="11"/>
  <c r="AA5" i="11"/>
  <c r="AB5" i="11" s="1"/>
  <c r="AD5" i="11"/>
  <c r="I6" i="11"/>
  <c r="AA6" i="11"/>
  <c r="AB6" i="11" s="1"/>
  <c r="AD6" i="11"/>
  <c r="I7" i="11"/>
  <c r="AA7" i="11"/>
  <c r="AB7" i="11" s="1"/>
  <c r="AD7" i="11"/>
  <c r="I8" i="11"/>
  <c r="AA8" i="11"/>
  <c r="AB8" i="11" s="1"/>
  <c r="AD8" i="11"/>
  <c r="I9" i="11"/>
  <c r="AA9" i="11"/>
  <c r="AB9" i="11" s="1"/>
  <c r="AD9" i="11"/>
  <c r="I10" i="11"/>
  <c r="AA10" i="11"/>
  <c r="AB10" i="11" s="1"/>
  <c r="AD10" i="11"/>
  <c r="I11" i="11"/>
  <c r="AA11" i="11"/>
  <c r="AB11" i="11" s="1"/>
  <c r="AD11" i="11"/>
  <c r="I12" i="11"/>
  <c r="AA12" i="11"/>
  <c r="AB12" i="11" s="1"/>
  <c r="AD12" i="11"/>
  <c r="I13" i="11"/>
  <c r="AA13" i="11"/>
  <c r="AB13" i="11" s="1"/>
  <c r="AD13" i="11"/>
  <c r="I14" i="11"/>
  <c r="AA14" i="11"/>
  <c r="AB14" i="11" s="1"/>
  <c r="AD14" i="11"/>
  <c r="I15" i="11"/>
  <c r="AA15" i="11"/>
  <c r="AB15" i="11" s="1"/>
  <c r="AD15" i="11"/>
  <c r="I16" i="11"/>
  <c r="AA16" i="11"/>
  <c r="AB16" i="11" s="1"/>
  <c r="AD16" i="11"/>
  <c r="I17" i="11"/>
  <c r="AA17" i="11"/>
  <c r="AB17" i="11" s="1"/>
  <c r="AD17" i="11"/>
  <c r="I18" i="11"/>
  <c r="AA18" i="11"/>
  <c r="AB18" i="11" s="1"/>
  <c r="AD18" i="11"/>
  <c r="I19" i="11"/>
  <c r="AA19" i="11"/>
  <c r="AB19" i="11" s="1"/>
  <c r="AD19" i="11"/>
  <c r="I20" i="11"/>
  <c r="AA20" i="11"/>
  <c r="AB20" i="11" s="1"/>
  <c r="AD20" i="11"/>
  <c r="I21" i="11"/>
  <c r="AA21" i="11"/>
  <c r="AB21" i="11" s="1"/>
  <c r="AD21" i="11"/>
  <c r="I22" i="11"/>
  <c r="AA22" i="11"/>
  <c r="AB22" i="11" s="1"/>
  <c r="AD22" i="11"/>
  <c r="I23" i="11"/>
  <c r="AA23" i="11"/>
  <c r="AB23" i="11" s="1"/>
  <c r="AD23" i="11"/>
  <c r="I24" i="11"/>
  <c r="AA24" i="11"/>
  <c r="AB24" i="11" s="1"/>
  <c r="AD24" i="11"/>
  <c r="I25" i="11"/>
  <c r="AA25" i="11"/>
  <c r="AB25" i="11" s="1"/>
  <c r="AD25" i="11"/>
  <c r="I26" i="11"/>
  <c r="AA26" i="11"/>
  <c r="AB26" i="11" s="1"/>
  <c r="AD26" i="11"/>
  <c r="I27" i="11"/>
  <c r="AA27" i="11"/>
  <c r="AB27" i="11" s="1"/>
  <c r="AD27" i="11"/>
  <c r="I28" i="11"/>
  <c r="AA28" i="11"/>
  <c r="AB28" i="11" s="1"/>
  <c r="AD28" i="11"/>
  <c r="I29" i="11"/>
  <c r="AA29" i="11"/>
  <c r="AB29" i="11" s="1"/>
  <c r="AD29" i="11"/>
  <c r="I30" i="11"/>
  <c r="AA30" i="11"/>
  <c r="AB30" i="11" s="1"/>
  <c r="AD30" i="11"/>
  <c r="I31" i="11"/>
  <c r="AA31" i="11"/>
  <c r="AB31" i="11" s="1"/>
  <c r="AD31" i="11"/>
  <c r="I32" i="11"/>
  <c r="AA32" i="11"/>
  <c r="AB32" i="11" s="1"/>
  <c r="AD32" i="11"/>
  <c r="I33" i="11"/>
  <c r="AA33" i="11"/>
  <c r="AB33" i="11" s="1"/>
  <c r="AD33" i="11"/>
  <c r="I34" i="11"/>
  <c r="AA34" i="11"/>
  <c r="AB34" i="11" s="1"/>
  <c r="AD34" i="11"/>
  <c r="I35" i="11"/>
  <c r="AA35" i="11"/>
  <c r="AB35" i="11" s="1"/>
  <c r="AD35" i="11"/>
  <c r="I36" i="11"/>
  <c r="AA36" i="11"/>
  <c r="AB36" i="11" s="1"/>
  <c r="AD36" i="11"/>
  <c r="I37" i="11"/>
  <c r="AA37" i="11"/>
  <c r="AB37" i="11" s="1"/>
  <c r="AD37" i="11"/>
  <c r="I38" i="11"/>
  <c r="AA38" i="11"/>
  <c r="AB38" i="11" s="1"/>
  <c r="AD38" i="11"/>
  <c r="I39" i="11"/>
  <c r="AA39" i="11"/>
  <c r="AB39" i="11" s="1"/>
  <c r="AD39" i="11"/>
  <c r="I40" i="11"/>
  <c r="AA40" i="11"/>
  <c r="AB40" i="11" s="1"/>
  <c r="AD40" i="11"/>
  <c r="I41" i="11"/>
  <c r="AA41" i="11"/>
  <c r="AB41" i="11" s="1"/>
  <c r="AD41" i="11"/>
  <c r="I42" i="11"/>
  <c r="AA42" i="11"/>
  <c r="AB42" i="11" s="1"/>
  <c r="AD42" i="11"/>
  <c r="I43" i="11"/>
  <c r="AA43" i="11"/>
  <c r="AB43" i="11" s="1"/>
  <c r="AD43" i="11"/>
  <c r="I44" i="11"/>
  <c r="AA44" i="11"/>
  <c r="AB44" i="11" s="1"/>
  <c r="AD44" i="11"/>
  <c r="I45" i="11"/>
  <c r="AA45" i="11"/>
  <c r="AB45" i="11" s="1"/>
  <c r="AD45" i="11"/>
  <c r="I46" i="11"/>
  <c r="AA46" i="11"/>
  <c r="AB46" i="11" s="1"/>
  <c r="AD46" i="11"/>
  <c r="I47" i="11"/>
  <c r="AA47" i="11"/>
  <c r="AB47" i="11" s="1"/>
  <c r="AD47" i="11"/>
  <c r="I48" i="11"/>
  <c r="AA48" i="11"/>
  <c r="AB48" i="11" s="1"/>
  <c r="AD48" i="11"/>
  <c r="I49" i="11"/>
  <c r="AA49" i="11"/>
  <c r="AB49" i="11" s="1"/>
  <c r="AD49" i="11"/>
  <c r="I50" i="11"/>
  <c r="AA50" i="11"/>
  <c r="AB50" i="11" s="1"/>
  <c r="AD50" i="11"/>
  <c r="I51" i="11"/>
  <c r="AA51" i="11"/>
  <c r="AB51" i="11" s="1"/>
  <c r="AD51" i="11"/>
  <c r="I52" i="11"/>
  <c r="AA52" i="11"/>
  <c r="AB52" i="11" s="1"/>
  <c r="AD52" i="11"/>
  <c r="I53" i="11"/>
  <c r="AA53" i="11"/>
  <c r="AB53" i="11" s="1"/>
  <c r="AD53" i="11"/>
  <c r="I54" i="11"/>
  <c r="AA54" i="11"/>
  <c r="AB54" i="11" s="1"/>
  <c r="AD54" i="11"/>
  <c r="I55" i="11"/>
  <c r="AA55" i="11"/>
  <c r="AB55" i="11" s="1"/>
  <c r="AD55" i="11"/>
  <c r="I56" i="11"/>
  <c r="AA56" i="11"/>
  <c r="AB56" i="11" s="1"/>
  <c r="AD56" i="11"/>
  <c r="I57" i="11"/>
  <c r="AA57" i="11"/>
  <c r="AB57" i="11" s="1"/>
  <c r="AD57" i="11"/>
  <c r="I58" i="11"/>
  <c r="AA58" i="11"/>
  <c r="AB58" i="11" s="1"/>
  <c r="AD58" i="11"/>
  <c r="I59" i="11"/>
  <c r="AA59" i="11"/>
  <c r="AB59" i="11" s="1"/>
  <c r="AD59" i="11"/>
  <c r="I60" i="11"/>
  <c r="AA60" i="11"/>
  <c r="AB60" i="11" s="1"/>
  <c r="AD60" i="11"/>
  <c r="I61" i="11"/>
  <c r="AA61" i="11"/>
  <c r="AB61" i="11" s="1"/>
  <c r="AD61" i="11"/>
  <c r="I62" i="11"/>
  <c r="AA62" i="11"/>
  <c r="AB62" i="11" s="1"/>
  <c r="AD62" i="11"/>
  <c r="I63" i="11"/>
  <c r="AA63" i="11"/>
  <c r="AB63" i="11" s="1"/>
  <c r="AD63" i="11"/>
  <c r="I64" i="11"/>
  <c r="AA64" i="11"/>
  <c r="AB64" i="11" s="1"/>
  <c r="AD64" i="11"/>
  <c r="I65" i="11"/>
  <c r="AA65" i="11"/>
  <c r="AB65" i="11" s="1"/>
  <c r="AD65" i="11"/>
  <c r="I66" i="11"/>
  <c r="AA66" i="11"/>
  <c r="AB66" i="11" s="1"/>
  <c r="AD66" i="11"/>
  <c r="I67" i="11"/>
  <c r="AA67" i="11"/>
  <c r="AB67" i="11" s="1"/>
  <c r="AD67" i="11"/>
  <c r="I68" i="11"/>
  <c r="AA68" i="11"/>
  <c r="AB68" i="11" s="1"/>
  <c r="AD68" i="11"/>
  <c r="I69" i="11"/>
  <c r="AA69" i="11"/>
  <c r="AB69" i="11" s="1"/>
  <c r="AD69" i="11"/>
  <c r="I70" i="11"/>
  <c r="AA70" i="11"/>
  <c r="AB70" i="11" s="1"/>
  <c r="AD70" i="11"/>
  <c r="I71" i="11"/>
  <c r="AA71" i="11"/>
  <c r="AB71" i="11" s="1"/>
  <c r="AD71" i="11"/>
  <c r="I72" i="11"/>
  <c r="AA72" i="11"/>
  <c r="AB72" i="11" s="1"/>
  <c r="AD72" i="11"/>
  <c r="I73" i="11"/>
  <c r="AA73" i="11"/>
  <c r="AB73" i="11" s="1"/>
  <c r="AD73" i="11"/>
  <c r="I74" i="11"/>
  <c r="AA74" i="11"/>
  <c r="AB74" i="11" s="1"/>
  <c r="AD74" i="11"/>
  <c r="I75" i="11"/>
  <c r="AA75" i="11"/>
  <c r="AB75" i="11" s="1"/>
  <c r="AD75" i="11"/>
  <c r="I76" i="11"/>
  <c r="AA76" i="11"/>
  <c r="AB76" i="11" s="1"/>
  <c r="AD76" i="11"/>
  <c r="I77" i="11"/>
  <c r="AA77" i="11"/>
  <c r="AB77" i="11" s="1"/>
  <c r="AD77" i="11"/>
  <c r="I78" i="11"/>
  <c r="AA78" i="11"/>
  <c r="AB78" i="11" s="1"/>
  <c r="AD78" i="11"/>
  <c r="I79" i="11"/>
  <c r="AA79" i="11"/>
  <c r="AB79" i="11" s="1"/>
  <c r="AD79" i="11"/>
  <c r="I80" i="11"/>
  <c r="AA80" i="11"/>
  <c r="AB80" i="11" s="1"/>
  <c r="AD80" i="11"/>
  <c r="I81" i="11"/>
  <c r="AA81" i="11"/>
  <c r="AB81" i="11" s="1"/>
  <c r="AD81" i="11"/>
  <c r="I82" i="11"/>
  <c r="AA82" i="11"/>
  <c r="AB82" i="11" s="1"/>
  <c r="AD82" i="11"/>
  <c r="I83" i="11"/>
  <c r="AA83" i="11"/>
  <c r="AB83" i="11" s="1"/>
  <c r="AD83" i="11"/>
  <c r="I84" i="11"/>
  <c r="AA84" i="11"/>
  <c r="AB84" i="11" s="1"/>
  <c r="AD84" i="11"/>
  <c r="I85" i="11"/>
  <c r="AA85" i="11"/>
  <c r="AB85" i="11" s="1"/>
  <c r="AD85" i="11"/>
  <c r="I86" i="11"/>
  <c r="AA86" i="11"/>
  <c r="AB86" i="11" s="1"/>
  <c r="AD86" i="11"/>
  <c r="I87" i="11"/>
  <c r="AA87" i="11"/>
  <c r="AB87" i="11" s="1"/>
  <c r="AD87" i="11"/>
  <c r="I88" i="11"/>
  <c r="AA88" i="11"/>
  <c r="AB88" i="11" s="1"/>
  <c r="AD88" i="11"/>
  <c r="I89" i="11"/>
  <c r="AA89" i="11"/>
  <c r="AB89" i="11" s="1"/>
  <c r="AD89" i="11"/>
  <c r="I90" i="11"/>
  <c r="AA90" i="11"/>
  <c r="AB90" i="11" s="1"/>
  <c r="AD90" i="11"/>
  <c r="I91" i="11"/>
  <c r="AA91" i="11"/>
  <c r="AB91" i="11" s="1"/>
  <c r="AD91" i="11"/>
  <c r="I92" i="11"/>
  <c r="AA92" i="11"/>
  <c r="AB92" i="11" s="1"/>
  <c r="AD92" i="11"/>
  <c r="I93" i="11"/>
  <c r="AA93" i="11"/>
  <c r="AB93" i="11" s="1"/>
  <c r="AD93" i="11"/>
  <c r="I94" i="11"/>
  <c r="AA94" i="11"/>
  <c r="AB94" i="11" s="1"/>
  <c r="AD94" i="11"/>
  <c r="I95" i="11"/>
  <c r="AA95" i="11"/>
  <c r="AB95" i="11" s="1"/>
  <c r="AD95" i="11"/>
  <c r="I96" i="11"/>
  <c r="AA96" i="11"/>
  <c r="AB96" i="11" s="1"/>
  <c r="AD96" i="11"/>
  <c r="I97" i="11"/>
  <c r="AA97" i="11"/>
  <c r="AB97" i="11" s="1"/>
  <c r="AD97" i="11"/>
  <c r="I98" i="11"/>
  <c r="AA98" i="11"/>
  <c r="AB98" i="11" s="1"/>
  <c r="AD98" i="11"/>
  <c r="I99" i="11"/>
  <c r="AA99" i="11"/>
  <c r="AB99" i="11" s="1"/>
  <c r="AD99" i="11"/>
  <c r="I100" i="11"/>
  <c r="AA100" i="11"/>
  <c r="AB100" i="11" s="1"/>
  <c r="AD100" i="11"/>
  <c r="I101" i="11"/>
  <c r="AA101" i="11"/>
  <c r="AB101" i="11" s="1"/>
  <c r="AD101" i="11"/>
  <c r="I102" i="11"/>
  <c r="AA102" i="11"/>
  <c r="AB102" i="11" s="1"/>
  <c r="AD102" i="11"/>
  <c r="I103" i="11"/>
  <c r="AA103" i="11"/>
  <c r="AB103" i="11" s="1"/>
  <c r="AD103" i="11"/>
  <c r="I104" i="11"/>
  <c r="AA104" i="11"/>
  <c r="AB104" i="11" s="1"/>
  <c r="AD104" i="11"/>
  <c r="I105" i="11"/>
  <c r="AA105" i="11"/>
  <c r="AB105" i="11" s="1"/>
  <c r="AD105" i="11"/>
  <c r="I106" i="11"/>
  <c r="AA106" i="11"/>
  <c r="AB106" i="11" s="1"/>
  <c r="AD106" i="11"/>
  <c r="I107" i="11"/>
  <c r="AA107" i="11"/>
  <c r="AB107" i="11" s="1"/>
  <c r="AD107" i="11"/>
  <c r="I108" i="11"/>
  <c r="AA108" i="11"/>
  <c r="AB108" i="11" s="1"/>
  <c r="AD108" i="11"/>
  <c r="I109" i="11"/>
  <c r="AA109" i="11"/>
  <c r="AB109" i="11" s="1"/>
  <c r="AD109" i="11"/>
  <c r="I110" i="11"/>
  <c r="AA110" i="11"/>
  <c r="AB110" i="11" s="1"/>
  <c r="AD110" i="11"/>
  <c r="I111" i="11"/>
  <c r="AA111" i="11"/>
  <c r="AB111" i="11" s="1"/>
  <c r="AD111" i="11"/>
  <c r="I112" i="11"/>
  <c r="AA112" i="11"/>
  <c r="AB112" i="11" s="1"/>
  <c r="AD112" i="11"/>
  <c r="I113" i="11"/>
  <c r="AA113" i="11"/>
  <c r="AB113" i="11" s="1"/>
  <c r="AD113" i="11"/>
  <c r="I114" i="11"/>
  <c r="AA114" i="11"/>
  <c r="AB114" i="11" s="1"/>
  <c r="AD114" i="11"/>
  <c r="I115" i="11"/>
  <c r="AA115" i="11"/>
  <c r="AB115" i="11" s="1"/>
  <c r="AD115" i="11"/>
  <c r="I116" i="11"/>
  <c r="AA116" i="11"/>
  <c r="AB116" i="11" s="1"/>
  <c r="AD116" i="11"/>
  <c r="I117" i="11"/>
  <c r="AA117" i="11"/>
  <c r="AB117" i="11" s="1"/>
  <c r="AD117" i="11"/>
  <c r="I118" i="11"/>
  <c r="AA118" i="11"/>
  <c r="AB118" i="11" s="1"/>
  <c r="AD118" i="11"/>
  <c r="I119" i="11"/>
  <c r="AA119" i="11"/>
  <c r="AB119" i="11" s="1"/>
  <c r="AD119" i="11"/>
  <c r="I120" i="11"/>
  <c r="AA120" i="11"/>
  <c r="AB120" i="11" s="1"/>
  <c r="AD120" i="11"/>
  <c r="I121" i="11"/>
  <c r="AA121" i="11"/>
  <c r="AB121" i="11" s="1"/>
  <c r="AD121" i="11"/>
  <c r="I122" i="11"/>
  <c r="AA122" i="11"/>
  <c r="AB122" i="11" s="1"/>
  <c r="AD122" i="11"/>
  <c r="I123" i="11"/>
  <c r="AA123" i="11"/>
  <c r="AB123" i="11" s="1"/>
  <c r="AD123" i="11"/>
  <c r="I124" i="11"/>
  <c r="AA124" i="11"/>
  <c r="AB124" i="11" s="1"/>
  <c r="AD124" i="11"/>
  <c r="I125" i="11"/>
  <c r="AA125" i="11"/>
  <c r="AB125" i="11" s="1"/>
  <c r="AD125" i="11"/>
  <c r="I126" i="11"/>
  <c r="AA126" i="11"/>
  <c r="AB126" i="11" s="1"/>
  <c r="AD126" i="11"/>
  <c r="I127" i="11"/>
  <c r="AA127" i="11"/>
  <c r="AB127" i="11" s="1"/>
  <c r="AD127" i="11"/>
  <c r="I128" i="11"/>
  <c r="AA128" i="11"/>
  <c r="AB128" i="11" s="1"/>
  <c r="AD128" i="11"/>
  <c r="I129" i="11"/>
  <c r="AA129" i="11"/>
  <c r="AB129" i="11" s="1"/>
  <c r="AD129" i="11"/>
  <c r="I130" i="11"/>
  <c r="AA130" i="11"/>
  <c r="AB130" i="11" s="1"/>
  <c r="AD130" i="11"/>
  <c r="I131" i="11"/>
  <c r="AA131" i="11"/>
  <c r="AB131" i="11" s="1"/>
  <c r="AD131" i="11"/>
  <c r="I132" i="11"/>
  <c r="AA132" i="11"/>
  <c r="AB132" i="11" s="1"/>
  <c r="AD132" i="11"/>
  <c r="I133" i="11"/>
  <c r="AA133" i="11"/>
  <c r="AB133" i="11" s="1"/>
  <c r="AD133" i="11"/>
  <c r="I134" i="11"/>
  <c r="AA134" i="11"/>
  <c r="AB134" i="11" s="1"/>
  <c r="AD134" i="11"/>
  <c r="I135" i="11"/>
  <c r="AA135" i="11"/>
  <c r="AB135" i="11" s="1"/>
  <c r="AD135" i="11"/>
  <c r="I136" i="11"/>
  <c r="AA136" i="11"/>
  <c r="AB136" i="11" s="1"/>
  <c r="AD136" i="11"/>
  <c r="I137" i="11"/>
  <c r="AA137" i="11"/>
  <c r="AB137" i="11" s="1"/>
  <c r="AD137" i="11"/>
  <c r="I138" i="11"/>
  <c r="AA138" i="11"/>
  <c r="AB138" i="11" s="1"/>
  <c r="AD138" i="11"/>
  <c r="I139" i="11"/>
  <c r="AA139" i="11"/>
  <c r="AB139" i="11" s="1"/>
  <c r="AD139" i="11"/>
  <c r="I140" i="11"/>
  <c r="AA140" i="11"/>
  <c r="AB140" i="11" s="1"/>
  <c r="AD140" i="11"/>
  <c r="I141" i="11"/>
  <c r="AA141" i="11"/>
  <c r="AB141" i="11" s="1"/>
  <c r="AD141" i="11"/>
  <c r="I142" i="11"/>
  <c r="AA142" i="11"/>
  <c r="AB142" i="11" s="1"/>
  <c r="AD142" i="11"/>
  <c r="I143" i="11"/>
  <c r="AA143" i="11"/>
  <c r="AB143" i="11" s="1"/>
  <c r="AD143" i="11"/>
  <c r="I144" i="11"/>
  <c r="AA144" i="11"/>
  <c r="AB144" i="11" s="1"/>
  <c r="AD144" i="11"/>
  <c r="I145" i="11"/>
  <c r="AA145" i="11"/>
  <c r="AB145" i="11" s="1"/>
  <c r="AD145" i="11"/>
  <c r="I146" i="11"/>
  <c r="AA146" i="11"/>
  <c r="AB146" i="11" s="1"/>
  <c r="AD146" i="11"/>
  <c r="I147" i="11"/>
  <c r="AA147" i="11"/>
  <c r="AB147" i="11" s="1"/>
  <c r="AD147" i="11"/>
  <c r="I148" i="11"/>
  <c r="AA148" i="11"/>
  <c r="AB148" i="11" s="1"/>
  <c r="AD148" i="11"/>
  <c r="I149" i="11"/>
  <c r="AA149" i="11"/>
  <c r="AB149" i="11" s="1"/>
  <c r="AD149" i="11"/>
  <c r="I150" i="11"/>
  <c r="AA150" i="11"/>
  <c r="AB150" i="11" s="1"/>
  <c r="AD150" i="11"/>
  <c r="I151" i="11"/>
  <c r="AA151" i="11"/>
  <c r="AB151" i="11" s="1"/>
  <c r="AD151" i="11"/>
  <c r="I152" i="11"/>
  <c r="AA152" i="11"/>
  <c r="AB152" i="11" s="1"/>
  <c r="AD152" i="11"/>
  <c r="I153" i="11"/>
  <c r="AA153" i="11"/>
  <c r="AB153" i="11" s="1"/>
  <c r="AD153" i="11"/>
  <c r="I154" i="11"/>
  <c r="AA154" i="11"/>
  <c r="AB154" i="11" s="1"/>
  <c r="AD154" i="11"/>
  <c r="I155" i="11"/>
  <c r="AA155" i="11"/>
  <c r="AB155" i="11" s="1"/>
  <c r="AD155" i="11"/>
  <c r="I156" i="11"/>
  <c r="AA156" i="11"/>
  <c r="AB156" i="11" s="1"/>
  <c r="AD156" i="11"/>
  <c r="I157" i="11"/>
  <c r="AA157" i="11"/>
  <c r="AB157" i="11" s="1"/>
  <c r="AD157" i="11"/>
  <c r="I158" i="11"/>
  <c r="AA158" i="11"/>
  <c r="AB158" i="11" s="1"/>
  <c r="AD158" i="11"/>
  <c r="I159" i="11"/>
  <c r="AA159" i="11"/>
  <c r="AB159" i="11" s="1"/>
  <c r="AD159" i="11"/>
  <c r="I160" i="11"/>
  <c r="AA160" i="11"/>
  <c r="AB160" i="11" s="1"/>
  <c r="AD160" i="11"/>
  <c r="I161" i="11"/>
  <c r="AA161" i="11"/>
  <c r="AB161" i="11" s="1"/>
  <c r="AD161" i="11"/>
  <c r="I162" i="11"/>
  <c r="AA162" i="11"/>
  <c r="AB162" i="11" s="1"/>
  <c r="AD162" i="11"/>
  <c r="I163" i="11"/>
  <c r="AA163" i="11"/>
  <c r="AB163" i="11" s="1"/>
  <c r="AD163" i="11"/>
  <c r="I164" i="11"/>
  <c r="AA164" i="11"/>
  <c r="AB164" i="11" s="1"/>
  <c r="AD164" i="11"/>
  <c r="I165" i="11"/>
  <c r="AA165" i="11"/>
  <c r="AB165" i="11" s="1"/>
  <c r="AD165" i="11"/>
  <c r="I166" i="11"/>
  <c r="AA166" i="11"/>
  <c r="AB166" i="11" s="1"/>
  <c r="AD166" i="11"/>
  <c r="I167" i="11"/>
  <c r="AA167" i="11"/>
  <c r="AB167" i="11" s="1"/>
  <c r="AD167" i="11"/>
  <c r="I168" i="11"/>
  <c r="AA168" i="11"/>
  <c r="AB168" i="11" s="1"/>
  <c r="AD168" i="11"/>
  <c r="I169" i="11"/>
  <c r="AA169" i="11"/>
  <c r="AB169" i="11" s="1"/>
  <c r="AD169" i="11"/>
  <c r="I170" i="11"/>
  <c r="AA170" i="11"/>
  <c r="AB170" i="11" s="1"/>
  <c r="AD170" i="11"/>
  <c r="I171" i="11"/>
  <c r="AA171" i="11"/>
  <c r="AB171" i="11" s="1"/>
  <c r="AD171" i="11"/>
  <c r="I172" i="11"/>
  <c r="AA172" i="11"/>
  <c r="AB172" i="11" s="1"/>
  <c r="AD172" i="11"/>
  <c r="I173" i="11"/>
  <c r="AA173" i="11"/>
  <c r="AB173" i="11" s="1"/>
  <c r="AD173" i="11"/>
  <c r="I174" i="11"/>
  <c r="AA174" i="11"/>
  <c r="AB174" i="11" s="1"/>
  <c r="AD174" i="11"/>
  <c r="I175" i="11"/>
  <c r="AA175" i="11"/>
  <c r="AB175" i="11" s="1"/>
  <c r="AD175" i="11"/>
  <c r="I176" i="11"/>
  <c r="AA176" i="11"/>
  <c r="AB176" i="11" s="1"/>
  <c r="AD176" i="11"/>
  <c r="I177" i="11"/>
  <c r="AA177" i="11"/>
  <c r="AB177" i="11" s="1"/>
  <c r="AD177" i="11"/>
  <c r="I178" i="11"/>
  <c r="AA178" i="11"/>
  <c r="AB178" i="11" s="1"/>
  <c r="AD178" i="11"/>
  <c r="I179" i="11"/>
  <c r="AA179" i="11"/>
  <c r="AB179" i="11" s="1"/>
  <c r="AD179" i="11"/>
  <c r="I180" i="11"/>
  <c r="AA180" i="11"/>
  <c r="AB180" i="11" s="1"/>
  <c r="AD180" i="11"/>
  <c r="I181" i="11"/>
  <c r="AA181" i="11"/>
  <c r="AB181" i="11" s="1"/>
  <c r="AD181" i="11"/>
  <c r="I182" i="11"/>
  <c r="AA182" i="11"/>
  <c r="AB182" i="11" s="1"/>
  <c r="AD182" i="11"/>
  <c r="I183" i="11"/>
  <c r="AA183" i="11"/>
  <c r="AB183" i="11" s="1"/>
  <c r="AD183" i="11"/>
  <c r="I184" i="11"/>
  <c r="AA184" i="11"/>
  <c r="AB184" i="11" s="1"/>
  <c r="AD184" i="11"/>
  <c r="I185" i="11"/>
  <c r="AA185" i="11"/>
  <c r="AB185" i="11" s="1"/>
  <c r="AD185" i="11"/>
  <c r="I186" i="11"/>
  <c r="AA186" i="11"/>
  <c r="AB186" i="11" s="1"/>
  <c r="AD186" i="11"/>
  <c r="I187" i="11"/>
  <c r="AA187" i="11"/>
  <c r="AB187" i="11" s="1"/>
  <c r="AD187" i="11"/>
  <c r="I188" i="11"/>
  <c r="AA188" i="11"/>
  <c r="AB188" i="11" s="1"/>
  <c r="AD188" i="11"/>
  <c r="I189" i="11"/>
  <c r="AA189" i="11"/>
  <c r="AB189" i="11" s="1"/>
  <c r="AD189" i="11"/>
  <c r="I190" i="11"/>
  <c r="AA190" i="11"/>
  <c r="AB190" i="11" s="1"/>
  <c r="AD190" i="11"/>
  <c r="I191" i="11"/>
  <c r="AA191" i="11"/>
  <c r="AB191" i="11" s="1"/>
  <c r="AD191" i="11"/>
  <c r="I192" i="11"/>
  <c r="AA192" i="11"/>
  <c r="AB192" i="11" s="1"/>
  <c r="AD192" i="11"/>
  <c r="I193" i="11"/>
  <c r="AA193" i="11"/>
  <c r="AB193" i="11" s="1"/>
  <c r="AD193" i="11"/>
  <c r="I194" i="11"/>
  <c r="AA194" i="11"/>
  <c r="AB194" i="11" s="1"/>
  <c r="AD194" i="11"/>
  <c r="I195" i="11"/>
  <c r="AA195" i="11"/>
  <c r="AB195" i="11" s="1"/>
  <c r="AD195" i="11"/>
  <c r="I196" i="11"/>
  <c r="AA196" i="11"/>
  <c r="AB196" i="11" s="1"/>
  <c r="AD196" i="11"/>
  <c r="I197" i="11"/>
  <c r="AA197" i="11"/>
  <c r="AB197" i="11" s="1"/>
  <c r="AD197" i="11"/>
  <c r="I198" i="11"/>
  <c r="AA198" i="11"/>
  <c r="AB198" i="11" s="1"/>
  <c r="AD198" i="11"/>
  <c r="I199" i="11"/>
  <c r="AA199" i="11"/>
  <c r="AB199" i="11" s="1"/>
  <c r="AD199" i="11"/>
  <c r="I200" i="11"/>
  <c r="AA200" i="11"/>
  <c r="AB200" i="11" s="1"/>
  <c r="AD200" i="11"/>
  <c r="I201" i="11"/>
  <c r="AA201" i="11"/>
  <c r="AB201" i="11" s="1"/>
  <c r="AD201" i="11"/>
  <c r="I202" i="11"/>
  <c r="AA202" i="11"/>
  <c r="AB202" i="11" s="1"/>
  <c r="AD202" i="11"/>
  <c r="I203" i="11"/>
  <c r="AA203" i="11"/>
  <c r="AB203" i="11" s="1"/>
  <c r="AD203" i="11"/>
  <c r="I204" i="11"/>
  <c r="AA204" i="11"/>
  <c r="AB204" i="11" s="1"/>
  <c r="AD204" i="11"/>
  <c r="I205" i="11"/>
  <c r="AA205" i="11"/>
  <c r="AB205" i="11" s="1"/>
  <c r="AD205" i="11"/>
  <c r="I206" i="11"/>
  <c r="AA206" i="11"/>
  <c r="AB206" i="11" s="1"/>
  <c r="AD206" i="11"/>
  <c r="I207" i="11"/>
  <c r="AA207" i="11"/>
  <c r="AB207" i="11" s="1"/>
  <c r="AD207" i="11"/>
  <c r="I208" i="11"/>
  <c r="AA208" i="11"/>
  <c r="AB208" i="11" s="1"/>
  <c r="AD208" i="11"/>
  <c r="I209" i="11"/>
  <c r="AA209" i="11"/>
  <c r="AB209" i="11" s="1"/>
  <c r="AD209" i="11"/>
  <c r="I210" i="11"/>
  <c r="AA210" i="11"/>
  <c r="AB210" i="11" s="1"/>
  <c r="AD210" i="11"/>
  <c r="I211" i="11"/>
  <c r="AA211" i="11"/>
  <c r="AB211" i="11" s="1"/>
  <c r="AD211" i="11"/>
  <c r="I212" i="11"/>
  <c r="AA212" i="11"/>
  <c r="AB212" i="11" s="1"/>
  <c r="AD212" i="11"/>
  <c r="I213" i="11"/>
  <c r="AA213" i="11"/>
  <c r="AB213" i="11" s="1"/>
  <c r="AD213" i="11"/>
  <c r="I214" i="11"/>
  <c r="AA214" i="11"/>
  <c r="AB214" i="11" s="1"/>
  <c r="AD214" i="11"/>
  <c r="I215" i="11"/>
  <c r="AA215" i="11"/>
  <c r="AB215" i="11" s="1"/>
  <c r="AD215" i="11"/>
  <c r="I216" i="11"/>
  <c r="AA216" i="11"/>
  <c r="AB216" i="11" s="1"/>
  <c r="AD216" i="11"/>
  <c r="I217" i="11"/>
  <c r="AA217" i="11"/>
  <c r="AB217" i="11" s="1"/>
  <c r="AD217" i="11"/>
  <c r="I218" i="11"/>
  <c r="AA218" i="11"/>
  <c r="AB218" i="11" s="1"/>
  <c r="AD218" i="11"/>
  <c r="I219" i="11"/>
  <c r="AA219" i="11"/>
  <c r="AB219" i="11" s="1"/>
  <c r="AD219" i="11"/>
  <c r="I220" i="11"/>
  <c r="AA220" i="11"/>
  <c r="AB220" i="11" s="1"/>
  <c r="AD220" i="11"/>
  <c r="I221" i="11"/>
  <c r="AA221" i="11"/>
  <c r="AB221" i="11" s="1"/>
  <c r="AD221" i="11"/>
  <c r="I222" i="11"/>
  <c r="AA222" i="11"/>
  <c r="AB222" i="11" s="1"/>
  <c r="AD222" i="11"/>
  <c r="I223" i="11"/>
  <c r="AA223" i="11"/>
  <c r="AB223" i="11" s="1"/>
  <c r="AD223" i="11"/>
  <c r="I224" i="11"/>
  <c r="AA224" i="11"/>
  <c r="AB224" i="11" s="1"/>
  <c r="AD224" i="11"/>
  <c r="I225" i="11"/>
  <c r="AA225" i="11"/>
  <c r="AB225" i="11" s="1"/>
  <c r="AD225" i="11"/>
  <c r="I226" i="11"/>
  <c r="AA226" i="11"/>
  <c r="AB226" i="11" s="1"/>
  <c r="AD226" i="11"/>
  <c r="I227" i="11"/>
  <c r="AA227" i="11"/>
  <c r="AB227" i="11" s="1"/>
  <c r="AD227" i="11"/>
  <c r="I228" i="11"/>
  <c r="AA228" i="11"/>
  <c r="AB228" i="11" s="1"/>
  <c r="AD228" i="11"/>
  <c r="I229" i="11"/>
  <c r="AA229" i="11"/>
  <c r="AB229" i="11" s="1"/>
  <c r="AD229" i="11"/>
  <c r="I230" i="11"/>
  <c r="AA230" i="11"/>
  <c r="AB230" i="11" s="1"/>
  <c r="AD230" i="11"/>
  <c r="I231" i="11"/>
  <c r="AA231" i="11"/>
  <c r="AB231" i="11" s="1"/>
  <c r="AD231" i="11"/>
  <c r="I232" i="11"/>
  <c r="AA232" i="11"/>
  <c r="AB232" i="11" s="1"/>
  <c r="AD232" i="11"/>
  <c r="AA233" i="11"/>
  <c r="AB233" i="11" s="1"/>
  <c r="AD233" i="11"/>
  <c r="I234" i="11"/>
  <c r="AA234" i="11"/>
  <c r="AB234" i="11" s="1"/>
  <c r="AD234" i="11"/>
  <c r="AA235" i="11"/>
  <c r="AB235" i="11" s="1"/>
  <c r="AD235" i="11"/>
  <c r="I236" i="11"/>
  <c r="AA236" i="11"/>
  <c r="AB236" i="11" s="1"/>
  <c r="AD236" i="11"/>
  <c r="AA237" i="11"/>
  <c r="AB237" i="11" s="1"/>
  <c r="AD237" i="11"/>
  <c r="I238" i="11"/>
  <c r="AA238" i="11"/>
  <c r="AB238" i="11" s="1"/>
  <c r="AD238" i="11"/>
  <c r="AA239" i="11"/>
  <c r="AB239" i="11" s="1"/>
  <c r="AD239" i="11"/>
  <c r="I240" i="11"/>
  <c r="AA240" i="11"/>
  <c r="AB240" i="11" s="1"/>
  <c r="AD240" i="11"/>
  <c r="AA241" i="11"/>
  <c r="AB241" i="11" s="1"/>
  <c r="AD241" i="11"/>
  <c r="I242" i="11"/>
  <c r="AA242" i="11"/>
  <c r="AB242" i="11" s="1"/>
  <c r="AD242" i="11"/>
  <c r="AA243" i="11"/>
  <c r="AB243" i="11" s="1"/>
  <c r="AD243" i="11"/>
  <c r="I244" i="11"/>
  <c r="AA244" i="11"/>
  <c r="AB244" i="11" s="1"/>
  <c r="AD244" i="11"/>
  <c r="AA245" i="11"/>
  <c r="AB245" i="11" s="1"/>
  <c r="AD245" i="11"/>
  <c r="I246" i="11"/>
  <c r="AA246" i="11"/>
  <c r="AB246" i="11" s="1"/>
  <c r="AD246" i="11"/>
  <c r="AA247" i="11"/>
  <c r="AB247" i="11" s="1"/>
  <c r="AD247" i="11"/>
  <c r="I248" i="11"/>
  <c r="AA248" i="11"/>
  <c r="AB248" i="11" s="1"/>
  <c r="AD248" i="11"/>
  <c r="AA249" i="11"/>
  <c r="AB249" i="11" s="1"/>
  <c r="AD249" i="11"/>
  <c r="I250" i="11"/>
  <c r="AA250" i="11"/>
  <c r="AB250" i="11" s="1"/>
  <c r="AD250" i="11"/>
  <c r="AA251" i="11"/>
  <c r="AB251" i="11" s="1"/>
  <c r="AD251" i="11"/>
  <c r="I252" i="11"/>
  <c r="AA252" i="11"/>
  <c r="AB252" i="11" s="1"/>
  <c r="AD252" i="11"/>
  <c r="AA253" i="11"/>
  <c r="AB253" i="11" s="1"/>
  <c r="AD253" i="11"/>
  <c r="I254" i="11"/>
  <c r="AA254" i="11"/>
  <c r="AB254" i="11" s="1"/>
  <c r="AD254" i="11"/>
  <c r="AA255" i="11"/>
  <c r="AB255" i="11" s="1"/>
  <c r="AD255" i="11"/>
  <c r="I256" i="11"/>
  <c r="AA256" i="11"/>
  <c r="AB256" i="11" s="1"/>
  <c r="AD256" i="11"/>
  <c r="AA257" i="11"/>
  <c r="AB257" i="11" s="1"/>
  <c r="AD257" i="11"/>
  <c r="I258" i="11"/>
  <c r="AA258" i="11"/>
  <c r="AB258" i="11" s="1"/>
  <c r="AD258" i="11"/>
  <c r="AA259" i="11"/>
  <c r="AB259" i="11" s="1"/>
  <c r="AD259" i="11"/>
  <c r="I260" i="11"/>
  <c r="AA260" i="11"/>
  <c r="AB260" i="11" s="1"/>
  <c r="AD260" i="11"/>
  <c r="AA261" i="11"/>
  <c r="AB261" i="11" s="1"/>
  <c r="AD261" i="11"/>
  <c r="I262" i="11"/>
  <c r="AA262" i="11"/>
  <c r="AB262" i="11" s="1"/>
  <c r="AD262" i="11"/>
  <c r="I263" i="11"/>
  <c r="AA263" i="11"/>
  <c r="AB263" i="11" s="1"/>
  <c r="AD263" i="11"/>
  <c r="I264" i="11"/>
  <c r="AA264" i="11"/>
  <c r="AB264" i="11" s="1"/>
  <c r="AD264" i="11"/>
  <c r="I265" i="11"/>
  <c r="AA265" i="11"/>
  <c r="AB265" i="11" s="1"/>
  <c r="AD265" i="11"/>
  <c r="I266" i="11"/>
  <c r="AA266" i="11"/>
  <c r="AB266" i="11" s="1"/>
  <c r="AD266" i="11"/>
  <c r="AA267" i="11"/>
  <c r="AB267" i="11" s="1"/>
  <c r="AD267" i="11"/>
  <c r="I268" i="11"/>
  <c r="AA268" i="11"/>
  <c r="AB268" i="11" s="1"/>
  <c r="AD268" i="11"/>
  <c r="I269" i="11"/>
  <c r="AA269" i="11"/>
  <c r="AB269" i="11" s="1"/>
  <c r="AD269" i="11"/>
  <c r="I270" i="11"/>
  <c r="AA270" i="11"/>
  <c r="AB270" i="11" s="1"/>
  <c r="AD270" i="11"/>
  <c r="AA271" i="11"/>
  <c r="AB271" i="11" s="1"/>
  <c r="AD271" i="11"/>
  <c r="AA272" i="11"/>
  <c r="AB272" i="11" s="1"/>
  <c r="AD272" i="11"/>
  <c r="AA273" i="11"/>
  <c r="AB273" i="11" s="1"/>
  <c r="AD273" i="11"/>
  <c r="I274" i="11"/>
  <c r="AA274" i="11"/>
  <c r="AB274" i="11" s="1"/>
  <c r="AD274" i="11"/>
  <c r="I275" i="11"/>
  <c r="AA275" i="11"/>
  <c r="AB275" i="11" s="1"/>
  <c r="AD275" i="11"/>
  <c r="I276" i="11"/>
  <c r="AA276" i="11"/>
  <c r="AB276" i="11" s="1"/>
  <c r="AD276" i="11"/>
  <c r="T1" i="12"/>
  <c r="V3" i="12" s="1"/>
  <c r="T2" i="12"/>
  <c r="T3" i="12"/>
  <c r="T4" i="12"/>
  <c r="I600" i="12"/>
  <c r="AA600" i="12"/>
  <c r="AB600" i="12" s="1"/>
  <c r="AD600" i="12"/>
  <c r="I603" i="12"/>
  <c r="AA603" i="12"/>
  <c r="AB603" i="12" s="1"/>
  <c r="AD603" i="12"/>
  <c r="I91" i="12"/>
  <c r="AA91" i="12"/>
  <c r="AB91" i="12" s="1"/>
  <c r="AD91" i="12"/>
  <c r="I92" i="12"/>
  <c r="AA92" i="12"/>
  <c r="AB92" i="12" s="1"/>
  <c r="AD92" i="12"/>
  <c r="I93" i="12"/>
  <c r="AA93" i="12"/>
  <c r="AB93" i="12" s="1"/>
  <c r="AD93" i="12"/>
  <c r="I94" i="12"/>
  <c r="AA94" i="12"/>
  <c r="AB94" i="12" s="1"/>
  <c r="AD94" i="12"/>
  <c r="I95" i="12"/>
  <c r="AA95" i="12"/>
  <c r="AB95" i="12" s="1"/>
  <c r="AD95" i="12"/>
  <c r="I7" i="12"/>
  <c r="AA7" i="12"/>
  <c r="AB7" i="12" s="1"/>
  <c r="AD7" i="12"/>
  <c r="I498" i="12"/>
  <c r="AA498" i="12"/>
  <c r="AB498" i="12" s="1"/>
  <c r="AD498" i="12"/>
  <c r="I541" i="12"/>
  <c r="AA541" i="12"/>
  <c r="AB541" i="12" s="1"/>
  <c r="AD541" i="12"/>
  <c r="I706" i="12"/>
  <c r="AA706" i="12"/>
  <c r="AB706" i="12" s="1"/>
  <c r="AD706" i="12"/>
  <c r="I583" i="12"/>
  <c r="AA583" i="12"/>
  <c r="AB583" i="12" s="1"/>
  <c r="AD583" i="12"/>
  <c r="I96" i="12"/>
  <c r="AA96" i="12"/>
  <c r="AB96" i="12" s="1"/>
  <c r="AD96" i="12"/>
  <c r="I52" i="12"/>
  <c r="AA52" i="12"/>
  <c r="AB52" i="12" s="1"/>
  <c r="AD52" i="12"/>
  <c r="I745" i="12"/>
  <c r="AA745" i="12"/>
  <c r="AB745" i="12" s="1"/>
  <c r="AD745" i="12"/>
  <c r="I226" i="12"/>
  <c r="AA226" i="12"/>
  <c r="AB226" i="12" s="1"/>
  <c r="AD226" i="12"/>
  <c r="I724" i="12"/>
  <c r="AA724" i="12"/>
  <c r="AB724" i="12" s="1"/>
  <c r="AD724" i="12"/>
  <c r="I100" i="12"/>
  <c r="AA100" i="12"/>
  <c r="AB100" i="12" s="1"/>
  <c r="AD100" i="12"/>
  <c r="I763" i="12"/>
  <c r="AA763" i="12"/>
  <c r="AB763" i="12" s="1"/>
  <c r="AD763" i="12"/>
  <c r="I108" i="12"/>
  <c r="AA108" i="12"/>
  <c r="AB108" i="12" s="1"/>
  <c r="AD108" i="12"/>
  <c r="I364" i="12"/>
  <c r="AA364" i="12"/>
  <c r="AB364" i="12" s="1"/>
  <c r="AD364" i="12"/>
  <c r="I376" i="12"/>
  <c r="AA376" i="12"/>
  <c r="AB376" i="12" s="1"/>
  <c r="AD376" i="12"/>
  <c r="I390" i="12"/>
  <c r="AA390" i="12"/>
  <c r="AB390" i="12" s="1"/>
  <c r="AD390" i="12"/>
  <c r="I418" i="12"/>
  <c r="AA418" i="12"/>
  <c r="AB418" i="12" s="1"/>
  <c r="AD418" i="12"/>
  <c r="I435" i="12"/>
  <c r="AA435" i="12"/>
  <c r="AB435" i="12" s="1"/>
  <c r="AD435" i="12"/>
  <c r="I460" i="12"/>
  <c r="AA460" i="12"/>
  <c r="AB460" i="12" s="1"/>
  <c r="AD460" i="12"/>
  <c r="I535" i="12"/>
  <c r="AA535" i="12"/>
  <c r="AB535" i="12" s="1"/>
  <c r="AD535" i="12"/>
  <c r="I572" i="12"/>
  <c r="AA572" i="12"/>
  <c r="AB572" i="12" s="1"/>
  <c r="AD572" i="12"/>
  <c r="I605" i="12"/>
  <c r="AA605" i="12"/>
  <c r="AB605" i="12" s="1"/>
  <c r="AD605" i="12"/>
  <c r="I613" i="12"/>
  <c r="AA613" i="12"/>
  <c r="AB613" i="12" s="1"/>
  <c r="AD613" i="12"/>
  <c r="I667" i="12"/>
  <c r="AA667" i="12"/>
  <c r="AB667" i="12" s="1"/>
  <c r="AD667" i="12"/>
  <c r="I728" i="12"/>
  <c r="AA728" i="12"/>
  <c r="AB728" i="12" s="1"/>
  <c r="AD728" i="12"/>
  <c r="I775" i="12"/>
  <c r="AA775" i="12"/>
  <c r="AB775" i="12" s="1"/>
  <c r="AD775" i="12"/>
  <c r="I104" i="12"/>
  <c r="AA104" i="12"/>
  <c r="AB104" i="12" s="1"/>
  <c r="AD104" i="12"/>
  <c r="I105" i="12"/>
  <c r="AA105" i="12"/>
  <c r="AB105" i="12" s="1"/>
  <c r="AD105" i="12"/>
  <c r="I106" i="12"/>
  <c r="AA106" i="12"/>
  <c r="AB106" i="12" s="1"/>
  <c r="AD106" i="12"/>
  <c r="I107" i="12"/>
  <c r="AA107" i="12"/>
  <c r="AB107" i="12" s="1"/>
  <c r="AD107" i="12"/>
  <c r="I48" i="12"/>
  <c r="AA48" i="12"/>
  <c r="AB48" i="12" s="1"/>
  <c r="AD48" i="12"/>
  <c r="I197" i="12"/>
  <c r="AA197" i="12"/>
  <c r="AB197" i="12" s="1"/>
  <c r="AD197" i="12"/>
  <c r="I66" i="12"/>
  <c r="AA66" i="12"/>
  <c r="AB66" i="12" s="1"/>
  <c r="AD66" i="12"/>
  <c r="I866" i="12"/>
  <c r="AA866" i="12"/>
  <c r="AB866" i="12" s="1"/>
  <c r="AD866" i="12"/>
  <c r="I113" i="12"/>
  <c r="AA113" i="12"/>
  <c r="AB113" i="12" s="1"/>
  <c r="AD113" i="12"/>
  <c r="I114" i="12"/>
  <c r="AA114" i="12"/>
  <c r="AB114" i="12" s="1"/>
  <c r="AD114" i="12"/>
  <c r="I61" i="12"/>
  <c r="AA61" i="12"/>
  <c r="AB61" i="12" s="1"/>
  <c r="AD61" i="12"/>
  <c r="I495" i="12"/>
  <c r="AA495" i="12"/>
  <c r="AB495" i="12" s="1"/>
  <c r="AD495" i="12"/>
  <c r="I122" i="12"/>
  <c r="AA122" i="12"/>
  <c r="AB122" i="12" s="1"/>
  <c r="AD122" i="12"/>
  <c r="I372" i="12"/>
  <c r="AA372" i="12"/>
  <c r="AB372" i="12" s="1"/>
  <c r="AD372" i="12"/>
  <c r="I379" i="12"/>
  <c r="AA379" i="12"/>
  <c r="AB379" i="12" s="1"/>
  <c r="AD379" i="12"/>
  <c r="I399" i="12"/>
  <c r="AA399" i="12"/>
  <c r="AB399" i="12" s="1"/>
  <c r="AD399" i="12"/>
  <c r="I439" i="12"/>
  <c r="AA439" i="12"/>
  <c r="AB439" i="12" s="1"/>
  <c r="AD439" i="12"/>
  <c r="I462" i="12"/>
  <c r="AA462" i="12"/>
  <c r="AB462" i="12" s="1"/>
  <c r="AD462" i="12"/>
  <c r="I539" i="12"/>
  <c r="AA539" i="12"/>
  <c r="AB539" i="12" s="1"/>
  <c r="AD539" i="12"/>
  <c r="I546" i="12"/>
  <c r="AA546" i="12"/>
  <c r="AB546" i="12" s="1"/>
  <c r="AD546" i="12"/>
  <c r="I567" i="12"/>
  <c r="AA567" i="12"/>
  <c r="AB567" i="12" s="1"/>
  <c r="AD567" i="12"/>
  <c r="I584" i="12"/>
  <c r="AA584" i="12"/>
  <c r="AB584" i="12" s="1"/>
  <c r="AD584" i="12"/>
  <c r="I608" i="12"/>
  <c r="AA608" i="12"/>
  <c r="AB608" i="12" s="1"/>
  <c r="AD608" i="12"/>
  <c r="I609" i="12"/>
  <c r="AA609" i="12"/>
  <c r="AB609" i="12" s="1"/>
  <c r="AD609" i="12"/>
  <c r="I679" i="12"/>
  <c r="AA679" i="12"/>
  <c r="AB679" i="12" s="1"/>
  <c r="AD679" i="12"/>
  <c r="I680" i="12"/>
  <c r="AA680" i="12"/>
  <c r="AB680" i="12" s="1"/>
  <c r="AD680" i="12"/>
  <c r="I90" i="12"/>
  <c r="AA90" i="12"/>
  <c r="AB90" i="12" s="1"/>
  <c r="AD90" i="12"/>
  <c r="I117" i="12"/>
  <c r="AA117" i="12"/>
  <c r="AB117" i="12" s="1"/>
  <c r="AD117" i="12"/>
  <c r="I124" i="12"/>
  <c r="AA124" i="12"/>
  <c r="AB124" i="12" s="1"/>
  <c r="AD124" i="12"/>
  <c r="I16" i="12"/>
  <c r="AA16" i="12"/>
  <c r="AB16" i="12" s="1"/>
  <c r="AD16" i="12"/>
  <c r="I125" i="12"/>
  <c r="AA125" i="12"/>
  <c r="AB125" i="12" s="1"/>
  <c r="AD125" i="12"/>
  <c r="I814" i="12"/>
  <c r="AA814" i="12"/>
  <c r="AB814" i="12" s="1"/>
  <c r="AD814" i="12"/>
  <c r="I815" i="12"/>
  <c r="AA815" i="12"/>
  <c r="AB815" i="12" s="1"/>
  <c r="AD815" i="12"/>
  <c r="I126" i="12"/>
  <c r="AA126" i="12"/>
  <c r="AB126" i="12" s="1"/>
  <c r="AD126" i="12"/>
  <c r="I17" i="12"/>
  <c r="AA17" i="12"/>
  <c r="AB17" i="12" s="1"/>
  <c r="AD17" i="12"/>
  <c r="I127" i="12"/>
  <c r="AA127" i="12"/>
  <c r="AB127" i="12" s="1"/>
  <c r="AD127" i="12"/>
  <c r="I128" i="12"/>
  <c r="AA128" i="12"/>
  <c r="AB128" i="12" s="1"/>
  <c r="AD128" i="12"/>
  <c r="I129" i="12"/>
  <c r="AA129" i="12"/>
  <c r="AB129" i="12" s="1"/>
  <c r="AD129" i="12"/>
  <c r="I816" i="12"/>
  <c r="AA816" i="12"/>
  <c r="AB816" i="12" s="1"/>
  <c r="AD816" i="12"/>
  <c r="I18" i="12"/>
  <c r="AA18" i="12"/>
  <c r="AB18" i="12" s="1"/>
  <c r="AD18" i="12"/>
  <c r="I28" i="12"/>
  <c r="AA28" i="12"/>
  <c r="AB28" i="12" s="1"/>
  <c r="AD28" i="12"/>
  <c r="I29" i="12"/>
  <c r="AA29" i="12"/>
  <c r="AB29" i="12" s="1"/>
  <c r="AD29" i="12"/>
  <c r="I171" i="12"/>
  <c r="AA171" i="12"/>
  <c r="AB171" i="12" s="1"/>
  <c r="AD171" i="12"/>
  <c r="I183" i="12"/>
  <c r="AA183" i="12"/>
  <c r="AB183" i="12" s="1"/>
  <c r="AD183" i="12"/>
  <c r="I184" i="12"/>
  <c r="AA184" i="12"/>
  <c r="AB184" i="12" s="1"/>
  <c r="AD184" i="12"/>
  <c r="I45" i="12"/>
  <c r="AA45" i="12"/>
  <c r="AB45" i="12" s="1"/>
  <c r="AD45" i="12"/>
  <c r="I768" i="12"/>
  <c r="AB768" i="12"/>
  <c r="AD768" i="12"/>
  <c r="I678" i="12"/>
  <c r="AA678" i="12"/>
  <c r="AB678" i="12" s="1"/>
  <c r="AD678" i="12"/>
  <c r="I585" i="12"/>
  <c r="AA585" i="12"/>
  <c r="AB585" i="12" s="1"/>
  <c r="AD585" i="12"/>
  <c r="I130" i="12"/>
  <c r="AA130" i="12"/>
  <c r="AB130" i="12" s="1"/>
  <c r="AD130" i="12"/>
  <c r="I131" i="12"/>
  <c r="AA131" i="12"/>
  <c r="AB131" i="12" s="1"/>
  <c r="AD131" i="12"/>
  <c r="I132" i="12"/>
  <c r="AA132" i="12"/>
  <c r="AB132" i="12" s="1"/>
  <c r="AD132" i="12"/>
  <c r="I713" i="12"/>
  <c r="AA713" i="12"/>
  <c r="AB713" i="12" s="1"/>
  <c r="AD713" i="12"/>
  <c r="I714" i="12"/>
  <c r="AA714" i="12"/>
  <c r="AB714" i="12" s="1"/>
  <c r="AD714" i="12"/>
  <c r="I799" i="12"/>
  <c r="AA799" i="12"/>
  <c r="AB799" i="12" s="1"/>
  <c r="AD799" i="12"/>
  <c r="I802" i="12"/>
  <c r="AA802" i="12"/>
  <c r="AB802" i="12" s="1"/>
  <c r="AD802" i="12"/>
  <c r="I325" i="12"/>
  <c r="AA325" i="12"/>
  <c r="AB325" i="12" s="1"/>
  <c r="AD325" i="12"/>
  <c r="I19" i="12"/>
  <c r="AA19" i="12"/>
  <c r="AB19" i="12" s="1"/>
  <c r="AD19" i="12"/>
  <c r="I20" i="12"/>
  <c r="AA20" i="12"/>
  <c r="AB20" i="12" s="1"/>
  <c r="AD20" i="12"/>
  <c r="I326" i="12"/>
  <c r="AA326" i="12"/>
  <c r="AB326" i="12" s="1"/>
  <c r="AD326" i="12"/>
  <c r="I21" i="12"/>
  <c r="AA21" i="12"/>
  <c r="AB21" i="12" s="1"/>
  <c r="AD21" i="12"/>
  <c r="I24" i="12"/>
  <c r="AA24" i="12"/>
  <c r="AB24" i="12" s="1"/>
  <c r="AD24" i="12"/>
  <c r="I328" i="12"/>
  <c r="AA328" i="12"/>
  <c r="AB328" i="12" s="1"/>
  <c r="AD328" i="12"/>
  <c r="I330" i="12"/>
  <c r="AA330" i="12"/>
  <c r="AB330" i="12" s="1"/>
  <c r="AD330" i="12"/>
  <c r="I367" i="12"/>
  <c r="AA367" i="12"/>
  <c r="AB367" i="12" s="1"/>
  <c r="AD367" i="12"/>
  <c r="I378" i="12"/>
  <c r="AA378" i="12"/>
  <c r="AB378" i="12" s="1"/>
  <c r="AD378" i="12"/>
  <c r="I403" i="12"/>
  <c r="AA403" i="12"/>
  <c r="AB403" i="12" s="1"/>
  <c r="AD403" i="12"/>
  <c r="I420" i="12"/>
  <c r="AA420" i="12"/>
  <c r="AB420" i="12" s="1"/>
  <c r="AD420" i="12"/>
  <c r="I442" i="12"/>
  <c r="AA442" i="12"/>
  <c r="AB442" i="12" s="1"/>
  <c r="AD442" i="12"/>
  <c r="I451" i="12"/>
  <c r="AA451" i="12"/>
  <c r="AB451" i="12" s="1"/>
  <c r="AD451" i="12"/>
  <c r="I454" i="12"/>
  <c r="AA454" i="12"/>
  <c r="AB454" i="12" s="1"/>
  <c r="AD454" i="12"/>
  <c r="I455" i="12"/>
  <c r="AA455" i="12"/>
  <c r="AB455" i="12" s="1"/>
  <c r="AD455" i="12"/>
  <c r="I475" i="12"/>
  <c r="AA475" i="12"/>
  <c r="AB475" i="12" s="1"/>
  <c r="AD475" i="12"/>
  <c r="I479" i="12"/>
  <c r="AA479" i="12"/>
  <c r="AB479" i="12" s="1"/>
  <c r="AD479" i="12"/>
  <c r="I483" i="12"/>
  <c r="AA483" i="12"/>
  <c r="AB483" i="12" s="1"/>
  <c r="AD483" i="12"/>
  <c r="I526" i="12"/>
  <c r="AA526" i="12"/>
  <c r="AB526" i="12" s="1"/>
  <c r="AD526" i="12"/>
  <c r="I528" i="12"/>
  <c r="AA528" i="12"/>
  <c r="AB528" i="12" s="1"/>
  <c r="AD528" i="12"/>
  <c r="I560" i="12"/>
  <c r="AA560" i="12"/>
  <c r="AB560" i="12" s="1"/>
  <c r="AD560" i="12"/>
  <c r="I577" i="12"/>
  <c r="AA577" i="12"/>
  <c r="AB577" i="12" s="1"/>
  <c r="AD577" i="12"/>
  <c r="I591" i="12"/>
  <c r="AA591" i="12"/>
  <c r="AB591" i="12" s="1"/>
  <c r="AD591" i="12"/>
  <c r="I592" i="12"/>
  <c r="AA592" i="12"/>
  <c r="AB592" i="12" s="1"/>
  <c r="AD592" i="12"/>
  <c r="I614" i="12"/>
  <c r="AA614" i="12"/>
  <c r="AB614" i="12" s="1"/>
  <c r="AD614" i="12"/>
  <c r="I639" i="12"/>
  <c r="AA639" i="12"/>
  <c r="AB639" i="12" s="1"/>
  <c r="AD639" i="12"/>
  <c r="I662" i="12"/>
  <c r="AA662" i="12"/>
  <c r="AB662" i="12" s="1"/>
  <c r="AD662" i="12"/>
  <c r="I677" i="12"/>
  <c r="AA677" i="12"/>
  <c r="AB677" i="12" s="1"/>
  <c r="AD677" i="12"/>
  <c r="I681" i="12"/>
  <c r="AA681" i="12"/>
  <c r="AB681" i="12" s="1"/>
  <c r="AD681" i="12"/>
  <c r="I689" i="12"/>
  <c r="AA689" i="12"/>
  <c r="AB689" i="12" s="1"/>
  <c r="AD689" i="12"/>
  <c r="I690" i="12"/>
  <c r="AA690" i="12"/>
  <c r="AB690" i="12" s="1"/>
  <c r="AD690" i="12"/>
  <c r="I704" i="12"/>
  <c r="AA704" i="12"/>
  <c r="AB704" i="12" s="1"/>
  <c r="AD704" i="12"/>
  <c r="I88" i="12"/>
  <c r="AA88" i="12"/>
  <c r="AB88" i="12" s="1"/>
  <c r="AD88" i="12"/>
  <c r="I721" i="12"/>
  <c r="AA721" i="12"/>
  <c r="AB721" i="12" s="1"/>
  <c r="AD721" i="12"/>
  <c r="I760" i="12"/>
  <c r="AA760" i="12"/>
  <c r="AB760" i="12" s="1"/>
  <c r="AD760" i="12"/>
  <c r="I784" i="12"/>
  <c r="AA784" i="12"/>
  <c r="AB784" i="12" s="1"/>
  <c r="AD784" i="12"/>
  <c r="I790" i="12"/>
  <c r="AA790" i="12"/>
  <c r="AB790" i="12" s="1"/>
  <c r="AD790" i="12"/>
  <c r="I792" i="12"/>
  <c r="AA792" i="12"/>
  <c r="AB792" i="12" s="1"/>
  <c r="AD792" i="12"/>
  <c r="I796" i="12"/>
  <c r="AA796" i="12"/>
  <c r="AB796" i="12" s="1"/>
  <c r="AD796" i="12"/>
  <c r="I22" i="12"/>
  <c r="AA22" i="12"/>
  <c r="AB22" i="12" s="1"/>
  <c r="AD22" i="12"/>
  <c r="I38" i="12"/>
  <c r="AA38" i="12"/>
  <c r="AB38" i="12" s="1"/>
  <c r="AD38" i="12"/>
  <c r="I39" i="12"/>
  <c r="AA39" i="12"/>
  <c r="AB39" i="12" s="1"/>
  <c r="AD39" i="12"/>
  <c r="I166" i="12"/>
  <c r="AA166" i="12"/>
  <c r="AB166" i="12" s="1"/>
  <c r="AD166" i="12"/>
  <c r="I43" i="12"/>
  <c r="AA43" i="12"/>
  <c r="AB43" i="12" s="1"/>
  <c r="AD43" i="12"/>
  <c r="I51" i="12"/>
  <c r="AA51" i="12"/>
  <c r="AB51" i="12" s="1"/>
  <c r="AD51" i="12"/>
  <c r="I820" i="12"/>
  <c r="AA820" i="12"/>
  <c r="AB820" i="12" s="1"/>
  <c r="AD820" i="12"/>
  <c r="I345" i="12"/>
  <c r="AA345" i="12"/>
  <c r="AB345" i="12" s="1"/>
  <c r="AD345" i="12"/>
  <c r="I54" i="12"/>
  <c r="AA54" i="12"/>
  <c r="AB54" i="12" s="1"/>
  <c r="AD54" i="12"/>
  <c r="I216" i="12"/>
  <c r="AA216" i="12"/>
  <c r="AB216" i="12" s="1"/>
  <c r="AD216" i="12"/>
  <c r="I217" i="12"/>
  <c r="AA217" i="12"/>
  <c r="AB217" i="12" s="1"/>
  <c r="AD217" i="12"/>
  <c r="I218" i="12"/>
  <c r="AA218" i="12"/>
  <c r="AB218" i="12" s="1"/>
  <c r="AD218" i="12"/>
  <c r="I56" i="12"/>
  <c r="AA56" i="12"/>
  <c r="AB56" i="12" s="1"/>
  <c r="AD56" i="12"/>
  <c r="I57" i="12"/>
  <c r="AA57" i="12"/>
  <c r="AB57" i="12" s="1"/>
  <c r="AD57" i="12"/>
  <c r="I228" i="12"/>
  <c r="AA228" i="12"/>
  <c r="AB228" i="12" s="1"/>
  <c r="AD228" i="12"/>
  <c r="I229" i="12"/>
  <c r="AA229" i="12"/>
  <c r="AB229" i="12" s="1"/>
  <c r="AD229" i="12"/>
  <c r="I333" i="12"/>
  <c r="AA333" i="12"/>
  <c r="AB333" i="12" s="1"/>
  <c r="AD333" i="12"/>
  <c r="I349" i="12"/>
  <c r="AA349" i="12"/>
  <c r="AB349" i="12" s="1"/>
  <c r="AD349" i="12"/>
  <c r="I350" i="12"/>
  <c r="AA350" i="12"/>
  <c r="AB350" i="12" s="1"/>
  <c r="AD350" i="12"/>
  <c r="I235" i="12"/>
  <c r="AA235" i="12"/>
  <c r="AB235" i="12" s="1"/>
  <c r="AD235" i="12"/>
  <c r="I273" i="12"/>
  <c r="AA273" i="12"/>
  <c r="AB273" i="12" s="1"/>
  <c r="AD273" i="12"/>
  <c r="I274" i="12"/>
  <c r="AA274" i="12"/>
  <c r="AB274" i="12" s="1"/>
  <c r="AD274" i="12"/>
  <c r="I64" i="12"/>
  <c r="AA64" i="12"/>
  <c r="AB64" i="12" s="1"/>
  <c r="AD64" i="12"/>
  <c r="I69" i="12"/>
  <c r="AA69" i="12"/>
  <c r="AB69" i="12" s="1"/>
  <c r="AD69" i="12"/>
  <c r="I73" i="12"/>
  <c r="AA73" i="12"/>
  <c r="AB73" i="12" s="1"/>
  <c r="AD73" i="12"/>
  <c r="I305" i="12"/>
  <c r="AA305" i="12"/>
  <c r="AB305" i="12" s="1"/>
  <c r="AD305" i="12"/>
  <c r="I76" i="12"/>
  <c r="AA76" i="12"/>
  <c r="AB76" i="12" s="1"/>
  <c r="AD76" i="12"/>
  <c r="I78" i="12"/>
  <c r="AA78" i="12"/>
  <c r="AB78" i="12" s="1"/>
  <c r="AD78" i="12"/>
  <c r="I79" i="12"/>
  <c r="AA79" i="12"/>
  <c r="AB79" i="12" s="1"/>
  <c r="AD79" i="12"/>
  <c r="I339" i="12"/>
  <c r="AA339" i="12"/>
  <c r="AB339" i="12" s="1"/>
  <c r="AD339" i="12"/>
  <c r="I834" i="12"/>
  <c r="AA834" i="12"/>
  <c r="AB834" i="12" s="1"/>
  <c r="AD834" i="12"/>
  <c r="I392" i="12"/>
  <c r="AA392" i="12"/>
  <c r="AB392" i="12" s="1"/>
  <c r="AD392" i="12"/>
  <c r="I467" i="12"/>
  <c r="AA467" i="12"/>
  <c r="AB467" i="12" s="1"/>
  <c r="AD467" i="12"/>
  <c r="I491" i="12"/>
  <c r="AA491" i="12"/>
  <c r="AB491" i="12" s="1"/>
  <c r="AD491" i="12"/>
  <c r="I523" i="12"/>
  <c r="AA523" i="12"/>
  <c r="AB523" i="12" s="1"/>
  <c r="AD523" i="12"/>
  <c r="I547" i="12"/>
  <c r="AA547" i="12"/>
  <c r="AB547" i="12" s="1"/>
  <c r="AD547" i="12"/>
  <c r="I640" i="12"/>
  <c r="AA640" i="12"/>
  <c r="AB640" i="12" s="1"/>
  <c r="AD640" i="12"/>
  <c r="I652" i="12"/>
  <c r="AA652" i="12"/>
  <c r="AB652" i="12" s="1"/>
  <c r="AD652" i="12"/>
  <c r="I682" i="12"/>
  <c r="AA682" i="12"/>
  <c r="AB682" i="12" s="1"/>
  <c r="AD682" i="12"/>
  <c r="I708" i="12"/>
  <c r="AA708" i="12"/>
  <c r="AB708" i="12" s="1"/>
  <c r="AD708" i="12"/>
  <c r="I729" i="12"/>
  <c r="AA729" i="12"/>
  <c r="AB729" i="12" s="1"/>
  <c r="AD729" i="12"/>
  <c r="I730" i="12"/>
  <c r="AA730" i="12"/>
  <c r="AB730" i="12" s="1"/>
  <c r="AD730" i="12"/>
  <c r="I731" i="12"/>
  <c r="AA731" i="12"/>
  <c r="AB731" i="12" s="1"/>
  <c r="AD731" i="12"/>
  <c r="I803" i="12"/>
  <c r="AA803" i="12"/>
  <c r="AB803" i="12" s="1"/>
  <c r="AD803" i="12"/>
  <c r="I804" i="12"/>
  <c r="AA804" i="12"/>
  <c r="AB804" i="12" s="1"/>
  <c r="AD804" i="12"/>
  <c r="I26" i="12"/>
  <c r="AA26" i="12"/>
  <c r="AB26" i="12" s="1"/>
  <c r="AD26" i="12"/>
  <c r="I50" i="12"/>
  <c r="AA50" i="12"/>
  <c r="AB50" i="12" s="1"/>
  <c r="AD50" i="12"/>
  <c r="I60" i="12"/>
  <c r="AA60" i="12"/>
  <c r="AB60" i="12" s="1"/>
  <c r="AD60" i="12"/>
  <c r="I259" i="12"/>
  <c r="AA259" i="12"/>
  <c r="AB259" i="12" s="1"/>
  <c r="AD259" i="12"/>
  <c r="I261" i="12"/>
  <c r="AA261" i="12"/>
  <c r="AB261" i="12" s="1"/>
  <c r="AD261" i="12"/>
  <c r="I312" i="12"/>
  <c r="AA312" i="12"/>
  <c r="AB312" i="12" s="1"/>
  <c r="AD312" i="12"/>
  <c r="I383" i="12"/>
  <c r="AA383" i="12"/>
  <c r="AB383" i="12" s="1"/>
  <c r="AD383" i="12"/>
  <c r="I394" i="12"/>
  <c r="AA394" i="12"/>
  <c r="AB394" i="12" s="1"/>
  <c r="AD394" i="12"/>
  <c r="I395" i="12"/>
  <c r="AA395" i="12"/>
  <c r="AB395" i="12" s="1"/>
  <c r="AD395" i="12"/>
  <c r="I398" i="12"/>
  <c r="AA398" i="12"/>
  <c r="AB398" i="12" s="1"/>
  <c r="AD398" i="12"/>
  <c r="I413" i="12"/>
  <c r="AA413" i="12"/>
  <c r="AB413" i="12" s="1"/>
  <c r="AD413" i="12"/>
  <c r="I431" i="12"/>
  <c r="AA431" i="12"/>
  <c r="AB431" i="12" s="1"/>
  <c r="AD431" i="12"/>
  <c r="I436" i="12"/>
  <c r="AA436" i="12"/>
  <c r="AB436" i="12" s="1"/>
  <c r="AD436" i="12"/>
  <c r="I444" i="12"/>
  <c r="AA444" i="12"/>
  <c r="AB444" i="12" s="1"/>
  <c r="AD444" i="12"/>
  <c r="I461" i="12"/>
  <c r="AA461" i="12"/>
  <c r="AB461" i="12" s="1"/>
  <c r="AD461" i="12"/>
  <c r="I469" i="12"/>
  <c r="AA469" i="12"/>
  <c r="AB469" i="12" s="1"/>
  <c r="AD469" i="12"/>
  <c r="I492" i="12"/>
  <c r="AA492" i="12"/>
  <c r="AB492" i="12" s="1"/>
  <c r="AD492" i="12"/>
  <c r="I505" i="12"/>
  <c r="AA505" i="12"/>
  <c r="AB505" i="12" s="1"/>
  <c r="AD505" i="12"/>
  <c r="I513" i="12"/>
  <c r="AA513" i="12"/>
  <c r="AB513" i="12" s="1"/>
  <c r="AD513" i="12"/>
  <c r="I514" i="12"/>
  <c r="AA514" i="12"/>
  <c r="AB514" i="12" s="1"/>
  <c r="AD514" i="12"/>
  <c r="I519" i="12"/>
  <c r="AA519" i="12"/>
  <c r="AB519" i="12" s="1"/>
  <c r="AD519" i="12"/>
  <c r="I520" i="12"/>
  <c r="AA520" i="12"/>
  <c r="AB520" i="12" s="1"/>
  <c r="AD520" i="12"/>
  <c r="I521" i="12"/>
  <c r="AA521" i="12"/>
  <c r="AB521" i="12" s="1"/>
  <c r="AD521" i="12"/>
  <c r="I524" i="12"/>
  <c r="AA524" i="12"/>
  <c r="AB524" i="12" s="1"/>
  <c r="AD524" i="12"/>
  <c r="I529" i="12"/>
  <c r="AA529" i="12"/>
  <c r="AB529" i="12" s="1"/>
  <c r="AD529" i="12"/>
  <c r="I544" i="12"/>
  <c r="AA544" i="12"/>
  <c r="AB544" i="12" s="1"/>
  <c r="AD544" i="12"/>
  <c r="I555" i="12"/>
  <c r="AA555" i="12"/>
  <c r="AB555" i="12" s="1"/>
  <c r="AD555" i="12"/>
  <c r="I559" i="12"/>
  <c r="AA559" i="12"/>
  <c r="AB559" i="12" s="1"/>
  <c r="AD559" i="12"/>
  <c r="I566" i="12"/>
  <c r="AA566" i="12"/>
  <c r="AB566" i="12" s="1"/>
  <c r="AD566" i="12"/>
  <c r="I569" i="12"/>
  <c r="AA569" i="12"/>
  <c r="AB569" i="12" s="1"/>
  <c r="AD569" i="12"/>
  <c r="I574" i="12"/>
  <c r="AA574" i="12"/>
  <c r="AB574" i="12" s="1"/>
  <c r="AD574" i="12"/>
  <c r="I589" i="12"/>
  <c r="AA589" i="12"/>
  <c r="AB589" i="12" s="1"/>
  <c r="AD589" i="12"/>
  <c r="I606" i="12"/>
  <c r="AA606" i="12"/>
  <c r="AB606" i="12" s="1"/>
  <c r="AD606" i="12"/>
  <c r="I626" i="12"/>
  <c r="AA626" i="12"/>
  <c r="AB626" i="12" s="1"/>
  <c r="AD626" i="12"/>
  <c r="I636" i="12"/>
  <c r="AA636" i="12"/>
  <c r="AB636" i="12" s="1"/>
  <c r="AD636" i="12"/>
  <c r="I645" i="12"/>
  <c r="AA645" i="12"/>
  <c r="AB645" i="12" s="1"/>
  <c r="AD645" i="12"/>
  <c r="I665" i="12"/>
  <c r="AA665" i="12"/>
  <c r="AB665" i="12" s="1"/>
  <c r="AD665" i="12"/>
  <c r="I693" i="12"/>
  <c r="AA693" i="12"/>
  <c r="AB693" i="12" s="1"/>
  <c r="AD693" i="12"/>
  <c r="I696" i="12"/>
  <c r="AA696" i="12"/>
  <c r="AB696" i="12" s="1"/>
  <c r="AD696" i="12"/>
  <c r="I701" i="12"/>
  <c r="AA701" i="12"/>
  <c r="AB701" i="12" s="1"/>
  <c r="AD701" i="12"/>
  <c r="I716" i="12"/>
  <c r="AA716" i="12"/>
  <c r="AB716" i="12" s="1"/>
  <c r="AD716" i="12"/>
  <c r="I717" i="12"/>
  <c r="AA717" i="12"/>
  <c r="AB717" i="12" s="1"/>
  <c r="AD717" i="12"/>
  <c r="I719" i="12"/>
  <c r="AA719" i="12"/>
  <c r="AB719" i="12" s="1"/>
  <c r="AD719" i="12"/>
  <c r="I743" i="12"/>
  <c r="AA743" i="12"/>
  <c r="AB743" i="12" s="1"/>
  <c r="AD743" i="12"/>
  <c r="I749" i="12"/>
  <c r="AA749" i="12"/>
  <c r="AB749" i="12" s="1"/>
  <c r="AD749" i="12"/>
  <c r="I750" i="12"/>
  <c r="AA750" i="12"/>
  <c r="AB750" i="12" s="1"/>
  <c r="AD750" i="12"/>
  <c r="I753" i="12"/>
  <c r="AA753" i="12"/>
  <c r="AB753" i="12" s="1"/>
  <c r="AD753" i="12"/>
  <c r="I754" i="12"/>
  <c r="AA754" i="12"/>
  <c r="AB754" i="12" s="1"/>
  <c r="AD754" i="12"/>
  <c r="I759" i="12"/>
  <c r="AA759" i="12"/>
  <c r="AB759" i="12" s="1"/>
  <c r="AD759" i="12"/>
  <c r="I36" i="12"/>
  <c r="AA36" i="12"/>
  <c r="AB36" i="12" s="1"/>
  <c r="AD36" i="12"/>
  <c r="I44" i="12"/>
  <c r="AA44" i="12"/>
  <c r="AB44" i="12" s="1"/>
  <c r="AD44" i="12"/>
  <c r="I170" i="12"/>
  <c r="AA170" i="12"/>
  <c r="AB170" i="12" s="1"/>
  <c r="AD170" i="12"/>
  <c r="I172" i="12"/>
  <c r="AA172" i="12"/>
  <c r="AB172" i="12" s="1"/>
  <c r="AD172" i="12"/>
  <c r="I173" i="12"/>
  <c r="AA173" i="12"/>
  <c r="AB173" i="12" s="1"/>
  <c r="AD173" i="12"/>
  <c r="I174" i="12"/>
  <c r="AA174" i="12"/>
  <c r="AB174" i="12" s="1"/>
  <c r="AD174" i="12"/>
  <c r="I223" i="12"/>
  <c r="AA223" i="12"/>
  <c r="AB223" i="12" s="1"/>
  <c r="AD223" i="12"/>
  <c r="I231" i="12"/>
  <c r="AA231" i="12"/>
  <c r="AB231" i="12" s="1"/>
  <c r="AD231" i="12"/>
  <c r="I334" i="12"/>
  <c r="AA334" i="12"/>
  <c r="AB334" i="12" s="1"/>
  <c r="AD334" i="12"/>
  <c r="I335" i="12"/>
  <c r="AA335" i="12"/>
  <c r="AB335" i="12" s="1"/>
  <c r="AD335" i="12"/>
  <c r="I232" i="12"/>
  <c r="AA232" i="12"/>
  <c r="AB232" i="12" s="1"/>
  <c r="AD232" i="12"/>
  <c r="I257" i="12"/>
  <c r="AA257" i="12"/>
  <c r="AB257" i="12" s="1"/>
  <c r="AD257" i="12"/>
  <c r="I260" i="12"/>
  <c r="AA260" i="12"/>
  <c r="AB260" i="12" s="1"/>
  <c r="AD260" i="12"/>
  <c r="I268" i="12"/>
  <c r="AA268" i="12"/>
  <c r="AB268" i="12" s="1"/>
  <c r="AD268" i="12"/>
  <c r="I269" i="12"/>
  <c r="AA269" i="12"/>
  <c r="AB269" i="12" s="1"/>
  <c r="AD269" i="12"/>
  <c r="I270" i="12"/>
  <c r="AA270" i="12"/>
  <c r="AB270" i="12" s="1"/>
  <c r="AD270" i="12"/>
  <c r="I271" i="12"/>
  <c r="AA271" i="12"/>
  <c r="AB271" i="12" s="1"/>
  <c r="AD271" i="12"/>
  <c r="I272" i="12"/>
  <c r="AA272" i="12"/>
  <c r="AB272" i="12" s="1"/>
  <c r="AD272" i="12"/>
  <c r="I351" i="12"/>
  <c r="AA351" i="12"/>
  <c r="AB351" i="12" s="1"/>
  <c r="AD351" i="12"/>
  <c r="I352" i="12"/>
  <c r="AA352" i="12"/>
  <c r="AB352" i="12" s="1"/>
  <c r="AD352" i="12"/>
  <c r="I275" i="12"/>
  <c r="AA275" i="12"/>
  <c r="AB275" i="12" s="1"/>
  <c r="AD275" i="12"/>
  <c r="I276" i="12"/>
  <c r="AA276" i="12"/>
  <c r="AB276" i="12" s="1"/>
  <c r="AD276" i="12"/>
  <c r="I65" i="12"/>
  <c r="AA65" i="12"/>
  <c r="AB65" i="12" s="1"/>
  <c r="AD65" i="12"/>
  <c r="I67" i="12"/>
  <c r="AA67" i="12"/>
  <c r="AB67" i="12" s="1"/>
  <c r="AD67" i="12"/>
  <c r="I825" i="12"/>
  <c r="AA825" i="12"/>
  <c r="AB825" i="12" s="1"/>
  <c r="AD825" i="12"/>
  <c r="I836" i="12"/>
  <c r="AA836" i="12"/>
  <c r="AB836" i="12" s="1"/>
  <c r="AD836" i="12"/>
  <c r="I846" i="12"/>
  <c r="AA846" i="12"/>
  <c r="AB846" i="12" s="1"/>
  <c r="AD846" i="12"/>
  <c r="I847" i="12"/>
  <c r="AA847" i="12"/>
  <c r="AB847" i="12" s="1"/>
  <c r="AD847" i="12"/>
  <c r="I850" i="12"/>
  <c r="AA850" i="12"/>
  <c r="AB850" i="12" s="1"/>
  <c r="AD850" i="12"/>
  <c r="I860" i="12"/>
  <c r="AA860" i="12"/>
  <c r="AB860" i="12" s="1"/>
  <c r="AD860" i="12"/>
  <c r="I369" i="12"/>
  <c r="AA369" i="12"/>
  <c r="AB369" i="12" s="1"/>
  <c r="AD369" i="12"/>
  <c r="I387" i="12"/>
  <c r="AA387" i="12"/>
  <c r="AB387" i="12" s="1"/>
  <c r="AD387" i="12"/>
  <c r="I391" i="12"/>
  <c r="AA391" i="12"/>
  <c r="AB391" i="12" s="1"/>
  <c r="AD391" i="12"/>
  <c r="I476" i="12"/>
  <c r="AA476" i="12"/>
  <c r="AB476" i="12" s="1"/>
  <c r="AD476" i="12"/>
  <c r="I487" i="12"/>
  <c r="AA487" i="12"/>
  <c r="AB487" i="12" s="1"/>
  <c r="AD487" i="12"/>
  <c r="I562" i="12"/>
  <c r="AA562" i="12"/>
  <c r="AB562" i="12" s="1"/>
  <c r="AD562" i="12"/>
  <c r="I629" i="12"/>
  <c r="AA629" i="12"/>
  <c r="AB629" i="12" s="1"/>
  <c r="AD629" i="12"/>
  <c r="I791" i="12"/>
  <c r="AB791" i="12"/>
  <c r="AD791" i="12"/>
  <c r="I11" i="12"/>
  <c r="AA11" i="12"/>
  <c r="AB11" i="12" s="1"/>
  <c r="AD11" i="12"/>
  <c r="I346" i="12"/>
  <c r="AA346" i="12"/>
  <c r="AB346" i="12" s="1"/>
  <c r="AD346" i="12"/>
  <c r="I70" i="12"/>
  <c r="AA70" i="12"/>
  <c r="AB70" i="12" s="1"/>
  <c r="AD70" i="12"/>
  <c r="I71" i="12"/>
  <c r="AA71" i="12"/>
  <c r="AB71" i="12" s="1"/>
  <c r="AD71" i="12"/>
  <c r="I72" i="12"/>
  <c r="AA72" i="12"/>
  <c r="AB72" i="12" s="1"/>
  <c r="AD72" i="12"/>
  <c r="I303" i="12"/>
  <c r="AA303" i="12"/>
  <c r="AB303" i="12" s="1"/>
  <c r="AD303" i="12"/>
  <c r="I826" i="12"/>
  <c r="AA826" i="12"/>
  <c r="AB826" i="12" s="1"/>
  <c r="AD826" i="12"/>
  <c r="I828" i="12"/>
  <c r="AA828" i="12"/>
  <c r="AB828" i="12" s="1"/>
  <c r="AD828" i="12"/>
  <c r="I85" i="12"/>
  <c r="AA85" i="12"/>
  <c r="AB85" i="12" s="1"/>
  <c r="AD85" i="12"/>
  <c r="I587" i="12"/>
  <c r="AA587" i="12"/>
  <c r="AB587" i="12" s="1"/>
  <c r="AD587" i="12"/>
  <c r="I684" i="12"/>
  <c r="AA684" i="12"/>
  <c r="AB684" i="12" s="1"/>
  <c r="AD684" i="12"/>
  <c r="I162" i="12"/>
  <c r="AA162" i="12"/>
  <c r="AB162" i="12" s="1"/>
  <c r="AD162" i="12"/>
  <c r="I793" i="12"/>
  <c r="AA793" i="12"/>
  <c r="AB793" i="12" s="1"/>
  <c r="AD793" i="12"/>
  <c r="I797" i="12"/>
  <c r="AA797" i="12"/>
  <c r="AB797" i="12" s="1"/>
  <c r="AD797" i="12"/>
  <c r="I806" i="12"/>
  <c r="AA806" i="12"/>
  <c r="AB806" i="12" s="1"/>
  <c r="AD806" i="12"/>
  <c r="I808" i="12"/>
  <c r="AA808" i="12"/>
  <c r="AB808" i="12" s="1"/>
  <c r="AD808" i="12"/>
  <c r="I34" i="12"/>
  <c r="AA34" i="12"/>
  <c r="AB34" i="12" s="1"/>
  <c r="AD34" i="12"/>
  <c r="I35" i="12"/>
  <c r="AA35" i="12"/>
  <c r="AB35" i="12" s="1"/>
  <c r="AD35" i="12"/>
  <c r="I336" i="12"/>
  <c r="AA336" i="12"/>
  <c r="AB336" i="12" s="1"/>
  <c r="AD336" i="12"/>
  <c r="I306" i="12"/>
  <c r="AA306" i="12"/>
  <c r="AB306" i="12" s="1"/>
  <c r="AD306" i="12"/>
  <c r="I307" i="12"/>
  <c r="AA307" i="12"/>
  <c r="AB307" i="12" s="1"/>
  <c r="AD307" i="12"/>
  <c r="I77" i="12"/>
  <c r="AA77" i="12"/>
  <c r="AB77" i="12" s="1"/>
  <c r="AD77" i="12"/>
  <c r="I315" i="12"/>
  <c r="AA315" i="12"/>
  <c r="AB315" i="12" s="1"/>
  <c r="AD315" i="12"/>
  <c r="I405" i="12"/>
  <c r="AA405" i="12"/>
  <c r="AB405" i="12" s="1"/>
  <c r="AD405" i="12"/>
  <c r="I548" i="12"/>
  <c r="AA548" i="12"/>
  <c r="AB548" i="12" s="1"/>
  <c r="AD548" i="12"/>
  <c r="I659" i="12"/>
  <c r="AA659" i="12"/>
  <c r="AB659" i="12" s="1"/>
  <c r="AD659" i="12"/>
  <c r="I663" i="12"/>
  <c r="AA663" i="12"/>
  <c r="AB663" i="12" s="1"/>
  <c r="AD663" i="12"/>
  <c r="I188" i="12"/>
  <c r="AA188" i="12"/>
  <c r="AB188" i="12" s="1"/>
  <c r="AD188" i="12"/>
  <c r="I81" i="12"/>
  <c r="AA81" i="12"/>
  <c r="AB81" i="12" s="1"/>
  <c r="AD81" i="12"/>
  <c r="I83" i="12"/>
  <c r="AA83" i="12"/>
  <c r="AB83" i="12" s="1"/>
  <c r="AD83" i="12"/>
  <c r="I722" i="12"/>
  <c r="AA722" i="12"/>
  <c r="AB722" i="12" s="1"/>
  <c r="AD722" i="12"/>
  <c r="I237" i="12"/>
  <c r="AA237" i="12"/>
  <c r="AB237" i="12" s="1"/>
  <c r="AD237" i="12"/>
  <c r="I238" i="12"/>
  <c r="AA238" i="12"/>
  <c r="AB238" i="12" s="1"/>
  <c r="AD238" i="12"/>
  <c r="I471" i="12"/>
  <c r="AA471" i="12"/>
  <c r="AB471" i="12" s="1"/>
  <c r="AD471" i="12"/>
  <c r="I551" i="12"/>
  <c r="AA551" i="12"/>
  <c r="AB551" i="12" s="1"/>
  <c r="AD551" i="12"/>
  <c r="I670" i="12"/>
  <c r="AA670" i="12"/>
  <c r="AB670" i="12" s="1"/>
  <c r="AD670" i="12"/>
  <c r="I672" i="12"/>
  <c r="AA672" i="12"/>
  <c r="AB672" i="12" s="1"/>
  <c r="AD672" i="12"/>
  <c r="I673" i="12"/>
  <c r="AA673" i="12"/>
  <c r="AB673" i="12" s="1"/>
  <c r="AD673" i="12"/>
  <c r="I798" i="12"/>
  <c r="AA798" i="12"/>
  <c r="AB798" i="12" s="1"/>
  <c r="AD798" i="12"/>
  <c r="I341" i="12"/>
  <c r="AA341" i="12"/>
  <c r="AB341" i="12" s="1"/>
  <c r="AD341" i="12"/>
  <c r="I342" i="12"/>
  <c r="AA342" i="12"/>
  <c r="AB342" i="12" s="1"/>
  <c r="AD342" i="12"/>
  <c r="I343" i="12"/>
  <c r="AA343" i="12"/>
  <c r="AB343" i="12" s="1"/>
  <c r="AD343" i="12"/>
  <c r="I37" i="12"/>
  <c r="AA37" i="12"/>
  <c r="AB37" i="12" s="1"/>
  <c r="AD37" i="12"/>
  <c r="I308" i="12"/>
  <c r="AA308" i="12"/>
  <c r="AB308" i="12" s="1"/>
  <c r="AD308" i="12"/>
  <c r="I837" i="12"/>
  <c r="AA837" i="12"/>
  <c r="AB837" i="12" s="1"/>
  <c r="AD837" i="12"/>
  <c r="I838" i="12"/>
  <c r="AA838" i="12"/>
  <c r="AB838" i="12" s="1"/>
  <c r="AD838" i="12"/>
  <c r="I848" i="12"/>
  <c r="AA848" i="12"/>
  <c r="AB848" i="12" s="1"/>
  <c r="AD848" i="12"/>
  <c r="I381" i="12"/>
  <c r="AA381" i="12"/>
  <c r="AB381" i="12" s="1"/>
  <c r="AD381" i="12"/>
  <c r="I386" i="12"/>
  <c r="AA386" i="12"/>
  <c r="AB386" i="12" s="1"/>
  <c r="AD386" i="12"/>
  <c r="I389" i="12"/>
  <c r="AA389" i="12"/>
  <c r="AB389" i="12" s="1"/>
  <c r="AD389" i="12"/>
  <c r="I407" i="12"/>
  <c r="AA407" i="12"/>
  <c r="AB407" i="12" s="1"/>
  <c r="AD407" i="12"/>
  <c r="I428" i="12"/>
  <c r="AA428" i="12"/>
  <c r="AB428" i="12" s="1"/>
  <c r="AD428" i="12"/>
  <c r="I429" i="12"/>
  <c r="AA429" i="12"/>
  <c r="AB429" i="12" s="1"/>
  <c r="AD429" i="12"/>
  <c r="I440" i="12"/>
  <c r="AA440" i="12"/>
  <c r="AB440" i="12" s="1"/>
  <c r="AD440" i="12"/>
  <c r="I450" i="12"/>
  <c r="AA450" i="12"/>
  <c r="AB450" i="12" s="1"/>
  <c r="AD450" i="12"/>
  <c r="I452" i="12"/>
  <c r="AA452" i="12"/>
  <c r="AB452" i="12" s="1"/>
  <c r="AD452" i="12"/>
  <c r="I470" i="12"/>
  <c r="AA470" i="12"/>
  <c r="AB470" i="12" s="1"/>
  <c r="AD470" i="12"/>
  <c r="I501" i="12"/>
  <c r="AA501" i="12"/>
  <c r="AB501" i="12" s="1"/>
  <c r="AD501" i="12"/>
  <c r="I504" i="12"/>
  <c r="AA504" i="12"/>
  <c r="AB504" i="12" s="1"/>
  <c r="AD504" i="12"/>
  <c r="I556" i="12"/>
  <c r="AA556" i="12"/>
  <c r="AB556" i="12" s="1"/>
  <c r="AD556" i="12"/>
  <c r="I558" i="12"/>
  <c r="AA558" i="12"/>
  <c r="AB558" i="12" s="1"/>
  <c r="AD558" i="12"/>
  <c r="I564" i="12"/>
  <c r="AA564" i="12"/>
  <c r="AB564" i="12" s="1"/>
  <c r="AD564" i="12"/>
  <c r="I588" i="12"/>
  <c r="AA588" i="12"/>
  <c r="AB588" i="12" s="1"/>
  <c r="AD588" i="12"/>
  <c r="I597" i="12"/>
  <c r="AA597" i="12"/>
  <c r="AB597" i="12" s="1"/>
  <c r="AD597" i="12"/>
  <c r="I604" i="12"/>
  <c r="AA604" i="12"/>
  <c r="AB604" i="12" s="1"/>
  <c r="AD604" i="12"/>
  <c r="I612" i="12"/>
  <c r="AA612" i="12"/>
  <c r="AB612" i="12" s="1"/>
  <c r="AD612" i="12"/>
  <c r="I622" i="12"/>
  <c r="AA622" i="12"/>
  <c r="AB622" i="12" s="1"/>
  <c r="AD622" i="12"/>
  <c r="I635" i="12"/>
  <c r="AA635" i="12"/>
  <c r="AB635" i="12" s="1"/>
  <c r="AD635" i="12"/>
  <c r="I715" i="12"/>
  <c r="AA715" i="12"/>
  <c r="AB715" i="12" s="1"/>
  <c r="AD715" i="12"/>
  <c r="I748" i="12"/>
  <c r="AA748" i="12"/>
  <c r="AB748" i="12" s="1"/>
  <c r="AD748" i="12"/>
  <c r="I758" i="12"/>
  <c r="AA758" i="12"/>
  <c r="AB758" i="12" s="1"/>
  <c r="AD758" i="12"/>
  <c r="I773" i="12"/>
  <c r="AA773" i="12"/>
  <c r="AB773" i="12" s="1"/>
  <c r="AD773" i="12"/>
  <c r="I774" i="12"/>
  <c r="AA774" i="12"/>
  <c r="AB774" i="12" s="1"/>
  <c r="AD774" i="12"/>
  <c r="I779" i="12"/>
  <c r="AA779" i="12"/>
  <c r="AB779" i="12" s="1"/>
  <c r="AD779" i="12"/>
  <c r="I780" i="12"/>
  <c r="AA780" i="12"/>
  <c r="AB780" i="12" s="1"/>
  <c r="AD780" i="12"/>
  <c r="I781" i="12"/>
  <c r="AA781" i="12"/>
  <c r="AB781" i="12" s="1"/>
  <c r="AD781" i="12"/>
  <c r="I782" i="12"/>
  <c r="AA782" i="12"/>
  <c r="AB782" i="12" s="1"/>
  <c r="AD782" i="12"/>
  <c r="I176" i="12"/>
  <c r="AA176" i="12"/>
  <c r="AB176" i="12" s="1"/>
  <c r="AD176" i="12"/>
  <c r="I49" i="12"/>
  <c r="AA49" i="12"/>
  <c r="AB49" i="12" s="1"/>
  <c r="AD49" i="12"/>
  <c r="I194" i="12"/>
  <c r="AA194" i="12"/>
  <c r="AB194" i="12" s="1"/>
  <c r="AD194" i="12"/>
  <c r="I195" i="12"/>
  <c r="AA195" i="12"/>
  <c r="AB195" i="12" s="1"/>
  <c r="AD195" i="12"/>
  <c r="I296" i="12"/>
  <c r="AA296" i="12"/>
  <c r="AB296" i="12" s="1"/>
  <c r="AD296" i="12"/>
  <c r="I298" i="12"/>
  <c r="AA298" i="12"/>
  <c r="AB298" i="12" s="1"/>
  <c r="AD298" i="12"/>
  <c r="I302" i="12"/>
  <c r="AA302" i="12"/>
  <c r="AB302" i="12" s="1"/>
  <c r="AD302" i="12"/>
  <c r="I75" i="12"/>
  <c r="AA75" i="12"/>
  <c r="AB75" i="12" s="1"/>
  <c r="AD75" i="12"/>
  <c r="I304" i="12"/>
  <c r="AA304" i="12"/>
  <c r="AB304" i="12" s="1"/>
  <c r="AD304" i="12"/>
  <c r="I337" i="12"/>
  <c r="AA337" i="12"/>
  <c r="AB337" i="12" s="1"/>
  <c r="AD337" i="12"/>
  <c r="I338" i="12"/>
  <c r="AA338" i="12"/>
  <c r="AB338" i="12" s="1"/>
  <c r="AD338" i="12"/>
  <c r="I827" i="12"/>
  <c r="AA827" i="12"/>
  <c r="AB827" i="12" s="1"/>
  <c r="AD827" i="12"/>
  <c r="I829" i="12"/>
  <c r="AA829" i="12"/>
  <c r="AB829" i="12" s="1"/>
  <c r="AD829" i="12"/>
  <c r="I340" i="12"/>
  <c r="AA340" i="12"/>
  <c r="AB340" i="12" s="1"/>
  <c r="AD340" i="12"/>
  <c r="I358" i="12"/>
  <c r="AA358" i="12"/>
  <c r="AB358" i="12" s="1"/>
  <c r="AD358" i="12"/>
  <c r="I833" i="12"/>
  <c r="AA833" i="12"/>
  <c r="AB833" i="12" s="1"/>
  <c r="AD833" i="12"/>
  <c r="I835" i="12"/>
  <c r="AA835" i="12"/>
  <c r="AB835" i="12" s="1"/>
  <c r="AD835" i="12"/>
  <c r="I839" i="12"/>
  <c r="AA839" i="12"/>
  <c r="AB839" i="12" s="1"/>
  <c r="AD839" i="12"/>
  <c r="I840" i="12"/>
  <c r="AA840" i="12"/>
  <c r="AB840" i="12" s="1"/>
  <c r="AD840" i="12"/>
  <c r="I841" i="12"/>
  <c r="AA841" i="12"/>
  <c r="AB841" i="12" s="1"/>
  <c r="AD841" i="12"/>
  <c r="I463" i="12"/>
  <c r="AA463" i="12"/>
  <c r="AB463" i="12" s="1"/>
  <c r="AD463" i="12"/>
  <c r="I485" i="12"/>
  <c r="AA485" i="12"/>
  <c r="AB485" i="12" s="1"/>
  <c r="AD485" i="12"/>
  <c r="I361" i="12"/>
  <c r="AA361" i="12"/>
  <c r="AB361" i="12" s="1"/>
  <c r="AD361" i="12"/>
  <c r="I598" i="12"/>
  <c r="AA598" i="12"/>
  <c r="AB598" i="12" s="1"/>
  <c r="AD598" i="12"/>
  <c r="I601" i="12"/>
  <c r="AA601" i="12"/>
  <c r="AB601" i="12" s="1"/>
  <c r="AD601" i="12"/>
  <c r="I616" i="12"/>
  <c r="AA616" i="12"/>
  <c r="AB616" i="12" s="1"/>
  <c r="AD616" i="12"/>
  <c r="I643" i="12"/>
  <c r="AA643" i="12"/>
  <c r="AB643" i="12" s="1"/>
  <c r="AD643" i="12"/>
  <c r="I136" i="12"/>
  <c r="AA136" i="12"/>
  <c r="AB136" i="12" s="1"/>
  <c r="AD136" i="12"/>
  <c r="I377" i="12"/>
  <c r="AA377" i="12"/>
  <c r="AB377" i="12" s="1"/>
  <c r="AD377" i="12"/>
  <c r="I380" i="12"/>
  <c r="AA380" i="12"/>
  <c r="AB380" i="12" s="1"/>
  <c r="AD380" i="12"/>
  <c r="I473" i="12"/>
  <c r="AA473" i="12"/>
  <c r="AB473" i="12" s="1"/>
  <c r="AD473" i="12"/>
  <c r="I497" i="12"/>
  <c r="AA497" i="12"/>
  <c r="AB497" i="12" s="1"/>
  <c r="AD497" i="12"/>
  <c r="I515" i="12"/>
  <c r="AA515" i="12"/>
  <c r="AB515" i="12" s="1"/>
  <c r="AD515" i="12"/>
  <c r="I538" i="12"/>
  <c r="AA538" i="12"/>
  <c r="AB538" i="12" s="1"/>
  <c r="AD538" i="12"/>
  <c r="I610" i="12"/>
  <c r="AA610" i="12"/>
  <c r="AB610" i="12" s="1"/>
  <c r="AD610" i="12"/>
  <c r="I611" i="12"/>
  <c r="AA611" i="12"/>
  <c r="AB611" i="12" s="1"/>
  <c r="AD611" i="12"/>
  <c r="I644" i="12"/>
  <c r="AA644" i="12"/>
  <c r="AB644" i="12" s="1"/>
  <c r="AD644" i="12"/>
  <c r="I661" i="12"/>
  <c r="AA661" i="12"/>
  <c r="AB661" i="12" s="1"/>
  <c r="AD661" i="12"/>
  <c r="I137" i="12"/>
  <c r="AA137" i="12"/>
  <c r="AB137" i="12" s="1"/>
  <c r="AD137" i="12"/>
  <c r="I138" i="12"/>
  <c r="AA138" i="12"/>
  <c r="AB138" i="12" s="1"/>
  <c r="AD138" i="12"/>
  <c r="I139" i="12"/>
  <c r="AA139" i="12"/>
  <c r="AB139" i="12" s="1"/>
  <c r="AD139" i="12"/>
  <c r="I143" i="12"/>
  <c r="AA143" i="12"/>
  <c r="AB143" i="12" s="1"/>
  <c r="AD143" i="12"/>
  <c r="I144" i="12"/>
  <c r="AA144" i="12"/>
  <c r="AB144" i="12" s="1"/>
  <c r="AD144" i="12"/>
  <c r="I145" i="12"/>
  <c r="AA145" i="12"/>
  <c r="AB145" i="12" s="1"/>
  <c r="AD145" i="12"/>
  <c r="I46" i="12"/>
  <c r="AA46" i="12"/>
  <c r="AB46" i="12" s="1"/>
  <c r="AD46" i="12"/>
  <c r="I255" i="12"/>
  <c r="AA255" i="12"/>
  <c r="AB255" i="12" s="1"/>
  <c r="AD255" i="12"/>
  <c r="I256" i="12"/>
  <c r="AA256" i="12"/>
  <c r="AB256" i="12" s="1"/>
  <c r="AD256" i="12"/>
  <c r="I845" i="12"/>
  <c r="AA845" i="12"/>
  <c r="AB845" i="12" s="1"/>
  <c r="AD845" i="12"/>
  <c r="I615" i="12"/>
  <c r="AA615" i="12"/>
  <c r="AB615" i="12" s="1"/>
  <c r="AD615" i="12"/>
  <c r="I373" i="12"/>
  <c r="AA373" i="12"/>
  <c r="AB373" i="12" s="1"/>
  <c r="AD373" i="12"/>
  <c r="I408" i="12"/>
  <c r="AA408" i="12"/>
  <c r="AB408" i="12" s="1"/>
  <c r="AD408" i="12"/>
  <c r="I446" i="12"/>
  <c r="AA446" i="12"/>
  <c r="AB446" i="12" s="1"/>
  <c r="AD446" i="12"/>
  <c r="I477" i="12"/>
  <c r="AA477" i="12"/>
  <c r="AB477" i="12" s="1"/>
  <c r="AD477" i="12"/>
  <c r="I545" i="12"/>
  <c r="AA545" i="12"/>
  <c r="AB545" i="12" s="1"/>
  <c r="AD545" i="12"/>
  <c r="I619" i="12"/>
  <c r="AA619" i="12"/>
  <c r="AB619" i="12" s="1"/>
  <c r="AD619" i="12"/>
  <c r="I647" i="12"/>
  <c r="AA647" i="12"/>
  <c r="AB647" i="12" s="1"/>
  <c r="AD647" i="12"/>
  <c r="I123" i="12"/>
  <c r="AA123" i="12"/>
  <c r="AB123" i="12" s="1"/>
  <c r="AD123" i="12"/>
  <c r="I14" i="12"/>
  <c r="AA14" i="12"/>
  <c r="AB14" i="12" s="1"/>
  <c r="AD14" i="12"/>
  <c r="I415" i="12"/>
  <c r="AA415" i="12"/>
  <c r="AB415" i="12" s="1"/>
  <c r="AD415" i="12"/>
  <c r="I694" i="12"/>
  <c r="AA694" i="12"/>
  <c r="AB694" i="12" s="1"/>
  <c r="AD694" i="12"/>
  <c r="I31" i="12"/>
  <c r="AB31" i="12"/>
  <c r="AD31" i="12"/>
  <c r="I32" i="12"/>
  <c r="AA32" i="12"/>
  <c r="AB32" i="12" s="1"/>
  <c r="AD32" i="12"/>
  <c r="I155" i="12"/>
  <c r="AA155" i="12"/>
  <c r="AB155" i="12" s="1"/>
  <c r="AD155" i="12"/>
  <c r="I33" i="12"/>
  <c r="AA33" i="12"/>
  <c r="AB33" i="12" s="1"/>
  <c r="AD33" i="12"/>
  <c r="I158" i="12"/>
  <c r="AA158" i="12"/>
  <c r="AB158" i="12" s="1"/>
  <c r="AD158" i="12"/>
  <c r="I234" i="12"/>
  <c r="AA234" i="12"/>
  <c r="AB234" i="12" s="1"/>
  <c r="AD234" i="12"/>
  <c r="I262" i="12"/>
  <c r="AA262" i="12"/>
  <c r="AB262" i="12" s="1"/>
  <c r="AD262" i="12"/>
  <c r="I263" i="12"/>
  <c r="AA263" i="12"/>
  <c r="AB263" i="12" s="1"/>
  <c r="AD263" i="12"/>
  <c r="I266" i="12"/>
  <c r="AA266" i="12"/>
  <c r="AB266" i="12" s="1"/>
  <c r="AD266" i="12"/>
  <c r="I149" i="12"/>
  <c r="AA149" i="12"/>
  <c r="AB149" i="12" s="1"/>
  <c r="AD149" i="12"/>
  <c r="I151" i="12"/>
  <c r="AA151" i="12"/>
  <c r="AB151" i="12" s="1"/>
  <c r="AD151" i="12"/>
  <c r="I152" i="12"/>
  <c r="AA152" i="12"/>
  <c r="AB152" i="12" s="1"/>
  <c r="AD152" i="12"/>
  <c r="I153" i="12"/>
  <c r="AA153" i="12"/>
  <c r="AB153" i="12" s="1"/>
  <c r="AD153" i="12"/>
  <c r="I154" i="12"/>
  <c r="AA154" i="12"/>
  <c r="AB154" i="12" s="1"/>
  <c r="AD154" i="12"/>
  <c r="I159" i="12"/>
  <c r="AA159" i="12"/>
  <c r="AB159" i="12" s="1"/>
  <c r="AD159" i="12"/>
  <c r="I156" i="12"/>
  <c r="AA156" i="12"/>
  <c r="AB156" i="12" s="1"/>
  <c r="AD156" i="12"/>
  <c r="I157" i="12"/>
  <c r="AA157" i="12"/>
  <c r="AB157" i="12" s="1"/>
  <c r="AD157" i="12"/>
  <c r="I161" i="12"/>
  <c r="AA161" i="12"/>
  <c r="AB161" i="12" s="1"/>
  <c r="AD161" i="12"/>
  <c r="I404" i="12"/>
  <c r="AA404" i="12"/>
  <c r="AB404" i="12" s="1"/>
  <c r="AD404" i="12"/>
  <c r="I458" i="12"/>
  <c r="AA458" i="12"/>
  <c r="AB458" i="12" s="1"/>
  <c r="AD458" i="12"/>
  <c r="I478" i="12"/>
  <c r="AA478" i="12"/>
  <c r="AB478" i="12" s="1"/>
  <c r="AD478" i="12"/>
  <c r="I532" i="12"/>
  <c r="AA532" i="12"/>
  <c r="AB532" i="12" s="1"/>
  <c r="AD532" i="12"/>
  <c r="I581" i="12"/>
  <c r="AA581" i="12"/>
  <c r="AB581" i="12" s="1"/>
  <c r="AD581" i="12"/>
  <c r="I676" i="12"/>
  <c r="AA676" i="12"/>
  <c r="AB676" i="12" s="1"/>
  <c r="AD676" i="12"/>
  <c r="I809" i="12"/>
  <c r="AA809" i="12"/>
  <c r="AB809" i="12" s="1"/>
  <c r="AD809" i="12"/>
  <c r="I817" i="12"/>
  <c r="AA817" i="12"/>
  <c r="AB817" i="12" s="1"/>
  <c r="AD817" i="12"/>
  <c r="I30" i="12"/>
  <c r="AA30" i="12"/>
  <c r="AB30" i="12" s="1"/>
  <c r="AD30" i="12"/>
  <c r="I150" i="12"/>
  <c r="AA150" i="12"/>
  <c r="AB150" i="12" s="1"/>
  <c r="AD150" i="12"/>
  <c r="I818" i="12"/>
  <c r="AA818" i="12"/>
  <c r="AB818" i="12" s="1"/>
  <c r="AD818" i="12"/>
  <c r="I821" i="12"/>
  <c r="AA821" i="12"/>
  <c r="AB821" i="12" s="1"/>
  <c r="AD821" i="12"/>
  <c r="I264" i="12"/>
  <c r="AA264" i="12"/>
  <c r="AB264" i="12" s="1"/>
  <c r="AD264" i="12"/>
  <c r="I265" i="12"/>
  <c r="AA265" i="12"/>
  <c r="AB265" i="12" s="1"/>
  <c r="AD265" i="12"/>
  <c r="I62" i="12"/>
  <c r="AA62" i="12"/>
  <c r="AB62" i="12" s="1"/>
  <c r="AD62" i="12"/>
  <c r="I80" i="12"/>
  <c r="AA80" i="12"/>
  <c r="AB80" i="12" s="1"/>
  <c r="AD80" i="12"/>
  <c r="I374" i="12"/>
  <c r="AA374" i="12"/>
  <c r="AB374" i="12" s="1"/>
  <c r="AD374" i="12"/>
  <c r="I411" i="12"/>
  <c r="AA411" i="12"/>
  <c r="AB411" i="12" s="1"/>
  <c r="AD411" i="12"/>
  <c r="I447" i="12"/>
  <c r="AA447" i="12"/>
  <c r="AB447" i="12" s="1"/>
  <c r="AD447" i="12"/>
  <c r="I503" i="12"/>
  <c r="AA503" i="12"/>
  <c r="AB503" i="12" s="1"/>
  <c r="AD503" i="12"/>
  <c r="I506" i="12"/>
  <c r="AA506" i="12"/>
  <c r="AB506" i="12" s="1"/>
  <c r="AD506" i="12"/>
  <c r="I620" i="12"/>
  <c r="AA620" i="12"/>
  <c r="AB620" i="12" s="1"/>
  <c r="AD620" i="12"/>
  <c r="I638" i="12"/>
  <c r="AA638" i="12"/>
  <c r="AB638" i="12" s="1"/>
  <c r="AD638" i="12"/>
  <c r="I691" i="12"/>
  <c r="AA691" i="12"/>
  <c r="AB691" i="12" s="1"/>
  <c r="I148" i="12"/>
  <c r="AA148" i="12"/>
  <c r="AB148" i="12" s="1"/>
  <c r="AD148" i="12"/>
  <c r="I160" i="12"/>
  <c r="AA160" i="12"/>
  <c r="AB160" i="12" s="1"/>
  <c r="AD160" i="12"/>
  <c r="I185" i="12"/>
  <c r="AA185" i="12"/>
  <c r="AB185" i="12" s="1"/>
  <c r="AD185" i="12"/>
  <c r="I187" i="12"/>
  <c r="AA187" i="12"/>
  <c r="AB187" i="12" s="1"/>
  <c r="AD187" i="12"/>
  <c r="I294" i="12"/>
  <c r="AA294" i="12"/>
  <c r="AB294" i="12" s="1"/>
  <c r="AD294" i="12"/>
  <c r="I393" i="12"/>
  <c r="AA393" i="12"/>
  <c r="AB393" i="12" s="1"/>
  <c r="AD393" i="12"/>
  <c r="I414" i="12"/>
  <c r="AA414" i="12"/>
  <c r="AB414" i="12" s="1"/>
  <c r="AD414" i="12"/>
  <c r="I448" i="12"/>
  <c r="AA448" i="12"/>
  <c r="AB448" i="12" s="1"/>
  <c r="AD448" i="12"/>
  <c r="I472" i="12"/>
  <c r="AA472" i="12"/>
  <c r="AB472" i="12" s="1"/>
  <c r="AD472" i="12"/>
  <c r="I480" i="12"/>
  <c r="AA480" i="12"/>
  <c r="AB480" i="12" s="1"/>
  <c r="AD480" i="12"/>
  <c r="I507" i="12"/>
  <c r="AA507" i="12"/>
  <c r="AB507" i="12" s="1"/>
  <c r="AD507" i="12"/>
  <c r="I511" i="12"/>
  <c r="AA511" i="12"/>
  <c r="AB511" i="12" s="1"/>
  <c r="AD511" i="12"/>
  <c r="I512" i="12"/>
  <c r="AA512" i="12"/>
  <c r="AB512" i="12" s="1"/>
  <c r="AD512" i="12"/>
  <c r="I554" i="12"/>
  <c r="AA554" i="12"/>
  <c r="AB554" i="12" s="1"/>
  <c r="AD554" i="12"/>
  <c r="I590" i="12"/>
  <c r="AA590" i="12"/>
  <c r="AB590" i="12" s="1"/>
  <c r="AD590" i="12"/>
  <c r="I685" i="12"/>
  <c r="AA685" i="12"/>
  <c r="AB685" i="12" s="1"/>
  <c r="AD685" i="12"/>
  <c r="I686" i="12"/>
  <c r="AA686" i="12"/>
  <c r="AB686" i="12" s="1"/>
  <c r="AD686" i="12"/>
  <c r="I687" i="12"/>
  <c r="AA687" i="12"/>
  <c r="AB687" i="12" s="1"/>
  <c r="AD687" i="12"/>
  <c r="I688" i="12"/>
  <c r="AA688" i="12"/>
  <c r="AB688" i="12" s="1"/>
  <c r="AD688" i="12"/>
  <c r="AA740" i="12"/>
  <c r="AB740" i="12" s="1"/>
  <c r="AD740" i="12"/>
  <c r="I15" i="12"/>
  <c r="AA15" i="12"/>
  <c r="AB15" i="12" s="1"/>
  <c r="AD15" i="12"/>
  <c r="I140" i="12"/>
  <c r="AA140" i="12"/>
  <c r="AB140" i="12" s="1"/>
  <c r="AD140" i="12"/>
  <c r="I141" i="12"/>
  <c r="AA141" i="12"/>
  <c r="AB141" i="12" s="1"/>
  <c r="AD141" i="12"/>
  <c r="I142" i="12"/>
  <c r="AA142" i="12"/>
  <c r="AB142" i="12" s="1"/>
  <c r="AD142" i="12"/>
  <c r="I344" i="12"/>
  <c r="AA344" i="12"/>
  <c r="AB344" i="12" s="1"/>
  <c r="AD344" i="12"/>
  <c r="I849" i="12"/>
  <c r="AA849" i="12"/>
  <c r="AB849" i="12" s="1"/>
  <c r="AD849" i="12"/>
  <c r="I500" i="12"/>
  <c r="AA500" i="12"/>
  <c r="AB500" i="12" s="1"/>
  <c r="AD500" i="12"/>
  <c r="I534" i="12"/>
  <c r="AA534" i="12"/>
  <c r="AB534" i="12" s="1"/>
  <c r="AD534" i="12"/>
  <c r="I570" i="12"/>
  <c r="AA570" i="12"/>
  <c r="AB570" i="12" s="1"/>
  <c r="AD570" i="12"/>
  <c r="I683" i="12"/>
  <c r="AA683" i="12"/>
  <c r="AB683" i="12" s="1"/>
  <c r="AD683" i="12"/>
  <c r="I735" i="12"/>
  <c r="AA735" i="12"/>
  <c r="AB735" i="12" s="1"/>
  <c r="AD735" i="12"/>
  <c r="I736" i="12"/>
  <c r="AA736" i="12"/>
  <c r="AB736" i="12" s="1"/>
  <c r="AD736" i="12"/>
  <c r="I778" i="12"/>
  <c r="AA778" i="12"/>
  <c r="AB778" i="12" s="1"/>
  <c r="AD778" i="12"/>
  <c r="I196" i="12"/>
  <c r="AA196" i="12"/>
  <c r="AB196" i="12" s="1"/>
  <c r="AD196" i="12"/>
  <c r="I842" i="12"/>
  <c r="AA842" i="12"/>
  <c r="AB842" i="12" s="1"/>
  <c r="AD842" i="12"/>
  <c r="I525" i="12"/>
  <c r="AA525" i="12"/>
  <c r="AB525" i="12" s="1"/>
  <c r="AD525" i="12"/>
  <c r="I530" i="12"/>
  <c r="AA530" i="12"/>
  <c r="AB530" i="12" s="1"/>
  <c r="AD530" i="12"/>
  <c r="I627" i="12"/>
  <c r="AA627" i="12"/>
  <c r="AB627" i="12" s="1"/>
  <c r="AD627" i="12"/>
  <c r="I666" i="12"/>
  <c r="AA666" i="12"/>
  <c r="AB666" i="12" s="1"/>
  <c r="AD666" i="12"/>
  <c r="I723" i="12"/>
  <c r="AA723" i="12"/>
  <c r="AB723" i="12" s="1"/>
  <c r="AD723" i="12"/>
  <c r="I133" i="12"/>
  <c r="AA133" i="12"/>
  <c r="AB133" i="12" s="1"/>
  <c r="AD133" i="12"/>
  <c r="I134" i="12"/>
  <c r="AA134" i="12"/>
  <c r="AB134" i="12" s="1"/>
  <c r="AD134" i="12"/>
  <c r="I329" i="12"/>
  <c r="AA329" i="12"/>
  <c r="AB329" i="12" s="1"/>
  <c r="AD329" i="12"/>
  <c r="I332" i="12"/>
  <c r="AA332" i="12"/>
  <c r="AB332" i="12" s="1"/>
  <c r="AD332" i="12"/>
  <c r="I222" i="12"/>
  <c r="AA222" i="12"/>
  <c r="AB222" i="12" s="1"/>
  <c r="AD222" i="12"/>
  <c r="I224" i="12"/>
  <c r="AA224" i="12"/>
  <c r="AB224" i="12" s="1"/>
  <c r="AD224" i="12"/>
  <c r="I859" i="12"/>
  <c r="AA859" i="12"/>
  <c r="AB859" i="12" s="1"/>
  <c r="AD859" i="12"/>
  <c r="I121" i="12"/>
  <c r="AA121" i="12"/>
  <c r="AB121" i="12" s="1"/>
  <c r="AD121" i="12"/>
  <c r="I402" i="12"/>
  <c r="AA402" i="12"/>
  <c r="AB402" i="12" s="1"/>
  <c r="AD402" i="12"/>
  <c r="I623" i="12"/>
  <c r="AA623" i="12"/>
  <c r="AB623" i="12" s="1"/>
  <c r="AD623" i="12"/>
  <c r="I628" i="12"/>
  <c r="AA628" i="12"/>
  <c r="AB628" i="12" s="1"/>
  <c r="AD628" i="12"/>
  <c r="I630" i="12"/>
  <c r="AA630" i="12"/>
  <c r="AB630" i="12" s="1"/>
  <c r="AD630" i="12"/>
  <c r="I725" i="12"/>
  <c r="AA725" i="12"/>
  <c r="AB725" i="12" s="1"/>
  <c r="AD725" i="12"/>
  <c r="I733" i="12"/>
  <c r="AA733" i="12"/>
  <c r="AB733" i="12" s="1"/>
  <c r="AD733" i="12"/>
  <c r="I739" i="12"/>
  <c r="AA739" i="12"/>
  <c r="AB739" i="12" s="1"/>
  <c r="AD739" i="12"/>
  <c r="I116" i="12"/>
  <c r="AA116" i="12"/>
  <c r="AB116" i="12" s="1"/>
  <c r="AD116" i="12"/>
  <c r="I205" i="12"/>
  <c r="AA205" i="12"/>
  <c r="AB205" i="12" s="1"/>
  <c r="AD205" i="12"/>
  <c r="I206" i="12"/>
  <c r="AA206" i="12"/>
  <c r="AB206" i="12" s="1"/>
  <c r="AD206" i="12"/>
  <c r="I207" i="12"/>
  <c r="AA207" i="12"/>
  <c r="AB207" i="12" s="1"/>
  <c r="AD207" i="12"/>
  <c r="I208" i="12"/>
  <c r="AA208" i="12"/>
  <c r="AB208" i="12" s="1"/>
  <c r="AD208" i="12"/>
  <c r="I209" i="12"/>
  <c r="AA209" i="12"/>
  <c r="AB209" i="12" s="1"/>
  <c r="AD209" i="12"/>
  <c r="I211" i="12"/>
  <c r="AA211" i="12"/>
  <c r="AB211" i="12" s="1"/>
  <c r="AD211" i="12"/>
  <c r="I212" i="12"/>
  <c r="AA212" i="12"/>
  <c r="AB212" i="12" s="1"/>
  <c r="AD212" i="12"/>
  <c r="I213" i="12"/>
  <c r="AA213" i="12"/>
  <c r="AB213" i="12" s="1"/>
  <c r="AD213" i="12"/>
  <c r="I239" i="12"/>
  <c r="AA239" i="12"/>
  <c r="AB239" i="12" s="1"/>
  <c r="AD239" i="12"/>
  <c r="I240" i="12"/>
  <c r="AA240" i="12"/>
  <c r="AB240" i="12" s="1"/>
  <c r="AD240" i="12"/>
  <c r="I241" i="12"/>
  <c r="AA241" i="12"/>
  <c r="AB241" i="12" s="1"/>
  <c r="AD241" i="12"/>
  <c r="I246" i="12"/>
  <c r="AA246" i="12"/>
  <c r="AB246" i="12" s="1"/>
  <c r="AD246" i="12"/>
  <c r="I464" i="12"/>
  <c r="AA464" i="12"/>
  <c r="AB464" i="12" s="1"/>
  <c r="AD464" i="12"/>
  <c r="I576" i="12"/>
  <c r="AA576" i="12"/>
  <c r="AB576" i="12" s="1"/>
  <c r="AD576" i="12"/>
  <c r="I362" i="12"/>
  <c r="AA362" i="12"/>
  <c r="AB362" i="12" s="1"/>
  <c r="AD362" i="12"/>
  <c r="I593" i="12"/>
  <c r="AA593" i="12"/>
  <c r="AB593" i="12" s="1"/>
  <c r="AD593" i="12"/>
  <c r="I599" i="12"/>
  <c r="AA599" i="12"/>
  <c r="AB599" i="12" s="1"/>
  <c r="AD599" i="12"/>
  <c r="I602" i="12"/>
  <c r="AA602" i="12"/>
  <c r="AB602" i="12" s="1"/>
  <c r="AD602" i="12"/>
  <c r="I617" i="12"/>
  <c r="AA617" i="12"/>
  <c r="AB617" i="12" s="1"/>
  <c r="AD617" i="12"/>
  <c r="I674" i="12"/>
  <c r="AA674" i="12"/>
  <c r="AB674" i="12" s="1"/>
  <c r="AD674" i="12"/>
  <c r="I163" i="12"/>
  <c r="AA163" i="12"/>
  <c r="AB163" i="12" s="1"/>
  <c r="AD163" i="12"/>
  <c r="I357" i="12"/>
  <c r="AA357" i="12"/>
  <c r="AB357" i="12" s="1"/>
  <c r="AD357" i="12"/>
  <c r="I831" i="12"/>
  <c r="AA831" i="12"/>
  <c r="AB831" i="12" s="1"/>
  <c r="AD831" i="12"/>
  <c r="I482" i="12"/>
  <c r="AA482" i="12"/>
  <c r="AB482" i="12" s="1"/>
  <c r="AD482" i="12"/>
  <c r="I508" i="12"/>
  <c r="AA508" i="12"/>
  <c r="AB508" i="12" s="1"/>
  <c r="AD508" i="12"/>
  <c r="I516" i="12"/>
  <c r="AA516" i="12"/>
  <c r="AB516" i="12" s="1"/>
  <c r="AD516" i="12"/>
  <c r="I164" i="12"/>
  <c r="AA164" i="12"/>
  <c r="AB164" i="12" s="1"/>
  <c r="AD164" i="12"/>
  <c r="I843" i="12"/>
  <c r="AA843" i="12"/>
  <c r="AB843" i="12" s="1"/>
  <c r="AD843" i="12"/>
  <c r="I509" i="12"/>
  <c r="AA509" i="12"/>
  <c r="AB509" i="12" s="1"/>
  <c r="AD509" i="12"/>
  <c r="I621" i="12"/>
  <c r="AA621" i="12"/>
  <c r="AB621" i="12" s="1"/>
  <c r="AD621" i="12"/>
  <c r="I695" i="12"/>
  <c r="AA695" i="12"/>
  <c r="AB695" i="12" s="1"/>
  <c r="AD695" i="12"/>
  <c r="I165" i="12"/>
  <c r="AA165" i="12"/>
  <c r="AB165" i="12" s="1"/>
  <c r="AD165" i="12"/>
  <c r="I177" i="12"/>
  <c r="AA177" i="12"/>
  <c r="AB177" i="12" s="1"/>
  <c r="AD177" i="12"/>
  <c r="I178" i="12"/>
  <c r="AA178" i="12"/>
  <c r="AB178" i="12" s="1"/>
  <c r="AD178" i="12"/>
  <c r="I844" i="12"/>
  <c r="AA844" i="12"/>
  <c r="AB844" i="12" s="1"/>
  <c r="AD844" i="12"/>
  <c r="I481" i="12"/>
  <c r="AA481" i="12"/>
  <c r="AB481" i="12" s="1"/>
  <c r="AD481" i="12"/>
  <c r="I579" i="12"/>
  <c r="AA579" i="12"/>
  <c r="AB579" i="12" s="1"/>
  <c r="AD579" i="12"/>
  <c r="I646" i="12"/>
  <c r="AA646" i="12"/>
  <c r="AB646" i="12" s="1"/>
  <c r="AD646" i="12"/>
  <c r="I146" i="12"/>
  <c r="AA146" i="12"/>
  <c r="AB146" i="12" s="1"/>
  <c r="AD146" i="12"/>
  <c r="I147" i="12"/>
  <c r="AA147" i="12"/>
  <c r="AB147" i="12" s="1"/>
  <c r="AD147" i="12"/>
  <c r="I421" i="12"/>
  <c r="AA421" i="12"/>
  <c r="AB421" i="12" s="1"/>
  <c r="AD421" i="12"/>
  <c r="I656" i="12"/>
  <c r="AA656" i="12"/>
  <c r="AB656" i="12" s="1"/>
  <c r="AD656" i="12"/>
  <c r="I709" i="12"/>
  <c r="AA709" i="12"/>
  <c r="AB709" i="12" s="1"/>
  <c r="AD709" i="12"/>
  <c r="I710" i="12"/>
  <c r="AA710" i="12"/>
  <c r="AB710" i="12" s="1"/>
  <c r="AD710" i="12"/>
  <c r="I711" i="12"/>
  <c r="AA711" i="12"/>
  <c r="AB711" i="12" s="1"/>
  <c r="AD711" i="12"/>
  <c r="I734" i="12"/>
  <c r="AA734" i="12"/>
  <c r="AB734" i="12" s="1"/>
  <c r="AD734" i="12"/>
  <c r="I181" i="12"/>
  <c r="AA181" i="12"/>
  <c r="AB181" i="12" s="1"/>
  <c r="AD181" i="12"/>
  <c r="I193" i="12"/>
  <c r="AA193" i="12"/>
  <c r="AB193" i="12" s="1"/>
  <c r="AD193" i="12"/>
  <c r="I55" i="12"/>
  <c r="AA55" i="12"/>
  <c r="AB55" i="12" s="1"/>
  <c r="AD55" i="12"/>
  <c r="I220" i="12"/>
  <c r="AA220" i="12"/>
  <c r="AB220" i="12" s="1"/>
  <c r="AD220" i="12"/>
  <c r="I221" i="12"/>
  <c r="AA221" i="12"/>
  <c r="AB221" i="12" s="1"/>
  <c r="AD221" i="12"/>
  <c r="I258" i="12"/>
  <c r="AA258" i="12"/>
  <c r="AB258" i="12" s="1"/>
  <c r="AD258" i="12"/>
  <c r="I167" i="12"/>
  <c r="AA167" i="12"/>
  <c r="AB167" i="12" s="1"/>
  <c r="AD167" i="12"/>
  <c r="I168" i="12"/>
  <c r="AA168" i="12"/>
  <c r="AB168" i="12" s="1"/>
  <c r="AD168" i="12"/>
  <c r="I169" i="12"/>
  <c r="AA169" i="12"/>
  <c r="AB169" i="12" s="1"/>
  <c r="AD169" i="12"/>
  <c r="I767" i="12"/>
  <c r="AA767" i="12"/>
  <c r="AB767" i="12" s="1"/>
  <c r="AD767" i="12"/>
  <c r="I642" i="12"/>
  <c r="AA642" i="12"/>
  <c r="AB642" i="12" s="1"/>
  <c r="AD642" i="12"/>
  <c r="I371" i="12"/>
  <c r="AA371" i="12"/>
  <c r="AB371" i="12" s="1"/>
  <c r="AD371" i="12"/>
  <c r="I445" i="12"/>
  <c r="AA445" i="12"/>
  <c r="AB445" i="12" s="1"/>
  <c r="AD445" i="12"/>
  <c r="I474" i="12"/>
  <c r="AA474" i="12"/>
  <c r="AB474" i="12" s="1"/>
  <c r="AD474" i="12"/>
  <c r="I502" i="12"/>
  <c r="AA502" i="12"/>
  <c r="AB502" i="12" s="1"/>
  <c r="AD502" i="12"/>
  <c r="I565" i="12"/>
  <c r="AA565" i="12"/>
  <c r="AB565" i="12" s="1"/>
  <c r="AD565" i="12"/>
  <c r="I618" i="12"/>
  <c r="AA618" i="12"/>
  <c r="AB618" i="12" s="1"/>
  <c r="AD618" i="12"/>
  <c r="I637" i="12"/>
  <c r="AA637" i="12"/>
  <c r="AB637" i="12" s="1"/>
  <c r="AD637" i="12"/>
  <c r="I658" i="12"/>
  <c r="AA658" i="12"/>
  <c r="AB658" i="12" s="1"/>
  <c r="AD658" i="12"/>
  <c r="I698" i="12"/>
  <c r="AA698" i="12"/>
  <c r="AB698" i="12" s="1"/>
  <c r="AD698" i="12"/>
  <c r="I699" i="12"/>
  <c r="AA699" i="12"/>
  <c r="AB699" i="12" s="1"/>
  <c r="AD699" i="12"/>
  <c r="I700" i="12"/>
  <c r="AA700" i="12"/>
  <c r="AB700" i="12" s="1"/>
  <c r="AD700" i="12"/>
  <c r="I811" i="12"/>
  <c r="AA811" i="12"/>
  <c r="AB811" i="12" s="1"/>
  <c r="AD811" i="12"/>
  <c r="I186" i="12"/>
  <c r="AA186" i="12"/>
  <c r="AB186" i="12" s="1"/>
  <c r="AD186" i="12"/>
  <c r="I189" i="12"/>
  <c r="AA189" i="12"/>
  <c r="AB189" i="12" s="1"/>
  <c r="AD189" i="12"/>
  <c r="I190" i="12"/>
  <c r="AA190" i="12"/>
  <c r="AB190" i="12" s="1"/>
  <c r="AD190" i="12"/>
  <c r="I191" i="12"/>
  <c r="AA191" i="12"/>
  <c r="AB191" i="12" s="1"/>
  <c r="AD191" i="12"/>
  <c r="I192" i="12"/>
  <c r="AA192" i="12"/>
  <c r="AB192" i="12" s="1"/>
  <c r="AD192" i="12"/>
  <c r="I766" i="12"/>
  <c r="AA766" i="12"/>
  <c r="AB766" i="12" s="1"/>
  <c r="AD766" i="12"/>
  <c r="I653" i="12"/>
  <c r="AA653" i="12"/>
  <c r="AB653" i="12" s="1"/>
  <c r="AD653" i="12"/>
  <c r="I813" i="12"/>
  <c r="AA813" i="12"/>
  <c r="AB813" i="12" s="1"/>
  <c r="AD813" i="12"/>
  <c r="I179" i="12"/>
  <c r="AA179" i="12"/>
  <c r="AB179" i="12" s="1"/>
  <c r="AD179" i="12"/>
  <c r="I180" i="12"/>
  <c r="AA180" i="12"/>
  <c r="AB180" i="12" s="1"/>
  <c r="AD180" i="12"/>
  <c r="I47" i="12"/>
  <c r="AA47" i="12"/>
  <c r="AB47" i="12" s="1"/>
  <c r="AD47" i="12"/>
  <c r="I365" i="12"/>
  <c r="AA365" i="12"/>
  <c r="AB365" i="12" s="1"/>
  <c r="AD365" i="12"/>
  <c r="I370" i="12"/>
  <c r="AA370" i="12"/>
  <c r="AB370" i="12" s="1"/>
  <c r="AD370" i="12"/>
  <c r="I400" i="12"/>
  <c r="AA400" i="12"/>
  <c r="AB400" i="12" s="1"/>
  <c r="AD400" i="12"/>
  <c r="I412" i="12"/>
  <c r="AA412" i="12"/>
  <c r="AB412" i="12" s="1"/>
  <c r="AD412" i="12"/>
  <c r="I422" i="12"/>
  <c r="AA422" i="12"/>
  <c r="AB422" i="12" s="1"/>
  <c r="AD422" i="12"/>
  <c r="I441" i="12"/>
  <c r="AA441" i="12"/>
  <c r="AB441" i="12" s="1"/>
  <c r="AD441" i="12"/>
  <c r="I449" i="12"/>
  <c r="AA449" i="12"/>
  <c r="AB449" i="12" s="1"/>
  <c r="AD449" i="12"/>
  <c r="I457" i="12"/>
  <c r="AA457" i="12"/>
  <c r="AB457" i="12" s="1"/>
  <c r="AD457" i="12"/>
  <c r="I468" i="12"/>
  <c r="AA468" i="12"/>
  <c r="AB468" i="12" s="1"/>
  <c r="AD468" i="12"/>
  <c r="I484" i="12"/>
  <c r="AA484" i="12"/>
  <c r="AB484" i="12" s="1"/>
  <c r="AD484" i="12"/>
  <c r="I499" i="12"/>
  <c r="AA499" i="12"/>
  <c r="AB499" i="12" s="1"/>
  <c r="AD499" i="12"/>
  <c r="I537" i="12"/>
  <c r="AA537" i="12"/>
  <c r="AB537" i="12" s="1"/>
  <c r="AD537" i="12"/>
  <c r="I543" i="12"/>
  <c r="AA543" i="12"/>
  <c r="AB543" i="12" s="1"/>
  <c r="AD543" i="12"/>
  <c r="I575" i="12"/>
  <c r="AA575" i="12"/>
  <c r="AB575" i="12" s="1"/>
  <c r="AD575" i="12"/>
  <c r="I586" i="12"/>
  <c r="AA586" i="12"/>
  <c r="AB586" i="12" s="1"/>
  <c r="AD586" i="12"/>
  <c r="I594" i="12"/>
  <c r="AA594" i="12"/>
  <c r="AB594" i="12" s="1"/>
  <c r="AD594" i="12"/>
  <c r="I595" i="12"/>
  <c r="AA595" i="12"/>
  <c r="AB595" i="12" s="1"/>
  <c r="AD595" i="12"/>
  <c r="I87" i="12"/>
  <c r="AA87" i="12"/>
  <c r="AB87" i="12" s="1"/>
  <c r="AD87" i="12"/>
  <c r="I633" i="12"/>
  <c r="AA633" i="12"/>
  <c r="AB633" i="12" s="1"/>
  <c r="AD633" i="12"/>
  <c r="I651" i="12"/>
  <c r="AA651" i="12"/>
  <c r="AB651" i="12" s="1"/>
  <c r="AD651" i="12"/>
  <c r="I654" i="12"/>
  <c r="AA654" i="12"/>
  <c r="AB654" i="12" s="1"/>
  <c r="AD654" i="12"/>
  <c r="I655" i="12"/>
  <c r="AA655" i="12"/>
  <c r="AB655" i="12" s="1"/>
  <c r="AD655" i="12"/>
  <c r="I657" i="12"/>
  <c r="AA657" i="12"/>
  <c r="AB657" i="12" s="1"/>
  <c r="AD657" i="12"/>
  <c r="I702" i="12"/>
  <c r="AA702" i="12"/>
  <c r="AB702" i="12" s="1"/>
  <c r="AD702" i="12"/>
  <c r="I703" i="12"/>
  <c r="AA703" i="12"/>
  <c r="AB703" i="12" s="1"/>
  <c r="AD703" i="12"/>
  <c r="I89" i="12"/>
  <c r="AA89" i="12"/>
  <c r="AB89" i="12" s="1"/>
  <c r="AD89" i="12"/>
  <c r="I741" i="12"/>
  <c r="AA741" i="12"/>
  <c r="AB741" i="12" s="1"/>
  <c r="AD741" i="12"/>
  <c r="I769" i="12"/>
  <c r="AA769" i="12"/>
  <c r="AB769" i="12" s="1"/>
  <c r="AD769" i="12"/>
  <c r="I8" i="12"/>
  <c r="AA8" i="12"/>
  <c r="AB8" i="12" s="1"/>
  <c r="AD8" i="12"/>
  <c r="I111" i="12"/>
  <c r="AA111" i="12"/>
  <c r="AB111" i="12" s="1"/>
  <c r="AD111" i="12"/>
  <c r="I112" i="12"/>
  <c r="AA112" i="12"/>
  <c r="AB112" i="12" s="1"/>
  <c r="AD112" i="12"/>
  <c r="I13" i="12"/>
  <c r="AA13" i="12"/>
  <c r="AB13" i="12" s="1"/>
  <c r="AD13" i="12"/>
  <c r="I23" i="12"/>
  <c r="AA23" i="12"/>
  <c r="AB23" i="12" s="1"/>
  <c r="AD23" i="12"/>
  <c r="I25" i="12"/>
  <c r="AA25" i="12"/>
  <c r="AB25" i="12" s="1"/>
  <c r="AD25" i="12"/>
  <c r="I27" i="12"/>
  <c r="AA27" i="12"/>
  <c r="AB27" i="12" s="1"/>
  <c r="AD27" i="12"/>
  <c r="I40" i="12"/>
  <c r="AA40" i="12"/>
  <c r="AB40" i="12" s="1"/>
  <c r="AD40" i="12"/>
  <c r="I41" i="12"/>
  <c r="AA41" i="12"/>
  <c r="AB41" i="12" s="1"/>
  <c r="AD41" i="12"/>
  <c r="I42" i="12"/>
  <c r="AA42" i="12"/>
  <c r="AB42" i="12" s="1"/>
  <c r="AD42" i="12"/>
  <c r="I182" i="12"/>
  <c r="AA182" i="12"/>
  <c r="AB182" i="12" s="1"/>
  <c r="AD182" i="12"/>
  <c r="I204" i="12"/>
  <c r="AA204" i="12"/>
  <c r="AB204" i="12" s="1"/>
  <c r="AD204" i="12"/>
  <c r="I58" i="12"/>
  <c r="AA58" i="12"/>
  <c r="AB58" i="12" s="1"/>
  <c r="AD58" i="12"/>
  <c r="I282" i="12"/>
  <c r="AA282" i="12"/>
  <c r="AB282" i="12" s="1"/>
  <c r="AD282" i="12"/>
  <c r="I283" i="12"/>
  <c r="AA283" i="12"/>
  <c r="AB283" i="12" s="1"/>
  <c r="AD283" i="12"/>
  <c r="I356" i="12"/>
  <c r="AA356" i="12"/>
  <c r="AB356" i="12" s="1"/>
  <c r="AD356" i="12"/>
  <c r="I314" i="12"/>
  <c r="AA314" i="12"/>
  <c r="AB314" i="12" s="1"/>
  <c r="AD314" i="12"/>
  <c r="I359" i="12"/>
  <c r="AA359" i="12"/>
  <c r="AB359" i="12" s="1"/>
  <c r="AD359" i="12"/>
  <c r="I360" i="12"/>
  <c r="AA360" i="12"/>
  <c r="AB360" i="12" s="1"/>
  <c r="AD360" i="12"/>
  <c r="I465" i="12"/>
  <c r="AA465" i="12"/>
  <c r="AB465" i="12" s="1"/>
  <c r="AD465" i="12"/>
  <c r="I631" i="12"/>
  <c r="AA631" i="12"/>
  <c r="AB631" i="12" s="1"/>
  <c r="AD631" i="12"/>
  <c r="I668" i="12"/>
  <c r="AA668" i="12"/>
  <c r="AB668" i="12" s="1"/>
  <c r="AD668" i="12"/>
  <c r="I99" i="12"/>
  <c r="AA99" i="12"/>
  <c r="AB99" i="12" s="1"/>
  <c r="AD99" i="12"/>
  <c r="I10" i="12"/>
  <c r="AA10" i="12"/>
  <c r="AB10" i="12" s="1"/>
  <c r="AD10" i="12"/>
  <c r="I742" i="12"/>
  <c r="AA742" i="12"/>
  <c r="AB742" i="12" s="1"/>
  <c r="AD742" i="12"/>
  <c r="I384" i="12"/>
  <c r="AA384" i="12"/>
  <c r="AB384" i="12" s="1"/>
  <c r="AD384" i="12"/>
  <c r="I388" i="12"/>
  <c r="AA388" i="12"/>
  <c r="AB388" i="12" s="1"/>
  <c r="AD388" i="12"/>
  <c r="I401" i="12"/>
  <c r="AA401" i="12"/>
  <c r="AB401" i="12" s="1"/>
  <c r="AD401" i="12"/>
  <c r="I410" i="12"/>
  <c r="AA410" i="12"/>
  <c r="AB410" i="12" s="1"/>
  <c r="AD410" i="12"/>
  <c r="I416" i="12"/>
  <c r="AA416" i="12"/>
  <c r="AB416" i="12" s="1"/>
  <c r="AD416" i="12"/>
  <c r="I424" i="12"/>
  <c r="AA424" i="12"/>
  <c r="AB424" i="12" s="1"/>
  <c r="AD424" i="12"/>
  <c r="I426" i="12"/>
  <c r="AA426" i="12"/>
  <c r="AB426" i="12" s="1"/>
  <c r="AD426" i="12"/>
  <c r="I430" i="12"/>
  <c r="AA430" i="12"/>
  <c r="AB430" i="12" s="1"/>
  <c r="AD430" i="12"/>
  <c r="I433" i="12"/>
  <c r="AA433" i="12"/>
  <c r="AB433" i="12" s="1"/>
  <c r="AD433" i="12"/>
  <c r="I437" i="12"/>
  <c r="AA437" i="12"/>
  <c r="AB437" i="12" s="1"/>
  <c r="AD437" i="12"/>
  <c r="I456" i="12"/>
  <c r="AA456" i="12"/>
  <c r="AB456" i="12" s="1"/>
  <c r="AD456" i="12"/>
  <c r="I459" i="12"/>
  <c r="AA459" i="12"/>
  <c r="AB459" i="12" s="1"/>
  <c r="AD459" i="12"/>
  <c r="I486" i="12"/>
  <c r="AA486" i="12"/>
  <c r="AB486" i="12" s="1"/>
  <c r="AD486" i="12"/>
  <c r="I494" i="12"/>
  <c r="AA494" i="12"/>
  <c r="AB494" i="12" s="1"/>
  <c r="AD494" i="12"/>
  <c r="I522" i="12"/>
  <c r="AA522" i="12"/>
  <c r="AB522" i="12" s="1"/>
  <c r="AD522" i="12"/>
  <c r="I533" i="12"/>
  <c r="AA533" i="12"/>
  <c r="AB533" i="12" s="1"/>
  <c r="AD533" i="12"/>
  <c r="I550" i="12"/>
  <c r="AA550" i="12"/>
  <c r="AB550" i="12" s="1"/>
  <c r="AD550" i="12"/>
  <c r="I552" i="12"/>
  <c r="AA552" i="12"/>
  <c r="AB552" i="12" s="1"/>
  <c r="AD552" i="12"/>
  <c r="I557" i="12"/>
  <c r="AA557" i="12"/>
  <c r="AB557" i="12" s="1"/>
  <c r="AD557" i="12"/>
  <c r="I561" i="12"/>
  <c r="AA561" i="12"/>
  <c r="AB561" i="12" s="1"/>
  <c r="AD561" i="12"/>
  <c r="I568" i="12"/>
  <c r="AA568" i="12"/>
  <c r="AB568" i="12" s="1"/>
  <c r="AD568" i="12"/>
  <c r="I571" i="12"/>
  <c r="AA571" i="12"/>
  <c r="AB571" i="12" s="1"/>
  <c r="AD571" i="12"/>
  <c r="I596" i="12"/>
  <c r="AA596" i="12"/>
  <c r="AB596" i="12" s="1"/>
  <c r="AD596" i="12"/>
  <c r="I634" i="12"/>
  <c r="AA634" i="12"/>
  <c r="AB634" i="12" s="1"/>
  <c r="AD634" i="12"/>
  <c r="I641" i="12"/>
  <c r="AA641" i="12"/>
  <c r="AB641" i="12" s="1"/>
  <c r="AD641" i="12"/>
  <c r="I669" i="12"/>
  <c r="AA669" i="12"/>
  <c r="AB669" i="12" s="1"/>
  <c r="AD669" i="12"/>
  <c r="I697" i="12"/>
  <c r="AA697" i="12"/>
  <c r="AB697" i="12" s="1"/>
  <c r="AD697" i="12"/>
  <c r="I737" i="12"/>
  <c r="AA737" i="12"/>
  <c r="AB737" i="12" s="1"/>
  <c r="AD737" i="12"/>
  <c r="I757" i="12"/>
  <c r="AA757" i="12"/>
  <c r="AB757" i="12" s="1"/>
  <c r="AD757" i="12"/>
  <c r="I772" i="12"/>
  <c r="AA772" i="12"/>
  <c r="AB772" i="12" s="1"/>
  <c r="AD772" i="12"/>
  <c r="I776" i="12"/>
  <c r="AA776" i="12"/>
  <c r="AB776" i="12" s="1"/>
  <c r="AD776" i="12"/>
  <c r="I777" i="12"/>
  <c r="AA777" i="12"/>
  <c r="AB777" i="12" s="1"/>
  <c r="AD777" i="12"/>
  <c r="I783" i="12"/>
  <c r="AA783" i="12"/>
  <c r="AB783" i="12" s="1"/>
  <c r="AD783" i="12"/>
  <c r="I787" i="12"/>
  <c r="AA787" i="12"/>
  <c r="AB787" i="12" s="1"/>
  <c r="AD787" i="12"/>
  <c r="I788" i="12"/>
  <c r="AA788" i="12"/>
  <c r="AB788" i="12" s="1"/>
  <c r="AD788" i="12"/>
  <c r="I789" i="12"/>
  <c r="AA789" i="12"/>
  <c r="AB789" i="12" s="1"/>
  <c r="AD789" i="12"/>
  <c r="I794" i="12"/>
  <c r="AA794" i="12"/>
  <c r="AB794" i="12" s="1"/>
  <c r="AD794" i="12"/>
  <c r="I795" i="12"/>
  <c r="AA795" i="12"/>
  <c r="AB795" i="12" s="1"/>
  <c r="AD795" i="12"/>
  <c r="I805" i="12"/>
  <c r="AA805" i="12"/>
  <c r="AB805" i="12" s="1"/>
  <c r="AD805" i="12"/>
  <c r="I807" i="12"/>
  <c r="AA807" i="12"/>
  <c r="AB807" i="12" s="1"/>
  <c r="AD807" i="12"/>
  <c r="I103" i="12"/>
  <c r="AA103" i="12"/>
  <c r="AB103" i="12" s="1"/>
  <c r="AD103" i="12"/>
  <c r="I12" i="12"/>
  <c r="AA12" i="12"/>
  <c r="AB12" i="12" s="1"/>
  <c r="AD12" i="12"/>
  <c r="I109" i="12"/>
  <c r="AA109" i="12"/>
  <c r="AB109" i="12" s="1"/>
  <c r="AD109" i="12"/>
  <c r="I110" i="12"/>
  <c r="AA110" i="12"/>
  <c r="AB110" i="12" s="1"/>
  <c r="AD110" i="12"/>
  <c r="I63" i="12"/>
  <c r="AA63" i="12"/>
  <c r="AB63" i="12" s="1"/>
  <c r="AD63" i="12"/>
  <c r="I68" i="12"/>
  <c r="AA68" i="12"/>
  <c r="AB68" i="12" s="1"/>
  <c r="AD68" i="12"/>
  <c r="I353" i="12"/>
  <c r="AA353" i="12"/>
  <c r="AB353" i="12" s="1"/>
  <c r="AD353" i="12"/>
  <c r="I290" i="12"/>
  <c r="AA290" i="12"/>
  <c r="AB290" i="12" s="1"/>
  <c r="AD290" i="12"/>
  <c r="I291" i="12"/>
  <c r="AA291" i="12"/>
  <c r="AB291" i="12" s="1"/>
  <c r="AD291" i="12"/>
  <c r="I292" i="12"/>
  <c r="AA292" i="12"/>
  <c r="AB292" i="12" s="1"/>
  <c r="AD292" i="12"/>
  <c r="I293" i="12"/>
  <c r="AA293" i="12"/>
  <c r="AB293" i="12" s="1"/>
  <c r="AD293" i="12"/>
  <c r="I74" i="12"/>
  <c r="AA74" i="12"/>
  <c r="AB74" i="12" s="1"/>
  <c r="AD74" i="12"/>
  <c r="I299" i="12"/>
  <c r="AA299" i="12"/>
  <c r="AB299" i="12" s="1"/>
  <c r="AD299" i="12"/>
  <c r="I300" i="12"/>
  <c r="AA300" i="12"/>
  <c r="AB300" i="12" s="1"/>
  <c r="AD300" i="12"/>
  <c r="I309" i="12"/>
  <c r="AA309" i="12"/>
  <c r="AB309" i="12" s="1"/>
  <c r="AD309" i="12"/>
  <c r="I310" i="12"/>
  <c r="AA310" i="12"/>
  <c r="AB310" i="12" s="1"/>
  <c r="AD310" i="12"/>
  <c r="I396" i="12"/>
  <c r="AA396" i="12"/>
  <c r="AB396" i="12" s="1"/>
  <c r="AD396" i="12"/>
  <c r="I580" i="12"/>
  <c r="AA580" i="12"/>
  <c r="AB580" i="12" s="1"/>
  <c r="AD580" i="12"/>
  <c r="I632" i="12"/>
  <c r="AA632" i="12"/>
  <c r="AB632" i="12" s="1"/>
  <c r="AD632" i="12"/>
  <c r="I675" i="12"/>
  <c r="AA675" i="12"/>
  <c r="AB675" i="12" s="1"/>
  <c r="AD675" i="12"/>
  <c r="I712" i="12"/>
  <c r="AA712" i="12"/>
  <c r="AB712" i="12" s="1"/>
  <c r="AD712" i="12"/>
  <c r="I810" i="12"/>
  <c r="AA810" i="12"/>
  <c r="AB810" i="12" s="1"/>
  <c r="AD810" i="12"/>
  <c r="I214" i="12"/>
  <c r="AA214" i="12"/>
  <c r="AB214" i="12" s="1"/>
  <c r="AD214" i="12"/>
  <c r="I215" i="12"/>
  <c r="AA215" i="12"/>
  <c r="AB215" i="12" s="1"/>
  <c r="AD215" i="12"/>
  <c r="I225" i="12"/>
  <c r="AA225" i="12"/>
  <c r="AB225" i="12" s="1"/>
  <c r="AD225" i="12"/>
  <c r="I705" i="12"/>
  <c r="AA705" i="12"/>
  <c r="AB705" i="12" s="1"/>
  <c r="AD705" i="12"/>
  <c r="I219" i="12"/>
  <c r="AA219" i="12"/>
  <c r="AB219" i="12" s="1"/>
  <c r="AD219" i="12"/>
  <c r="I278" i="12"/>
  <c r="AA278" i="12"/>
  <c r="AB278" i="12" s="1"/>
  <c r="AD278" i="12"/>
  <c r="I854" i="12"/>
  <c r="AA854" i="12"/>
  <c r="AB854" i="12" s="1"/>
  <c r="AD854" i="12"/>
  <c r="I865" i="12"/>
  <c r="AA865" i="12"/>
  <c r="AB865" i="12" s="1"/>
  <c r="AD865" i="12"/>
  <c r="I102" i="12"/>
  <c r="AA102" i="12"/>
  <c r="AB102" i="12" s="1"/>
  <c r="AD102" i="12"/>
  <c r="I242" i="12"/>
  <c r="AA242" i="12"/>
  <c r="AB242" i="12" s="1"/>
  <c r="AD242" i="12"/>
  <c r="I243" i="12"/>
  <c r="AA243" i="12"/>
  <c r="AB243" i="12" s="1"/>
  <c r="AD243" i="12"/>
  <c r="I101" i="12"/>
  <c r="AA101" i="12"/>
  <c r="AB101" i="12" s="1"/>
  <c r="AD101" i="12"/>
  <c r="I244" i="12"/>
  <c r="AA244" i="12"/>
  <c r="AB244" i="12" s="1"/>
  <c r="AD244" i="12"/>
  <c r="I245" i="12"/>
  <c r="AA245" i="12"/>
  <c r="AB245" i="12" s="1"/>
  <c r="AD245" i="12"/>
  <c r="I118" i="12"/>
  <c r="AA118" i="12"/>
  <c r="AB118" i="12" s="1"/>
  <c r="AD118" i="12"/>
  <c r="I746" i="12"/>
  <c r="AA746" i="12"/>
  <c r="AB746" i="12" s="1"/>
  <c r="AD746" i="12"/>
  <c r="I752" i="12"/>
  <c r="AA752" i="12"/>
  <c r="AB752" i="12" s="1"/>
  <c r="AD752" i="12"/>
  <c r="I762" i="12"/>
  <c r="AA762" i="12"/>
  <c r="AB762" i="12" s="1"/>
  <c r="AD762" i="12"/>
  <c r="I9" i="12"/>
  <c r="AA9" i="12"/>
  <c r="AB9" i="12" s="1"/>
  <c r="AD9" i="12"/>
  <c r="I366" i="12"/>
  <c r="AA366" i="12"/>
  <c r="AB366" i="12" s="1"/>
  <c r="AD366" i="12"/>
  <c r="I453" i="12"/>
  <c r="AA453" i="12"/>
  <c r="AB453" i="12" s="1"/>
  <c r="AD453" i="12"/>
  <c r="I536" i="12"/>
  <c r="AA536" i="12"/>
  <c r="AB536" i="12" s="1"/>
  <c r="AD536" i="12"/>
  <c r="I230" i="12"/>
  <c r="AA230" i="12"/>
  <c r="AB230" i="12" s="1"/>
  <c r="AD230" i="12"/>
  <c r="I59" i="12"/>
  <c r="AA59" i="12"/>
  <c r="AB59" i="12" s="1"/>
  <c r="AD59" i="12"/>
  <c r="I832" i="12"/>
  <c r="AA832" i="12"/>
  <c r="AB832" i="12" s="1"/>
  <c r="AD832" i="12"/>
  <c r="I573" i="12"/>
  <c r="AA573" i="12"/>
  <c r="AB573" i="12" s="1"/>
  <c r="AD573" i="12"/>
  <c r="I650" i="12"/>
  <c r="AA650" i="12"/>
  <c r="AB650" i="12" s="1"/>
  <c r="AD650" i="12"/>
  <c r="I210" i="12"/>
  <c r="AA210" i="12"/>
  <c r="AB210" i="12" s="1"/>
  <c r="AD210" i="12"/>
  <c r="I247" i="12"/>
  <c r="AA247" i="12"/>
  <c r="AB247" i="12" s="1"/>
  <c r="AD247" i="12"/>
  <c r="I248" i="12"/>
  <c r="AA248" i="12"/>
  <c r="AB248" i="12" s="1"/>
  <c r="AD248" i="12"/>
  <c r="I249" i="12"/>
  <c r="AA249" i="12"/>
  <c r="AB249" i="12" s="1"/>
  <c r="AD249" i="12"/>
  <c r="I250" i="12"/>
  <c r="AA250" i="12"/>
  <c r="AB250" i="12" s="1"/>
  <c r="AD250" i="12"/>
  <c r="I251" i="12"/>
  <c r="AA251" i="12"/>
  <c r="AB251" i="12" s="1"/>
  <c r="AD251" i="12"/>
  <c r="I252" i="12"/>
  <c r="AA252" i="12"/>
  <c r="AB252" i="12" s="1"/>
  <c r="AD252" i="12"/>
  <c r="I253" i="12"/>
  <c r="AA253" i="12"/>
  <c r="AB253" i="12" s="1"/>
  <c r="AD253" i="12"/>
  <c r="I254" i="12"/>
  <c r="AA254" i="12"/>
  <c r="AB254" i="12" s="1"/>
  <c r="AD254" i="12"/>
  <c r="I119" i="12"/>
  <c r="AA119" i="12"/>
  <c r="AB119" i="12" s="1"/>
  <c r="AD119" i="12"/>
  <c r="I120" i="12"/>
  <c r="AA120" i="12"/>
  <c r="AB120" i="12" s="1"/>
  <c r="AD120" i="12"/>
  <c r="I423" i="12"/>
  <c r="AA423" i="12"/>
  <c r="AB423" i="12" s="1"/>
  <c r="AD423" i="12"/>
  <c r="I718" i="12"/>
  <c r="AA718" i="12"/>
  <c r="AB718" i="12" s="1"/>
  <c r="AD718" i="12"/>
  <c r="I347" i="12"/>
  <c r="AA347" i="12"/>
  <c r="AB347" i="12" s="1"/>
  <c r="AD347" i="12"/>
  <c r="I348" i="12"/>
  <c r="AA348" i="12"/>
  <c r="AB348" i="12" s="1"/>
  <c r="AD348" i="12"/>
  <c r="I726" i="12"/>
  <c r="AA726" i="12"/>
  <c r="AB726" i="12" s="1"/>
  <c r="AD726" i="12"/>
  <c r="I135" i="12"/>
  <c r="AA135" i="12"/>
  <c r="AB135" i="12" s="1"/>
  <c r="AD135" i="12"/>
  <c r="I236" i="12"/>
  <c r="AA236" i="12"/>
  <c r="AB236" i="12" s="1"/>
  <c r="AD236" i="12"/>
  <c r="I732" i="12"/>
  <c r="AA732" i="12"/>
  <c r="AB732" i="12" s="1"/>
  <c r="AD732" i="12"/>
  <c r="I267" i="12"/>
  <c r="AA267" i="12"/>
  <c r="AB267" i="12" s="1"/>
  <c r="AD267" i="12"/>
  <c r="I425" i="12"/>
  <c r="AA425" i="12"/>
  <c r="AB425" i="12" s="1"/>
  <c r="AD425" i="12"/>
  <c r="I438" i="12"/>
  <c r="AA438" i="12"/>
  <c r="AB438" i="12" s="1"/>
  <c r="AD438" i="12"/>
  <c r="I770" i="12"/>
  <c r="AA770" i="12"/>
  <c r="AB770" i="12" s="1"/>
  <c r="AD770" i="12"/>
  <c r="I771" i="12"/>
  <c r="AA771" i="12"/>
  <c r="AB771" i="12" s="1"/>
  <c r="AD771" i="12"/>
  <c r="I97" i="12"/>
  <c r="AA97" i="12"/>
  <c r="AB97" i="12" s="1"/>
  <c r="AD97" i="12"/>
  <c r="I284" i="12"/>
  <c r="AA284" i="12"/>
  <c r="AB284" i="12" s="1"/>
  <c r="AD284" i="12"/>
  <c r="I285" i="12"/>
  <c r="AA285" i="12"/>
  <c r="AB285" i="12" s="1"/>
  <c r="AD285" i="12"/>
  <c r="I286" i="12"/>
  <c r="AA286" i="12"/>
  <c r="AB286" i="12" s="1"/>
  <c r="AD286" i="12"/>
  <c r="I496" i="12"/>
  <c r="AA496" i="12"/>
  <c r="AB496" i="12" s="1"/>
  <c r="AD496" i="12"/>
  <c r="I540" i="12"/>
  <c r="AA540" i="12"/>
  <c r="AB540" i="12" s="1"/>
  <c r="AD540" i="12"/>
  <c r="I582" i="12"/>
  <c r="AA582" i="12"/>
  <c r="AB582" i="12" s="1"/>
  <c r="AD582" i="12"/>
  <c r="I707" i="12"/>
  <c r="AA707" i="12"/>
  <c r="AB707" i="12" s="1"/>
  <c r="AD707" i="12"/>
  <c r="I115" i="12"/>
  <c r="AA115" i="12"/>
  <c r="AB115" i="12" s="1"/>
  <c r="AD115" i="12"/>
  <c r="I53" i="12"/>
  <c r="AA53" i="12"/>
  <c r="AB53" i="12" s="1"/>
  <c r="AD53" i="12"/>
  <c r="I867" i="12"/>
  <c r="AA867" i="12"/>
  <c r="AB867" i="12" s="1"/>
  <c r="AD867" i="12"/>
  <c r="I382" i="12"/>
  <c r="AA382" i="12"/>
  <c r="AB382" i="12" s="1"/>
  <c r="AD382" i="12"/>
  <c r="I868" i="12"/>
  <c r="AA868" i="12"/>
  <c r="AB868" i="12" s="1"/>
  <c r="AD868" i="12"/>
  <c r="I869" i="12"/>
  <c r="AA869" i="12"/>
  <c r="AB869" i="12" s="1"/>
  <c r="AD869" i="12"/>
  <c r="I870" i="12"/>
  <c r="AA870" i="12"/>
  <c r="AB870" i="12" s="1"/>
  <c r="AD870" i="12"/>
  <c r="I871" i="12"/>
  <c r="AA871" i="12"/>
  <c r="AB871" i="12" s="1"/>
  <c r="AD871" i="12"/>
  <c r="I872" i="12"/>
  <c r="AA872" i="12"/>
  <c r="AB872" i="12" s="1"/>
  <c r="AD872" i="12"/>
  <c r="I531" i="12"/>
  <c r="AA531" i="12"/>
  <c r="AB531" i="12" s="1"/>
  <c r="AD531" i="12"/>
  <c r="I873" i="12"/>
  <c r="AA873" i="12"/>
  <c r="AB873" i="12" s="1"/>
  <c r="AD873" i="12"/>
  <c r="I607" i="12"/>
  <c r="AA607" i="12"/>
  <c r="AB607" i="12" s="1"/>
  <c r="AD607" i="12"/>
  <c r="I874" i="12"/>
  <c r="AA874" i="12"/>
  <c r="AB874" i="12" s="1"/>
  <c r="AD874" i="12"/>
  <c r="I875" i="12"/>
  <c r="AA875" i="12"/>
  <c r="AB875" i="12" s="1"/>
  <c r="AD875" i="12"/>
  <c r="I876" i="12"/>
  <c r="AA876" i="12"/>
  <c r="AB876" i="12" s="1"/>
  <c r="AD876" i="12"/>
  <c r="I720" i="12"/>
  <c r="AA720" i="12"/>
  <c r="AB720" i="12" s="1"/>
  <c r="AD720" i="12"/>
  <c r="I755" i="12"/>
  <c r="AA755" i="12"/>
  <c r="AB755" i="12" s="1"/>
  <c r="AD755" i="12"/>
  <c r="I756" i="12"/>
  <c r="AA756" i="12"/>
  <c r="AB756" i="12" s="1"/>
  <c r="AD756" i="12"/>
  <c r="I877" i="12"/>
  <c r="AA877" i="12"/>
  <c r="AB877" i="12" s="1"/>
  <c r="AD877" i="12"/>
  <c r="I233" i="12"/>
  <c r="AA233" i="12"/>
  <c r="AB233" i="12" s="1"/>
  <c r="AD233" i="12"/>
  <c r="I878" i="12"/>
  <c r="AA878" i="12"/>
  <c r="AB878" i="12" s="1"/>
  <c r="AD878" i="12"/>
  <c r="I830" i="12"/>
  <c r="AA830" i="12"/>
  <c r="AB830" i="12" s="1"/>
  <c r="AD830" i="12"/>
  <c r="I879" i="12"/>
  <c r="AA879" i="12"/>
  <c r="AB879" i="12" s="1"/>
  <c r="AD879" i="12"/>
  <c r="I510" i="12"/>
  <c r="AA510" i="12"/>
  <c r="AB510" i="12" s="1"/>
  <c r="AD510" i="12"/>
  <c r="I692" i="12"/>
  <c r="AA692" i="12"/>
  <c r="AB692" i="12" s="1"/>
  <c r="AD692" i="12"/>
  <c r="I812" i="12"/>
  <c r="AA812" i="12"/>
  <c r="AB812" i="12" s="1"/>
  <c r="AD812" i="12"/>
  <c r="I175" i="12"/>
  <c r="AA175" i="12"/>
  <c r="AB175" i="12" s="1"/>
  <c r="AD175" i="12"/>
  <c r="I432" i="12"/>
  <c r="AA432" i="12"/>
  <c r="AB432" i="12" s="1"/>
  <c r="AD432" i="12"/>
  <c r="I578" i="12"/>
  <c r="AA578" i="12"/>
  <c r="AB578" i="12" s="1"/>
  <c r="AD578" i="12"/>
  <c r="I671" i="12"/>
  <c r="AA671" i="12"/>
  <c r="AB671" i="12" s="1"/>
  <c r="AD671" i="12"/>
  <c r="I327" i="12"/>
  <c r="AA327" i="12"/>
  <c r="AB327" i="12" s="1"/>
  <c r="AD327" i="12"/>
  <c r="I277" i="12"/>
  <c r="AA277" i="12"/>
  <c r="AB277" i="12" s="1"/>
  <c r="AD277" i="12"/>
  <c r="I354" i="12"/>
  <c r="AA354" i="12"/>
  <c r="AB354" i="12" s="1"/>
  <c r="AD354" i="12"/>
  <c r="I355" i="12"/>
  <c r="AA355" i="12"/>
  <c r="AB355" i="12" s="1"/>
  <c r="AD355" i="12"/>
  <c r="I744" i="12"/>
  <c r="AA744" i="12"/>
  <c r="AB744" i="12" s="1"/>
  <c r="AD744" i="12"/>
  <c r="I751" i="12"/>
  <c r="AA751" i="12"/>
  <c r="AB751" i="12" s="1"/>
  <c r="AD751" i="12"/>
  <c r="I761" i="12"/>
  <c r="AA761" i="12"/>
  <c r="AB761" i="12" s="1"/>
  <c r="AD761" i="12"/>
  <c r="I624" i="12"/>
  <c r="AA624" i="12"/>
  <c r="AB624" i="12" s="1"/>
  <c r="AD624" i="12"/>
  <c r="I625" i="12"/>
  <c r="AA625" i="12"/>
  <c r="AB625" i="12" s="1"/>
  <c r="AD625" i="12"/>
  <c r="I279" i="12"/>
  <c r="AA279" i="12"/>
  <c r="AB279" i="12" s="1"/>
  <c r="AD279" i="12"/>
  <c r="I764" i="12"/>
  <c r="AA764" i="12"/>
  <c r="AB764" i="12" s="1"/>
  <c r="AD764" i="12"/>
  <c r="I280" i="12"/>
  <c r="AA280" i="12"/>
  <c r="AB280" i="12" s="1"/>
  <c r="AD280" i="12"/>
  <c r="I301" i="12"/>
  <c r="AA301" i="12"/>
  <c r="AB301" i="12" s="1"/>
  <c r="AD301" i="12"/>
  <c r="I765" i="12"/>
  <c r="AA765" i="12"/>
  <c r="AB765" i="12" s="1"/>
  <c r="AD765" i="12"/>
  <c r="I281" i="12"/>
  <c r="AA281" i="12"/>
  <c r="AB281" i="12" s="1"/>
  <c r="AD281" i="12"/>
  <c r="I406" i="12"/>
  <c r="AA406" i="12"/>
  <c r="AB406" i="12" s="1"/>
  <c r="AD406" i="12"/>
  <c r="I549" i="12"/>
  <c r="AA549" i="12"/>
  <c r="AB549" i="12" s="1"/>
  <c r="AD549" i="12"/>
  <c r="I660" i="12"/>
  <c r="AA660" i="12"/>
  <c r="AB660" i="12" s="1"/>
  <c r="AD660" i="12"/>
  <c r="I664" i="12"/>
  <c r="AA664" i="12"/>
  <c r="AB664" i="12" s="1"/>
  <c r="AD664" i="12"/>
  <c r="I227" i="12"/>
  <c r="AA227" i="12"/>
  <c r="AB227" i="12" s="1"/>
  <c r="AD227" i="12"/>
  <c r="I82" i="12"/>
  <c r="AA82" i="12"/>
  <c r="AB82" i="12" s="1"/>
  <c r="AD82" i="12"/>
  <c r="I84" i="12"/>
  <c r="AA84" i="12"/>
  <c r="AB84" i="12" s="1"/>
  <c r="AD84" i="12"/>
  <c r="I419" i="12"/>
  <c r="AA419" i="12"/>
  <c r="AB419" i="12" s="1"/>
  <c r="AD419" i="12"/>
  <c r="I466" i="12"/>
  <c r="AA466" i="12"/>
  <c r="AB466" i="12" s="1"/>
  <c r="AD466" i="12"/>
  <c r="I542" i="12"/>
  <c r="AA542" i="12"/>
  <c r="AB542" i="12" s="1"/>
  <c r="AD542" i="12"/>
  <c r="I649" i="12"/>
  <c r="AA649" i="12"/>
  <c r="AB649" i="12" s="1"/>
  <c r="AD649" i="12"/>
  <c r="I738" i="12"/>
  <c r="AA738" i="12"/>
  <c r="AB738" i="12" s="1"/>
  <c r="AD738" i="12"/>
  <c r="I98" i="12"/>
  <c r="AA98" i="12"/>
  <c r="AB98" i="12" s="1"/>
  <c r="AD98" i="12"/>
  <c r="I287" i="12"/>
  <c r="AA287" i="12"/>
  <c r="AB287" i="12" s="1"/>
  <c r="AD287" i="12"/>
  <c r="I288" i="12"/>
  <c r="AA288" i="12"/>
  <c r="AB288" i="12" s="1"/>
  <c r="AD288" i="12"/>
  <c r="I289" i="12"/>
  <c r="AA289" i="12"/>
  <c r="AB289" i="12" s="1"/>
  <c r="AD289" i="12"/>
  <c r="I295" i="12"/>
  <c r="AA295" i="12"/>
  <c r="AB295" i="12" s="1"/>
  <c r="AD295" i="12"/>
  <c r="I297" i="12"/>
  <c r="AA297" i="12"/>
  <c r="AB297" i="12" s="1"/>
  <c r="AD297" i="12"/>
  <c r="I819" i="12"/>
  <c r="AA819" i="12"/>
  <c r="AB819" i="12" s="1"/>
  <c r="AD819" i="12"/>
  <c r="I397" i="12"/>
  <c r="AA397" i="12"/>
  <c r="AB397" i="12" s="1"/>
  <c r="AD397" i="12"/>
  <c r="I747" i="12"/>
  <c r="AA747" i="12"/>
  <c r="AB747" i="12" s="1"/>
  <c r="AD747" i="12"/>
  <c r="I201" i="12"/>
  <c r="AA201" i="12"/>
  <c r="AB201" i="12" s="1"/>
  <c r="AD201" i="12"/>
  <c r="I203" i="12"/>
  <c r="AA203" i="12"/>
  <c r="AB203" i="12" s="1"/>
  <c r="AD203" i="12"/>
  <c r="I862" i="12"/>
  <c r="AA862" i="12"/>
  <c r="AB862" i="12" s="1"/>
  <c r="AD862" i="12"/>
  <c r="I322" i="12"/>
  <c r="AA322" i="12"/>
  <c r="AB322" i="12" s="1"/>
  <c r="AD322" i="12"/>
  <c r="I323" i="12"/>
  <c r="AA323" i="12"/>
  <c r="AB323" i="12" s="1"/>
  <c r="AD323" i="12"/>
  <c r="I863" i="12"/>
  <c r="AA863" i="12"/>
  <c r="AB863" i="12" s="1"/>
  <c r="AD863" i="12"/>
  <c r="I864" i="12"/>
  <c r="AA864" i="12"/>
  <c r="AB864" i="12" s="1"/>
  <c r="AD864" i="12"/>
  <c r="I363" i="12"/>
  <c r="AA363" i="12"/>
  <c r="AB363" i="12" s="1"/>
  <c r="AD363" i="12"/>
  <c r="I368" i="12"/>
  <c r="AA368" i="12"/>
  <c r="AB368" i="12" s="1"/>
  <c r="AD368" i="12"/>
  <c r="I375" i="12"/>
  <c r="AA375" i="12"/>
  <c r="AB375" i="12" s="1"/>
  <c r="AD375" i="12"/>
  <c r="I385" i="12"/>
  <c r="AA385" i="12"/>
  <c r="AB385" i="12" s="1"/>
  <c r="AD385" i="12"/>
  <c r="I417" i="12"/>
  <c r="AA417" i="12"/>
  <c r="AB417" i="12" s="1"/>
  <c r="AD417" i="12"/>
  <c r="I427" i="12"/>
  <c r="AA427" i="12"/>
  <c r="AB427" i="12" s="1"/>
  <c r="AD427" i="12"/>
  <c r="I434" i="12"/>
  <c r="AA434" i="12"/>
  <c r="AB434" i="12" s="1"/>
  <c r="AD434" i="12"/>
  <c r="I443" i="12"/>
  <c r="AA443" i="12"/>
  <c r="AB443" i="12" s="1"/>
  <c r="AD443" i="12"/>
  <c r="I488" i="12"/>
  <c r="AA488" i="12"/>
  <c r="AB488" i="12" s="1"/>
  <c r="AD488" i="12"/>
  <c r="I489" i="12"/>
  <c r="AA489" i="12"/>
  <c r="AB489" i="12" s="1"/>
  <c r="AD489" i="12"/>
  <c r="I490" i="12"/>
  <c r="AA490" i="12"/>
  <c r="AB490" i="12" s="1"/>
  <c r="AD490" i="12"/>
  <c r="I517" i="12"/>
  <c r="AA517" i="12"/>
  <c r="AB517" i="12" s="1"/>
  <c r="AD517" i="12"/>
  <c r="I518" i="12"/>
  <c r="AA518" i="12"/>
  <c r="AB518" i="12" s="1"/>
  <c r="AD518" i="12"/>
  <c r="I553" i="12"/>
  <c r="AA553" i="12"/>
  <c r="AB553" i="12" s="1"/>
  <c r="AD553" i="12"/>
  <c r="I563" i="12"/>
  <c r="AA563" i="12"/>
  <c r="AB563" i="12" s="1"/>
  <c r="AD563" i="12"/>
  <c r="I648" i="12"/>
  <c r="AA648" i="12"/>
  <c r="AB648" i="12" s="1"/>
  <c r="AD648" i="12"/>
  <c r="I727" i="12"/>
  <c r="AA727" i="12"/>
  <c r="AB727" i="12" s="1"/>
  <c r="AD727" i="12"/>
  <c r="I785" i="12"/>
  <c r="AA785" i="12"/>
  <c r="AB785" i="12" s="1"/>
  <c r="AD785" i="12"/>
  <c r="I786" i="12"/>
  <c r="AA786" i="12"/>
  <c r="AB786" i="12" s="1"/>
  <c r="AD786" i="12"/>
  <c r="I199" i="12"/>
  <c r="AA199" i="12"/>
  <c r="AB199" i="12" s="1"/>
  <c r="AD199" i="12"/>
  <c r="I200" i="12"/>
  <c r="AA200" i="12"/>
  <c r="AB200" i="12" s="1"/>
  <c r="AD200" i="12"/>
  <c r="I202" i="12"/>
  <c r="AA202" i="12"/>
  <c r="AB202" i="12" s="1"/>
  <c r="AD202" i="12"/>
  <c r="I851" i="12"/>
  <c r="AA851" i="12"/>
  <c r="AB851" i="12" s="1"/>
  <c r="AD851" i="12"/>
  <c r="I852" i="12"/>
  <c r="AA852" i="12"/>
  <c r="AB852" i="12" s="1"/>
  <c r="AD852" i="12"/>
  <c r="I853" i="12"/>
  <c r="AA853" i="12"/>
  <c r="AB853" i="12" s="1"/>
  <c r="AD853" i="12"/>
  <c r="I857" i="12"/>
  <c r="AA857" i="12"/>
  <c r="AB857" i="12" s="1"/>
  <c r="AD857" i="12"/>
  <c r="I318" i="12"/>
  <c r="AA318" i="12"/>
  <c r="AB318" i="12" s="1"/>
  <c r="AD318" i="12"/>
  <c r="I320" i="12"/>
  <c r="AA320" i="12"/>
  <c r="AB320" i="12" s="1"/>
  <c r="AD320" i="12"/>
  <c r="I861" i="12"/>
  <c r="AA861" i="12"/>
  <c r="AB861" i="12" s="1"/>
  <c r="AD861" i="12"/>
  <c r="I409" i="12"/>
  <c r="AA409" i="12"/>
  <c r="AB409" i="12" s="1"/>
  <c r="AD409" i="12"/>
  <c r="I527" i="12"/>
  <c r="AA527" i="12"/>
  <c r="AB527" i="12" s="1"/>
  <c r="AD527" i="12"/>
  <c r="I800" i="12"/>
  <c r="AA800" i="12"/>
  <c r="AB800" i="12" s="1"/>
  <c r="AD800" i="12"/>
  <c r="I801" i="12"/>
  <c r="AA801" i="12"/>
  <c r="AB801" i="12" s="1"/>
  <c r="AD801" i="12"/>
  <c r="I311" i="12"/>
  <c r="AA311" i="12"/>
  <c r="AB311" i="12" s="1"/>
  <c r="AD311" i="12"/>
  <c r="I313" i="12"/>
  <c r="AA313" i="12"/>
  <c r="AB313" i="12" s="1"/>
  <c r="AD313" i="12"/>
  <c r="I198" i="12"/>
  <c r="AA198" i="12"/>
  <c r="AB198" i="12" s="1"/>
  <c r="AD198" i="12"/>
  <c r="I316" i="12"/>
  <c r="AA316" i="12"/>
  <c r="AB316" i="12" s="1"/>
  <c r="AD316" i="12"/>
  <c r="I86" i="12"/>
  <c r="AA86" i="12"/>
  <c r="AB86" i="12" s="1"/>
  <c r="AD86" i="12"/>
  <c r="I317" i="12"/>
  <c r="AA317" i="12"/>
  <c r="AB317" i="12" s="1"/>
  <c r="AD317" i="12"/>
  <c r="I822" i="12"/>
  <c r="AA822" i="12"/>
  <c r="AB822" i="12" s="1"/>
  <c r="AD822" i="12"/>
  <c r="I823" i="12"/>
  <c r="AA823" i="12"/>
  <c r="AB823" i="12" s="1"/>
  <c r="AD823" i="12"/>
  <c r="I824" i="12"/>
  <c r="AA824" i="12"/>
  <c r="AB824" i="12" s="1"/>
  <c r="AD824" i="12"/>
  <c r="I855" i="12"/>
  <c r="AA855" i="12"/>
  <c r="AB855" i="12" s="1"/>
  <c r="I856" i="12"/>
  <c r="AA856" i="12"/>
  <c r="AB856" i="12" s="1"/>
  <c r="I858" i="12"/>
  <c r="AA858" i="12"/>
  <c r="AB858" i="12" s="1"/>
  <c r="I319" i="12"/>
  <c r="AA319" i="12"/>
  <c r="AB319" i="12" s="1"/>
  <c r="AD319" i="12"/>
  <c r="I321" i="12"/>
  <c r="AA321" i="12"/>
  <c r="AB321" i="12" s="1"/>
  <c r="AD321" i="12"/>
  <c r="I493" i="12"/>
  <c r="AA493" i="12"/>
  <c r="AB493" i="12" s="1"/>
  <c r="AD493" i="12"/>
  <c r="I324" i="12"/>
  <c r="AA324" i="12"/>
  <c r="AB324" i="12" s="1"/>
  <c r="AD324" i="12"/>
  <c r="I331" i="12"/>
  <c r="AA331" i="12"/>
  <c r="AB331" i="12" s="1"/>
  <c r="AD331" i="12"/>
  <c r="AQ5" i="22"/>
  <c r="AA1" i="15"/>
  <c r="Z4" i="15" s="1"/>
  <c r="C2" i="25" l="1"/>
  <c r="D3" i="25"/>
  <c r="Z1" i="15"/>
  <c r="AM3" i="22"/>
  <c r="AI5" i="15"/>
  <c r="V1" i="12"/>
  <c r="AD2" i="11"/>
  <c r="Z3" i="15"/>
  <c r="U3" i="12"/>
  <c r="Z2" i="15"/>
  <c r="AD5" i="12"/>
  <c r="AA3" i="15"/>
  <c r="AE3" i="24"/>
  <c r="AE1" i="24"/>
  <c r="AC2" i="24" s="1"/>
  <c r="AB5" i="12"/>
  <c r="AB2" i="11"/>
  <c r="AB5" i="14"/>
  <c r="V1" i="14"/>
  <c r="V3" i="14"/>
  <c r="U1" i="12"/>
  <c r="AD5" i="14"/>
  <c r="AB3" i="22"/>
  <c r="AB1" i="22"/>
  <c r="Z1" i="22" s="1"/>
  <c r="E3" i="25" l="1"/>
  <c r="D2" i="25"/>
  <c r="AO5" i="22"/>
  <c r="U4" i="12"/>
  <c r="U2" i="12"/>
  <c r="AC1" i="24"/>
  <c r="AC4" i="24"/>
  <c r="AC3" i="24"/>
  <c r="U4" i="14"/>
  <c r="U1" i="14"/>
  <c r="U3" i="14"/>
  <c r="U2" i="14"/>
  <c r="Z3" i="22"/>
  <c r="Z2" i="22"/>
  <c r="Z4" i="22"/>
  <c r="E2" i="25" l="1"/>
  <c r="F3" i="25"/>
  <c r="F2" i="25" l="1"/>
  <c r="G3" i="25"/>
  <c r="G2" i="25" l="1"/>
  <c r="H3" i="25"/>
  <c r="I3" i="25" l="1"/>
  <c r="H2" i="25"/>
  <c r="J3" i="25" l="1"/>
  <c r="I2" i="25"/>
  <c r="K3" i="25" l="1"/>
  <c r="J2" i="25"/>
  <c r="L3" i="25" l="1"/>
  <c r="K2" i="25"/>
  <c r="L2" i="25" l="1"/>
  <c r="M3" i="25"/>
  <c r="M2" i="25" l="1"/>
  <c r="N3" i="25"/>
  <c r="O3" i="25" l="1"/>
  <c r="N2" i="25"/>
  <c r="O2" i="25" l="1"/>
  <c r="P3" i="25"/>
  <c r="P2" i="25" l="1"/>
  <c r="Q3" i="25"/>
  <c r="R3" i="25" l="1"/>
  <c r="Q2" i="25"/>
  <c r="S3" i="25" l="1"/>
  <c r="R2" i="25"/>
  <c r="T3" i="25" l="1"/>
  <c r="S2" i="25"/>
  <c r="T2" i="25" l="1"/>
  <c r="U3" i="25"/>
  <c r="U2" i="25" l="1"/>
  <c r="V3" i="25"/>
  <c r="W3" i="25" l="1"/>
  <c r="V2" i="25"/>
  <c r="X3" i="25" l="1"/>
  <c r="W2" i="25"/>
  <c r="Y3" i="25" l="1"/>
  <c r="X2" i="25"/>
  <c r="Y2" i="25" l="1"/>
  <c r="Z3" i="25"/>
  <c r="AA3" i="25" l="1"/>
  <c r="Z2" i="25"/>
  <c r="AB3" i="25" l="1"/>
  <c r="AA2" i="25"/>
  <c r="AB2" i="25" l="1"/>
  <c r="AC3" i="25"/>
  <c r="AC2" i="25" l="1"/>
  <c r="AD3" i="25"/>
  <c r="AD2" i="25" l="1"/>
  <c r="AE3" i="25"/>
  <c r="AE2" i="25" l="1"/>
  <c r="AF3" i="25"/>
  <c r="AF2" i="25" l="1"/>
  <c r="AG3" i="25"/>
  <c r="AG2" i="25" l="1"/>
  <c r="AH3" i="25"/>
  <c r="AH2" i="25" l="1"/>
  <c r="AI3" i="25"/>
  <c r="AJ3" i="25" l="1"/>
  <c r="AI2" i="25"/>
  <c r="AJ2" i="25" l="1"/>
  <c r="AK3" i="25"/>
  <c r="AK2" i="25" l="1"/>
  <c r="AL3" i="25"/>
  <c r="AL2" i="25" l="1"/>
  <c r="AM3" i="25"/>
  <c r="AM2" i="25" l="1"/>
  <c r="AN3" i="25"/>
  <c r="AN2" i="25" l="1"/>
  <c r="AO3" i="25"/>
  <c r="AP3" i="25" l="1"/>
  <c r="AO2" i="25"/>
  <c r="AP2" i="25" l="1"/>
  <c r="AQ3" i="25"/>
  <c r="AR3" i="25" l="1"/>
  <c r="AQ2" i="25"/>
  <c r="AR2" i="25" l="1"/>
  <c r="AS3" i="25"/>
  <c r="AS2" i="25" s="1"/>
</calcChain>
</file>

<file path=xl/sharedStrings.xml><?xml version="1.0" encoding="utf-8"?>
<sst xmlns="http://schemas.openxmlformats.org/spreadsheetml/2006/main" count="18574" uniqueCount="2255">
  <si>
    <t>in stock</t>
  </si>
  <si>
    <t>Total</t>
  </si>
  <si>
    <t>Percentage Controlled</t>
  </si>
  <si>
    <t>Electrical Design supply</t>
  </si>
  <si>
    <t>Percentage Creation</t>
  </si>
  <si>
    <t>Software &amp; Control supply</t>
  </si>
  <si>
    <t>Unsigned</t>
  </si>
  <si>
    <t>On order</t>
  </si>
  <si>
    <t>Make or Buy</t>
  </si>
  <si>
    <t>Model number</t>
  </si>
  <si>
    <t>Changed</t>
  </si>
  <si>
    <t>DA 11Aug24, Initial creation</t>
  </si>
  <si>
    <t>Rev: 1</t>
  </si>
  <si>
    <t>Quotation</t>
  </si>
  <si>
    <t xml:space="preserve"> Operations</t>
  </si>
  <si>
    <t>total cost</t>
  </si>
  <si>
    <t>total mass /kg</t>
  </si>
  <si>
    <t>System serial number</t>
  </si>
  <si>
    <t>Build notes</t>
  </si>
  <si>
    <t>Next assy up</t>
  </si>
  <si>
    <t>Part No.</t>
  </si>
  <si>
    <t>Tag Number</t>
  </si>
  <si>
    <t>Description</t>
  </si>
  <si>
    <t>Available in USA</t>
  </si>
  <si>
    <t>Made in USA</t>
  </si>
  <si>
    <t>Alt Vendor Needed</t>
  </si>
  <si>
    <t>Parts per system</t>
  </si>
  <si>
    <t>Spares</t>
  </si>
  <si>
    <t>Type</t>
  </si>
  <si>
    <t>Manufacturer</t>
  </si>
  <si>
    <t>Manufacturer part no.</t>
  </si>
  <si>
    <t>Website</t>
  </si>
  <si>
    <t>Datasheet Link</t>
  </si>
  <si>
    <t>Supplier</t>
  </si>
  <si>
    <t>Supplier Part no.</t>
  </si>
  <si>
    <t>Alt Supplier</t>
  </si>
  <si>
    <t>Alt Supplier Part no.</t>
  </si>
  <si>
    <t>No. of hours (per part)</t>
  </si>
  <si>
    <t>Lead Time / Delivery date</t>
  </si>
  <si>
    <t>Part cost</t>
  </si>
  <si>
    <t>Order status</t>
  </si>
  <si>
    <t>UK</t>
  </si>
  <si>
    <t>US</t>
  </si>
  <si>
    <t>Supplier certification</t>
  </si>
  <si>
    <t>Likely assy activity</t>
  </si>
  <si>
    <t>Order notes</t>
  </si>
  <si>
    <t>Estimated stock level</t>
  </si>
  <si>
    <t>Storage location</t>
  </si>
  <si>
    <t>Shelf loc.</t>
  </si>
  <si>
    <t>Material cost</t>
  </si>
  <si>
    <t>Total part cost</t>
  </si>
  <si>
    <t>NRE costs</t>
  </si>
  <si>
    <t>System part cost</t>
  </si>
  <si>
    <t>Part mass /g (rounded to nearest g)</t>
  </si>
  <si>
    <t>System part mass /g</t>
  </si>
  <si>
    <t>Date Part no. Added Updated</t>
  </si>
  <si>
    <t>Sub-system serial number
Number off Checked out of Stores</t>
  </si>
  <si>
    <t>Top Level Assy</t>
  </si>
  <si>
    <t>Grid Supply Source</t>
  </si>
  <si>
    <t>Source Power From the Grid with options of 480 or 240 VAC, 3-phase, Wye configuration</t>
  </si>
  <si>
    <t>CB10</t>
  </si>
  <si>
    <t xml:space="preserve">200A Breaker, XT3N 225 TMF 200-2000 3P FF UL/CSA </t>
  </si>
  <si>
    <t>Yes</t>
  </si>
  <si>
    <t>ABB</t>
  </si>
  <si>
    <t>XT3NQ3200AFF000XXX</t>
  </si>
  <si>
    <t>SACE Tmax XT - ABB</t>
  </si>
  <si>
    <t>SACE_ABB_1SXU210248C0201 Rev H_Tmax UL Tech_CT_DGT (2).pdf</t>
  </si>
  <si>
    <t>CB1</t>
  </si>
  <si>
    <t xml:space="preserve">380A Breaker, XT5N 400 TMA400-4000 3P FF UL </t>
  </si>
  <si>
    <t>XT5NU340ABFF000XXX</t>
  </si>
  <si>
    <t>CB2</t>
  </si>
  <si>
    <t xml:space="preserve">160A Breaker, XT3N 225 TMF 200-2000 3P FF UL/CSA </t>
  </si>
  <si>
    <t>TR1</t>
  </si>
  <si>
    <t xml:space="preserve">Transformer, 110kVA, 120/208 to 277/480 Wye </t>
  </si>
  <si>
    <t>No</t>
  </si>
  <si>
    <t>KNT</t>
  </si>
  <si>
    <t>???</t>
  </si>
  <si>
    <t>kntecn.com</t>
  </si>
  <si>
    <t>MTS</t>
  </si>
  <si>
    <t>Transfer Switch, used in manual mode only</t>
  </si>
  <si>
    <t>OXB600U3X3QT</t>
  </si>
  <si>
    <t>OXB600U3X3QT (abb.com)</t>
  </si>
  <si>
    <t>TruONE_ATS_1SXU523001C0201_USA_Catalog_02-10.pdf</t>
  </si>
  <si>
    <t>M2</t>
  </si>
  <si>
    <t>Three phase multi-function meter</t>
  </si>
  <si>
    <t>ACREL</t>
  </si>
  <si>
    <t>ADL3000-E-B/KC</t>
  </si>
  <si>
    <t>acrelenergy.com</t>
  </si>
  <si>
    <t>adl3000-e-manual.pdf</t>
  </si>
  <si>
    <t>Schneider Electric USA (se.com)</t>
  </si>
  <si>
    <t>QF15</t>
  </si>
  <si>
    <t xml:space="preserve">3P 63S </t>
  </si>
  <si>
    <t>Nader</t>
  </si>
  <si>
    <t>NDB2T-63 D63</t>
  </si>
  <si>
    <t>nader-circuit-breaker.com</t>
  </si>
  <si>
    <t>NDB2-Series-MCB-Datasheet.pdf</t>
  </si>
  <si>
    <t>SPD1</t>
  </si>
  <si>
    <t>Surge Surpessor</t>
  </si>
  <si>
    <t>Zenyau</t>
  </si>
  <si>
    <t>ZYSPD25T385B4</t>
  </si>
  <si>
    <t>深圳市震宇电子有限公司 (zyspd.com)</t>
  </si>
  <si>
    <t>MERSEN Surge protection | surge protection for battery energy storage</t>
  </si>
  <si>
    <t>QF16</t>
  </si>
  <si>
    <t>SPD2</t>
  </si>
  <si>
    <t>BESS Source</t>
  </si>
  <si>
    <t>Battery Energy Storage System Source Supply</t>
  </si>
  <si>
    <t>U3</t>
  </si>
  <si>
    <t>Enerone 1C 373 kWh</t>
  </si>
  <si>
    <t>CATL</t>
  </si>
  <si>
    <t>O852280-P</t>
  </si>
  <si>
    <t>EnerOne User's Manual280水冷电柜用户使用手册_户外20220515(1).pdf</t>
  </si>
  <si>
    <t>PCS1</t>
  </si>
  <si>
    <t>Power Convertion System, 125KW 480V</t>
  </si>
  <si>
    <t>Dynapower</t>
  </si>
  <si>
    <t>MPS-125-100-R004</t>
  </si>
  <si>
    <t>Energy Storage &amp; Power Conversion Systems | Dynapower</t>
  </si>
  <si>
    <t>Installation Manual_MPS125-100-R004.pdf</t>
  </si>
  <si>
    <t>DynaPower</t>
  </si>
  <si>
    <t>PCS2</t>
  </si>
  <si>
    <t>PCS3</t>
  </si>
  <si>
    <t>CB7</t>
  </si>
  <si>
    <t>CB11</t>
  </si>
  <si>
    <t>CB12</t>
  </si>
  <si>
    <t>TR4</t>
  </si>
  <si>
    <t>Transformer, 150KVA, 480V to 277V / 480V  Delta to Wye</t>
  </si>
  <si>
    <t>TR5</t>
  </si>
  <si>
    <t>TR6</t>
  </si>
  <si>
    <t>CB13</t>
  </si>
  <si>
    <t>CB14</t>
  </si>
  <si>
    <t>CB15</t>
  </si>
  <si>
    <t>Power Source Switching</t>
  </si>
  <si>
    <t>Power Switching Line</t>
  </si>
  <si>
    <t>CB3</t>
  </si>
  <si>
    <t>CB6</t>
  </si>
  <si>
    <t xml:space="preserve">600A Breaker, XT5S 600 TMA 600-6000 3P FF UL </t>
  </si>
  <si>
    <t>XT5SQ360BBFF000XXX</t>
  </si>
  <si>
    <t>KM2</t>
  </si>
  <si>
    <t>Motor Control contactor, 3 pole, 205 Amp</t>
  </si>
  <si>
    <t>AF205-30-11-11</t>
  </si>
  <si>
    <t>AF205-30-11-11 (abb.com)</t>
  </si>
  <si>
    <t>1SBC100214C0202_Motor_protection_and_control_03_2024.pdf</t>
  </si>
  <si>
    <t>ATS</t>
  </si>
  <si>
    <t>Automatic transfer switches, 40 to 1600 A</t>
  </si>
  <si>
    <t>OXB 600U 3X 3QT</t>
  </si>
  <si>
    <t>CB9</t>
  </si>
  <si>
    <t xml:space="preserve">600A Breaker, XT5S 600 TMA 500-5000 3P FF UL </t>
  </si>
  <si>
    <t>XT5SQ350BBFF000XXX</t>
  </si>
  <si>
    <t>M1</t>
  </si>
  <si>
    <t>CB4</t>
  </si>
  <si>
    <t>Circuit breaker, AC 50A 3P</t>
  </si>
  <si>
    <t>SU203M-C50</t>
  </si>
  <si>
    <t>SU203M-C50 (abb.com)</t>
  </si>
  <si>
    <t>SU 200 M data sheet.pdf</t>
  </si>
  <si>
    <t>T3</t>
  </si>
  <si>
    <t>Transformer, 40KVA, 480V to 400V</t>
  </si>
  <si>
    <t>CB5</t>
  </si>
  <si>
    <t xml:space="preserve">100A Breaker, XT1S 125 TMF 100-1000 3P FF UL/CSA </t>
  </si>
  <si>
    <t>XT1SU3100AFF000XXX</t>
  </si>
  <si>
    <t>M3</t>
  </si>
  <si>
    <t>Fuel Cell Source</t>
  </si>
  <si>
    <t>Fuel Cell Supply System</t>
  </si>
  <si>
    <t>GB1</t>
  </si>
  <si>
    <t>GenCell Box</t>
  </si>
  <si>
    <t>GenCell</t>
  </si>
  <si>
    <t>GB2</t>
  </si>
  <si>
    <t>U1/EPC1</t>
  </si>
  <si>
    <t xml:space="preserve">Isolated Bi-Directional DC/DC converter 5.5KW </t>
  </si>
  <si>
    <t>Epic</t>
  </si>
  <si>
    <t>EPC 5K5 648i</t>
  </si>
  <si>
    <t>Epic Power Converters</t>
  </si>
  <si>
    <t>EPIC POWER</t>
  </si>
  <si>
    <t>Epic Power</t>
  </si>
  <si>
    <t>Fuel Cells - Zahn Electronics (zahninc.com)</t>
  </si>
  <si>
    <t>U1/EPC2</t>
  </si>
  <si>
    <t>QD2</t>
  </si>
  <si>
    <t>Miniature Circuit Breaker - 2P - C - 63 A</t>
  </si>
  <si>
    <t>SU202M-C63</t>
  </si>
  <si>
    <t>SU202M-C63 (abb.com)</t>
  </si>
  <si>
    <t>PCS30</t>
  </si>
  <si>
    <t>Power Convertion System, 30P 30KW :480V</t>
  </si>
  <si>
    <t>Sinexcel</t>
  </si>
  <si>
    <t>30P 30kW*1</t>
  </si>
  <si>
    <t>Three phase hybrid inverter (sinexcel.com)</t>
  </si>
  <si>
    <t>KM4</t>
  </si>
  <si>
    <t>Motor Control contactor, 3 pole, 52 Amp</t>
  </si>
  <si>
    <t>AF52-30-00-11</t>
  </si>
  <si>
    <t>AF52-30-00-11 (abb.com)</t>
  </si>
  <si>
    <t>CB8</t>
  </si>
  <si>
    <t>C1</t>
  </si>
  <si>
    <t>Capacitor, 500V 1300uF 20% Screw</t>
  </si>
  <si>
    <t>KEMET</t>
  </si>
  <si>
    <t>ALS70A132KE500</t>
  </si>
  <si>
    <t>KEMET - ALS70A132KE500</t>
  </si>
  <si>
    <t>kemet als70-71 Capacitor.pdf</t>
  </si>
  <si>
    <t>C2</t>
  </si>
  <si>
    <t>Auxiliary Loads</t>
  </si>
  <si>
    <t>Auxiliary componets</t>
  </si>
  <si>
    <t>QF5</t>
  </si>
  <si>
    <t>Miniature Circuit Breaker -2P-C-16A, Circuit breaker to 220V Receptacle</t>
  </si>
  <si>
    <t>SU202M-C16</t>
  </si>
  <si>
    <t>SU202M-C16 (abb.com)</t>
  </si>
  <si>
    <t>RE3</t>
  </si>
  <si>
    <t>Receptacle 220V</t>
  </si>
  <si>
    <t>QF10</t>
  </si>
  <si>
    <t>Miniature Circuit Breaker -2P-C-25, Circuit breaker to 110V Receptacle</t>
  </si>
  <si>
    <t>SU202M-C25</t>
  </si>
  <si>
    <t>SU202M-C25 (abb.com)</t>
  </si>
  <si>
    <t>T7</t>
  </si>
  <si>
    <t>Transformer 220V/110V</t>
  </si>
  <si>
    <t>RE4</t>
  </si>
  <si>
    <t>Receptacle 110V, 20A</t>
  </si>
  <si>
    <t>RE5</t>
  </si>
  <si>
    <t>E0-AB/PT/15</t>
  </si>
  <si>
    <t>QF12</t>
  </si>
  <si>
    <t>Miniature Circuit Breaker -2P-C-6, Circuit breaker to Heater</t>
  </si>
  <si>
    <t>SU202M-C6</t>
  </si>
  <si>
    <t>SU202M-C6 (abb.com)</t>
  </si>
  <si>
    <t>R1</t>
  </si>
  <si>
    <t>3K Ohm Resistor</t>
  </si>
  <si>
    <t>U9</t>
  </si>
  <si>
    <t>KACON KTC-30 heater controls</t>
  </si>
  <si>
    <t>Kacon</t>
  </si>
  <si>
    <t>KTC-30</t>
  </si>
  <si>
    <t>KACON.co</t>
  </si>
  <si>
    <t>KTC-1-Temperature-Controller-Catalog-EN.pdf</t>
  </si>
  <si>
    <t>HTR</t>
  </si>
  <si>
    <t>KACON KSH Space Heater</t>
  </si>
  <si>
    <t>KSH-???</t>
  </si>
  <si>
    <t>KACON Space Heater KSH Series.pdf</t>
  </si>
  <si>
    <t>M15</t>
  </si>
  <si>
    <t xml:space="preserve">Ventilation Fan, </t>
  </si>
  <si>
    <t>Blauburg</t>
  </si>
  <si>
    <t>BL-A250C-EC-00S</t>
  </si>
  <si>
    <t>blauberg-motoren.com</t>
  </si>
  <si>
    <t>blmaxialfanssatalogue201909en.pdf</t>
  </si>
  <si>
    <t>QF14</t>
  </si>
  <si>
    <t>Miniature Circuit Breaker -2P-C-40, Circuit breaker t</t>
  </si>
  <si>
    <t>SU202M-C40</t>
  </si>
  <si>
    <t>SU202M-C40 (abb.com)</t>
  </si>
  <si>
    <t>RE6</t>
  </si>
  <si>
    <t>Receptacle 230V 30A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</si>
  <si>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</si>
  <si>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</si>
  <si>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</si>
  <si>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</si>
  <si>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</si>
  <si>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</si>
  <si>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</si>
  <si>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</si>
  <si>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</si>
  <si>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</si>
  <si>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</si>
  <si>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Controls</t>
  </si>
  <si>
    <t>Auxiliary componets, UPS Circuit</t>
  </si>
  <si>
    <t>QF2</t>
  </si>
  <si>
    <t>Miniature Circuit Breaker -2P-C-63A, Circuit breaker to UPS</t>
  </si>
  <si>
    <t>UPS</t>
  </si>
  <si>
    <t>Receptacle RE3, 220 VAC</t>
  </si>
  <si>
    <t>Eaton</t>
  </si>
  <si>
    <t>Model: 9PX6Ki pn:9104-12609-00P</t>
  </si>
  <si>
    <t>9PX6KP2 | Eaton 9PX UPS | Eaton</t>
  </si>
  <si>
    <t>Tripp-Lite-Owners-Manual-909558.pdf</t>
  </si>
  <si>
    <t>QF3</t>
  </si>
  <si>
    <t>Miniature Circuit Breaker -2P-C-63A, Circuit breaker from UPS</t>
  </si>
  <si>
    <t>QF1</t>
  </si>
  <si>
    <t>Miniature Circuit Breaker -2P-C-32A, Circuit breaker To CATL</t>
  </si>
  <si>
    <t xml:space="preserve">SU202M-C32 </t>
  </si>
  <si>
    <t>SU202M-C32 (abb.com)</t>
  </si>
  <si>
    <t>QF4</t>
  </si>
  <si>
    <t>Miniature Circuit Breaker -2P-C-6A, Circuit breaker to KA3</t>
  </si>
  <si>
    <t>QF6</t>
  </si>
  <si>
    <t>Miniature Circuit Breaker -2P-C-6A, Circuit breaker to V2</t>
  </si>
  <si>
    <t>V2</t>
  </si>
  <si>
    <t>12VDC Power Supply AC220V/DC12V, 200W</t>
  </si>
  <si>
    <t>Mornsun</t>
  </si>
  <si>
    <t>LM200-10B12</t>
  </si>
  <si>
    <t>unreachable</t>
  </si>
  <si>
    <t>not available</t>
  </si>
  <si>
    <t>QF7</t>
  </si>
  <si>
    <t>Miniature Circuit Breaker -2P-C-6A, Circuit breaker to V1</t>
  </si>
  <si>
    <t>V1</t>
  </si>
  <si>
    <t>48VDC Power Supply AC220V/DC48V, 450W</t>
  </si>
  <si>
    <t>LM450-20B48</t>
  </si>
  <si>
    <t>QF17</t>
  </si>
  <si>
    <t>Miniature Circuit Breaker -2P-C-6A, Circuit breaker to V14</t>
  </si>
  <si>
    <t>V14</t>
  </si>
  <si>
    <t>QF8</t>
  </si>
  <si>
    <t>Miniature Circuit Breaker -2P-C-6A, Circuit breaker to CATL</t>
  </si>
  <si>
    <t>QF11</t>
  </si>
  <si>
    <t>Miniature Circuit Breaker -2P-C-6A, Circuit breaker to ??</t>
  </si>
  <si>
    <t>QF13</t>
  </si>
  <si>
    <t>Miniature Circuit Breaker -2P-C-6A, Circuit breaker to V10</t>
  </si>
  <si>
    <t>V10</t>
  </si>
  <si>
    <t>24VDC Power Supply AC220V/DC24V, 450W</t>
  </si>
  <si>
    <t>LM450-20B24</t>
  </si>
  <si>
    <t>ADAM-0</t>
  </si>
  <si>
    <t>8DI/7DO IoT Modbus/SNMP/MQTT 2Ports Ethernet Remote I/O</t>
  </si>
  <si>
    <t>Advantech</t>
  </si>
  <si>
    <t>ADAM-6250</t>
  </si>
  <si>
    <t>ADAM-6250 - Advantech</t>
  </si>
  <si>
    <t>ADAM-6200_User_Manual_Ed.5_FINAL.pdf</t>
  </si>
  <si>
    <t>ADAM-1</t>
  </si>
  <si>
    <t>KA14-coil</t>
  </si>
  <si>
    <t>Plugable interface relay, 24VDC coil, 250V, 7A</t>
  </si>
  <si>
    <t>CR-MX024DC2</t>
  </si>
  <si>
    <t>CR-MX024DC2 (abb.com)</t>
  </si>
  <si>
    <t>2CDC117020D0201_J_CR-MX_2019_08_22.pdf</t>
  </si>
  <si>
    <t>KA14-skt</t>
  </si>
  <si>
    <t>Socket for 2 c/o (SPDT) contacts, black</t>
  </si>
  <si>
    <t>CR-M2SFB</t>
  </si>
  <si>
    <t>KA13-coil</t>
  </si>
  <si>
    <t>KA13-skt</t>
  </si>
  <si>
    <t>KA12-coil</t>
  </si>
  <si>
    <t>KA12-skt</t>
  </si>
  <si>
    <t>KA11-coil</t>
  </si>
  <si>
    <t>KA11-skt</t>
  </si>
  <si>
    <t>KA10-coil</t>
  </si>
  <si>
    <t>KA10-skt</t>
  </si>
  <si>
    <t>KA9-coil</t>
  </si>
  <si>
    <t>KA9-skt</t>
  </si>
  <si>
    <t>KA8-coil</t>
  </si>
  <si>
    <t>KA8-skt</t>
  </si>
  <si>
    <t>KA7-coil</t>
  </si>
  <si>
    <t>KA7-skt</t>
  </si>
  <si>
    <t>KA6-coil</t>
  </si>
  <si>
    <t>KA6-skt</t>
  </si>
  <si>
    <t>KA5-coil</t>
  </si>
  <si>
    <t>KA5-skt</t>
  </si>
  <si>
    <t>KA4-coil</t>
  </si>
  <si>
    <t>KA4-skt</t>
  </si>
  <si>
    <t>KA3-coil</t>
  </si>
  <si>
    <t>KA3-skt</t>
  </si>
  <si>
    <t>KA2-coil</t>
  </si>
  <si>
    <t>KA2-skt</t>
  </si>
  <si>
    <t>KA15-coil</t>
  </si>
  <si>
    <t>KA15-skt</t>
  </si>
  <si>
    <t>KA16-coil</t>
  </si>
  <si>
    <t>KA16-skt</t>
  </si>
  <si>
    <t>KA17-coil</t>
  </si>
  <si>
    <t>KA17-skt</t>
  </si>
  <si>
    <t>U13</t>
  </si>
  <si>
    <t>TPF13, 220V 200W</t>
  </si>
  <si>
    <t>U14</t>
  </si>
  <si>
    <t>DC24V, GD-6</t>
  </si>
  <si>
    <t>U15</t>
  </si>
  <si>
    <t>U17</t>
  </si>
  <si>
    <t>DC24V, JWST-10 W1/W2</t>
  </si>
  <si>
    <t>U18</t>
  </si>
  <si>
    <t>U22</t>
  </si>
  <si>
    <t>U23</t>
  </si>
  <si>
    <t>H6</t>
  </si>
  <si>
    <t>DC24V, WHBC24-75WR</t>
  </si>
  <si>
    <t>U7</t>
  </si>
  <si>
    <t>ADL3000-E/2C, mod</t>
  </si>
  <si>
    <t>U19</t>
  </si>
  <si>
    <t>ADL3000-E/2C</t>
  </si>
  <si>
    <t>U8</t>
  </si>
  <si>
    <t>U24</t>
  </si>
  <si>
    <t>DC24V</t>
  </si>
  <si>
    <t>U1</t>
  </si>
  <si>
    <t>DCDC1#</t>
  </si>
  <si>
    <t>U2</t>
  </si>
  <si>
    <t>DCDC2#</t>
  </si>
  <si>
    <t>HUB1</t>
  </si>
  <si>
    <t>HUB2</t>
  </si>
  <si>
    <t>Safety Subsystem</t>
  </si>
  <si>
    <t>PLC</t>
  </si>
  <si>
    <t>MiControl</t>
  </si>
  <si>
    <t>MiControl MicroController, need to know configuration of controller (MiControl Hardware)</t>
  </si>
  <si>
    <t>ARK-1221</t>
  </si>
  <si>
    <t>ARK-1221L - Advantech</t>
  </si>
  <si>
    <t>ARK-1221L_DS(092223)20230922131314.pdf</t>
  </si>
  <si>
    <t>4-port Modbus Gateway (GenCell Datahub)</t>
  </si>
  <si>
    <t>EKI-1224I</t>
  </si>
  <si>
    <t>EKI-1224 - Advantech</t>
  </si>
  <si>
    <t>EKI-122x_CI_I_DS(092524)20240925114158.pdf</t>
  </si>
  <si>
    <t>8-port unmanaged industrial ethernet switch (GenCell Eth Switch)</t>
  </si>
  <si>
    <t>EKI-2528i</t>
  </si>
  <si>
    <t>EKI-2528I - Advantech</t>
  </si>
  <si>
    <t>EKI-2525_I_2528_I_DS(110320)20201103184942.pdf</t>
  </si>
  <si>
    <t>16-port Unmanaged Industrial Ethernet switch (MiControl Eth Switch)</t>
  </si>
  <si>
    <t>Inhand</t>
  </si>
  <si>
    <t>ISE3018D</t>
  </si>
  <si>
    <t>InHand Networks</t>
  </si>
  <si>
    <t>ISE3018D Datasheet V3.6.pdf</t>
  </si>
  <si>
    <t>RTU to TCP converter (MiControl Eth Router)</t>
  </si>
  <si>
    <t>IR615-S</t>
  </si>
  <si>
    <t>resources-center - InHand Networks</t>
  </si>
  <si>
    <t>industrial-router-ir615-s-product-user-manual.pdf</t>
  </si>
  <si>
    <t>Safety Control Subsystem Oversight</t>
  </si>
  <si>
    <t>ES</t>
  </si>
  <si>
    <t>H2 sensor fan inlet</t>
  </si>
  <si>
    <t>H2 sensor fan outlet</t>
  </si>
  <si>
    <t>Temperature Sensor</t>
  </si>
  <si>
    <t>Ventilation fans</t>
  </si>
  <si>
    <t>Structure</t>
  </si>
  <si>
    <t>Interconnections / Wiring</t>
  </si>
  <si>
    <t>W7</t>
  </si>
  <si>
    <t>3/0 Stranded Wire, Black</t>
  </si>
  <si>
    <t>3/0 Stranded Wire, Red</t>
  </si>
  <si>
    <t>3/0 Stranded Wire, Blue</t>
  </si>
  <si>
    <t>3/0 Barrel Crimp</t>
  </si>
  <si>
    <t>3/0 Lug Connector, Crimp</t>
  </si>
  <si>
    <t>500kcmil Stranded Wire, Black</t>
  </si>
  <si>
    <t>500kcmil Stranded Wire, Red</t>
  </si>
  <si>
    <t>500kcmil Stranded Wire, Blue</t>
  </si>
  <si>
    <t>500kcmil Barrel Crimp</t>
  </si>
  <si>
    <t>500kcmil Lug Connector, Crimp</t>
  </si>
  <si>
    <t>2/0 Stranded Wire, Black</t>
  </si>
  <si>
    <t>2/0 Stranded Wire, Red</t>
  </si>
  <si>
    <t>2/0 Stranded Wire, Blue</t>
  </si>
  <si>
    <t>2/0 Barrel Crimp</t>
  </si>
  <si>
    <t>2/0 Lug Connector, Crimp</t>
  </si>
  <si>
    <t>W1</t>
  </si>
  <si>
    <t>2 AWG Stranded Wire, Black</t>
  </si>
  <si>
    <t>2 AWG Stranded Wire, Red</t>
  </si>
  <si>
    <t>2 AWG Stranded Wire, Blue</t>
  </si>
  <si>
    <t>2 AWG Barrel Crimp</t>
  </si>
  <si>
    <t>2 AWG Lug Connector, Crimp</t>
  </si>
  <si>
    <t>C1-L1-R</t>
  </si>
  <si>
    <t>Male Camlock Connector, 208 VAC side, 380 Max, Blue</t>
  </si>
  <si>
    <t>HBLFRABL</t>
  </si>
  <si>
    <t>C1-L2-R</t>
  </si>
  <si>
    <t>Male Camlock Connector, 208 VAC side, 380 Max, Orange</t>
  </si>
  <si>
    <t>HPLFRAO</t>
  </si>
  <si>
    <t>C1-L3-R</t>
  </si>
  <si>
    <t>Male Camlock Connector, 208 VAC side, 380 Max, Black</t>
  </si>
  <si>
    <t>HPLFRABK</t>
  </si>
  <si>
    <t>C1-L1-S</t>
  </si>
  <si>
    <t>Female Camlock Connector, 208 VAC side, 380 Max, Blue</t>
  </si>
  <si>
    <t>C1-L2-S</t>
  </si>
  <si>
    <t>Female Camlock Connector, 208 VAC side, 380 Max, Orange</t>
  </si>
  <si>
    <t>C1-L3-S</t>
  </si>
  <si>
    <t>Female Camlock Connector, 208 VAC side, 380 Max, Black</t>
  </si>
  <si>
    <t>C2-L1-R</t>
  </si>
  <si>
    <t>Male Camlock Connector, 480 VAC side, 200A Max, Brown</t>
  </si>
  <si>
    <t>HBLFRABR</t>
  </si>
  <si>
    <t>C2-L2-R</t>
  </si>
  <si>
    <t>Male Camlock Connector, 480 VAC side, 200A Max, Orange</t>
  </si>
  <si>
    <t>C2-L3-R</t>
  </si>
  <si>
    <t>Male Camlock Connector, 480 VAC side, 200A Max, Yellow</t>
  </si>
  <si>
    <t>HPLFRAY</t>
  </si>
  <si>
    <t>C2-L1-S</t>
  </si>
  <si>
    <t>Female Camlock Connector, 480 VAC side, 200A Max, Brown</t>
  </si>
  <si>
    <t>C2-L2-S</t>
  </si>
  <si>
    <t>Female Camlock Connector, 480 VAC side, 200A Max, Orange</t>
  </si>
  <si>
    <t>C2-L3-S</t>
  </si>
  <si>
    <t>Female Camlock Connector, 480 VAC side, 200A Max, Yellow</t>
  </si>
  <si>
    <t>Production parts used on more than one subsystem</t>
  </si>
  <si>
    <t>california metals</t>
  </si>
  <si>
    <t>Consumables</t>
  </si>
  <si>
    <t>Early 3D Cad</t>
  </si>
  <si>
    <t>Detailed 3D Cad, no drwg</t>
  </si>
  <si>
    <t>Drwg, not approved</t>
  </si>
  <si>
    <t>BoM check</t>
  </si>
  <si>
    <t>Approved</t>
  </si>
  <si>
    <t>Finished block dimensions /mm (if relevant)</t>
  </si>
  <si>
    <t>Mech Design</t>
  </si>
  <si>
    <t>Operations</t>
  </si>
  <si>
    <t>Status</t>
  </si>
  <si>
    <t>Rev</t>
  </si>
  <si>
    <t>Part Db Qty per sys</t>
  </si>
  <si>
    <t>Confidence</t>
  </si>
  <si>
    <t>Material</t>
  </si>
  <si>
    <t>Colour</t>
  </si>
  <si>
    <t>Finish</t>
  </si>
  <si>
    <t>L (dia, if D = 0)</t>
  </si>
  <si>
    <t>W</t>
  </si>
  <si>
    <t>D</t>
  </si>
  <si>
    <t>No. to order</t>
  </si>
  <si>
    <t>Resp</t>
  </si>
  <si>
    <t>CAD notes</t>
  </si>
  <si>
    <t>M4 NUT</t>
  </si>
  <si>
    <t>External</t>
  </si>
  <si>
    <t xml:space="preserve">50 stock </t>
  </si>
  <si>
    <t>WHS</t>
  </si>
  <si>
    <t>RED1</t>
  </si>
  <si>
    <t>To be replaced</t>
  </si>
  <si>
    <t>50 stock</t>
  </si>
  <si>
    <t>M4 SS WASHERS</t>
  </si>
  <si>
    <t>142 stock</t>
  </si>
  <si>
    <t>C7</t>
  </si>
  <si>
    <t>M4 X 12 SS BUTTON HD SOCKET SCREW</t>
  </si>
  <si>
    <t>SEE 000720</t>
  </si>
  <si>
    <t>E1A</t>
  </si>
  <si>
    <t>see item 000720</t>
  </si>
  <si>
    <t xml:space="preserve">WHS </t>
  </si>
  <si>
    <t>M3 X 10 SS BUTTON HD SKT SCREW</t>
  </si>
  <si>
    <t>M3 NUT STAINLESS</t>
  </si>
  <si>
    <t>49 stock</t>
  </si>
  <si>
    <t>WHs</t>
  </si>
  <si>
    <t>M3 WASHER STAINLESS</t>
  </si>
  <si>
    <t xml:space="preserve">Charnwood </t>
  </si>
  <si>
    <t>PO 50027</t>
  </si>
  <si>
    <t>Stock</t>
  </si>
  <si>
    <t>M6 SS NUT</t>
  </si>
  <si>
    <t>62 stock</t>
  </si>
  <si>
    <t>M6 STAINLESS WASHERS</t>
  </si>
  <si>
    <t>376 stock</t>
  </si>
  <si>
    <t>396 Stock</t>
  </si>
  <si>
    <t>O ring Viton BS014 ID 10.82 x 1.78 section (7/16 x 1/16)</t>
  </si>
  <si>
    <t>45 stock</t>
  </si>
  <si>
    <t>C8</t>
  </si>
  <si>
    <t>BLANKING PLUG 4MM - Flotec (John Guest red plug) PM0804R</t>
  </si>
  <si>
    <t>23 stock</t>
  </si>
  <si>
    <t>A4</t>
  </si>
  <si>
    <t>Flotec</t>
  </si>
  <si>
    <t>BLANKING PLUG 6MM</t>
  </si>
  <si>
    <t>69 stock</t>
  </si>
  <si>
    <t>M3 X 8 SKT HD BUTTON SCREW SS A2</t>
  </si>
  <si>
    <t>Charnwood</t>
  </si>
  <si>
    <t>M4 X 20 SS CAP HEAD BOLTS (PFC)</t>
  </si>
  <si>
    <t>118 stock</t>
  </si>
  <si>
    <t>M5 X 20 STAINLESS SOCKET CAP SCREWS</t>
  </si>
  <si>
    <t>M4 X 16 SS CAP HEAD SET SCREWS</t>
  </si>
  <si>
    <t>M5 X 16 STAINLESS CAP SCREW</t>
  </si>
  <si>
    <t>C13</t>
  </si>
  <si>
    <t>M3 PLASTIC NUT</t>
  </si>
  <si>
    <t>250 stock</t>
  </si>
  <si>
    <t>PO 50048</t>
  </si>
  <si>
    <t>M3 X 20 SS CAP HEAD SCREW</t>
  </si>
  <si>
    <t>NOMEX 0.51 ARAMID PAPER (RS 349-9740)</t>
  </si>
  <si>
    <t>RS</t>
  </si>
  <si>
    <t>5 Stock</t>
  </si>
  <si>
    <t>A1</t>
  </si>
  <si>
    <t>M8 X 130 CAP HEAD BOLT SS A2</t>
  </si>
  <si>
    <t>9 stock</t>
  </si>
  <si>
    <t>PTFE TUBING 4MM (FEP TUBE)</t>
  </si>
  <si>
    <t>500 stock</t>
  </si>
  <si>
    <t>C0</t>
  </si>
  <si>
    <t>Cut to length to suit</t>
  </si>
  <si>
    <t>M4 X 50 CSK SKT HEAD SS</t>
  </si>
  <si>
    <t>M8 WASHER SS</t>
  </si>
  <si>
    <t>M10 NUT SS</t>
  </si>
  <si>
    <t>100 Stock</t>
  </si>
  <si>
    <t>M6 SPRING WASHER TYPE B SS A2</t>
  </si>
  <si>
    <t>25 stock</t>
  </si>
  <si>
    <t>WSH</t>
  </si>
  <si>
    <t>M6 X 16 HEX HEAD BOLT SS</t>
  </si>
  <si>
    <t>280 stock</t>
  </si>
  <si>
    <t>M8 NUT SS A2</t>
  </si>
  <si>
    <t>M10 SPRING WASHER TYPE B</t>
  </si>
  <si>
    <t>30 stock</t>
  </si>
  <si>
    <t>ELBOW SWIVEL 10OD X 3/8 BSPP (John Guest PM091013E)</t>
  </si>
  <si>
    <t>16 stock</t>
  </si>
  <si>
    <t>M8 NUT STEEL 12.9 GRADE</t>
  </si>
  <si>
    <t xml:space="preserve">66 stock </t>
  </si>
  <si>
    <t>8 MM TO BSPP1/8 John Guest PM010811E</t>
  </si>
  <si>
    <t>14 stock</t>
  </si>
  <si>
    <t>M10 WASHER</t>
  </si>
  <si>
    <t>C6</t>
  </si>
  <si>
    <t>6MM X 1/8 BSPP JOHN GUEST</t>
  </si>
  <si>
    <t>18 stock</t>
  </si>
  <si>
    <t>A3</t>
  </si>
  <si>
    <t>TERMINAL AMPOWER 3 CRIMP 25-10</t>
  </si>
  <si>
    <t>I Fraser</t>
  </si>
  <si>
    <t>SS UNION TEE 10MM</t>
  </si>
  <si>
    <t>6 stock</t>
  </si>
  <si>
    <t>G4</t>
  </si>
  <si>
    <t>M4 X 16 SS BUTTON SOCKET SET SCREW</t>
  </si>
  <si>
    <t>211 stock</t>
  </si>
  <si>
    <t>M4 X 12 SS CAP SET SCREW</t>
  </si>
  <si>
    <t>95 stock</t>
  </si>
  <si>
    <t>M4 X 8 SS CAP HEAD</t>
  </si>
  <si>
    <t>M5 X 16 SOCKET BUTTON HEAD SCREW</t>
  </si>
  <si>
    <t>M4 X 12 SS CSK SOCKET HEAD SCREW</t>
  </si>
  <si>
    <t>192 stock</t>
  </si>
  <si>
    <t>whs</t>
  </si>
  <si>
    <t>M8 EXTENDED NUT 1.5D (grade 10.0)</t>
  </si>
  <si>
    <t>46 stock</t>
  </si>
  <si>
    <t>M8 X 70 CAP HEAD BOLT</t>
  </si>
  <si>
    <t>206 stock</t>
  </si>
  <si>
    <t>F2A</t>
  </si>
  <si>
    <t>M4 X 50 SS SOCKET HEAD CAP SCREW</t>
  </si>
  <si>
    <t>M6 X 12 SS BUTTON HEAD SOCKET</t>
  </si>
  <si>
    <t>1/8 SS PLUG - Flotec 62315-1/8</t>
  </si>
  <si>
    <t>A</t>
  </si>
  <si>
    <t>42 stock</t>
  </si>
  <si>
    <t>Clench fixing - M5 - AVK insert (AL large flange)</t>
  </si>
  <si>
    <t>98 Stock</t>
  </si>
  <si>
    <t>I7</t>
  </si>
  <si>
    <t>Clench fixing - M6 - AVK insert (AL large flange)</t>
  </si>
  <si>
    <t>Clench fixing - M8 - AVK insert (AL large flange)</t>
  </si>
  <si>
    <t>charnwood</t>
  </si>
  <si>
    <t>F2</t>
  </si>
  <si>
    <t>M6 x 50 SS cap head screw (sets) (ISO4762)</t>
  </si>
  <si>
    <t>25 Stock</t>
  </si>
  <si>
    <t>I8</t>
  </si>
  <si>
    <t>M8 x 16 CAP HEAD SCREW</t>
  </si>
  <si>
    <t>Software CVM4 Mk2 Digital Board PIC18F2580</t>
  </si>
  <si>
    <t>Controlled</t>
  </si>
  <si>
    <t>H9</t>
  </si>
  <si>
    <t>No change</t>
  </si>
  <si>
    <t>M5 x 20 CSK STAINLESS STEEL SOCKET SCREW</t>
  </si>
  <si>
    <t>M5 x 25 BUTTON HEAD SCREW A2 SS</t>
  </si>
  <si>
    <t>M12 BLACK CABLE GLAND - LAPP SKINTOP, cable size 3.5 to 7mm od</t>
  </si>
  <si>
    <t>C9</t>
  </si>
  <si>
    <t>M3 x 4 SOCKET GRUB SCREW STAINLESS STEEL (SETS)</t>
  </si>
  <si>
    <t>M5 PLAIN WASHER</t>
  </si>
  <si>
    <t>C12</t>
  </si>
  <si>
    <t>M4 x 10 SS BUTTON HEAD</t>
  </si>
  <si>
    <t>O ring Viton BS121 ID 26.64 x 2.62 section (1 1/16" x 3/32")</t>
  </si>
  <si>
    <t>53 stock</t>
  </si>
  <si>
    <t>M4 X 8 SS BUTTON SOCKET SET SCREW</t>
  </si>
  <si>
    <t xml:space="preserve">Charnwood Fasteners </t>
  </si>
  <si>
    <t>M3 X 6 SS BUTTON SOCKET SET SCREW</t>
  </si>
  <si>
    <t>M6 x 16 SS SOCKET HEAD CAP SCREW</t>
  </si>
  <si>
    <t>C11</t>
  </si>
  <si>
    <t>Prodrive PP150 ECU</t>
  </si>
  <si>
    <t>Pro-drive- Ashley Has 7 ECU units</t>
  </si>
  <si>
    <t xml:space="preserve">6 on ord </t>
  </si>
  <si>
    <t>15.12.09</t>
  </si>
  <si>
    <t>F7</t>
  </si>
  <si>
    <t>M8 X 25 BRASS HEX HEAD SET SCREW</t>
  </si>
  <si>
    <t>20 stock</t>
  </si>
  <si>
    <t>M8 NUT BRASS</t>
  </si>
  <si>
    <t>60 stock</t>
  </si>
  <si>
    <t>G1/2" Stainless steel blanking plug</t>
  </si>
  <si>
    <t>7 stock</t>
  </si>
  <si>
    <t>E4</t>
  </si>
  <si>
    <t>G1/2" Stainless steel blanking plug (Flotec 62315-1/2)</t>
  </si>
  <si>
    <t>MTA five module relay/fuse housing &amp; cover</t>
  </si>
  <si>
    <t>Part of Loom -H.Karmazyn</t>
  </si>
  <si>
    <t xml:space="preserve">I.Fraser </t>
  </si>
  <si>
    <t>M6 X 20 SS BUTTON HEAD SOCKET</t>
  </si>
  <si>
    <t>100 stock</t>
  </si>
  <si>
    <t>Gorman Rupp 19002-002 gear pump</t>
  </si>
  <si>
    <t>Williamson Pumps</t>
  </si>
  <si>
    <t>2 Stock</t>
  </si>
  <si>
    <t>ETOP</t>
  </si>
  <si>
    <t>O ring Viton BS124 ID 31.42 x 2.62 section (1 1/4" x 3/32")</t>
  </si>
  <si>
    <t>Rhondama</t>
  </si>
  <si>
    <t>107 stock</t>
  </si>
  <si>
    <t>Stainless steel 10mm to G1/4" tube adaptor - Swagelok SS-10-MTA-1-4RS</t>
  </si>
  <si>
    <t>Manchester Fluid</t>
  </si>
  <si>
    <t>5 stock</t>
  </si>
  <si>
    <t>G11</t>
  </si>
  <si>
    <t>M5 x 20 STAINLESS SKT. BUTTON HEAD SCREW</t>
  </si>
  <si>
    <t>M6 x 20 STAINLESS SKT CAP HD SCREW</t>
  </si>
  <si>
    <t>O ring Viton BS108 ID 6.02 x 2.62 section (1/4" x 3/32")</t>
  </si>
  <si>
    <t>30  stock</t>
  </si>
  <si>
    <t>1/8 BSPP TO 4MM PUSH-FIT ADAPTOR (JG PM010411E)</t>
  </si>
  <si>
    <t>C10</t>
  </si>
  <si>
    <t>M12 STAINLESS RECTANGULAR SECTION SPRING WASHER</t>
  </si>
  <si>
    <t>M6 x 45 STAINLESS STEEL SKT. CAP HD.</t>
  </si>
  <si>
    <t>Push-fit half cartridge - 4mm - John Guest PM2804E</t>
  </si>
  <si>
    <t>878 stock</t>
  </si>
  <si>
    <t>C14</t>
  </si>
  <si>
    <t>Push-fit half cartridge - 6mm - John Guest PM2806E</t>
  </si>
  <si>
    <t>957 stock</t>
  </si>
  <si>
    <t>Push-fit half cartridge - 8mm - John Guest PM2808E</t>
  </si>
  <si>
    <t>992 stock</t>
  </si>
  <si>
    <t>Push-fit half cartridge - 10mm - John Guest PM2810E</t>
  </si>
  <si>
    <t>939 stock</t>
  </si>
  <si>
    <t>939 Stock</t>
  </si>
  <si>
    <t>O ring Viton BS132 ID 44.12 x 2.62 section ( 1 3/4" x 3/32")</t>
  </si>
  <si>
    <t xml:space="preserve">11-105A </t>
  </si>
  <si>
    <t>M8 x 16 HEX HEAD BOLT GRADE8.8</t>
  </si>
  <si>
    <t>40 stock</t>
  </si>
  <si>
    <t>6MM OD TUBING - Legris FEP 140 fluoropolymer</t>
  </si>
  <si>
    <t>1 Lg istock</t>
  </si>
  <si>
    <t>8MM OD TUBING - Legris FEP 140 fluoropolymer</t>
  </si>
  <si>
    <t>1 Lg stock</t>
  </si>
  <si>
    <t>10MM OD TUBING - Legris FEP 140 fluoropolymer</t>
  </si>
  <si>
    <t>1200 Stock</t>
  </si>
  <si>
    <t>M5 X 12 SOCKET BUTTON HEAD SCREW STAINLESS STEEL</t>
  </si>
  <si>
    <t>O ring Viton BS017 ID 17.17 x 1.78 section (11/16" x 1/16")</t>
  </si>
  <si>
    <t>Straight silicone hose 45mm bore blue - Flotec CHS45</t>
  </si>
  <si>
    <t>4 stock</t>
  </si>
  <si>
    <t>ATOP</t>
  </si>
  <si>
    <t>PUSH FIT FEMALE ADAPTOR 6MM x 1/4" BSPP - JOHN GUEST PM450612E</t>
  </si>
  <si>
    <t>O ring Viton BS015 ID 14.0 x 1.78 section (0.551" x 1/16")</t>
  </si>
  <si>
    <t xml:space="preserve">11 stock </t>
  </si>
  <si>
    <t>Thermal switch - ATC Semitec Ltd. - MQT8K004XBARB250</t>
  </si>
  <si>
    <t>17 Stock</t>
  </si>
  <si>
    <t>B3</t>
  </si>
  <si>
    <t>M6 X 25 SS CAP SKT HD SCREW</t>
  </si>
  <si>
    <t>M4 SS REPAIR WASHER (12mm diameter)</t>
  </si>
  <si>
    <t>M4 SS NYLOC NUT</t>
  </si>
  <si>
    <t>Straight silicone hose 32mm bore blue - Flotec CHS32</t>
  </si>
  <si>
    <t>1 stock</t>
  </si>
  <si>
    <t>LARGE PLASTIC PIPE CLIP 42 ID</t>
  </si>
  <si>
    <t>29 stock</t>
  </si>
  <si>
    <t>M8 X 20 SS SKT HD CAP SCREW</t>
  </si>
  <si>
    <t>M5 X 12 SOCKET HEAD CAP SCREW</t>
  </si>
  <si>
    <t>50 Stock</t>
  </si>
  <si>
    <t>O ring Viton BS019 ID 20.35 x 1.78 section (13/16" x 1/16")</t>
  </si>
  <si>
    <t>M3 x 12 SLOTTED CHEESE HEAD SCREW - PLASTIC</t>
  </si>
  <si>
    <t>RS 527-987</t>
  </si>
  <si>
    <t>200 - 105A</t>
  </si>
  <si>
    <t>M8 STAINLESS RECTANGULAR SECTION SPRING WASHER</t>
  </si>
  <si>
    <t>Dia3 x 10mm lg - spring pin slotted</t>
  </si>
  <si>
    <t>await further instruction</t>
  </si>
  <si>
    <t>20 Stock</t>
  </si>
  <si>
    <t>M3 x 8 CSK SOCKET HEAD SCREW</t>
  </si>
  <si>
    <t>M5 STAINLESS RECTANGULAR SECTION SPRING WASHER</t>
  </si>
  <si>
    <t xml:space="preserve">charnwood </t>
  </si>
  <si>
    <t>M5 SS HEX NUT</t>
  </si>
  <si>
    <t>M4 SS SPRING WASHER</t>
  </si>
  <si>
    <t>150 stock</t>
  </si>
  <si>
    <t>M5 SS SPRING WASHER</t>
  </si>
  <si>
    <t>M3 X 12 SS SKT HD CAP SCREW</t>
  </si>
  <si>
    <t>M6 x 90 SOCKET HEAD CAP SCREW</t>
  </si>
  <si>
    <t xml:space="preserve">charnwood fasteners </t>
  </si>
  <si>
    <t>10 stock</t>
  </si>
  <si>
    <t>22.01.10</t>
  </si>
  <si>
    <t>M8 x 40 SS SOCKET HEAD CAP SCREW</t>
  </si>
  <si>
    <t xml:space="preserve">20 stock </t>
  </si>
  <si>
    <t>1/4 inch BSPP flat nut - stainless steel 316 - Flotec LN-14</t>
  </si>
  <si>
    <t>8 stock</t>
  </si>
  <si>
    <t>E6</t>
  </si>
  <si>
    <t>Air-flow meter - Bosch HFM5 - plug-in element only</t>
  </si>
  <si>
    <t>TT Automotive</t>
  </si>
  <si>
    <t>E11+FTOP</t>
  </si>
  <si>
    <t>M8 x 30 HEX HEAD BOLT GRADE8.8</t>
  </si>
  <si>
    <t>silicone sponge rubber 1.5mm self adhesive (RS 340-2689)</t>
  </si>
  <si>
    <t>7 Stock</t>
  </si>
  <si>
    <t>K5</t>
  </si>
  <si>
    <t xml:space="preserve">7 stock </t>
  </si>
  <si>
    <t>Seal - RS fitting for G1/4 - SS-4-RS-2V stainless steel with FKM inner ring</t>
  </si>
  <si>
    <t>G10</t>
  </si>
  <si>
    <t>PUSH FIT MALE ADAPTOR 10MM x 3/8" BSPP - JOHN GUEST PM011013E</t>
  </si>
  <si>
    <t xml:space="preserve">18 stock </t>
  </si>
  <si>
    <t>E10</t>
  </si>
  <si>
    <t>Hydrogen sensor - HSS-440 Applied Sensor automotive safety</t>
  </si>
  <si>
    <t>PO 12683</t>
  </si>
  <si>
    <t>7 stock 10 on ord</t>
  </si>
  <si>
    <t>Flexible conduit - polyethylene 31.2 ID 40 OD - Flotec BG-40P</t>
  </si>
  <si>
    <t>Compression Spring - Stainless Steel 1.4310 - 4.32mm OD, 0.32mm wire dia, 8mm free length</t>
  </si>
  <si>
    <t>M6 x 12 SOCKET HEAD CAP SCREW</t>
  </si>
  <si>
    <t>10mm OD tubing stainless steel seamless 1mm wall 6 metre length - Swagelok SS-T10M-S-1.0M-6ME</t>
  </si>
  <si>
    <t>Manchester Fluids</t>
  </si>
  <si>
    <t xml:space="preserve">1 lg 6M  -105A, </t>
  </si>
  <si>
    <t>ITOP</t>
  </si>
  <si>
    <t>1 Lg in Stock</t>
  </si>
  <si>
    <t>Fabreeka 18kg isolator mount - RS 688-420</t>
  </si>
  <si>
    <t>O-ring 6.35 ID, 2.4 Section</t>
  </si>
  <si>
    <t>M4 X 20 SS BUTTON HD SKT SCREW</t>
  </si>
  <si>
    <t>10mm to 1/4"bspp Swagelok adaptor SS-10M0-1-4RS</t>
  </si>
  <si>
    <t>57 stock</t>
  </si>
  <si>
    <t>G8</t>
  </si>
  <si>
    <t>10mm Swagelok union SS-10M0-6</t>
  </si>
  <si>
    <t>90deg silicone hose elbow 51mm bore blue - Flotec CH9051</t>
  </si>
  <si>
    <t xml:space="preserve">2 stock </t>
  </si>
  <si>
    <t>E2</t>
  </si>
  <si>
    <t>M4 X 55 SOCKET HEAD CAP SCREW</t>
  </si>
  <si>
    <t>BURKERT VALVE SEAT INSERT AND O-RING FROM VALVE</t>
  </si>
  <si>
    <t>see 1502 - 19 Stock</t>
  </si>
  <si>
    <t>Burkert solenoid valve type 330, without supplied stainless steel base</t>
  </si>
  <si>
    <t>F3</t>
  </si>
  <si>
    <t>M6 x 20, Hex Head Bolt, Grade 8.8</t>
  </si>
  <si>
    <t>173 stock</t>
  </si>
  <si>
    <t>M4 ss thin nut</t>
  </si>
  <si>
    <t>M5 x 0.8 Male stud adaptor to 4mm push-fit SS Legris LE 3801-04-19</t>
  </si>
  <si>
    <t>O ring Silicone BS642 ID 80.60 x 2.62 section (3' 3/16" x 3/32")</t>
  </si>
  <si>
    <t>PO 50045</t>
  </si>
  <si>
    <t>13 stock</t>
  </si>
  <si>
    <t>O ring Silicone BS153 ID 88.58 x 2.62 section (3 1/2" x 3/32")</t>
  </si>
  <si>
    <t>24 stock</t>
  </si>
  <si>
    <t>C15</t>
  </si>
  <si>
    <t>M6 NYLOC NUT</t>
  </si>
  <si>
    <t>O ring Viton BS614 ID 11.91 x 2.62 section (15/32" x 3/32")</t>
  </si>
  <si>
    <t>33 stock</t>
  </si>
  <si>
    <t>Bosch 0 132 801 347 - 12V 0.16W actuator with potentiometer</t>
  </si>
  <si>
    <t xml:space="preserve">Ellis Components </t>
  </si>
  <si>
    <t xml:space="preserve">20 Stock </t>
  </si>
  <si>
    <t>O ring Viton BS211 ID 20.22 x 3.53 section (13/16" x 1/8")</t>
  </si>
  <si>
    <t>65 stock</t>
  </si>
  <si>
    <t>CANNON APD-1CPH8-2 JAM NUT RECEPTACLE (SOCKET) -Farnell 1616257</t>
  </si>
  <si>
    <t>I Fraser - Farnell</t>
  </si>
  <si>
    <t>PEM STUD INSERT M5 X 18 LG (FH4-5-18)</t>
  </si>
  <si>
    <t>94 stock</t>
  </si>
  <si>
    <t>PEM STUD INSERT M5 X 18 LG  FH4-5-18</t>
  </si>
  <si>
    <t>Phil Holden</t>
  </si>
  <si>
    <t>O ring BS803 ID 6.35x 1.78section NITRILE</t>
  </si>
  <si>
    <t>46 Stock</t>
  </si>
  <si>
    <t xml:space="preserve">46 stock </t>
  </si>
  <si>
    <t>PCE200-192 MK5 - titanium nitride coating - STACK ASSEMBLY</t>
  </si>
  <si>
    <t>C</t>
  </si>
  <si>
    <t>In house</t>
  </si>
  <si>
    <t>7 - 105A</t>
  </si>
  <si>
    <t>STACK_AREA</t>
  </si>
  <si>
    <t>M4 X 10 SS CAP HD SCREW</t>
  </si>
  <si>
    <t>M3 Hex nut - Thin</t>
  </si>
  <si>
    <t>Dia3.2mm Blind Rivet, Stainless Steel - RS 512-4088</t>
  </si>
  <si>
    <t>300 Stock</t>
  </si>
  <si>
    <t>D13</t>
  </si>
  <si>
    <t>Dia3.2mm Rivet, Stainless Steel</t>
  </si>
  <si>
    <t xml:space="preserve">300 Stock </t>
  </si>
  <si>
    <t>M10 x 16 SOCKET HEAD CAP SCREW</t>
  </si>
  <si>
    <t>M10 WASHER Extra Large (as per ISO 7094) stainless steel</t>
  </si>
  <si>
    <t>48 stock</t>
  </si>
  <si>
    <t>M3 x 4 lg stainless slotted pan hd</t>
  </si>
  <si>
    <t>EXTRA FLEX HOSE, YELLOW, 3/4in ID (RS : 197-8285)</t>
  </si>
  <si>
    <t>2 stock</t>
  </si>
  <si>
    <t>FTOP</t>
  </si>
  <si>
    <t>2" SS TUBE (FLOTEC : ODT316L-W-H-2)</t>
  </si>
  <si>
    <t>On REQUEST</t>
  </si>
  <si>
    <t>M4 x 0.7 A2 Stainless steel studding 1 metre length</t>
  </si>
  <si>
    <t>4 Lgs AU Stock</t>
  </si>
  <si>
    <t>PTC Heater 50W 100degC 12 to 24VDC (DBK HP05-1/10-24, Farnell 4408391)</t>
  </si>
  <si>
    <t>Farnell</t>
  </si>
  <si>
    <t>28 stock</t>
  </si>
  <si>
    <t>E12</t>
  </si>
  <si>
    <t>EQUAL BULKHEAD PUSH FIT 10MM JOHN GUEST PM1210E</t>
  </si>
  <si>
    <t>dewar custom shaft seal. acetal case with polyurethane lip and stainless spring RR201-5-16-6 to Rhondarma part no. 15-16-06c</t>
  </si>
  <si>
    <t xml:space="preserve">9 - Stock </t>
  </si>
  <si>
    <t>PEM STUD INSERT M6 X 25 LG (fh4-6-25)</t>
  </si>
  <si>
    <t>F6</t>
  </si>
  <si>
    <t>PEM STUD INSERT M3 X 10 LG (fh4-3-10)</t>
  </si>
  <si>
    <t>PEM NUT INSERT M6 (CL4-M6-1)</t>
  </si>
  <si>
    <t>P.Holden</t>
  </si>
  <si>
    <t>PO 50087</t>
  </si>
  <si>
    <t>D12</t>
  </si>
  <si>
    <t>/2" MALE BSPT x 3/4" HOSE TAIL (FLOTEC : GT21/19KNP)</t>
  </si>
  <si>
    <t>H7</t>
  </si>
  <si>
    <t>M4 x 10 A2 SS HEX head bolt</t>
  </si>
  <si>
    <t>50 stock 100 on ord</t>
  </si>
  <si>
    <t>M8 x 12 CAP HEAD SCREW</t>
  </si>
  <si>
    <t>M8 spring washer SS</t>
  </si>
  <si>
    <t>M3 PLAIN WASHER - NYLON</t>
  </si>
  <si>
    <t>437 stock</t>
  </si>
  <si>
    <t>337 stock</t>
  </si>
  <si>
    <t>STRAIN RELIEF CABLE CLAMP RICHCO SRCC-2</t>
  </si>
  <si>
    <t>999 stock</t>
  </si>
  <si>
    <t>M3 x 10 M/F PLASTIC HEX SPACER - RS 325-687</t>
  </si>
  <si>
    <t>rs</t>
  </si>
  <si>
    <t>87 Stock</t>
  </si>
  <si>
    <t>VITON WASHER (OD 10mm x ID 5mm x THK 2mm)</t>
  </si>
  <si>
    <t>M20 LAPP SKINTOP - CABLE GLAND - RS365-8438 FOR 7 TO 13MM CABLE IP68</t>
  </si>
  <si>
    <t>02.11.09</t>
  </si>
  <si>
    <t>H1</t>
  </si>
  <si>
    <t>PUSH FIT STRAIGHT CONNECTOR 4MM - JOHN GUEST RM0404E</t>
  </si>
  <si>
    <t>4MM OD TUBING - Legris FEP 140 fluoropolymer</t>
  </si>
  <si>
    <t>SEE Stock Code 0006889</t>
  </si>
  <si>
    <t>Air intake filter - Donaldson FCX400050 - with carbon loaded filter (50mm elbow spigot)</t>
  </si>
  <si>
    <t>3 Stock</t>
  </si>
  <si>
    <t>JOHN GUEST PUSH FIT REDUCER 10MM STEM 6MM HOLE</t>
  </si>
  <si>
    <t>Radial compressor - pre-production - Centair S2500 R&amp;DDynamics</t>
  </si>
  <si>
    <t>JC connector</t>
  </si>
  <si>
    <t>on order 11679 AK</t>
  </si>
  <si>
    <t>Radial compressor controller - pre-production - Centair S2500 R&amp;DDynamics</t>
  </si>
  <si>
    <t>Pressure regulator - Marsh Bellofram T41-1 - 1/4" NPT ports, 0 to 30 psi, no vent port, 960-170-002</t>
  </si>
  <si>
    <t>Marsh Bellofram Europe</t>
  </si>
  <si>
    <t>12 stock</t>
  </si>
  <si>
    <t>M5 X 35 SS BUTTON</t>
  </si>
  <si>
    <t>M5 X 8 SS BUTTON A2</t>
  </si>
  <si>
    <t xml:space="preserve">Charnwood  Fasteners </t>
  </si>
  <si>
    <t xml:space="preserve">50 Stock </t>
  </si>
  <si>
    <t>M6 SS SPRING WASHER</t>
  </si>
  <si>
    <t>35 Stock</t>
  </si>
  <si>
    <t>M6 X 10 SS BUTTON</t>
  </si>
  <si>
    <t>50Stock</t>
  </si>
  <si>
    <t>M8 X 25 SS BUTTON</t>
  </si>
  <si>
    <t>PEM STUD INSERT M5 X 15 LG (FH4-5-15)</t>
  </si>
  <si>
    <t>M4 X 20 SS CSK</t>
  </si>
  <si>
    <t>48  50 stock</t>
  </si>
  <si>
    <t>O ring Viton BS532 ID 79 x 1.78 section (3 1/8" x 1/16") - Rhondama 511BS532A (BS532VIT75)</t>
  </si>
  <si>
    <t>19 stock</t>
  </si>
  <si>
    <t>I4</t>
  </si>
  <si>
    <t>Compression Spring - Stainless Steel 1.4310 - 10mm OD, 1.83mm wire dia, 14mm free length</t>
  </si>
  <si>
    <t>D.G Spring</t>
  </si>
  <si>
    <t xml:space="preserve">77 stock </t>
  </si>
  <si>
    <t>Hose clip (clamp) worm drive 18mm to 25mm steel - Flotec 01109-0X</t>
  </si>
  <si>
    <t>82 stock</t>
  </si>
  <si>
    <t>E11</t>
  </si>
  <si>
    <t>Pressure transducer 0 - 15psi gauge Sensata 61CP0320015GVNA0</t>
  </si>
  <si>
    <t>31 Stock</t>
  </si>
  <si>
    <t>E9</t>
  </si>
  <si>
    <t>PEM STUD INSERT M4 X 10 LG (FH4-4-10)</t>
  </si>
  <si>
    <t xml:space="preserve">100 stock </t>
  </si>
  <si>
    <t>DIAPHRAGM PUMP NF300-DCB KNF 12V</t>
  </si>
  <si>
    <t xml:space="preserve">KNF Neuberger </t>
  </si>
  <si>
    <t>PO 12684</t>
  </si>
  <si>
    <t>F0</t>
  </si>
  <si>
    <t>O ring Viton BS048 ID 120.4 x 1.78 section (4 3/4" x 1/16")</t>
  </si>
  <si>
    <t>Shield ball race (bearing) metric 9 x 17 x 5 - RS 612-5947</t>
  </si>
  <si>
    <t>PRESSURE TRANSDUCER - Druck PMP1400 - 9 to 30VDC supply, 0to 5V output, 0 to 250mbarg</t>
  </si>
  <si>
    <t>GE Sensing</t>
  </si>
  <si>
    <t>F4</t>
  </si>
  <si>
    <t>Tubing pipe clip - Dia 4mm - Polyurethane (RS: 209-7797)</t>
  </si>
  <si>
    <t>5M Stock</t>
  </si>
  <si>
    <t>O ring Viton BS023 ID 26.70x 1.78 section (1 1/16" x 1/16")</t>
  </si>
  <si>
    <t xml:space="preserve">34 - 105A </t>
  </si>
  <si>
    <t xml:space="preserve">4 - 105A </t>
  </si>
  <si>
    <t>SWAGELOK TUBE SOCKET WELD UNION (SS-10M0-6-8W)</t>
  </si>
  <si>
    <t>4 stock - Ord 2</t>
  </si>
  <si>
    <t>M5 x 40 BRASS HEX SPACER (RS : 105-7293)</t>
  </si>
  <si>
    <t>O ring Viton BS126 ID 34.59 x 2.62 section (1 3/8" x 3/32")</t>
  </si>
  <si>
    <t>17 stock</t>
  </si>
  <si>
    <t>Pancake motor - PML GPN9LR</t>
  </si>
  <si>
    <t xml:space="preserve">Printed Motor Works </t>
  </si>
  <si>
    <t xml:space="preserve">13 Stock </t>
  </si>
  <si>
    <t>E1</t>
  </si>
  <si>
    <t>M5 LARGE WASHER, O.D.15.0, STAINLESS STEEL</t>
  </si>
  <si>
    <t>M5 x 40 CAP HEAD SOCKET SCREW</t>
  </si>
  <si>
    <t>DOWEL, Dia6.0 x 16.2</t>
  </si>
  <si>
    <t>Diaphragm pump - KNF NF61 KTDC (12VDC)</t>
  </si>
  <si>
    <t>5 - Stock</t>
  </si>
  <si>
    <t>M10 X 16 SS CSK</t>
  </si>
  <si>
    <t>M8 X 10 SS BUTTON</t>
  </si>
  <si>
    <t>Stainless steel circlip - external type - DIN 471 32mm x 1.5mm</t>
  </si>
  <si>
    <t xml:space="preserve">Rhondama </t>
  </si>
  <si>
    <t>G13</t>
  </si>
  <si>
    <t>O ring nitrile BS226 ID 50.4 x 3.53 section (2" x 1/8")</t>
  </si>
  <si>
    <t xml:space="preserve">21 stock </t>
  </si>
  <si>
    <t>O ring silicone BS218 ID 31.34 x 3.53 section (1-1/4" x 1/8")</t>
  </si>
  <si>
    <t xml:space="preserve">WHs </t>
  </si>
  <si>
    <t>KEENSERT KNML M6 X 1.00 THREADED INSERT</t>
  </si>
  <si>
    <t>Specialty Fasteners</t>
  </si>
  <si>
    <t>KEENSERT KNML M8 X 1.25 THREADED INSERT</t>
  </si>
  <si>
    <t>M5 x 0.8 Well nut - for 0.9 to 5.9 thick walls - 5WN16A</t>
  </si>
  <si>
    <t>Charnwood Fasteners</t>
  </si>
  <si>
    <t>M24 x 1.5 thin nut stainless steel</t>
  </si>
  <si>
    <t>MH</t>
  </si>
  <si>
    <t>JWA Tooling</t>
  </si>
  <si>
    <t>Delivered 03/10/09</t>
  </si>
  <si>
    <t>A11</t>
  </si>
  <si>
    <t>M10 X 50 HEX BOLT SS</t>
  </si>
  <si>
    <t>6mm push-fit stem equal elbow - John Guest PM220606E</t>
  </si>
  <si>
    <t>3/8 inch BSPP hex nut - stainless steel 316 (Flotec : LN-38)</t>
  </si>
  <si>
    <t>M8 x 20 HEX HEAD BOLT GRADE8.8</t>
  </si>
  <si>
    <t>Software: 7611-ECU2 Water Subsystem Control Unit on PCAN-MIO</t>
  </si>
  <si>
    <t>Software: 7611-ECU3 Additional IO Control Unit on PCAN-MIO</t>
  </si>
  <si>
    <t>Creation</t>
  </si>
  <si>
    <t>Sunon 12V / 0.1A radial blower 60x60x15mm GB1206PHV1-AY, RS 126 587</t>
  </si>
  <si>
    <t>12 stock ,  ord 8</t>
  </si>
  <si>
    <t>PEM STUD INSERT M4 X 18 LG 400 STAINLESS STEEL (FH4-M4-18)</t>
  </si>
  <si>
    <t>O ring Viton BS245 ID 107.54 x 3.53 section (4 1/4" x 0.139")</t>
  </si>
  <si>
    <t xml:space="preserve">whs </t>
  </si>
  <si>
    <t>H2</t>
  </si>
  <si>
    <t>AVK Threaded Insert - A-K S-4-470-3.3 OPEN END</t>
  </si>
  <si>
    <t>P.Holden / BAC Components</t>
  </si>
  <si>
    <t>300 stock</t>
  </si>
  <si>
    <t>E3</t>
  </si>
  <si>
    <t>200 stock</t>
  </si>
  <si>
    <t>JG STRIGHT ADAPTOR - 1/4 BSPP THREAD TO 6MM PUSHFIT (FLOTEC PM010612E)</t>
  </si>
  <si>
    <t>M8 x 12 BUTTON HEAD SCREW</t>
  </si>
  <si>
    <t>M6 x 12 HEX FLANGE SCREW (ISO 4162 - M6 x 12 x 12-N)</t>
  </si>
  <si>
    <t>56 stock 20 on ord</t>
  </si>
  <si>
    <t>AVK Threaded Insert - A-K S-4-580-3.3 BLIND END</t>
  </si>
  <si>
    <t xml:space="preserve">B.A.C Components </t>
  </si>
  <si>
    <t>Credit card</t>
  </si>
  <si>
    <t>270 Stock</t>
  </si>
  <si>
    <t>SELF TAPPING POSIDRIVE PAN HEAD No6 X 13 LONG A2 STAINLESS STEEL</t>
  </si>
  <si>
    <t>Fabreeka bush mount - 1 to 5lb - RS 688-262</t>
  </si>
  <si>
    <t>Fabreeka ring mount - 1 to 5lb - RS 688-278</t>
  </si>
  <si>
    <t>M8 x 25 SS SOCKET HEAD CAP SCREW</t>
  </si>
  <si>
    <t>Crossflon 702 shaft seal Drg P4980 16.3 x 4.6 x 6mm (EST NO 4015309)</t>
  </si>
  <si>
    <t>part</t>
  </si>
  <si>
    <t>Beldam Crossley</t>
  </si>
  <si>
    <t>PO 12680</t>
  </si>
  <si>
    <t>O ring viton BS213 ID 23.39 x 3.53 section (15/16" x 1/8")</t>
  </si>
  <si>
    <t>9 Stock</t>
  </si>
  <si>
    <t>8mm push-fit stem equal elbow - John Guest PM220808E</t>
  </si>
  <si>
    <t>3-8 HOSEX X 10MM SS 01PS0610RZSS (FLOTEC)</t>
  </si>
  <si>
    <t>PO 50044</t>
  </si>
  <si>
    <t>M3 STAINLESS RECTANGULAR SECTION SPRING WASHER</t>
  </si>
  <si>
    <t>EQUAL BULKHEAD PUSH FIT 8mm JOHN GUEST PM1208E</t>
  </si>
  <si>
    <t>Stainless steel overbraided PTFE convoluted tubing - Flotec 480-PST906HYD</t>
  </si>
  <si>
    <t xml:space="preserve">0 stock- ISSUED </t>
  </si>
  <si>
    <t>F5</t>
  </si>
  <si>
    <t>Push fit 8mm elbow - John Guest PM0308E</t>
  </si>
  <si>
    <t>Po 50044</t>
  </si>
  <si>
    <t>PEM STUD INSERT M4 X 20 LG (FH4-4-20)</t>
  </si>
  <si>
    <t>84 stock</t>
  </si>
  <si>
    <t>PEM STUD INSERT M3 X 20 LG (FH4-3-20)</t>
  </si>
  <si>
    <t>56 stock</t>
  </si>
  <si>
    <t>1/4-20 X 3/4 Socket Head Cap Screw, 18-8 Stainless Steel (McMaster-Carr 92196A540)</t>
  </si>
  <si>
    <t>Immersion proof breather (RS : 838-805)</t>
  </si>
  <si>
    <t xml:space="preserve">RS </t>
  </si>
  <si>
    <t>Solberg FS-07-050 - "hockey-puck" air intake filter with polyester element - 1/2inch ports</t>
  </si>
  <si>
    <t>Solberg</t>
  </si>
  <si>
    <t>5-8 SS PTFE FERRULE 10480-PS1081SS (FLOTEC)</t>
  </si>
  <si>
    <t>PEM THREADED STUD HFH-6-20</t>
  </si>
  <si>
    <t>196 stock</t>
  </si>
  <si>
    <t>I3</t>
  </si>
  <si>
    <t>Wire in sponge silicone,2x50x900mm, EMC gasket material (RS 264-9354)</t>
  </si>
  <si>
    <t>Complete</t>
  </si>
  <si>
    <t>30 micron, sintered filter (VYON F, HDPE), 2mm thick (PORVAIR)</t>
  </si>
  <si>
    <t xml:space="preserve">Porvair Flilteration </t>
  </si>
  <si>
    <t xml:space="preserve">Samples Received  </t>
  </si>
  <si>
    <t>G2</t>
  </si>
  <si>
    <t>7 micron filter media, Sinterflo F07G metal fibre (0.5mm) 316 stainless steel (Porvair)</t>
  </si>
  <si>
    <t>Porvair Filtration</t>
  </si>
  <si>
    <t xml:space="preserve">4- A3 Sheets </t>
  </si>
  <si>
    <t>M10 X 150 HEX BOLT SS</t>
  </si>
  <si>
    <t>CAP HEAD M10 X 130 SS SCREW</t>
  </si>
  <si>
    <t>STRAIGHT REDUCING HOSE BORE 51-38 BLUE (DEMON TWEEKS - SR51-38)</t>
  </si>
  <si>
    <t xml:space="preserve">Demon Tweeks </t>
  </si>
  <si>
    <t>10mm Annealed copper pipe RS796-688</t>
  </si>
  <si>
    <t>19M in stock</t>
  </si>
  <si>
    <t>10mm Copper 90 degree end feed elbow RS796-082</t>
  </si>
  <si>
    <t>Neoprene Sponge Rubber 3mm thick (1mx2m sheet) RS 340-2601</t>
  </si>
  <si>
    <t>IN Stock -Gary Straw</t>
  </si>
  <si>
    <t>M10 THIN NUT SS</t>
  </si>
  <si>
    <t>1.1/2" SS TUBE (FLOTEC : ODT316L-W-H-1.5)</t>
  </si>
  <si>
    <t>M2.5 STAINLESS RECTANGULAR SECTION SPRING WASHER</t>
  </si>
  <si>
    <t>M6 SS extra large washer</t>
  </si>
  <si>
    <t>M6 x 40, Hex Head Bolt SS A2</t>
  </si>
  <si>
    <t>PEM STUD INSERT M6 X 35 LG (FHA-FH)</t>
  </si>
  <si>
    <t>A5</t>
  </si>
  <si>
    <t>PEM NUT INSERT M6 (CLS)</t>
  </si>
  <si>
    <t>Straight silicone hose 38mm bore blue - Flotec CHS38</t>
  </si>
  <si>
    <t>Stem adapter - 1/2" to 22mm pipe - John Guest (Flotec) PM052214E</t>
  </si>
  <si>
    <t>E13</t>
  </si>
  <si>
    <t>PEM STUD INSERT M4 X 12 LG (fh4-4-12)</t>
  </si>
  <si>
    <t>M8 x 35 BUTTON HEAD SCREW SS A2</t>
  </si>
  <si>
    <t>M10 X 80 CAP HEAD SCREW SS</t>
  </si>
  <si>
    <t>1/4" Flat Washer SS</t>
  </si>
  <si>
    <t>90deg silicone hose elbow 38mm bore blue - Flotec CH9038</t>
  </si>
  <si>
    <t xml:space="preserve">4 stock,  8 on Order </t>
  </si>
  <si>
    <t>NORMA PLASTIC EQUAL TEE 19MM (FLOTEC : NOR-TS19)</t>
  </si>
  <si>
    <t>PLUG, TAPERED, 11-1 x 8-7x17-5, BES0438X0688</t>
  </si>
  <si>
    <t xml:space="preserve">Component Force </t>
  </si>
  <si>
    <t>Hose clip (clamp) Hi-grip JCS 50mm to 70mm zinc-plated steel - Flotec WDHC3</t>
  </si>
  <si>
    <t xml:space="preserve">60 on Order </t>
  </si>
  <si>
    <t>20.01.10</t>
  </si>
  <si>
    <t xml:space="preserve">30 issues </t>
  </si>
  <si>
    <t>Hose clip (clamp) Hi-grip JCS 40mm to 55mm zinc-plated steel</t>
  </si>
  <si>
    <t>40 issued 17.11.09</t>
  </si>
  <si>
    <t>Hose clip (clamp) Hi-grip JCS 40mm to 55mm zinc-plated steel - Flotec WDHC2</t>
  </si>
  <si>
    <t>Hose clip (clamp) Hi-grip JCS 35mm to 50mm zinc-plated steel - Flotec WDHC2A</t>
  </si>
  <si>
    <t>Expanded neoprene cord 5mm diameter - bought per metre</t>
  </si>
  <si>
    <t xml:space="preserve">Seals &amp; Direct </t>
  </si>
  <si>
    <t>Samples</t>
  </si>
  <si>
    <t>10M Stock</t>
  </si>
  <si>
    <t>45deg silicone hose elbow 32mm bore blue - Flotec CH4532</t>
  </si>
  <si>
    <t xml:space="preserve">Flotec </t>
  </si>
  <si>
    <t>1 on ord</t>
  </si>
  <si>
    <t>18.11.09</t>
  </si>
  <si>
    <t>Black self engaging fastener (Velcro) 25mm width (RS : 436-2706)</t>
  </si>
  <si>
    <t>30mm OD RSB PIPE CLAMP - SERIES A LIGHT DUTY CLAMP HALVES - (FLOTEC-RAPR-430)</t>
  </si>
  <si>
    <t>Flanged Bush, Rubber, Grommet Co, RBF180-95-300</t>
  </si>
  <si>
    <t>Grommets Co.</t>
  </si>
  <si>
    <t xml:space="preserve">41 stock </t>
  </si>
  <si>
    <t>NYLON, BLACK, RESEALABLE CABLE TIE 250 LONG x 7.6 WIDE (RS: 349-9740)</t>
  </si>
  <si>
    <t>Hose clip (clamp) Hi-grip JCS 60mm to 80mm zinc-plated steel - Flotec WDHC3X</t>
  </si>
  <si>
    <t>10 Stock</t>
  </si>
  <si>
    <t>Silicone Tubing 1/2X11/16 Cole-Parmer WZ-06411-19</t>
  </si>
  <si>
    <t xml:space="preserve">Cole Parmer </t>
  </si>
  <si>
    <t>25 Feet Stock</t>
  </si>
  <si>
    <t xml:space="preserve">7611 System - Cylinder connector 90 degree bend 1" bsp for </t>
  </si>
  <si>
    <t>14 Stock</t>
  </si>
  <si>
    <t>M3 DOMED CAP NUT - NYLON</t>
  </si>
  <si>
    <t>PEM STUD INSERT M4 X 25 LG (fh4-4-25)</t>
  </si>
  <si>
    <t>1.25" (32mm) OD (1.6mm thick wall) stainless steel 316L 1.5D swept pipe elbow 90deg</t>
  </si>
  <si>
    <t xml:space="preserve">Mill Stainless </t>
  </si>
  <si>
    <t>SYSTEM HEALTH MONITOR (SHM) MODULE ASSEMBLY</t>
  </si>
  <si>
    <t>CP</t>
  </si>
  <si>
    <t>ENCLOSURE ASSEMBLY MODICE LE (CINCH 581 01 60 033)</t>
  </si>
  <si>
    <t xml:space="preserve">Farnell </t>
  </si>
  <si>
    <t>6 on order</t>
  </si>
  <si>
    <t>HEADER, ENCLOSURE, LE 30 WAY (CINCH 581 01 03 045)</t>
  </si>
  <si>
    <t>BUCCANEER RJ45 (BULGIN PX0833) - Farnell 966-7725</t>
  </si>
  <si>
    <t xml:space="preserve">6 Stock </t>
  </si>
  <si>
    <t>SHM HEADER WITH APERTURE FOR BUCCANEER RJ45</t>
  </si>
  <si>
    <t>SELF TAP SCREW, No4 x 3/8in, CROSS RECESS HEAD, A4 STAINLESS STEEL</t>
  </si>
  <si>
    <t>JCS SS P-CLIPS 28 CLOSE DIA (FLOTEC: 500-28SS)</t>
  </si>
  <si>
    <t xml:space="preserve">30 Stock </t>
  </si>
  <si>
    <t xml:space="preserve">COPPER TUBING - HALF HARD, 22 OD, 20 ID, 3m LENGTH (FLOTEC: </t>
  </si>
  <si>
    <t>2 Lgs in Stock</t>
  </si>
  <si>
    <t>22MM EQUAL ELBOW (90) SOLDER RING (FLOTEC: SRE-22)</t>
  </si>
  <si>
    <t>22MM EQUAL ELBOW (45) SOLDER RING (FLOTEC: SR45E-22)</t>
  </si>
  <si>
    <t>Fibre Washer - 3/4" (Flotec : FW34)</t>
  </si>
  <si>
    <t>19.01.10</t>
  </si>
  <si>
    <t>Hose clip (clamp) Hi-grip JCS 22mm to 30mm zinc-plated steel</t>
  </si>
  <si>
    <t>M6 SS large washer (18 OD)</t>
  </si>
  <si>
    <t>15 stock</t>
  </si>
  <si>
    <t>M2.5 NUT STAINLESS</t>
  </si>
  <si>
    <t>M6 DOMED CAP NUT - NYLON</t>
  </si>
  <si>
    <t>18 Stock</t>
  </si>
  <si>
    <t>To be added</t>
  </si>
  <si>
    <t>Crossflon 702 seal prototype 16.3 x 4.9 x 6mm (IE proposed)</t>
  </si>
  <si>
    <t>PTC cartridge heater 6mm OD, 125degC, 12V, Red cable code, M1565</t>
  </si>
  <si>
    <t>I fraser</t>
  </si>
  <si>
    <t>Electrical Dept</t>
  </si>
  <si>
    <t>D1</t>
  </si>
  <si>
    <t>SWEP Minex 60 plate M10 heat exchanger - 2 x 3/4 int, 2 x 1 ext - config no. 086865.0</t>
  </si>
  <si>
    <t xml:space="preserve">Swap International </t>
  </si>
  <si>
    <t>10kWe Advanced system D2-2 System Upper Pump Clamp Plate</t>
  </si>
  <si>
    <t>B</t>
  </si>
  <si>
    <t>JWA Tooling x 14 off</t>
  </si>
  <si>
    <t>Delivered 24/09/09</t>
  </si>
  <si>
    <t>H12</t>
  </si>
  <si>
    <t>7611 system botttom air inlet assembly</t>
  </si>
  <si>
    <t>Printed-off</t>
  </si>
  <si>
    <t>Andy U</t>
  </si>
  <si>
    <t>7611 GAS INLET WELDED ASSEMBLY</t>
  </si>
  <si>
    <t>Printed</t>
  </si>
  <si>
    <t>7611 system - installation and test frame</t>
  </si>
  <si>
    <t>MH/SN</t>
  </si>
  <si>
    <t>Merlin Quoting</t>
  </si>
  <si>
    <t>Delivered  06/11/09</t>
  </si>
  <si>
    <t>7611 system main test frame</t>
  </si>
  <si>
    <t>SN/MH</t>
  </si>
  <si>
    <t>Delivered 06/11/09</t>
  </si>
  <si>
    <t>7611 AIR INLET PIPE SUPPORT BRACKET (LONG)</t>
  </si>
  <si>
    <t>Merlin x 7 off</t>
  </si>
  <si>
    <t>Delivered 05/12/09</t>
  </si>
  <si>
    <t>7611 AIR INLET PIPE SUPPORT BRACKET (SHORT)</t>
  </si>
  <si>
    <t>7611 AIR INLET PIPE SUPPORT BRACKET ASSEMBLY (SHORT)</t>
  </si>
  <si>
    <t>7611 SYSTEM - HV JUNCTION BOX BRACKET</t>
  </si>
  <si>
    <t>SN</t>
  </si>
  <si>
    <t xml:space="preserve">Merlin </t>
  </si>
  <si>
    <t>Delivered 17/11/09</t>
  </si>
  <si>
    <t>7611 SYSTEM - HV Contctor Junction box base</t>
  </si>
  <si>
    <t>Merlin</t>
  </si>
  <si>
    <t>Delivered 15/11/09</t>
  </si>
  <si>
    <t>7611 SYSTEM - HV Contactor junction box lid</t>
  </si>
  <si>
    <t>7611 System - HV Junction box - U Bracket</t>
  </si>
  <si>
    <t>Merlin quoting</t>
  </si>
  <si>
    <t>7611 System - HV jucntion box Insulating plate</t>
  </si>
  <si>
    <t>7611 System - HV junction box insulating plate lower</t>
  </si>
  <si>
    <t>ECU AND FUSEBOX MOUNTING PLATE</t>
  </si>
  <si>
    <t>Merlin  x 1 0ff</t>
  </si>
  <si>
    <t>Change for build 2</t>
  </si>
  <si>
    <t>ECU AND FUSEBOX MOUNTING PLATE ASSY</t>
  </si>
  <si>
    <t>Delivered 19/11/09</t>
  </si>
  <si>
    <t>7611 System - HV Contactor - test station Junction box assy</t>
  </si>
  <si>
    <t>7611 System - Male M10 to M8 Pillar - Diffuser Plate Support</t>
  </si>
  <si>
    <t>Merlin x 14 off</t>
  </si>
  <si>
    <t>Delivered 18/11/09</t>
  </si>
  <si>
    <t>7611 System - Male M10 to M8 Pillar - Venturi Support</t>
  </si>
  <si>
    <t>7611 system stack securing collar</t>
  </si>
  <si>
    <t>In-house G.S x 4 off</t>
  </si>
  <si>
    <t>Finished 28/10/09</t>
  </si>
  <si>
    <t>7611 system captive nut</t>
  </si>
  <si>
    <t>7611 system captive nut side retainer</t>
  </si>
  <si>
    <t>NT</t>
  </si>
  <si>
    <t>Change for build 3</t>
  </si>
  <si>
    <t>7611 system captive nut side retainer 2</t>
  </si>
  <si>
    <t>7611 system captive nut assembly</t>
  </si>
  <si>
    <t>AIR INLET MACHINED BOTTOM ELBOW</t>
  </si>
  <si>
    <t>regulator access boss(tub side)</t>
  </si>
  <si>
    <t>D3-2 System auto-vent valve diaphragm</t>
  </si>
  <si>
    <t>GENERIC HEATED PTFE TUBE</t>
  </si>
  <si>
    <t>final design TBC</t>
  </si>
  <si>
    <t>in house</t>
  </si>
  <si>
    <t>D3-2 System - primary water pump head idler gear pin</t>
  </si>
  <si>
    <t>MODIFIED GORMAN RUPP PUMPHEAD ( SEE ITM070430)</t>
  </si>
  <si>
    <t>73xx - water storage Mk2 pump filter assy</t>
  </si>
  <si>
    <t>E</t>
  </si>
  <si>
    <t>73xx - water storage Mk2 pump filter body</t>
  </si>
  <si>
    <t>JWA x 10 off</t>
  </si>
  <si>
    <t>Delivered 22/08/09</t>
  </si>
  <si>
    <t>G16</t>
  </si>
  <si>
    <t>73xx - water storage Mk2 pump filter element 7um</t>
  </si>
  <si>
    <t>Finished  04/10/09</t>
  </si>
  <si>
    <t>73xx - water storage Mk2 pump filter separator</t>
  </si>
  <si>
    <t>JWA x 10</t>
  </si>
  <si>
    <t>Delivered 07/08/109</t>
  </si>
  <si>
    <t>73xx - water storage Mk2 pump flow meter nozzle</t>
  </si>
  <si>
    <t>Titan</t>
  </si>
  <si>
    <t xml:space="preserve">8 stock </t>
  </si>
  <si>
    <t>See 001121</t>
  </si>
  <si>
    <t>73xx - water storage Mk2 pump filter retaining washer</t>
  </si>
  <si>
    <t>JWA Quoting</t>
  </si>
  <si>
    <t>Delivered 22/10/08</t>
  </si>
  <si>
    <t>73xx - water storage Mk2 pump threaded insert</t>
  </si>
  <si>
    <t>73xx - water storage Mk2 pump filter spacer washer</t>
  </si>
  <si>
    <t>JWA x 15 off</t>
  </si>
  <si>
    <t>G1</t>
  </si>
  <si>
    <t>73xx - water storage Mk2 pump diaphragm support ring</t>
  </si>
  <si>
    <t>Del;ivered 03/10/09</t>
  </si>
  <si>
    <t>73xx - water storage Mk2 pump diaphragm cover plate</t>
  </si>
  <si>
    <t>JWA  x 15 off</t>
  </si>
  <si>
    <t>Delivered  7/10/09</t>
  </si>
  <si>
    <t>TURBINE WHEEL LIQUID FLOW METER - TITAN 845 - Electronics side of body</t>
  </si>
  <si>
    <t>See  001121</t>
  </si>
  <si>
    <t>7401 10kWe SYSTEM - WATER STORAGE PUMP NON RETURN VALVE ASSY</t>
  </si>
  <si>
    <t>7401 10kWe SYSTEM - WATER STORAGE PUMP NON RETURN VALVE BODY</t>
  </si>
  <si>
    <t>Delivered 22/10/09</t>
  </si>
  <si>
    <t>7401 10kWe SYSTEM - WATER STORAGE PUMP NON RETURN VALVE STOP</t>
  </si>
  <si>
    <t>JWA  x 14 off</t>
  </si>
  <si>
    <t>Delivered 26/10/09</t>
  </si>
  <si>
    <t>G14</t>
  </si>
  <si>
    <t>7401 10kWe SYSTEM - WATER STORAGE PUMP NON RETURN VALVE SEAL</t>
  </si>
  <si>
    <t>7401 10kWe SYSTEM - WATER STORAGE HEATED LINE STACK ADAPTOR</t>
  </si>
  <si>
    <t>JWA Tooling x 12 off</t>
  </si>
  <si>
    <t>Delivered 7/10/09</t>
  </si>
  <si>
    <t>H13</t>
  </si>
  <si>
    <t>7401 10kWe SYSTEM - WATER STORAGE HEATED LINE STACK NUT</t>
  </si>
  <si>
    <t>7611 Packaged Prototype stack module</t>
  </si>
  <si>
    <t>7611 Packaged Prototype HEX module</t>
  </si>
  <si>
    <t>SH</t>
  </si>
  <si>
    <t>7611 Packaged Prototype coolant storage module</t>
  </si>
  <si>
    <t>Change for build 4</t>
  </si>
  <si>
    <t>7611 Packaged Prototype LV distribution and ECU assy</t>
  </si>
  <si>
    <t>Heated diaphragm pump (KNF NF1.300 / 300 assembly)</t>
  </si>
  <si>
    <t>JC</t>
  </si>
  <si>
    <t>7611 Packaged Prototype exhaust manifold system</t>
  </si>
  <si>
    <t>7611 Packaged Prototype CVM module</t>
  </si>
  <si>
    <t>7611 Packaged Prototype stack module fabricated end frame</t>
  </si>
  <si>
    <t>Delivered 14/10/09</t>
  </si>
  <si>
    <t>K4</t>
  </si>
  <si>
    <t>7611 Packaged Prototype stack module fabricated end frame 2</t>
  </si>
  <si>
    <t>Merlin  x 7 off</t>
  </si>
  <si>
    <t>7611 Packaged Prototype HV power contactor assy</t>
  </si>
  <si>
    <t>7611 SYSTEM - ANODE PURGE VALVE BLOCK</t>
  </si>
  <si>
    <t>JWA Tooling x 4 off</t>
  </si>
  <si>
    <t>Delivered 30/07/09</t>
  </si>
  <si>
    <t>Stores</t>
  </si>
  <si>
    <t>I10</t>
  </si>
  <si>
    <t>7611 SYSTEM - ANODE PURGE ASSY</t>
  </si>
  <si>
    <t>In -House x 4 off</t>
  </si>
  <si>
    <t>Finished 1/10/09</t>
  </si>
  <si>
    <t>7611 Packaged Prototype cyclone top</t>
  </si>
  <si>
    <t>JWA Tooling x 7 off</t>
  </si>
  <si>
    <t>CTOP</t>
  </si>
  <si>
    <t>7611 Packaged Prototype cyclone body</t>
  </si>
  <si>
    <t>In-House x 6 off</t>
  </si>
  <si>
    <t>Finished 15/10/09</t>
  </si>
  <si>
    <t>HTOP</t>
  </si>
  <si>
    <t>7611 Packaged Prototype cyclone base</t>
  </si>
  <si>
    <t>Delivered 15/10/09</t>
  </si>
  <si>
    <t>7611 SYSTEM - 7611 Packaged Prototype coolant storage module Water tank lid</t>
  </si>
  <si>
    <t>7611 Packaged Prototype coolant storage module drive tube</t>
  </si>
  <si>
    <t>JWA Tooling x 6 off</t>
  </si>
  <si>
    <t>Delivered 05/10/09</t>
  </si>
  <si>
    <t>H14</t>
  </si>
  <si>
    <t>7611 Packaged Prototype coolant storage module Drive shaft</t>
  </si>
  <si>
    <t>74xx cyclone separator vortex disrupter</t>
  </si>
  <si>
    <t>74xx cyclone separator heater plate</t>
  </si>
  <si>
    <t>PO 50042</t>
  </si>
  <si>
    <t>Delivered 16/10/09</t>
  </si>
  <si>
    <t>20kWe Baseline system - cyclone exit pipe</t>
  </si>
  <si>
    <t>74xx exhaust close-off valve butterfly</t>
  </si>
  <si>
    <t>In-House  x 3 off</t>
  </si>
  <si>
    <t>Finished 04/10/09</t>
  </si>
  <si>
    <t>74XX PRIMARY WATER PUMPHEAD ASSY</t>
  </si>
  <si>
    <t>MODIFIED M4 x 50 SOCKET COUNTERSUNK HEAD</t>
  </si>
  <si>
    <t>RADIAL FAN, BOSCH, BPA, 12V, 0130007804</t>
  </si>
  <si>
    <t xml:space="preserve">TT.Automotive </t>
  </si>
  <si>
    <t>PO 12502</t>
  </si>
  <si>
    <t>3 stock</t>
  </si>
  <si>
    <t>EXIT GAS DIFFUSER ASSY</t>
  </si>
  <si>
    <t>Merlin Fab x 3 off</t>
  </si>
  <si>
    <t>EXIT GAS DIFFUSER, ENTRY PLATE ASSY</t>
  </si>
  <si>
    <t>EXIT GAS DIFFUSER, ENTRY PLATE</t>
  </si>
  <si>
    <t>EXIT GAS DIFFUSER, FAN MOUNTING RUBBER</t>
  </si>
  <si>
    <t>JC (RP)</t>
  </si>
  <si>
    <t>on initial order CP</t>
  </si>
  <si>
    <t>A10</t>
  </si>
  <si>
    <t>EXIT GAS DIFFUSER, PIPE, HEX FITTING</t>
  </si>
  <si>
    <t>EXIT GAS DIFFUSER, PIPE, ENCLOSURE FITTING</t>
  </si>
  <si>
    <t>EXIT GAS DIFFUSER, BASE ASSY</t>
  </si>
  <si>
    <t>Merlin Fab</t>
  </si>
  <si>
    <t>Delivered  08/06/09</t>
  </si>
  <si>
    <t>EXIT GAS DIFFUSER, BASE</t>
  </si>
  <si>
    <t>EXIT GAS DIFFUSER, EXIT CHANNEL</t>
  </si>
  <si>
    <t>EXIT GAS DIFFUSER, SPLITTER PLATE</t>
  </si>
  <si>
    <t>EXIT GAS DIFFUSER, END PLATE ASSY</t>
  </si>
  <si>
    <t>Delivered 29/10/09</t>
  </si>
  <si>
    <t>EXIT GAS DIFFUSER, END PLATE</t>
  </si>
  <si>
    <t>EXIT GAS DIFFUSER, H2 SENSOR MOUNTING</t>
  </si>
  <si>
    <t>EXIT GAS DIFFUSER, TOP</t>
  </si>
  <si>
    <t>EXIT GAS DIFFUSER, PURGE PIPE FITTING</t>
  </si>
  <si>
    <t>EXIT GAS DIFFUSER ASSY &amp; ANCILLARIES</t>
  </si>
  <si>
    <t>K&amp;N UNIVERSAL AIR FILTER, RC-2000</t>
  </si>
  <si>
    <t>PO 12679</t>
  </si>
  <si>
    <t>4 Stock</t>
  </si>
  <si>
    <t>VENTURI, ANNULUS, WITH BACK PRESSURE VALVE</t>
  </si>
  <si>
    <t>24.09.09</t>
  </si>
  <si>
    <t>VENTURI, ANNULUS, WITH BACK PRESSURE VALVE ASSY</t>
  </si>
  <si>
    <t>In-House RK x 3 off  RK</t>
  </si>
  <si>
    <t>SPACER, MOUNTING, H2 SENSOR</t>
  </si>
  <si>
    <t>VALVE PLATE, HEATED</t>
  </si>
  <si>
    <t>On hold</t>
  </si>
  <si>
    <t xml:space="preserve"> </t>
  </si>
  <si>
    <t>7611 Packaged Prototype water pump module</t>
  </si>
  <si>
    <t>7611 Packaged Prototype coolant storage module drive tube gasket</t>
  </si>
  <si>
    <t>7611 air flow meter assy</t>
  </si>
  <si>
    <t>7611 primary water feed heated line assy</t>
  </si>
  <si>
    <t>7611 primary water feed heated line (top)</t>
  </si>
  <si>
    <t>7611 stack module mounting tub</t>
  </si>
  <si>
    <t>7611 anode inlet manifold assy</t>
  </si>
  <si>
    <t>7611 anode inlet manifold block</t>
  </si>
  <si>
    <t>Delivery 30/07/09</t>
  </si>
  <si>
    <t>7611 cathode outlet stack manifold assy</t>
  </si>
  <si>
    <t>7611 cathode outlet stack manifold</t>
  </si>
  <si>
    <t>MH/NT</t>
  </si>
  <si>
    <t>JWA Tooling  x 6 off</t>
  </si>
  <si>
    <t>Delivered 1/09/09</t>
  </si>
  <si>
    <t>7611 cathode inlet stack manifold assy</t>
  </si>
  <si>
    <t>7611 cathode inlet stack manifold</t>
  </si>
  <si>
    <t>Delivered 18/0809</t>
  </si>
  <si>
    <t>7611 cathode outlet elbow (top stack)</t>
  </si>
  <si>
    <t>JWA Tooloing x 7 off</t>
  </si>
  <si>
    <t>7611 in-line air heater assembly</t>
  </si>
  <si>
    <t>7611 SYSTEM - Water tank fabrication</t>
  </si>
  <si>
    <t>Barkston</t>
  </si>
  <si>
    <t>K2</t>
  </si>
  <si>
    <t>7611 SYSTEM - Water tank MACHINED TOP PLATE</t>
  </si>
  <si>
    <t>Barkston Quoting 24/0609</t>
  </si>
  <si>
    <t>Andy U  4 In Stock</t>
  </si>
  <si>
    <t>7611 SYSTEM - Water tank VACUUM MOULDED TANK</t>
  </si>
  <si>
    <t>7611 SYSTEM - Water tank VACUUM MOULDED BAFFLE</t>
  </si>
  <si>
    <t>7611 SYSTEM - Water tank Box Fabrication</t>
  </si>
  <si>
    <t>Merlin Quoting 3off</t>
  </si>
  <si>
    <t xml:space="preserve">Delivered </t>
  </si>
  <si>
    <t>7xxx - spring locator for primary pump head assy</t>
  </si>
  <si>
    <t>JWA x 48 off</t>
  </si>
  <si>
    <t>7611 SYSTEM - 7611 Packaged Prototype coolant storage module Water tank top cover Fabrication</t>
  </si>
  <si>
    <t>Merlin quoting x 3 off</t>
  </si>
  <si>
    <t>Replaced</t>
  </si>
  <si>
    <t>7611 SYSTEM - Water tank top level sender bush</t>
  </si>
  <si>
    <t>In-House</t>
  </si>
  <si>
    <t>Completed 20/08/09</t>
  </si>
  <si>
    <t>7611 SYSTEM - Water tank bottom level sender bush</t>
  </si>
  <si>
    <t>7611 SYSTEM - Water tank heater adaptor bush</t>
  </si>
  <si>
    <t>7611 Packaged Prototype HV pcb contactor connector set</t>
  </si>
  <si>
    <t>precision micro</t>
  </si>
  <si>
    <t>7611 SYSTEM - AIR MANIFOLD BLANKING PLATE</t>
  </si>
  <si>
    <t>STORES</t>
  </si>
  <si>
    <t>I14</t>
  </si>
  <si>
    <t>7611 SYSTEM - AIR MANIFOLD SPIGOT</t>
  </si>
  <si>
    <t>7611 Packaged Prototype Hex assy Cathode Cyclone Spigot</t>
  </si>
  <si>
    <t>7611 Packaged Prototype Hex assy Vehicle Coolant Spigot</t>
  </si>
  <si>
    <t>I9</t>
  </si>
  <si>
    <t>7611 System - Air heater housing</t>
  </si>
  <si>
    <t>JWA Tooling x 2 0ff</t>
  </si>
  <si>
    <t>7611 Stack mounting bracket</t>
  </si>
  <si>
    <t>JWA  Tooling x 28 off</t>
  </si>
  <si>
    <t>74XX System - Primary water filter expanding collet</t>
  </si>
  <si>
    <t>JWA  x 12 off</t>
  </si>
  <si>
    <t>I11</t>
  </si>
  <si>
    <t>74XX System - Primary water filter supporting ring</t>
  </si>
  <si>
    <t>JWA x 12 off</t>
  </si>
  <si>
    <t>74XX System - Water storage Mk2 pump filter element 30 um</t>
  </si>
  <si>
    <t>7611 System - Cyclone tie bar</t>
  </si>
  <si>
    <t>In-House x 14 off</t>
  </si>
  <si>
    <t>BUSH, Dia6.0 - Dia15.0 x 10.0</t>
  </si>
  <si>
    <t>In-House   RK x 3 off</t>
  </si>
  <si>
    <t>Finished 02/10/09</t>
  </si>
  <si>
    <t>A.</t>
  </si>
  <si>
    <t>SPINDLE, VENTURI VALVE</t>
  </si>
  <si>
    <t>In-House   RK</t>
  </si>
  <si>
    <t>7611 Packaged Prototype CVM module box (deep)</t>
  </si>
  <si>
    <t>LM</t>
  </si>
  <si>
    <t>HEX INLET FLOW VALVE ASSY</t>
  </si>
  <si>
    <t>Finished 10/10/09</t>
  </si>
  <si>
    <t>SPIGOT, HEX INLET FLOW VALVE</t>
  </si>
  <si>
    <t>ACTUATOR MOUNT, HEX INLET FLOW VALVE</t>
  </si>
  <si>
    <t>SPINDLE, HEX INLET FLOW VALVE</t>
  </si>
  <si>
    <t>BUTTERFLY PLATE, HEX INLET FLOW VALVE</t>
  </si>
  <si>
    <t>Cold plate, press lock 4 pass (Lytron CP12G05)</t>
  </si>
  <si>
    <t xml:space="preserve">AMS Technologies </t>
  </si>
  <si>
    <t xml:space="preserve">0 Stock </t>
  </si>
  <si>
    <t>7611 Packaged Prototype HV power contactor assy stack cable gland gasket.</t>
  </si>
  <si>
    <t>7611 Packaged Prototype HV power contactor assy stack cable gland gasket</t>
  </si>
  <si>
    <t>Material 002575</t>
  </si>
  <si>
    <t>7611 Plate HEX assembly</t>
  </si>
  <si>
    <t>7611 System - air heater assembly sealing plate</t>
  </si>
  <si>
    <t>7611 Packaged Prototype HV power contactor enclosure</t>
  </si>
  <si>
    <t>Merlin Quoting x 2 off</t>
  </si>
  <si>
    <t>7611 Packaged Prototype HV power contactor enclosure lid</t>
  </si>
  <si>
    <t>7611 air flow meter body</t>
  </si>
  <si>
    <t>Paragon RT</t>
  </si>
  <si>
    <t>eta 9/11</t>
  </si>
  <si>
    <t>7611 Packaged Prototype HV power contactor cable gland plate</t>
  </si>
  <si>
    <t>Merlin x 2 off</t>
  </si>
  <si>
    <t>7611 Packaged Prototype HV power contactor chassis</t>
  </si>
  <si>
    <t>7611 Packaged Prototype HV power contactor chassis resistor plate</t>
  </si>
  <si>
    <t>7611 Packaged Prototype HV power contactor chassis electronics support plate</t>
  </si>
  <si>
    <r>
      <t xml:space="preserve">Merlin Quoting x 2 off  </t>
    </r>
    <r>
      <rPr>
        <b/>
        <sz val="10"/>
        <rFont val="Verdana"/>
        <family val="2"/>
      </rPr>
      <t>ON_HOLD</t>
    </r>
  </si>
  <si>
    <t xml:space="preserve"> off</t>
  </si>
  <si>
    <t>7611 Packaged Prototype HV power contactor chassis fuse insulator plate.</t>
  </si>
  <si>
    <t>In-House x 7Off</t>
  </si>
  <si>
    <t>7611 Packaged Prototype HV power contactor diode coolplate bracket</t>
  </si>
  <si>
    <t>JWA Tooling  x 7 off</t>
  </si>
  <si>
    <t>7611 twin stack sub-assembly</t>
  </si>
  <si>
    <t>7611 Packaged Prototype stack module fabricated end frame 3</t>
  </si>
  <si>
    <t>Merlin Quoting x 7 off</t>
  </si>
  <si>
    <t>7611 stack mounting tub - base</t>
  </si>
  <si>
    <t>Merlin Quoting   for 2 units</t>
  </si>
  <si>
    <t>7611 stack mounting tub - main body</t>
  </si>
  <si>
    <t>7611 stack mounting tub - top cathode outlet cut-out plate</t>
  </si>
  <si>
    <t>7611 system - straight air inlet pipe</t>
  </si>
  <si>
    <t>7611 stack mounting tub - fixing screw sleeve</t>
  </si>
  <si>
    <t>7611 stack mounting tub - IE location boss</t>
  </si>
  <si>
    <t>Delivered 21/10/09</t>
  </si>
  <si>
    <t>Merlin Quoting for 2 off</t>
  </si>
  <si>
    <t>7611 stack mounting tub - cable gland plate</t>
  </si>
  <si>
    <t>7611 stack mounting tub - M8 x 25 weld stud</t>
  </si>
  <si>
    <t>Merlin sourcing - sorted JC 06/10</t>
  </si>
  <si>
    <t>7611 stack module mounting tub - lid hold-down strap hook</t>
  </si>
  <si>
    <t>Delivered 03/11/09</t>
  </si>
  <si>
    <t>7611 stack module - cover hold-down strap</t>
  </si>
  <si>
    <t>M &amp; P Direct</t>
  </si>
  <si>
    <t>top level</t>
  </si>
  <si>
    <t>7611 Fuel Cell System on laboratory test frame</t>
  </si>
  <si>
    <t>7611 stack module top cover assy</t>
  </si>
  <si>
    <t>7611 stack module top cover</t>
  </si>
  <si>
    <t>Barkston Plastic Quoting</t>
  </si>
  <si>
    <t>7611 stack module cover seal</t>
  </si>
  <si>
    <t>CP/JC</t>
  </si>
  <si>
    <t xml:space="preserve">Ogle Models </t>
  </si>
  <si>
    <t>15.11.09</t>
  </si>
  <si>
    <t>7611 cathode outlet elbow boot</t>
  </si>
  <si>
    <t>24.11.09</t>
  </si>
  <si>
    <t>A2</t>
  </si>
  <si>
    <t>7611 cathode outlet elbow boot flange</t>
  </si>
  <si>
    <t>7611 in-line air heater element assembly</t>
  </si>
  <si>
    <t>7611 in-line air heater element mounting disc</t>
  </si>
  <si>
    <t xml:space="preserve">JWA Tooling </t>
  </si>
  <si>
    <t>Delivered 30/10/09</t>
  </si>
  <si>
    <t>7611 in-line air heater element shroud tube</t>
  </si>
  <si>
    <t>Finished 14/10/09</t>
  </si>
  <si>
    <t>7611 in-line air heater element retaining plate</t>
  </si>
  <si>
    <t>7611 primary water feed heated line (bottom)</t>
  </si>
  <si>
    <t>7611 primary water feed heated line assy mounting plate</t>
  </si>
  <si>
    <t>7611 primary water feed union screw</t>
  </si>
  <si>
    <t>JWA Tooling x 14off</t>
  </si>
  <si>
    <t>7611 stack module top cover hydrogen sensor spacer</t>
  </si>
  <si>
    <t>Finished 05/10/09</t>
  </si>
  <si>
    <t>7611 anode feed line inlet connection</t>
  </si>
  <si>
    <t>7611 anode feed flexible line</t>
  </si>
  <si>
    <t>Discuss with JC</t>
  </si>
  <si>
    <t>7611 Packaged Prototype CVM module box (shallow)</t>
  </si>
  <si>
    <t>In-house</t>
  </si>
  <si>
    <t>7611 Packaged Prototype CVM module lid (for shallow box)</t>
  </si>
  <si>
    <t>In-House x 3 off</t>
  </si>
  <si>
    <t>PART MOD TO REVB</t>
  </si>
  <si>
    <t>I13</t>
  </si>
  <si>
    <t>7611 Packaged Prototype CVM module lid (for deep box)</t>
  </si>
  <si>
    <t>7611 stack module heater connector assy</t>
  </si>
  <si>
    <t>7611 stack module heater connector plate</t>
  </si>
  <si>
    <t>Jwa x 7 off</t>
  </si>
  <si>
    <t>Delivered 0710/09</t>
  </si>
  <si>
    <t>7611 stack module heater connector gasket</t>
  </si>
  <si>
    <t>7611 Packaged Prototype HEX module fabrication</t>
  </si>
  <si>
    <t>7611 SYSTEM - coolant storage module Water tank top cover gland plate</t>
  </si>
  <si>
    <t>Merlin Quoting x 3 off</t>
  </si>
  <si>
    <t>7611 coolant storage heated feed line (long)</t>
  </si>
  <si>
    <t>7611 coolant storage heated feed line (short)</t>
  </si>
  <si>
    <t>7611 primary water feed union</t>
  </si>
  <si>
    <t>In-House RK x 7 off</t>
  </si>
  <si>
    <t>7611 coolant storage electronics mounting plate</t>
  </si>
  <si>
    <t>7611 cathode outlet hose (top stack)</t>
  </si>
  <si>
    <t>7611 cathode outlet hose (bottom stack)</t>
  </si>
  <si>
    <t>EXIT GAS DIFFUSER, SPLITTER PLATE 2</t>
  </si>
  <si>
    <t>7611 cathode outlet elbow (bottom stack)</t>
  </si>
  <si>
    <t>7611 stack module lower stack positive end fabrication</t>
  </si>
  <si>
    <t>7611 stack module lower stack positive end footplate</t>
  </si>
  <si>
    <t>In-House x 7 off  LM</t>
  </si>
  <si>
    <t>7611 stack module negative end vertical plate</t>
  </si>
  <si>
    <t>7611 stack module negative end foot plate</t>
  </si>
  <si>
    <t>7611 stack mounting tub - ventilation air exit pipe</t>
  </si>
  <si>
    <t>7611 stack mounting tub - anode outlet tube</t>
  </si>
  <si>
    <t>7611 stack mounting tub - top cathode outlet edge</t>
  </si>
  <si>
    <t>7611 stack mounting tub - air heater mounting plate</t>
  </si>
  <si>
    <t>7611 Packaged Prototype HEX module fabrication front plate</t>
  </si>
  <si>
    <t>7611 Packaged Prototype HEX module fabrication bottom plate</t>
  </si>
  <si>
    <t>7611 Packaged Prototype HEX module fabrication top frame</t>
  </si>
  <si>
    <t>7611 Packaged Prototype HEX module fabrication backplate</t>
  </si>
  <si>
    <t>7611 Packaged Prototype HEX module fabrication web 1</t>
  </si>
  <si>
    <t>7611 Packaged Prototype HEX module fabrication web 2</t>
  </si>
  <si>
    <t>7611 Packaged Prototype HEX module fabrication Web 3</t>
  </si>
  <si>
    <t>7611 Packaged Prototype HEX module fabrication coolant block bracket</t>
  </si>
  <si>
    <t>7611 Packaged Prototype cyclone top weld plug #1</t>
  </si>
  <si>
    <t>JWA Quoting x 7 off</t>
  </si>
  <si>
    <t>7611 Packaged Prototype cyclone top weld plug #2</t>
  </si>
  <si>
    <t>Jwa Tooling x  7 off</t>
  </si>
  <si>
    <t>7611 coolant storage gland plate bracket</t>
  </si>
  <si>
    <t>Dellivered 15/10/09</t>
  </si>
  <si>
    <t>7611 System - air heater assembly sealing plate 2</t>
  </si>
  <si>
    <t>Delivered  24/09/09</t>
  </si>
  <si>
    <t>7611 coolant storage module heat sink</t>
  </si>
  <si>
    <t>HS Marston</t>
  </si>
  <si>
    <t>2 on order</t>
  </si>
  <si>
    <t>A8</t>
  </si>
  <si>
    <t>7611 Packaged System - Twin cyclone exit manifold</t>
  </si>
  <si>
    <t xml:space="preserve">Viper Performance </t>
  </si>
  <si>
    <t>EXIT GAS DIFFUSER, FAN MOUNTING PLATE</t>
  </si>
  <si>
    <t>QUADRING 97-99 x 5-33 SQUARE SECTION, RHONDAMA 5154-047</t>
  </si>
  <si>
    <t>PO50045</t>
  </si>
  <si>
    <t>EXIT GAS DIFFUSER, QUADRING HOLDER</t>
  </si>
  <si>
    <t>JWA Tooling x 3 off</t>
  </si>
  <si>
    <t>EXIT GAS DIFFUSER, FAN MOUNTING PLATE SPACER</t>
  </si>
  <si>
    <t>EXIT GAS DIFFUSER, MOUNTING PIN</t>
  </si>
  <si>
    <t>7611 System coolant storage manifold block</t>
  </si>
  <si>
    <t>7611 System - Gasket for heat sink / water tank cover</t>
  </si>
  <si>
    <t>7611 System - Bracket for KNF pump</t>
  </si>
  <si>
    <t>7611 System - Motor gasket</t>
  </si>
  <si>
    <t>7611 System - Gasket for gland plate / water tank cover</t>
  </si>
  <si>
    <t>7611 anode outlet pipe boot</t>
  </si>
  <si>
    <t>7611 System - Scavenge pipe heated line 1 (280MM LONG)</t>
  </si>
  <si>
    <t>7611 System - Scavenge pipe heated line 2 (440mm LONG)</t>
  </si>
  <si>
    <t>7611 stack module cathode inlet pipes cover plate</t>
  </si>
  <si>
    <t>In-house x 7 off  PB</t>
  </si>
  <si>
    <t>Finished 13/10/09</t>
  </si>
  <si>
    <t>7611 coolant storage gasket for moulded tank / top cover</t>
  </si>
  <si>
    <t>7611 coolant storage gasket for moulded tank / tank box</t>
  </si>
  <si>
    <t>7611 Fuel Cell System Support</t>
  </si>
  <si>
    <t>7611 system top air inlet assembly</t>
  </si>
  <si>
    <t>7611 Coolant storage module - electronics components sub assembly</t>
  </si>
  <si>
    <t>7611 Coolant storage - PTC heater assembly</t>
  </si>
  <si>
    <t>7611 System - Scavenge pump mounting bracket</t>
  </si>
  <si>
    <t>7611 System - Scavenge pump assembly</t>
  </si>
  <si>
    <t>7611 System - Scavenge pipe heated line 3 (OD 10 mm)</t>
  </si>
  <si>
    <t>7611 System - Scavenge pipe heated line 4 (OD 10 mm)</t>
  </si>
  <si>
    <t>7611 System - air heater gland collar</t>
  </si>
  <si>
    <t>7611 anode purge flexible line assembly</t>
  </si>
  <si>
    <t>7611 MOUNTING BRACKET ASSY, FUSEBOX, UPPER</t>
  </si>
  <si>
    <t>7611 MOUNTING BRACKET, FUSEBOX, UPPER</t>
  </si>
  <si>
    <t>Merlin Quoting 22/10/09</t>
  </si>
  <si>
    <t>7611 MOUNTING BRACKET ASSY, FUSEBOX, LOWER</t>
  </si>
  <si>
    <t>7611 MOUNTING BRACKET, FUSEBOX, LOWER</t>
  </si>
  <si>
    <t>Merlin x 1 off</t>
  </si>
  <si>
    <t>Delivered  19/11/09</t>
  </si>
  <si>
    <t>7611 System - Lower stack CVM cable retainer plate</t>
  </si>
  <si>
    <t>7611 System - Upper stack CVM cable retainer plate</t>
  </si>
  <si>
    <t>7611 MALE MALE M10 HEX SUPPORT PILLAR</t>
  </si>
  <si>
    <t>7611 SYSTEM TANK STRAP</t>
  </si>
  <si>
    <t>7611 SYSTEM HEX SUPPORT BRACKET</t>
  </si>
  <si>
    <t>7611 SYSTEM - BLOWER &amp; HV CONTACTOR BOX SUPPORT</t>
  </si>
  <si>
    <t>7611 SYSTEM - ECU MOUNTING BAR</t>
  </si>
  <si>
    <t>7611 SYSTEM - ECU &amp; HV CONTACTOR SUPPORT</t>
  </si>
  <si>
    <t>7611 SYSTEM MALE MALE M8 AND DIA10 SUPPORT PILLAR</t>
  </si>
  <si>
    <t>7611 SYSTEM DIFFUSER SUPPORT PLATE</t>
  </si>
  <si>
    <t>7611 Packaged Prototype CVM module (shallow)</t>
  </si>
  <si>
    <t>7611 System Flow meter plate</t>
  </si>
  <si>
    <t>Merlin  x 9 off</t>
  </si>
  <si>
    <t>7611 System - Drip tray for exit gas</t>
  </si>
  <si>
    <t>7611 System Taxi test stand assembly</t>
  </si>
  <si>
    <t>7611 System Test frame securing plate</t>
  </si>
  <si>
    <t>7611 Packaged Prototype HV power diode coolplate spacer plate</t>
  </si>
  <si>
    <t>In-House x 7 off</t>
  </si>
  <si>
    <t>Finished 21/10/09</t>
  </si>
  <si>
    <t>7611 System Venturi support plate</t>
  </si>
  <si>
    <t>7611 Packaged Prototype HV Box to coolplate spacer plate</t>
  </si>
  <si>
    <t>in house x 7 off P.B</t>
  </si>
  <si>
    <t>7611 System - Scavenge Pump bracket - test stand</t>
  </si>
  <si>
    <t>7611 System - Filter strap on test stand</t>
  </si>
  <si>
    <t>7611 MOUNTING BRACKET STIFFENER, FUSEBOX, UPPER</t>
  </si>
  <si>
    <t>7611 Packaged Prototype HV Box Coolplate 3/8 to 10mm elbow</t>
  </si>
  <si>
    <t>7611 packaged prototype Cold plate machining (use 062881)</t>
  </si>
  <si>
    <t>7611 MOUNTING BRACKET LEG, FUSEBOX, LOWER</t>
  </si>
  <si>
    <t>Merlin  x 3 off</t>
  </si>
  <si>
    <t>7611 Packaged Prototype HV power contactor enclosure lid gasket</t>
  </si>
  <si>
    <t>7611 ENCLOSURE VENT TO VENTURI PIPE ADAPTOR</t>
  </si>
  <si>
    <t>IMIRP</t>
  </si>
  <si>
    <t>10.11.09</t>
  </si>
  <si>
    <t>7611 PIPE dia32.0 x 1.5 x 80 LONG</t>
  </si>
  <si>
    <t>7611 System - Cathode exhaust to diffuser assembly tubing</t>
  </si>
  <si>
    <t>Delivered  13/11/09</t>
  </si>
  <si>
    <t>7611 System - Mounting bracket for venturi</t>
  </si>
  <si>
    <t>Delivered 13/11/09</t>
  </si>
  <si>
    <t>7611 System - Hydrogen connection tubing</t>
  </si>
  <si>
    <t>7611 Packaged Prototype HV power contactor daughter board assy</t>
  </si>
  <si>
    <t>7611 Packaged Prototype HV power contactor subassy</t>
  </si>
  <si>
    <t>7611 PCAN MIO MOUNTING BRACKET ASSY</t>
  </si>
  <si>
    <t>7611 PCAN MIO MOUNTING BRACKET</t>
  </si>
  <si>
    <t>7611 System Diffuser spacer</t>
  </si>
  <si>
    <t>7611 System - Nomex insulation for stack</t>
  </si>
  <si>
    <t>90 x 45 Bore, Straight Silicone Hose</t>
  </si>
  <si>
    <t>7611 System - Seal for air line heater assembly</t>
  </si>
  <si>
    <t>7611 Exit Gas Fan Support Plate</t>
  </si>
  <si>
    <t>7611 System - Seal for cvm lid</t>
  </si>
  <si>
    <t>7611 System - Hex module support bracket for electrical components</t>
  </si>
  <si>
    <t>7611 Exit Fan Support Foam</t>
  </si>
  <si>
    <t>7611 Exit Fan Support Assy</t>
  </si>
  <si>
    <t>7xxx_Stack hydrogen fitting</t>
  </si>
  <si>
    <t>PRESSURE REGULATOR - MACHINING OF ADJUSTING KNOB</t>
  </si>
  <si>
    <t>7611 System - Internal gasket for connector box</t>
  </si>
  <si>
    <t>7611 System - Y shape moulded silicone connector</t>
  </si>
  <si>
    <t>7611 System - Coolant storage module Water tank top cover - VAC formed</t>
  </si>
  <si>
    <t>7611 System - hex fabrication back plate - Aluminium</t>
  </si>
  <si>
    <t>7611 Packaged Prototype HEX module fabrication front plate - Aluminium</t>
  </si>
  <si>
    <t>7611 Packaged Prototype HEX module fabrication bottom plate - Aluminium</t>
  </si>
  <si>
    <t>7611 Packaged Prototype HEX module fabrication top frame - Aluminium</t>
  </si>
  <si>
    <t>7611 Packaged Prototype HEX module fabrication - Hex secure plate - Aluminium</t>
  </si>
  <si>
    <t>7611 Packaged Prototype HEX module fabrication web 1 - Aluminium</t>
  </si>
  <si>
    <t>7611 Packaged Prototype HEX module fabrication web 2 - Aluminium</t>
  </si>
  <si>
    <t>7611 Packaged Prototype HEX module fabrication Web 3 - Aluminium</t>
  </si>
  <si>
    <t>7611 System - Mounting bracket for hex coolant tubing - Aluminium</t>
  </si>
  <si>
    <t>7611 System - Low voltage distribution assembly</t>
  </si>
  <si>
    <t>7611 System_venturi to exit pipe tubing</t>
  </si>
  <si>
    <t>7611 HV GLAND PLATE ASSY</t>
  </si>
  <si>
    <t>PCB: CVM4 Analogue</t>
  </si>
  <si>
    <t>PCB: CVM4 digital board Mk2</t>
  </si>
  <si>
    <t>PCB : TMS data logger</t>
  </si>
  <si>
    <t>PCB: enfica 12V out dc dc pcb</t>
  </si>
  <si>
    <t>7611 contactor control main pcb</t>
  </si>
  <si>
    <t>Harry</t>
  </si>
  <si>
    <t>7611 contactor control sub pcb1</t>
  </si>
  <si>
    <t>7611 contactor control sub pcb2</t>
  </si>
  <si>
    <t>HJK may delete</t>
  </si>
  <si>
    <t>PCAN-MIO automotive connectors, IPEH-002187-A</t>
  </si>
  <si>
    <t>Peak system</t>
  </si>
  <si>
    <t>CVM4 analogue module</t>
  </si>
  <si>
    <t>CVM 4 Mk2 Digital module</t>
  </si>
  <si>
    <t>Cosel DBS400B15 DC/DC converter, 200-400Vin, 15Vout, 405W</t>
  </si>
  <si>
    <t xml:space="preserve">Craftec </t>
  </si>
  <si>
    <t xml:space="preserve">9 stock </t>
  </si>
  <si>
    <t>POWER SUPPLY DC-DC CONVERTER CDS4004815</t>
  </si>
  <si>
    <t>Isotop Schottky Dual Diode 120A 45V DSS2X121-0045B</t>
  </si>
  <si>
    <t xml:space="preserve">10 on order </t>
  </si>
  <si>
    <t>SHM VERSION 4 PCB ASSEMBLY</t>
  </si>
  <si>
    <t>EM175 Electromen DC motor controller</t>
  </si>
  <si>
    <t xml:space="preserve">OEM Automatic </t>
  </si>
  <si>
    <t>8 in stock</t>
  </si>
  <si>
    <t>EM175 Electromen DC motor controller setup for use on 7611, labelled and tamper sealed</t>
  </si>
  <si>
    <t>ECU2 for 7611 PCAN MIO 100277 + software for ECU2 assembly</t>
  </si>
  <si>
    <t>ECU3 for 7611 PCAN MIO 100277 + software for ECU3 assembly</t>
  </si>
  <si>
    <t>IDC cable based wiring loom for CVM4 in 7611 Taxi system</t>
  </si>
  <si>
    <t>HK</t>
  </si>
  <si>
    <t>7611 System - IDC cable based CVM wiring loom for upper stack</t>
  </si>
  <si>
    <t>Black 2:1 20mm heatshrink C-20- BLACK /50 (MOQ = 1 reel, MSL = 0, Lead = 1 day)</t>
  </si>
  <si>
    <t>OEM Automatic</t>
  </si>
  <si>
    <t>Main LV control Harness for 7611 taxi twin stack system XJ XAO-1461 revX</t>
  </si>
  <si>
    <t>IF</t>
  </si>
  <si>
    <t>7611 stack 1 (lower) 35mm2 screened negative power cable assembly</t>
  </si>
  <si>
    <t>7611 stack 1 (lower) 35mm2 screened positive power cable assembly</t>
  </si>
  <si>
    <t>7611 stack 2 (upper) 35mm2 screened negative power cable assembly</t>
  </si>
  <si>
    <t>7611 stack 2 (upper) 35mm2 screened positive power cable assembly</t>
  </si>
  <si>
    <t>7611 stack end cell heater internal loom</t>
  </si>
  <si>
    <t>Pressure transducer 0-4 BarA Sensata 50CP10-01</t>
  </si>
  <si>
    <t>11-105A</t>
  </si>
  <si>
    <t>Deutsch DT Series Flange connector 8 WAY male crimps incl Wedges &amp; Contacts</t>
  </si>
  <si>
    <t>Servo-Interconnect</t>
  </si>
  <si>
    <t>PFISTERER 2 POLE HICON STRAIGHT PLUG &amp; SOCKET KIT 35mm2</t>
  </si>
  <si>
    <t>Iain Fraser</t>
  </si>
  <si>
    <t>ITT 4-28W size 24 neptune jam nut reversed receptacle pin crimps 192900-0074 rs:273 5629</t>
  </si>
  <si>
    <t>7 in stock</t>
  </si>
  <si>
    <t>EPIC CIRCON LS1-g5-8 CONTACTS</t>
  </si>
  <si>
    <t>EPIC CIRCON LS1-A6 8 CONTACTS</t>
  </si>
  <si>
    <t>EPIC CIRCON LS1-A6 6 CONTACTS</t>
  </si>
  <si>
    <t>HAH1BV S/07 200A busbar LEM current transducer</t>
  </si>
  <si>
    <t xml:space="preserve">LEM International </t>
  </si>
  <si>
    <t>HAH1BV - Hall effect current transducer</t>
  </si>
  <si>
    <t>I.Fraser</t>
  </si>
  <si>
    <t>Thermistor temperature sensor - 4mm od tube type ATC Semitec</t>
  </si>
  <si>
    <t>148 stock</t>
  </si>
  <si>
    <t>Thermistor temperature sensor - M10 screw in type ATC Semitec</t>
  </si>
  <si>
    <t>197 stock</t>
  </si>
  <si>
    <t>Temperature sensor AD22100 fitted in 8mm OD / 6mm ID PTFE welded end tube</t>
  </si>
  <si>
    <t>Temperature sensor AD22100 assembly inc pcb for flush mounting</t>
  </si>
  <si>
    <t>Keller 0.5-4.5bara pressure sensor 81408_1</t>
  </si>
  <si>
    <t>Keller</t>
  </si>
  <si>
    <t>PO 50055</t>
  </si>
  <si>
    <t>16.11.09</t>
  </si>
  <si>
    <t>PIC small level switch sender sensor, PLS-031A-3, RS part: 519 242</t>
  </si>
  <si>
    <t>Omron 200A / 400V contactor G9EC-1B-12DC</t>
  </si>
  <si>
    <t xml:space="preserve">Omron Electronic </t>
  </si>
  <si>
    <t xml:space="preserve">19 Stock </t>
  </si>
  <si>
    <t>Copper busbar main 0V link 7611 fusebox assy</t>
  </si>
  <si>
    <t>Copper busbar diode input 7611 fusebox assy</t>
  </si>
  <si>
    <t>Copper busbar ISOTOP commoning</t>
  </si>
  <si>
    <t>WDBR3 150R pre-charge / discharge power resistor</t>
  </si>
  <si>
    <t>35mm insulating pillar f/f termate SH835</t>
  </si>
  <si>
    <t>Initial procurement</t>
  </si>
  <si>
    <t>35mm M8 insulating pillar m/f termate SH835H</t>
  </si>
  <si>
    <t xml:space="preserve">4 Stock </t>
  </si>
  <si>
    <t>160A FEE fuse bussmann RS</t>
  </si>
  <si>
    <t xml:space="preserve">Edmundsons Electrial </t>
  </si>
  <si>
    <t>160A twin barrel fuse - Bussmann</t>
  </si>
  <si>
    <t>13 Stock</t>
  </si>
  <si>
    <t>Shielded metal cable gland Type C IP68, M16x10 thread RS 265 0269</t>
  </si>
  <si>
    <t>LAPP skintop MS-SC-16 screened cable gland 8-14mm OD cable, 22.5mm hole (PG16) part no: 53112240</t>
  </si>
  <si>
    <t>LAPP skindicht PG16 SM-PE paint cutter nut LAPP 5210 3240</t>
  </si>
  <si>
    <t>Flexible busbar termate 20 x 1 x 2mm, FB2012</t>
  </si>
  <si>
    <t xml:space="preserve">Termate </t>
  </si>
  <si>
    <t>7611 Hivoltatron stack 1 U busbar inc current sensor dwg no:</t>
  </si>
  <si>
    <t>7611 Hivoltatron stack 2 U busbar inc current sensor dwg no:</t>
  </si>
  <si>
    <t>GEWISS type cable gland, 5-8mm cable, PG9 16mm mounting hole Gewiss GW52002 Maplin JR76H</t>
  </si>
  <si>
    <t>Maplin</t>
  </si>
  <si>
    <t>23 Stock</t>
  </si>
  <si>
    <t>IRKE320-20 power diode</t>
  </si>
  <si>
    <t>6 on ord.- PO 50467</t>
  </si>
  <si>
    <t>15.01.10</t>
  </si>
  <si>
    <t>25mm M6 insulating hex pillar m/f termate SH625H</t>
  </si>
  <si>
    <t>LAPP Skindicht CN9 PG9 cable size 6-10mm dia hi temp viton seal Lapp 5203 2520</t>
  </si>
  <si>
    <t xml:space="preserve">8 on order </t>
  </si>
  <si>
    <t>Hex spacer 10mm lg male/female (RS 325-687)</t>
  </si>
  <si>
    <t>7611 Packaged Prototype HV power contactor board#1</t>
  </si>
  <si>
    <t>AH</t>
  </si>
  <si>
    <t>Tony Hill</t>
  </si>
  <si>
    <t>7611 Packaged Prototype HV power contactor board#2</t>
  </si>
  <si>
    <t>Board securing clip type 1 (UBMC-12 3M)</t>
  </si>
  <si>
    <t xml:space="preserve">Richco International </t>
  </si>
  <si>
    <t>PR 15396</t>
  </si>
  <si>
    <t>1000 Stock</t>
  </si>
  <si>
    <t>Board securing clip type 2 (UBM-12 3)</t>
  </si>
  <si>
    <t>950mm 6mm OD heated line winding</t>
  </si>
  <si>
    <t>725mm 6mm OD heated line winding</t>
  </si>
  <si>
    <t>705mm 6mm OD heated line winding</t>
  </si>
  <si>
    <t>Not Set</t>
  </si>
  <si>
    <t>560mm 6mm OD heated line winding</t>
  </si>
  <si>
    <t>1.2kW / 310V Watlow star wound air heater element</t>
  </si>
  <si>
    <t>PO 12568</t>
  </si>
  <si>
    <t>15W PTC cartridge heater 12/24V - DBK PAR-060-40-09-I/300</t>
  </si>
  <si>
    <t>Electrical Dept I.Fraser</t>
  </si>
  <si>
    <t>Part mass /g</t>
  </si>
  <si>
    <t>PO 50353</t>
  </si>
  <si>
    <t>0 stock</t>
  </si>
  <si>
    <t>SS UNION TEE 10MM Swagelok: SS-10M0-3</t>
  </si>
  <si>
    <t>Software: CVM4 Mk2 Digital Board PIC18F2580</t>
  </si>
  <si>
    <t>MTA five module relay/fuse housing VWP part no 1450X</t>
  </si>
  <si>
    <t>5 stock 6 on ord</t>
  </si>
  <si>
    <t>100A twin barrel fuse - Bussmann</t>
  </si>
  <si>
    <t>Hose clamp - stainless steel 31 to 34mm bore - Flotec MS1908</t>
  </si>
  <si>
    <t>12 stock Ord 40</t>
  </si>
  <si>
    <t>M5 X 12 SOCKET HEAD CAP SCREW A2 SS</t>
  </si>
  <si>
    <t>STAINLESS STEEL HOSE CLIP 30-50mm DIA.(FLOTEC JHT50)</t>
  </si>
  <si>
    <t>Hydrogen sensor - HLS-440 Applied Sensor automotive safety</t>
  </si>
  <si>
    <t>O-ring 6.35 ID, 2.0 Section (Rhondama 5126.5-2C)</t>
  </si>
  <si>
    <t>see 1502</t>
  </si>
  <si>
    <t>M6 NYLOC NUT A2 SS</t>
  </si>
  <si>
    <t>Bosch 0 132 801 347 - 12V 0.16W 120degree servo actuator with potentiometer</t>
  </si>
  <si>
    <t>CANNON APD-1CPH8-2 JAM NUT RECEPTACLE (SOCKET)</t>
  </si>
  <si>
    <t>1/2" MALE BSPT x 3/4" HOSE TAIL (FLOTEC : GT21/19KNP)</t>
  </si>
  <si>
    <t>M5 x 8 SOCKET BUTTON HEAD SCREW - NYLON</t>
  </si>
  <si>
    <t>M20 GREY LAPP SKINTOP - CABLE GLAND - RS 365 8438 FOR 7 TO 13MM CABLE IP68</t>
  </si>
  <si>
    <t>8 stock 10 on ord</t>
  </si>
  <si>
    <t>DIAPHRAGM PUMP NF 300 KPDCB 12v (KNF part no. 151083/150780)</t>
  </si>
  <si>
    <t>5 del 20.10.09</t>
  </si>
  <si>
    <t>14 issued</t>
  </si>
  <si>
    <t>8 - Stock</t>
  </si>
  <si>
    <t>8 Stock</t>
  </si>
  <si>
    <t xml:space="preserve">5 Stock </t>
  </si>
  <si>
    <t>90deg silicone hose elbow 19mm bore blue (Flotec CH9019)</t>
  </si>
  <si>
    <t>STAINLESS STEEL FERRULE FOR FLEX LINE - (FLOTEC : 480-PS0681SS/IMM)</t>
  </si>
  <si>
    <t>10.12.09</t>
  </si>
  <si>
    <t>0 stock ord 5</t>
  </si>
  <si>
    <t>20 on ord</t>
  </si>
  <si>
    <t>PEM STUD INSERT M8 X 25 LG (FHA-FH)</t>
  </si>
  <si>
    <t>Ord Minimum Qty</t>
  </si>
  <si>
    <t>50 on ord</t>
  </si>
  <si>
    <t>2 mfr in-house for initial build</t>
  </si>
  <si>
    <t>15W 90 degC PTC cartridge heater 12/24V - DBK PAR-060-40-09-I/300</t>
  </si>
  <si>
    <t>7611 system bottom air inlet assembly</t>
  </si>
  <si>
    <t>7611 system Lower stack module positive end fabrication</t>
  </si>
  <si>
    <t>7611 AIR INLET MACHINED BOTTOM ELBOW</t>
  </si>
  <si>
    <t>Under change</t>
  </si>
  <si>
    <t>7611 Packaged Prototype Exhaust Manifold System</t>
  </si>
  <si>
    <t>7611 Packaged Prototype CVM module (deep)</t>
  </si>
  <si>
    <t>7611 stack module negative end fabricated end frame</t>
  </si>
  <si>
    <t>7611 Packaged Prototype cyclone unit</t>
  </si>
  <si>
    <t>7611 SYSTEM - 7611 Packaged Prototype coolant storage module Water pump lid</t>
  </si>
  <si>
    <t>BOSCH RADIAL FAN / blower, BPA, 12V, 0130007804</t>
  </si>
  <si>
    <t>b</t>
  </si>
  <si>
    <t>7611 stack module mounting tub fabrication</t>
  </si>
  <si>
    <t>7611 SYSTEM - 7611 Packaged Prototype coolant storage module Water tank fabrication</t>
  </si>
  <si>
    <t>7611 SYSTEM - 7611 Packaged Prototype coolant storage module Water tank MACHINED TOP PLATE</t>
  </si>
  <si>
    <t>7611 SYSTEM - 7611 Packaged Prototype coolant storage module Water tank VACUUM MOULDED TANK</t>
  </si>
  <si>
    <t>7611 SYSTEM - 7611 Packaged Prototype coolant storage module Water tank VACUUM MOULDED BAFFLE</t>
  </si>
  <si>
    <t>7611 SYSTEM - 7611 Packaged Prototype coolant storage module Box Fabrication</t>
  </si>
  <si>
    <t>7611 SYSTEM coolant storage module Water tank top cover Fabrication</t>
  </si>
  <si>
    <t>7611 SYSTEM - 7611 Packaged Prototype coolant storage module Water tank top level sender bush</t>
  </si>
  <si>
    <t>7611 SYSTEM - 7611 Packaged Prototype coolant storage module Water tank bottom level sender bush</t>
  </si>
  <si>
    <t>7611 SYSTEM - 7611 Packaged Prototype coolant storage module Water tank heater adaptor bush</t>
  </si>
  <si>
    <t>2 - Stock 105A</t>
  </si>
  <si>
    <r>
      <t xml:space="preserve">Merlin Quoting x 2 off  </t>
    </r>
    <r>
      <rPr>
        <b/>
        <sz val="16"/>
        <rFont val="Arial"/>
        <family val="2"/>
      </rPr>
      <t>ON_HOLD</t>
    </r>
  </si>
  <si>
    <t>7611 Packaged Prototype Upper stack module positive end fabrication</t>
  </si>
  <si>
    <t>15 on ord</t>
  </si>
  <si>
    <t>SPACER, H2 SENSOR</t>
  </si>
  <si>
    <t>7611 Packaged Prototype Lower stack module positive end fabrication</t>
  </si>
  <si>
    <t>7611 Packaged Prototype HEX module Coolant juction block</t>
  </si>
  <si>
    <t>Finished   07/10/09</t>
  </si>
  <si>
    <t>7611 Packaged Prototype HEX module Coolant junction block</t>
  </si>
  <si>
    <t>7611 system - cyclone to exhaust tee hose</t>
  </si>
  <si>
    <t>In-House x 7 off   RK</t>
  </si>
  <si>
    <t>Finished  06/10/09</t>
  </si>
  <si>
    <t>Cosel CDS4004815 DC/DC converter, 36-76Vin, 15Vout, 310W</t>
  </si>
  <si>
    <t>7611 contactor control module</t>
  </si>
  <si>
    <t>in house (elec -AH)</t>
  </si>
  <si>
    <t>7611 Stack to 14.6V out dc dc module</t>
  </si>
  <si>
    <t>7611 System - IDC cable based CVM wiring loom for lower stack</t>
  </si>
  <si>
    <t>Main LV control loom harness for 7611 taxi twin stack system XJ XAO-1461 revX</t>
  </si>
  <si>
    <t>22-105A</t>
  </si>
  <si>
    <t>Deutsch DT Series Flange connector 8 WAY male crimps</t>
  </si>
  <si>
    <t>Pfisterer 2 pole HICCON straight plug &amp; socket kit 35mm2</t>
  </si>
  <si>
    <t>4-25 WAY JAM NUT CHASSIS PLUG</t>
  </si>
  <si>
    <t>LAPP EPIC LS1 G5 8 contact 3+1+4 male panel mount 7615 4000, MOQ=5, MSL=2, Lead=1wk</t>
  </si>
  <si>
    <t>LAPP EPIC LS1 A6 8 contact 3+1+4 female panel mount 7608 4000, MOQ=5, MSL=3, Lead=10wk!!!</t>
  </si>
  <si>
    <t>LAPP EPIC LS1 A6 6 contact female panel mount 7608 3000, MOQ=5, MSL=2, Lead=1wk</t>
  </si>
  <si>
    <t>05.01.10</t>
  </si>
  <si>
    <t>35mm M8 insulating pillar f/f termate SH835</t>
  </si>
  <si>
    <t>31 stock</t>
  </si>
  <si>
    <t>18.01.10</t>
  </si>
  <si>
    <t>1.3kW / 310V Watlow star wound air heater element - compact NO no-heat section 141301</t>
  </si>
  <si>
    <t>JUBILEE CLIP 20MM TO 35 MM FLOTEC JHT35</t>
  </si>
  <si>
    <t>M5 x 45 BRASS HEX SPACER (RS - 105-7300)</t>
  </si>
  <si>
    <t>BUCCANEER RJ45 (BULGIN PX0833)</t>
  </si>
  <si>
    <t>See 001584 - 2-105A, 1-WHs</t>
  </si>
  <si>
    <t>7611 fabrication welding jig base plate</t>
  </si>
  <si>
    <t>Only 1 required for construction of 062810</t>
  </si>
  <si>
    <t>7611 fabrication welding jig front plate</t>
  </si>
  <si>
    <t>In- House</t>
  </si>
  <si>
    <t>7611 fabrication welding jig cathode locating plate</t>
  </si>
  <si>
    <t>7611 fabrication welding jig cathode locating plug</t>
  </si>
  <si>
    <t>7611 fabrication welding jig cathode locating plug (SHORT)</t>
  </si>
  <si>
    <t>7611 fabrication welding jig assembly</t>
  </si>
  <si>
    <t>Drawing of 061741 in 062810</t>
  </si>
  <si>
    <t>7611 SYSTEM BOTTOM AIR INLET PIPE</t>
  </si>
  <si>
    <t>In_house LM  x 7 off</t>
  </si>
  <si>
    <t>O RING CORD VITON 2MM</t>
  </si>
  <si>
    <t>73xx - water storage Mk2 pump filter retaining clip</t>
  </si>
  <si>
    <t>ELBOW SWIVEL 8mm OD X 3/8 BSPP (John Guest PM090813E)</t>
  </si>
  <si>
    <t>PUSH FIT MALE ADAPTOR 8MM x 3/8" BSPP - JOHN GUEST PM010813E</t>
  </si>
  <si>
    <t>Expanded neoprene cord 3mm diameter - bought per metre</t>
  </si>
  <si>
    <t>7611 Packaged Prototype Air blower module</t>
  </si>
  <si>
    <t>7611 engine bay mounted water filler</t>
  </si>
  <si>
    <t>90deg silicone hose elbow 45mm bore blue - Flotec CH9045</t>
  </si>
  <si>
    <t>45deg silicone hose elbow 45mm bore blue - Flotec CH4545</t>
  </si>
  <si>
    <t>SWAGELOK SS-10MO-61 BULKHEAD UNION</t>
  </si>
  <si>
    <t>Bulkhead retainer 10mm fitting Swagelok SS-10M2-61F</t>
  </si>
  <si>
    <t>3/8" RS FITTING GASKET (SS-6-RS-2V)</t>
  </si>
  <si>
    <t xml:space="preserve">Manchester Fluids </t>
  </si>
  <si>
    <t>PO 50036</t>
  </si>
  <si>
    <t>Male connector 10mm tube to 3/8" SAE (9/16-18 UNF) Swagelok SS-10M0-1-6ST</t>
  </si>
  <si>
    <t>Manchester fluids</t>
  </si>
  <si>
    <t>PO 50039</t>
  </si>
  <si>
    <t>7611 system - vent air exit hose</t>
  </si>
  <si>
    <t>JC / CP</t>
  </si>
  <si>
    <t>7611 in-line air heater rear inlet pipe fabrication</t>
  </si>
  <si>
    <t>7611 in-line air heater front (banjo) inlet pipe fabrication</t>
  </si>
  <si>
    <t>45deg silicone hose elbow 19mm bore blue (Flotec CH4519)</t>
  </si>
  <si>
    <t>2 on ord</t>
  </si>
  <si>
    <t>Straight silicone hose 19mm bore blue - Flotec CHS19</t>
  </si>
  <si>
    <t xml:space="preserve">1 on ord </t>
  </si>
  <si>
    <t>7611 LV distribution and ECU bracket</t>
  </si>
  <si>
    <t>7611 MOUNTING BRACKET ASSY, PCAN MIO</t>
  </si>
  <si>
    <t>7611 exhaust venturi mounting assy</t>
  </si>
  <si>
    <t>90deg silicone hose elbow 32mm bore blue FLOTEC CH9032</t>
  </si>
  <si>
    <t>PO 12492</t>
  </si>
  <si>
    <t>7611 Packaged Prototype air intake pipe filter to blower</t>
  </si>
  <si>
    <t>7611 Packaged Prototype air pipe blower to flow meter</t>
  </si>
  <si>
    <t>7611 Packaged Prototype air pipe flow meter to stack assy</t>
  </si>
  <si>
    <t>7611 System - Gland plate for compressor controller</t>
  </si>
  <si>
    <t>In-House PB</t>
  </si>
  <si>
    <t>2W dtm - male plug - socket terminals (DTM06-2S)</t>
  </si>
  <si>
    <t>2W dtm - female socket - pin terminals (DTM04-2P)</t>
  </si>
  <si>
    <t>ISOTOP DIODE</t>
  </si>
  <si>
    <t>Solenoid valve N/C Burkert type 330, G1/4" female ports, 12V, 3mm orifice, EPDM seal, stainless steel</t>
  </si>
  <si>
    <t>Burkert Valve</t>
  </si>
  <si>
    <t>Male Tube Adaptor - SS Swagelok Tube Fitting - 12 mm Tube OD x 1/4 in. Male ISO Parallel - SS-12-MTA-1-4RS</t>
  </si>
  <si>
    <t>In-House LM</t>
  </si>
  <si>
    <t>M3 X 6 TORX PAN HEAD SS A2</t>
  </si>
  <si>
    <t>30 on ord</t>
  </si>
  <si>
    <t>EXIT GAS DIFFUSER, FAN MOUNTING PLATE ASSY</t>
  </si>
  <si>
    <t>EXIT GAS DIFFUSER, FAN MOUNTING AND SUPPORT</t>
  </si>
  <si>
    <t>Merlin Fab x 4 off</t>
  </si>
  <si>
    <t>Delivered 12/11/09</t>
  </si>
  <si>
    <t>7611 System - Mounting bracket for pressure transducer</t>
  </si>
  <si>
    <t>Delivered 12/12/09</t>
  </si>
  <si>
    <t>M12 CABLE GLAND - LAPP SKINTOP</t>
  </si>
  <si>
    <t>Electrical-Ian Fraser Email 18.06.09</t>
  </si>
  <si>
    <t xml:space="preserve">5 stock </t>
  </si>
  <si>
    <t>Slotted spring tension pin - stainless steel - ISO8752 2dia x 10 long - Ondrives SRP 2-10</t>
  </si>
  <si>
    <t>Lip seal - 573 16.25/5/6 RHONDRS 119 CARBSPEC Mk4 (Rhondama)</t>
  </si>
  <si>
    <t>PO 500454</t>
  </si>
  <si>
    <t>2 - 105A, 2 WHS</t>
  </si>
  <si>
    <t>Stainless steel silencer - G1/8" male - Legris (Flotec) LE-0682-00-10 - (RS 456-4823)</t>
  </si>
  <si>
    <t>7401 10kWe system water storage filler funnel</t>
  </si>
  <si>
    <t>JWA Tooling x 5 off</t>
  </si>
  <si>
    <t>7401 10kWe system water storage filler funnel lid</t>
  </si>
  <si>
    <t>Bosch 0 132 801 347 - 12V 0.16W servo actuator with potentiometer</t>
  </si>
  <si>
    <t>Ellis Components</t>
  </si>
  <si>
    <t>Red M4 crimp ring terminal,0.5-1.5sq.mm (RS 534-216)</t>
  </si>
  <si>
    <t>PO 50000</t>
  </si>
  <si>
    <t>M8 SS THIN NUT</t>
  </si>
  <si>
    <t>TWIN STACK END PLATE WELDING JIG</t>
  </si>
  <si>
    <t>ONLY 1 NEEDED EVER! FOR FABRICATOR TO WELD ASSYS 062952 &amp; 062459</t>
  </si>
  <si>
    <t>Positionable male run elbow 10mm to G1/4" - stainless steel - Swagelok SS-10M0-3TRT</t>
  </si>
  <si>
    <t>7 on ord, Made up of IE 1217,853,1474</t>
  </si>
  <si>
    <t>27.10.09</t>
  </si>
  <si>
    <t>74xx stack hydrogen fitting</t>
  </si>
  <si>
    <t>Clench fixing - M4 - AVK flange mounted</t>
  </si>
  <si>
    <t>10MM OD SUPERFLEX NYLON TUBE (RS:415-0575)</t>
  </si>
  <si>
    <t>GF PP-H ELBOW 32DIA CODE 727108508</t>
  </si>
  <si>
    <t>PO 12678</t>
  </si>
  <si>
    <t>7 ordered</t>
  </si>
  <si>
    <t>45deg silicone hose elbow 38mm bore blue - Flotec CH4538</t>
  </si>
  <si>
    <t>7611 AIR INLET PIPE CLIP (LONG)</t>
  </si>
  <si>
    <t>Delivered 19/11/08</t>
  </si>
  <si>
    <t>7611 in-line air heater rear inlet pipe securing boss</t>
  </si>
  <si>
    <t>7611 in-line air heater rear inlet tubing</t>
  </si>
  <si>
    <t>7611 AIR INLET PIPE CLIP (SHORT)</t>
  </si>
  <si>
    <t>7611 in-line air heater front inlet pipe - banjo</t>
  </si>
  <si>
    <t>7611 in-line air heater front inlet tubing</t>
  </si>
  <si>
    <t xml:space="preserve">Merlin Quoting </t>
  </si>
  <si>
    <t>7611 exhaust venturi mounting bracket</t>
  </si>
  <si>
    <t>7611 exhaust venturi mounting pillar</t>
  </si>
  <si>
    <t>INSERT FOOT, SKIFFY SERIES 068</t>
  </si>
  <si>
    <t>Skiffy</t>
  </si>
  <si>
    <t xml:space="preserve">13 Samples Received </t>
  </si>
  <si>
    <t>EXIT GAS DIFFUSER, STAINLESS STEEL HOLLOW SECTION, 20x10x1-5, 185 LONG</t>
  </si>
  <si>
    <t>7611 top air inlet elbow</t>
  </si>
  <si>
    <t>In_House   x 7 off</t>
  </si>
  <si>
    <t>PEM STUD INSERT M5 X 18 LG TIN20218</t>
  </si>
  <si>
    <t>7611 MOUNTING BRACKET, PCAN MIO</t>
  </si>
  <si>
    <t xml:space="preserve">4 stock </t>
  </si>
  <si>
    <t>7611 Hivoltatron 25mm insulating pillar m/f termate SH825H</t>
  </si>
  <si>
    <t>Termate</t>
  </si>
  <si>
    <t>7611 Hivoltatron 25mm insulating pillar f/f termate SH825</t>
  </si>
  <si>
    <t>HJK to kill</t>
  </si>
  <si>
    <t>7611 Hivoltatron Flexible busbar termate 20 x 1 x 2mm, FB2012</t>
  </si>
  <si>
    <t>TERMATE</t>
  </si>
  <si>
    <t>7611 Hivoltatron stack 1 U busbar</t>
  </si>
  <si>
    <t>Del  - 07.09.09</t>
  </si>
  <si>
    <t>7611 Hivoltatron stack 2 U busbar</t>
  </si>
  <si>
    <t>7611 Packaged Prototype 30kWe Fuel Cell System</t>
  </si>
  <si>
    <t xml:space="preserve">22 stock </t>
  </si>
  <si>
    <t>H Karmazyn / T Hill</t>
  </si>
  <si>
    <t>Sub-system serial number</t>
  </si>
  <si>
    <t>0 stock-see 001584</t>
  </si>
  <si>
    <t>2 stock 105A +2 WHS</t>
  </si>
  <si>
    <t>246 stock</t>
  </si>
  <si>
    <t>Delivered 07/08/09</t>
  </si>
  <si>
    <t>73xx - water storage Mk2 pump filter element 50um</t>
  </si>
  <si>
    <t>PO12429</t>
  </si>
  <si>
    <t>1-105A, 1 stock whs</t>
  </si>
  <si>
    <t>50 stoch</t>
  </si>
  <si>
    <t>AIR DIVERTER ASSEMBLY</t>
  </si>
  <si>
    <t>7611 cathode outlet elbow</t>
  </si>
  <si>
    <t>7611 Packaged Prototype Hex assy Cathode Exit Spigot</t>
  </si>
  <si>
    <t>Merlin Quoting 24/06/09</t>
  </si>
  <si>
    <t xml:space="preserve">6-105A </t>
  </si>
  <si>
    <t>I.Fraser Part of Loom /nkm</t>
  </si>
  <si>
    <t>2-105A, 2-107C, 1-122A</t>
  </si>
  <si>
    <t>1-105A, 1-71C</t>
  </si>
  <si>
    <t>Jubilee clip No36 size-35-55</t>
  </si>
  <si>
    <t xml:space="preserve">8-105A, </t>
  </si>
  <si>
    <t xml:space="preserve">1-105A, </t>
  </si>
  <si>
    <t>208 stock</t>
  </si>
  <si>
    <t>PO 12162</t>
  </si>
  <si>
    <t>100 - 105A</t>
  </si>
  <si>
    <t xml:space="preserve">2 105A, 1 stock </t>
  </si>
  <si>
    <t>PO12444</t>
  </si>
  <si>
    <t>2 - On Order</t>
  </si>
  <si>
    <t>24.08.09</t>
  </si>
  <si>
    <t xml:space="preserve">50 - Stock </t>
  </si>
  <si>
    <t>3-105A, + 5 stock</t>
  </si>
  <si>
    <t xml:space="preserve">236 stock </t>
  </si>
  <si>
    <t xml:space="preserve">2 -105A </t>
  </si>
  <si>
    <t>EXTERNAL S/STEEL CIRCLIP, 12mm SHAFT - RS 209-6637</t>
  </si>
  <si>
    <t>AIR DIVERTER, BODY</t>
  </si>
  <si>
    <t>BUSH, Dia12.0/Dia20.0 x 12.0</t>
  </si>
  <si>
    <t>In-House G.S</t>
  </si>
  <si>
    <t>manufacture by AU</t>
  </si>
  <si>
    <t>AIR DIVERTER, TOP</t>
  </si>
  <si>
    <t>SPINDLE, BUTTERFLY</t>
  </si>
  <si>
    <t>PLATE, BUTTERFLY</t>
  </si>
  <si>
    <t>initial order in AU</t>
  </si>
  <si>
    <t>O-RING, Nitrile, BS147, INNER Dia 67.95, SECTION Dia2.62</t>
  </si>
  <si>
    <t>Hose clamp - stainless steel 74 to 79mm bore - Flotec MS1919</t>
  </si>
  <si>
    <t>1 - 105A</t>
  </si>
  <si>
    <t>PO12454- 1 on ORDER</t>
  </si>
  <si>
    <t>1-104A, 1-105A, 1-122A</t>
  </si>
  <si>
    <t>1/4" RS FITTING GASKET (SS-4-RS-2V)</t>
  </si>
  <si>
    <t>K &amp; N filters -Halford LOU.</t>
  </si>
  <si>
    <t>ORD-1 off</t>
  </si>
  <si>
    <t>1-105A</t>
  </si>
  <si>
    <t>CP has stock</t>
  </si>
  <si>
    <t>74xx exhaust close-off valve spindle</t>
  </si>
  <si>
    <t>5M  Stock</t>
  </si>
  <si>
    <t>6 - 105A</t>
  </si>
  <si>
    <t>940 stock</t>
  </si>
  <si>
    <t>944 stock</t>
  </si>
  <si>
    <t>10-105A,</t>
  </si>
  <si>
    <t>Pancake motor - PML GPM9 - RS 225-9541</t>
  </si>
  <si>
    <t>Electrical</t>
  </si>
  <si>
    <t>10-105A, 10-110B</t>
  </si>
  <si>
    <t>2 - 105A</t>
  </si>
  <si>
    <t>Delivered</t>
  </si>
  <si>
    <t>7511 ENFICA - air flow meter body</t>
  </si>
  <si>
    <t>47 stock</t>
  </si>
  <si>
    <t>7611 primary water feed heated line</t>
  </si>
  <si>
    <t>17-105A</t>
  </si>
  <si>
    <t>8 - 105A</t>
  </si>
  <si>
    <t xml:space="preserve">8-105A </t>
  </si>
  <si>
    <t>2-105A</t>
  </si>
  <si>
    <t>3- 71C, 1 stock</t>
  </si>
  <si>
    <t xml:space="preserve">Stock </t>
  </si>
  <si>
    <t>438 - Stock</t>
  </si>
  <si>
    <t xml:space="preserve">326 - Stock </t>
  </si>
  <si>
    <t xml:space="preserve">2-105A, </t>
  </si>
  <si>
    <t>CP Stock</t>
  </si>
  <si>
    <t>ORD - 20</t>
  </si>
  <si>
    <t>12 Stock</t>
  </si>
  <si>
    <t>M5 X 8 SS BUTTON</t>
  </si>
  <si>
    <t>ORD - 10</t>
  </si>
  <si>
    <t>To Order</t>
  </si>
  <si>
    <t>PO12467</t>
  </si>
  <si>
    <t>HEX INLET FLOW VALVE ASSY - Covers ID Nos 256 to 270 making 1 Unit</t>
  </si>
  <si>
    <t>assy</t>
  </si>
  <si>
    <t>Average</t>
  </si>
  <si>
    <t>(days)</t>
  </si>
  <si>
    <t>Date Eng Release</t>
  </si>
  <si>
    <t>Date Proc Release PR</t>
  </si>
  <si>
    <t>Date PMO Sign off</t>
  </si>
  <si>
    <t>Date PO creation</t>
  </si>
  <si>
    <t>Date PO Arrived  @ venbdor</t>
  </si>
  <si>
    <t>PR Creation Time</t>
  </si>
  <si>
    <t>16 July 2010 (SN)</t>
  </si>
  <si>
    <t>Lead Time</t>
  </si>
  <si>
    <t>EC7-CHP - 7710 System - CHP Second Phase top level</t>
  </si>
  <si>
    <t>EC7 CHP - 7710 system - Safety Subsystem</t>
  </si>
  <si>
    <t>RH</t>
  </si>
  <si>
    <t>EC7 CHP - Safety Subsystem - Temperature limit controller</t>
  </si>
  <si>
    <t>EC7 CHP - Safety Subsystem - Pressure limit controllers</t>
  </si>
  <si>
    <t>EC7 CHP - Safety Subsystem - Gas Sensors</t>
  </si>
  <si>
    <t>EC7 CHP - Safety Subsystem - Cabinet Interlocks</t>
  </si>
  <si>
    <t>EC7 CHP - Safety Subsystem - Flame detectors</t>
  </si>
  <si>
    <t>EC7 CHP - Safety Subsystem - EMO Actuators</t>
  </si>
  <si>
    <t>EC7 CHP - 7710 system - Controls subsystem</t>
  </si>
  <si>
    <t>NH</t>
  </si>
  <si>
    <t>EC7 CHP - Controller subsystem - 12VDC to 5VDC Converter</t>
  </si>
  <si>
    <t>EC7 CHP - Controller Subsystem - System Controller DSP</t>
  </si>
  <si>
    <t>EC7 CHP - Controller subsystem - System Health Monitor</t>
  </si>
  <si>
    <t>PSA</t>
  </si>
  <si>
    <t>EC7 CHP - 7710 system - PSA Subsystem (including Buffer tanks)</t>
  </si>
  <si>
    <t>LW</t>
  </si>
  <si>
    <t>EC7-CHP - PSA Subsystem</t>
  </si>
  <si>
    <t>Xebec</t>
  </si>
  <si>
    <t>15th October Delivery</t>
  </si>
  <si>
    <t>EC7 CHP - 7710 system - Analyser Subsystem</t>
  </si>
  <si>
    <t>Spectrum Digital eZdsp F28335 Kit no socket + USB + PSU + C2x specific CCS (Kane part no. 761136)</t>
  </si>
  <si>
    <t>ZQ</t>
  </si>
  <si>
    <t>O2 sensor for CHP phase II analyzer-electro chemical 0-25% 0-2.5vdc output Part Number (6ANN0006)</t>
  </si>
  <si>
    <t>H2 sensor CHP phase II</t>
  </si>
  <si>
    <t>CH4 sensore for CHP Phase II</t>
  </si>
  <si>
    <t>CO2 sensor for CHP Phase II analyzer</t>
  </si>
  <si>
    <t>O2 Lenox laser tube</t>
  </si>
  <si>
    <t>Lenox laser</t>
  </si>
  <si>
    <t>CO2 Lenox laser tube</t>
  </si>
  <si>
    <t>H2 Lenox laser tube</t>
  </si>
  <si>
    <t>CH4 Lenox laser tube</t>
  </si>
  <si>
    <t>Air coalesing filter for CHP II analyzer Mcmaster part number 6754k111</t>
  </si>
  <si>
    <t>CO sensor for CHP Phase II CO PPM Product line</t>
  </si>
  <si>
    <t>Lenox Laser Tube for CHP Phase II Co PPM</t>
  </si>
  <si>
    <t>PN 7335K23 enclosure for CHP phase II analyzer</t>
  </si>
  <si>
    <t>Swagelok filter for H2 analyzer CHP phase II</t>
  </si>
  <si>
    <t>Swagelok filter for analyzer CHP phase II. CH4, CO2, and O2</t>
  </si>
  <si>
    <t>EC7 CHP - 7710 system - Hydrogen Buffer</t>
  </si>
  <si>
    <t>EC7 CHP - 7710 system - Offgas Buffer</t>
  </si>
  <si>
    <t>EC7 CHP - Fin fan Cooler</t>
  </si>
  <si>
    <t>PCAN-MicroMod Analog 1 IPEH-002204</t>
  </si>
  <si>
    <t>PCAN-MicroMod Digital 1 IPEH-002200</t>
  </si>
  <si>
    <t>CHP signal conditioner</t>
  </si>
  <si>
    <t>Fuel Cell</t>
  </si>
  <si>
    <t>EC7 CHP - 7710 system - Fuel cell system</t>
  </si>
  <si>
    <t>EC7 CHP - 7710 system - Fuel cell stack module</t>
  </si>
  <si>
    <t>Min stock</t>
  </si>
  <si>
    <t>NYLON, BLACK, RESEALABLE CABLE TIE 250 LONG x 7.6 WIDE (RS: 549-886)</t>
  </si>
  <si>
    <t>M8 X 25 SS CSK SCREW</t>
  </si>
  <si>
    <t>M4 X 25 SS CSK SOCKET HEAD SCREW</t>
  </si>
  <si>
    <t>7611 system - aluminium tub complete fabrication</t>
  </si>
  <si>
    <t>PEM STUD INSERT M4 X 15 LG (fh4-4-15)</t>
  </si>
  <si>
    <t>7611 system - aluminium stack tub - front and offside</t>
  </si>
  <si>
    <t>7611 system - aluminium stack tub - nearside</t>
  </si>
  <si>
    <t>7611 system - aluminium stack tub - machined base</t>
  </si>
  <si>
    <t>7611 system - aluminium tub - regulator access boss</t>
  </si>
  <si>
    <t>7611 system - air heater mounting plate assembly</t>
  </si>
  <si>
    <t>7611 system - aluminium tub - heater mounting plate</t>
  </si>
  <si>
    <t>7611 system - aluminium stack tub - top cathode outlet edge</t>
  </si>
  <si>
    <t>7611 system - aluminium stack tub - top cathode outlet cut-out plate</t>
  </si>
  <si>
    <t>7611 system - aluminium stack mounting tub - anode outlet tube</t>
  </si>
  <si>
    <t>7611 system - ventilation exit pipe assembly</t>
  </si>
  <si>
    <t>7611 System - ventilation exit pipe</t>
  </si>
  <si>
    <t>7611 system - internal ventilation air exit pipe assembly (chimney)</t>
  </si>
  <si>
    <t>7611 system - internal ventilation air exit pipe (chimney)</t>
  </si>
  <si>
    <t>55_45_CuNi heater alloy tape 1.589mm by 0.203mm</t>
  </si>
  <si>
    <t>80_20_NiCr heater alloy tape 2.4mm by 0.15mm</t>
  </si>
  <si>
    <t>PTFE TUBING 4MM OD (FEP TUBE - RS 486-8901)</t>
  </si>
  <si>
    <t>F</t>
  </si>
  <si>
    <t>TIE BAR 316SS WASHER</t>
  </si>
  <si>
    <t>1/4 SS PLUG (PFC)</t>
  </si>
  <si>
    <t>PLUG BLANKING 1/4 BSPT - blue plastic - Flotec PN12-14</t>
  </si>
  <si>
    <t>M8 HIGH TENSILE STUD</t>
  </si>
  <si>
    <t>TYGON TUBING B44-4X - RS 340-0762 - (7.9mm id, 11.1mm od, 15m reel)</t>
  </si>
  <si>
    <t>SGL 35BC DIFFUSER CUT TO 000775A</t>
  </si>
  <si>
    <t>COPPER BUS BAR busbar</t>
  </si>
  <si>
    <t>GRAFOIL CENTRE O.5MM</t>
  </si>
  <si>
    <t>1/8 BSPP TO 6MM PUSH SWIVEL ELBOW - John Guest PM090611E</t>
  </si>
  <si>
    <t>PLUG BLANKING 3/8 BSPT - blue plastic - Flotec PN12-38</t>
  </si>
  <si>
    <t>PCE200 Mk5 - current collector - SS 904 - TiN A11 coated</t>
  </si>
  <si>
    <t>PCE200 Mk5 - current collector - SS 904</t>
  </si>
  <si>
    <t>3/8 SS blanking plug - Flotec 62315-3/8</t>
  </si>
  <si>
    <t>SHIM W1 MK4 0.038 302SS HARD ROLLE</t>
  </si>
  <si>
    <t>Precision Micro</t>
  </si>
  <si>
    <t>2,20</t>
  </si>
  <si>
    <t>SHIM W2 MK4</t>
  </si>
  <si>
    <t>SHIM EXIT MK4</t>
  </si>
  <si>
    <t>PC200 &amp; PCE200 CUT BACK MEA</t>
  </si>
  <si>
    <t>PC200 End infill gasket - 0.45mm Th'k polyprop</t>
  </si>
  <si>
    <t>PCE200 Mk5 - void volume gasket - finished part</t>
  </si>
  <si>
    <t>PCE200 Mk4 - Void Volume Moulding tool</t>
  </si>
  <si>
    <t>Check qty</t>
  </si>
  <si>
    <t>PCE200 Mk5 - anode top shim</t>
  </si>
  <si>
    <t>PCE200 Mk5 - anode bottom shim</t>
  </si>
  <si>
    <t>PCE200 Mk5 - positive end heater plate</t>
  </si>
  <si>
    <t>PCE200 Mk5 - negative end heater plate</t>
  </si>
  <si>
    <t>PCE200 Mk5 - positive end manifold plate</t>
  </si>
  <si>
    <t>PCE200 Mk5 - negative end manifold plate</t>
  </si>
  <si>
    <t>PCE200 Mk5 - negative end plate</t>
  </si>
  <si>
    <t>PCE200 Mk5 - positive end plate</t>
  </si>
  <si>
    <t>PCE200 Mk5 - anode diffuser</t>
  </si>
  <si>
    <t>B Plate PCE200 Mk4/5 - side tab no1 - (SS316 - TiN A11 coated)</t>
  </si>
  <si>
    <t>B plate PCE200 side tab no. 1 - (SS316)</t>
  </si>
  <si>
    <t>B Plate PCE200 Mk4/5 - side tab no2 - (SS316 - TiN A11 coated)</t>
  </si>
  <si>
    <t>B plate PCE200 side tab no. 2 - (SS316)</t>
  </si>
  <si>
    <t>B Plate PCE200 Mk4/5 - side tab no3 - (SS316 - TiN A11 coated)</t>
  </si>
  <si>
    <t>B plate PCE200 side tab no. 3 - (SS316)</t>
  </si>
  <si>
    <t>B Plate PCE200 Mk4/5 - side tab no4 - (SS316 - TiN A11 coated)</t>
  </si>
  <si>
    <t>B plate PCE200 side tab no. 4 - (SS316)</t>
  </si>
  <si>
    <t>B Plate PCE200 Mk4/5 - side tab no5 - (SS316 - TiN A11 coated)</t>
  </si>
  <si>
    <t>B plate PCE200 side tab no. 5 - (SS316)</t>
  </si>
  <si>
    <t>B Plate PCE200 Mk4/5 - side tab no6 - (SS316 - TiN A11 coated)</t>
  </si>
  <si>
    <t>B plate PCE200 side tab no. 6 - (SS316)</t>
  </si>
  <si>
    <t>B Plate PCE200 Mk4/5 - side tab no.4 - no anode tracks - (SS316 - TiN A11 coated)</t>
  </si>
  <si>
    <t>74xx stack through flow water metering fitting</t>
  </si>
  <si>
    <t>O-Ring, ID5/8" x 1/16" section, Viton, BS016</t>
  </si>
  <si>
    <t>Stainless steel circlip - external type - DIN 471 8mm x 0.8mm</t>
  </si>
  <si>
    <t>Pressure relief valve 1.7bar buna n seals 3/8" NPT (Circor PED559T1-3MP-25)</t>
  </si>
  <si>
    <t>FEMALE CONNECTOR, 10MM TUBE OD x 3/8 FEMALE NPT(SWAGELOK SS-10MO-7-6)</t>
  </si>
  <si>
    <t>Swagelok Male elbow, 10MM TUBE X 3/8 NPT (SS-10M0-2-6)</t>
  </si>
  <si>
    <t>Male connector 10mm to 1/8 BSP TAPER - stainless steel - Swagelok SS-10M0-1-2RT</t>
  </si>
  <si>
    <t>Black nylon 'snap' hose clamp, Min 37.4 Max 43.8, SNP36, Cole-Parmer RZ-95613-19 (Pack of 50)</t>
  </si>
  <si>
    <t>O ring silicone ID 32 x 3 section - Rhondama 50932-3A red</t>
  </si>
  <si>
    <t>7611 system - aluminium positive bottom end plate assy</t>
  </si>
  <si>
    <t>7611 system - aluminium positive bottom end plate</t>
  </si>
  <si>
    <t>7611 system - aluminium bottom positive end foot</t>
  </si>
  <si>
    <t>7611 system - aluminium positive bottom end plate - STACK SECURING NUT</t>
  </si>
  <si>
    <t>7611 system - aluminium positive bottom end plate - securing nut retainer</t>
  </si>
  <si>
    <t>7611 system - aluminium negative end plate assembly</t>
  </si>
  <si>
    <t>7611 system - aluminium front foot</t>
  </si>
  <si>
    <t>7611 system - aluminium stack front end plate</t>
  </si>
  <si>
    <t>7611 system - aluminium positive top end plate</t>
  </si>
  <si>
    <t>7611 system - aluminium positive bottom end plate - retaining key</t>
  </si>
  <si>
    <t>7611 SYSTEM ANODE PURGE CONNECTING PIPE</t>
  </si>
  <si>
    <t>7611 SYSTEM PRESSURE RELIEF VALVE ASSEMBLY TUBE 1</t>
  </si>
  <si>
    <t>7611 SYSTEM PRESSURE RELIEF VALVE ASSEMBLY TUBE 2</t>
  </si>
  <si>
    <t>7611 SYSTEM PRESSURE RELIEF VALVE BOTTOM BANJO ASSEMBLY</t>
  </si>
  <si>
    <t>7611 System - Banjo body for bottom stack</t>
  </si>
  <si>
    <t>7611 SYSTEM PRESSURE RELIEF VALVE TOP BANJO ASSEMBLY</t>
  </si>
  <si>
    <t>7611 System - Banjo body for top stack</t>
  </si>
  <si>
    <t>M4 X 16 SS CSK SET SCREW</t>
  </si>
  <si>
    <t>7611 System - Banjo stem</t>
  </si>
  <si>
    <t>7611 System - hydrogen inlet - link tube between top and bottom stack</t>
  </si>
  <si>
    <t>M3 DOMED CAP NUT - NYLON (RS : 292-546)</t>
  </si>
  <si>
    <t>45deg silicone hose elbow 45mm bore blue - Flotec 800-INT34</t>
  </si>
  <si>
    <t>Straight silicone hose 45mm bore blue - Flotec 800-INT13</t>
  </si>
  <si>
    <t>Power Inverter</t>
  </si>
  <si>
    <t>EC7 CHP - 7710 system - Power Inverter subsystem</t>
  </si>
  <si>
    <t>Thermal Recovery</t>
  </si>
  <si>
    <t>EC7 CHP - 7710 system - Thermal Recovery subsystem</t>
  </si>
  <si>
    <t>SB</t>
  </si>
  <si>
    <t>EC7-CHP - CHP Hot Water Delivery subsystem</t>
  </si>
  <si>
    <t>EC7-CHP - Auxiliary Burner</t>
  </si>
  <si>
    <t>Chassis Subsystem</t>
  </si>
  <si>
    <t>EC7 CHP - 7710 system - Chassis Subsystem</t>
  </si>
  <si>
    <t>EC7-CHP - Chassis Frame</t>
  </si>
  <si>
    <t>EC7 CHP - 7710 system - Exhaust management subsystem</t>
  </si>
  <si>
    <t>EC7 CHP - 7710 system - Pipe routing</t>
  </si>
  <si>
    <t>EC7 CHP - 7710 Packaging and Panelling</t>
  </si>
  <si>
    <t>GC</t>
  </si>
  <si>
    <t>EC7 CHP - 7710 system - Chassis ventilation</t>
  </si>
  <si>
    <t>Power Management</t>
  </si>
  <si>
    <t>EC7 CHP - 7710 system - System Power management</t>
  </si>
  <si>
    <t>Air delivery</t>
  </si>
  <si>
    <t>EC7-CHP - Air Delivery Subsystem</t>
  </si>
  <si>
    <t>M5 X 50 SOCKET HEAD CAP SCREW</t>
  </si>
  <si>
    <t>FLANGE NUT M5 - ZINC PLATED STEEL (RS 275-462)</t>
  </si>
  <si>
    <t>5.1” (130MM) BLDC LOW-VOLTAGE BLOWER (ametek# 150193)</t>
  </si>
  <si>
    <t>Ametek</t>
  </si>
  <si>
    <t>6 weeks</t>
  </si>
  <si>
    <t>ordered</t>
  </si>
  <si>
    <t>PVC-U BALL CHECK VALVE,1 1/4" PIPE ID (RS 214-0627)</t>
  </si>
  <si>
    <t>#8-32 (UNC) X 0.5 CAP HEAD SCREW</t>
  </si>
  <si>
    <t>74xx exhaust close-off valve assy</t>
  </si>
  <si>
    <t>7511 ENFICA - Air flow meter assy</t>
  </si>
  <si>
    <t>AIR MANIFOLD - SSE DEVELOPMENT PART - AMETEK 150139 SERIES ADAPTOR</t>
  </si>
  <si>
    <t>AIR MANIFOLD - SSE DEVELOPMENT PART - AMETEK 150139 CLAMPING PLATE</t>
  </si>
  <si>
    <t>HOSE ADAPTOR - SSE DEVELOPMENT PART - 32MM ID TO 45 ID ADAPTOR</t>
  </si>
  <si>
    <t>AIR MANIFOLD - SSE DEVELOPMENT PART - AMETEK 150139 FACE PLATE</t>
  </si>
  <si>
    <t>AMETEK HOSE ADAPTOR - SSE DEVELOPMENT PART - 50MM ID TO 32 ID ADAPTOR</t>
  </si>
  <si>
    <t>Natural Gas Delivery</t>
  </si>
  <si>
    <t>EC7-CHP - Natural Gas delivery Subsystem</t>
  </si>
  <si>
    <t>AC</t>
  </si>
  <si>
    <t>SS Poppet Check Valve, Fixed Pressure, 1/4 in. Swagelok Tube Fitting, (SS-4C-1)</t>
  </si>
  <si>
    <t>Inline filter 1/2" SS welded (SS-8FW-15)</t>
  </si>
  <si>
    <t>EC7-CHP - Natural Gas Compressor</t>
  </si>
  <si>
    <t>G-Tec</t>
  </si>
  <si>
    <t>Ordered</t>
  </si>
  <si>
    <t>delivery December 2010</t>
  </si>
  <si>
    <t>Swagelok Needle valve 1/4" tube (SS-1RS4)</t>
  </si>
  <si>
    <t>Swagelok Needle Valve 1/2" Tube (SS-18RS8)</t>
  </si>
  <si>
    <t>Asco solenoid valve (SST version 8210P087, 12-24VDC, 0-150psi) N/C</t>
  </si>
  <si>
    <t>PRESSURE SENSOR, 1/4 FNPT (HONEYWELL SPT4V0005PG5W02)</t>
  </si>
  <si>
    <t>EC7-CHP - Natural Gas Desulphuriser</t>
  </si>
  <si>
    <t>EC7-CHP - Natural Gas Flow Metering subsystem</t>
  </si>
  <si>
    <t>Inline 3/8" Tube SS welded (SS-6FW-15)</t>
  </si>
  <si>
    <t>SS HIGH TEMPERATURE THERMOCOUPLE (CASS-18U-12-NHX)</t>
  </si>
  <si>
    <t>Brooks Mass flow controller (5851EA14BL2F2EA)</t>
  </si>
  <si>
    <t>Asco Solenoid valve 1/4" NPT female (SST version 8262R220, 12-24VDC, 0-300psi) N/C</t>
  </si>
  <si>
    <t>VALVE, STEPPING MOTOR, 3/4 FNPT (AALBORG SMV40-SVF4-A)</t>
  </si>
  <si>
    <t>Natural Gas Buffer Tank - CHP Phase II</t>
  </si>
  <si>
    <t>Flash Back Arrester</t>
  </si>
  <si>
    <t>Safety Relief Valve</t>
  </si>
  <si>
    <t>Water Pressurisation &amp; metering</t>
  </si>
  <si>
    <t>EC7-CHP - Water Prssurisation &amp; Metering subsystem</t>
  </si>
  <si>
    <t>JF</t>
  </si>
  <si>
    <t>Stainless Steel Tee-Type Particulate Filter, 1/4 in. Swagelok Tube Fitting, 15 Micron Pore (SS-4TF-15)</t>
  </si>
  <si>
    <t>Pressure Transducer 150psi, 3100 Series and 3200 Heavy Duty Series (3100-150PG-02-9-002)</t>
  </si>
  <si>
    <t>High Sensitivity Back Pressure Regulators (Precision Instrument BP8L-1F11D5H111)</t>
  </si>
  <si>
    <t>JV-KG Series Positive Displacement Flowmeter (JVS-12KG-25 NPT)</t>
  </si>
  <si>
    <t>Signal Conditioner AW Flowmeter (FIP-4HE)</t>
  </si>
  <si>
    <t>Solenoid Valve, Gems (D2014-SB1-V-VO-C111)</t>
  </si>
  <si>
    <t>Motorised Needle Valve (VA8M-15-3-40)</t>
  </si>
  <si>
    <t>EC7-CHP - De-ionizer</t>
  </si>
  <si>
    <t>EC7-CHP - Water recovery - Resisitivity monitor</t>
  </si>
  <si>
    <t>EC7-CHP - Water recovery - Water recovery system</t>
  </si>
  <si>
    <t>EC7-CHP - Water recovery - Water Pump</t>
  </si>
  <si>
    <t>De-ionizer For CHP Phase II</t>
  </si>
  <si>
    <t>Conductivity Meter CHP Phase II</t>
  </si>
  <si>
    <t>Steam Reformer</t>
  </si>
  <si>
    <t>T4 - Steam reformer - General assmebly</t>
  </si>
  <si>
    <t>PCAN MU-Thermocouple1 Module IPEH-002205</t>
  </si>
  <si>
    <t>Quench,Water Gas Shift. Methanator, Syngas Cooler, Syngas Chiller</t>
  </si>
  <si>
    <t>Superheater, Air to Air HEX, Air Preheater</t>
  </si>
  <si>
    <t>Superheat Burner &amp; Superheater HEX</t>
  </si>
  <si>
    <t>Flue Burner &amp; Flue CHP HEX</t>
  </si>
  <si>
    <t>Air Preheater Assembly</t>
  </si>
  <si>
    <t>CJ Metrics 2</t>
  </si>
  <si>
    <t>Deadline for Components</t>
  </si>
  <si>
    <t>Deadlines for Fabs out for Quote</t>
  </si>
  <si>
    <t>Procurement</t>
  </si>
  <si>
    <t>Parts Released to Procurement</t>
  </si>
  <si>
    <t>Parts ordered, arrival pending</t>
  </si>
  <si>
    <t>Parts Arrived</t>
  </si>
  <si>
    <t>Parts Under Revision</t>
  </si>
  <si>
    <t>Total Parts Known</t>
  </si>
  <si>
    <t>Fabrications Released to Procurement</t>
  </si>
  <si>
    <t>Fabrications ordered, arrival pending</t>
  </si>
  <si>
    <t>Fabrications Arrived</t>
  </si>
  <si>
    <t>Fabrications Under Revision</t>
  </si>
  <si>
    <t>Total Fabrications Known</t>
  </si>
  <si>
    <t>Total Orders Outstanding</t>
  </si>
  <si>
    <t>persentage Completion</t>
  </si>
  <si>
    <t>T&amp;V</t>
  </si>
  <si>
    <t>Closed 8Ds this week</t>
  </si>
  <si>
    <t>New 8Ds this week</t>
  </si>
  <si>
    <t>Open 8Ds</t>
  </si>
  <si>
    <t>hot hours</t>
  </si>
  <si>
    <t>PSA hours</t>
  </si>
  <si>
    <t>FCS Hours - CHP</t>
  </si>
  <si>
    <t>Possible Operation Time</t>
  </si>
  <si>
    <t>Down Time</t>
  </si>
  <si>
    <t>Reason &amp; ETA 1</t>
  </si>
  <si>
    <t>Reason &amp; ETA 2</t>
  </si>
  <si>
    <t>Reason &amp; ETA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</si>
</sst>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£&quot;#,##0;[Red]\-&quot;£&quot;#,##0"/>
    <numFmt numFmtId="165" formatCode="_-&quot;£&quot;* #,##0.00_-;\-&quot;£&quot;* #,##0.00_-;_-&quot;£&quot;* &quot;-&quot;??_-;_-@_-"/>
    <numFmt numFmtId="166" formatCode="&quot;£&quot;#,##0.00"/>
    <numFmt numFmtId="167" formatCode="ddd"/>
    <numFmt numFmtId="168" formatCode="_([$$-409]* #,##0.00_);_([$$-409]* \(#,##0.00\);_([$$-409]* &quot;-&quot;??_);_(@_)"/>
  </numFmts>
  <fonts count="67" x14ac:knownFonts="1">
    <font>
      <sz val="10"/>
      <name val="Arial"/>
    </font>
    <font>
      <sz val="10"/>
      <name val="Arial"/>
      <family val="2"/>
    </font>
    <font>
      <sz val="10"/>
      <color indexed="8"/>
      <name val="Verdana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0"/>
      <color indexed="2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6"/>
      <name val="Arial"/>
      <family val="2"/>
    </font>
    <font>
      <b/>
      <i/>
      <sz val="16"/>
      <name val="Arial"/>
      <family val="2"/>
    </font>
    <font>
      <sz val="16"/>
      <color indexed="22"/>
      <name val="Arial"/>
      <family val="2"/>
    </font>
    <font>
      <b/>
      <sz val="16"/>
      <name val="Arial"/>
      <family val="2"/>
    </font>
    <font>
      <sz val="16"/>
      <color indexed="8"/>
      <name val="Verdana"/>
      <family val="2"/>
    </font>
    <font>
      <sz val="16"/>
      <color indexed="10"/>
      <name val="Arial"/>
      <family val="2"/>
    </font>
    <font>
      <sz val="16"/>
      <color indexed="8"/>
      <name val="Arial"/>
      <family val="2"/>
    </font>
    <font>
      <sz val="16"/>
      <color indexed="55"/>
      <name val="Arial"/>
      <family val="2"/>
    </font>
    <font>
      <sz val="16"/>
      <color indexed="9"/>
      <name val="Arial"/>
      <family val="2"/>
    </font>
    <font>
      <sz val="16"/>
      <color indexed="9"/>
      <name val="Arial"/>
      <family val="2"/>
    </font>
    <font>
      <sz val="16"/>
      <color indexed="9"/>
      <name val="Arial"/>
      <family val="2"/>
    </font>
    <font>
      <sz val="16"/>
      <color indexed="9"/>
      <name val="Arial"/>
      <family val="2"/>
    </font>
    <font>
      <u/>
      <sz val="16"/>
      <color indexed="12"/>
      <name val="Arial"/>
      <family val="2"/>
    </font>
    <font>
      <b/>
      <sz val="16"/>
      <color indexed="8"/>
      <name val="Verdana"/>
      <family val="2"/>
    </font>
    <font>
      <sz val="16"/>
      <color indexed="12"/>
      <name val="Arial"/>
      <family val="2"/>
    </font>
    <font>
      <b/>
      <sz val="16"/>
      <color indexed="23"/>
      <name val="Verdana"/>
      <family val="2"/>
    </font>
    <font>
      <b/>
      <sz val="16"/>
      <color indexed="22"/>
      <name val="Verdana"/>
      <family val="2"/>
    </font>
    <font>
      <b/>
      <sz val="16"/>
      <color indexed="10"/>
      <name val="Verdana"/>
      <family val="2"/>
    </font>
    <font>
      <b/>
      <sz val="16"/>
      <color indexed="12"/>
      <name val="Verdana"/>
      <family val="2"/>
    </font>
    <font>
      <sz val="8"/>
      <name val="Arial"/>
      <family val="2"/>
    </font>
    <font>
      <sz val="10"/>
      <name val="Verdana"/>
      <family val="2"/>
    </font>
    <font>
      <b/>
      <i/>
      <sz val="10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sz val="10"/>
      <color indexed="9"/>
      <name val="Verdana"/>
      <family val="2"/>
    </font>
    <font>
      <b/>
      <sz val="10"/>
      <color indexed="23"/>
      <name val="Verdana"/>
      <family val="2"/>
    </font>
    <font>
      <b/>
      <sz val="10"/>
      <color indexed="10"/>
      <name val="Verdana"/>
      <family val="2"/>
    </font>
    <font>
      <sz val="10"/>
      <color indexed="22"/>
      <name val="Verdana"/>
      <family val="2"/>
    </font>
    <font>
      <b/>
      <sz val="10"/>
      <name val="Verdana"/>
      <family val="2"/>
    </font>
    <font>
      <b/>
      <sz val="10"/>
      <color indexed="22"/>
      <name val="Verdana"/>
      <family val="2"/>
    </font>
    <font>
      <b/>
      <sz val="10"/>
      <color indexed="12"/>
      <name val="Verdana"/>
      <family val="2"/>
    </font>
    <font>
      <sz val="10"/>
      <color indexed="55"/>
      <name val="Verdana"/>
      <family val="2"/>
    </font>
    <font>
      <sz val="8"/>
      <name val="Arial"/>
      <family val="2"/>
    </font>
    <font>
      <sz val="10"/>
      <color rgb="FF000000"/>
      <name val="Verdana"/>
      <family val="2"/>
    </font>
    <font>
      <b/>
      <sz val="10"/>
      <color rgb="FFC0C0C0"/>
      <name val="Verdana"/>
      <family val="2"/>
    </font>
    <font>
      <b/>
      <sz val="10"/>
      <color rgb="FF808080"/>
      <name val="Verdana"/>
      <family val="2"/>
    </font>
    <font>
      <b/>
      <sz val="10"/>
      <color rgb="FF000000"/>
      <name val="Verdana"/>
      <family val="2"/>
    </font>
    <font>
      <u/>
      <sz val="11"/>
      <color theme="10"/>
      <name val="Calibri"/>
      <family val="2"/>
    </font>
    <font>
      <sz val="10"/>
      <color rgb="FFFF0000"/>
      <name val="Verdana"/>
      <family val="2"/>
    </font>
    <font>
      <u/>
      <sz val="11"/>
      <color rgb="FFFF0000"/>
      <name val="Calibri"/>
      <family val="2"/>
    </font>
    <font>
      <b/>
      <sz val="10"/>
      <color rgb="FFFF0000"/>
      <name val="Verdana"/>
      <family val="2"/>
    </font>
    <font>
      <u/>
      <sz val="11"/>
      <name val="Calibri"/>
      <family val="2"/>
    </font>
    <font>
      <sz val="10"/>
      <color theme="3" tint="0.39997558519241921"/>
      <name val="Verdana"/>
      <family val="2"/>
    </font>
    <font>
      <u/>
      <sz val="11"/>
      <color theme="3" tint="0.39997558519241921"/>
      <name val="Calibri"/>
      <family val="2"/>
    </font>
    <font>
      <u/>
      <sz val="10"/>
      <color theme="3" tint="0.39997558519241921"/>
      <name val="Arial"/>
      <family val="2"/>
    </font>
    <font>
      <sz val="10"/>
      <color theme="1"/>
      <name val="Verdana"/>
      <family val="2"/>
    </font>
    <font>
      <sz val="10"/>
      <name val="Cambria"/>
      <family val="1"/>
      <scheme val="major"/>
    </font>
    <font>
      <sz val="12"/>
      <name val="Times New Roman"/>
      <family val="1"/>
    </font>
    <font>
      <sz val="12"/>
      <name val="Verdan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name val="Aptos"/>
      <family val="2"/>
    </font>
    <font>
      <sz val="11"/>
      <name val="Aptos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871"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65" fontId="0" fillId="0" borderId="0" xfId="0" applyNumberFormat="1"/>
    <xf numFmtId="0" fontId="6" fillId="0" borderId="0" xfId="0" applyFont="1"/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1" xfId="0" applyBorder="1"/>
    <xf numFmtId="0" fontId="0" fillId="0" borderId="2" xfId="0" applyBorder="1"/>
    <xf numFmtId="165" fontId="1" fillId="0" borderId="0" xfId="1" applyBorder="1"/>
    <xf numFmtId="165" fontId="1" fillId="0" borderId="2" xfId="1" applyFill="1" applyBorder="1"/>
    <xf numFmtId="165" fontId="1" fillId="0" borderId="0" xfId="1" applyFont="1" applyBorder="1"/>
    <xf numFmtId="165" fontId="1" fillId="0" borderId="0" xfId="1" applyFill="1" applyBorder="1"/>
    <xf numFmtId="165" fontId="1" fillId="0" borderId="2" xfId="1" applyFont="1" applyFill="1" applyBorder="1"/>
    <xf numFmtId="14" fontId="0" fillId="0" borderId="2" xfId="0" applyNumberFormat="1" applyBorder="1" applyAlignment="1">
      <alignment horizontal="center"/>
    </xf>
    <xf numFmtId="14" fontId="0" fillId="0" borderId="1" xfId="0" applyNumberFormat="1" applyBorder="1"/>
    <xf numFmtId="14" fontId="0" fillId="0" borderId="0" xfId="0" applyNumberFormat="1"/>
    <xf numFmtId="165" fontId="1" fillId="0" borderId="2" xfId="1" applyFill="1" applyBorder="1" applyAlignment="1"/>
    <xf numFmtId="0" fontId="2" fillId="0" borderId="0" xfId="0" applyFont="1"/>
    <xf numFmtId="165" fontId="1" fillId="0" borderId="0" xfId="1" applyFill="1"/>
    <xf numFmtId="14" fontId="0" fillId="0" borderId="1" xfId="0" applyNumberFormat="1" applyBorder="1" applyAlignment="1">
      <alignment horizontal="center"/>
    </xf>
    <xf numFmtId="14" fontId="0" fillId="0" borderId="0" xfId="0" applyNumberFormat="1" applyAlignment="1">
      <alignment horizontal="center"/>
    </xf>
    <xf numFmtId="165" fontId="1" fillId="0" borderId="0" xfId="1" applyFont="1" applyFill="1" applyBorder="1"/>
    <xf numFmtId="165" fontId="1" fillId="0" borderId="0" xfId="1" applyFill="1" applyBorder="1" applyAlignment="1"/>
    <xf numFmtId="9" fontId="0" fillId="0" borderId="0" xfId="4" applyFont="1" applyFill="1"/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1" xfId="0" applyFont="1" applyBorder="1"/>
    <xf numFmtId="9" fontId="1" fillId="0" borderId="0" xfId="4" applyFont="1" applyFill="1"/>
    <xf numFmtId="0" fontId="0" fillId="2" borderId="0" xfId="0" applyFill="1"/>
    <xf numFmtId="0" fontId="0" fillId="3" borderId="0" xfId="0" applyFill="1"/>
    <xf numFmtId="0" fontId="1" fillId="2" borderId="0" xfId="0" applyFont="1" applyFill="1"/>
    <xf numFmtId="0" fontId="0" fillId="4" borderId="1" xfId="0" applyFill="1" applyBorder="1"/>
    <xf numFmtId="0" fontId="0" fillId="4" borderId="0" xfId="0" applyFill="1"/>
    <xf numFmtId="0" fontId="0" fillId="5" borderId="0" xfId="0" applyFill="1"/>
    <xf numFmtId="0" fontId="0" fillId="6" borderId="1" xfId="0" applyFill="1" applyBorder="1"/>
    <xf numFmtId="0" fontId="0" fillId="6" borderId="0" xfId="0" applyFill="1"/>
    <xf numFmtId="14" fontId="1" fillId="0" borderId="2" xfId="0" applyNumberFormat="1" applyFont="1" applyBorder="1" applyAlignment="1">
      <alignment horizontal="center"/>
    </xf>
    <xf numFmtId="14" fontId="1" fillId="0" borderId="1" xfId="0" applyNumberFormat="1" applyFont="1" applyBorder="1"/>
    <xf numFmtId="14" fontId="1" fillId="0" borderId="0" xfId="0" applyNumberFormat="1" applyFont="1"/>
    <xf numFmtId="0" fontId="0" fillId="7" borderId="0" xfId="0" applyFill="1"/>
    <xf numFmtId="9" fontId="0" fillId="7" borderId="0" xfId="4" applyFont="1" applyFill="1"/>
    <xf numFmtId="0" fontId="0" fillId="7" borderId="0" xfId="0" applyFill="1" applyAlignment="1">
      <alignment horizontal="center"/>
    </xf>
    <xf numFmtId="0" fontId="0" fillId="7" borderId="1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1" xfId="0" applyFill="1" applyBorder="1"/>
    <xf numFmtId="165" fontId="1" fillId="7" borderId="2" xfId="1" applyFill="1" applyBorder="1"/>
    <xf numFmtId="165" fontId="1" fillId="7" borderId="0" xfId="1" applyFill="1" applyBorder="1"/>
    <xf numFmtId="14" fontId="0" fillId="7" borderId="0" xfId="0" applyNumberFormat="1" applyFill="1"/>
    <xf numFmtId="165" fontId="1" fillId="4" borderId="0" xfId="1" applyFill="1" applyBorder="1"/>
    <xf numFmtId="9" fontId="0" fillId="4" borderId="0" xfId="4" applyFont="1" applyFill="1"/>
    <xf numFmtId="0" fontId="0" fillId="4" borderId="0" xfId="0" applyFill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5" fontId="1" fillId="4" borderId="2" xfId="1" applyFill="1" applyBorder="1"/>
    <xf numFmtId="0" fontId="0" fillId="2" borderId="1" xfId="0" applyFill="1" applyBorder="1"/>
    <xf numFmtId="0" fontId="0" fillId="2" borderId="0" xfId="0" applyFill="1" applyAlignment="1">
      <alignment horizontal="center"/>
    </xf>
    <xf numFmtId="165" fontId="1" fillId="2" borderId="2" xfId="1" applyFill="1" applyBorder="1"/>
    <xf numFmtId="9" fontId="0" fillId="6" borderId="0" xfId="4" applyFont="1" applyFill="1"/>
    <xf numFmtId="0" fontId="0" fillId="6" borderId="0" xfId="0" applyFill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65" fontId="1" fillId="6" borderId="2" xfId="1" applyFill="1" applyBorder="1"/>
    <xf numFmtId="165" fontId="1" fillId="6" borderId="0" xfId="1" applyFill="1" applyBorder="1"/>
    <xf numFmtId="14" fontId="0" fillId="6" borderId="0" xfId="0" applyNumberFormat="1" applyFill="1"/>
    <xf numFmtId="0" fontId="8" fillId="0" borderId="0" xfId="0" applyFont="1"/>
    <xf numFmtId="9" fontId="0" fillId="0" borderId="0" xfId="0" applyNumberFormat="1"/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0" fillId="3" borderId="1" xfId="0" applyFill="1" applyBorder="1"/>
    <xf numFmtId="166" fontId="0" fillId="0" borderId="1" xfId="0" applyNumberFormat="1" applyBorder="1"/>
    <xf numFmtId="166" fontId="0" fillId="0" borderId="1" xfId="0" applyNumberFormat="1" applyBorder="1" applyAlignment="1">
      <alignment wrapText="1"/>
    </xf>
    <xf numFmtId="166" fontId="1" fillId="0" borderId="1" xfId="1" applyNumberFormat="1" applyBorder="1" applyAlignment="1"/>
    <xf numFmtId="166" fontId="1" fillId="0" borderId="0" xfId="1" applyNumberFormat="1"/>
    <xf numFmtId="166" fontId="0" fillId="0" borderId="0" xfId="0" applyNumberFormat="1"/>
    <xf numFmtId="166" fontId="0" fillId="0" borderId="0" xfId="0" applyNumberFormat="1" applyAlignment="1">
      <alignment wrapText="1"/>
    </xf>
    <xf numFmtId="0" fontId="0" fillId="3" borderId="0" xfId="0" applyFill="1" applyAlignment="1">
      <alignment horizontal="left"/>
    </xf>
    <xf numFmtId="9" fontId="0" fillId="6" borderId="0" xfId="0" applyNumberFormat="1" applyFill="1"/>
    <xf numFmtId="14" fontId="0" fillId="6" borderId="2" xfId="0" applyNumberFormat="1" applyFill="1" applyBorder="1" applyAlignment="1">
      <alignment horizontal="center"/>
    </xf>
    <xf numFmtId="14" fontId="0" fillId="6" borderId="1" xfId="0" applyNumberFormat="1" applyFill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right"/>
    </xf>
    <xf numFmtId="0" fontId="9" fillId="0" borderId="2" xfId="0" applyFont="1" applyBorder="1" applyAlignment="1">
      <alignment horizontal="center"/>
    </xf>
    <xf numFmtId="0" fontId="9" fillId="0" borderId="1" xfId="0" applyFont="1" applyBorder="1"/>
    <xf numFmtId="10" fontId="9" fillId="0" borderId="0" xfId="0" applyNumberFormat="1" applyFont="1"/>
    <xf numFmtId="166" fontId="9" fillId="0" borderId="1" xfId="0" applyNumberFormat="1" applyFont="1" applyBorder="1"/>
    <xf numFmtId="166" fontId="9" fillId="0" borderId="0" xfId="0" applyNumberFormat="1" applyFont="1"/>
    <xf numFmtId="0" fontId="9" fillId="0" borderId="2" xfId="0" applyFont="1" applyBorder="1"/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center"/>
    </xf>
    <xf numFmtId="166" fontId="9" fillId="0" borderId="0" xfId="1" applyNumberFormat="1" applyFont="1"/>
    <xf numFmtId="14" fontId="9" fillId="0" borderId="0" xfId="0" applyNumberFormat="1" applyFont="1" applyAlignment="1">
      <alignment horizontal="left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166" fontId="9" fillId="0" borderId="1" xfId="0" applyNumberFormat="1" applyFont="1" applyBorder="1" applyAlignment="1">
      <alignment wrapText="1"/>
    </xf>
    <xf numFmtId="166" fontId="9" fillId="0" borderId="0" xfId="0" applyNumberFormat="1" applyFont="1" applyAlignment="1">
      <alignment wrapText="1"/>
    </xf>
    <xf numFmtId="1" fontId="9" fillId="0" borderId="0" xfId="0" applyNumberFormat="1" applyFont="1"/>
    <xf numFmtId="9" fontId="9" fillId="0" borderId="0" xfId="0" applyNumberFormat="1" applyFont="1"/>
    <xf numFmtId="165" fontId="9" fillId="0" borderId="2" xfId="1" applyFont="1" applyFill="1" applyBorder="1"/>
    <xf numFmtId="166" fontId="9" fillId="0" borderId="1" xfId="1" applyNumberFormat="1" applyFont="1" applyBorder="1" applyAlignment="1"/>
    <xf numFmtId="14" fontId="9" fillId="0" borderId="0" xfId="0" applyNumberFormat="1" applyFont="1"/>
    <xf numFmtId="165" fontId="9" fillId="0" borderId="0" xfId="1" applyFont="1" applyFill="1" applyBorder="1"/>
    <xf numFmtId="166" fontId="9" fillId="0" borderId="1" xfId="1" applyNumberFormat="1" applyFont="1" applyFill="1" applyBorder="1" applyAlignment="1"/>
    <xf numFmtId="0" fontId="9" fillId="8" borderId="0" xfId="0" applyFont="1" applyFill="1"/>
    <xf numFmtId="1" fontId="9" fillId="8" borderId="0" xfId="0" applyNumberFormat="1" applyFont="1" applyFill="1"/>
    <xf numFmtId="165" fontId="9" fillId="0" borderId="0" xfId="1" applyFont="1" applyBorder="1"/>
    <xf numFmtId="165" fontId="9" fillId="0" borderId="2" xfId="1" applyFont="1" applyFill="1" applyBorder="1" applyAlignment="1"/>
    <xf numFmtId="9" fontId="9" fillId="0" borderId="0" xfId="4" applyFont="1" applyFill="1"/>
    <xf numFmtId="0" fontId="9" fillId="9" borderId="0" xfId="0" applyFont="1" applyFill="1"/>
    <xf numFmtId="1" fontId="9" fillId="9" borderId="0" xfId="0" applyNumberFormat="1" applyFont="1" applyFill="1"/>
    <xf numFmtId="9" fontId="9" fillId="6" borderId="0" xfId="4" applyFont="1" applyFill="1"/>
    <xf numFmtId="0" fontId="11" fillId="0" borderId="0" xfId="0" applyFont="1"/>
    <xf numFmtId="0" fontId="9" fillId="4" borderId="0" xfId="0" applyFont="1" applyFill="1"/>
    <xf numFmtId="1" fontId="9" fillId="4" borderId="0" xfId="0" applyNumberFormat="1" applyFont="1" applyFill="1"/>
    <xf numFmtId="9" fontId="9" fillId="4" borderId="0" xfId="0" applyNumberFormat="1" applyFont="1" applyFill="1"/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1" xfId="0" applyFont="1" applyFill="1" applyBorder="1"/>
    <xf numFmtId="165" fontId="9" fillId="4" borderId="2" xfId="1" applyFont="1" applyFill="1" applyBorder="1"/>
    <xf numFmtId="165" fontId="9" fillId="4" borderId="0" xfId="1" applyFont="1" applyFill="1" applyBorder="1"/>
    <xf numFmtId="9" fontId="9" fillId="4" borderId="0" xfId="4" applyFont="1" applyFill="1"/>
    <xf numFmtId="0" fontId="12" fillId="4" borderId="0" xfId="0" applyFont="1" applyFill="1"/>
    <xf numFmtId="165" fontId="9" fillId="0" borderId="0" xfId="0" applyNumberFormat="1" applyFont="1"/>
    <xf numFmtId="0" fontId="13" fillId="4" borderId="0" xfId="0" applyFont="1" applyFill="1"/>
    <xf numFmtId="0" fontId="9" fillId="5" borderId="0" xfId="0" applyFont="1" applyFill="1"/>
    <xf numFmtId="9" fontId="9" fillId="5" borderId="0" xfId="4" applyFont="1" applyFill="1"/>
    <xf numFmtId="0" fontId="9" fillId="5" borderId="0" xfId="0" applyFont="1" applyFill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1" xfId="0" applyFont="1" applyFill="1" applyBorder="1"/>
    <xf numFmtId="165" fontId="9" fillId="5" borderId="2" xfId="1" applyFont="1" applyFill="1" applyBorder="1"/>
    <xf numFmtId="165" fontId="9" fillId="5" borderId="0" xfId="1" applyFont="1" applyFill="1" applyBorder="1"/>
    <xf numFmtId="166" fontId="9" fillId="5" borderId="1" xfId="1" applyNumberFormat="1" applyFont="1" applyFill="1" applyBorder="1" applyAlignment="1"/>
    <xf numFmtId="166" fontId="9" fillId="5" borderId="0" xfId="0" applyNumberFormat="1" applyFont="1" applyFill="1"/>
    <xf numFmtId="14" fontId="9" fillId="5" borderId="0" xfId="0" applyNumberFormat="1" applyFont="1" applyFill="1"/>
    <xf numFmtId="14" fontId="9" fillId="4" borderId="0" xfId="0" applyNumberFormat="1" applyFont="1" applyFill="1"/>
    <xf numFmtId="0" fontId="9" fillId="7" borderId="0" xfId="0" applyFont="1" applyFill="1"/>
    <xf numFmtId="166" fontId="9" fillId="7" borderId="0" xfId="0" applyNumberFormat="1" applyFont="1" applyFill="1"/>
    <xf numFmtId="165" fontId="9" fillId="4" borderId="0" xfId="0" applyNumberFormat="1" applyFont="1" applyFill="1"/>
    <xf numFmtId="166" fontId="9" fillId="2" borderId="1" xfId="1" applyNumberFormat="1" applyFont="1" applyFill="1" applyBorder="1" applyAlignment="1"/>
    <xf numFmtId="0" fontId="14" fillId="4" borderId="0" xfId="0" applyFont="1" applyFill="1" applyAlignment="1">
      <alignment wrapText="1"/>
    </xf>
    <xf numFmtId="14" fontId="9" fillId="4" borderId="1" xfId="0" applyNumberFormat="1" applyFont="1" applyFill="1" applyBorder="1"/>
    <xf numFmtId="0" fontId="9" fillId="2" borderId="0" xfId="0" applyFont="1" applyFill="1"/>
    <xf numFmtId="0" fontId="13" fillId="0" borderId="0" xfId="0" applyFont="1"/>
    <xf numFmtId="14" fontId="9" fillId="0" borderId="1" xfId="0" applyNumberFormat="1" applyFont="1" applyBorder="1"/>
    <xf numFmtId="0" fontId="15" fillId="4" borderId="0" xfId="0" applyFont="1" applyFill="1"/>
    <xf numFmtId="14" fontId="9" fillId="0" borderId="0" xfId="0" applyNumberFormat="1" applyFont="1" applyAlignment="1">
      <alignment horizontal="center"/>
    </xf>
    <xf numFmtId="14" fontId="9" fillId="0" borderId="1" xfId="0" applyNumberFormat="1" applyFont="1" applyBorder="1" applyAlignment="1">
      <alignment horizontal="center"/>
    </xf>
    <xf numFmtId="14" fontId="9" fillId="4" borderId="1" xfId="0" applyNumberFormat="1" applyFont="1" applyFill="1" applyBorder="1" applyAlignment="1">
      <alignment horizontal="center"/>
    </xf>
    <xf numFmtId="1" fontId="9" fillId="2" borderId="0" xfId="0" applyNumberFormat="1" applyFont="1" applyFill="1"/>
    <xf numFmtId="0" fontId="9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5" fontId="9" fillId="2" borderId="0" xfId="1" applyFont="1" applyFill="1" applyBorder="1"/>
    <xf numFmtId="0" fontId="9" fillId="2" borderId="1" xfId="0" applyFont="1" applyFill="1" applyBorder="1"/>
    <xf numFmtId="166" fontId="9" fillId="2" borderId="0" xfId="0" applyNumberFormat="1" applyFont="1" applyFill="1"/>
    <xf numFmtId="14" fontId="9" fillId="2" borderId="0" xfId="0" applyNumberFormat="1" applyFont="1" applyFill="1"/>
    <xf numFmtId="0" fontId="9" fillId="7" borderId="0" xfId="0" applyFont="1" applyFill="1" applyAlignment="1">
      <alignment horizontal="center"/>
    </xf>
    <xf numFmtId="9" fontId="9" fillId="2" borderId="0" xfId="0" applyNumberFormat="1" applyFont="1" applyFill="1"/>
    <xf numFmtId="165" fontId="9" fillId="2" borderId="2" xfId="1" applyFont="1" applyFill="1" applyBorder="1"/>
    <xf numFmtId="0" fontId="13" fillId="2" borderId="0" xfId="0" applyFont="1" applyFill="1"/>
    <xf numFmtId="0" fontId="9" fillId="10" borderId="0" xfId="0" applyFont="1" applyFill="1"/>
    <xf numFmtId="1" fontId="9" fillId="10" borderId="0" xfId="0" applyNumberFormat="1" applyFont="1" applyFill="1"/>
    <xf numFmtId="0" fontId="9" fillId="10" borderId="0" xfId="0" applyFont="1" applyFill="1" applyAlignment="1">
      <alignment horizontal="center"/>
    </xf>
    <xf numFmtId="0" fontId="9" fillId="10" borderId="1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1" xfId="0" applyFont="1" applyFill="1" applyBorder="1"/>
    <xf numFmtId="166" fontId="9" fillId="10" borderId="1" xfId="1" applyNumberFormat="1" applyFont="1" applyFill="1" applyBorder="1" applyAlignment="1"/>
    <xf numFmtId="166" fontId="9" fillId="10" borderId="0" xfId="0" applyNumberFormat="1" applyFont="1" applyFill="1"/>
    <xf numFmtId="14" fontId="9" fillId="10" borderId="0" xfId="0" applyNumberFormat="1" applyFont="1" applyFill="1"/>
    <xf numFmtId="0" fontId="9" fillId="2" borderId="0" xfId="0" applyFont="1" applyFill="1" applyAlignment="1">
      <alignment wrapText="1"/>
    </xf>
    <xf numFmtId="0" fontId="9" fillId="3" borderId="1" xfId="0" applyFont="1" applyFill="1" applyBorder="1"/>
    <xf numFmtId="0" fontId="9" fillId="3" borderId="0" xfId="0" applyFont="1" applyFill="1"/>
    <xf numFmtId="0" fontId="9" fillId="11" borderId="0" xfId="0" applyFont="1" applyFill="1"/>
    <xf numFmtId="1" fontId="9" fillId="11" borderId="0" xfId="0" applyNumberFormat="1" applyFont="1" applyFill="1"/>
    <xf numFmtId="9" fontId="9" fillId="11" borderId="0" xfId="0" applyNumberFormat="1" applyFont="1" applyFill="1"/>
    <xf numFmtId="0" fontId="9" fillId="11" borderId="0" xfId="0" applyFont="1" applyFill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0" fontId="9" fillId="11" borderId="1" xfId="0" applyFont="1" applyFill="1" applyBorder="1"/>
    <xf numFmtId="165" fontId="9" fillId="11" borderId="0" xfId="1" applyFont="1" applyFill="1" applyBorder="1"/>
    <xf numFmtId="166" fontId="9" fillId="11" borderId="1" xfId="1" applyNumberFormat="1" applyFont="1" applyFill="1" applyBorder="1" applyAlignment="1"/>
    <xf numFmtId="166" fontId="9" fillId="11" borderId="0" xfId="0" applyNumberFormat="1" applyFont="1" applyFill="1"/>
    <xf numFmtId="14" fontId="9" fillId="11" borderId="0" xfId="0" applyNumberFormat="1" applyFont="1" applyFill="1"/>
    <xf numFmtId="0" fontId="9" fillId="2" borderId="1" xfId="0" applyFont="1" applyFill="1" applyBorder="1" applyAlignment="1">
      <alignment horizontal="left"/>
    </xf>
    <xf numFmtId="9" fontId="9" fillId="7" borderId="0" xfId="4" applyFont="1" applyFill="1"/>
    <xf numFmtId="14" fontId="9" fillId="2" borderId="1" xfId="0" applyNumberFormat="1" applyFont="1" applyFill="1" applyBorder="1" applyAlignment="1">
      <alignment horizontal="center"/>
    </xf>
    <xf numFmtId="0" fontId="16" fillId="0" borderId="0" xfId="0" applyFont="1"/>
    <xf numFmtId="166" fontId="16" fillId="0" borderId="0" xfId="0" applyNumberFormat="1" applyFont="1"/>
    <xf numFmtId="9" fontId="9" fillId="10" borderId="0" xfId="0" applyNumberFormat="1" applyFont="1" applyFill="1"/>
    <xf numFmtId="1" fontId="9" fillId="2" borderId="1" xfId="0" applyNumberFormat="1" applyFont="1" applyFill="1" applyBorder="1" applyAlignment="1">
      <alignment horizontal="center"/>
    </xf>
    <xf numFmtId="1" fontId="9" fillId="3" borderId="0" xfId="0" applyNumberFormat="1" applyFont="1" applyFill="1"/>
    <xf numFmtId="9" fontId="9" fillId="3" borderId="0" xfId="0" applyNumberFormat="1" applyFont="1" applyFill="1"/>
    <xf numFmtId="0" fontId="9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165" fontId="9" fillId="3" borderId="0" xfId="1" applyFont="1" applyFill="1" applyBorder="1"/>
    <xf numFmtId="166" fontId="9" fillId="3" borderId="1" xfId="1" applyNumberFormat="1" applyFont="1" applyFill="1" applyBorder="1" applyAlignment="1"/>
    <xf numFmtId="166" fontId="9" fillId="3" borderId="0" xfId="0" applyNumberFormat="1" applyFont="1" applyFill="1"/>
    <xf numFmtId="14" fontId="9" fillId="3" borderId="0" xfId="0" applyNumberFormat="1" applyFont="1" applyFill="1"/>
    <xf numFmtId="0" fontId="13" fillId="7" borderId="0" xfId="0" applyFont="1" applyFill="1"/>
    <xf numFmtId="0" fontId="13" fillId="3" borderId="0" xfId="0" applyFont="1" applyFill="1"/>
    <xf numFmtId="14" fontId="9" fillId="3" borderId="2" xfId="0" applyNumberFormat="1" applyFont="1" applyFill="1" applyBorder="1" applyAlignment="1">
      <alignment horizontal="center"/>
    </xf>
    <xf numFmtId="14" fontId="9" fillId="3" borderId="1" xfId="0" applyNumberFormat="1" applyFont="1" applyFill="1" applyBorder="1"/>
    <xf numFmtId="0" fontId="9" fillId="2" borderId="1" xfId="0" applyFont="1" applyFill="1" applyBorder="1" applyAlignment="1">
      <alignment horizontal="right"/>
    </xf>
    <xf numFmtId="9" fontId="9" fillId="3" borderId="0" xfId="4" applyFont="1" applyFill="1"/>
    <xf numFmtId="9" fontId="9" fillId="11" borderId="0" xfId="4" applyFont="1" applyFill="1"/>
    <xf numFmtId="0" fontId="9" fillId="6" borderId="0" xfId="0" applyFont="1" applyFill="1"/>
    <xf numFmtId="9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0" fontId="9" fillId="6" borderId="1" xfId="0" applyFont="1" applyFill="1" applyBorder="1"/>
    <xf numFmtId="165" fontId="9" fillId="6" borderId="2" xfId="1" applyFont="1" applyFill="1" applyBorder="1"/>
    <xf numFmtId="165" fontId="9" fillId="6" borderId="0" xfId="1" applyFont="1" applyFill="1" applyBorder="1"/>
    <xf numFmtId="166" fontId="9" fillId="6" borderId="1" xfId="1" applyNumberFormat="1" applyFont="1" applyFill="1" applyBorder="1" applyAlignment="1"/>
    <xf numFmtId="166" fontId="9" fillId="6" borderId="0" xfId="0" applyNumberFormat="1" applyFont="1" applyFill="1"/>
    <xf numFmtId="14" fontId="9" fillId="6" borderId="0" xfId="0" applyNumberFormat="1" applyFont="1" applyFill="1"/>
    <xf numFmtId="1" fontId="9" fillId="6" borderId="0" xfId="0" applyNumberFormat="1" applyFont="1" applyFill="1"/>
    <xf numFmtId="0" fontId="17" fillId="12" borderId="0" xfId="0" applyFont="1" applyFill="1"/>
    <xf numFmtId="1" fontId="17" fillId="12" borderId="0" xfId="0" applyNumberFormat="1" applyFont="1" applyFill="1"/>
    <xf numFmtId="9" fontId="17" fillId="12" borderId="0" xfId="4" applyFont="1" applyFill="1"/>
    <xf numFmtId="0" fontId="17" fillId="12" borderId="0" xfId="0" applyFont="1" applyFill="1" applyAlignment="1">
      <alignment horizontal="center"/>
    </xf>
    <xf numFmtId="0" fontId="17" fillId="12" borderId="1" xfId="0" applyFont="1" applyFill="1" applyBorder="1" applyAlignment="1">
      <alignment horizontal="center"/>
    </xf>
    <xf numFmtId="0" fontId="17" fillId="12" borderId="2" xfId="0" applyFont="1" applyFill="1" applyBorder="1" applyAlignment="1">
      <alignment horizontal="center"/>
    </xf>
    <xf numFmtId="0" fontId="17" fillId="12" borderId="1" xfId="0" applyFont="1" applyFill="1" applyBorder="1"/>
    <xf numFmtId="165" fontId="17" fillId="12" borderId="0" xfId="1" applyFont="1" applyFill="1" applyBorder="1"/>
    <xf numFmtId="166" fontId="17" fillId="12" borderId="1" xfId="1" applyNumberFormat="1" applyFont="1" applyFill="1" applyBorder="1" applyAlignment="1"/>
    <xf numFmtId="166" fontId="17" fillId="12" borderId="0" xfId="0" applyNumberFormat="1" applyFont="1" applyFill="1"/>
    <xf numFmtId="14" fontId="17" fillId="12" borderId="0" xfId="0" applyNumberFormat="1" applyFont="1" applyFill="1"/>
    <xf numFmtId="9" fontId="17" fillId="12" borderId="0" xfId="0" applyNumberFormat="1" applyFont="1" applyFill="1"/>
    <xf numFmtId="0" fontId="17" fillId="0" borderId="0" xfId="0" applyFont="1"/>
    <xf numFmtId="166" fontId="14" fillId="7" borderId="0" xfId="0" applyNumberFormat="1" applyFont="1" applyFill="1"/>
    <xf numFmtId="165" fontId="9" fillId="0" borderId="0" xfId="1" applyFont="1" applyFill="1" applyBorder="1" applyAlignment="1"/>
    <xf numFmtId="165" fontId="17" fillId="12" borderId="0" xfId="1" applyFont="1" applyFill="1" applyBorder="1" applyAlignment="1"/>
    <xf numFmtId="165" fontId="9" fillId="2" borderId="2" xfId="1" applyFont="1" applyFill="1" applyBorder="1" applyAlignment="1"/>
    <xf numFmtId="0" fontId="18" fillId="0" borderId="0" xfId="0" applyFont="1"/>
    <xf numFmtId="9" fontId="9" fillId="2" borderId="0" xfId="4" applyFont="1" applyFill="1"/>
    <xf numFmtId="14" fontId="9" fillId="2" borderId="2" xfId="0" applyNumberFormat="1" applyFont="1" applyFill="1" applyBorder="1" applyAlignment="1">
      <alignment horizontal="center"/>
    </xf>
    <xf numFmtId="14" fontId="9" fillId="2" borderId="1" xfId="0" applyNumberFormat="1" applyFont="1" applyFill="1" applyBorder="1"/>
    <xf numFmtId="1" fontId="9" fillId="7" borderId="0" xfId="0" applyNumberFormat="1" applyFont="1" applyFill="1"/>
    <xf numFmtId="9" fontId="9" fillId="7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9" fillId="7" borderId="2" xfId="0" applyFont="1" applyFill="1" applyBorder="1" applyAlignment="1">
      <alignment horizontal="center"/>
    </xf>
    <xf numFmtId="0" fontId="9" fillId="7" borderId="1" xfId="0" applyFont="1" applyFill="1" applyBorder="1"/>
    <xf numFmtId="165" fontId="9" fillId="7" borderId="2" xfId="1" applyFont="1" applyFill="1" applyBorder="1"/>
    <xf numFmtId="165" fontId="9" fillId="7" borderId="0" xfId="1" applyFont="1" applyFill="1" applyBorder="1"/>
    <xf numFmtId="166" fontId="9" fillId="7" borderId="1" xfId="1" applyNumberFormat="1" applyFont="1" applyFill="1" applyBorder="1" applyAlignment="1"/>
    <xf numFmtId="14" fontId="9" fillId="7" borderId="0" xfId="0" applyNumberFormat="1" applyFont="1" applyFill="1"/>
    <xf numFmtId="0" fontId="9" fillId="4" borderId="2" xfId="0" applyFont="1" applyFill="1" applyBorder="1" applyAlignment="1">
      <alignment horizontal="center"/>
    </xf>
    <xf numFmtId="166" fontId="9" fillId="4" borderId="1" xfId="1" applyNumberFormat="1" applyFont="1" applyFill="1" applyBorder="1" applyAlignment="1"/>
    <xf numFmtId="166" fontId="9" fillId="4" borderId="0" xfId="0" applyNumberFormat="1" applyFont="1" applyFill="1"/>
    <xf numFmtId="165" fontId="9" fillId="3" borderId="2" xfId="1" applyFont="1" applyFill="1" applyBorder="1"/>
    <xf numFmtId="0" fontId="19" fillId="12" borderId="0" xfId="0" applyFont="1" applyFill="1"/>
    <xf numFmtId="166" fontId="19" fillId="12" borderId="0" xfId="0" applyNumberFormat="1" applyFont="1" applyFill="1"/>
    <xf numFmtId="0" fontId="17" fillId="2" borderId="0" xfId="0" applyFont="1" applyFill="1"/>
    <xf numFmtId="14" fontId="9" fillId="0" borderId="2" xfId="0" applyNumberFormat="1" applyFont="1" applyBorder="1" applyAlignment="1">
      <alignment horizontal="center"/>
    </xf>
    <xf numFmtId="0" fontId="9" fillId="7" borderId="0" xfId="0" applyFont="1" applyFill="1" applyAlignment="1">
      <alignment horizontal="left"/>
    </xf>
    <xf numFmtId="165" fontId="9" fillId="2" borderId="0" xfId="1" applyFont="1" applyFill="1" applyBorder="1" applyAlignment="1"/>
    <xf numFmtId="0" fontId="20" fillId="12" borderId="0" xfId="0" applyFont="1" applyFill="1"/>
    <xf numFmtId="1" fontId="9" fillId="0" borderId="1" xfId="0" applyNumberFormat="1" applyFont="1" applyBorder="1" applyAlignment="1">
      <alignment horizontal="center"/>
    </xf>
    <xf numFmtId="165" fontId="9" fillId="10" borderId="2" xfId="1" applyFont="1" applyFill="1" applyBorder="1"/>
    <xf numFmtId="165" fontId="9" fillId="2" borderId="0" xfId="1" applyFont="1" applyFill="1"/>
    <xf numFmtId="14" fontId="9" fillId="7" borderId="2" xfId="0" applyNumberFormat="1" applyFont="1" applyFill="1" applyBorder="1" applyAlignment="1">
      <alignment horizontal="center"/>
    </xf>
    <xf numFmtId="14" fontId="9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19" fillId="0" borderId="0" xfId="0" applyFont="1"/>
    <xf numFmtId="166" fontId="19" fillId="0" borderId="0" xfId="0" applyNumberFormat="1" applyFont="1"/>
    <xf numFmtId="0" fontId="21" fillId="0" borderId="0" xfId="2" applyFont="1" applyFill="1" applyBorder="1" applyAlignment="1" applyProtection="1"/>
    <xf numFmtId="0" fontId="22" fillId="0" borderId="0" xfId="0" applyFont="1" applyAlignment="1">
      <alignment horizontal="center"/>
    </xf>
    <xf numFmtId="0" fontId="23" fillId="0" borderId="0" xfId="2" applyFont="1" applyFill="1" applyBorder="1" applyAlignment="1" applyProtection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1" fillId="7" borderId="0" xfId="2" applyFont="1" applyFill="1" applyBorder="1" applyAlignment="1" applyProtection="1"/>
    <xf numFmtId="0" fontId="22" fillId="7" borderId="0" xfId="0" applyFont="1" applyFill="1" applyAlignment="1">
      <alignment horizontal="center"/>
    </xf>
    <xf numFmtId="165" fontId="17" fillId="12" borderId="2" xfId="1" applyFont="1" applyFill="1" applyBorder="1"/>
    <xf numFmtId="165" fontId="9" fillId="11" borderId="2" xfId="1" applyFont="1" applyFill="1" applyBorder="1"/>
    <xf numFmtId="165" fontId="9" fillId="10" borderId="0" xfId="1" applyFont="1" applyFill="1" applyBorder="1"/>
    <xf numFmtId="165" fontId="17" fillId="12" borderId="2" xfId="1" applyFont="1" applyFill="1" applyBorder="1" applyAlignment="1"/>
    <xf numFmtId="0" fontId="29" fillId="0" borderId="0" xfId="0" applyFont="1"/>
    <xf numFmtId="0" fontId="29" fillId="2" borderId="0" xfId="0" applyFont="1" applyFill="1"/>
    <xf numFmtId="0" fontId="29" fillId="0" borderId="0" xfId="0" applyFont="1" applyAlignment="1">
      <alignment horizontal="center"/>
    </xf>
    <xf numFmtId="0" fontId="29" fillId="0" borderId="1" xfId="0" applyFont="1" applyBorder="1" applyAlignment="1">
      <alignment horizontal="right"/>
    </xf>
    <xf numFmtId="0" fontId="29" fillId="0" borderId="2" xfId="0" applyFont="1" applyBorder="1" applyAlignment="1">
      <alignment horizontal="center"/>
    </xf>
    <xf numFmtId="0" fontId="29" fillId="0" borderId="1" xfId="0" applyFont="1" applyBorder="1"/>
    <xf numFmtId="10" fontId="29" fillId="0" borderId="0" xfId="0" applyNumberFormat="1" applyFont="1"/>
    <xf numFmtId="166" fontId="29" fillId="0" borderId="1" xfId="0" applyNumberFormat="1" applyFont="1" applyBorder="1"/>
    <xf numFmtId="166" fontId="29" fillId="0" borderId="0" xfId="0" applyNumberFormat="1" applyFont="1"/>
    <xf numFmtId="0" fontId="29" fillId="13" borderId="0" xfId="0" applyFont="1" applyFill="1"/>
    <xf numFmtId="0" fontId="29" fillId="0" borderId="2" xfId="0" applyFont="1" applyBorder="1"/>
    <xf numFmtId="0" fontId="29" fillId="9" borderId="0" xfId="0" applyFont="1" applyFill="1"/>
    <xf numFmtId="0" fontId="29" fillId="0" borderId="0" xfId="0" applyFont="1" applyAlignment="1">
      <alignment horizontal="left"/>
    </xf>
    <xf numFmtId="0" fontId="29" fillId="7" borderId="0" xfId="0" applyFont="1" applyFill="1"/>
    <xf numFmtId="0" fontId="29" fillId="0" borderId="1" xfId="0" applyFont="1" applyBorder="1" applyAlignment="1">
      <alignment horizontal="center"/>
    </xf>
    <xf numFmtId="166" fontId="29" fillId="0" borderId="0" xfId="1" applyNumberFormat="1" applyFont="1"/>
    <xf numFmtId="14" fontId="29" fillId="0" borderId="0" xfId="0" applyNumberFormat="1" applyFont="1" applyAlignment="1">
      <alignment horizontal="left"/>
    </xf>
    <xf numFmtId="166" fontId="31" fillId="7" borderId="0" xfId="0" applyNumberFormat="1" applyFont="1" applyFill="1"/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29" fillId="0" borderId="2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9" fillId="0" borderId="2" xfId="0" applyFont="1" applyBorder="1" applyAlignment="1">
      <alignment wrapText="1"/>
    </xf>
    <xf numFmtId="166" fontId="29" fillId="0" borderId="1" xfId="0" applyNumberFormat="1" applyFont="1" applyBorder="1" applyAlignment="1">
      <alignment wrapText="1"/>
    </xf>
    <xf numFmtId="166" fontId="29" fillId="0" borderId="0" xfId="0" applyNumberFormat="1" applyFont="1" applyAlignment="1">
      <alignment wrapText="1"/>
    </xf>
    <xf numFmtId="0" fontId="29" fillId="9" borderId="3" xfId="0" applyFont="1" applyFill="1" applyBorder="1"/>
    <xf numFmtId="1" fontId="29" fillId="9" borderId="3" xfId="0" applyNumberFormat="1" applyFont="1" applyFill="1" applyBorder="1"/>
    <xf numFmtId="9" fontId="29" fillId="9" borderId="3" xfId="4" applyFont="1" applyFill="1" applyBorder="1"/>
    <xf numFmtId="0" fontId="29" fillId="9" borderId="3" xfId="0" applyFont="1" applyFill="1" applyBorder="1" applyAlignment="1">
      <alignment horizontal="center"/>
    </xf>
    <xf numFmtId="165" fontId="29" fillId="9" borderId="3" xfId="1" applyFont="1" applyFill="1" applyBorder="1"/>
    <xf numFmtId="166" fontId="29" fillId="9" borderId="3" xfId="1" applyNumberFormat="1" applyFont="1" applyFill="1" applyBorder="1" applyAlignment="1"/>
    <xf numFmtId="166" fontId="29" fillId="9" borderId="3" xfId="0" applyNumberFormat="1" applyFont="1" applyFill="1" applyBorder="1"/>
    <xf numFmtId="14" fontId="29" fillId="9" borderId="3" xfId="0" applyNumberFormat="1" applyFont="1" applyFill="1" applyBorder="1"/>
    <xf numFmtId="0" fontId="29" fillId="2" borderId="3" xfId="0" applyFont="1" applyFill="1" applyBorder="1"/>
    <xf numFmtId="1" fontId="29" fillId="2" borderId="3" xfId="0" applyNumberFormat="1" applyFont="1" applyFill="1" applyBorder="1"/>
    <xf numFmtId="9" fontId="29" fillId="2" borderId="3" xfId="0" applyNumberFormat="1" applyFont="1" applyFill="1" applyBorder="1"/>
    <xf numFmtId="0" fontId="29" fillId="2" borderId="3" xfId="0" applyFont="1" applyFill="1" applyBorder="1" applyAlignment="1">
      <alignment horizontal="center"/>
    </xf>
    <xf numFmtId="165" fontId="29" fillId="2" borderId="3" xfId="1" applyFont="1" applyFill="1" applyBorder="1"/>
    <xf numFmtId="166" fontId="29" fillId="2" borderId="3" xfId="1" applyNumberFormat="1" applyFont="1" applyFill="1" applyBorder="1" applyAlignment="1"/>
    <xf numFmtId="166" fontId="29" fillId="2" borderId="3" xfId="0" applyNumberFormat="1" applyFont="1" applyFill="1" applyBorder="1"/>
    <xf numFmtId="14" fontId="29" fillId="2" borderId="3" xfId="0" applyNumberFormat="1" applyFont="1" applyFill="1" applyBorder="1"/>
    <xf numFmtId="0" fontId="29" fillId="4" borderId="3" xfId="0" applyFont="1" applyFill="1" applyBorder="1"/>
    <xf numFmtId="1" fontId="29" fillId="4" borderId="3" xfId="0" applyNumberFormat="1" applyFont="1" applyFill="1" applyBorder="1"/>
    <xf numFmtId="9" fontId="29" fillId="4" borderId="3" xfId="0" applyNumberFormat="1" applyFont="1" applyFill="1" applyBorder="1"/>
    <xf numFmtId="0" fontId="29" fillId="4" borderId="3" xfId="0" applyFont="1" applyFill="1" applyBorder="1" applyAlignment="1">
      <alignment horizontal="center"/>
    </xf>
    <xf numFmtId="165" fontId="29" fillId="4" borderId="3" xfId="1" applyFont="1" applyFill="1" applyBorder="1"/>
    <xf numFmtId="166" fontId="29" fillId="6" borderId="3" xfId="1" applyNumberFormat="1" applyFont="1" applyFill="1" applyBorder="1" applyAlignment="1"/>
    <xf numFmtId="166" fontId="29" fillId="6" borderId="3" xfId="0" applyNumberFormat="1" applyFont="1" applyFill="1" applyBorder="1"/>
    <xf numFmtId="0" fontId="29" fillId="6" borderId="3" xfId="0" applyFont="1" applyFill="1" applyBorder="1"/>
    <xf numFmtId="14" fontId="29" fillId="6" borderId="3" xfId="0" applyNumberFormat="1" applyFont="1" applyFill="1" applyBorder="1"/>
    <xf numFmtId="9" fontId="29" fillId="4" borderId="3" xfId="4" applyFont="1" applyFill="1" applyBorder="1"/>
    <xf numFmtId="166" fontId="29" fillId="0" borderId="3" xfId="1" applyNumberFormat="1" applyFont="1" applyBorder="1" applyAlignment="1"/>
    <xf numFmtId="166" fontId="29" fillId="0" borderId="3" xfId="0" applyNumberFormat="1" applyFont="1" applyBorder="1"/>
    <xf numFmtId="0" fontId="29" fillId="0" borderId="3" xfId="0" applyFont="1" applyBorder="1"/>
    <xf numFmtId="14" fontId="29" fillId="0" borderId="3" xfId="0" applyNumberFormat="1" applyFont="1" applyBorder="1"/>
    <xf numFmtId="9" fontId="29" fillId="0" borderId="3" xfId="0" applyNumberFormat="1" applyFont="1" applyBorder="1"/>
    <xf numFmtId="0" fontId="29" fillId="0" borderId="3" xfId="0" applyFont="1" applyBorder="1" applyAlignment="1">
      <alignment horizontal="center"/>
    </xf>
    <xf numFmtId="165" fontId="29" fillId="0" borderId="3" xfId="1" applyFont="1" applyFill="1" applyBorder="1"/>
    <xf numFmtId="165" fontId="29" fillId="0" borderId="3" xfId="1" applyFont="1" applyBorder="1"/>
    <xf numFmtId="166" fontId="29" fillId="4" borderId="3" xfId="1" applyNumberFormat="1" applyFont="1" applyFill="1" applyBorder="1" applyAlignment="1"/>
    <xf numFmtId="166" fontId="29" fillId="4" borderId="3" xfId="0" applyNumberFormat="1" applyFont="1" applyFill="1" applyBorder="1"/>
    <xf numFmtId="14" fontId="29" fillId="4" borderId="3" xfId="0" applyNumberFormat="1" applyFont="1" applyFill="1" applyBorder="1"/>
    <xf numFmtId="166" fontId="29" fillId="0" borderId="3" xfId="1" applyNumberFormat="1" applyFont="1" applyFill="1" applyBorder="1" applyAlignment="1"/>
    <xf numFmtId="1" fontId="29" fillId="0" borderId="3" xfId="0" applyNumberFormat="1" applyFont="1" applyBorder="1"/>
    <xf numFmtId="0" fontId="33" fillId="0" borderId="0" xfId="0" applyFont="1"/>
    <xf numFmtId="9" fontId="29" fillId="10" borderId="3" xfId="0" applyNumberFormat="1" applyFont="1" applyFill="1" applyBorder="1"/>
    <xf numFmtId="0" fontId="29" fillId="10" borderId="3" xfId="0" applyFont="1" applyFill="1" applyBorder="1"/>
    <xf numFmtId="9" fontId="29" fillId="0" borderId="3" xfId="4" applyFont="1" applyFill="1" applyBorder="1"/>
    <xf numFmtId="0" fontId="36" fillId="0" borderId="0" xfId="0" applyFont="1"/>
    <xf numFmtId="14" fontId="29" fillId="0" borderId="3" xfId="0" applyNumberFormat="1" applyFont="1" applyBorder="1" applyAlignment="1">
      <alignment horizontal="center"/>
    </xf>
    <xf numFmtId="0" fontId="2" fillId="0" borderId="3" xfId="0" applyFont="1" applyBorder="1"/>
    <xf numFmtId="0" fontId="29" fillId="8" borderId="3" xfId="0" applyFont="1" applyFill="1" applyBorder="1"/>
    <xf numFmtId="1" fontId="29" fillId="8" borderId="3" xfId="0" applyNumberFormat="1" applyFont="1" applyFill="1" applyBorder="1"/>
    <xf numFmtId="0" fontId="29" fillId="5" borderId="3" xfId="0" applyFont="1" applyFill="1" applyBorder="1"/>
    <xf numFmtId="9" fontId="29" fillId="5" borderId="3" xfId="4" applyFont="1" applyFill="1" applyBorder="1"/>
    <xf numFmtId="0" fontId="29" fillId="5" borderId="3" xfId="0" applyFont="1" applyFill="1" applyBorder="1" applyAlignment="1">
      <alignment horizontal="center"/>
    </xf>
    <xf numFmtId="165" fontId="29" fillId="5" borderId="3" xfId="1" applyFont="1" applyFill="1" applyBorder="1"/>
    <xf numFmtId="166" fontId="29" fillId="5" borderId="3" xfId="1" applyNumberFormat="1" applyFont="1" applyFill="1" applyBorder="1" applyAlignment="1"/>
    <xf numFmtId="166" fontId="29" fillId="5" borderId="3" xfId="0" applyNumberFormat="1" applyFont="1" applyFill="1" applyBorder="1"/>
    <xf numFmtId="14" fontId="29" fillId="5" borderId="3" xfId="0" applyNumberFormat="1" applyFont="1" applyFill="1" applyBorder="1"/>
    <xf numFmtId="165" fontId="29" fillId="4" borderId="3" xfId="0" applyNumberFormat="1" applyFont="1" applyFill="1" applyBorder="1"/>
    <xf numFmtId="0" fontId="2" fillId="4" borderId="3" xfId="0" applyFont="1" applyFill="1" applyBorder="1"/>
    <xf numFmtId="0" fontId="36" fillId="0" borderId="3" xfId="0" applyFont="1" applyBorder="1"/>
    <xf numFmtId="166" fontId="29" fillId="14" borderId="0" xfId="0" applyNumberFormat="1" applyFont="1" applyFill="1"/>
    <xf numFmtId="0" fontId="29" fillId="14" borderId="0" xfId="0" applyFont="1" applyFill="1"/>
    <xf numFmtId="1" fontId="29" fillId="6" borderId="3" xfId="0" applyNumberFormat="1" applyFont="1" applyFill="1" applyBorder="1"/>
    <xf numFmtId="9" fontId="29" fillId="6" borderId="3" xfId="0" applyNumberFormat="1" applyFont="1" applyFill="1" applyBorder="1"/>
    <xf numFmtId="0" fontId="29" fillId="6" borderId="3" xfId="0" applyFont="1" applyFill="1" applyBorder="1" applyAlignment="1">
      <alignment horizontal="center"/>
    </xf>
    <xf numFmtId="165" fontId="29" fillId="6" borderId="3" xfId="1" applyFont="1" applyFill="1" applyBorder="1"/>
    <xf numFmtId="0" fontId="29" fillId="4" borderId="3" xfId="0" applyFont="1" applyFill="1" applyBorder="1" applyAlignment="1">
      <alignment horizontal="left"/>
    </xf>
    <xf numFmtId="0" fontId="31" fillId="4" borderId="3" xfId="0" applyFont="1" applyFill="1" applyBorder="1"/>
    <xf numFmtId="0" fontId="29" fillId="4" borderId="3" xfId="0" applyFont="1" applyFill="1" applyBorder="1" applyAlignment="1">
      <alignment vertical="center"/>
    </xf>
    <xf numFmtId="165" fontId="29" fillId="2" borderId="3" xfId="1" applyFont="1" applyFill="1" applyBorder="1" applyAlignment="1"/>
    <xf numFmtId="165" fontId="29" fillId="0" borderId="3" xfId="1" applyFont="1" applyFill="1" applyBorder="1" applyAlignment="1"/>
    <xf numFmtId="0" fontId="29" fillId="13" borderId="3" xfId="0" applyFont="1" applyFill="1" applyBorder="1"/>
    <xf numFmtId="1" fontId="29" fillId="13" borderId="3" xfId="0" applyNumberFormat="1" applyFont="1" applyFill="1" applyBorder="1"/>
    <xf numFmtId="9" fontId="29" fillId="13" borderId="3" xfId="4" applyFont="1" applyFill="1" applyBorder="1"/>
    <xf numFmtId="0" fontId="29" fillId="13" borderId="3" xfId="0" applyFont="1" applyFill="1" applyBorder="1" applyAlignment="1">
      <alignment horizontal="center"/>
    </xf>
    <xf numFmtId="165" fontId="29" fillId="13" borderId="3" xfId="1" applyFont="1" applyFill="1" applyBorder="1"/>
    <xf numFmtId="166" fontId="29" fillId="13" borderId="3" xfId="1" applyNumberFormat="1" applyFont="1" applyFill="1" applyBorder="1" applyAlignment="1"/>
    <xf numFmtId="166" fontId="29" fillId="13" borderId="3" xfId="0" applyNumberFormat="1" applyFont="1" applyFill="1" applyBorder="1"/>
    <xf numFmtId="14" fontId="29" fillId="13" borderId="3" xfId="0" applyNumberFormat="1" applyFont="1" applyFill="1" applyBorder="1"/>
    <xf numFmtId="14" fontId="29" fillId="13" borderId="3" xfId="0" applyNumberFormat="1" applyFont="1" applyFill="1" applyBorder="1" applyAlignment="1">
      <alignment horizontal="center"/>
    </xf>
    <xf numFmtId="9" fontId="29" fillId="13" borderId="3" xfId="0" applyNumberFormat="1" applyFont="1" applyFill="1" applyBorder="1"/>
    <xf numFmtId="0" fontId="2" fillId="2" borderId="3" xfId="0" applyFont="1" applyFill="1" applyBorder="1"/>
    <xf numFmtId="9" fontId="29" fillId="2" borderId="3" xfId="4" applyFont="1" applyFill="1" applyBorder="1"/>
    <xf numFmtId="14" fontId="29" fillId="2" borderId="3" xfId="0" applyNumberFormat="1" applyFont="1" applyFill="1" applyBorder="1" applyAlignment="1">
      <alignment horizontal="center"/>
    </xf>
    <xf numFmtId="166" fontId="40" fillId="0" borderId="0" xfId="0" applyNumberFormat="1" applyFont="1"/>
    <xf numFmtId="0" fontId="29" fillId="11" borderId="3" xfId="0" applyFont="1" applyFill="1" applyBorder="1"/>
    <xf numFmtId="1" fontId="29" fillId="11" borderId="3" xfId="0" applyNumberFormat="1" applyFont="1" applyFill="1" applyBorder="1"/>
    <xf numFmtId="9" fontId="29" fillId="11" borderId="3" xfId="4" applyFont="1" applyFill="1" applyBorder="1"/>
    <xf numFmtId="0" fontId="29" fillId="11" borderId="3" xfId="0" applyFont="1" applyFill="1" applyBorder="1" applyAlignment="1">
      <alignment horizontal="center"/>
    </xf>
    <xf numFmtId="165" fontId="29" fillId="11" borderId="3" xfId="1" applyFont="1" applyFill="1" applyBorder="1"/>
    <xf numFmtId="166" fontId="29" fillId="11" borderId="3" xfId="1" applyNumberFormat="1" applyFont="1" applyFill="1" applyBorder="1" applyAlignment="1"/>
    <xf numFmtId="166" fontId="29" fillId="11" borderId="3" xfId="0" applyNumberFormat="1" applyFont="1" applyFill="1" applyBorder="1"/>
    <xf numFmtId="14" fontId="29" fillId="11" borderId="3" xfId="0" applyNumberFormat="1" applyFont="1" applyFill="1" applyBorder="1"/>
    <xf numFmtId="0" fontId="29" fillId="7" borderId="3" xfId="0" applyFont="1" applyFill="1" applyBorder="1"/>
    <xf numFmtId="1" fontId="29" fillId="7" borderId="3" xfId="0" applyNumberFormat="1" applyFont="1" applyFill="1" applyBorder="1"/>
    <xf numFmtId="9" fontId="29" fillId="7" borderId="3" xfId="4" applyFont="1" applyFill="1" applyBorder="1"/>
    <xf numFmtId="0" fontId="29" fillId="7" borderId="3" xfId="0" applyFont="1" applyFill="1" applyBorder="1" applyAlignment="1">
      <alignment horizontal="center"/>
    </xf>
    <xf numFmtId="165" fontId="29" fillId="7" borderId="3" xfId="1" applyFont="1" applyFill="1" applyBorder="1"/>
    <xf numFmtId="166" fontId="29" fillId="7" borderId="3" xfId="1" applyNumberFormat="1" applyFont="1" applyFill="1" applyBorder="1" applyAlignment="1"/>
    <xf numFmtId="166" fontId="29" fillId="7" borderId="3" xfId="0" applyNumberFormat="1" applyFont="1" applyFill="1" applyBorder="1"/>
    <xf numFmtId="14" fontId="29" fillId="7" borderId="3" xfId="0" applyNumberFormat="1" applyFont="1" applyFill="1" applyBorder="1"/>
    <xf numFmtId="9" fontId="29" fillId="7" borderId="3" xfId="0" applyNumberFormat="1" applyFont="1" applyFill="1" applyBorder="1"/>
    <xf numFmtId="1" fontId="29" fillId="2" borderId="3" xfId="0" applyNumberFormat="1" applyFont="1" applyFill="1" applyBorder="1" applyAlignment="1">
      <alignment horizontal="center"/>
    </xf>
    <xf numFmtId="0" fontId="29" fillId="2" borderId="3" xfId="0" applyFont="1" applyFill="1" applyBorder="1" applyAlignment="1">
      <alignment horizontal="left"/>
    </xf>
    <xf numFmtId="0" fontId="29" fillId="2" borderId="3" xfId="0" applyFont="1" applyFill="1" applyBorder="1" applyAlignment="1">
      <alignment wrapText="1"/>
    </xf>
    <xf numFmtId="166" fontId="33" fillId="0" borderId="0" xfId="0" applyNumberFormat="1" applyFont="1"/>
    <xf numFmtId="9" fontId="29" fillId="11" borderId="3" xfId="0" applyNumberFormat="1" applyFont="1" applyFill="1" applyBorder="1"/>
    <xf numFmtId="166" fontId="29" fillId="0" borderId="1" xfId="1" applyNumberFormat="1" applyFont="1" applyBorder="1" applyAlignment="1"/>
    <xf numFmtId="0" fontId="37" fillId="10" borderId="0" xfId="0" applyFont="1" applyFill="1"/>
    <xf numFmtId="0" fontId="37" fillId="10" borderId="0" xfId="0" applyFont="1" applyFill="1" applyAlignment="1">
      <alignment wrapText="1"/>
    </xf>
    <xf numFmtId="0" fontId="32" fillId="10" borderId="0" xfId="0" applyFont="1" applyFill="1" applyAlignment="1">
      <alignment horizontal="center"/>
    </xf>
    <xf numFmtId="0" fontId="34" fillId="10" borderId="0" xfId="0" applyFont="1" applyFill="1" applyAlignment="1">
      <alignment horizontal="center"/>
    </xf>
    <xf numFmtId="0" fontId="35" fillId="10" borderId="0" xfId="0" applyFont="1" applyFill="1" applyAlignment="1">
      <alignment horizontal="center"/>
    </xf>
    <xf numFmtId="0" fontId="38" fillId="10" borderId="0" xfId="0" applyFont="1" applyFill="1" applyAlignment="1">
      <alignment horizontal="center"/>
    </xf>
    <xf numFmtId="0" fontId="39" fillId="10" borderId="0" xfId="0" applyFont="1" applyFill="1" applyAlignment="1">
      <alignment horizontal="center"/>
    </xf>
    <xf numFmtId="0" fontId="37" fillId="10" borderId="0" xfId="0" applyFont="1" applyFill="1" applyAlignment="1">
      <alignment horizontal="center"/>
    </xf>
    <xf numFmtId="166" fontId="37" fillId="10" borderId="0" xfId="0" applyNumberFormat="1" applyFont="1" applyFill="1"/>
    <xf numFmtId="0" fontId="2" fillId="7" borderId="0" xfId="0" applyFont="1" applyFill="1"/>
    <xf numFmtId="0" fontId="32" fillId="7" borderId="0" xfId="0" applyFont="1" applyFill="1" applyAlignment="1">
      <alignment horizontal="center"/>
    </xf>
    <xf numFmtId="166" fontId="29" fillId="7" borderId="0" xfId="0" applyNumberFormat="1" applyFont="1" applyFill="1"/>
    <xf numFmtId="0" fontId="37" fillId="7" borderId="0" xfId="0" applyFont="1" applyFill="1" applyAlignment="1">
      <alignment horizontal="center"/>
    </xf>
    <xf numFmtId="0" fontId="2" fillId="2" borderId="0" xfId="0" applyFont="1" applyFill="1"/>
    <xf numFmtId="0" fontId="32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0" fontId="38" fillId="7" borderId="0" xfId="0" applyFont="1" applyFill="1" applyAlignment="1">
      <alignment horizontal="center"/>
    </xf>
    <xf numFmtId="0" fontId="2" fillId="13" borderId="0" xfId="0" applyFont="1" applyFill="1"/>
    <xf numFmtId="0" fontId="32" fillId="13" borderId="0" xfId="0" applyFont="1" applyFill="1" applyAlignment="1">
      <alignment horizontal="center"/>
    </xf>
    <xf numFmtId="165" fontId="29" fillId="7" borderId="3" xfId="1" applyFont="1" applyFill="1" applyBorder="1" applyAlignment="1"/>
    <xf numFmtId="0" fontId="32" fillId="0" borderId="0" xfId="0" applyFont="1" applyAlignment="1">
      <alignment horizontal="center"/>
    </xf>
    <xf numFmtId="0" fontId="37" fillId="0" borderId="0" xfId="0" applyFont="1"/>
    <xf numFmtId="166" fontId="29" fillId="2" borderId="0" xfId="0" applyNumberFormat="1" applyFont="1" applyFill="1"/>
    <xf numFmtId="0" fontId="33" fillId="2" borderId="0" xfId="0" applyFont="1" applyFill="1"/>
    <xf numFmtId="0" fontId="37" fillId="2" borderId="0" xfId="0" applyFont="1" applyFill="1" applyAlignment="1">
      <alignment horizontal="center"/>
    </xf>
    <xf numFmtId="14" fontId="29" fillId="7" borderId="3" xfId="0" applyNumberFormat="1" applyFont="1" applyFill="1" applyBorder="1" applyAlignment="1">
      <alignment horizontal="center"/>
    </xf>
    <xf numFmtId="165" fontId="29" fillId="0" borderId="3" xfId="0" applyNumberFormat="1" applyFont="1" applyBorder="1"/>
    <xf numFmtId="0" fontId="29" fillId="0" borderId="4" xfId="0" applyFont="1" applyBorder="1"/>
    <xf numFmtId="0" fontId="29" fillId="0" borderId="4" xfId="0" applyFont="1" applyBorder="1" applyAlignment="1">
      <alignment horizontal="center"/>
    </xf>
    <xf numFmtId="0" fontId="29" fillId="0" borderId="8" xfId="0" applyFont="1" applyBorder="1"/>
    <xf numFmtId="0" fontId="42" fillId="0" borderId="3" xfId="0" applyFont="1" applyBorder="1"/>
    <xf numFmtId="0" fontId="46" fillId="0" borderId="3" xfId="2" applyFont="1" applyFill="1" applyBorder="1" applyAlignment="1" applyProtection="1"/>
    <xf numFmtId="0" fontId="0" fillId="0" borderId="3" xfId="0" applyBorder="1"/>
    <xf numFmtId="0" fontId="43" fillId="0" borderId="3" xfId="0" applyFont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2" fillId="0" borderId="0" xfId="0" applyFont="1"/>
    <xf numFmtId="0" fontId="29" fillId="15" borderId="3" xfId="0" applyFont="1" applyFill="1" applyBorder="1"/>
    <xf numFmtId="0" fontId="42" fillId="15" borderId="3" xfId="0" applyFont="1" applyFill="1" applyBorder="1"/>
    <xf numFmtId="0" fontId="45" fillId="15" borderId="3" xfId="0" applyFont="1" applyFill="1" applyBorder="1" applyAlignment="1">
      <alignment horizontal="center"/>
    </xf>
    <xf numFmtId="0" fontId="42" fillId="15" borderId="3" xfId="0" applyFont="1" applyFill="1" applyBorder="1" applyAlignment="1">
      <alignment horizontal="center"/>
    </xf>
    <xf numFmtId="0" fontId="29" fillId="15" borderId="3" xfId="0" applyFont="1" applyFill="1" applyBorder="1" applyAlignment="1">
      <alignment horizontal="center"/>
    </xf>
    <xf numFmtId="165" fontId="29" fillId="15" borderId="3" xfId="0" applyNumberFormat="1" applyFont="1" applyFill="1" applyBorder="1"/>
    <xf numFmtId="166" fontId="29" fillId="15" borderId="3" xfId="1" applyNumberFormat="1" applyFont="1" applyFill="1" applyBorder="1" applyAlignment="1"/>
    <xf numFmtId="166" fontId="29" fillId="15" borderId="3" xfId="0" applyNumberFormat="1" applyFont="1" applyFill="1" applyBorder="1"/>
    <xf numFmtId="14" fontId="29" fillId="15" borderId="3" xfId="0" applyNumberFormat="1" applyFont="1" applyFill="1" applyBorder="1"/>
    <xf numFmtId="166" fontId="29" fillId="15" borderId="0" xfId="0" applyNumberFormat="1" applyFont="1" applyFill="1"/>
    <xf numFmtId="0" fontId="29" fillId="15" borderId="0" xfId="0" applyFont="1" applyFill="1"/>
    <xf numFmtId="0" fontId="29" fillId="16" borderId="3" xfId="0" applyFont="1" applyFill="1" applyBorder="1"/>
    <xf numFmtId="0" fontId="42" fillId="16" borderId="3" xfId="0" applyFont="1" applyFill="1" applyBorder="1" applyAlignment="1">
      <alignment horizontal="center"/>
    </xf>
    <xf numFmtId="0" fontId="29" fillId="16" borderId="3" xfId="0" applyFont="1" applyFill="1" applyBorder="1" applyAlignment="1">
      <alignment horizontal="center"/>
    </xf>
    <xf numFmtId="165" fontId="29" fillId="16" borderId="3" xfId="0" applyNumberFormat="1" applyFont="1" applyFill="1" applyBorder="1"/>
    <xf numFmtId="166" fontId="29" fillId="16" borderId="3" xfId="1" applyNumberFormat="1" applyFont="1" applyFill="1" applyBorder="1" applyAlignment="1"/>
    <xf numFmtId="166" fontId="29" fillId="16" borderId="3" xfId="0" applyNumberFormat="1" applyFont="1" applyFill="1" applyBorder="1"/>
    <xf numFmtId="14" fontId="29" fillId="16" borderId="3" xfId="0" applyNumberFormat="1" applyFont="1" applyFill="1" applyBorder="1"/>
    <xf numFmtId="166" fontId="29" fillId="16" borderId="0" xfId="0" applyNumberFormat="1" applyFont="1" applyFill="1"/>
    <xf numFmtId="0" fontId="29" fillId="16" borderId="0" xfId="0" applyFont="1" applyFill="1"/>
    <xf numFmtId="0" fontId="45" fillId="16" borderId="4" xfId="0" applyFont="1" applyFill="1" applyBorder="1" applyAlignment="1">
      <alignment horizontal="center"/>
    </xf>
    <xf numFmtId="0" fontId="42" fillId="16" borderId="4" xfId="0" applyFont="1" applyFill="1" applyBorder="1" applyAlignment="1">
      <alignment horizontal="center"/>
    </xf>
    <xf numFmtId="0" fontId="42" fillId="0" borderId="8" xfId="0" applyFont="1" applyBorder="1"/>
    <xf numFmtId="0" fontId="44" fillId="0" borderId="8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42" fillId="0" borderId="3" xfId="0" applyFont="1" applyBorder="1" applyAlignment="1">
      <alignment wrapText="1"/>
    </xf>
    <xf numFmtId="0" fontId="45" fillId="0" borderId="3" xfId="0" applyFont="1" applyBorder="1" applyAlignment="1">
      <alignment horizontal="center" wrapText="1"/>
    </xf>
    <xf numFmtId="0" fontId="3" fillId="0" borderId="3" xfId="2" applyFill="1" applyBorder="1" applyAlignment="1" applyProtection="1">
      <alignment horizontal="center" wrapText="1"/>
    </xf>
    <xf numFmtId="0" fontId="44" fillId="0" borderId="3" xfId="0" applyFont="1" applyBorder="1" applyAlignment="1">
      <alignment horizontal="center" wrapText="1"/>
    </xf>
    <xf numFmtId="9" fontId="29" fillId="0" borderId="3" xfId="4" applyFont="1" applyFill="1" applyBorder="1" applyAlignment="1">
      <alignment horizontal="center"/>
    </xf>
    <xf numFmtId="9" fontId="29" fillId="0" borderId="3" xfId="0" applyNumberFormat="1" applyFont="1" applyBorder="1" applyAlignment="1">
      <alignment horizontal="center"/>
    </xf>
    <xf numFmtId="9" fontId="29" fillId="15" borderId="3" xfId="0" applyNumberFormat="1" applyFont="1" applyFill="1" applyBorder="1" applyAlignment="1">
      <alignment horizontal="center"/>
    </xf>
    <xf numFmtId="9" fontId="29" fillId="16" borderId="4" xfId="0" applyNumberFormat="1" applyFont="1" applyFill="1" applyBorder="1" applyAlignment="1">
      <alignment horizontal="center"/>
    </xf>
    <xf numFmtId="9" fontId="29" fillId="16" borderId="3" xfId="0" applyNumberFormat="1" applyFont="1" applyFill="1" applyBorder="1" applyAlignment="1">
      <alignment horizontal="center"/>
    </xf>
    <xf numFmtId="9" fontId="29" fillId="0" borderId="8" xfId="0" applyNumberFormat="1" applyFont="1" applyBorder="1" applyAlignment="1">
      <alignment horizontal="center"/>
    </xf>
    <xf numFmtId="9" fontId="29" fillId="0" borderId="4" xfId="0" applyNumberFormat="1" applyFont="1" applyBorder="1" applyAlignment="1">
      <alignment horizontal="center"/>
    </xf>
    <xf numFmtId="0" fontId="46" fillId="0" borderId="4" xfId="2" applyFont="1" applyFill="1" applyBorder="1" applyAlignment="1" applyProtection="1"/>
    <xf numFmtId="0" fontId="44" fillId="0" borderId="4" xfId="0" applyFont="1" applyBorder="1" applyAlignment="1">
      <alignment horizontal="center"/>
    </xf>
    <xf numFmtId="0" fontId="42" fillId="17" borderId="3" xfId="0" applyFont="1" applyFill="1" applyBorder="1" applyAlignment="1">
      <alignment wrapText="1"/>
    </xf>
    <xf numFmtId="0" fontId="42" fillId="0" borderId="3" xfId="0" applyFont="1" applyBorder="1" applyAlignment="1">
      <alignment horizontal="center" wrapText="1"/>
    </xf>
    <xf numFmtId="0" fontId="42" fillId="0" borderId="4" xfId="0" applyFont="1" applyBorder="1" applyAlignment="1">
      <alignment wrapText="1"/>
    </xf>
    <xf numFmtId="0" fontId="45" fillId="0" borderId="4" xfId="0" applyFont="1" applyBorder="1" applyAlignment="1">
      <alignment horizontal="center" wrapText="1"/>
    </xf>
    <xf numFmtId="0" fontId="42" fillId="0" borderId="4" xfId="0" applyFont="1" applyBorder="1" applyAlignment="1">
      <alignment horizontal="center" wrapText="1"/>
    </xf>
    <xf numFmtId="0" fontId="42" fillId="17" borderId="4" xfId="0" applyFont="1" applyFill="1" applyBorder="1" applyAlignment="1">
      <alignment wrapText="1"/>
    </xf>
    <xf numFmtId="0" fontId="42" fillId="0" borderId="4" xfId="0" applyFont="1" applyBorder="1" applyAlignment="1">
      <alignment horizontal="center"/>
    </xf>
    <xf numFmtId="0" fontId="46" fillId="16" borderId="3" xfId="2" applyFont="1" applyFill="1" applyBorder="1" applyAlignment="1" applyProtection="1"/>
    <xf numFmtId="0" fontId="42" fillId="16" borderId="3" xfId="0" applyFont="1" applyFill="1" applyBorder="1" applyAlignment="1">
      <alignment wrapText="1"/>
    </xf>
    <xf numFmtId="0" fontId="45" fillId="16" borderId="3" xfId="0" applyFont="1" applyFill="1" applyBorder="1" applyAlignment="1">
      <alignment horizontal="center" wrapText="1"/>
    </xf>
    <xf numFmtId="0" fontId="42" fillId="16" borderId="3" xfId="0" applyFont="1" applyFill="1" applyBorder="1" applyAlignment="1">
      <alignment horizontal="center" wrapText="1"/>
    </xf>
    <xf numFmtId="0" fontId="29" fillId="0" borderId="12" xfId="0" applyFont="1" applyBorder="1"/>
    <xf numFmtId="0" fontId="42" fillId="16" borderId="4" xfId="0" applyFont="1" applyFill="1" applyBorder="1" applyAlignment="1">
      <alignment wrapText="1"/>
    </xf>
    <xf numFmtId="0" fontId="45" fillId="16" borderId="4" xfId="0" applyFont="1" applyFill="1" applyBorder="1" applyAlignment="1">
      <alignment horizontal="center" wrapText="1"/>
    </xf>
    <xf numFmtId="0" fontId="42" fillId="16" borderId="4" xfId="0" applyFont="1" applyFill="1" applyBorder="1" applyAlignment="1">
      <alignment horizontal="center" wrapText="1"/>
    </xf>
    <xf numFmtId="0" fontId="29" fillId="15" borderId="12" xfId="0" applyFont="1" applyFill="1" applyBorder="1"/>
    <xf numFmtId="0" fontId="29" fillId="16" borderId="12" xfId="0" applyFont="1" applyFill="1" applyBorder="1"/>
    <xf numFmtId="0" fontId="29" fillId="0" borderId="11" xfId="0" applyFont="1" applyBorder="1"/>
    <xf numFmtId="0" fontId="29" fillId="16" borderId="11" xfId="0" applyFont="1" applyFill="1" applyBorder="1"/>
    <xf numFmtId="0" fontId="46" fillId="16" borderId="12" xfId="2" applyFont="1" applyFill="1" applyBorder="1" applyAlignment="1" applyProtection="1"/>
    <xf numFmtId="0" fontId="29" fillId="0" borderId="6" xfId="0" applyFont="1" applyBorder="1"/>
    <xf numFmtId="0" fontId="42" fillId="0" borderId="8" xfId="0" applyFont="1" applyBorder="1" applyAlignment="1">
      <alignment horizontal="center" wrapText="1"/>
    </xf>
    <xf numFmtId="9" fontId="47" fillId="16" borderId="3" xfId="0" applyNumberFormat="1" applyFont="1" applyFill="1" applyBorder="1" applyAlignment="1">
      <alignment horizontal="center"/>
    </xf>
    <xf numFmtId="9" fontId="29" fillId="0" borderId="12" xfId="0" applyNumberFormat="1" applyFont="1" applyBorder="1" applyAlignment="1">
      <alignment horizontal="center"/>
    </xf>
    <xf numFmtId="0" fontId="43" fillId="0" borderId="3" xfId="0" applyFont="1" applyBorder="1" applyAlignment="1">
      <alignment horizontal="center" wrapText="1"/>
    </xf>
    <xf numFmtId="0" fontId="29" fillId="0" borderId="8" xfId="0" applyFont="1" applyBorder="1" applyAlignment="1">
      <alignment wrapText="1"/>
    </xf>
    <xf numFmtId="0" fontId="29" fillId="18" borderId="3" xfId="0" applyFont="1" applyFill="1" applyBorder="1"/>
    <xf numFmtId="0" fontId="29" fillId="18" borderId="12" xfId="0" applyFont="1" applyFill="1" applyBorder="1"/>
    <xf numFmtId="0" fontId="42" fillId="18" borderId="3" xfId="0" applyFont="1" applyFill="1" applyBorder="1"/>
    <xf numFmtId="0" fontId="44" fillId="18" borderId="3" xfId="0" applyFont="1" applyFill="1" applyBorder="1" applyAlignment="1">
      <alignment horizontal="center"/>
    </xf>
    <xf numFmtId="0" fontId="29" fillId="18" borderId="3" xfId="0" applyFont="1" applyFill="1" applyBorder="1" applyAlignment="1">
      <alignment horizontal="center"/>
    </xf>
    <xf numFmtId="0" fontId="42" fillId="18" borderId="3" xfId="0" applyFont="1" applyFill="1" applyBorder="1" applyAlignment="1">
      <alignment horizontal="center"/>
    </xf>
    <xf numFmtId="9" fontId="29" fillId="18" borderId="3" xfId="0" applyNumberFormat="1" applyFont="1" applyFill="1" applyBorder="1" applyAlignment="1">
      <alignment horizontal="center"/>
    </xf>
    <xf numFmtId="0" fontId="29" fillId="18" borderId="2" xfId="0" applyFont="1" applyFill="1" applyBorder="1" applyAlignment="1">
      <alignment horizontal="center"/>
    </xf>
    <xf numFmtId="165" fontId="29" fillId="18" borderId="3" xfId="0" applyNumberFormat="1" applyFont="1" applyFill="1" applyBorder="1"/>
    <xf numFmtId="166" fontId="29" fillId="18" borderId="3" xfId="1" applyNumberFormat="1" applyFont="1" applyFill="1" applyBorder="1" applyAlignment="1"/>
    <xf numFmtId="166" fontId="29" fillId="18" borderId="3" xfId="0" applyNumberFormat="1" applyFont="1" applyFill="1" applyBorder="1"/>
    <xf numFmtId="14" fontId="29" fillId="18" borderId="3" xfId="0" applyNumberFormat="1" applyFont="1" applyFill="1" applyBorder="1"/>
    <xf numFmtId="166" fontId="29" fillId="18" borderId="0" xfId="0" applyNumberFormat="1" applyFont="1" applyFill="1"/>
    <xf numFmtId="0" fontId="29" fillId="18" borderId="0" xfId="0" applyFont="1" applyFill="1"/>
    <xf numFmtId="165" fontId="29" fillId="18" borderId="3" xfId="1" applyFont="1" applyFill="1" applyBorder="1"/>
    <xf numFmtId="0" fontId="2" fillId="18" borderId="0" xfId="0" applyFont="1" applyFill="1"/>
    <xf numFmtId="0" fontId="43" fillId="18" borderId="3" xfId="0" applyFont="1" applyFill="1" applyBorder="1" applyAlignment="1">
      <alignment horizontal="center"/>
    </xf>
    <xf numFmtId="0" fontId="45" fillId="18" borderId="3" xfId="0" applyFont="1" applyFill="1" applyBorder="1" applyAlignment="1">
      <alignment horizontal="center"/>
    </xf>
    <xf numFmtId="0" fontId="0" fillId="18" borderId="3" xfId="0" applyFill="1" applyBorder="1"/>
    <xf numFmtId="9" fontId="29" fillId="18" borderId="3" xfId="4" applyFont="1" applyFill="1" applyBorder="1" applyAlignment="1">
      <alignment horizontal="center"/>
    </xf>
    <xf numFmtId="0" fontId="47" fillId="18" borderId="3" xfId="0" applyFont="1" applyFill="1" applyBorder="1"/>
    <xf numFmtId="0" fontId="49" fillId="18" borderId="3" xfId="0" applyFont="1" applyFill="1" applyBorder="1" applyAlignment="1">
      <alignment horizontal="center"/>
    </xf>
    <xf numFmtId="0" fontId="47" fillId="18" borderId="3" xfId="0" applyFont="1" applyFill="1" applyBorder="1" applyAlignment="1">
      <alignment horizontal="center"/>
    </xf>
    <xf numFmtId="9" fontId="47" fillId="18" borderId="3" xfId="0" applyNumberFormat="1" applyFont="1" applyFill="1" applyBorder="1" applyAlignment="1">
      <alignment horizontal="center"/>
    </xf>
    <xf numFmtId="165" fontId="47" fillId="18" borderId="3" xfId="1" applyFont="1" applyFill="1" applyBorder="1"/>
    <xf numFmtId="166" fontId="47" fillId="18" borderId="3" xfId="1" applyNumberFormat="1" applyFont="1" applyFill="1" applyBorder="1" applyAlignment="1"/>
    <xf numFmtId="166" fontId="47" fillId="18" borderId="3" xfId="0" applyNumberFormat="1" applyFont="1" applyFill="1" applyBorder="1"/>
    <xf numFmtId="14" fontId="47" fillId="18" borderId="3" xfId="0" applyNumberFormat="1" applyFont="1" applyFill="1" applyBorder="1"/>
    <xf numFmtId="0" fontId="47" fillId="18" borderId="0" xfId="0" applyFont="1" applyFill="1"/>
    <xf numFmtId="0" fontId="47" fillId="0" borderId="3" xfId="0" applyFont="1" applyBorder="1"/>
    <xf numFmtId="164" fontId="29" fillId="0" borderId="3" xfId="1" applyNumberFormat="1" applyFont="1" applyFill="1" applyBorder="1"/>
    <xf numFmtId="0" fontId="42" fillId="0" borderId="12" xfId="0" applyFont="1" applyBorder="1" applyAlignment="1">
      <alignment horizontal="center" wrapText="1"/>
    </xf>
    <xf numFmtId="0" fontId="3" fillId="15" borderId="3" xfId="2" applyFill="1" applyBorder="1" applyAlignment="1" applyProtection="1">
      <alignment horizontal="center" wrapText="1"/>
    </xf>
    <xf numFmtId="0" fontId="42" fillId="15" borderId="3" xfId="0" applyFont="1" applyFill="1" applyBorder="1" applyAlignment="1">
      <alignment wrapText="1"/>
    </xf>
    <xf numFmtId="0" fontId="45" fillId="15" borderId="3" xfId="0" applyFont="1" applyFill="1" applyBorder="1" applyAlignment="1">
      <alignment horizontal="center" wrapText="1"/>
    </xf>
    <xf numFmtId="0" fontId="29" fillId="15" borderId="2" xfId="0" applyFont="1" applyFill="1" applyBorder="1" applyAlignment="1">
      <alignment horizontal="center"/>
    </xf>
    <xf numFmtId="165" fontId="29" fillId="15" borderId="3" xfId="1" applyFont="1" applyFill="1" applyBorder="1"/>
    <xf numFmtId="0" fontId="2" fillId="15" borderId="0" xfId="0" applyFont="1" applyFill="1"/>
    <xf numFmtId="0" fontId="42" fillId="15" borderId="3" xfId="0" applyFont="1" applyFill="1" applyBorder="1" applyAlignment="1">
      <alignment horizontal="center" wrapText="1"/>
    </xf>
    <xf numFmtId="0" fontId="44" fillId="15" borderId="3" xfId="0" applyFont="1" applyFill="1" applyBorder="1" applyAlignment="1">
      <alignment horizontal="center" wrapText="1"/>
    </xf>
    <xf numFmtId="0" fontId="29" fillId="0" borderId="3" xfId="0" applyFont="1" applyBorder="1" applyAlignment="1">
      <alignment wrapText="1"/>
    </xf>
    <xf numFmtId="0" fontId="29" fillId="15" borderId="3" xfId="0" applyFont="1" applyFill="1" applyBorder="1" applyAlignment="1">
      <alignment wrapText="1"/>
    </xf>
    <xf numFmtId="0" fontId="37" fillId="15" borderId="3" xfId="0" applyFont="1" applyFill="1" applyBorder="1" applyAlignment="1">
      <alignment horizontal="center" wrapText="1"/>
    </xf>
    <xf numFmtId="0" fontId="51" fillId="0" borderId="3" xfId="0" applyFont="1" applyBorder="1"/>
    <xf numFmtId="0" fontId="51" fillId="0" borderId="12" xfId="0" applyFont="1" applyBorder="1"/>
    <xf numFmtId="0" fontId="53" fillId="0" borderId="3" xfId="2" applyFont="1" applyFill="1" applyBorder="1" applyAlignment="1" applyProtection="1">
      <alignment horizontal="center" wrapText="1"/>
    </xf>
    <xf numFmtId="0" fontId="51" fillId="0" borderId="3" xfId="0" applyFont="1" applyBorder="1" applyAlignment="1">
      <alignment horizontal="center"/>
    </xf>
    <xf numFmtId="9" fontId="51" fillId="0" borderId="3" xfId="0" applyNumberFormat="1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165" fontId="51" fillId="0" borderId="3" xfId="1" applyFont="1" applyFill="1" applyBorder="1"/>
    <xf numFmtId="166" fontId="51" fillId="0" borderId="3" xfId="1" applyNumberFormat="1" applyFont="1" applyFill="1" applyBorder="1" applyAlignment="1"/>
    <xf numFmtId="166" fontId="51" fillId="0" borderId="3" xfId="0" applyNumberFormat="1" applyFont="1" applyBorder="1"/>
    <xf numFmtId="14" fontId="51" fillId="0" borderId="3" xfId="0" applyNumberFormat="1" applyFont="1" applyBorder="1"/>
    <xf numFmtId="0" fontId="51" fillId="0" borderId="0" xfId="0" applyFont="1"/>
    <xf numFmtId="166" fontId="51" fillId="0" borderId="0" xfId="0" applyNumberFormat="1" applyFont="1"/>
    <xf numFmtId="0" fontId="54" fillId="0" borderId="3" xfId="0" applyFont="1" applyBorder="1" applyAlignment="1">
      <alignment horizontal="center" wrapText="1"/>
    </xf>
    <xf numFmtId="0" fontId="54" fillId="0" borderId="3" xfId="0" applyFont="1" applyBorder="1" applyAlignment="1">
      <alignment horizontal="center"/>
    </xf>
    <xf numFmtId="0" fontId="29" fillId="15" borderId="3" xfId="0" applyFont="1" applyFill="1" applyBorder="1" applyAlignment="1">
      <alignment horizontal="center" wrapText="1"/>
    </xf>
    <xf numFmtId="0" fontId="46" fillId="0" borderId="3" xfId="2" applyFont="1" applyFill="1" applyBorder="1" applyAlignment="1" applyProtection="1">
      <alignment horizontal="center"/>
    </xf>
    <xf numFmtId="0" fontId="46" fillId="18" borderId="3" xfId="2" applyFont="1" applyFill="1" applyBorder="1" applyAlignment="1" applyProtection="1">
      <alignment horizontal="center"/>
    </xf>
    <xf numFmtId="0" fontId="46" fillId="15" borderId="3" xfId="2" applyFont="1" applyFill="1" applyBorder="1" applyAlignment="1" applyProtection="1">
      <alignment horizontal="center"/>
    </xf>
    <xf numFmtId="0" fontId="46" fillId="16" borderId="4" xfId="2" applyFont="1" applyFill="1" applyBorder="1" applyAlignment="1" applyProtection="1">
      <alignment horizontal="center"/>
    </xf>
    <xf numFmtId="0" fontId="3" fillId="0" borderId="3" xfId="2" applyFill="1" applyBorder="1" applyAlignment="1" applyProtection="1">
      <alignment horizontal="center"/>
    </xf>
    <xf numFmtId="0" fontId="46" fillId="0" borderId="8" xfId="2" applyFont="1" applyFill="1" applyBorder="1" applyAlignment="1" applyProtection="1">
      <alignment horizontal="center"/>
    </xf>
    <xf numFmtId="0" fontId="46" fillId="0" borderId="4" xfId="2" applyFont="1" applyFill="1" applyBorder="1" applyAlignment="1" applyProtection="1">
      <alignment horizontal="center"/>
    </xf>
    <xf numFmtId="0" fontId="46" fillId="0" borderId="3" xfId="2" applyFont="1" applyFill="1" applyBorder="1" applyAlignment="1" applyProtection="1">
      <alignment horizontal="center" wrapText="1"/>
    </xf>
    <xf numFmtId="0" fontId="46" fillId="15" borderId="3" xfId="2" applyFont="1" applyFill="1" applyBorder="1" applyAlignment="1" applyProtection="1">
      <alignment horizontal="center" wrapText="1"/>
    </xf>
    <xf numFmtId="0" fontId="46" fillId="0" borderId="4" xfId="2" applyFont="1" applyFill="1" applyBorder="1" applyAlignment="1" applyProtection="1">
      <alignment horizontal="center" wrapText="1"/>
    </xf>
    <xf numFmtId="0" fontId="46" fillId="17" borderId="4" xfId="2" applyFont="1" applyFill="1" applyBorder="1" applyAlignment="1" applyProtection="1">
      <alignment horizontal="center" wrapText="1"/>
    </xf>
    <xf numFmtId="0" fontId="46" fillId="17" borderId="3" xfId="2" applyFont="1" applyFill="1" applyBorder="1" applyAlignment="1" applyProtection="1">
      <alignment horizontal="center" wrapText="1"/>
    </xf>
    <xf numFmtId="0" fontId="46" fillId="16" borderId="3" xfId="2" applyFont="1" applyFill="1" applyBorder="1" applyAlignment="1" applyProtection="1">
      <alignment horizontal="center" wrapText="1"/>
    </xf>
    <xf numFmtId="0" fontId="46" fillId="16" borderId="4" xfId="2" applyFont="1" applyFill="1" applyBorder="1" applyAlignment="1" applyProtection="1">
      <alignment horizontal="center" wrapText="1"/>
    </xf>
    <xf numFmtId="0" fontId="50" fillId="15" borderId="3" xfId="2" applyFont="1" applyFill="1" applyBorder="1" applyAlignment="1" applyProtection="1">
      <alignment horizontal="center" wrapText="1"/>
    </xf>
    <xf numFmtId="0" fontId="48" fillId="18" borderId="3" xfId="2" applyFont="1" applyFill="1" applyBorder="1" applyAlignment="1" applyProtection="1">
      <alignment horizontal="center"/>
    </xf>
    <xf numFmtId="1" fontId="29" fillId="0" borderId="3" xfId="0" applyNumberFormat="1" applyFont="1" applyBorder="1" applyAlignment="1">
      <alignment horizontal="center"/>
    </xf>
    <xf numFmtId="0" fontId="46" fillId="15" borderId="4" xfId="2" applyFont="1" applyFill="1" applyBorder="1" applyAlignment="1" applyProtection="1">
      <alignment horizontal="center"/>
    </xf>
    <xf numFmtId="0" fontId="46" fillId="0" borderId="10" xfId="2" applyFont="1" applyFill="1" applyBorder="1" applyAlignment="1" applyProtection="1">
      <alignment horizontal="center"/>
    </xf>
    <xf numFmtId="0" fontId="46" fillId="16" borderId="3" xfId="2" applyFont="1" applyFill="1" applyBorder="1" applyAlignment="1" applyProtection="1">
      <alignment horizontal="center"/>
    </xf>
    <xf numFmtId="0" fontId="52" fillId="0" borderId="3" xfId="2" applyFont="1" applyFill="1" applyBorder="1" applyAlignment="1" applyProtection="1">
      <alignment horizontal="center"/>
    </xf>
    <xf numFmtId="0" fontId="0" fillId="0" borderId="3" xfId="0" applyBorder="1" applyAlignment="1">
      <alignment horizontal="center"/>
    </xf>
    <xf numFmtId="0" fontId="0" fillId="18" borderId="3" xfId="0" applyFill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46" fillId="16" borderId="8" xfId="2" applyFont="1" applyFill="1" applyBorder="1" applyAlignment="1" applyProtection="1">
      <alignment horizontal="center"/>
    </xf>
    <xf numFmtId="0" fontId="50" fillId="15" borderId="3" xfId="2" applyFont="1" applyFill="1" applyBorder="1" applyAlignment="1" applyProtection="1">
      <alignment horizontal="center"/>
    </xf>
    <xf numFmtId="0" fontId="29" fillId="16" borderId="8" xfId="0" applyFont="1" applyFill="1" applyBorder="1" applyAlignment="1">
      <alignment horizontal="center"/>
    </xf>
    <xf numFmtId="0" fontId="46" fillId="18" borderId="8" xfId="2" applyFont="1" applyFill="1" applyBorder="1" applyAlignment="1" applyProtection="1">
      <alignment horizontal="center"/>
    </xf>
    <xf numFmtId="0" fontId="42" fillId="18" borderId="8" xfId="0" applyFont="1" applyFill="1" applyBorder="1"/>
    <xf numFmtId="0" fontId="44" fillId="18" borderId="8" xfId="0" applyFont="1" applyFill="1" applyBorder="1" applyAlignment="1">
      <alignment horizontal="center"/>
    </xf>
    <xf numFmtId="0" fontId="29" fillId="18" borderId="8" xfId="0" applyFont="1" applyFill="1" applyBorder="1" applyAlignment="1">
      <alignment horizontal="center"/>
    </xf>
    <xf numFmtId="0" fontId="42" fillId="18" borderId="8" xfId="0" applyFont="1" applyFill="1" applyBorder="1" applyAlignment="1">
      <alignment horizontal="center"/>
    </xf>
    <xf numFmtId="9" fontId="29" fillId="18" borderId="8" xfId="0" applyNumberFormat="1" applyFont="1" applyFill="1" applyBorder="1" applyAlignment="1">
      <alignment horizontal="center"/>
    </xf>
    <xf numFmtId="0" fontId="3" fillId="0" borderId="8" xfId="2" applyFill="1" applyBorder="1" applyAlignment="1" applyProtection="1">
      <alignment horizontal="center" wrapText="1"/>
    </xf>
    <xf numFmtId="0" fontId="42" fillId="0" borderId="8" xfId="0" applyFont="1" applyBorder="1" applyAlignment="1">
      <alignment wrapText="1"/>
    </xf>
    <xf numFmtId="0" fontId="45" fillId="0" borderId="8" xfId="0" applyFont="1" applyBorder="1" applyAlignment="1">
      <alignment horizontal="center" wrapText="1"/>
    </xf>
    <xf numFmtId="0" fontId="47" fillId="0" borderId="4" xfId="0" applyFont="1" applyBorder="1"/>
    <xf numFmtId="0" fontId="45" fillId="0" borderId="4" xfId="0" applyFont="1" applyBorder="1" applyAlignment="1">
      <alignment horizontal="center"/>
    </xf>
    <xf numFmtId="0" fontId="3" fillId="0" borderId="4" xfId="2" applyFill="1" applyBorder="1" applyAlignment="1" applyProtection="1">
      <alignment horizontal="center" wrapText="1"/>
    </xf>
    <xf numFmtId="0" fontId="46" fillId="15" borderId="8" xfId="2" applyFont="1" applyFill="1" applyBorder="1" applyAlignment="1" applyProtection="1">
      <alignment horizontal="center"/>
    </xf>
    <xf numFmtId="0" fontId="3" fillId="15" borderId="8" xfId="2" applyFill="1" applyBorder="1" applyAlignment="1" applyProtection="1">
      <alignment horizontal="center" wrapText="1"/>
    </xf>
    <xf numFmtId="0" fontId="42" fillId="15" borderId="8" xfId="0" applyFont="1" applyFill="1" applyBorder="1" applyAlignment="1">
      <alignment wrapText="1"/>
    </xf>
    <xf numFmtId="0" fontId="45" fillId="15" borderId="8" xfId="0" applyFont="1" applyFill="1" applyBorder="1" applyAlignment="1">
      <alignment horizontal="center" wrapText="1"/>
    </xf>
    <xf numFmtId="0" fontId="29" fillId="15" borderId="8" xfId="0" applyFont="1" applyFill="1" applyBorder="1" applyAlignment="1">
      <alignment horizontal="center"/>
    </xf>
    <xf numFmtId="0" fontId="42" fillId="15" borderId="8" xfId="0" applyFont="1" applyFill="1" applyBorder="1" applyAlignment="1">
      <alignment horizontal="center"/>
    </xf>
    <xf numFmtId="9" fontId="29" fillId="15" borderId="8" xfId="0" applyNumberFormat="1" applyFont="1" applyFill="1" applyBorder="1" applyAlignment="1">
      <alignment horizontal="center"/>
    </xf>
    <xf numFmtId="0" fontId="29" fillId="15" borderId="8" xfId="0" applyFont="1" applyFill="1" applyBorder="1"/>
    <xf numFmtId="0" fontId="46" fillId="18" borderId="10" xfId="2" applyFont="1" applyFill="1" applyBorder="1" applyAlignment="1" applyProtection="1">
      <alignment horizontal="center"/>
    </xf>
    <xf numFmtId="0" fontId="42" fillId="0" borderId="4" xfId="0" applyFont="1" applyBorder="1"/>
    <xf numFmtId="0" fontId="29" fillId="15" borderId="0" xfId="0" applyFont="1" applyFill="1" applyAlignment="1">
      <alignment horizontal="center"/>
    </xf>
    <xf numFmtId="0" fontId="29" fillId="0" borderId="12" xfId="0" applyFont="1" applyBorder="1" applyAlignment="1">
      <alignment horizontal="center"/>
    </xf>
    <xf numFmtId="0" fontId="48" fillId="18" borderId="8" xfId="2" applyFont="1" applyFill="1" applyBorder="1" applyAlignment="1" applyProtection="1">
      <alignment horizontal="center"/>
    </xf>
    <xf numFmtId="0" fontId="47" fillId="18" borderId="8" xfId="0" applyFont="1" applyFill="1" applyBorder="1"/>
    <xf numFmtId="0" fontId="49" fillId="18" borderId="8" xfId="0" applyFont="1" applyFill="1" applyBorder="1" applyAlignment="1">
      <alignment horizontal="center"/>
    </xf>
    <xf numFmtId="0" fontId="29" fillId="19" borderId="3" xfId="0" applyFont="1" applyFill="1" applyBorder="1"/>
    <xf numFmtId="0" fontId="29" fillId="19" borderId="3" xfId="0" applyFont="1" applyFill="1" applyBorder="1" applyAlignment="1">
      <alignment horizontal="center"/>
    </xf>
    <xf numFmtId="0" fontId="42" fillId="19" borderId="3" xfId="0" applyFont="1" applyFill="1" applyBorder="1" applyAlignment="1">
      <alignment horizontal="center"/>
    </xf>
    <xf numFmtId="0" fontId="42" fillId="19" borderId="8" xfId="0" applyFont="1" applyFill="1" applyBorder="1" applyAlignment="1">
      <alignment horizontal="center"/>
    </xf>
    <xf numFmtId="0" fontId="46" fillId="19" borderId="13" xfId="2" applyFont="1" applyFill="1" applyBorder="1" applyAlignment="1" applyProtection="1">
      <alignment horizontal="center"/>
    </xf>
    <xf numFmtId="0" fontId="3" fillId="19" borderId="8" xfId="2" applyFill="1" applyBorder="1" applyAlignment="1" applyProtection="1">
      <alignment horizontal="center" wrapText="1"/>
    </xf>
    <xf numFmtId="0" fontId="42" fillId="19" borderId="8" xfId="0" applyFont="1" applyFill="1" applyBorder="1" applyAlignment="1">
      <alignment wrapText="1"/>
    </xf>
    <xf numFmtId="0" fontId="45" fillId="19" borderId="8" xfId="0" applyFont="1" applyFill="1" applyBorder="1" applyAlignment="1">
      <alignment horizontal="center"/>
    </xf>
    <xf numFmtId="0" fontId="29" fillId="19" borderId="12" xfId="0" applyFont="1" applyFill="1" applyBorder="1"/>
    <xf numFmtId="0" fontId="46" fillId="19" borderId="3" xfId="2" applyFont="1" applyFill="1" applyBorder="1" applyAlignment="1" applyProtection="1">
      <alignment horizontal="center"/>
    </xf>
    <xf numFmtId="0" fontId="3" fillId="19" borderId="3" xfId="2" applyFill="1" applyBorder="1" applyAlignment="1" applyProtection="1">
      <alignment horizontal="center" wrapText="1"/>
    </xf>
    <xf numFmtId="0" fontId="42" fillId="19" borderId="3" xfId="0" applyFont="1" applyFill="1" applyBorder="1" applyAlignment="1">
      <alignment wrapText="1"/>
    </xf>
    <xf numFmtId="0" fontId="45" fillId="19" borderId="3" xfId="0" applyFont="1" applyFill="1" applyBorder="1" applyAlignment="1">
      <alignment horizontal="center" wrapText="1"/>
    </xf>
    <xf numFmtId="0" fontId="29" fillId="0" borderId="3" xfId="0" applyFont="1" applyBorder="1" applyAlignment="1">
      <alignment horizontal="left"/>
    </xf>
    <xf numFmtId="0" fontId="42" fillId="0" borderId="3" xfId="0" applyFont="1" applyBorder="1" applyAlignment="1">
      <alignment horizontal="left"/>
    </xf>
    <xf numFmtId="0" fontId="42" fillId="0" borderId="3" xfId="0" applyFont="1" applyBorder="1" applyAlignment="1">
      <alignment horizontal="left" wrapText="1"/>
    </xf>
    <xf numFmtId="0" fontId="42" fillId="15" borderId="3" xfId="0" applyFont="1" applyFill="1" applyBorder="1" applyAlignment="1">
      <alignment horizontal="left"/>
    </xf>
    <xf numFmtId="0" fontId="42" fillId="0" borderId="0" xfId="0" applyFont="1" applyAlignment="1">
      <alignment horizontal="left"/>
    </xf>
    <xf numFmtId="9" fontId="29" fillId="0" borderId="0" xfId="4" applyFont="1"/>
    <xf numFmtId="9" fontId="29" fillId="0" borderId="0" xfId="4" applyFont="1" applyFill="1" applyBorder="1" applyAlignment="1">
      <alignment horizontal="center"/>
    </xf>
    <xf numFmtId="0" fontId="56" fillId="15" borderId="0" xfId="0" applyFont="1" applyFill="1"/>
    <xf numFmtId="0" fontId="37" fillId="0" borderId="3" xfId="0" applyFont="1" applyBorder="1" applyAlignment="1">
      <alignment horizontal="center"/>
    </xf>
    <xf numFmtId="0" fontId="29" fillId="18" borderId="4" xfId="0" applyFont="1" applyFill="1" applyBorder="1"/>
    <xf numFmtId="0" fontId="29" fillId="18" borderId="6" xfId="0" applyFont="1" applyFill="1" applyBorder="1"/>
    <xf numFmtId="0" fontId="29" fillId="18" borderId="4" xfId="0" applyFont="1" applyFill="1" applyBorder="1" applyAlignment="1">
      <alignment horizontal="center"/>
    </xf>
    <xf numFmtId="0" fontId="46" fillId="18" borderId="4" xfId="2" applyFont="1" applyFill="1" applyBorder="1" applyAlignment="1" applyProtection="1">
      <alignment horizontal="center"/>
    </xf>
    <xf numFmtId="0" fontId="42" fillId="18" borderId="4" xfId="0" applyFont="1" applyFill="1" applyBorder="1"/>
    <xf numFmtId="0" fontId="45" fillId="18" borderId="4" xfId="0" applyFont="1" applyFill="1" applyBorder="1" applyAlignment="1">
      <alignment horizontal="center"/>
    </xf>
    <xf numFmtId="0" fontId="42" fillId="18" borderId="4" xfId="0" applyFont="1" applyFill="1" applyBorder="1" applyAlignment="1">
      <alignment horizontal="center"/>
    </xf>
    <xf numFmtId="165" fontId="29" fillId="18" borderId="4" xfId="0" applyNumberFormat="1" applyFont="1" applyFill="1" applyBorder="1"/>
    <xf numFmtId="14" fontId="29" fillId="18" borderId="4" xfId="0" applyNumberFormat="1" applyFont="1" applyFill="1" applyBorder="1"/>
    <xf numFmtId="1" fontId="29" fillId="0" borderId="8" xfId="0" applyNumberFormat="1" applyFont="1" applyBorder="1" applyAlignment="1">
      <alignment horizontal="center"/>
    </xf>
    <xf numFmtId="165" fontId="29" fillId="0" borderId="8" xfId="1" applyFont="1" applyFill="1" applyBorder="1"/>
    <xf numFmtId="166" fontId="29" fillId="0" borderId="8" xfId="1" applyNumberFormat="1" applyFont="1" applyFill="1" applyBorder="1" applyAlignment="1"/>
    <xf numFmtId="166" fontId="29" fillId="0" borderId="8" xfId="0" applyNumberFormat="1" applyFont="1" applyBorder="1"/>
    <xf numFmtId="14" fontId="29" fillId="0" borderId="8" xfId="0" applyNumberFormat="1" applyFont="1" applyBorder="1"/>
    <xf numFmtId="0" fontId="37" fillId="0" borderId="3" xfId="0" applyFont="1" applyBorder="1"/>
    <xf numFmtId="165" fontId="29" fillId="0" borderId="4" xfId="0" applyNumberFormat="1" applyFont="1" applyBorder="1"/>
    <xf numFmtId="166" fontId="29" fillId="0" borderId="4" xfId="1" applyNumberFormat="1" applyFont="1" applyFill="1" applyBorder="1" applyAlignment="1"/>
    <xf numFmtId="166" fontId="29" fillId="0" borderId="4" xfId="0" applyNumberFormat="1" applyFont="1" applyBorder="1"/>
    <xf numFmtId="14" fontId="29" fillId="0" borderId="4" xfId="0" applyNumberFormat="1" applyFont="1" applyBorder="1"/>
    <xf numFmtId="0" fontId="37" fillId="0" borderId="8" xfId="0" applyFont="1" applyBorder="1" applyAlignment="1">
      <alignment horizontal="center"/>
    </xf>
    <xf numFmtId="165" fontId="29" fillId="0" borderId="8" xfId="0" applyNumberFormat="1" applyFont="1" applyBorder="1"/>
    <xf numFmtId="0" fontId="3" fillId="20" borderId="3" xfId="2" applyFill="1" applyBorder="1" applyAlignment="1" applyProtection="1">
      <alignment horizontal="center" wrapText="1"/>
    </xf>
    <xf numFmtId="0" fontId="42" fillId="20" borderId="3" xfId="0" applyFont="1" applyFill="1" applyBorder="1" applyAlignment="1">
      <alignment wrapText="1"/>
    </xf>
    <xf numFmtId="0" fontId="45" fillId="20" borderId="3" xfId="0" applyFont="1" applyFill="1" applyBorder="1" applyAlignment="1">
      <alignment horizontal="center" wrapText="1"/>
    </xf>
    <xf numFmtId="166" fontId="31" fillId="0" borderId="0" xfId="0" applyNumberFormat="1" applyFont="1"/>
    <xf numFmtId="0" fontId="46" fillId="19" borderId="4" xfId="2" applyFont="1" applyFill="1" applyBorder="1" applyAlignment="1" applyProtection="1">
      <alignment horizontal="center"/>
    </xf>
    <xf numFmtId="0" fontId="3" fillId="19" borderId="3" xfId="2" applyFill="1" applyBorder="1" applyAlignment="1" applyProtection="1">
      <alignment horizontal="center"/>
    </xf>
    <xf numFmtId="0" fontId="45" fillId="19" borderId="3" xfId="0" applyFont="1" applyFill="1" applyBorder="1" applyAlignment="1">
      <alignment horizontal="center"/>
    </xf>
    <xf numFmtId="0" fontId="29" fillId="15" borderId="11" xfId="0" applyFont="1" applyFill="1" applyBorder="1"/>
    <xf numFmtId="0" fontId="46" fillId="15" borderId="14" xfId="2" applyFont="1" applyFill="1" applyBorder="1" applyAlignment="1" applyProtection="1">
      <alignment horizontal="center"/>
    </xf>
    <xf numFmtId="0" fontId="45" fillId="15" borderId="8" xfId="0" applyFont="1" applyFill="1" applyBorder="1" applyAlignment="1">
      <alignment horizontal="center"/>
    </xf>
    <xf numFmtId="9" fontId="37" fillId="0" borderId="0" xfId="4" applyFont="1" applyFill="1" applyBorder="1" applyAlignment="1">
      <alignment horizontal="center"/>
    </xf>
    <xf numFmtId="0" fontId="57" fillId="0" borderId="0" xfId="0" applyFont="1" applyAlignment="1">
      <alignment horizontal="center"/>
    </xf>
    <xf numFmtId="0" fontId="44" fillId="19" borderId="3" xfId="0" applyFont="1" applyFill="1" applyBorder="1" applyAlignment="1">
      <alignment horizontal="center" wrapText="1"/>
    </xf>
    <xf numFmtId="0" fontId="46" fillId="19" borderId="3" xfId="2" applyFont="1" applyFill="1" applyBorder="1" applyAlignment="1" applyProtection="1">
      <alignment horizontal="center" wrapText="1"/>
    </xf>
    <xf numFmtId="0" fontId="50" fillId="19" borderId="3" xfId="2" applyFont="1" applyFill="1" applyBorder="1" applyAlignment="1" applyProtection="1">
      <alignment horizontal="center"/>
    </xf>
    <xf numFmtId="0" fontId="50" fillId="19" borderId="3" xfId="2" applyFont="1" applyFill="1" applyBorder="1" applyAlignment="1" applyProtection="1">
      <alignment horizontal="center" wrapText="1"/>
    </xf>
    <xf numFmtId="0" fontId="29" fillId="19" borderId="3" xfId="0" applyFont="1" applyFill="1" applyBorder="1" applyAlignment="1">
      <alignment wrapText="1"/>
    </xf>
    <xf numFmtId="0" fontId="37" fillId="19" borderId="3" xfId="0" applyFont="1" applyFill="1" applyBorder="1" applyAlignment="1">
      <alignment horizontal="center" wrapText="1"/>
    </xf>
    <xf numFmtId="0" fontId="46" fillId="19" borderId="3" xfId="2" applyFont="1" applyFill="1" applyBorder="1" applyAlignment="1" applyProtection="1"/>
    <xf numFmtId="0" fontId="46" fillId="19" borderId="4" xfId="2" applyFont="1" applyFill="1" applyBorder="1" applyAlignment="1" applyProtection="1">
      <alignment horizontal="center" wrapText="1"/>
    </xf>
    <xf numFmtId="0" fontId="42" fillId="19" borderId="3" xfId="0" applyFont="1" applyFill="1" applyBorder="1" applyAlignment="1">
      <alignment horizontal="left" wrapText="1"/>
    </xf>
    <xf numFmtId="0" fontId="37" fillId="15" borderId="3" xfId="0" applyFont="1" applyFill="1" applyBorder="1" applyAlignment="1">
      <alignment horizontal="center"/>
    </xf>
    <xf numFmtId="0" fontId="36" fillId="0" borderId="4" xfId="0" applyFont="1" applyBorder="1"/>
    <xf numFmtId="0" fontId="29" fillId="0" borderId="6" xfId="0" applyFont="1" applyBorder="1" applyAlignment="1">
      <alignment horizontal="center"/>
    </xf>
    <xf numFmtId="165" fontId="29" fillId="0" borderId="4" xfId="1" applyFont="1" applyFill="1" applyBorder="1"/>
    <xf numFmtId="0" fontId="36" fillId="0" borderId="8" xfId="0" applyFont="1" applyBorder="1"/>
    <xf numFmtId="0" fontId="29" fillId="0" borderId="11" xfId="0" applyFont="1" applyBorder="1" applyAlignment="1">
      <alignment horizontal="center"/>
    </xf>
    <xf numFmtId="0" fontId="3" fillId="16" borderId="3" xfId="2" applyFill="1" applyBorder="1" applyAlignment="1" applyProtection="1">
      <alignment horizontal="center" wrapText="1"/>
    </xf>
    <xf numFmtId="0" fontId="44" fillId="16" borderId="3" xfId="0" applyFont="1" applyFill="1" applyBorder="1" applyAlignment="1">
      <alignment horizontal="center" wrapText="1"/>
    </xf>
    <xf numFmtId="0" fontId="29" fillId="19" borderId="3" xfId="0" applyFont="1" applyFill="1" applyBorder="1" applyAlignment="1">
      <alignment horizontal="left"/>
    </xf>
    <xf numFmtId="0" fontId="46" fillId="19" borderId="10" xfId="2" applyFont="1" applyFill="1" applyBorder="1" applyAlignment="1" applyProtection="1">
      <alignment horizontal="center"/>
    </xf>
    <xf numFmtId="0" fontId="43" fillId="19" borderId="3" xfId="0" applyFont="1" applyFill="1" applyBorder="1" applyAlignment="1">
      <alignment horizontal="center" wrapText="1"/>
    </xf>
    <xf numFmtId="0" fontId="37" fillId="19" borderId="3" xfId="0" applyFont="1" applyFill="1" applyBorder="1" applyAlignment="1">
      <alignment horizontal="center"/>
    </xf>
    <xf numFmtId="166" fontId="0" fillId="0" borderId="3" xfId="0" applyNumberFormat="1" applyBorder="1" applyAlignment="1">
      <alignment horizontal="center"/>
    </xf>
    <xf numFmtId="0" fontId="0" fillId="19" borderId="3" xfId="0" applyFill="1" applyBorder="1"/>
    <xf numFmtId="166" fontId="29" fillId="0" borderId="3" xfId="1" applyNumberFormat="1" applyFont="1" applyFill="1" applyBorder="1" applyAlignment="1">
      <alignment horizontal="center"/>
    </xf>
    <xf numFmtId="166" fontId="29" fillId="0" borderId="3" xfId="0" applyNumberFormat="1" applyFont="1" applyBorder="1" applyAlignment="1">
      <alignment horizontal="center"/>
    </xf>
    <xf numFmtId="0" fontId="60" fillId="0" borderId="3" xfId="0" applyFont="1" applyBorder="1"/>
    <xf numFmtId="0" fontId="0" fillId="16" borderId="3" xfId="0" applyFill="1" applyBorder="1"/>
    <xf numFmtId="0" fontId="42" fillId="19" borderId="3" xfId="0" applyFont="1" applyFill="1" applyBorder="1"/>
    <xf numFmtId="0" fontId="29" fillId="0" borderId="10" xfId="0" applyFont="1" applyBorder="1"/>
    <xf numFmtId="0" fontId="29" fillId="18" borderId="10" xfId="0" applyFont="1" applyFill="1" applyBorder="1"/>
    <xf numFmtId="0" fontId="29" fillId="0" borderId="5" xfId="0" applyFont="1" applyBorder="1"/>
    <xf numFmtId="0" fontId="29" fillId="0" borderId="13" xfId="0" applyFont="1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29" fillId="18" borderId="5" xfId="0" applyFont="1" applyFill="1" applyBorder="1"/>
    <xf numFmtId="0" fontId="63" fillId="21" borderId="0" xfId="0" applyFont="1" applyFill="1"/>
    <xf numFmtId="0" fontId="64" fillId="22" borderId="0" xfId="0" applyFont="1" applyFill="1"/>
    <xf numFmtId="0" fontId="0" fillId="22" borderId="0" xfId="0" applyFill="1"/>
    <xf numFmtId="0" fontId="0" fillId="21" borderId="0" xfId="0" applyFill="1"/>
    <xf numFmtId="0" fontId="61" fillId="21" borderId="0" xfId="0" applyFont="1" applyFill="1"/>
    <xf numFmtId="167" fontId="61" fillId="21" borderId="0" xfId="0" applyNumberFormat="1" applyFont="1" applyFill="1"/>
    <xf numFmtId="16" fontId="61" fillId="23" borderId="0" xfId="0" applyNumberFormat="1" applyFont="1" applyFill="1"/>
    <xf numFmtId="16" fontId="62" fillId="23" borderId="0" xfId="0" applyNumberFormat="1" applyFont="1" applyFill="1"/>
    <xf numFmtId="0" fontId="0" fillId="24" borderId="0" xfId="0" applyFill="1"/>
    <xf numFmtId="0" fontId="0" fillId="0" borderId="15" xfId="0" applyBorder="1"/>
    <xf numFmtId="0" fontId="0" fillId="24" borderId="15" xfId="0" applyFill="1" applyBorder="1"/>
    <xf numFmtId="0" fontId="0" fillId="0" borderId="7" xfId="0" applyBorder="1"/>
    <xf numFmtId="0" fontId="0" fillId="24" borderId="7" xfId="0" applyFill="1" applyBorder="1"/>
    <xf numFmtId="9" fontId="0" fillId="0" borderId="15" xfId="4" applyFont="1" applyBorder="1"/>
    <xf numFmtId="166" fontId="29" fillId="0" borderId="0" xfId="1" applyNumberFormat="1" applyFont="1" applyFill="1"/>
    <xf numFmtId="0" fontId="0" fillId="0" borderId="12" xfId="0" applyBorder="1" applyAlignment="1">
      <alignment horizontal="center"/>
    </xf>
    <xf numFmtId="0" fontId="56" fillId="0" borderId="0" xfId="0" applyFont="1"/>
    <xf numFmtId="0" fontId="47" fillId="0" borderId="3" xfId="0" applyFont="1" applyBorder="1" applyAlignment="1">
      <alignment horizontal="center"/>
    </xf>
    <xf numFmtId="0" fontId="47" fillId="0" borderId="10" xfId="0" applyFont="1" applyBorder="1"/>
    <xf numFmtId="0" fontId="47" fillId="0" borderId="12" xfId="0" applyFont="1" applyBorder="1"/>
    <xf numFmtId="165" fontId="47" fillId="0" borderId="3" xfId="1" applyFont="1" applyFill="1" applyBorder="1"/>
    <xf numFmtId="166" fontId="47" fillId="0" borderId="3" xfId="1" applyNumberFormat="1" applyFont="1" applyFill="1" applyBorder="1" applyAlignment="1"/>
    <xf numFmtId="166" fontId="47" fillId="0" borderId="3" xfId="0" applyNumberFormat="1" applyFont="1" applyBorder="1"/>
    <xf numFmtId="14" fontId="47" fillId="0" borderId="3" xfId="0" applyNumberFormat="1" applyFont="1" applyBorder="1"/>
    <xf numFmtId="0" fontId="47" fillId="0" borderId="0" xfId="0" applyFont="1"/>
    <xf numFmtId="0" fontId="0" fillId="0" borderId="12" xfId="0" applyBorder="1"/>
    <xf numFmtId="0" fontId="29" fillId="0" borderId="10" xfId="0" applyFont="1" applyBorder="1" applyAlignment="1">
      <alignment horizontal="center"/>
    </xf>
    <xf numFmtId="0" fontId="29" fillId="24" borderId="0" xfId="0" applyFont="1" applyFill="1"/>
    <xf numFmtId="0" fontId="29" fillId="24" borderId="0" xfId="0" applyFont="1" applyFill="1" applyAlignment="1">
      <alignment horizontal="center"/>
    </xf>
    <xf numFmtId="0" fontId="29" fillId="24" borderId="0" xfId="0" applyFont="1" applyFill="1" applyAlignment="1">
      <alignment wrapText="1"/>
    </xf>
    <xf numFmtId="0" fontId="29" fillId="24" borderId="0" xfId="0" applyFont="1" applyFill="1" applyAlignment="1">
      <alignment horizontal="center" wrapText="1"/>
    </xf>
    <xf numFmtId="0" fontId="42" fillId="24" borderId="3" xfId="0" applyFont="1" applyFill="1" applyBorder="1" applyAlignment="1">
      <alignment horizontal="center"/>
    </xf>
    <xf numFmtId="9" fontId="29" fillId="24" borderId="3" xfId="4" applyFont="1" applyFill="1" applyBorder="1" applyAlignment="1">
      <alignment horizontal="center"/>
    </xf>
    <xf numFmtId="0" fontId="29" fillId="24" borderId="3" xfId="0" applyFont="1" applyFill="1" applyBorder="1"/>
    <xf numFmtId="9" fontId="29" fillId="24" borderId="3" xfId="0" applyNumberFormat="1" applyFont="1" applyFill="1" applyBorder="1" applyAlignment="1">
      <alignment horizontal="center"/>
    </xf>
    <xf numFmtId="0" fontId="42" fillId="24" borderId="4" xfId="0" applyFont="1" applyFill="1" applyBorder="1" applyAlignment="1">
      <alignment horizontal="center"/>
    </xf>
    <xf numFmtId="9" fontId="29" fillId="24" borderId="4" xfId="0" applyNumberFormat="1" applyFont="1" applyFill="1" applyBorder="1" applyAlignment="1">
      <alignment horizontal="center"/>
    </xf>
    <xf numFmtId="0" fontId="29" fillId="24" borderId="4" xfId="0" applyFont="1" applyFill="1" applyBorder="1"/>
    <xf numFmtId="0" fontId="55" fillId="24" borderId="3" xfId="0" applyFont="1" applyFill="1" applyBorder="1" applyAlignment="1">
      <alignment horizontal="center"/>
    </xf>
    <xf numFmtId="0" fontId="42" fillId="24" borderId="8" xfId="0" applyFont="1" applyFill="1" applyBorder="1" applyAlignment="1">
      <alignment horizontal="center"/>
    </xf>
    <xf numFmtId="0" fontId="55" fillId="24" borderId="8" xfId="0" applyFont="1" applyFill="1" applyBorder="1" applyAlignment="1">
      <alignment horizontal="center"/>
    </xf>
    <xf numFmtId="9" fontId="29" fillId="24" borderId="8" xfId="0" applyNumberFormat="1" applyFont="1" applyFill="1" applyBorder="1" applyAlignment="1">
      <alignment horizontal="center"/>
    </xf>
    <xf numFmtId="0" fontId="29" fillId="24" borderId="8" xfId="0" applyFont="1" applyFill="1" applyBorder="1"/>
    <xf numFmtId="0" fontId="29" fillId="24" borderId="3" xfId="0" applyFont="1" applyFill="1" applyBorder="1" applyAlignment="1">
      <alignment horizontal="center"/>
    </xf>
    <xf numFmtId="0" fontId="42" fillId="24" borderId="3" xfId="0" applyFont="1" applyFill="1" applyBorder="1" applyAlignment="1">
      <alignment horizontal="center" wrapText="1"/>
    </xf>
    <xf numFmtId="0" fontId="29" fillId="24" borderId="3" xfId="0" applyFont="1" applyFill="1" applyBorder="1" applyAlignment="1">
      <alignment horizontal="center" wrapText="1"/>
    </xf>
    <xf numFmtId="9" fontId="47" fillId="24" borderId="3" xfId="0" applyNumberFormat="1" applyFont="1" applyFill="1" applyBorder="1" applyAlignment="1">
      <alignment horizontal="center"/>
    </xf>
    <xf numFmtId="0" fontId="47" fillId="24" borderId="8" xfId="0" applyFont="1" applyFill="1" applyBorder="1" applyAlignment="1">
      <alignment horizontal="center"/>
    </xf>
    <xf numFmtId="0" fontId="47" fillId="24" borderId="3" xfId="0" applyFont="1" applyFill="1" applyBorder="1" applyAlignment="1">
      <alignment horizontal="center"/>
    </xf>
    <xf numFmtId="0" fontId="47" fillId="24" borderId="3" xfId="0" applyFont="1" applyFill="1" applyBorder="1"/>
    <xf numFmtId="9" fontId="0" fillId="24" borderId="3" xfId="0" applyNumberFormat="1" applyFill="1" applyBorder="1" applyAlignment="1">
      <alignment horizontal="center"/>
    </xf>
    <xf numFmtId="0" fontId="0" fillId="24" borderId="3" xfId="0" applyFill="1" applyBorder="1"/>
    <xf numFmtId="0" fontId="0" fillId="24" borderId="3" xfId="0" applyFill="1" applyBorder="1" applyAlignment="1">
      <alignment horizontal="center"/>
    </xf>
    <xf numFmtId="0" fontId="58" fillId="24" borderId="3" xfId="0" applyFont="1" applyFill="1" applyBorder="1" applyAlignment="1">
      <alignment horizontal="center" vertical="center"/>
    </xf>
    <xf numFmtId="0" fontId="59" fillId="24" borderId="4" xfId="0" applyFont="1" applyFill="1" applyBorder="1" applyAlignment="1">
      <alignment horizontal="center" vertical="center"/>
    </xf>
    <xf numFmtId="1" fontId="29" fillId="24" borderId="3" xfId="0" applyNumberFormat="1" applyFont="1" applyFill="1" applyBorder="1" applyAlignment="1">
      <alignment horizontal="center"/>
    </xf>
    <xf numFmtId="0" fontId="29" fillId="24" borderId="8" xfId="0" applyFont="1" applyFill="1" applyBorder="1" applyAlignment="1">
      <alignment horizontal="center"/>
    </xf>
    <xf numFmtId="9" fontId="29" fillId="24" borderId="8" xfId="4" applyFont="1" applyFill="1" applyBorder="1" applyAlignment="1">
      <alignment horizontal="center"/>
    </xf>
    <xf numFmtId="0" fontId="29" fillId="0" borderId="0" xfId="0" applyFont="1" applyAlignment="1">
      <alignment horizontal="left" wrapText="1"/>
    </xf>
    <xf numFmtId="0" fontId="29" fillId="0" borderId="12" xfId="0" applyFont="1" applyBorder="1" applyAlignment="1">
      <alignment horizontal="left"/>
    </xf>
    <xf numFmtId="0" fontId="29" fillId="18" borderId="12" xfId="0" applyFont="1" applyFill="1" applyBorder="1" applyAlignment="1">
      <alignment horizontal="left"/>
    </xf>
    <xf numFmtId="0" fontId="29" fillId="0" borderId="11" xfId="0" applyFont="1" applyBorder="1" applyAlignment="1">
      <alignment horizontal="left"/>
    </xf>
    <xf numFmtId="0" fontId="29" fillId="18" borderId="6" xfId="0" applyFont="1" applyFill="1" applyBorder="1" applyAlignment="1">
      <alignment horizontal="left"/>
    </xf>
    <xf numFmtId="168" fontId="29" fillId="0" borderId="1" xfId="0" applyNumberFormat="1" applyFont="1" applyBorder="1"/>
    <xf numFmtId="168" fontId="29" fillId="0" borderId="0" xfId="0" applyNumberFormat="1" applyFont="1"/>
    <xf numFmtId="168" fontId="31" fillId="0" borderId="0" xfId="0" applyNumberFormat="1" applyFont="1"/>
    <xf numFmtId="168" fontId="29" fillId="0" borderId="0" xfId="1" applyNumberFormat="1" applyFont="1"/>
    <xf numFmtId="168" fontId="31" fillId="7" borderId="0" xfId="0" applyNumberFormat="1" applyFont="1" applyFill="1"/>
    <xf numFmtId="168" fontId="29" fillId="0" borderId="1" xfId="0" applyNumberFormat="1" applyFont="1" applyBorder="1" applyAlignment="1">
      <alignment wrapText="1"/>
    </xf>
    <xf numFmtId="168" fontId="29" fillId="0" borderId="0" xfId="0" applyNumberFormat="1" applyFont="1" applyAlignment="1">
      <alignment wrapText="1"/>
    </xf>
    <xf numFmtId="168" fontId="29" fillId="0" borderId="3" xfId="1" applyNumberFormat="1" applyFont="1" applyFill="1" applyBorder="1" applyAlignment="1"/>
    <xf numFmtId="168" fontId="29" fillId="0" borderId="3" xfId="0" applyNumberFormat="1" applyFont="1" applyBorder="1"/>
    <xf numFmtId="168" fontId="29" fillId="18" borderId="3" xfId="1" applyNumberFormat="1" applyFont="1" applyFill="1" applyBorder="1" applyAlignment="1"/>
    <xf numFmtId="168" fontId="29" fillId="18" borderId="3" xfId="0" applyNumberFormat="1" applyFont="1" applyFill="1" applyBorder="1"/>
    <xf numFmtId="168" fontId="29" fillId="0" borderId="8" xfId="1" applyNumberFormat="1" applyFont="1" applyFill="1" applyBorder="1" applyAlignment="1"/>
    <xf numFmtId="168" fontId="29" fillId="0" borderId="8" xfId="0" applyNumberFormat="1" applyFont="1" applyBorder="1"/>
    <xf numFmtId="168" fontId="29" fillId="18" borderId="4" xfId="1" applyNumberFormat="1" applyFont="1" applyFill="1" applyBorder="1" applyAlignment="1"/>
    <xf numFmtId="168" fontId="29" fillId="18" borderId="4" xfId="0" applyNumberFormat="1" applyFont="1" applyFill="1" applyBorder="1"/>
    <xf numFmtId="0" fontId="1" fillId="2" borderId="3" xfId="0" applyFont="1" applyFill="1" applyBorder="1"/>
    <xf numFmtId="0" fontId="13" fillId="0" borderId="0" xfId="0" applyFont="1" applyAlignment="1">
      <alignment horizontal="center"/>
    </xf>
    <xf numFmtId="0" fontId="13" fillId="7" borderId="0" xfId="0" applyFont="1" applyFill="1" applyAlignment="1">
      <alignment horizontal="center"/>
    </xf>
    <xf numFmtId="0" fontId="14" fillId="4" borderId="1" xfId="0" applyFont="1" applyFill="1" applyBorder="1"/>
    <xf numFmtId="0" fontId="1" fillId="0" borderId="0" xfId="0" applyFont="1" applyAlignment="1">
      <alignment wrapText="1"/>
    </xf>
    <xf numFmtId="0" fontId="1" fillId="4" borderId="0" xfId="0" applyFont="1" applyFill="1"/>
    <xf numFmtId="0" fontId="1" fillId="6" borderId="0" xfId="0" applyFont="1" applyFill="1"/>
    <xf numFmtId="0" fontId="2" fillId="6" borderId="0" xfId="0" applyFont="1" applyFill="1"/>
    <xf numFmtId="0" fontId="29" fillId="0" borderId="16" xfId="0" applyFont="1" applyBorder="1" applyAlignment="1">
      <alignment horizontal="left"/>
    </xf>
    <xf numFmtId="0" fontId="0" fillId="0" borderId="17" xfId="0" applyBorder="1"/>
    <xf numFmtId="0" fontId="29" fillId="18" borderId="11" xfId="0" applyFont="1" applyFill="1" applyBorder="1" applyAlignment="1">
      <alignment horizontal="left"/>
    </xf>
    <xf numFmtId="0" fontId="29" fillId="0" borderId="16" xfId="0" applyFont="1" applyBorder="1"/>
    <xf numFmtId="0" fontId="29" fillId="18" borderId="2" xfId="0" applyFont="1" applyFill="1" applyBorder="1" applyAlignment="1">
      <alignment horizontal="left"/>
    </xf>
    <xf numFmtId="0" fontId="29" fillId="18" borderId="8" xfId="0" applyFont="1" applyFill="1" applyBorder="1"/>
    <xf numFmtId="0" fontId="42" fillId="0" borderId="16" xfId="0" applyFont="1" applyBorder="1" applyAlignment="1">
      <alignment horizontal="center"/>
    </xf>
    <xf numFmtId="0" fontId="29" fillId="0" borderId="17" xfId="0" applyFont="1" applyBorder="1"/>
    <xf numFmtId="0" fontId="29" fillId="0" borderId="18" xfId="0" applyFont="1" applyBorder="1"/>
    <xf numFmtId="0" fontId="29" fillId="18" borderId="18" xfId="0" applyFont="1" applyFill="1" applyBorder="1"/>
    <xf numFmtId="0" fontId="29" fillId="18" borderId="7" xfId="0" applyFont="1" applyFill="1" applyBorder="1"/>
    <xf numFmtId="0" fontId="29" fillId="18" borderId="9" xfId="0" applyFont="1" applyFill="1" applyBorder="1"/>
    <xf numFmtId="0" fontId="29" fillId="0" borderId="9" xfId="0" applyFont="1" applyBorder="1"/>
    <xf numFmtId="0" fontId="3" fillId="0" borderId="0" xfId="2" applyAlignment="1" applyProtection="1"/>
    <xf numFmtId="0" fontId="65" fillId="0" borderId="0" xfId="0" applyFont="1"/>
    <xf numFmtId="0" fontId="51" fillId="0" borderId="10" xfId="0" applyFont="1" applyBorder="1"/>
    <xf numFmtId="0" fontId="51" fillId="0" borderId="18" xfId="0" applyFont="1" applyBorder="1"/>
    <xf numFmtId="0" fontId="51" fillId="0" borderId="12" xfId="0" applyFont="1" applyBorder="1" applyAlignment="1">
      <alignment horizontal="left"/>
    </xf>
    <xf numFmtId="0" fontId="48" fillId="0" borderId="3" xfId="2" applyFont="1" applyFill="1" applyBorder="1" applyAlignment="1" applyProtection="1">
      <alignment horizontal="center"/>
    </xf>
    <xf numFmtId="0" fontId="47" fillId="0" borderId="18" xfId="0" applyFont="1" applyBorder="1"/>
    <xf numFmtId="0" fontId="47" fillId="0" borderId="12" xfId="0" applyFont="1" applyBorder="1" applyAlignment="1">
      <alignment horizontal="left"/>
    </xf>
    <xf numFmtId="168" fontId="47" fillId="0" borderId="3" xfId="1" applyNumberFormat="1" applyFont="1" applyFill="1" applyBorder="1" applyAlignment="1"/>
    <xf numFmtId="168" fontId="47" fillId="0" borderId="3" xfId="0" applyNumberFormat="1" applyFont="1" applyBorder="1"/>
    <xf numFmtId="168" fontId="51" fillId="0" borderId="3" xfId="1" applyNumberFormat="1" applyFont="1" applyFill="1" applyBorder="1" applyAlignment="1"/>
    <xf numFmtId="168" fontId="51" fillId="0" borderId="3" xfId="0" applyNumberFormat="1" applyFont="1" applyBorder="1"/>
    <xf numFmtId="0" fontId="29" fillId="0" borderId="0" xfId="0" applyFont="1" applyAlignment="1">
      <alignment horizontal="center" vertical="center"/>
    </xf>
    <xf numFmtId="9" fontId="29" fillId="0" borderId="0" xfId="4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29" fillId="18" borderId="3" xfId="0" applyFont="1" applyFill="1" applyBorder="1" applyAlignment="1">
      <alignment horizontal="center" vertical="center"/>
    </xf>
    <xf numFmtId="0" fontId="29" fillId="18" borderId="4" xfId="0" applyFont="1" applyFill="1" applyBorder="1" applyAlignment="1">
      <alignment horizontal="center" vertical="center"/>
    </xf>
    <xf numFmtId="0" fontId="29" fillId="18" borderId="1" xfId="0" applyFont="1" applyFill="1" applyBorder="1"/>
    <xf numFmtId="0" fontId="3" fillId="0" borderId="3" xfId="2" applyBorder="1" applyAlignment="1" applyProtection="1"/>
    <xf numFmtId="0" fontId="29" fillId="18" borderId="3" xfId="0" applyFont="1" applyFill="1" applyBorder="1" applyAlignment="1">
      <alignment horizontal="left"/>
    </xf>
    <xf numFmtId="0" fontId="47" fillId="0" borderId="8" xfId="0" applyFont="1" applyBorder="1" applyAlignment="1">
      <alignment horizontal="center"/>
    </xf>
    <xf numFmtId="0" fontId="47" fillId="0" borderId="8" xfId="0" applyFont="1" applyBorder="1"/>
    <xf numFmtId="0" fontId="1" fillId="0" borderId="3" xfId="0" applyFont="1" applyBorder="1"/>
    <xf numFmtId="0" fontId="30" fillId="0" borderId="9" xfId="0" applyFont="1" applyBorder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5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7">
    <cellStyle name="Currency" xfId="1" builtinId="4"/>
    <cellStyle name="Hyperlink" xfId="2" builtinId="8"/>
    <cellStyle name="Normal" xfId="0" builtinId="0"/>
    <cellStyle name="Normal 2" xfId="3" xr:uid="{00000000-0005-0000-0000-000003000000}"/>
    <cellStyle name="Normal 2 2" xfId="6" xr:uid="{00000000-0005-0000-0000-000004000000}"/>
    <cellStyle name="Normal 3" xfId="5" xr:uid="{00000000-0005-0000-0000-000005000000}"/>
    <cellStyle name="Percent" xfId="4" builtinId="5"/>
  </cellStyles>
  <dxfs count="20">
    <dxf>
      <font>
        <color theme="4" tint="-0.499984740745262"/>
      </font>
      <fill>
        <patternFill>
          <bgColor theme="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4" tint="-0.499984740745262"/>
      </font>
      <fill>
        <patternFill>
          <bgColor theme="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4" tint="-0.499984740745262"/>
      </font>
      <fill>
        <patternFill>
          <bgColor theme="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theme="4" tint="-0.499984740745262"/>
      </font>
      <fill>
        <patternFill>
          <bgColor theme="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theme="4" tint="-0.499984740745262"/>
      </font>
      <fill>
        <patternFill>
          <bgColor theme="4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gencell1.sharepoint.com/:b:/s/EVOXNA/Ef0FjkvdKfROiEIpMi-2dlEBfk3MNzPzouhdkzO-tobcPA?e=PcLWtR" TargetMode="External"/><Relationship Id="rId21" Type="http://schemas.openxmlformats.org/officeDocument/2006/relationships/hyperlink" Target="https://gencell1.sharepoint.com/:b:/s/EVOXNA/EdDx154qrAhCsY9_1qkZ48EBSf5Psl9GoycVzkNL4iUbWA?e=am6h73" TargetMode="External"/><Relationship Id="rId42" Type="http://schemas.openxmlformats.org/officeDocument/2006/relationships/hyperlink" Target="https://us.mersen.com/en/all-markets/energizing-future-electrical-energy-storage-mersen" TargetMode="External"/><Relationship Id="rId63" Type="http://schemas.openxmlformats.org/officeDocument/2006/relationships/hyperlink" Target="http://www.kntecn.com/" TargetMode="External"/><Relationship Id="rId84" Type="http://schemas.openxmlformats.org/officeDocument/2006/relationships/hyperlink" Target="https://gencell1.sharepoint.com/:b:/s/EVOXNA/EQqMXp1Tk-NNrIUvJrAnLQgBVsafbtoKnUhiaFh2Dd2Ibg?e=z8i9mz" TargetMode="External"/><Relationship Id="rId138" Type="http://schemas.openxmlformats.org/officeDocument/2006/relationships/hyperlink" Target="https://gencell1.sharepoint.com/:b:/s/EVOXNA/EaOwxTs-nBJOjHlPRDCP4FMBwDTy_Kkr7R8voiYPilvEfg?e=u80XSD" TargetMode="External"/><Relationship Id="rId159" Type="http://schemas.openxmlformats.org/officeDocument/2006/relationships/hyperlink" Target="https://new.abb.com/products/1SVR405631R1000/cr-mx024dc2" TargetMode="External"/><Relationship Id="rId170" Type="http://schemas.openxmlformats.org/officeDocument/2006/relationships/hyperlink" Target="https://gencell1.sharepoint.com/:b:/s/EVOXNA/EaOwxTs-nBJOjHlPRDCP4FMBwDTy_Kkr7R8voiYPilvEfg?e=u80XSD" TargetMode="External"/><Relationship Id="rId191" Type="http://schemas.openxmlformats.org/officeDocument/2006/relationships/hyperlink" Target="https://blauberg-motoren.com/modification/ec-axial-fan-plastic-250-mm-00smodbasic" TargetMode="External"/><Relationship Id="rId205" Type="http://schemas.openxmlformats.org/officeDocument/2006/relationships/hyperlink" Target="https://blauberg-motoren.com/modification/ec-axial-fan-plastic-250-mm-00smodbasic" TargetMode="External"/><Relationship Id="rId226" Type="http://schemas.openxmlformats.org/officeDocument/2006/relationships/hyperlink" Target="https://gencell1.sharepoint.com/:b:/s/EVOXNA/EQ43AP8NWrpCpvG5PWdNdhkBiNqCUhs_yxh1cwg81Qus3Q?e=7Vndvb" TargetMode="External"/><Relationship Id="rId107" Type="http://schemas.openxmlformats.org/officeDocument/2006/relationships/hyperlink" Target="https://new.abb.com/products/2CDS272337R0254/su202m-c25" TargetMode="External"/><Relationship Id="rId11" Type="http://schemas.openxmlformats.org/officeDocument/2006/relationships/hyperlink" Target="https://www.acrelenergy.com/products/adl3000-e/" TargetMode="External"/><Relationship Id="rId32" Type="http://schemas.openxmlformats.org/officeDocument/2006/relationships/hyperlink" Target="https://us.rs-online.com/product/kemet/als70a132ke500/70997863/?gclid=d6861ee4286216fb53bb79e43d32cf9b&amp;gclsrc=3p.ds&amp;msclkid=d6861ee4286216fb53bb79e43d32cf9b&amp;utm_source=bing&amp;utm_medium=cpc&amp;utm_campaign=Search%20%7C%20Parts%20%7C%20High-Mid%20%7C%20US%20%7C%20N-RLSA%20%7C%20KEMET%20%7C%20IMP_EX_GR&amp;utm_term=kemet%20als70a132ke500&amp;utm_content=Parts%20%7C%20KEMET%20%7C%2070997863" TargetMode="External"/><Relationship Id="rId53" Type="http://schemas.openxmlformats.org/officeDocument/2006/relationships/hyperlink" Target="https://dynapower.com/" TargetMode="External"/><Relationship Id="rId74" Type="http://schemas.openxmlformats.org/officeDocument/2006/relationships/hyperlink" Target="https://new.abb.com/products/2CDS273337R0504/su203m-c50" TargetMode="External"/><Relationship Id="rId128" Type="http://schemas.openxmlformats.org/officeDocument/2006/relationships/hyperlink" Target="https://new.abb.com/products/1SVR405631R1000/cr-mx024dc2" TargetMode="External"/><Relationship Id="rId149" Type="http://schemas.openxmlformats.org/officeDocument/2006/relationships/hyperlink" Target="https://www.advantech.com/en/products/7447e150-338d-402d-b5a1-c9ce6d98816e/adam-6250/mod_da940b26-501f-413e-bfbc-732fd7496782" TargetMode="External"/><Relationship Id="rId5" Type="http://schemas.openxmlformats.org/officeDocument/2006/relationships/hyperlink" Target="http://db.intelligent-energy.com/part/?pg=part&amp;id=211201" TargetMode="External"/><Relationship Id="rId95" Type="http://schemas.openxmlformats.org/officeDocument/2006/relationships/hyperlink" Target="https://gencell1.sharepoint.com/:b:/s/EVOXNA/Ef0FjkvdKfROiEIpMi-2dlEBfk3MNzPzouhdkzO-tobcPA?e=PcLWtR" TargetMode="External"/><Relationship Id="rId160" Type="http://schemas.openxmlformats.org/officeDocument/2006/relationships/hyperlink" Target="https://new.abb.com/products/1SVR405631R1000/cr-mx024dc2" TargetMode="External"/><Relationship Id="rId181" Type="http://schemas.openxmlformats.org/officeDocument/2006/relationships/hyperlink" Target="https://gencell1.sharepoint.com/:b:/s/EVOXNA/EaOwxTs-nBJOjHlPRDCP4FMBwDTy_Kkr7R8voiYPilvEfg?e=u80XSD" TargetMode="External"/><Relationship Id="rId216" Type="http://schemas.openxmlformats.org/officeDocument/2006/relationships/hyperlink" Target="https://gencell1.sharepoint.com/:b:/s/EVOXNA/EXHfN2-Y7rJOrxnNZPTkCYUBGu1HEiDCcP90mBKjbxZj2Q?e=5K2cea" TargetMode="External"/><Relationship Id="rId22" Type="http://schemas.openxmlformats.org/officeDocument/2006/relationships/hyperlink" Target="https://gencell1.sharepoint.com/:f:/s/EVOXNA/EpNEB5174gJNpA0i_alHw5sB19zb-NIqPgIgMklmpVgkmQ?e=oUFUvr" TargetMode="External"/><Relationship Id="rId43" Type="http://schemas.openxmlformats.org/officeDocument/2006/relationships/hyperlink" Target="https://us.mersen.com/en/all-markets/energizing-future-electrical-energy-storage-mersen" TargetMode="External"/><Relationship Id="rId64" Type="http://schemas.openxmlformats.org/officeDocument/2006/relationships/hyperlink" Target="http://www.kntecn.com/" TargetMode="External"/><Relationship Id="rId118" Type="http://schemas.openxmlformats.org/officeDocument/2006/relationships/hyperlink" Target="https://new.abb.com/products/2CDS272337R0064/su202m-c6" TargetMode="External"/><Relationship Id="rId139" Type="http://schemas.openxmlformats.org/officeDocument/2006/relationships/hyperlink" Target="https://gencell1.sharepoint.com/:b:/s/EVOXNA/EaOwxTs-nBJOjHlPRDCP4FMBwDTy_Kkr7R8voiYPilvEfg?e=u80XSD" TargetMode="External"/><Relationship Id="rId85" Type="http://schemas.openxmlformats.org/officeDocument/2006/relationships/hyperlink" Target="https://gencell1.sharepoint.com/:b:/s/EVOXNA/EQqMXp1Tk-NNrIUvJrAnLQgBVsafbtoKnUhiaFh2Dd2Ibg?e=z8i9mz" TargetMode="External"/><Relationship Id="rId150" Type="http://schemas.openxmlformats.org/officeDocument/2006/relationships/hyperlink" Target="https://gencell1.sharepoint.com/:b:/s/EVOXNA/EaO285H2iE1Emr_nbxiTOYsB34AUt8eTyguGReQxfzCvVQ?e=j6bChC" TargetMode="External"/><Relationship Id="rId171" Type="http://schemas.openxmlformats.org/officeDocument/2006/relationships/hyperlink" Target="https://new.abb.com/products/1SVR405631R1000/cr-mx024dc2" TargetMode="External"/><Relationship Id="rId192" Type="http://schemas.openxmlformats.org/officeDocument/2006/relationships/hyperlink" Target="https://gencell1.sharepoint.com/:b:/s/EVOXNA/EXHfN2-Y7rJOrxnNZPTkCYUBGu1HEiDCcP90mBKjbxZj2Q?e=5K2cea" TargetMode="External"/><Relationship Id="rId206" Type="http://schemas.openxmlformats.org/officeDocument/2006/relationships/hyperlink" Target="https://gencell1.sharepoint.com/:b:/s/EVOXNA/EXHfN2-Y7rJOrxnNZPTkCYUBGu1HEiDCcP90mBKjbxZj2Q?e=5K2cea" TargetMode="External"/><Relationship Id="rId227" Type="http://schemas.openxmlformats.org/officeDocument/2006/relationships/hyperlink" Target="https://gencell1.sharepoint.com/:b:/s/EVOXNA/EY0P6egi5YRLlWwuppkrOyoB2_SoKWttkYdse3k07rzi4Q?e=3U4hgQ" TargetMode="External"/><Relationship Id="rId12" Type="http://schemas.openxmlformats.org/officeDocument/2006/relationships/hyperlink" Target="http://www.zyspd.com/sys-pd/92.html" TargetMode="External"/><Relationship Id="rId33" Type="http://schemas.openxmlformats.org/officeDocument/2006/relationships/hyperlink" Target="https://new.abb.com/products/1SBL367001R1100/af52-30-00-11" TargetMode="External"/><Relationship Id="rId108" Type="http://schemas.openxmlformats.org/officeDocument/2006/relationships/hyperlink" Target="https://new.abb.com/products/2CDS272337R0064/su202m-c6" TargetMode="External"/><Relationship Id="rId129" Type="http://schemas.openxmlformats.org/officeDocument/2006/relationships/hyperlink" Target="https://new.abb.com/products/1SVR405631R1000/cr-mx024dc2" TargetMode="External"/><Relationship Id="rId54" Type="http://schemas.openxmlformats.org/officeDocument/2006/relationships/hyperlink" Target="https://gencell1.sharepoint.com/:b:/s/EVOXNA/EQspGo_Mo_9HrJgMhXcQ65oBq0eB5dTE-1WweyEI7fKbog?e=mOJbG3" TargetMode="External"/><Relationship Id="rId75" Type="http://schemas.openxmlformats.org/officeDocument/2006/relationships/hyperlink" Target="https://gencell1.sharepoint.com/:b:/s/EVOXNA/Ef0FjkvdKfROiEIpMi-2dlEBfk3MNzPzouhdkzO-tobcPA?e=PcLWtR" TargetMode="External"/><Relationship Id="rId96" Type="http://schemas.openxmlformats.org/officeDocument/2006/relationships/hyperlink" Target="https://www.kacon.co/" TargetMode="External"/><Relationship Id="rId140" Type="http://schemas.openxmlformats.org/officeDocument/2006/relationships/hyperlink" Target="https://new.abb.com/products/1SVR405631R1000/cr-mx024dc2" TargetMode="External"/><Relationship Id="rId161" Type="http://schemas.openxmlformats.org/officeDocument/2006/relationships/hyperlink" Target="https://gencell1.sharepoint.com/:b:/s/EVOXNA/EaOwxTs-nBJOjHlPRDCP4FMBwDTy_Kkr7R8voiYPilvEfg?e=u80XSD" TargetMode="External"/><Relationship Id="rId182" Type="http://schemas.openxmlformats.org/officeDocument/2006/relationships/hyperlink" Target="https://gencell1.sharepoint.com/:b:/s/EVOXNA/EaOwxTs-nBJOjHlPRDCP4FMBwDTy_Kkr7R8voiYPilvEfg?e=u80XSD" TargetMode="External"/><Relationship Id="rId217" Type="http://schemas.openxmlformats.org/officeDocument/2006/relationships/hyperlink" Target="https://blauberg-motoren.com/modification/ec-axial-fan-plastic-250-mm-00smodbasic" TargetMode="External"/><Relationship Id="rId6" Type="http://schemas.openxmlformats.org/officeDocument/2006/relationships/hyperlink" Target="http://db.intelligent-energy.com/part/?pg=part&amp;id=211200" TargetMode="External"/><Relationship Id="rId23" Type="http://schemas.openxmlformats.org/officeDocument/2006/relationships/hyperlink" Target="https://gencell1.sharepoint.com/:f:/s/EVOXNA/EpNEB5174gJNpA0i_alHw5sB19zb-NIqPgIgMklmpVgkmQ?e=oUFUvr" TargetMode="External"/><Relationship Id="rId119" Type="http://schemas.openxmlformats.org/officeDocument/2006/relationships/hyperlink" Target="https://gencell1.sharepoint.com/:b:/s/EVOXNA/Ef0FjkvdKfROiEIpMi-2dlEBfk3MNzPzouhdkzO-tobcPA?e=PcLWtR" TargetMode="External"/><Relationship Id="rId44" Type="http://schemas.openxmlformats.org/officeDocument/2006/relationships/hyperlink" Target="http://www.kntecn.com/" TargetMode="External"/><Relationship Id="rId65" Type="http://schemas.openxmlformats.org/officeDocument/2006/relationships/hyperlink" Target="https://gencell1.sharepoint.com/:b:/s/EVOXNA/EcYXqTuj2uhBkiJAv4dN4yUBisvwpsXlED5lXKr_takxqA?e=aE4Xi6" TargetMode="External"/><Relationship Id="rId86" Type="http://schemas.openxmlformats.org/officeDocument/2006/relationships/hyperlink" Target="https://www.acrelenergy.com/products/adl3000-e/" TargetMode="External"/><Relationship Id="rId130" Type="http://schemas.openxmlformats.org/officeDocument/2006/relationships/hyperlink" Target="https://gencell1.sharepoint.com/:b:/s/EVOXNA/EaOwxTs-nBJOjHlPRDCP4FMBwDTy_Kkr7R8voiYPilvEfg?e=u80XSD" TargetMode="External"/><Relationship Id="rId151" Type="http://schemas.openxmlformats.org/officeDocument/2006/relationships/hyperlink" Target="https://new.abb.com/products/1SVR405631R1000/cr-mx024dc2" TargetMode="External"/><Relationship Id="rId172" Type="http://schemas.openxmlformats.org/officeDocument/2006/relationships/hyperlink" Target="https://new.abb.com/products/1SVR405631R1000/cr-mx024dc2" TargetMode="External"/><Relationship Id="rId193" Type="http://schemas.openxmlformats.org/officeDocument/2006/relationships/hyperlink" Target="https://blauberg-motoren.com/modification/ec-axial-fan-plastic-250-mm-00smodbasic" TargetMode="External"/><Relationship Id="rId207" Type="http://schemas.openxmlformats.org/officeDocument/2006/relationships/hyperlink" Target="https://blauberg-motoren.com/modification/ec-axial-fan-plastic-250-mm-00smodbasic" TargetMode="External"/><Relationship Id="rId228" Type="http://schemas.openxmlformats.org/officeDocument/2006/relationships/hyperlink" Target="https://www.inhand.com/en/resources-center/" TargetMode="External"/><Relationship Id="rId13" Type="http://schemas.openxmlformats.org/officeDocument/2006/relationships/hyperlink" Target="https://www.nader-circuit-breaker.com/product-ndb2-series-miniature-circuit-bre.html" TargetMode="External"/><Relationship Id="rId109" Type="http://schemas.openxmlformats.org/officeDocument/2006/relationships/hyperlink" Target="https://new.abb.com/products/2CDS272337R0404/su202m-c40" TargetMode="External"/><Relationship Id="rId34" Type="http://schemas.openxmlformats.org/officeDocument/2006/relationships/hyperlink" Target="https://new.abb.com/products/2CDS273337R0504/su203m-c50" TargetMode="External"/><Relationship Id="rId55" Type="http://schemas.openxmlformats.org/officeDocument/2006/relationships/hyperlink" Target="https://dynapower.com/" TargetMode="External"/><Relationship Id="rId76" Type="http://schemas.openxmlformats.org/officeDocument/2006/relationships/hyperlink" Target="http://www.kntecn.com/" TargetMode="External"/><Relationship Id="rId97" Type="http://schemas.openxmlformats.org/officeDocument/2006/relationships/hyperlink" Target="https://gencell1.sharepoint.com/:b:/s/EVOXNA/EeVR5vdttzZMrzhy14rqE8gBtlguxvz2je2QMNkXybI92A?e=OqY6mA" TargetMode="External"/><Relationship Id="rId120" Type="http://schemas.openxmlformats.org/officeDocument/2006/relationships/hyperlink" Target="https://new.abb.com/products/2CDS272337R0064/su202m-c6" TargetMode="External"/><Relationship Id="rId141" Type="http://schemas.openxmlformats.org/officeDocument/2006/relationships/hyperlink" Target="https://new.abb.com/products/1SVR405631R1000/cr-mx024dc2" TargetMode="External"/><Relationship Id="rId7" Type="http://schemas.openxmlformats.org/officeDocument/2006/relationships/hyperlink" Target="http://db.intelligent-energy.com/part/?pg=part&amp;id=211201" TargetMode="External"/><Relationship Id="rId162" Type="http://schemas.openxmlformats.org/officeDocument/2006/relationships/hyperlink" Target="https://gencell1.sharepoint.com/:b:/s/EVOXNA/EaOwxTs-nBJOjHlPRDCP4FMBwDTy_Kkr7R8voiYPilvEfg?e=u80XSD" TargetMode="External"/><Relationship Id="rId183" Type="http://schemas.openxmlformats.org/officeDocument/2006/relationships/hyperlink" Target="https://new.abb.com/products/1SVR405631R1000/cr-mx024dc2" TargetMode="External"/><Relationship Id="rId218" Type="http://schemas.openxmlformats.org/officeDocument/2006/relationships/hyperlink" Target="https://gencell1.sharepoint.com/:b:/s/EVOXNA/EXHfN2-Y7rJOrxnNZPTkCYUBGu1HEiDCcP90mBKjbxZj2Q?e=5K2cea" TargetMode="External"/><Relationship Id="rId24" Type="http://schemas.openxmlformats.org/officeDocument/2006/relationships/hyperlink" Target="https://epicpower.es/" TargetMode="External"/><Relationship Id="rId45" Type="http://schemas.openxmlformats.org/officeDocument/2006/relationships/hyperlink" Target="https://new.abb.com/low-voltage/products/circuit-breakers/xt" TargetMode="External"/><Relationship Id="rId66" Type="http://schemas.openxmlformats.org/officeDocument/2006/relationships/hyperlink" Target="https://new.abb.com/low-voltage/products/circuit-breakers/xt" TargetMode="External"/><Relationship Id="rId87" Type="http://schemas.openxmlformats.org/officeDocument/2006/relationships/hyperlink" Target="https://gencell1.sharepoint.com/:b:/s/EVOXNA/EXQ8FyUmT6FIjQIspU-ZBeoBjIKcPD8MbHfGU_ngdWoQqg?e=0LlXQB" TargetMode="External"/><Relationship Id="rId110" Type="http://schemas.openxmlformats.org/officeDocument/2006/relationships/hyperlink" Target="https://new.abb.com/products/2CDS272337R0634/su202m-c63" TargetMode="External"/><Relationship Id="rId131" Type="http://schemas.openxmlformats.org/officeDocument/2006/relationships/hyperlink" Target="https://gencell1.sharepoint.com/:b:/s/EVOXNA/EaOwxTs-nBJOjHlPRDCP4FMBwDTy_Kkr7R8voiYPilvEfg?e=u80XSD" TargetMode="External"/><Relationship Id="rId152" Type="http://schemas.openxmlformats.org/officeDocument/2006/relationships/hyperlink" Target="https://new.abb.com/products/1SVR405631R1000/cr-mx024dc2" TargetMode="External"/><Relationship Id="rId173" Type="http://schemas.openxmlformats.org/officeDocument/2006/relationships/hyperlink" Target="https://gencell1.sharepoint.com/:b:/s/EVOXNA/EaOwxTs-nBJOjHlPRDCP4FMBwDTy_Kkr7R8voiYPilvEfg?e=u80XSD" TargetMode="External"/><Relationship Id="rId194" Type="http://schemas.openxmlformats.org/officeDocument/2006/relationships/hyperlink" Target="https://gencell1.sharepoint.com/:b:/s/EVOXNA/EXHfN2-Y7rJOrxnNZPTkCYUBGu1HEiDCcP90mBKjbxZj2Q?e=5K2cea" TargetMode="External"/><Relationship Id="rId208" Type="http://schemas.openxmlformats.org/officeDocument/2006/relationships/hyperlink" Target="https://gencell1.sharepoint.com/:b:/s/EVOXNA/EXHfN2-Y7rJOrxnNZPTkCYUBGu1HEiDCcP90mBKjbxZj2Q?e=5K2cea" TargetMode="External"/><Relationship Id="rId229" Type="http://schemas.openxmlformats.org/officeDocument/2006/relationships/printerSettings" Target="../printerSettings/printerSettings1.bin"/><Relationship Id="rId14" Type="http://schemas.openxmlformats.org/officeDocument/2006/relationships/hyperlink" Target="https://gencell1.sharepoint.com/:b:/s/EVOXNA/EdDx154qrAhCsY9_1qkZ48EBSf5Psl9GoycVzkNL4iUbWA?e=am6h73" TargetMode="External"/><Relationship Id="rId35" Type="http://schemas.openxmlformats.org/officeDocument/2006/relationships/hyperlink" Target="https://us.rs-online.com/product/kemet/als70a132ke500/70997863/?gclid=d6861ee4286216fb53bb79e43d32cf9b&amp;gclsrc=3p.ds&amp;msclkid=d6861ee4286216fb53bb79e43d32cf9b&amp;utm_source=bing&amp;utm_medium=cpc&amp;utm_campaign=Search%20%7C%20Parts%20%7C%20High-Mid%20%7C%20US%20%7C%20N-RLSA%20%7C%20KEMET%20%7C%20IMP_EX_GR&amp;utm_term=kemet%20als70a132ke500&amp;utm_content=Parts%20%7C%20KEMET%20%7C%2070997863" TargetMode="External"/><Relationship Id="rId56" Type="http://schemas.openxmlformats.org/officeDocument/2006/relationships/hyperlink" Target="https://gencell1.sharepoint.com/:b:/s/EVOXNA/EcYXqTuj2uhBkiJAv4dN4yUBisvwpsXlED5lXKr_takxqA?e=aE4Xi6" TargetMode="External"/><Relationship Id="rId77" Type="http://schemas.openxmlformats.org/officeDocument/2006/relationships/hyperlink" Target="https://new.abb.com/low-voltage/products/circuit-breakers/xt" TargetMode="External"/><Relationship Id="rId100" Type="http://schemas.openxmlformats.org/officeDocument/2006/relationships/hyperlink" Target="https://blauberg-motoren.com/modification/ec-axial-fan-plastic-250-mm-00smodbasic" TargetMode="External"/><Relationship Id="rId8" Type="http://schemas.openxmlformats.org/officeDocument/2006/relationships/hyperlink" Target="http://db.intelligent-energy.com/part/?pg=part&amp;id=211200" TargetMode="External"/><Relationship Id="rId98" Type="http://schemas.openxmlformats.org/officeDocument/2006/relationships/hyperlink" Target="https://www.kacon.co/" TargetMode="External"/><Relationship Id="rId121" Type="http://schemas.openxmlformats.org/officeDocument/2006/relationships/hyperlink" Target="https://www.advantech.com/en/products/7447e150-338d-402d-b5a1-c9ce6d98816e/adam-6250/mod_da940b26-501f-413e-bfbc-732fd7496782" TargetMode="External"/><Relationship Id="rId142" Type="http://schemas.openxmlformats.org/officeDocument/2006/relationships/hyperlink" Target="https://gencell1.sharepoint.com/:b:/s/EVOXNA/EaOwxTs-nBJOjHlPRDCP4FMBwDTy_Kkr7R8voiYPilvEfg?e=u80XSD" TargetMode="External"/><Relationship Id="rId163" Type="http://schemas.openxmlformats.org/officeDocument/2006/relationships/hyperlink" Target="https://new.abb.com/products/1SVR405631R1000/cr-mx024dc2" TargetMode="External"/><Relationship Id="rId184" Type="http://schemas.openxmlformats.org/officeDocument/2006/relationships/hyperlink" Target="https://new.abb.com/products/1SVR405631R1000/cr-mx024dc2" TargetMode="External"/><Relationship Id="rId219" Type="http://schemas.openxmlformats.org/officeDocument/2006/relationships/hyperlink" Target="https://www.advantech.com/en/products/1-2jkbyz/ark-1221l/mod_06c34358-87b6-4f11-97af-be1a1dd885dd" TargetMode="External"/><Relationship Id="rId25" Type="http://schemas.openxmlformats.org/officeDocument/2006/relationships/hyperlink" Target="https://epicpower.es/" TargetMode="External"/><Relationship Id="rId46" Type="http://schemas.openxmlformats.org/officeDocument/2006/relationships/hyperlink" Target="https://new.abb.com/low-voltage/products/circuit-breakers/xt" TargetMode="External"/><Relationship Id="rId67" Type="http://schemas.openxmlformats.org/officeDocument/2006/relationships/hyperlink" Target="https://gencell1.sharepoint.com/:b:/s/EVOXNA/EcYXqTuj2uhBkiJAv4dN4yUBisvwpsXlED5lXKr_takxqA?e=aE4Xi6" TargetMode="External"/><Relationship Id="rId116" Type="http://schemas.openxmlformats.org/officeDocument/2006/relationships/hyperlink" Target="https://new.abb.com/products/2CDS272337R0064/su202m-c6" TargetMode="External"/><Relationship Id="rId137" Type="http://schemas.openxmlformats.org/officeDocument/2006/relationships/hyperlink" Target="https://new.abb.com/products/1SVR405631R1000/cr-mx024dc2" TargetMode="External"/><Relationship Id="rId158" Type="http://schemas.openxmlformats.org/officeDocument/2006/relationships/hyperlink" Target="https://gencell1.sharepoint.com/:b:/s/EVOXNA/EaOwxTs-nBJOjHlPRDCP4FMBwDTy_Kkr7R8voiYPilvEfg?e=u80XSD" TargetMode="External"/><Relationship Id="rId20" Type="http://schemas.openxmlformats.org/officeDocument/2006/relationships/hyperlink" Target="https://www.nader-circuit-breaker.com/product-ndb2-series-miniature-circuit-bre.html" TargetMode="External"/><Relationship Id="rId41" Type="http://schemas.openxmlformats.org/officeDocument/2006/relationships/hyperlink" Target="https://gencell1.sharepoint.com/:b:/s/EVOXNA/EcYXqTuj2uhBkiJAv4dN4yUBisvwpsXlED5lXKr_takxqA?e=aE4Xi6" TargetMode="External"/><Relationship Id="rId62" Type="http://schemas.openxmlformats.org/officeDocument/2006/relationships/hyperlink" Target="http://www.kntecn.com/" TargetMode="External"/><Relationship Id="rId83" Type="http://schemas.openxmlformats.org/officeDocument/2006/relationships/hyperlink" Target="https://gencell1.sharepoint.com/:b:/s/EVOXNA/EcYXqTuj2uhBkiJAv4dN4yUBisvwpsXlED5lXKr_takxqA?e=aE4Xi6" TargetMode="External"/><Relationship Id="rId88" Type="http://schemas.openxmlformats.org/officeDocument/2006/relationships/hyperlink" Target="https://www.acrelenergy.com/products/adl3000-e/" TargetMode="External"/><Relationship Id="rId111" Type="http://schemas.openxmlformats.org/officeDocument/2006/relationships/hyperlink" Target="https://new.abb.com/products/2CDS272337R0634/su202m-c63" TargetMode="External"/><Relationship Id="rId132" Type="http://schemas.openxmlformats.org/officeDocument/2006/relationships/hyperlink" Target="https://new.abb.com/products/1SVR405631R1000/cr-mx024dc2" TargetMode="External"/><Relationship Id="rId153" Type="http://schemas.openxmlformats.org/officeDocument/2006/relationships/hyperlink" Target="https://gencell1.sharepoint.com/:b:/s/EVOXNA/EaOwxTs-nBJOjHlPRDCP4FMBwDTy_Kkr7R8voiYPilvEfg?e=u80XSD" TargetMode="External"/><Relationship Id="rId174" Type="http://schemas.openxmlformats.org/officeDocument/2006/relationships/hyperlink" Target="https://gencell1.sharepoint.com/:b:/s/EVOXNA/EaOwxTs-nBJOjHlPRDCP4FMBwDTy_Kkr7R8voiYPilvEfg?e=u80XSD" TargetMode="External"/><Relationship Id="rId179" Type="http://schemas.openxmlformats.org/officeDocument/2006/relationships/hyperlink" Target="https://new.abb.com/products/1SVR405631R1000/cr-mx024dc2" TargetMode="External"/><Relationship Id="rId195" Type="http://schemas.openxmlformats.org/officeDocument/2006/relationships/hyperlink" Target="https://blauberg-motoren.com/modification/ec-axial-fan-plastic-250-mm-00smodbasic" TargetMode="External"/><Relationship Id="rId209" Type="http://schemas.openxmlformats.org/officeDocument/2006/relationships/hyperlink" Target="https://blauberg-motoren.com/modification/ec-axial-fan-plastic-250-mm-00smodbasic" TargetMode="External"/><Relationship Id="rId190" Type="http://schemas.openxmlformats.org/officeDocument/2006/relationships/hyperlink" Target="https://gencell1.sharepoint.com/:b:/s/EVOXNA/EaOwxTs-nBJOjHlPRDCP4FMBwDTy_Kkr7R8voiYPilvEfg?e=u80XSD" TargetMode="External"/><Relationship Id="rId204" Type="http://schemas.openxmlformats.org/officeDocument/2006/relationships/hyperlink" Target="https://gencell1.sharepoint.com/:b:/s/EVOXNA/EXHfN2-Y7rJOrxnNZPTkCYUBGu1HEiDCcP90mBKjbxZj2Q?e=5K2cea" TargetMode="External"/><Relationship Id="rId220" Type="http://schemas.openxmlformats.org/officeDocument/2006/relationships/hyperlink" Target="https://www.advantech.com/en/products/8ab55d25-efbe-402f-85c1-a10249b068cc/eki-1224/mod_8f9aefd4-caa4-4262-bf45-c8ee44af4bf5" TargetMode="External"/><Relationship Id="rId225" Type="http://schemas.openxmlformats.org/officeDocument/2006/relationships/hyperlink" Target="https://gencell1.sharepoint.com/:b:/s/EVOXNA/EaZYLXDEu-JKsU8ZxGheXWUB8U6IT20lRdRecssUrX6GUw?e=FeqVxZ" TargetMode="External"/><Relationship Id="rId15" Type="http://schemas.openxmlformats.org/officeDocument/2006/relationships/hyperlink" Target="https://gencell1.sharepoint.com/:b:/s/EVOXNA/EXQ8FyUmT6FIjQIspU-ZBeoBjIKcPD8MbHfGU_ngdWoQqg?e=0LlXQB" TargetMode="External"/><Relationship Id="rId36" Type="http://schemas.openxmlformats.org/officeDocument/2006/relationships/hyperlink" Target="https://gencell1.sharepoint.com/:b:/s/EVOXNA/EU3t7AU0Oq1Ag2zMX6fKsFcBRt2W-7ea-fzveDCJgw-Rzg?e=szSpMT" TargetMode="External"/><Relationship Id="rId57" Type="http://schemas.openxmlformats.org/officeDocument/2006/relationships/hyperlink" Target="https://new.abb.com/low-voltage/products/circuit-breakers/xt" TargetMode="External"/><Relationship Id="rId106" Type="http://schemas.openxmlformats.org/officeDocument/2006/relationships/hyperlink" Target="https://new.abb.com/products/2CDS272337R0164/su202m-c16" TargetMode="External"/><Relationship Id="rId127" Type="http://schemas.openxmlformats.org/officeDocument/2006/relationships/hyperlink" Target="https://gencell1.sharepoint.com/:b:/s/EVOXNA/EaOwxTs-nBJOjHlPRDCP4FMBwDTy_Kkr7R8voiYPilvEfg?e=u80XSD" TargetMode="External"/><Relationship Id="rId10" Type="http://schemas.openxmlformats.org/officeDocument/2006/relationships/hyperlink" Target="http://db.intelligent-energy.com/part/?pg=part&amp;id=211200" TargetMode="External"/><Relationship Id="rId31" Type="http://schemas.openxmlformats.org/officeDocument/2006/relationships/hyperlink" Target="https://en.sinexcel.com/HomeEnergy/Three-phase-hybrid-inverter.php" TargetMode="External"/><Relationship Id="rId52" Type="http://schemas.openxmlformats.org/officeDocument/2006/relationships/hyperlink" Target="https://gencell1.sharepoint.com/:b:/s/EVOXNA/EQspGo_Mo_9HrJgMhXcQ65oBq0eB5dTE-1WweyEI7fKbog?e=mOJbG3" TargetMode="External"/><Relationship Id="rId73" Type="http://schemas.openxmlformats.org/officeDocument/2006/relationships/hyperlink" Target="https://new.abb.com/products/1SFL527002R1111/af205-30-11-11" TargetMode="External"/><Relationship Id="rId78" Type="http://schemas.openxmlformats.org/officeDocument/2006/relationships/hyperlink" Target="https://gencell1.sharepoint.com/:b:/s/EVOXNA/EcYXqTuj2uhBkiJAv4dN4yUBisvwpsXlED5lXKr_takxqA?e=aE4Xi6" TargetMode="External"/><Relationship Id="rId94" Type="http://schemas.openxmlformats.org/officeDocument/2006/relationships/hyperlink" Target="https://gencell1.sharepoint.com/:b:/s/EVOXNA/Ef0FjkvdKfROiEIpMi-2dlEBfk3MNzPzouhdkzO-tobcPA?e=PcLWtR" TargetMode="External"/><Relationship Id="rId99" Type="http://schemas.openxmlformats.org/officeDocument/2006/relationships/hyperlink" Target="https://gencell1.sharepoint.com/:b:/s/EVOXNA/EdLwpBtxlYpEsJtk2e12LTYBueXk-Xd-XhX6tovIbmonIA?e=C5jRzm" TargetMode="External"/><Relationship Id="rId101" Type="http://schemas.openxmlformats.org/officeDocument/2006/relationships/hyperlink" Target="https://gencell1.sharepoint.com/:b:/s/EVOXNA/EXHfN2-Y7rJOrxnNZPTkCYUBGu1HEiDCcP90mBKjbxZj2Q?e=5K2cea" TargetMode="External"/><Relationship Id="rId122" Type="http://schemas.openxmlformats.org/officeDocument/2006/relationships/hyperlink" Target="https://www.advantech.com/en/products/7447e150-338d-402d-b5a1-c9ce6d98816e/adam-6250/mod_da940b26-501f-413e-bfbc-732fd7496782" TargetMode="External"/><Relationship Id="rId143" Type="http://schemas.openxmlformats.org/officeDocument/2006/relationships/hyperlink" Target="https://gencell1.sharepoint.com/:b:/s/EVOXNA/EaOwxTs-nBJOjHlPRDCP4FMBwDTy_Kkr7R8voiYPilvEfg?e=u80XSD" TargetMode="External"/><Relationship Id="rId148" Type="http://schemas.openxmlformats.org/officeDocument/2006/relationships/hyperlink" Target="https://www.advantech.com/en/products/7447e150-338d-402d-b5a1-c9ce6d98816e/adam-6250/mod_da940b26-501f-413e-bfbc-732fd7496782" TargetMode="External"/><Relationship Id="rId164" Type="http://schemas.openxmlformats.org/officeDocument/2006/relationships/hyperlink" Target="https://new.abb.com/products/1SVR405631R1000/cr-mx024dc2" TargetMode="External"/><Relationship Id="rId169" Type="http://schemas.openxmlformats.org/officeDocument/2006/relationships/hyperlink" Target="https://gencell1.sharepoint.com/:b:/s/EVOXNA/EaOwxTs-nBJOjHlPRDCP4FMBwDTy_Kkr7R8voiYPilvEfg?e=u80XSD" TargetMode="External"/><Relationship Id="rId185" Type="http://schemas.openxmlformats.org/officeDocument/2006/relationships/hyperlink" Target="https://gencell1.sharepoint.com/:b:/s/EVOXNA/EaOwxTs-nBJOjHlPRDCP4FMBwDTy_Kkr7R8voiYPilvEfg?e=u80XSD" TargetMode="External"/><Relationship Id="rId4" Type="http://schemas.openxmlformats.org/officeDocument/2006/relationships/hyperlink" Target="http://db.intelligent-energy.com/part/?pg=part&amp;id=211200" TargetMode="External"/><Relationship Id="rId9" Type="http://schemas.openxmlformats.org/officeDocument/2006/relationships/hyperlink" Target="http://db.intelligent-energy.com/part/?pg=part&amp;id=211201" TargetMode="External"/><Relationship Id="rId180" Type="http://schemas.openxmlformats.org/officeDocument/2006/relationships/hyperlink" Target="https://new.abb.com/products/1SVR405631R1000/cr-mx024dc2" TargetMode="External"/><Relationship Id="rId210" Type="http://schemas.openxmlformats.org/officeDocument/2006/relationships/hyperlink" Target="https://gencell1.sharepoint.com/:b:/s/EVOXNA/EXHfN2-Y7rJOrxnNZPTkCYUBGu1HEiDCcP90mBKjbxZj2Q?e=5K2cea" TargetMode="External"/><Relationship Id="rId215" Type="http://schemas.openxmlformats.org/officeDocument/2006/relationships/hyperlink" Target="https://blauberg-motoren.com/modification/ec-axial-fan-plastic-250-mm-00smodbasic" TargetMode="External"/><Relationship Id="rId26" Type="http://schemas.openxmlformats.org/officeDocument/2006/relationships/hyperlink" Target="https://zahninc.com/fuel-cells/" TargetMode="External"/><Relationship Id="rId47" Type="http://schemas.openxmlformats.org/officeDocument/2006/relationships/hyperlink" Target="https://new.abb.com/low-voltage/products/circuit-breakers/xt" TargetMode="External"/><Relationship Id="rId68" Type="http://schemas.openxmlformats.org/officeDocument/2006/relationships/hyperlink" Target="https://new.abb.com/low-voltage/products/circuit-breakers/xt" TargetMode="External"/><Relationship Id="rId89" Type="http://schemas.openxmlformats.org/officeDocument/2006/relationships/hyperlink" Target="https://gencell1.sharepoint.com/:b:/s/EVOXNA/EXQ8FyUmT6FIjQIspU-ZBeoBjIKcPD8MbHfGU_ngdWoQqg?e=0LlXQB" TargetMode="External"/><Relationship Id="rId112" Type="http://schemas.openxmlformats.org/officeDocument/2006/relationships/hyperlink" Target="https://gencell1.sharepoint.com/:b:/s/EVOXNA/Ef0FjkvdKfROiEIpMi-2dlEBfk3MNzPzouhdkzO-tobcPA?e=PcLWtR" TargetMode="External"/><Relationship Id="rId133" Type="http://schemas.openxmlformats.org/officeDocument/2006/relationships/hyperlink" Target="https://new.abb.com/products/1SVR405631R1000/cr-mx024dc2" TargetMode="External"/><Relationship Id="rId154" Type="http://schemas.openxmlformats.org/officeDocument/2006/relationships/hyperlink" Target="https://gencell1.sharepoint.com/:b:/s/EVOXNA/EaOwxTs-nBJOjHlPRDCP4FMBwDTy_Kkr7R8voiYPilvEfg?e=u80XSD" TargetMode="External"/><Relationship Id="rId175" Type="http://schemas.openxmlformats.org/officeDocument/2006/relationships/hyperlink" Target="https://new.abb.com/products/1SVR405631R1000/cr-mx024dc2" TargetMode="External"/><Relationship Id="rId196" Type="http://schemas.openxmlformats.org/officeDocument/2006/relationships/hyperlink" Target="https://gencell1.sharepoint.com/:b:/s/EVOXNA/EXHfN2-Y7rJOrxnNZPTkCYUBGu1HEiDCcP90mBKjbxZj2Q?e=5K2cea" TargetMode="External"/><Relationship Id="rId200" Type="http://schemas.openxmlformats.org/officeDocument/2006/relationships/hyperlink" Target="https://gencell1.sharepoint.com/:b:/s/EVOXNA/EXHfN2-Y7rJOrxnNZPTkCYUBGu1HEiDCcP90mBKjbxZj2Q?e=5K2cea" TargetMode="External"/><Relationship Id="rId16" Type="http://schemas.openxmlformats.org/officeDocument/2006/relationships/hyperlink" Target="https://new.abb.com/products/1SCA151046R1001/oxb600u3x3qt" TargetMode="External"/><Relationship Id="rId221" Type="http://schemas.openxmlformats.org/officeDocument/2006/relationships/hyperlink" Target="https://www.advantech.com/en/products/05b4ad62-1b78-4622-94ef-5acfea07cd5c/eki-2528i/mod_8f57a369-2a4a-44d1-b231-16f9a2283b31" TargetMode="External"/><Relationship Id="rId37" Type="http://schemas.openxmlformats.org/officeDocument/2006/relationships/hyperlink" Target="https://gencell1.sharepoint.com/:b:/s/EVOXNA/EU3t7AU0Oq1Ag2zMX6fKsFcBRt2W-7ea-fzveDCJgw-Rzg?e=szSpMT" TargetMode="External"/><Relationship Id="rId58" Type="http://schemas.openxmlformats.org/officeDocument/2006/relationships/hyperlink" Target="https://gencell1.sharepoint.com/:b:/s/EVOXNA/EcYXqTuj2uhBkiJAv4dN4yUBisvwpsXlED5lXKr_takxqA?e=aE4Xi6" TargetMode="External"/><Relationship Id="rId79" Type="http://schemas.openxmlformats.org/officeDocument/2006/relationships/hyperlink" Target="https://gencell1.sharepoint.com/:b:/s/EVOXNA/EcYXqTuj2uhBkiJAv4dN4yUBisvwpsXlED5lXKr_takxqA?e=aE4Xi6" TargetMode="External"/><Relationship Id="rId102" Type="http://schemas.openxmlformats.org/officeDocument/2006/relationships/hyperlink" Target="https://gencell1.sharepoint.com/:b:/s/EVOXNA/Ef0FjkvdKfROiEIpMi-2dlEBfk3MNzPzouhdkzO-tobcPA?e=PcLWtR" TargetMode="External"/><Relationship Id="rId123" Type="http://schemas.openxmlformats.org/officeDocument/2006/relationships/hyperlink" Target="https://gencell1.sharepoint.com/:b:/s/EVOXNA/EaO285H2iE1Emr_nbxiTOYsB34AUt8eTyguGReQxfzCvVQ?e=j6bChC" TargetMode="External"/><Relationship Id="rId144" Type="http://schemas.openxmlformats.org/officeDocument/2006/relationships/hyperlink" Target="https://new.abb.com/products/1SVR405631R1000/cr-mx024dc2" TargetMode="External"/><Relationship Id="rId90" Type="http://schemas.openxmlformats.org/officeDocument/2006/relationships/hyperlink" Target="https://new.abb.com/low-voltage/products/circuit-breakers/xt" TargetMode="External"/><Relationship Id="rId165" Type="http://schemas.openxmlformats.org/officeDocument/2006/relationships/hyperlink" Target="https://gencell1.sharepoint.com/:b:/s/EVOXNA/EaOwxTs-nBJOjHlPRDCP4FMBwDTy_Kkr7R8voiYPilvEfg?e=u80XSD" TargetMode="External"/><Relationship Id="rId186" Type="http://schemas.openxmlformats.org/officeDocument/2006/relationships/hyperlink" Target="https://gencell1.sharepoint.com/:b:/s/EVOXNA/EaOwxTs-nBJOjHlPRDCP4FMBwDTy_Kkr7R8voiYPilvEfg?e=u80XSD" TargetMode="External"/><Relationship Id="rId211" Type="http://schemas.openxmlformats.org/officeDocument/2006/relationships/hyperlink" Target="https://blauberg-motoren.com/modification/ec-axial-fan-plastic-250-mm-00smodbasic" TargetMode="External"/><Relationship Id="rId27" Type="http://schemas.openxmlformats.org/officeDocument/2006/relationships/hyperlink" Target="https://zahninc.com/fuel-cells/" TargetMode="External"/><Relationship Id="rId48" Type="http://schemas.openxmlformats.org/officeDocument/2006/relationships/hyperlink" Target="https://gencell1.sharepoint.com/:b:/s/EVOXNA/ESifWEzqUgdEpEEmehhipXUBMGSYJHk1tKMSmbpl_P2i0A?e=QLNuWe" TargetMode="External"/><Relationship Id="rId69" Type="http://schemas.openxmlformats.org/officeDocument/2006/relationships/hyperlink" Target="https://gencell1.sharepoint.com/:b:/s/EVOXNA/EcYXqTuj2uhBkiJAv4dN4yUBisvwpsXlED5lXKr_takxqA?e=aE4Xi6" TargetMode="External"/><Relationship Id="rId113" Type="http://schemas.openxmlformats.org/officeDocument/2006/relationships/hyperlink" Target="https://new.abb.com/products/2CDS272337R0064/su202m-c6" TargetMode="External"/><Relationship Id="rId134" Type="http://schemas.openxmlformats.org/officeDocument/2006/relationships/hyperlink" Target="https://gencell1.sharepoint.com/:b:/s/EVOXNA/EaOwxTs-nBJOjHlPRDCP4FMBwDTy_Kkr7R8voiYPilvEfg?e=u80XSD" TargetMode="External"/><Relationship Id="rId80" Type="http://schemas.openxmlformats.org/officeDocument/2006/relationships/hyperlink" Target="https://new.abb.com/low-voltage/products/circuit-breakers/xt" TargetMode="External"/><Relationship Id="rId155" Type="http://schemas.openxmlformats.org/officeDocument/2006/relationships/hyperlink" Target="https://new.abb.com/products/1SVR405631R1000/cr-mx024dc2" TargetMode="External"/><Relationship Id="rId176" Type="http://schemas.openxmlformats.org/officeDocument/2006/relationships/hyperlink" Target="https://new.abb.com/products/1SVR405631R1000/cr-mx024dc2" TargetMode="External"/><Relationship Id="rId197" Type="http://schemas.openxmlformats.org/officeDocument/2006/relationships/hyperlink" Target="https://blauberg-motoren.com/modification/ec-axial-fan-plastic-250-mm-00smodbasic" TargetMode="External"/><Relationship Id="rId201" Type="http://schemas.openxmlformats.org/officeDocument/2006/relationships/hyperlink" Target="https://blauberg-motoren.com/modification/ec-axial-fan-plastic-250-mm-00smodbasic" TargetMode="External"/><Relationship Id="rId222" Type="http://schemas.openxmlformats.org/officeDocument/2006/relationships/hyperlink" Target="https://www.inhand.com/en/products/unmanaged-industrial-ethernet-switches/" TargetMode="External"/><Relationship Id="rId17" Type="http://schemas.openxmlformats.org/officeDocument/2006/relationships/hyperlink" Target="http://db.intelligent-energy.com/part/?pg=part&amp;id=211201" TargetMode="External"/><Relationship Id="rId38" Type="http://schemas.openxmlformats.org/officeDocument/2006/relationships/hyperlink" Target="https://gencell1.sharepoint.com/:b:/s/EVOXNA/Ef0FjkvdKfROiEIpMi-2dlEBfk3MNzPzouhdkzO-tobcPA?e=PcLWtR" TargetMode="External"/><Relationship Id="rId59" Type="http://schemas.openxmlformats.org/officeDocument/2006/relationships/hyperlink" Target="https://new.abb.com/low-voltage/products/circuit-breakers/xt" TargetMode="External"/><Relationship Id="rId103" Type="http://schemas.openxmlformats.org/officeDocument/2006/relationships/hyperlink" Target="https://gencell1.sharepoint.com/:b:/s/EVOXNA/Ed0UhUCvSO1Fg4nDp2UvoMABGIUVd7CZ5pYBJvvPLWjaWw?e=eOPXPR" TargetMode="External"/><Relationship Id="rId124" Type="http://schemas.openxmlformats.org/officeDocument/2006/relationships/hyperlink" Target="https://new.abb.com/products/1SVR405631R1000/cr-mx024dc2" TargetMode="External"/><Relationship Id="rId70" Type="http://schemas.openxmlformats.org/officeDocument/2006/relationships/hyperlink" Target="https://new.abb.com/low-voltage/products/circuit-breakers/xt" TargetMode="External"/><Relationship Id="rId91" Type="http://schemas.openxmlformats.org/officeDocument/2006/relationships/hyperlink" Target="https://gencell1.sharepoint.com/:b:/s/EVOXNA/EcYXqTuj2uhBkiJAv4dN4yUBisvwpsXlED5lXKr_takxqA?e=aE4Xi6" TargetMode="External"/><Relationship Id="rId145" Type="http://schemas.openxmlformats.org/officeDocument/2006/relationships/hyperlink" Target="https://new.abb.com/products/1SVR405631R1000/cr-mx024dc2" TargetMode="External"/><Relationship Id="rId166" Type="http://schemas.openxmlformats.org/officeDocument/2006/relationships/hyperlink" Target="https://gencell1.sharepoint.com/:b:/s/EVOXNA/EaOwxTs-nBJOjHlPRDCP4FMBwDTy_Kkr7R8voiYPilvEfg?e=u80XSD" TargetMode="External"/><Relationship Id="rId187" Type="http://schemas.openxmlformats.org/officeDocument/2006/relationships/hyperlink" Target="https://new.abb.com/products/1SVR405631R1000/cr-mx024dc2" TargetMode="External"/><Relationship Id="rId1" Type="http://schemas.openxmlformats.org/officeDocument/2006/relationships/hyperlink" Target="http://db.intelligent-energy.com/part/?pg=part&amp;id=211201" TargetMode="External"/><Relationship Id="rId212" Type="http://schemas.openxmlformats.org/officeDocument/2006/relationships/hyperlink" Target="https://gencell1.sharepoint.com/:b:/s/EVOXNA/EXHfN2-Y7rJOrxnNZPTkCYUBGu1HEiDCcP90mBKjbxZj2Q?e=5K2cea" TargetMode="External"/><Relationship Id="rId28" Type="http://schemas.openxmlformats.org/officeDocument/2006/relationships/hyperlink" Target="https://www.se.com/us/en/product-subcategory/4125-acti-9-energy-meters/?filter=business-2-building-automation-and-control" TargetMode="External"/><Relationship Id="rId49" Type="http://schemas.openxmlformats.org/officeDocument/2006/relationships/hyperlink" Target="https://www.catl.com/en/" TargetMode="External"/><Relationship Id="rId114" Type="http://schemas.openxmlformats.org/officeDocument/2006/relationships/hyperlink" Target="https://new.abb.com/products/2CDS272337R0324/su202m-c32" TargetMode="External"/><Relationship Id="rId60" Type="http://schemas.openxmlformats.org/officeDocument/2006/relationships/hyperlink" Target="https://gencell1.sharepoint.com/:b:/s/EVOXNA/EcYXqTuj2uhBkiJAv4dN4yUBisvwpsXlED5lXKr_takxqA?e=aE4Xi6" TargetMode="External"/><Relationship Id="rId81" Type="http://schemas.openxmlformats.org/officeDocument/2006/relationships/hyperlink" Target="https://new.abb.com/products/1SCA151046R1001/oxb600u3x3qt" TargetMode="External"/><Relationship Id="rId135" Type="http://schemas.openxmlformats.org/officeDocument/2006/relationships/hyperlink" Target="https://gencell1.sharepoint.com/:b:/s/EVOXNA/EaOwxTs-nBJOjHlPRDCP4FMBwDTy_Kkr7R8voiYPilvEfg?e=u80XSD" TargetMode="External"/><Relationship Id="rId156" Type="http://schemas.openxmlformats.org/officeDocument/2006/relationships/hyperlink" Target="https://new.abb.com/products/1SVR405631R1000/cr-mx024dc2" TargetMode="External"/><Relationship Id="rId177" Type="http://schemas.openxmlformats.org/officeDocument/2006/relationships/hyperlink" Target="https://gencell1.sharepoint.com/:b:/s/EVOXNA/EaOwxTs-nBJOjHlPRDCP4FMBwDTy_Kkr7R8voiYPilvEfg?e=u80XSD" TargetMode="External"/><Relationship Id="rId198" Type="http://schemas.openxmlformats.org/officeDocument/2006/relationships/hyperlink" Target="https://gencell1.sharepoint.com/:b:/s/EVOXNA/EXHfN2-Y7rJOrxnNZPTkCYUBGu1HEiDCcP90mBKjbxZj2Q?e=5K2cea" TargetMode="External"/><Relationship Id="rId202" Type="http://schemas.openxmlformats.org/officeDocument/2006/relationships/hyperlink" Target="https://gencell1.sharepoint.com/:b:/s/EVOXNA/EXHfN2-Y7rJOrxnNZPTkCYUBGu1HEiDCcP90mBKjbxZj2Q?e=5K2cea" TargetMode="External"/><Relationship Id="rId223" Type="http://schemas.openxmlformats.org/officeDocument/2006/relationships/hyperlink" Target="https://gencell1.sharepoint.com/:b:/s/EVOXNA/EXc6ysAMRptEhnEaR-yk5WEBN-xxO1UZ4828zpWC5YYZdw?e=qDJC89" TargetMode="External"/><Relationship Id="rId18" Type="http://schemas.openxmlformats.org/officeDocument/2006/relationships/hyperlink" Target="http://db.intelligent-energy.com/part/?pg=part&amp;id=211200" TargetMode="External"/><Relationship Id="rId39" Type="http://schemas.openxmlformats.org/officeDocument/2006/relationships/hyperlink" Target="https://gencell1.sharepoint.com/:b:/s/EVOXNA/EcYXqTuj2uhBkiJAv4dN4yUBisvwpsXlED5lXKr_takxqA?e=aE4Xi6" TargetMode="External"/><Relationship Id="rId50" Type="http://schemas.openxmlformats.org/officeDocument/2006/relationships/hyperlink" Target="https://gencell1.sharepoint.com/:b:/s/EVOXNA/EQspGo_Mo_9HrJgMhXcQ65oBq0eB5dTE-1WweyEI7fKbog?e=mOJbG3" TargetMode="External"/><Relationship Id="rId104" Type="http://schemas.openxmlformats.org/officeDocument/2006/relationships/hyperlink" Target="https://www.eaton.com/us/en-us/skuPage.9PX6KP2.specifications.html" TargetMode="External"/><Relationship Id="rId125" Type="http://schemas.openxmlformats.org/officeDocument/2006/relationships/hyperlink" Target="https://new.abb.com/products/1SVR405631R1000/cr-mx024dc2" TargetMode="External"/><Relationship Id="rId146" Type="http://schemas.openxmlformats.org/officeDocument/2006/relationships/hyperlink" Target="https://gencell1.sharepoint.com/:b:/s/EVOXNA/EaOwxTs-nBJOjHlPRDCP4FMBwDTy_Kkr7R8voiYPilvEfg?e=u80XSD" TargetMode="External"/><Relationship Id="rId167" Type="http://schemas.openxmlformats.org/officeDocument/2006/relationships/hyperlink" Target="https://new.abb.com/products/1SVR405631R1000/cr-mx024dc2" TargetMode="External"/><Relationship Id="rId188" Type="http://schemas.openxmlformats.org/officeDocument/2006/relationships/hyperlink" Target="https://new.abb.com/products/1SVR405631R1000/cr-mx024dc2" TargetMode="External"/><Relationship Id="rId71" Type="http://schemas.openxmlformats.org/officeDocument/2006/relationships/hyperlink" Target="https://gencell1.sharepoint.com/:b:/s/EVOXNA/EbkV9XjIvopFpldk5quhGR4Bb6lQ9HzC0tWaqnh8qmqdnA?e=4IhRQG" TargetMode="External"/><Relationship Id="rId92" Type="http://schemas.openxmlformats.org/officeDocument/2006/relationships/hyperlink" Target="https://gencell1.sharepoint.com/:b:/s/EVOXNA/Ef0FjkvdKfROiEIpMi-2dlEBfk3MNzPzouhdkzO-tobcPA?e=PcLWtR" TargetMode="External"/><Relationship Id="rId213" Type="http://schemas.openxmlformats.org/officeDocument/2006/relationships/hyperlink" Target="https://blauberg-motoren.com/modification/ec-axial-fan-plastic-250-mm-00smodbasic" TargetMode="External"/><Relationship Id="rId2" Type="http://schemas.openxmlformats.org/officeDocument/2006/relationships/hyperlink" Target="http://db.intelligent-energy.com/part/?pg=part&amp;id=211200" TargetMode="External"/><Relationship Id="rId29" Type="http://schemas.openxmlformats.org/officeDocument/2006/relationships/hyperlink" Target="https://new.abb.com/products/2CDS272337R0634/su202m-c63" TargetMode="External"/><Relationship Id="rId40" Type="http://schemas.openxmlformats.org/officeDocument/2006/relationships/hyperlink" Target="https://gencell1.sharepoint.com/:b:/s/EVOXNA/EcYXqTuj2uhBkiJAv4dN4yUBisvwpsXlED5lXKr_takxqA?e=aE4Xi6" TargetMode="External"/><Relationship Id="rId115" Type="http://schemas.openxmlformats.org/officeDocument/2006/relationships/hyperlink" Target="https://gencell1.sharepoint.com/:b:/s/EVOXNA/Ef0FjkvdKfROiEIpMi-2dlEBfk3MNzPzouhdkzO-tobcPA?e=PcLWtR" TargetMode="External"/><Relationship Id="rId136" Type="http://schemas.openxmlformats.org/officeDocument/2006/relationships/hyperlink" Target="https://new.abb.com/products/1SVR405631R1000/cr-mx024dc2" TargetMode="External"/><Relationship Id="rId157" Type="http://schemas.openxmlformats.org/officeDocument/2006/relationships/hyperlink" Target="https://gencell1.sharepoint.com/:b:/s/EVOXNA/EaOwxTs-nBJOjHlPRDCP4FMBwDTy_Kkr7R8voiYPilvEfg?e=u80XSD" TargetMode="External"/><Relationship Id="rId178" Type="http://schemas.openxmlformats.org/officeDocument/2006/relationships/hyperlink" Target="https://gencell1.sharepoint.com/:b:/s/EVOXNA/EaOwxTs-nBJOjHlPRDCP4FMBwDTy_Kkr7R8voiYPilvEfg?e=u80XSD" TargetMode="External"/><Relationship Id="rId61" Type="http://schemas.openxmlformats.org/officeDocument/2006/relationships/hyperlink" Target="https://new.abb.com/low-voltage/products/circuit-breakers/xt" TargetMode="External"/><Relationship Id="rId82" Type="http://schemas.openxmlformats.org/officeDocument/2006/relationships/hyperlink" Target="https://new.abb.com/low-voltage/products/circuit-breakers/xt" TargetMode="External"/><Relationship Id="rId199" Type="http://schemas.openxmlformats.org/officeDocument/2006/relationships/hyperlink" Target="https://blauberg-motoren.com/modification/ec-axial-fan-plastic-250-mm-00smodbasic" TargetMode="External"/><Relationship Id="rId203" Type="http://schemas.openxmlformats.org/officeDocument/2006/relationships/hyperlink" Target="https://blauberg-motoren.com/modification/ec-axial-fan-plastic-250-mm-00smodbasic" TargetMode="External"/><Relationship Id="rId19" Type="http://schemas.openxmlformats.org/officeDocument/2006/relationships/hyperlink" Target="http://www.zyspd.com/sys-pd/92.html" TargetMode="External"/><Relationship Id="rId224" Type="http://schemas.openxmlformats.org/officeDocument/2006/relationships/hyperlink" Target="https://gencell1.sharepoint.com/:b:/s/EVOXNA/EdtXb-lKPjZIreZPTguvx4ABZRx6i72kvGsRwN3Yi10wvA?e=dzSi0T" TargetMode="External"/><Relationship Id="rId30" Type="http://schemas.openxmlformats.org/officeDocument/2006/relationships/hyperlink" Target="https://gencell1.sharepoint.com/:b:/s/EVOXNA/Ef0FjkvdKfROiEIpMi-2dlEBfk3MNzPzouhdkzO-tobcPA?e=flRQ8U" TargetMode="External"/><Relationship Id="rId105" Type="http://schemas.openxmlformats.org/officeDocument/2006/relationships/hyperlink" Target="https://gencell1.sharepoint.com/:b:/s/EVOXNA/Ef0FjkvdKfROiEIpMi-2dlEBfk3MNzPzouhdkzO-tobcPA?e=PcLWtR" TargetMode="External"/><Relationship Id="rId126" Type="http://schemas.openxmlformats.org/officeDocument/2006/relationships/hyperlink" Target="https://gencell1.sharepoint.com/:b:/s/EVOXNA/EaOwxTs-nBJOjHlPRDCP4FMBwDTy_Kkr7R8voiYPilvEfg?e=u80XSD" TargetMode="External"/><Relationship Id="rId147" Type="http://schemas.openxmlformats.org/officeDocument/2006/relationships/hyperlink" Target="https://gencell1.sharepoint.com/:b:/s/EVOXNA/EaOwxTs-nBJOjHlPRDCP4FMBwDTy_Kkr7R8voiYPilvEfg?e=u80XSD" TargetMode="External"/><Relationship Id="rId168" Type="http://schemas.openxmlformats.org/officeDocument/2006/relationships/hyperlink" Target="https://new.abb.com/products/1SVR405631R1000/cr-mx024dc2" TargetMode="External"/><Relationship Id="rId51" Type="http://schemas.openxmlformats.org/officeDocument/2006/relationships/hyperlink" Target="https://dynapower.com/" TargetMode="External"/><Relationship Id="rId72" Type="http://schemas.openxmlformats.org/officeDocument/2006/relationships/hyperlink" Target="https://gencell1.sharepoint.com/:b:/s/EVOXNA/EbkV9XjIvopFpldk5quhGR4Bb6lQ9HzC0tWaqnh8qmqdnA?e=4IhRQG" TargetMode="External"/><Relationship Id="rId93" Type="http://schemas.openxmlformats.org/officeDocument/2006/relationships/hyperlink" Target="https://gencell1.sharepoint.com/:b:/s/EVOXNA/Ef0FjkvdKfROiEIpMi-2dlEBfk3MNzPzouhdkzO-tobcPA?e=PcLWtR" TargetMode="External"/><Relationship Id="rId189" Type="http://schemas.openxmlformats.org/officeDocument/2006/relationships/hyperlink" Target="https://gencell1.sharepoint.com/:b:/s/EVOXNA/EaOwxTs-nBJOjHlPRDCP4FMBwDTy_Kkr7R8voiYPilvEfg?e=u80XSD" TargetMode="External"/><Relationship Id="rId3" Type="http://schemas.openxmlformats.org/officeDocument/2006/relationships/hyperlink" Target="http://db.intelligent-energy.com/part/?pg=part&amp;id=211200" TargetMode="External"/><Relationship Id="rId214" Type="http://schemas.openxmlformats.org/officeDocument/2006/relationships/hyperlink" Target="https://gencell1.sharepoint.com/:b:/s/EVOXNA/EXHfN2-Y7rJOrxnNZPTkCYUBGu1HEiDCcP90mBKjbxZj2Q?e=5K2ce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db.intelligent-energy.com/part/?pg=part&amp;id=2420" TargetMode="External"/><Relationship Id="rId671" Type="http://schemas.openxmlformats.org/officeDocument/2006/relationships/hyperlink" Target="http://db.intelligent-energy.com/part/?pg=part&amp;id=1486" TargetMode="External"/><Relationship Id="rId769" Type="http://schemas.openxmlformats.org/officeDocument/2006/relationships/hyperlink" Target="http://db.intelligent-energy.com/part/?pg=part&amp;id=899" TargetMode="External"/><Relationship Id="rId976" Type="http://schemas.openxmlformats.org/officeDocument/2006/relationships/hyperlink" Target="http://db.intelligent-energy.com/part/?pg=part&amp;id=62815" TargetMode="External"/><Relationship Id="rId21" Type="http://schemas.openxmlformats.org/officeDocument/2006/relationships/hyperlink" Target="http://db.intelligent-energy.com/part/?pg=part&amp;id=1403" TargetMode="External"/><Relationship Id="rId324" Type="http://schemas.openxmlformats.org/officeDocument/2006/relationships/hyperlink" Target="http://db.intelligent-energy.com/part/?pg=part&amp;id=62983" TargetMode="External"/><Relationship Id="rId531" Type="http://schemas.openxmlformats.org/officeDocument/2006/relationships/hyperlink" Target="http://db.intelligent-energy.com/part/?pg=part&amp;id=62958" TargetMode="External"/><Relationship Id="rId629" Type="http://schemas.openxmlformats.org/officeDocument/2006/relationships/hyperlink" Target="http://db.intelligent-energy.com/part/?pg=part&amp;id=1243" TargetMode="External"/><Relationship Id="rId170" Type="http://schemas.openxmlformats.org/officeDocument/2006/relationships/hyperlink" Target="http://db.intelligent-energy.com/part/?pg=part&amp;id=1851" TargetMode="External"/><Relationship Id="rId836" Type="http://schemas.openxmlformats.org/officeDocument/2006/relationships/hyperlink" Target="http://db.intelligent-energy.com/part/?pg=part&amp;id=62912" TargetMode="External"/><Relationship Id="rId1021" Type="http://schemas.openxmlformats.org/officeDocument/2006/relationships/printerSettings" Target="../printerSettings/printerSettings3.bin"/><Relationship Id="rId268" Type="http://schemas.openxmlformats.org/officeDocument/2006/relationships/hyperlink" Target="http://db.intelligent-energy.com/part/?pg=part&amp;id=2573" TargetMode="External"/><Relationship Id="rId475" Type="http://schemas.openxmlformats.org/officeDocument/2006/relationships/hyperlink" Target="http://db.intelligent-energy.com/part/?pg=part&amp;id=2095" TargetMode="External"/><Relationship Id="rId682" Type="http://schemas.openxmlformats.org/officeDocument/2006/relationships/hyperlink" Target="http://db.intelligent-energy.com/part/?pg=part&amp;id=62933" TargetMode="External"/><Relationship Id="rId903" Type="http://schemas.openxmlformats.org/officeDocument/2006/relationships/hyperlink" Target="http://db.intelligent-energy.com/part/?pg=part&amp;id=62779" TargetMode="External"/><Relationship Id="rId32" Type="http://schemas.openxmlformats.org/officeDocument/2006/relationships/hyperlink" Target="http://db.intelligent-energy.com/part/?pg=part&amp;id=2053" TargetMode="External"/><Relationship Id="rId128" Type="http://schemas.openxmlformats.org/officeDocument/2006/relationships/hyperlink" Target="http://db.intelligent-energy.com/part/?pg=part&amp;id=899" TargetMode="External"/><Relationship Id="rId335" Type="http://schemas.openxmlformats.org/officeDocument/2006/relationships/hyperlink" Target="http://db.intelligent-energy.com/part/?pg=part&amp;id=1800" TargetMode="External"/><Relationship Id="rId542" Type="http://schemas.openxmlformats.org/officeDocument/2006/relationships/hyperlink" Target="http://db.intelligent-energy.com/part/?pg=part&amp;id=62885" TargetMode="External"/><Relationship Id="rId987" Type="http://schemas.openxmlformats.org/officeDocument/2006/relationships/hyperlink" Target="http://db.intelligent-energy.com/part/?pg=part&amp;id=62935" TargetMode="External"/><Relationship Id="rId181" Type="http://schemas.openxmlformats.org/officeDocument/2006/relationships/hyperlink" Target="http://db.intelligent-energy.com/part/?pg=part&amp;id=2576" TargetMode="External"/><Relationship Id="rId402" Type="http://schemas.openxmlformats.org/officeDocument/2006/relationships/hyperlink" Target="http://db.intelligent-energy.com/part/?pg=part&amp;id=275" TargetMode="External"/><Relationship Id="rId847" Type="http://schemas.openxmlformats.org/officeDocument/2006/relationships/hyperlink" Target="http://db.intelligent-energy.com/part/?pg=part&amp;id=62399" TargetMode="External"/><Relationship Id="rId279" Type="http://schemas.openxmlformats.org/officeDocument/2006/relationships/hyperlink" Target="http://db.intelligent-energy.com/part/?pg=part&amp;id=2102" TargetMode="External"/><Relationship Id="rId486" Type="http://schemas.openxmlformats.org/officeDocument/2006/relationships/hyperlink" Target="http://db.intelligent-energy.com/part/?pg=part&amp;id=2471" TargetMode="External"/><Relationship Id="rId693" Type="http://schemas.openxmlformats.org/officeDocument/2006/relationships/hyperlink" Target="http://db.intelligent-energy.com/part/?pg=part&amp;id=2410" TargetMode="External"/><Relationship Id="rId707" Type="http://schemas.openxmlformats.org/officeDocument/2006/relationships/hyperlink" Target="http://db.intelligent-energy.com/part/?pg=part&amp;id=110003" TargetMode="External"/><Relationship Id="rId914" Type="http://schemas.openxmlformats.org/officeDocument/2006/relationships/hyperlink" Target="http://db.intelligent-energy.com/part/?pg=part&amp;id=63135" TargetMode="External"/><Relationship Id="rId43" Type="http://schemas.openxmlformats.org/officeDocument/2006/relationships/hyperlink" Target="http://db.intelligent-energy.com/part/?pg=part&amp;id=2638" TargetMode="External"/><Relationship Id="rId139" Type="http://schemas.openxmlformats.org/officeDocument/2006/relationships/hyperlink" Target="http://db.intelligent-energy.com/part/?pg=part&amp;id=62399" TargetMode="External"/><Relationship Id="rId346" Type="http://schemas.openxmlformats.org/officeDocument/2006/relationships/hyperlink" Target="http://db.intelligent-energy.com/part/?pg=part&amp;id=176" TargetMode="External"/><Relationship Id="rId553" Type="http://schemas.openxmlformats.org/officeDocument/2006/relationships/hyperlink" Target="http://db.intelligent-energy.com/part/?pg=part&amp;id=72" TargetMode="External"/><Relationship Id="rId760" Type="http://schemas.openxmlformats.org/officeDocument/2006/relationships/hyperlink" Target="http://db.intelligent-energy.com/part/?pg=part&amp;id=62973" TargetMode="External"/><Relationship Id="rId998" Type="http://schemas.openxmlformats.org/officeDocument/2006/relationships/hyperlink" Target="http://db.intelligent-energy.com/part/?pg=part&amp;id=63085" TargetMode="External"/><Relationship Id="rId192" Type="http://schemas.openxmlformats.org/officeDocument/2006/relationships/hyperlink" Target="http://db.intelligent-energy.com/part/?pg=part&amp;id=62833" TargetMode="External"/><Relationship Id="rId206" Type="http://schemas.openxmlformats.org/officeDocument/2006/relationships/hyperlink" Target="http://db.intelligent-energy.com/part/?pg=part&amp;id=62987" TargetMode="External"/><Relationship Id="rId413" Type="http://schemas.openxmlformats.org/officeDocument/2006/relationships/hyperlink" Target="http://db.intelligent-energy.com/part/?pg=part&amp;id=1419" TargetMode="External"/><Relationship Id="rId858" Type="http://schemas.openxmlformats.org/officeDocument/2006/relationships/hyperlink" Target="http://db.intelligent-energy.com/part/?pg=part&amp;id=62804" TargetMode="External"/><Relationship Id="rId497" Type="http://schemas.openxmlformats.org/officeDocument/2006/relationships/hyperlink" Target="http://db.intelligent-energy.com/part/?pg=part&amp;id=1110" TargetMode="External"/><Relationship Id="rId620" Type="http://schemas.openxmlformats.org/officeDocument/2006/relationships/hyperlink" Target="http://db.intelligent-energy.com/part/?pg=part&amp;id=1717" TargetMode="External"/><Relationship Id="rId718" Type="http://schemas.openxmlformats.org/officeDocument/2006/relationships/hyperlink" Target="http://db.intelligent-energy.com/part/?pg=part&amp;id=62891" TargetMode="External"/><Relationship Id="rId925" Type="http://schemas.openxmlformats.org/officeDocument/2006/relationships/hyperlink" Target="http://db.intelligent-energy.com/part/?pg=part&amp;id=63098" TargetMode="External"/><Relationship Id="rId357" Type="http://schemas.openxmlformats.org/officeDocument/2006/relationships/hyperlink" Target="http://db.intelligent-energy.com/part/?pg=part&amp;id=1237" TargetMode="External"/><Relationship Id="rId54" Type="http://schemas.openxmlformats.org/officeDocument/2006/relationships/hyperlink" Target="http://db.intelligent-energy.com/part/?pg=part&amp;id=2730" TargetMode="External"/><Relationship Id="rId217" Type="http://schemas.openxmlformats.org/officeDocument/2006/relationships/hyperlink" Target="http://db.intelligent-energy.com/part/?pg=part&amp;id=62345" TargetMode="External"/><Relationship Id="rId564" Type="http://schemas.openxmlformats.org/officeDocument/2006/relationships/hyperlink" Target="http://db.intelligent-energy.com/part/?pg=part&amp;id=1139" TargetMode="External"/><Relationship Id="rId771" Type="http://schemas.openxmlformats.org/officeDocument/2006/relationships/hyperlink" Target="http://db.intelligent-energy.com/part/?pg=part&amp;id=1234" TargetMode="External"/><Relationship Id="rId869" Type="http://schemas.openxmlformats.org/officeDocument/2006/relationships/hyperlink" Target="http://db.intelligent-energy.com/part/?pg=part&amp;id=62452" TargetMode="External"/><Relationship Id="rId424" Type="http://schemas.openxmlformats.org/officeDocument/2006/relationships/hyperlink" Target="http://db.intelligent-energy.com/part/?pg=part&amp;id=140533" TargetMode="External"/><Relationship Id="rId631" Type="http://schemas.openxmlformats.org/officeDocument/2006/relationships/hyperlink" Target="http://db.intelligent-energy.com/part/?pg=part&amp;id=62814" TargetMode="External"/><Relationship Id="rId729" Type="http://schemas.openxmlformats.org/officeDocument/2006/relationships/hyperlink" Target="http://db.intelligent-energy.com/part/?pg=part&amp;id=1196" TargetMode="External"/><Relationship Id="rId270" Type="http://schemas.openxmlformats.org/officeDocument/2006/relationships/hyperlink" Target="http://db.intelligent-energy.com/part/?pg=part&amp;id=63070" TargetMode="External"/><Relationship Id="rId936" Type="http://schemas.openxmlformats.org/officeDocument/2006/relationships/hyperlink" Target="http://db.intelligent-energy.com/part/?pg=part&amp;id=62912" TargetMode="External"/><Relationship Id="rId65" Type="http://schemas.openxmlformats.org/officeDocument/2006/relationships/hyperlink" Target="http://db.intelligent-energy.com/part/?pg=part&amp;id=1459" TargetMode="External"/><Relationship Id="rId130" Type="http://schemas.openxmlformats.org/officeDocument/2006/relationships/hyperlink" Target="http://db.intelligent-energy.com/part/?pg=part&amp;id=1236" TargetMode="External"/><Relationship Id="rId368" Type="http://schemas.openxmlformats.org/officeDocument/2006/relationships/hyperlink" Target="http://db.intelligent-energy.com/part/?pg=part&amp;id=2535" TargetMode="External"/><Relationship Id="rId575" Type="http://schemas.openxmlformats.org/officeDocument/2006/relationships/hyperlink" Target="http://db.intelligent-energy.com/part/?pg=part&amp;id=1748" TargetMode="External"/><Relationship Id="rId782" Type="http://schemas.openxmlformats.org/officeDocument/2006/relationships/hyperlink" Target="http://db.intelligent-energy.com/part/?pg=part&amp;id=62878" TargetMode="External"/><Relationship Id="rId228" Type="http://schemas.openxmlformats.org/officeDocument/2006/relationships/hyperlink" Target="http://db.intelligent-energy.com/part/?pg=part&amp;id=1324" TargetMode="External"/><Relationship Id="rId435" Type="http://schemas.openxmlformats.org/officeDocument/2006/relationships/hyperlink" Target="http://db.intelligent-energy.com/part/?pg=part&amp;id=110045" TargetMode="External"/><Relationship Id="rId642" Type="http://schemas.openxmlformats.org/officeDocument/2006/relationships/hyperlink" Target="http://db.intelligent-energy.com/part/?pg=part&amp;id=62898" TargetMode="External"/><Relationship Id="rId281" Type="http://schemas.openxmlformats.org/officeDocument/2006/relationships/hyperlink" Target="http://db.intelligent-energy.com/part/?pg=part&amp;id=63123" TargetMode="External"/><Relationship Id="rId502" Type="http://schemas.openxmlformats.org/officeDocument/2006/relationships/hyperlink" Target="http://db.intelligent-energy.com/part/?pg=part&amp;id=2470" TargetMode="External"/><Relationship Id="rId947" Type="http://schemas.openxmlformats.org/officeDocument/2006/relationships/hyperlink" Target="http://db.intelligent-energy.com/part/?pg=part&amp;id=62808" TargetMode="External"/><Relationship Id="rId76" Type="http://schemas.openxmlformats.org/officeDocument/2006/relationships/hyperlink" Target="http://db.intelligent-energy.com/part/?pg=part&amp;id=62882" TargetMode="External"/><Relationship Id="rId141" Type="http://schemas.openxmlformats.org/officeDocument/2006/relationships/hyperlink" Target="http://db.intelligent-energy.com/part/?pg=part&amp;id=759" TargetMode="External"/><Relationship Id="rId379" Type="http://schemas.openxmlformats.org/officeDocument/2006/relationships/hyperlink" Target="http://db.intelligent-energy.com/part/?pg=part&amp;id=62889" TargetMode="External"/><Relationship Id="rId586" Type="http://schemas.openxmlformats.org/officeDocument/2006/relationships/hyperlink" Target="http://db.intelligent-energy.com/part/?pg=part&amp;id=1348" TargetMode="External"/><Relationship Id="rId793" Type="http://schemas.openxmlformats.org/officeDocument/2006/relationships/hyperlink" Target="http://db.intelligent-energy.com/part/?pg=part&amp;id=62969" TargetMode="External"/><Relationship Id="rId807" Type="http://schemas.openxmlformats.org/officeDocument/2006/relationships/hyperlink" Target="http://db.intelligent-energy.com/part/?pg=part&amp;id=2158" TargetMode="External"/><Relationship Id="rId7" Type="http://schemas.openxmlformats.org/officeDocument/2006/relationships/hyperlink" Target="http://db.intelligent-energy.com/part/?pg=part&amp;id=696" TargetMode="External"/><Relationship Id="rId239" Type="http://schemas.openxmlformats.org/officeDocument/2006/relationships/hyperlink" Target="http://db.intelligent-energy.com/part/?pg=part&amp;id=62987" TargetMode="External"/><Relationship Id="rId446" Type="http://schemas.openxmlformats.org/officeDocument/2006/relationships/hyperlink" Target="http://db.intelligent-energy.com/part/?pg=part&amp;id=2150" TargetMode="External"/><Relationship Id="rId653" Type="http://schemas.openxmlformats.org/officeDocument/2006/relationships/hyperlink" Target="http://db.intelligent-energy.com/part/?pg=part&amp;id=1336" TargetMode="External"/><Relationship Id="rId292" Type="http://schemas.openxmlformats.org/officeDocument/2006/relationships/hyperlink" Target="http://db.intelligent-energy.com/part/?pg=part&amp;id=62794" TargetMode="External"/><Relationship Id="rId306" Type="http://schemas.openxmlformats.org/officeDocument/2006/relationships/hyperlink" Target="http://db.intelligent-energy.com/part/?pg=part&amp;id=62784" TargetMode="External"/><Relationship Id="rId860" Type="http://schemas.openxmlformats.org/officeDocument/2006/relationships/hyperlink" Target="http://db.intelligent-energy.com/part/?pg=part&amp;id=62827" TargetMode="External"/><Relationship Id="rId958" Type="http://schemas.openxmlformats.org/officeDocument/2006/relationships/hyperlink" Target="http://db.intelligent-energy.com/part/?pg=part&amp;id=62826" TargetMode="External"/><Relationship Id="rId87" Type="http://schemas.openxmlformats.org/officeDocument/2006/relationships/hyperlink" Target="http://db.intelligent-energy.com/part/?pg=part&amp;id=689" TargetMode="External"/><Relationship Id="rId513" Type="http://schemas.openxmlformats.org/officeDocument/2006/relationships/hyperlink" Target="http://db.intelligent-energy.com/part/?pg=part&amp;id=62810" TargetMode="External"/><Relationship Id="rId597" Type="http://schemas.openxmlformats.org/officeDocument/2006/relationships/hyperlink" Target="http://db.intelligent-energy.com/part/?pg=part&amp;id=62460" TargetMode="External"/><Relationship Id="rId720" Type="http://schemas.openxmlformats.org/officeDocument/2006/relationships/hyperlink" Target="http://db.intelligent-energy.com/part/?pg=part&amp;id=127410" TargetMode="External"/><Relationship Id="rId818" Type="http://schemas.openxmlformats.org/officeDocument/2006/relationships/hyperlink" Target="http://db.intelligent-energy.com/part/?pg=part&amp;id=1102" TargetMode="External"/><Relationship Id="rId152" Type="http://schemas.openxmlformats.org/officeDocument/2006/relationships/hyperlink" Target="http://db.intelligent-energy.com/part/?pg=part&amp;id=62400" TargetMode="External"/><Relationship Id="rId457" Type="http://schemas.openxmlformats.org/officeDocument/2006/relationships/hyperlink" Target="http://db.intelligent-energy.com/part/?pg=part&amp;id=62445" TargetMode="External"/><Relationship Id="rId1003" Type="http://schemas.openxmlformats.org/officeDocument/2006/relationships/hyperlink" Target="http://db.intelligent-energy.com/part/?pg=part&amp;id=63125" TargetMode="External"/><Relationship Id="rId664" Type="http://schemas.openxmlformats.org/officeDocument/2006/relationships/hyperlink" Target="http://db.intelligent-energy.com/part/?pg=part&amp;id=1536" TargetMode="External"/><Relationship Id="rId871" Type="http://schemas.openxmlformats.org/officeDocument/2006/relationships/hyperlink" Target="http://db.intelligent-energy.com/part/?pg=part&amp;id=62990" TargetMode="External"/><Relationship Id="rId969" Type="http://schemas.openxmlformats.org/officeDocument/2006/relationships/hyperlink" Target="http://db.intelligent-energy.com/part/?pg=part&amp;id=62897" TargetMode="External"/><Relationship Id="rId14" Type="http://schemas.openxmlformats.org/officeDocument/2006/relationships/hyperlink" Target="http://db.intelligent-energy.com/part/?pg=part&amp;id=969" TargetMode="External"/><Relationship Id="rId317" Type="http://schemas.openxmlformats.org/officeDocument/2006/relationships/hyperlink" Target="http://db.intelligent-energy.com/part/?pg=part&amp;id=62950" TargetMode="External"/><Relationship Id="rId524" Type="http://schemas.openxmlformats.org/officeDocument/2006/relationships/hyperlink" Target="http://db.intelligent-energy.com/part/?pg=part&amp;id=62903" TargetMode="External"/><Relationship Id="rId731" Type="http://schemas.openxmlformats.org/officeDocument/2006/relationships/hyperlink" Target="http://db.intelligent-energy.com/part/?pg=part&amp;id=1374" TargetMode="External"/><Relationship Id="rId98" Type="http://schemas.openxmlformats.org/officeDocument/2006/relationships/hyperlink" Target="http://db.intelligent-energy.com/part/?pg=part&amp;id=1271" TargetMode="External"/><Relationship Id="rId163" Type="http://schemas.openxmlformats.org/officeDocument/2006/relationships/hyperlink" Target="http://db.intelligent-energy.com/part/?pg=part&amp;id=62414" TargetMode="External"/><Relationship Id="rId370" Type="http://schemas.openxmlformats.org/officeDocument/2006/relationships/hyperlink" Target="http://db.intelligent-energy.com/part/?pg=part&amp;id=2597" TargetMode="External"/><Relationship Id="rId829" Type="http://schemas.openxmlformats.org/officeDocument/2006/relationships/hyperlink" Target="http://db.intelligent-energy.com/part/?pg=part&amp;id=63095" TargetMode="External"/><Relationship Id="rId1014" Type="http://schemas.openxmlformats.org/officeDocument/2006/relationships/hyperlink" Target="http://db.intelligent-energy.com/part/?pg=part&amp;id=62876" TargetMode="External"/><Relationship Id="rId230" Type="http://schemas.openxmlformats.org/officeDocument/2006/relationships/hyperlink" Target="http://db.intelligent-energy.com/part/?pg=part&amp;id=1626" TargetMode="External"/><Relationship Id="rId468" Type="http://schemas.openxmlformats.org/officeDocument/2006/relationships/hyperlink" Target="http://db.intelligent-energy.com/part/?pg=part&amp;id=1139" TargetMode="External"/><Relationship Id="rId675" Type="http://schemas.openxmlformats.org/officeDocument/2006/relationships/hyperlink" Target="http://db.intelligent-energy.com/part/?pg=part&amp;id=2705" TargetMode="External"/><Relationship Id="rId882" Type="http://schemas.openxmlformats.org/officeDocument/2006/relationships/hyperlink" Target="http://db.intelligent-energy.com/part/?pg=part&amp;id=63058" TargetMode="External"/><Relationship Id="rId25" Type="http://schemas.openxmlformats.org/officeDocument/2006/relationships/hyperlink" Target="http://db.intelligent-energy.com/part/?pg=part&amp;id=1523" TargetMode="External"/><Relationship Id="rId328" Type="http://schemas.openxmlformats.org/officeDocument/2006/relationships/hyperlink" Target="http://db.intelligent-energy.com/part/?pg=part&amp;id=2599" TargetMode="External"/><Relationship Id="rId535" Type="http://schemas.openxmlformats.org/officeDocument/2006/relationships/hyperlink" Target="http://db.intelligent-energy.com/part/?pg=part&amp;id=696" TargetMode="External"/><Relationship Id="rId742" Type="http://schemas.openxmlformats.org/officeDocument/2006/relationships/hyperlink" Target="http://db.intelligent-energy.com/part/?pg=part&amp;id=81" TargetMode="External"/><Relationship Id="rId174" Type="http://schemas.openxmlformats.org/officeDocument/2006/relationships/hyperlink" Target="http://db.intelligent-energy.com/part/?pg=part&amp;id=62346" TargetMode="External"/><Relationship Id="rId381" Type="http://schemas.openxmlformats.org/officeDocument/2006/relationships/hyperlink" Target="http://db.intelligent-energy.com/part/?pg=part&amp;id=62896" TargetMode="External"/><Relationship Id="rId602" Type="http://schemas.openxmlformats.org/officeDocument/2006/relationships/hyperlink" Target="http://db.intelligent-energy.com/part/?pg=part&amp;id=62954" TargetMode="External"/><Relationship Id="rId241" Type="http://schemas.openxmlformats.org/officeDocument/2006/relationships/hyperlink" Target="http://db.intelligent-energy.com/part/?pg=part&amp;id=115100" TargetMode="External"/><Relationship Id="rId479" Type="http://schemas.openxmlformats.org/officeDocument/2006/relationships/hyperlink" Target="http://db.intelligent-energy.com/part/?pg=part&amp;id=2570" TargetMode="External"/><Relationship Id="rId686" Type="http://schemas.openxmlformats.org/officeDocument/2006/relationships/hyperlink" Target="http://db.intelligent-energy.com/part/?pg=part&amp;id=62951" TargetMode="External"/><Relationship Id="rId893" Type="http://schemas.openxmlformats.org/officeDocument/2006/relationships/hyperlink" Target="http://db.intelligent-energy.com/part/?pg=part&amp;id=63072" TargetMode="External"/><Relationship Id="rId907" Type="http://schemas.openxmlformats.org/officeDocument/2006/relationships/hyperlink" Target="http://db.intelligent-energy.com/part/?pg=part&amp;id=62779" TargetMode="External"/><Relationship Id="rId36" Type="http://schemas.openxmlformats.org/officeDocument/2006/relationships/hyperlink" Target="http://db.intelligent-energy.com/part/?pg=part&amp;id=2556" TargetMode="External"/><Relationship Id="rId339" Type="http://schemas.openxmlformats.org/officeDocument/2006/relationships/hyperlink" Target="http://db.intelligent-energy.com/part/?pg=part&amp;id=62873" TargetMode="External"/><Relationship Id="rId546" Type="http://schemas.openxmlformats.org/officeDocument/2006/relationships/hyperlink" Target="http://db.intelligent-energy.com/part/?pg=part&amp;id=63066" TargetMode="External"/><Relationship Id="rId753" Type="http://schemas.openxmlformats.org/officeDocument/2006/relationships/hyperlink" Target="http://db.intelligent-energy.com/part/?pg=part&amp;id=62493" TargetMode="External"/><Relationship Id="rId101" Type="http://schemas.openxmlformats.org/officeDocument/2006/relationships/hyperlink" Target="http://db.intelligent-energy.com/part/?pg=part&amp;id=1320" TargetMode="External"/><Relationship Id="rId185" Type="http://schemas.openxmlformats.org/officeDocument/2006/relationships/hyperlink" Target="http://db.intelligent-energy.com/part/?pg=part&amp;id=62805" TargetMode="External"/><Relationship Id="rId406" Type="http://schemas.openxmlformats.org/officeDocument/2006/relationships/hyperlink" Target="http://db.intelligent-energy.com/part/?pg=part&amp;id=899" TargetMode="External"/><Relationship Id="rId960" Type="http://schemas.openxmlformats.org/officeDocument/2006/relationships/hyperlink" Target="http://db.intelligent-energy.com/part/?pg=part&amp;id=62897" TargetMode="External"/><Relationship Id="rId392" Type="http://schemas.openxmlformats.org/officeDocument/2006/relationships/hyperlink" Target="http://db.intelligent-energy.com/part/?pg=part&amp;id=62896" TargetMode="External"/><Relationship Id="rId613" Type="http://schemas.openxmlformats.org/officeDocument/2006/relationships/hyperlink" Target="http://db.intelligent-energy.com/part/?pg=part&amp;id=62466" TargetMode="External"/><Relationship Id="rId697" Type="http://schemas.openxmlformats.org/officeDocument/2006/relationships/hyperlink" Target="http://db.intelligent-energy.com/part/?pg=part&amp;id=2539" TargetMode="External"/><Relationship Id="rId820" Type="http://schemas.openxmlformats.org/officeDocument/2006/relationships/hyperlink" Target="http://db.intelligent-energy.com/part/?pg=part&amp;id=1863" TargetMode="External"/><Relationship Id="rId918" Type="http://schemas.openxmlformats.org/officeDocument/2006/relationships/hyperlink" Target="http://db.intelligent-energy.com/part/?pg=part&amp;id=62456" TargetMode="External"/><Relationship Id="rId252" Type="http://schemas.openxmlformats.org/officeDocument/2006/relationships/hyperlink" Target="http://db.intelligent-energy.com/part/?pg=part&amp;id=140030" TargetMode="External"/><Relationship Id="rId47" Type="http://schemas.openxmlformats.org/officeDocument/2006/relationships/hyperlink" Target="http://db.intelligent-energy.com/part/?pg=part&amp;id=2654" TargetMode="External"/><Relationship Id="rId112" Type="http://schemas.openxmlformats.org/officeDocument/2006/relationships/hyperlink" Target="http://db.intelligent-energy.com/part/?pg=part&amp;id=1993" TargetMode="External"/><Relationship Id="rId557" Type="http://schemas.openxmlformats.org/officeDocument/2006/relationships/hyperlink" Target="http://db.intelligent-energy.com/part/?pg=part&amp;id=689" TargetMode="External"/><Relationship Id="rId764" Type="http://schemas.openxmlformats.org/officeDocument/2006/relationships/hyperlink" Target="http://db.intelligent-energy.com/part/?pg=part&amp;id=60729" TargetMode="External"/><Relationship Id="rId971" Type="http://schemas.openxmlformats.org/officeDocument/2006/relationships/hyperlink" Target="http://db.intelligent-energy.com/part/?pg=part&amp;id=62897" TargetMode="External"/><Relationship Id="rId196" Type="http://schemas.openxmlformats.org/officeDocument/2006/relationships/hyperlink" Target="http://db.intelligent-energy.com/part/?pg=part&amp;id=62939" TargetMode="External"/><Relationship Id="rId417" Type="http://schemas.openxmlformats.org/officeDocument/2006/relationships/hyperlink" Target="http://db.intelligent-energy.com/part/?pg=part&amp;id=2635" TargetMode="External"/><Relationship Id="rId624" Type="http://schemas.openxmlformats.org/officeDocument/2006/relationships/hyperlink" Target="http://db.intelligent-energy.com/part/?pg=part&amp;id=130012" TargetMode="External"/><Relationship Id="rId831" Type="http://schemas.openxmlformats.org/officeDocument/2006/relationships/hyperlink" Target="http://db.intelligent-energy.com/part/?pg=part&amp;id=63124" TargetMode="External"/><Relationship Id="rId263" Type="http://schemas.openxmlformats.org/officeDocument/2006/relationships/hyperlink" Target="http://db.intelligent-energy.com/part/?pg=part&amp;id=2424" TargetMode="External"/><Relationship Id="rId470" Type="http://schemas.openxmlformats.org/officeDocument/2006/relationships/hyperlink" Target="http://db.intelligent-energy.com/part/?pg=part&amp;id=1287" TargetMode="External"/><Relationship Id="rId929" Type="http://schemas.openxmlformats.org/officeDocument/2006/relationships/hyperlink" Target="http://db.intelligent-energy.com/part/?pg=part&amp;id=62465" TargetMode="External"/><Relationship Id="rId58" Type="http://schemas.openxmlformats.org/officeDocument/2006/relationships/hyperlink" Target="http://db.intelligent-energy.com/part/?pg=part&amp;id=72" TargetMode="External"/><Relationship Id="rId123" Type="http://schemas.openxmlformats.org/officeDocument/2006/relationships/hyperlink" Target="http://db.intelligent-energy.com/part/?pg=part&amp;id=2546" TargetMode="External"/><Relationship Id="rId330" Type="http://schemas.openxmlformats.org/officeDocument/2006/relationships/hyperlink" Target="http://db.intelligent-energy.com/part/?pg=part&amp;id=73" TargetMode="External"/><Relationship Id="rId568" Type="http://schemas.openxmlformats.org/officeDocument/2006/relationships/hyperlink" Target="http://db.intelligent-energy.com/part/?pg=part&amp;id=1321" TargetMode="External"/><Relationship Id="rId775" Type="http://schemas.openxmlformats.org/officeDocument/2006/relationships/hyperlink" Target="http://db.intelligent-energy.com/part/?pg=part&amp;id=1967" TargetMode="External"/><Relationship Id="rId982" Type="http://schemas.openxmlformats.org/officeDocument/2006/relationships/hyperlink" Target="http://db.intelligent-energy.com/part/?pg=part&amp;id=62935" TargetMode="External"/><Relationship Id="rId428" Type="http://schemas.openxmlformats.org/officeDocument/2006/relationships/hyperlink" Target="http://db.intelligent-energy.com/part/?pg=part&amp;id=110046" TargetMode="External"/><Relationship Id="rId635" Type="http://schemas.openxmlformats.org/officeDocument/2006/relationships/hyperlink" Target="http://db.intelligent-energy.com/part/?pg=part&amp;id=1729" TargetMode="External"/><Relationship Id="rId842" Type="http://schemas.openxmlformats.org/officeDocument/2006/relationships/hyperlink" Target="http://db.intelligent-energy.com/part/?pg=part&amp;id=62452" TargetMode="External"/><Relationship Id="rId274" Type="http://schemas.openxmlformats.org/officeDocument/2006/relationships/hyperlink" Target="http://db.intelligent-energy.com/part/?pg=part&amp;id=63072" TargetMode="External"/><Relationship Id="rId481" Type="http://schemas.openxmlformats.org/officeDocument/2006/relationships/hyperlink" Target="http://db.intelligent-energy.com/part/?pg=part&amp;id=2639" TargetMode="External"/><Relationship Id="rId702" Type="http://schemas.openxmlformats.org/officeDocument/2006/relationships/hyperlink" Target="http://db.intelligent-energy.com/part/?pg=part&amp;id=492" TargetMode="External"/><Relationship Id="rId69" Type="http://schemas.openxmlformats.org/officeDocument/2006/relationships/hyperlink" Target="http://db.intelligent-energy.com/part/?pg=part&amp;id=2511" TargetMode="External"/><Relationship Id="rId134" Type="http://schemas.openxmlformats.org/officeDocument/2006/relationships/hyperlink" Target="http://db.intelligent-energy.com/part/?pg=part&amp;id=1393" TargetMode="External"/><Relationship Id="rId579" Type="http://schemas.openxmlformats.org/officeDocument/2006/relationships/hyperlink" Target="http://db.intelligent-energy.com/part/?pg=part&amp;id=2015" TargetMode="External"/><Relationship Id="rId786" Type="http://schemas.openxmlformats.org/officeDocument/2006/relationships/hyperlink" Target="http://db.intelligent-energy.com/part/?pg=part&amp;id=1863" TargetMode="External"/><Relationship Id="rId993" Type="http://schemas.openxmlformats.org/officeDocument/2006/relationships/hyperlink" Target="http://db.intelligent-energy.com/part/?pg=part&amp;id=62445" TargetMode="External"/><Relationship Id="rId341" Type="http://schemas.openxmlformats.org/officeDocument/2006/relationships/hyperlink" Target="http://db.intelligent-energy.com/part/?pg=part&amp;id=63104" TargetMode="External"/><Relationship Id="rId439" Type="http://schemas.openxmlformats.org/officeDocument/2006/relationships/hyperlink" Target="http://db.intelligent-energy.com/part/?pg=part&amp;id=130406" TargetMode="External"/><Relationship Id="rId646" Type="http://schemas.openxmlformats.org/officeDocument/2006/relationships/hyperlink" Target="http://db.intelligent-energy.com/part/?pg=part&amp;id=2572" TargetMode="External"/><Relationship Id="rId201" Type="http://schemas.openxmlformats.org/officeDocument/2006/relationships/hyperlink" Target="http://db.intelligent-energy.com/part/?pg=part&amp;id=62345" TargetMode="External"/><Relationship Id="rId285" Type="http://schemas.openxmlformats.org/officeDocument/2006/relationships/hyperlink" Target="http://db.intelligent-energy.com/part/?pg=part&amp;id=1197" TargetMode="External"/><Relationship Id="rId506" Type="http://schemas.openxmlformats.org/officeDocument/2006/relationships/hyperlink" Target="http://db.intelligent-energy.com/part/?pg=part&amp;id=141000" TargetMode="External"/><Relationship Id="rId853" Type="http://schemas.openxmlformats.org/officeDocument/2006/relationships/hyperlink" Target="http://db.intelligent-energy.com/part/?pg=part&amp;id=62399" TargetMode="External"/><Relationship Id="rId492" Type="http://schemas.openxmlformats.org/officeDocument/2006/relationships/hyperlink" Target="http://db.intelligent-energy.com/part/?pg=part&amp;id=1982" TargetMode="External"/><Relationship Id="rId713" Type="http://schemas.openxmlformats.org/officeDocument/2006/relationships/hyperlink" Target="http://db.intelligent-energy.com/part/?pg=part&amp;id=63127" TargetMode="External"/><Relationship Id="rId797" Type="http://schemas.openxmlformats.org/officeDocument/2006/relationships/hyperlink" Target="http://db.intelligent-energy.com/part/?pg=part&amp;id=62978" TargetMode="External"/><Relationship Id="rId920" Type="http://schemas.openxmlformats.org/officeDocument/2006/relationships/hyperlink" Target="http://db.intelligent-energy.com/part/?pg=part&amp;id=62456" TargetMode="External"/><Relationship Id="rId145" Type="http://schemas.openxmlformats.org/officeDocument/2006/relationships/hyperlink" Target="http://db.intelligent-energy.com/part/?pg=part&amp;id=1425" TargetMode="External"/><Relationship Id="rId352" Type="http://schemas.openxmlformats.org/officeDocument/2006/relationships/hyperlink" Target="http://db.intelligent-energy.com/part/?pg=part&amp;id=802" TargetMode="External"/><Relationship Id="rId212" Type="http://schemas.openxmlformats.org/officeDocument/2006/relationships/hyperlink" Target="http://db.intelligent-energy.com/part/?pg=part&amp;id=62991" TargetMode="External"/><Relationship Id="rId657" Type="http://schemas.openxmlformats.org/officeDocument/2006/relationships/hyperlink" Target="http://db.intelligent-energy.com/part/?pg=part&amp;id=63143" TargetMode="External"/><Relationship Id="rId864" Type="http://schemas.openxmlformats.org/officeDocument/2006/relationships/hyperlink" Target="http://db.intelligent-energy.com/part/?pg=part&amp;id=62452" TargetMode="External"/><Relationship Id="rId296" Type="http://schemas.openxmlformats.org/officeDocument/2006/relationships/hyperlink" Target="http://db.intelligent-energy.com/part/?pg=part&amp;id=1328" TargetMode="External"/><Relationship Id="rId517" Type="http://schemas.openxmlformats.org/officeDocument/2006/relationships/hyperlink" Target="http://db.intelligent-energy.com/part/?pg=part&amp;id=1780" TargetMode="External"/><Relationship Id="rId724" Type="http://schemas.openxmlformats.org/officeDocument/2006/relationships/hyperlink" Target="http://db.intelligent-energy.com/part/?pg=part&amp;id=140530" TargetMode="External"/><Relationship Id="rId931" Type="http://schemas.openxmlformats.org/officeDocument/2006/relationships/hyperlink" Target="http://db.intelligent-energy.com/part/?pg=part&amp;id=110074" TargetMode="External"/><Relationship Id="rId60" Type="http://schemas.openxmlformats.org/officeDocument/2006/relationships/hyperlink" Target="http://db.intelligent-energy.com/part/?pg=part&amp;id=276" TargetMode="External"/><Relationship Id="rId156" Type="http://schemas.openxmlformats.org/officeDocument/2006/relationships/hyperlink" Target="http://db.intelligent-energy.com/part/?pg=part&amp;id=62406" TargetMode="External"/><Relationship Id="rId363" Type="http://schemas.openxmlformats.org/officeDocument/2006/relationships/hyperlink" Target="http://db.intelligent-energy.com/part/?pg=part&amp;id=1599" TargetMode="External"/><Relationship Id="rId570" Type="http://schemas.openxmlformats.org/officeDocument/2006/relationships/hyperlink" Target="http://db.intelligent-energy.com/part/?pg=part&amp;id=1359" TargetMode="External"/><Relationship Id="rId1007" Type="http://schemas.openxmlformats.org/officeDocument/2006/relationships/hyperlink" Target="http://db.intelligent-energy.com/part/?pg=part&amp;id=63129" TargetMode="External"/><Relationship Id="rId223" Type="http://schemas.openxmlformats.org/officeDocument/2006/relationships/hyperlink" Target="http://db.intelligent-energy.com/part/?pg=part&amp;id=180" TargetMode="External"/><Relationship Id="rId430" Type="http://schemas.openxmlformats.org/officeDocument/2006/relationships/hyperlink" Target="http://db.intelligent-energy.com/part/?pg=part&amp;id=100272" TargetMode="External"/><Relationship Id="rId668" Type="http://schemas.openxmlformats.org/officeDocument/2006/relationships/hyperlink" Target="http://db.intelligent-energy.com/part/?pg=part&amp;id=62910" TargetMode="External"/><Relationship Id="rId875" Type="http://schemas.openxmlformats.org/officeDocument/2006/relationships/hyperlink" Target="http://db.intelligent-energy.com/part/?pg=part&amp;id=62452" TargetMode="External"/><Relationship Id="rId18" Type="http://schemas.openxmlformats.org/officeDocument/2006/relationships/hyperlink" Target="http://db.intelligent-energy.com/part/?pg=part&amp;id=1328" TargetMode="External"/><Relationship Id="rId528" Type="http://schemas.openxmlformats.org/officeDocument/2006/relationships/hyperlink" Target="http://db.intelligent-energy.com/part/?pg=part&amp;id=62907" TargetMode="External"/><Relationship Id="rId735" Type="http://schemas.openxmlformats.org/officeDocument/2006/relationships/hyperlink" Target="http://db.intelligent-energy.com/part/?pg=part&amp;id=2149" TargetMode="External"/><Relationship Id="rId942" Type="http://schemas.openxmlformats.org/officeDocument/2006/relationships/hyperlink" Target="http://db.intelligent-energy.com/part/?pg=part&amp;id=62457" TargetMode="External"/><Relationship Id="rId167" Type="http://schemas.openxmlformats.org/officeDocument/2006/relationships/hyperlink" Target="http://db.intelligent-energy.com/part/?pg=part&amp;id=62419" TargetMode="External"/><Relationship Id="rId374" Type="http://schemas.openxmlformats.org/officeDocument/2006/relationships/hyperlink" Target="http://db.intelligent-energy.com/part/?pg=part&amp;id=2629" TargetMode="External"/><Relationship Id="rId581" Type="http://schemas.openxmlformats.org/officeDocument/2006/relationships/hyperlink" Target="http://db.intelligent-energy.com/part/?pg=part&amp;id=2405" TargetMode="External"/><Relationship Id="rId1018" Type="http://schemas.openxmlformats.org/officeDocument/2006/relationships/hyperlink" Target="http://db.intelligent-energy.com/part/?pg=part&amp;id=63062" TargetMode="External"/><Relationship Id="rId71" Type="http://schemas.openxmlformats.org/officeDocument/2006/relationships/hyperlink" Target="http://db.intelligent-energy.com/part/?pg=part&amp;id=61755" TargetMode="External"/><Relationship Id="rId234" Type="http://schemas.openxmlformats.org/officeDocument/2006/relationships/hyperlink" Target="http://db.intelligent-energy.com/part/?pg=part&amp;id=2436" TargetMode="External"/><Relationship Id="rId679" Type="http://schemas.openxmlformats.org/officeDocument/2006/relationships/hyperlink" Target="http://db.intelligent-energy.com/part/?pg=part&amp;id=62915" TargetMode="External"/><Relationship Id="rId802" Type="http://schemas.openxmlformats.org/officeDocument/2006/relationships/hyperlink" Target="http://db.intelligent-energy.com/part/?pg=part&amp;id=63062" TargetMode="External"/><Relationship Id="rId886" Type="http://schemas.openxmlformats.org/officeDocument/2006/relationships/hyperlink" Target="http://db.intelligent-energy.com/part/?pg=part&amp;id=62452" TargetMode="External"/><Relationship Id="rId2" Type="http://schemas.openxmlformats.org/officeDocument/2006/relationships/hyperlink" Target="http://db.intelligent-energy.com/part/?pg=part&amp;id=275" TargetMode="External"/><Relationship Id="rId29" Type="http://schemas.openxmlformats.org/officeDocument/2006/relationships/hyperlink" Target="http://db.intelligent-energy.com/part/?pg=part&amp;id=2025" TargetMode="External"/><Relationship Id="rId441" Type="http://schemas.openxmlformats.org/officeDocument/2006/relationships/hyperlink" Target="http://db.intelligent-energy.com/part/?pg=part&amp;id=140540" TargetMode="External"/><Relationship Id="rId539" Type="http://schemas.openxmlformats.org/officeDocument/2006/relationships/hyperlink" Target="http://db.intelligent-energy.com/part/?pg=part&amp;id=2412" TargetMode="External"/><Relationship Id="rId746" Type="http://schemas.openxmlformats.org/officeDocument/2006/relationships/hyperlink" Target="http://db.intelligent-energy.com/part/?pg=part&amp;id=1336" TargetMode="External"/><Relationship Id="rId178" Type="http://schemas.openxmlformats.org/officeDocument/2006/relationships/hyperlink" Target="http://db.intelligent-energy.com/part/?pg=part&amp;id=62863" TargetMode="External"/><Relationship Id="rId301" Type="http://schemas.openxmlformats.org/officeDocument/2006/relationships/hyperlink" Target="http://db.intelligent-energy.com/part/?pg=part&amp;id=62779" TargetMode="External"/><Relationship Id="rId953" Type="http://schemas.openxmlformats.org/officeDocument/2006/relationships/hyperlink" Target="http://db.intelligent-energy.com/part/?pg=part&amp;id=62445" TargetMode="External"/><Relationship Id="rId82" Type="http://schemas.openxmlformats.org/officeDocument/2006/relationships/hyperlink" Target="http://db.intelligent-energy.com/part/?pg=part&amp;id=62452" TargetMode="External"/><Relationship Id="rId385" Type="http://schemas.openxmlformats.org/officeDocument/2006/relationships/hyperlink" Target="http://db.intelligent-energy.com/part/?pg=part&amp;id=63098" TargetMode="External"/><Relationship Id="rId592" Type="http://schemas.openxmlformats.org/officeDocument/2006/relationships/hyperlink" Target="http://db.intelligent-energy.com/part/?pg=part&amp;id=61772" TargetMode="External"/><Relationship Id="rId606" Type="http://schemas.openxmlformats.org/officeDocument/2006/relationships/hyperlink" Target="http://db.intelligent-energy.com/part/?pg=part&amp;id=1139" TargetMode="External"/><Relationship Id="rId813" Type="http://schemas.openxmlformats.org/officeDocument/2006/relationships/hyperlink" Target="http://db.intelligent-energy.com/part/?pg=part&amp;id=63084" TargetMode="External"/><Relationship Id="rId245" Type="http://schemas.openxmlformats.org/officeDocument/2006/relationships/hyperlink" Target="http://db.intelligent-energy.com/part/?pg=part&amp;id=2227" TargetMode="External"/><Relationship Id="rId452" Type="http://schemas.openxmlformats.org/officeDocument/2006/relationships/hyperlink" Target="http://db.intelligent-energy.com/part/?pg=part&amp;id=697" TargetMode="External"/><Relationship Id="rId897" Type="http://schemas.openxmlformats.org/officeDocument/2006/relationships/hyperlink" Target="http://db.intelligent-energy.com/part/?pg=part&amp;id=62454" TargetMode="External"/><Relationship Id="rId105" Type="http://schemas.openxmlformats.org/officeDocument/2006/relationships/hyperlink" Target="http://db.intelligent-energy.com/part/?pg=part&amp;id=1420" TargetMode="External"/><Relationship Id="rId312" Type="http://schemas.openxmlformats.org/officeDocument/2006/relationships/hyperlink" Target="http://db.intelligent-energy.com/part/?pg=part&amp;id=62789" TargetMode="External"/><Relationship Id="rId757" Type="http://schemas.openxmlformats.org/officeDocument/2006/relationships/hyperlink" Target="http://db.intelligent-energy.com/part/?pg=part&amp;id=62869" TargetMode="External"/><Relationship Id="rId964" Type="http://schemas.openxmlformats.org/officeDocument/2006/relationships/hyperlink" Target="http://db.intelligent-energy.com/part/?pg=part&amp;id=61772" TargetMode="External"/><Relationship Id="rId93" Type="http://schemas.openxmlformats.org/officeDocument/2006/relationships/hyperlink" Target="http://db.intelligent-energy.com/part/?pg=part&amp;id=1196" TargetMode="External"/><Relationship Id="rId189" Type="http://schemas.openxmlformats.org/officeDocument/2006/relationships/hyperlink" Target="http://db.intelligent-energy.com/part/?pg=part&amp;id=62829" TargetMode="External"/><Relationship Id="rId396" Type="http://schemas.openxmlformats.org/officeDocument/2006/relationships/hyperlink" Target="http://db.intelligent-energy.com/part/?pg=part&amp;id=140553" TargetMode="External"/><Relationship Id="rId617" Type="http://schemas.openxmlformats.org/officeDocument/2006/relationships/hyperlink" Target="http://db.intelligent-energy.com/part/?pg=part&amp;id=1571" TargetMode="External"/><Relationship Id="rId824" Type="http://schemas.openxmlformats.org/officeDocument/2006/relationships/hyperlink" Target="http://db.intelligent-energy.com/part/?pg=part&amp;id=63081" TargetMode="External"/><Relationship Id="rId256" Type="http://schemas.openxmlformats.org/officeDocument/2006/relationships/hyperlink" Target="http://db.intelligent-energy.com/part/?pg=part&amp;id=73" TargetMode="External"/><Relationship Id="rId463" Type="http://schemas.openxmlformats.org/officeDocument/2006/relationships/hyperlink" Target="http://db.intelligent-energy.com/part/?pg=part&amp;id=923" TargetMode="External"/><Relationship Id="rId670" Type="http://schemas.openxmlformats.org/officeDocument/2006/relationships/hyperlink" Target="http://db.intelligent-energy.com/part/?pg=part&amp;id=286" TargetMode="External"/><Relationship Id="rId116" Type="http://schemas.openxmlformats.org/officeDocument/2006/relationships/hyperlink" Target="http://db.intelligent-energy.com/part/?pg=part&amp;id=2419" TargetMode="External"/><Relationship Id="rId323" Type="http://schemas.openxmlformats.org/officeDocument/2006/relationships/hyperlink" Target="http://db.intelligent-energy.com/part/?pg=part&amp;id=62982" TargetMode="External"/><Relationship Id="rId530" Type="http://schemas.openxmlformats.org/officeDocument/2006/relationships/hyperlink" Target="http://db.intelligent-energy.com/part/?pg=part&amp;id=62957" TargetMode="External"/><Relationship Id="rId768" Type="http://schemas.openxmlformats.org/officeDocument/2006/relationships/hyperlink" Target="http://db.intelligent-energy.com/part/?pg=part&amp;id=73" TargetMode="External"/><Relationship Id="rId975" Type="http://schemas.openxmlformats.org/officeDocument/2006/relationships/hyperlink" Target="http://db.intelligent-energy.com/part/?pg=part&amp;id=62897" TargetMode="External"/><Relationship Id="rId20" Type="http://schemas.openxmlformats.org/officeDocument/2006/relationships/hyperlink" Target="http://db.intelligent-energy.com/part/?pg=part&amp;id=1389" TargetMode="External"/><Relationship Id="rId628" Type="http://schemas.openxmlformats.org/officeDocument/2006/relationships/hyperlink" Target="http://db.intelligent-energy.com/part/?pg=part&amp;id=1236" TargetMode="External"/><Relationship Id="rId835" Type="http://schemas.openxmlformats.org/officeDocument/2006/relationships/hyperlink" Target="http://db.intelligent-energy.com/part/?pg=part&amp;id=62912" TargetMode="External"/><Relationship Id="rId267" Type="http://schemas.openxmlformats.org/officeDocument/2006/relationships/hyperlink" Target="http://db.intelligent-energy.com/part/?pg=part&amp;id=1744" TargetMode="External"/><Relationship Id="rId474" Type="http://schemas.openxmlformats.org/officeDocument/2006/relationships/hyperlink" Target="http://db.intelligent-energy.com/part/?pg=part&amp;id=1806" TargetMode="External"/><Relationship Id="rId1020" Type="http://schemas.openxmlformats.org/officeDocument/2006/relationships/hyperlink" Target="http://db.intelligent-energy.com/part/?pg=part&amp;id=62912" TargetMode="External"/><Relationship Id="rId127" Type="http://schemas.openxmlformats.org/officeDocument/2006/relationships/hyperlink" Target="http://db.intelligent-energy.com/part/?pg=part&amp;id=689" TargetMode="External"/><Relationship Id="rId681" Type="http://schemas.openxmlformats.org/officeDocument/2006/relationships/hyperlink" Target="http://db.intelligent-energy.com/part/?pg=part&amp;id=62917" TargetMode="External"/><Relationship Id="rId779" Type="http://schemas.openxmlformats.org/officeDocument/2006/relationships/hyperlink" Target="http://db.intelligent-energy.com/part/?pg=part&amp;id=19999" TargetMode="External"/><Relationship Id="rId902" Type="http://schemas.openxmlformats.org/officeDocument/2006/relationships/hyperlink" Target="http://db.intelligent-energy.com/part/?pg=part&amp;id=62794" TargetMode="External"/><Relationship Id="rId986" Type="http://schemas.openxmlformats.org/officeDocument/2006/relationships/hyperlink" Target="http://db.intelligent-energy.com/part/?pg=part&amp;id=62935" TargetMode="External"/><Relationship Id="rId31" Type="http://schemas.openxmlformats.org/officeDocument/2006/relationships/hyperlink" Target="http://db.intelligent-energy.com/part/?pg=part&amp;id=2052" TargetMode="External"/><Relationship Id="rId334" Type="http://schemas.openxmlformats.org/officeDocument/2006/relationships/hyperlink" Target="http://db.intelligent-energy.com/part/?pg=part&amp;id=1718" TargetMode="External"/><Relationship Id="rId541" Type="http://schemas.openxmlformats.org/officeDocument/2006/relationships/hyperlink" Target="http://db.intelligent-energy.com/part/?pg=part&amp;id=62861" TargetMode="External"/><Relationship Id="rId639" Type="http://schemas.openxmlformats.org/officeDocument/2006/relationships/hyperlink" Target="http://db.intelligent-energy.com/part/?pg=part&amp;id=62857" TargetMode="External"/><Relationship Id="rId180" Type="http://schemas.openxmlformats.org/officeDocument/2006/relationships/hyperlink" Target="http://db.intelligent-energy.com/part/?pg=part&amp;id=62865" TargetMode="External"/><Relationship Id="rId278" Type="http://schemas.openxmlformats.org/officeDocument/2006/relationships/hyperlink" Target="http://db.intelligent-energy.com/part/?pg=part&amp;id=63122" TargetMode="External"/><Relationship Id="rId401" Type="http://schemas.openxmlformats.org/officeDocument/2006/relationships/hyperlink" Target="http://db.intelligent-energy.com/part/?pg=part&amp;id=77" TargetMode="External"/><Relationship Id="rId846" Type="http://schemas.openxmlformats.org/officeDocument/2006/relationships/hyperlink" Target="http://db.intelligent-energy.com/part/?pg=part&amp;id=62399" TargetMode="External"/><Relationship Id="rId485" Type="http://schemas.openxmlformats.org/officeDocument/2006/relationships/hyperlink" Target="http://db.intelligent-energy.com/part/?pg=part&amp;id=61751" TargetMode="External"/><Relationship Id="rId692" Type="http://schemas.openxmlformats.org/officeDocument/2006/relationships/hyperlink" Target="http://db.intelligent-energy.com/part/?pg=part&amp;id=1488" TargetMode="External"/><Relationship Id="rId706" Type="http://schemas.openxmlformats.org/officeDocument/2006/relationships/hyperlink" Target="http://db.intelligent-energy.com/part/?pg=part&amp;id=62932" TargetMode="External"/><Relationship Id="rId913" Type="http://schemas.openxmlformats.org/officeDocument/2006/relationships/hyperlink" Target="http://db.intelligent-energy.com/part/?pg=part&amp;id=62794" TargetMode="External"/><Relationship Id="rId42" Type="http://schemas.openxmlformats.org/officeDocument/2006/relationships/hyperlink" Target="http://db.intelligent-energy.com/part/?pg=part&amp;id=2637" TargetMode="External"/><Relationship Id="rId138" Type="http://schemas.openxmlformats.org/officeDocument/2006/relationships/hyperlink" Target="http://db.intelligent-energy.com/part/?pg=part&amp;id=2526" TargetMode="External"/><Relationship Id="rId345" Type="http://schemas.openxmlformats.org/officeDocument/2006/relationships/hyperlink" Target="http://db.intelligent-energy.com/part/?pg=part&amp;id=62465" TargetMode="External"/><Relationship Id="rId552" Type="http://schemas.openxmlformats.org/officeDocument/2006/relationships/hyperlink" Target="http://db.intelligent-energy.com/part/?pg=part&amp;id=62897" TargetMode="External"/><Relationship Id="rId997" Type="http://schemas.openxmlformats.org/officeDocument/2006/relationships/hyperlink" Target="http://db.intelligent-energy.com/part/?pg=part&amp;id=62445" TargetMode="External"/><Relationship Id="rId191" Type="http://schemas.openxmlformats.org/officeDocument/2006/relationships/hyperlink" Target="http://db.intelligent-energy.com/part/?pg=part&amp;id=62831" TargetMode="External"/><Relationship Id="rId205" Type="http://schemas.openxmlformats.org/officeDocument/2006/relationships/hyperlink" Target="http://db.intelligent-energy.com/part/?pg=part&amp;id=62977" TargetMode="External"/><Relationship Id="rId412" Type="http://schemas.openxmlformats.org/officeDocument/2006/relationships/hyperlink" Target="http://db.intelligent-energy.com/part/?pg=part&amp;id=1389" TargetMode="External"/><Relationship Id="rId857" Type="http://schemas.openxmlformats.org/officeDocument/2006/relationships/hyperlink" Target="http://db.intelligent-energy.com/part/?pg=part&amp;id=62865" TargetMode="External"/><Relationship Id="rId289" Type="http://schemas.openxmlformats.org/officeDocument/2006/relationships/hyperlink" Target="http://db.intelligent-energy.com/part/?pg=part&amp;id=2643" TargetMode="External"/><Relationship Id="rId496" Type="http://schemas.openxmlformats.org/officeDocument/2006/relationships/hyperlink" Target="http://db.intelligent-energy.com/part/?pg=part&amp;id=110004" TargetMode="External"/><Relationship Id="rId717" Type="http://schemas.openxmlformats.org/officeDocument/2006/relationships/hyperlink" Target="http://db.intelligent-energy.com/part/?pg=part&amp;id=63172" TargetMode="External"/><Relationship Id="rId924" Type="http://schemas.openxmlformats.org/officeDocument/2006/relationships/hyperlink" Target="http://db.intelligent-energy.com/part/?pg=part&amp;id=62465" TargetMode="External"/><Relationship Id="rId53" Type="http://schemas.openxmlformats.org/officeDocument/2006/relationships/hyperlink" Target="http://db.intelligent-energy.com/part/?pg=part&amp;id=2740" TargetMode="External"/><Relationship Id="rId149" Type="http://schemas.openxmlformats.org/officeDocument/2006/relationships/hyperlink" Target="http://db.intelligent-energy.com/part/?pg=part&amp;id=2146" TargetMode="External"/><Relationship Id="rId356" Type="http://schemas.openxmlformats.org/officeDocument/2006/relationships/hyperlink" Target="http://db.intelligent-energy.com/part/?pg=part&amp;id=1228" TargetMode="External"/><Relationship Id="rId563" Type="http://schemas.openxmlformats.org/officeDocument/2006/relationships/hyperlink" Target="http://db.intelligent-energy.com/part/?pg=part&amp;id=1106" TargetMode="External"/><Relationship Id="rId770" Type="http://schemas.openxmlformats.org/officeDocument/2006/relationships/hyperlink" Target="http://db.intelligent-energy.com/part/?pg=part&amp;id=1123" TargetMode="External"/><Relationship Id="rId216" Type="http://schemas.openxmlformats.org/officeDocument/2006/relationships/hyperlink" Target="http://db.intelligent-energy.com/part/?pg=part&amp;id=62994" TargetMode="External"/><Relationship Id="rId423" Type="http://schemas.openxmlformats.org/officeDocument/2006/relationships/hyperlink" Target="http://db.intelligent-energy.com/part/?pg=part&amp;id=140502" TargetMode="External"/><Relationship Id="rId868" Type="http://schemas.openxmlformats.org/officeDocument/2006/relationships/hyperlink" Target="http://db.intelligent-energy.com/part/?pg=part&amp;id=62988" TargetMode="External"/><Relationship Id="rId630" Type="http://schemas.openxmlformats.org/officeDocument/2006/relationships/hyperlink" Target="http://db.intelligent-energy.com/part/?pg=part&amp;id=1247" TargetMode="External"/><Relationship Id="rId728" Type="http://schemas.openxmlformats.org/officeDocument/2006/relationships/hyperlink" Target="http://db.intelligent-energy.com/part/?pg=part&amp;id=1103" TargetMode="External"/><Relationship Id="rId935" Type="http://schemas.openxmlformats.org/officeDocument/2006/relationships/hyperlink" Target="http://db.intelligent-energy.com/part/?pg=part&amp;id=62912" TargetMode="External"/><Relationship Id="rId64" Type="http://schemas.openxmlformats.org/officeDocument/2006/relationships/hyperlink" Target="http://db.intelligent-energy.com/part/?pg=part&amp;id=1334" TargetMode="External"/><Relationship Id="rId367" Type="http://schemas.openxmlformats.org/officeDocument/2006/relationships/hyperlink" Target="http://db.intelligent-energy.com/part/?pg=part&amp;id=2419" TargetMode="External"/><Relationship Id="rId574" Type="http://schemas.openxmlformats.org/officeDocument/2006/relationships/hyperlink" Target="http://db.intelligent-energy.com/part/?pg=part&amp;id=1574" TargetMode="External"/><Relationship Id="rId227" Type="http://schemas.openxmlformats.org/officeDocument/2006/relationships/hyperlink" Target="http://db.intelligent-energy.com/part/?pg=part&amp;id=1246" TargetMode="External"/><Relationship Id="rId781" Type="http://schemas.openxmlformats.org/officeDocument/2006/relationships/hyperlink" Target="http://db.intelligent-energy.com/part/?pg=part&amp;id=62877" TargetMode="External"/><Relationship Id="rId879" Type="http://schemas.openxmlformats.org/officeDocument/2006/relationships/hyperlink" Target="http://db.intelligent-energy.com/part/?pg=part&amp;id=62452" TargetMode="External"/><Relationship Id="rId434" Type="http://schemas.openxmlformats.org/officeDocument/2006/relationships/hyperlink" Target="http://db.intelligent-energy.com/part/?pg=part&amp;id=100255" TargetMode="External"/><Relationship Id="rId641" Type="http://schemas.openxmlformats.org/officeDocument/2006/relationships/hyperlink" Target="http://db.intelligent-energy.com/part/?pg=part&amp;id=62862" TargetMode="External"/><Relationship Id="rId739" Type="http://schemas.openxmlformats.org/officeDocument/2006/relationships/hyperlink" Target="http://db.intelligent-energy.com/part/?pg=part&amp;id=2514" TargetMode="External"/><Relationship Id="rId280" Type="http://schemas.openxmlformats.org/officeDocument/2006/relationships/hyperlink" Target="http://db.intelligent-energy.com/part/?pg=part&amp;id=2151" TargetMode="External"/><Relationship Id="rId501" Type="http://schemas.openxmlformats.org/officeDocument/2006/relationships/hyperlink" Target="http://db.intelligent-energy.com/part/?pg=part&amp;id=1993" TargetMode="External"/><Relationship Id="rId946" Type="http://schemas.openxmlformats.org/officeDocument/2006/relationships/hyperlink" Target="http://db.intelligent-energy.com/part/?pg=part&amp;id=62809" TargetMode="External"/><Relationship Id="rId75" Type="http://schemas.openxmlformats.org/officeDocument/2006/relationships/hyperlink" Target="http://db.intelligent-energy.com/part/?pg=part&amp;id=61759" TargetMode="External"/><Relationship Id="rId140" Type="http://schemas.openxmlformats.org/officeDocument/2006/relationships/hyperlink" Target="http://db.intelligent-energy.com/part/?pg=part&amp;id=77" TargetMode="External"/><Relationship Id="rId378" Type="http://schemas.openxmlformats.org/officeDocument/2006/relationships/hyperlink" Target="http://db.intelligent-energy.com/part/?pg=part&amp;id=62888" TargetMode="External"/><Relationship Id="rId585" Type="http://schemas.openxmlformats.org/officeDocument/2006/relationships/hyperlink" Target="http://db.intelligent-energy.com/part/?pg=part&amp;id=1212" TargetMode="External"/><Relationship Id="rId792" Type="http://schemas.openxmlformats.org/officeDocument/2006/relationships/hyperlink" Target="http://db.intelligent-energy.com/part/?pg=part&amp;id=62968" TargetMode="External"/><Relationship Id="rId806" Type="http://schemas.openxmlformats.org/officeDocument/2006/relationships/hyperlink" Target="http://db.intelligent-energy.com/part/?pg=part&amp;id=62455" TargetMode="External"/><Relationship Id="rId6" Type="http://schemas.openxmlformats.org/officeDocument/2006/relationships/hyperlink" Target="http://db.intelligent-energy.com/part/?pg=part&amp;id=689" TargetMode="External"/><Relationship Id="rId238" Type="http://schemas.openxmlformats.org/officeDocument/2006/relationships/hyperlink" Target="http://db.intelligent-energy.com/part/?pg=part&amp;id=62943" TargetMode="External"/><Relationship Id="rId445" Type="http://schemas.openxmlformats.org/officeDocument/2006/relationships/hyperlink" Target="http://db.intelligent-energy.com/part/?pg=part&amp;id=1444" TargetMode="External"/><Relationship Id="rId652" Type="http://schemas.openxmlformats.org/officeDocument/2006/relationships/hyperlink" Target="http://db.intelligent-energy.com/part/?pg=part&amp;id=899" TargetMode="External"/><Relationship Id="rId291" Type="http://schemas.openxmlformats.org/officeDocument/2006/relationships/hyperlink" Target="http://db.intelligent-energy.com/part/?pg=part&amp;id=2657" TargetMode="External"/><Relationship Id="rId305" Type="http://schemas.openxmlformats.org/officeDocument/2006/relationships/hyperlink" Target="http://db.intelligent-energy.com/part/?pg=part&amp;id=62783" TargetMode="External"/><Relationship Id="rId512" Type="http://schemas.openxmlformats.org/officeDocument/2006/relationships/hyperlink" Target="http://db.intelligent-energy.com/part/?pg=part&amp;id=140536" TargetMode="External"/><Relationship Id="rId957" Type="http://schemas.openxmlformats.org/officeDocument/2006/relationships/hyperlink" Target="http://db.intelligent-energy.com/part/?pg=part&amp;id=62826" TargetMode="External"/><Relationship Id="rId86" Type="http://schemas.openxmlformats.org/officeDocument/2006/relationships/hyperlink" Target="http://db.intelligent-energy.com/part/?pg=part&amp;id=286" TargetMode="External"/><Relationship Id="rId151" Type="http://schemas.openxmlformats.org/officeDocument/2006/relationships/hyperlink" Target="http://db.intelligent-energy.com/part/?pg=part&amp;id=62099" TargetMode="External"/><Relationship Id="rId389" Type="http://schemas.openxmlformats.org/officeDocument/2006/relationships/hyperlink" Target="http://db.intelligent-energy.com/part/?pg=part&amp;id=286" TargetMode="External"/><Relationship Id="rId596" Type="http://schemas.openxmlformats.org/officeDocument/2006/relationships/hyperlink" Target="http://db.intelligent-energy.com/part/?pg=part&amp;id=2471" TargetMode="External"/><Relationship Id="rId817" Type="http://schemas.openxmlformats.org/officeDocument/2006/relationships/hyperlink" Target="http://db.intelligent-energy.com/part/?pg=part&amp;id=696" TargetMode="External"/><Relationship Id="rId1002" Type="http://schemas.openxmlformats.org/officeDocument/2006/relationships/hyperlink" Target="http://db.intelligent-energy.com/part/?pg=part&amp;id=62445" TargetMode="External"/><Relationship Id="rId249" Type="http://schemas.openxmlformats.org/officeDocument/2006/relationships/hyperlink" Target="http://db.intelligent-energy.com/part/?pg=part&amp;id=130132" TargetMode="External"/><Relationship Id="rId456" Type="http://schemas.openxmlformats.org/officeDocument/2006/relationships/hyperlink" Target="http://db.intelligent-energy.com/part/?pg=part&amp;id=61746" TargetMode="External"/><Relationship Id="rId663" Type="http://schemas.openxmlformats.org/officeDocument/2006/relationships/hyperlink" Target="http://db.intelligent-energy.com/part/?pg=part&amp;id=63107" TargetMode="External"/><Relationship Id="rId870" Type="http://schemas.openxmlformats.org/officeDocument/2006/relationships/hyperlink" Target="http://db.intelligent-energy.com/part/?pg=part&amp;id=62452" TargetMode="External"/><Relationship Id="rId13" Type="http://schemas.openxmlformats.org/officeDocument/2006/relationships/hyperlink" Target="http://db.intelligent-energy.com/part/?pg=part&amp;id=958" TargetMode="External"/><Relationship Id="rId109" Type="http://schemas.openxmlformats.org/officeDocument/2006/relationships/hyperlink" Target="http://db.intelligent-energy.com/part/?pg=part&amp;id=1747" TargetMode="External"/><Relationship Id="rId316" Type="http://schemas.openxmlformats.org/officeDocument/2006/relationships/hyperlink" Target="http://db.intelligent-energy.com/part/?pg=part&amp;id=62792" TargetMode="External"/><Relationship Id="rId523" Type="http://schemas.openxmlformats.org/officeDocument/2006/relationships/hyperlink" Target="http://db.intelligent-energy.com/part/?pg=part&amp;id=62901" TargetMode="External"/><Relationship Id="rId968" Type="http://schemas.openxmlformats.org/officeDocument/2006/relationships/hyperlink" Target="http://db.intelligent-energy.com/part/?pg=part&amp;id=62459" TargetMode="External"/><Relationship Id="rId97" Type="http://schemas.openxmlformats.org/officeDocument/2006/relationships/hyperlink" Target="http://db.intelligent-energy.com/part/?pg=part&amp;id=1270" TargetMode="External"/><Relationship Id="rId730" Type="http://schemas.openxmlformats.org/officeDocument/2006/relationships/hyperlink" Target="http://db.intelligent-energy.com/part/?pg=part&amp;id=1274" TargetMode="External"/><Relationship Id="rId828" Type="http://schemas.openxmlformats.org/officeDocument/2006/relationships/hyperlink" Target="http://db.intelligent-energy.com/part/?pg=part&amp;id=63094" TargetMode="External"/><Relationship Id="rId1013" Type="http://schemas.openxmlformats.org/officeDocument/2006/relationships/hyperlink" Target="http://db.intelligent-energy.com/part/?pg=part&amp;id=62451" TargetMode="External"/><Relationship Id="rId162" Type="http://schemas.openxmlformats.org/officeDocument/2006/relationships/hyperlink" Target="http://db.intelligent-energy.com/part/?pg=part&amp;id=62412" TargetMode="External"/><Relationship Id="rId467" Type="http://schemas.openxmlformats.org/officeDocument/2006/relationships/hyperlink" Target="http://db.intelligent-energy.com/part/?pg=part&amp;id=1134" TargetMode="External"/><Relationship Id="rId674" Type="http://schemas.openxmlformats.org/officeDocument/2006/relationships/hyperlink" Target="http://db.intelligent-energy.com/part/?pg=part&amp;id=2415" TargetMode="External"/><Relationship Id="rId881" Type="http://schemas.openxmlformats.org/officeDocument/2006/relationships/hyperlink" Target="http://db.intelligent-energy.com/part/?pg=part&amp;id=115101" TargetMode="External"/><Relationship Id="rId979" Type="http://schemas.openxmlformats.org/officeDocument/2006/relationships/hyperlink" Target="http://db.intelligent-energy.com/part/?pg=part&amp;id=62931" TargetMode="External"/><Relationship Id="rId24" Type="http://schemas.openxmlformats.org/officeDocument/2006/relationships/hyperlink" Target="http://db.intelligent-energy.com/part/?pg=part&amp;id=1459" TargetMode="External"/><Relationship Id="rId327" Type="http://schemas.openxmlformats.org/officeDocument/2006/relationships/hyperlink" Target="http://db.intelligent-energy.com/part/?pg=part&amp;id=63134" TargetMode="External"/><Relationship Id="rId534" Type="http://schemas.openxmlformats.org/officeDocument/2006/relationships/hyperlink" Target="http://db.intelligent-energy.com/part/?pg=part&amp;id=62826" TargetMode="External"/><Relationship Id="rId741" Type="http://schemas.openxmlformats.org/officeDocument/2006/relationships/hyperlink" Target="http://db.intelligent-energy.com/part/?pg=part&amp;id=77" TargetMode="External"/><Relationship Id="rId839" Type="http://schemas.openxmlformats.org/officeDocument/2006/relationships/hyperlink" Target="http://db.intelligent-energy.com/part/?pg=part&amp;id=61762" TargetMode="External"/><Relationship Id="rId173" Type="http://schemas.openxmlformats.org/officeDocument/2006/relationships/hyperlink" Target="http://db.intelligent-energy.com/part/?pg=part&amp;id=1205" TargetMode="External"/><Relationship Id="rId380" Type="http://schemas.openxmlformats.org/officeDocument/2006/relationships/hyperlink" Target="http://db.intelligent-energy.com/part/?pg=part&amp;id=62894" TargetMode="External"/><Relationship Id="rId601" Type="http://schemas.openxmlformats.org/officeDocument/2006/relationships/hyperlink" Target="http://db.intelligent-energy.com/part/?pg=part&amp;id=2457" TargetMode="External"/><Relationship Id="rId240" Type="http://schemas.openxmlformats.org/officeDocument/2006/relationships/hyperlink" Target="http://db.intelligent-energy.com/part/?pg=part&amp;id=115101" TargetMode="External"/><Relationship Id="rId478" Type="http://schemas.openxmlformats.org/officeDocument/2006/relationships/hyperlink" Target="http://db.intelligent-energy.com/part/?pg=part&amp;id=2416" TargetMode="External"/><Relationship Id="rId685" Type="http://schemas.openxmlformats.org/officeDocument/2006/relationships/hyperlink" Target="http://db.intelligent-energy.com/part/?pg=part&amp;id=62949" TargetMode="External"/><Relationship Id="rId892" Type="http://schemas.openxmlformats.org/officeDocument/2006/relationships/hyperlink" Target="http://db.intelligent-energy.com/part/?pg=part&amp;id=62454" TargetMode="External"/><Relationship Id="rId906" Type="http://schemas.openxmlformats.org/officeDocument/2006/relationships/hyperlink" Target="http://db.intelligent-energy.com/part/?pg=part&amp;id=62785" TargetMode="External"/><Relationship Id="rId35" Type="http://schemas.openxmlformats.org/officeDocument/2006/relationships/hyperlink" Target="http://db.intelligent-energy.com/part/?pg=part&amp;id=2525" TargetMode="External"/><Relationship Id="rId100" Type="http://schemas.openxmlformats.org/officeDocument/2006/relationships/hyperlink" Target="http://db.intelligent-energy.com/part/?pg=part&amp;id=1287" TargetMode="External"/><Relationship Id="rId338" Type="http://schemas.openxmlformats.org/officeDocument/2006/relationships/hyperlink" Target="http://db.intelligent-energy.com/part/?pg=part&amp;id=62872" TargetMode="External"/><Relationship Id="rId545" Type="http://schemas.openxmlformats.org/officeDocument/2006/relationships/hyperlink" Target="http://db.intelligent-energy.com/part/?pg=part&amp;id=62919" TargetMode="External"/><Relationship Id="rId752" Type="http://schemas.openxmlformats.org/officeDocument/2006/relationships/hyperlink" Target="http://db.intelligent-energy.com/part/?pg=part&amp;id=62492" TargetMode="External"/><Relationship Id="rId184" Type="http://schemas.openxmlformats.org/officeDocument/2006/relationships/hyperlink" Target="http://db.intelligent-energy.com/part/?pg=part&amp;id=62499" TargetMode="External"/><Relationship Id="rId391" Type="http://schemas.openxmlformats.org/officeDocument/2006/relationships/hyperlink" Target="http://db.intelligent-energy.com/part/?pg=part&amp;id=62894" TargetMode="External"/><Relationship Id="rId405" Type="http://schemas.openxmlformats.org/officeDocument/2006/relationships/hyperlink" Target="http://db.intelligent-energy.com/part/?pg=part&amp;id=711" TargetMode="External"/><Relationship Id="rId612" Type="http://schemas.openxmlformats.org/officeDocument/2006/relationships/hyperlink" Target="http://db.intelligent-energy.com/part/?pg=part&amp;id=1819" TargetMode="External"/><Relationship Id="rId251" Type="http://schemas.openxmlformats.org/officeDocument/2006/relationships/hyperlink" Target="http://db.intelligent-energy.com/part/?pg=part&amp;id=140017" TargetMode="External"/><Relationship Id="rId489" Type="http://schemas.openxmlformats.org/officeDocument/2006/relationships/hyperlink" Target="http://db.intelligent-energy.com/part/?pg=part&amp;id=492" TargetMode="External"/><Relationship Id="rId696" Type="http://schemas.openxmlformats.org/officeDocument/2006/relationships/hyperlink" Target="http://db.intelligent-energy.com/part/?pg=part&amp;id=2533" TargetMode="External"/><Relationship Id="rId917" Type="http://schemas.openxmlformats.org/officeDocument/2006/relationships/hyperlink" Target="http://db.intelligent-energy.com/part/?pg=part&amp;id=62799" TargetMode="External"/><Relationship Id="rId46" Type="http://schemas.openxmlformats.org/officeDocument/2006/relationships/hyperlink" Target="http://db.intelligent-energy.com/part/?pg=part&amp;id=2643" TargetMode="External"/><Relationship Id="rId349" Type="http://schemas.openxmlformats.org/officeDocument/2006/relationships/hyperlink" Target="http://db.intelligent-energy.com/part/?pg=part&amp;id=524" TargetMode="External"/><Relationship Id="rId556" Type="http://schemas.openxmlformats.org/officeDocument/2006/relationships/hyperlink" Target="http://db.intelligent-energy.com/part/?pg=part&amp;id=384" TargetMode="External"/><Relationship Id="rId763" Type="http://schemas.openxmlformats.org/officeDocument/2006/relationships/hyperlink" Target="http://db.intelligent-energy.com/part/?pg=part&amp;id=1882" TargetMode="External"/><Relationship Id="rId111" Type="http://schemas.openxmlformats.org/officeDocument/2006/relationships/hyperlink" Target="http://db.intelligent-energy.com/part/?pg=part&amp;id=1826" TargetMode="External"/><Relationship Id="rId195" Type="http://schemas.openxmlformats.org/officeDocument/2006/relationships/hyperlink" Target="http://db.intelligent-energy.com/part/?pg=part&amp;id=62926" TargetMode="External"/><Relationship Id="rId209" Type="http://schemas.openxmlformats.org/officeDocument/2006/relationships/hyperlink" Target="http://db.intelligent-energy.com/part/?pg=part&amp;id=62989" TargetMode="External"/><Relationship Id="rId416" Type="http://schemas.openxmlformats.org/officeDocument/2006/relationships/hyperlink" Target="http://db.intelligent-energy.com/part/?pg=part&amp;id=2634" TargetMode="External"/><Relationship Id="rId970" Type="http://schemas.openxmlformats.org/officeDocument/2006/relationships/hyperlink" Target="http://db.intelligent-energy.com/part/?pg=part&amp;id=62467" TargetMode="External"/><Relationship Id="rId623" Type="http://schemas.openxmlformats.org/officeDocument/2006/relationships/hyperlink" Target="http://db.intelligent-energy.com/part/?pg=part&amp;id=63139" TargetMode="External"/><Relationship Id="rId830" Type="http://schemas.openxmlformats.org/officeDocument/2006/relationships/hyperlink" Target="http://db.intelligent-energy.com/part/?pg=part&amp;id=63106" TargetMode="External"/><Relationship Id="rId928" Type="http://schemas.openxmlformats.org/officeDocument/2006/relationships/hyperlink" Target="http://db.intelligent-energy.com/part/?pg=part&amp;id=63109" TargetMode="External"/><Relationship Id="rId57" Type="http://schemas.openxmlformats.org/officeDocument/2006/relationships/hyperlink" Target="http://db.intelligent-energy.com/part/?pg=part&amp;id=61762" TargetMode="External"/><Relationship Id="rId262" Type="http://schemas.openxmlformats.org/officeDocument/2006/relationships/hyperlink" Target="http://db.intelligent-energy.com/part/?pg=part&amp;id=1764" TargetMode="External"/><Relationship Id="rId567" Type="http://schemas.openxmlformats.org/officeDocument/2006/relationships/hyperlink" Target="http://db.intelligent-energy.com/part/?pg=part&amp;id=1309" TargetMode="External"/><Relationship Id="rId122" Type="http://schemas.openxmlformats.org/officeDocument/2006/relationships/hyperlink" Target="http://db.intelligent-energy.com/part/?pg=part&amp;id=2541" TargetMode="External"/><Relationship Id="rId774" Type="http://schemas.openxmlformats.org/officeDocument/2006/relationships/hyperlink" Target="http://db.intelligent-energy.com/part/?pg=part&amp;id=1800" TargetMode="External"/><Relationship Id="rId981" Type="http://schemas.openxmlformats.org/officeDocument/2006/relationships/hyperlink" Target="http://db.intelligent-energy.com/part/?pg=part&amp;id=62897" TargetMode="External"/><Relationship Id="rId427" Type="http://schemas.openxmlformats.org/officeDocument/2006/relationships/hyperlink" Target="http://db.intelligent-energy.com/part/?pg=part&amp;id=140540" TargetMode="External"/><Relationship Id="rId634" Type="http://schemas.openxmlformats.org/officeDocument/2006/relationships/hyperlink" Target="http://db.intelligent-energy.com/part/?pg=part&amp;id=1243" TargetMode="External"/><Relationship Id="rId841" Type="http://schemas.openxmlformats.org/officeDocument/2006/relationships/hyperlink" Target="http://db.intelligent-energy.com/part/?pg=part&amp;id=62912" TargetMode="External"/><Relationship Id="rId273" Type="http://schemas.openxmlformats.org/officeDocument/2006/relationships/hyperlink" Target="http://db.intelligent-energy.com/part/?pg=part&amp;id=63096" TargetMode="External"/><Relationship Id="rId480" Type="http://schemas.openxmlformats.org/officeDocument/2006/relationships/hyperlink" Target="http://db.intelligent-energy.com/part/?pg=part&amp;id=2632" TargetMode="External"/><Relationship Id="rId701" Type="http://schemas.openxmlformats.org/officeDocument/2006/relationships/hyperlink" Target="http://db.intelligent-energy.com/part/?pg=part&amp;id=63085" TargetMode="External"/><Relationship Id="rId939" Type="http://schemas.openxmlformats.org/officeDocument/2006/relationships/hyperlink" Target="http://db.intelligent-energy.com/part/?pg=part&amp;id=62445" TargetMode="External"/><Relationship Id="rId68" Type="http://schemas.openxmlformats.org/officeDocument/2006/relationships/hyperlink" Target="http://db.intelligent-energy.com/part/?pg=part&amp;id=2006" TargetMode="External"/><Relationship Id="rId133" Type="http://schemas.openxmlformats.org/officeDocument/2006/relationships/hyperlink" Target="http://db.intelligent-energy.com/part/?pg=part&amp;id=1245" TargetMode="External"/><Relationship Id="rId340" Type="http://schemas.openxmlformats.org/officeDocument/2006/relationships/hyperlink" Target="http://db.intelligent-energy.com/part/?pg=part&amp;id=63103" TargetMode="External"/><Relationship Id="rId578" Type="http://schemas.openxmlformats.org/officeDocument/2006/relationships/hyperlink" Target="http://db.intelligent-energy.com/part/?pg=part&amp;id=1957" TargetMode="External"/><Relationship Id="rId785" Type="http://schemas.openxmlformats.org/officeDocument/2006/relationships/hyperlink" Target="http://db.intelligent-energy.com/part/?pg=part&amp;id=62938" TargetMode="External"/><Relationship Id="rId992" Type="http://schemas.openxmlformats.org/officeDocument/2006/relationships/hyperlink" Target="http://db.intelligent-energy.com/part/?pg=part&amp;id=62913" TargetMode="External"/><Relationship Id="rId200" Type="http://schemas.openxmlformats.org/officeDocument/2006/relationships/hyperlink" Target="http://db.intelligent-energy.com/part/?pg=part&amp;id=62941" TargetMode="External"/><Relationship Id="rId438" Type="http://schemas.openxmlformats.org/officeDocument/2006/relationships/hyperlink" Target="http://db.intelligent-energy.com/part/?pg=part&amp;id=130404" TargetMode="External"/><Relationship Id="rId645" Type="http://schemas.openxmlformats.org/officeDocument/2006/relationships/hyperlink" Target="http://db.intelligent-energy.com/part/?pg=part&amp;id=2539" TargetMode="External"/><Relationship Id="rId852" Type="http://schemas.openxmlformats.org/officeDocument/2006/relationships/hyperlink" Target="http://db.intelligent-energy.com/part/?pg=part&amp;id=62399" TargetMode="External"/><Relationship Id="rId284" Type="http://schemas.openxmlformats.org/officeDocument/2006/relationships/hyperlink" Target="http://db.intelligent-energy.com/part/?pg=part&amp;id=127407" TargetMode="External"/><Relationship Id="rId491" Type="http://schemas.openxmlformats.org/officeDocument/2006/relationships/hyperlink" Target="http://db.intelligent-energy.com/part/?pg=part&amp;id=1970" TargetMode="External"/><Relationship Id="rId505" Type="http://schemas.openxmlformats.org/officeDocument/2006/relationships/hyperlink" Target="http://db.intelligent-energy.com/part/?pg=part&amp;id=62345" TargetMode="External"/><Relationship Id="rId712" Type="http://schemas.openxmlformats.org/officeDocument/2006/relationships/hyperlink" Target="http://db.intelligent-energy.com/part/?pg=part&amp;id=619" TargetMode="External"/><Relationship Id="rId79" Type="http://schemas.openxmlformats.org/officeDocument/2006/relationships/hyperlink" Target="http://db.intelligent-energy.com/part/?pg=part&amp;id=140503" TargetMode="External"/><Relationship Id="rId144" Type="http://schemas.openxmlformats.org/officeDocument/2006/relationships/hyperlink" Target="http://db.intelligent-energy.com/part/?pg=part&amp;id=1367" TargetMode="External"/><Relationship Id="rId589" Type="http://schemas.openxmlformats.org/officeDocument/2006/relationships/hyperlink" Target="http://db.intelligent-energy.com/part/?pg=part&amp;id=62902" TargetMode="External"/><Relationship Id="rId796" Type="http://schemas.openxmlformats.org/officeDocument/2006/relationships/hyperlink" Target="http://db.intelligent-energy.com/part/?pg=part&amp;id=62976" TargetMode="External"/><Relationship Id="rId351" Type="http://schemas.openxmlformats.org/officeDocument/2006/relationships/hyperlink" Target="http://db.intelligent-energy.com/part/?pg=part&amp;id=699" TargetMode="External"/><Relationship Id="rId449" Type="http://schemas.openxmlformats.org/officeDocument/2006/relationships/hyperlink" Target="http://db.intelligent-energy.com/part/?pg=part&amp;id=2626" TargetMode="External"/><Relationship Id="rId656" Type="http://schemas.openxmlformats.org/officeDocument/2006/relationships/hyperlink" Target="http://db.intelligent-energy.com/part/?pg=part&amp;id=1466" TargetMode="External"/><Relationship Id="rId863" Type="http://schemas.openxmlformats.org/officeDocument/2006/relationships/hyperlink" Target="http://db.intelligent-energy.com/part/?pg=part&amp;id=62940" TargetMode="External"/><Relationship Id="rId211" Type="http://schemas.openxmlformats.org/officeDocument/2006/relationships/hyperlink" Target="http://db.intelligent-energy.com/part/?pg=part&amp;id=1466" TargetMode="External"/><Relationship Id="rId295" Type="http://schemas.openxmlformats.org/officeDocument/2006/relationships/hyperlink" Target="http://db.intelligent-energy.com/part/?pg=part&amp;id=1123" TargetMode="External"/><Relationship Id="rId309" Type="http://schemas.openxmlformats.org/officeDocument/2006/relationships/hyperlink" Target="http://db.intelligent-energy.com/part/?pg=part&amp;id=62787" TargetMode="External"/><Relationship Id="rId516" Type="http://schemas.openxmlformats.org/officeDocument/2006/relationships/hyperlink" Target="http://db.intelligent-energy.com/part/?pg=part&amp;id=1764" TargetMode="External"/><Relationship Id="rId723" Type="http://schemas.openxmlformats.org/officeDocument/2006/relationships/hyperlink" Target="http://db.intelligent-energy.com/part/?pg=part&amp;id=140524" TargetMode="External"/><Relationship Id="rId930" Type="http://schemas.openxmlformats.org/officeDocument/2006/relationships/hyperlink" Target="http://db.intelligent-energy.com/part/?pg=part&amp;id=62465" TargetMode="External"/><Relationship Id="rId1006" Type="http://schemas.openxmlformats.org/officeDocument/2006/relationships/hyperlink" Target="http://db.intelligent-energy.com/part/?pg=part&amp;id=62445" TargetMode="External"/><Relationship Id="rId155" Type="http://schemas.openxmlformats.org/officeDocument/2006/relationships/hyperlink" Target="http://db.intelligent-energy.com/part/?pg=part&amp;id=62403" TargetMode="External"/><Relationship Id="rId362" Type="http://schemas.openxmlformats.org/officeDocument/2006/relationships/hyperlink" Target="http://db.intelligent-energy.com/part/?pg=part&amp;id=1582" TargetMode="External"/><Relationship Id="rId222" Type="http://schemas.openxmlformats.org/officeDocument/2006/relationships/hyperlink" Target="http://db.intelligent-energy.com/part/?pg=part&amp;id=176" TargetMode="External"/><Relationship Id="rId667" Type="http://schemas.openxmlformats.org/officeDocument/2006/relationships/hyperlink" Target="http://db.intelligent-energy.com/part/?pg=part&amp;id=120023" TargetMode="External"/><Relationship Id="rId874" Type="http://schemas.openxmlformats.org/officeDocument/2006/relationships/hyperlink" Target="http://db.intelligent-energy.com/part/?pg=part&amp;id=62452" TargetMode="External"/><Relationship Id="rId17" Type="http://schemas.openxmlformats.org/officeDocument/2006/relationships/hyperlink" Target="http://db.intelligent-energy.com/part/?pg=part&amp;id=1241" TargetMode="External"/><Relationship Id="rId527" Type="http://schemas.openxmlformats.org/officeDocument/2006/relationships/hyperlink" Target="http://db.intelligent-energy.com/part/?pg=part&amp;id=62906" TargetMode="External"/><Relationship Id="rId734" Type="http://schemas.openxmlformats.org/officeDocument/2006/relationships/hyperlink" Target="http://db.intelligent-energy.com/part/?pg=part&amp;id=1882" TargetMode="External"/><Relationship Id="rId941" Type="http://schemas.openxmlformats.org/officeDocument/2006/relationships/hyperlink" Target="http://db.intelligent-energy.com/part/?pg=part&amp;id=110003" TargetMode="External"/><Relationship Id="rId70" Type="http://schemas.openxmlformats.org/officeDocument/2006/relationships/hyperlink" Target="http://db.intelligent-energy.com/part/?pg=part&amp;id=2601" TargetMode="External"/><Relationship Id="rId166" Type="http://schemas.openxmlformats.org/officeDocument/2006/relationships/hyperlink" Target="http://db.intelligent-energy.com/part/?pg=part&amp;id=62418" TargetMode="External"/><Relationship Id="rId373" Type="http://schemas.openxmlformats.org/officeDocument/2006/relationships/hyperlink" Target="http://db.intelligent-energy.com/part/?pg=part&amp;id=2628" TargetMode="External"/><Relationship Id="rId580" Type="http://schemas.openxmlformats.org/officeDocument/2006/relationships/hyperlink" Target="http://db.intelligent-energy.com/part/?pg=part&amp;id=2224" TargetMode="External"/><Relationship Id="rId801" Type="http://schemas.openxmlformats.org/officeDocument/2006/relationships/hyperlink" Target="http://db.intelligent-energy.com/part/?pg=part&amp;id=63078" TargetMode="External"/><Relationship Id="rId1017" Type="http://schemas.openxmlformats.org/officeDocument/2006/relationships/hyperlink" Target="http://db.intelligent-energy.com/part/?pg=part&amp;id=62912" TargetMode="External"/><Relationship Id="rId1" Type="http://schemas.openxmlformats.org/officeDocument/2006/relationships/hyperlink" Target="http://db.intelligent-energy.com/part/?pg=part&amp;id=62912" TargetMode="External"/><Relationship Id="rId233" Type="http://schemas.openxmlformats.org/officeDocument/2006/relationships/hyperlink" Target="http://db.intelligent-energy.com/part/?pg=part&amp;id=1982" TargetMode="External"/><Relationship Id="rId440" Type="http://schemas.openxmlformats.org/officeDocument/2006/relationships/hyperlink" Target="http://db.intelligent-energy.com/part/?pg=part&amp;id=130408" TargetMode="External"/><Relationship Id="rId678" Type="http://schemas.openxmlformats.org/officeDocument/2006/relationships/hyperlink" Target="http://db.intelligent-energy.com/part/?pg=part&amp;id=62928" TargetMode="External"/><Relationship Id="rId885" Type="http://schemas.openxmlformats.org/officeDocument/2006/relationships/hyperlink" Target="http://db.intelligent-energy.com/part/?pg=part&amp;id=62452" TargetMode="External"/><Relationship Id="rId28" Type="http://schemas.openxmlformats.org/officeDocument/2006/relationships/hyperlink" Target="http://db.intelligent-energy.com/part/?pg=part&amp;id=1809" TargetMode="External"/><Relationship Id="rId300" Type="http://schemas.openxmlformats.org/officeDocument/2006/relationships/hyperlink" Target="http://db.intelligent-energy.com/part/?pg=part&amp;id=62778" TargetMode="External"/><Relationship Id="rId538" Type="http://schemas.openxmlformats.org/officeDocument/2006/relationships/hyperlink" Target="http://db.intelligent-energy.com/part/?pg=part&amp;id=2411" TargetMode="External"/><Relationship Id="rId745" Type="http://schemas.openxmlformats.org/officeDocument/2006/relationships/hyperlink" Target="http://db.intelligent-energy.com/part/?pg=part&amp;id=1246" TargetMode="External"/><Relationship Id="rId952" Type="http://schemas.openxmlformats.org/officeDocument/2006/relationships/hyperlink" Target="http://db.intelligent-energy.com/part/?pg=part&amp;id=62810" TargetMode="External"/><Relationship Id="rId81" Type="http://schemas.openxmlformats.org/officeDocument/2006/relationships/hyperlink" Target="http://db.intelligent-energy.com/part/?pg=part&amp;id=61764" TargetMode="External"/><Relationship Id="rId177" Type="http://schemas.openxmlformats.org/officeDocument/2006/relationships/hyperlink" Target="http://db.intelligent-energy.com/part/?pg=part&amp;id=62832" TargetMode="External"/><Relationship Id="rId384" Type="http://schemas.openxmlformats.org/officeDocument/2006/relationships/hyperlink" Target="http://db.intelligent-energy.com/part/?pg=part&amp;id=63097" TargetMode="External"/><Relationship Id="rId591" Type="http://schemas.openxmlformats.org/officeDocument/2006/relationships/hyperlink" Target="http://db.intelligent-energy.com/part/?pg=part&amp;id=61769" TargetMode="External"/><Relationship Id="rId605" Type="http://schemas.openxmlformats.org/officeDocument/2006/relationships/hyperlink" Target="http://db.intelligent-energy.com/part/?pg=part&amp;id=1095" TargetMode="External"/><Relationship Id="rId812" Type="http://schemas.openxmlformats.org/officeDocument/2006/relationships/hyperlink" Target="http://db.intelligent-energy.com/part/?pg=part&amp;id=63083" TargetMode="External"/><Relationship Id="rId244" Type="http://schemas.openxmlformats.org/officeDocument/2006/relationships/hyperlink" Target="http://db.intelligent-energy.com/part/?pg=part&amp;id=1244" TargetMode="External"/><Relationship Id="rId689" Type="http://schemas.openxmlformats.org/officeDocument/2006/relationships/hyperlink" Target="http://db.intelligent-energy.com/part/?pg=part&amp;id=62999" TargetMode="External"/><Relationship Id="rId896" Type="http://schemas.openxmlformats.org/officeDocument/2006/relationships/hyperlink" Target="http://db.intelligent-energy.com/part/?pg=part&amp;id=63122" TargetMode="External"/><Relationship Id="rId39" Type="http://schemas.openxmlformats.org/officeDocument/2006/relationships/hyperlink" Target="http://db.intelligent-energy.com/part/?pg=part&amp;id=2626" TargetMode="External"/><Relationship Id="rId451" Type="http://schemas.openxmlformats.org/officeDocument/2006/relationships/hyperlink" Target="http://db.intelligent-energy.com/part/?pg=part&amp;id=62998" TargetMode="External"/><Relationship Id="rId549" Type="http://schemas.openxmlformats.org/officeDocument/2006/relationships/hyperlink" Target="http://db.intelligent-energy.com/part/?pg=part&amp;id=62920" TargetMode="External"/><Relationship Id="rId756" Type="http://schemas.openxmlformats.org/officeDocument/2006/relationships/hyperlink" Target="http://db.intelligent-energy.com/part/?pg=part&amp;id=62614" TargetMode="External"/><Relationship Id="rId104" Type="http://schemas.openxmlformats.org/officeDocument/2006/relationships/hyperlink" Target="http://db.intelligent-energy.com/part/?pg=part&amp;id=1403" TargetMode="External"/><Relationship Id="rId188" Type="http://schemas.openxmlformats.org/officeDocument/2006/relationships/hyperlink" Target="http://db.intelligent-energy.com/part/?pg=part&amp;id=62828" TargetMode="External"/><Relationship Id="rId311" Type="http://schemas.openxmlformats.org/officeDocument/2006/relationships/hyperlink" Target="http://db.intelligent-energy.com/part/?pg=part&amp;id=62788" TargetMode="External"/><Relationship Id="rId395" Type="http://schemas.openxmlformats.org/officeDocument/2006/relationships/hyperlink" Target="http://db.intelligent-energy.com/part/?pg=part&amp;id=140552" TargetMode="External"/><Relationship Id="rId409" Type="http://schemas.openxmlformats.org/officeDocument/2006/relationships/hyperlink" Target="http://db.intelligent-energy.com/part/?pg=part&amp;id=1190" TargetMode="External"/><Relationship Id="rId963" Type="http://schemas.openxmlformats.org/officeDocument/2006/relationships/hyperlink" Target="http://db.intelligent-energy.com/part/?pg=part&amp;id=62897" TargetMode="External"/><Relationship Id="rId92" Type="http://schemas.openxmlformats.org/officeDocument/2006/relationships/hyperlink" Target="http://db.intelligent-energy.com/part/?pg=part&amp;id=1111" TargetMode="External"/><Relationship Id="rId616" Type="http://schemas.openxmlformats.org/officeDocument/2006/relationships/hyperlink" Target="http://db.intelligent-energy.com/part/?pg=part&amp;id=1474" TargetMode="External"/><Relationship Id="rId823" Type="http://schemas.openxmlformats.org/officeDocument/2006/relationships/hyperlink" Target="http://db.intelligent-energy.com/part/?pg=part&amp;id=63079" TargetMode="External"/><Relationship Id="rId255" Type="http://schemas.openxmlformats.org/officeDocument/2006/relationships/hyperlink" Target="http://db.intelligent-energy.com/part/?pg=part&amp;id=72" TargetMode="External"/><Relationship Id="rId462" Type="http://schemas.openxmlformats.org/officeDocument/2006/relationships/hyperlink" Target="http://db.intelligent-energy.com/part/?pg=part&amp;id=899" TargetMode="External"/><Relationship Id="rId115" Type="http://schemas.openxmlformats.org/officeDocument/2006/relationships/hyperlink" Target="http://db.intelligent-energy.com/part/?pg=part&amp;id=2366" TargetMode="External"/><Relationship Id="rId322" Type="http://schemas.openxmlformats.org/officeDocument/2006/relationships/hyperlink" Target="http://db.intelligent-energy.com/part/?pg=part&amp;id=62981" TargetMode="External"/><Relationship Id="rId767" Type="http://schemas.openxmlformats.org/officeDocument/2006/relationships/hyperlink" Target="http://db.intelligent-energy.com/part/?pg=part&amp;id=62876" TargetMode="External"/><Relationship Id="rId974" Type="http://schemas.openxmlformats.org/officeDocument/2006/relationships/hyperlink" Target="http://db.intelligent-energy.com/part/?pg=part&amp;id=62813" TargetMode="External"/><Relationship Id="rId199" Type="http://schemas.openxmlformats.org/officeDocument/2006/relationships/hyperlink" Target="http://db.intelligent-energy.com/part/?pg=part&amp;id=141002" TargetMode="External"/><Relationship Id="rId627" Type="http://schemas.openxmlformats.org/officeDocument/2006/relationships/hyperlink" Target="http://db.intelligent-energy.com/part/?pg=part&amp;id=1135" TargetMode="External"/><Relationship Id="rId834" Type="http://schemas.openxmlformats.org/officeDocument/2006/relationships/hyperlink" Target="http://db.intelligent-energy.com/part/?pg=part&amp;id=2740" TargetMode="External"/><Relationship Id="rId266" Type="http://schemas.openxmlformats.org/officeDocument/2006/relationships/hyperlink" Target="http://db.intelligent-energy.com/part/?pg=part&amp;id=61761" TargetMode="External"/><Relationship Id="rId473" Type="http://schemas.openxmlformats.org/officeDocument/2006/relationships/hyperlink" Target="http://db.intelligent-energy.com/part/?pg=part&amp;id=1558" TargetMode="External"/><Relationship Id="rId680" Type="http://schemas.openxmlformats.org/officeDocument/2006/relationships/hyperlink" Target="http://db.intelligent-energy.com/part/?pg=part&amp;id=62916" TargetMode="External"/><Relationship Id="rId901" Type="http://schemas.openxmlformats.org/officeDocument/2006/relationships/hyperlink" Target="http://db.intelligent-energy.com/part/?pg=part&amp;id=62912" TargetMode="External"/><Relationship Id="rId30" Type="http://schemas.openxmlformats.org/officeDocument/2006/relationships/hyperlink" Target="http://db.intelligent-energy.com/part/?pg=part&amp;id=2033" TargetMode="External"/><Relationship Id="rId126" Type="http://schemas.openxmlformats.org/officeDocument/2006/relationships/hyperlink" Target="http://db.intelligent-energy.com/part/?pg=part&amp;id=278" TargetMode="External"/><Relationship Id="rId333" Type="http://schemas.openxmlformats.org/officeDocument/2006/relationships/hyperlink" Target="http://db.intelligent-energy.com/part/?pg=part&amp;id=1243" TargetMode="External"/><Relationship Id="rId540" Type="http://schemas.openxmlformats.org/officeDocument/2006/relationships/hyperlink" Target="http://db.intelligent-energy.com/part/?pg=part&amp;id=2519" TargetMode="External"/><Relationship Id="rId778" Type="http://schemas.openxmlformats.org/officeDocument/2006/relationships/hyperlink" Target="http://db.intelligent-energy.com/part/?pg=part&amp;id=2365" TargetMode="External"/><Relationship Id="rId985" Type="http://schemas.openxmlformats.org/officeDocument/2006/relationships/hyperlink" Target="http://db.intelligent-energy.com/part/?pg=part&amp;id=63143" TargetMode="External"/><Relationship Id="rId638" Type="http://schemas.openxmlformats.org/officeDocument/2006/relationships/hyperlink" Target="http://db.intelligent-energy.com/part/?pg=part&amp;id=62856" TargetMode="External"/><Relationship Id="rId845" Type="http://schemas.openxmlformats.org/officeDocument/2006/relationships/hyperlink" Target="http://db.intelligent-energy.com/part/?pg=part&amp;id=62402" TargetMode="External"/><Relationship Id="rId277" Type="http://schemas.openxmlformats.org/officeDocument/2006/relationships/hyperlink" Target="http://db.intelligent-energy.com/part/?pg=part&amp;id=63099" TargetMode="External"/><Relationship Id="rId400" Type="http://schemas.openxmlformats.org/officeDocument/2006/relationships/hyperlink" Target="http://db.intelligent-energy.com/part/?pg=part&amp;id=73" TargetMode="External"/><Relationship Id="rId484" Type="http://schemas.openxmlformats.org/officeDocument/2006/relationships/hyperlink" Target="http://db.intelligent-energy.com/part/?pg=part&amp;id=61748" TargetMode="External"/><Relationship Id="rId705" Type="http://schemas.openxmlformats.org/officeDocument/2006/relationships/hyperlink" Target="http://db.intelligent-energy.com/part/?pg=part&amp;id=1982" TargetMode="External"/><Relationship Id="rId137" Type="http://schemas.openxmlformats.org/officeDocument/2006/relationships/hyperlink" Target="http://db.intelligent-energy.com/part/?pg=part&amp;id=2179" TargetMode="External"/><Relationship Id="rId344" Type="http://schemas.openxmlformats.org/officeDocument/2006/relationships/hyperlink" Target="http://db.intelligent-energy.com/part/?pg=part&amp;id=63171" TargetMode="External"/><Relationship Id="rId691" Type="http://schemas.openxmlformats.org/officeDocument/2006/relationships/hyperlink" Target="http://db.intelligent-energy.com/part/?pg=part&amp;id=1348" TargetMode="External"/><Relationship Id="rId789" Type="http://schemas.openxmlformats.org/officeDocument/2006/relationships/hyperlink" Target="http://db.intelligent-energy.com/part/?pg=part&amp;id=62965" TargetMode="External"/><Relationship Id="rId912" Type="http://schemas.openxmlformats.org/officeDocument/2006/relationships/hyperlink" Target="http://db.intelligent-energy.com/part/?pg=part&amp;id=62794" TargetMode="External"/><Relationship Id="rId996" Type="http://schemas.openxmlformats.org/officeDocument/2006/relationships/hyperlink" Target="http://db.intelligent-energy.com/part/?pg=part&amp;id=63067" TargetMode="External"/><Relationship Id="rId41" Type="http://schemas.openxmlformats.org/officeDocument/2006/relationships/hyperlink" Target="http://db.intelligent-energy.com/part/?pg=part&amp;id=2636" TargetMode="External"/><Relationship Id="rId551" Type="http://schemas.openxmlformats.org/officeDocument/2006/relationships/hyperlink" Target="http://db.intelligent-energy.com/part/?pg=part&amp;id=62975" TargetMode="External"/><Relationship Id="rId649" Type="http://schemas.openxmlformats.org/officeDocument/2006/relationships/hyperlink" Target="http://db.intelligent-energy.com/part/?pg=part&amp;id=62930" TargetMode="External"/><Relationship Id="rId856" Type="http://schemas.openxmlformats.org/officeDocument/2006/relationships/hyperlink" Target="http://db.intelligent-energy.com/part/?pg=part&amp;id=62804" TargetMode="External"/><Relationship Id="rId190" Type="http://schemas.openxmlformats.org/officeDocument/2006/relationships/hyperlink" Target="http://db.intelligent-energy.com/part/?pg=part&amp;id=62830" TargetMode="External"/><Relationship Id="rId204" Type="http://schemas.openxmlformats.org/officeDocument/2006/relationships/hyperlink" Target="http://db.intelligent-energy.com/part/?pg=part&amp;id=62974" TargetMode="External"/><Relationship Id="rId288" Type="http://schemas.openxmlformats.org/officeDocument/2006/relationships/hyperlink" Target="http://db.intelligent-energy.com/part/?pg=part&amp;id=2641" TargetMode="External"/><Relationship Id="rId411" Type="http://schemas.openxmlformats.org/officeDocument/2006/relationships/hyperlink" Target="http://db.intelligent-energy.com/part/?pg=part&amp;id=1264" TargetMode="External"/><Relationship Id="rId509" Type="http://schemas.openxmlformats.org/officeDocument/2006/relationships/hyperlink" Target="http://db.intelligent-energy.com/part/?pg=part&amp;id=141001" TargetMode="External"/><Relationship Id="rId495" Type="http://schemas.openxmlformats.org/officeDocument/2006/relationships/hyperlink" Target="http://db.intelligent-energy.com/part/?pg=part&amp;id=100189" TargetMode="External"/><Relationship Id="rId716" Type="http://schemas.openxmlformats.org/officeDocument/2006/relationships/hyperlink" Target="http://db.intelligent-energy.com/part/?pg=part&amp;id=2645" TargetMode="External"/><Relationship Id="rId923" Type="http://schemas.openxmlformats.org/officeDocument/2006/relationships/hyperlink" Target="http://db.intelligent-energy.com/part/?pg=part&amp;id=62912" TargetMode="External"/><Relationship Id="rId52" Type="http://schemas.openxmlformats.org/officeDocument/2006/relationships/hyperlink" Target="http://db.intelligent-energy.com/part/?pg=part&amp;id=2731" TargetMode="External"/><Relationship Id="rId148" Type="http://schemas.openxmlformats.org/officeDocument/2006/relationships/hyperlink" Target="http://db.intelligent-energy.com/part/?pg=part&amp;id=2126" TargetMode="External"/><Relationship Id="rId355" Type="http://schemas.openxmlformats.org/officeDocument/2006/relationships/hyperlink" Target="http://db.intelligent-energy.com/part/?pg=part&amp;id=1116" TargetMode="External"/><Relationship Id="rId562" Type="http://schemas.openxmlformats.org/officeDocument/2006/relationships/hyperlink" Target="http://db.intelligent-energy.com/part/?pg=part&amp;id=964" TargetMode="External"/><Relationship Id="rId215" Type="http://schemas.openxmlformats.org/officeDocument/2006/relationships/hyperlink" Target="http://db.intelligent-energy.com/part/?pg=part&amp;id=62345" TargetMode="External"/><Relationship Id="rId422" Type="http://schemas.openxmlformats.org/officeDocument/2006/relationships/hyperlink" Target="http://db.intelligent-energy.com/part/?pg=part&amp;id=140501" TargetMode="External"/><Relationship Id="rId867" Type="http://schemas.openxmlformats.org/officeDocument/2006/relationships/hyperlink" Target="http://db.intelligent-energy.com/part/?pg=part&amp;id=62452" TargetMode="External"/><Relationship Id="rId299" Type="http://schemas.openxmlformats.org/officeDocument/2006/relationships/hyperlink" Target="http://db.intelligent-energy.com/part/?pg=part&amp;id=2665" TargetMode="External"/><Relationship Id="rId727" Type="http://schemas.openxmlformats.org/officeDocument/2006/relationships/hyperlink" Target="http://db.intelligent-energy.com/part/?pg=part&amp;id=276" TargetMode="External"/><Relationship Id="rId934" Type="http://schemas.openxmlformats.org/officeDocument/2006/relationships/hyperlink" Target="http://db.intelligent-energy.com/part/?pg=part&amp;id=62465" TargetMode="External"/><Relationship Id="rId63" Type="http://schemas.openxmlformats.org/officeDocument/2006/relationships/hyperlink" Target="http://db.intelligent-energy.com/part/?pg=part&amp;id=969" TargetMode="External"/><Relationship Id="rId159" Type="http://schemas.openxmlformats.org/officeDocument/2006/relationships/hyperlink" Target="http://db.intelligent-energy.com/part/?pg=part&amp;id=2115" TargetMode="External"/><Relationship Id="rId366" Type="http://schemas.openxmlformats.org/officeDocument/2006/relationships/hyperlink" Target="http://db.intelligent-energy.com/part/?pg=part&amp;id=1793" TargetMode="External"/><Relationship Id="rId573" Type="http://schemas.openxmlformats.org/officeDocument/2006/relationships/hyperlink" Target="http://db.intelligent-energy.com/part/?pg=part&amp;id=1571" TargetMode="External"/><Relationship Id="rId780" Type="http://schemas.openxmlformats.org/officeDocument/2006/relationships/hyperlink" Target="http://db.intelligent-energy.com/part/?pg=part&amp;id=62872" TargetMode="External"/><Relationship Id="rId226" Type="http://schemas.openxmlformats.org/officeDocument/2006/relationships/hyperlink" Target="http://db.intelligent-energy.com/part/?pg=part&amp;id=1245" TargetMode="External"/><Relationship Id="rId433" Type="http://schemas.openxmlformats.org/officeDocument/2006/relationships/hyperlink" Target="http://db.intelligent-energy.com/part/?pg=part&amp;id=110083" TargetMode="External"/><Relationship Id="rId878" Type="http://schemas.openxmlformats.org/officeDocument/2006/relationships/hyperlink" Target="http://db.intelligent-energy.com/part/?pg=part&amp;id=62994" TargetMode="External"/><Relationship Id="rId640" Type="http://schemas.openxmlformats.org/officeDocument/2006/relationships/hyperlink" Target="http://db.intelligent-energy.com/part/?pg=part&amp;id=140010" TargetMode="External"/><Relationship Id="rId738" Type="http://schemas.openxmlformats.org/officeDocument/2006/relationships/hyperlink" Target="http://db.intelligent-energy.com/part/?pg=part&amp;id=2513" TargetMode="External"/><Relationship Id="rId945" Type="http://schemas.openxmlformats.org/officeDocument/2006/relationships/hyperlink" Target="http://db.intelligent-energy.com/part/?pg=part&amp;id=62808" TargetMode="External"/><Relationship Id="rId74" Type="http://schemas.openxmlformats.org/officeDocument/2006/relationships/hyperlink" Target="http://db.intelligent-energy.com/part/?pg=part&amp;id=61758" TargetMode="External"/><Relationship Id="rId377" Type="http://schemas.openxmlformats.org/officeDocument/2006/relationships/hyperlink" Target="http://db.intelligent-energy.com/part/?pg=part&amp;id=62882" TargetMode="External"/><Relationship Id="rId500" Type="http://schemas.openxmlformats.org/officeDocument/2006/relationships/hyperlink" Target="http://db.intelligent-energy.com/part/?pg=part&amp;id=1747" TargetMode="External"/><Relationship Id="rId584" Type="http://schemas.openxmlformats.org/officeDocument/2006/relationships/hyperlink" Target="http://db.intelligent-energy.com/part/?pg=part&amp;id=61743" TargetMode="External"/><Relationship Id="rId805" Type="http://schemas.openxmlformats.org/officeDocument/2006/relationships/hyperlink" Target="http://db.intelligent-energy.com/part/?pg=part&amp;id=2035" TargetMode="External"/><Relationship Id="rId5" Type="http://schemas.openxmlformats.org/officeDocument/2006/relationships/hyperlink" Target="http://db.intelligent-energy.com/part/?pg=part&amp;id=658" TargetMode="External"/><Relationship Id="rId237" Type="http://schemas.openxmlformats.org/officeDocument/2006/relationships/hyperlink" Target="http://db.intelligent-energy.com/part/?pg=part&amp;id=2710" TargetMode="External"/><Relationship Id="rId791" Type="http://schemas.openxmlformats.org/officeDocument/2006/relationships/hyperlink" Target="http://db.intelligent-energy.com/part/?pg=part&amp;id=62967" TargetMode="External"/><Relationship Id="rId889" Type="http://schemas.openxmlformats.org/officeDocument/2006/relationships/hyperlink" Target="http://db.intelligent-energy.com/part/?pg=part&amp;id=61761" TargetMode="External"/><Relationship Id="rId444" Type="http://schemas.openxmlformats.org/officeDocument/2006/relationships/hyperlink" Target="http://db.intelligent-energy.com/part/?pg=part&amp;id=1328" TargetMode="External"/><Relationship Id="rId651" Type="http://schemas.openxmlformats.org/officeDocument/2006/relationships/hyperlink" Target="http://db.intelligent-energy.com/part/?pg=part&amp;id=73" TargetMode="External"/><Relationship Id="rId749" Type="http://schemas.openxmlformats.org/officeDocument/2006/relationships/hyperlink" Target="http://db.intelligent-energy.com/part/?pg=part&amp;id=1819" TargetMode="External"/><Relationship Id="rId290" Type="http://schemas.openxmlformats.org/officeDocument/2006/relationships/hyperlink" Target="http://db.intelligent-energy.com/part/?pg=part&amp;id=2651" TargetMode="External"/><Relationship Id="rId304" Type="http://schemas.openxmlformats.org/officeDocument/2006/relationships/hyperlink" Target="http://db.intelligent-energy.com/part/?pg=part&amp;id=62781" TargetMode="External"/><Relationship Id="rId388" Type="http://schemas.openxmlformats.org/officeDocument/2006/relationships/hyperlink" Target="http://db.intelligent-energy.com/part/?pg=part&amp;id=63108" TargetMode="External"/><Relationship Id="rId511" Type="http://schemas.openxmlformats.org/officeDocument/2006/relationships/hyperlink" Target="http://db.intelligent-energy.com/part/?pg=part&amp;id=62926" TargetMode="External"/><Relationship Id="rId609" Type="http://schemas.openxmlformats.org/officeDocument/2006/relationships/hyperlink" Target="http://db.intelligent-energy.com/part/?pg=part&amp;id=1583" TargetMode="External"/><Relationship Id="rId956" Type="http://schemas.openxmlformats.org/officeDocument/2006/relationships/hyperlink" Target="http://db.intelligent-energy.com/part/?pg=part&amp;id=62918" TargetMode="External"/><Relationship Id="rId85" Type="http://schemas.openxmlformats.org/officeDocument/2006/relationships/hyperlink" Target="http://db.intelligent-energy.com/part/?pg=part&amp;id=279" TargetMode="External"/><Relationship Id="rId150" Type="http://schemas.openxmlformats.org/officeDocument/2006/relationships/hyperlink" Target="http://db.intelligent-energy.com/part/?pg=part&amp;id=61236" TargetMode="External"/><Relationship Id="rId595" Type="http://schemas.openxmlformats.org/officeDocument/2006/relationships/hyperlink" Target="http://db.intelligent-energy.com/part/?pg=part&amp;id=62952" TargetMode="External"/><Relationship Id="rId816" Type="http://schemas.openxmlformats.org/officeDocument/2006/relationships/hyperlink" Target="http://db.intelligent-energy.com/part/?pg=part&amp;id=63089" TargetMode="External"/><Relationship Id="rId1001" Type="http://schemas.openxmlformats.org/officeDocument/2006/relationships/hyperlink" Target="http://db.intelligent-energy.com/part/?pg=part&amp;id=62445" TargetMode="External"/><Relationship Id="rId248" Type="http://schemas.openxmlformats.org/officeDocument/2006/relationships/hyperlink" Target="http://db.intelligent-energy.com/part/?pg=part&amp;id=100277" TargetMode="External"/><Relationship Id="rId455" Type="http://schemas.openxmlformats.org/officeDocument/2006/relationships/hyperlink" Target="http://db.intelligent-energy.com/part/?pg=part&amp;id=2583" TargetMode="External"/><Relationship Id="rId662" Type="http://schemas.openxmlformats.org/officeDocument/2006/relationships/hyperlink" Target="http://db.intelligent-energy.com/part/?pg=part&amp;id=63075" TargetMode="External"/><Relationship Id="rId12" Type="http://schemas.openxmlformats.org/officeDocument/2006/relationships/hyperlink" Target="http://db.intelligent-energy.com/part/?pg=part&amp;id=756" TargetMode="External"/><Relationship Id="rId108" Type="http://schemas.openxmlformats.org/officeDocument/2006/relationships/hyperlink" Target="http://db.intelligent-energy.com/part/?pg=part&amp;id=1626" TargetMode="External"/><Relationship Id="rId315" Type="http://schemas.openxmlformats.org/officeDocument/2006/relationships/hyperlink" Target="http://db.intelligent-energy.com/part/?pg=part&amp;id=62800" TargetMode="External"/><Relationship Id="rId522" Type="http://schemas.openxmlformats.org/officeDocument/2006/relationships/hyperlink" Target="http://db.intelligent-energy.com/part/?pg=part&amp;id=62900" TargetMode="External"/><Relationship Id="rId967" Type="http://schemas.openxmlformats.org/officeDocument/2006/relationships/hyperlink" Target="http://db.intelligent-energy.com/part/?pg=part&amp;id=62897" TargetMode="External"/><Relationship Id="rId96" Type="http://schemas.openxmlformats.org/officeDocument/2006/relationships/hyperlink" Target="http://db.intelligent-energy.com/part/?pg=part&amp;id=1246" TargetMode="External"/><Relationship Id="rId161" Type="http://schemas.openxmlformats.org/officeDocument/2006/relationships/hyperlink" Target="http://db.intelligent-energy.com/part/?pg=part&amp;id=62411" TargetMode="External"/><Relationship Id="rId399" Type="http://schemas.openxmlformats.org/officeDocument/2006/relationships/hyperlink" Target="http://db.intelligent-energy.com/part/?pg=part&amp;id=72" TargetMode="External"/><Relationship Id="rId827" Type="http://schemas.openxmlformats.org/officeDocument/2006/relationships/hyperlink" Target="http://db.intelligent-energy.com/part/?pg=part&amp;id=63092" TargetMode="External"/><Relationship Id="rId1012" Type="http://schemas.openxmlformats.org/officeDocument/2006/relationships/hyperlink" Target="http://db.intelligent-energy.com/part/?pg=part&amp;id=62468" TargetMode="External"/><Relationship Id="rId259" Type="http://schemas.openxmlformats.org/officeDocument/2006/relationships/hyperlink" Target="http://db.intelligent-energy.com/part/?pg=part&amp;id=1123" TargetMode="External"/><Relationship Id="rId466" Type="http://schemas.openxmlformats.org/officeDocument/2006/relationships/hyperlink" Target="http://db.intelligent-energy.com/part/?pg=part&amp;id=1123" TargetMode="External"/><Relationship Id="rId673" Type="http://schemas.openxmlformats.org/officeDocument/2006/relationships/hyperlink" Target="http://db.intelligent-energy.com/part/?pg=part&amp;id=2078" TargetMode="External"/><Relationship Id="rId880" Type="http://schemas.openxmlformats.org/officeDocument/2006/relationships/hyperlink" Target="http://db.intelligent-energy.com/part/?pg=part&amp;id=63058" TargetMode="External"/><Relationship Id="rId23" Type="http://schemas.openxmlformats.org/officeDocument/2006/relationships/hyperlink" Target="http://db.intelligent-energy.com/part/?pg=part&amp;id=1434" TargetMode="External"/><Relationship Id="rId119" Type="http://schemas.openxmlformats.org/officeDocument/2006/relationships/hyperlink" Target="http://db.intelligent-energy.com/part/?pg=part&amp;id=2532" TargetMode="External"/><Relationship Id="rId326" Type="http://schemas.openxmlformats.org/officeDocument/2006/relationships/hyperlink" Target="http://db.intelligent-energy.com/part/?pg=part&amp;id=63128" TargetMode="External"/><Relationship Id="rId533" Type="http://schemas.openxmlformats.org/officeDocument/2006/relationships/hyperlink" Target="http://db.intelligent-energy.com/part/?pg=part&amp;id=62817" TargetMode="External"/><Relationship Id="rId978" Type="http://schemas.openxmlformats.org/officeDocument/2006/relationships/hyperlink" Target="http://db.intelligent-energy.com/part/?pg=part&amp;id=62897" TargetMode="External"/><Relationship Id="rId740" Type="http://schemas.openxmlformats.org/officeDocument/2006/relationships/hyperlink" Target="http://db.intelligent-energy.com/part/?pg=part&amp;id=62468" TargetMode="External"/><Relationship Id="rId838" Type="http://schemas.openxmlformats.org/officeDocument/2006/relationships/hyperlink" Target="http://db.intelligent-energy.com/part/?pg=part&amp;id=62882" TargetMode="External"/><Relationship Id="rId172" Type="http://schemas.openxmlformats.org/officeDocument/2006/relationships/hyperlink" Target="http://db.intelligent-energy.com/part/?pg=part&amp;id=62347" TargetMode="External"/><Relationship Id="rId477" Type="http://schemas.openxmlformats.org/officeDocument/2006/relationships/hyperlink" Target="http://db.intelligent-energy.com/part/?pg=part&amp;id=2408" TargetMode="External"/><Relationship Id="rId600" Type="http://schemas.openxmlformats.org/officeDocument/2006/relationships/hyperlink" Target="http://db.intelligent-energy.com/part/?pg=part&amp;id=62459" TargetMode="External"/><Relationship Id="rId684" Type="http://schemas.openxmlformats.org/officeDocument/2006/relationships/hyperlink" Target="http://db.intelligent-energy.com/part/?pg=part&amp;id=62948" TargetMode="External"/><Relationship Id="rId337" Type="http://schemas.openxmlformats.org/officeDocument/2006/relationships/hyperlink" Target="http://db.intelligent-energy.com/part/?pg=part&amp;id=62798" TargetMode="External"/><Relationship Id="rId891" Type="http://schemas.openxmlformats.org/officeDocument/2006/relationships/hyperlink" Target="http://db.intelligent-energy.com/part/?pg=part&amp;id=63070" TargetMode="External"/><Relationship Id="rId905" Type="http://schemas.openxmlformats.org/officeDocument/2006/relationships/hyperlink" Target="http://db.intelligent-energy.com/part/?pg=part&amp;id=62779" TargetMode="External"/><Relationship Id="rId989" Type="http://schemas.openxmlformats.org/officeDocument/2006/relationships/hyperlink" Target="http://db.intelligent-energy.com/part/?pg=part&amp;id=62897" TargetMode="External"/><Relationship Id="rId34" Type="http://schemas.openxmlformats.org/officeDocument/2006/relationships/hyperlink" Target="http://db.intelligent-energy.com/part/?pg=part&amp;id=2422" TargetMode="External"/><Relationship Id="rId544" Type="http://schemas.openxmlformats.org/officeDocument/2006/relationships/hyperlink" Target="http://db.intelligent-energy.com/part/?pg=part&amp;id=2409" TargetMode="External"/><Relationship Id="rId751" Type="http://schemas.openxmlformats.org/officeDocument/2006/relationships/hyperlink" Target="http://db.intelligent-energy.com/part/?pg=part&amp;id=62491" TargetMode="External"/><Relationship Id="rId849" Type="http://schemas.openxmlformats.org/officeDocument/2006/relationships/hyperlink" Target="http://db.intelligent-energy.com/part/?pg=part&amp;id=62399" TargetMode="External"/><Relationship Id="rId183" Type="http://schemas.openxmlformats.org/officeDocument/2006/relationships/hyperlink" Target="http://db.intelligent-energy.com/part/?pg=part&amp;id=62498" TargetMode="External"/><Relationship Id="rId390" Type="http://schemas.openxmlformats.org/officeDocument/2006/relationships/hyperlink" Target="http://db.intelligent-energy.com/part/?pg=part&amp;id=2535" TargetMode="External"/><Relationship Id="rId404" Type="http://schemas.openxmlformats.org/officeDocument/2006/relationships/hyperlink" Target="http://db.intelligent-energy.com/part/?pg=part&amp;id=698" TargetMode="External"/><Relationship Id="rId611" Type="http://schemas.openxmlformats.org/officeDocument/2006/relationships/hyperlink" Target="http://db.intelligent-energy.com/part/?pg=part&amp;id=1717" TargetMode="External"/><Relationship Id="rId250" Type="http://schemas.openxmlformats.org/officeDocument/2006/relationships/hyperlink" Target="http://db.intelligent-energy.com/part/?pg=part&amp;id=140016" TargetMode="External"/><Relationship Id="rId488" Type="http://schemas.openxmlformats.org/officeDocument/2006/relationships/hyperlink" Target="http://db.intelligent-energy.com/part/?pg=part&amp;id=62457" TargetMode="External"/><Relationship Id="rId695" Type="http://schemas.openxmlformats.org/officeDocument/2006/relationships/hyperlink" Target="http://db.intelligent-energy.com/part/?pg=part&amp;id=63067" TargetMode="External"/><Relationship Id="rId709" Type="http://schemas.openxmlformats.org/officeDocument/2006/relationships/hyperlink" Target="http://db.intelligent-energy.com/part/?pg=part&amp;id=100208" TargetMode="External"/><Relationship Id="rId916" Type="http://schemas.openxmlformats.org/officeDocument/2006/relationships/hyperlink" Target="http://db.intelligent-energy.com/part/?pg=part&amp;id=62456" TargetMode="External"/><Relationship Id="rId45" Type="http://schemas.openxmlformats.org/officeDocument/2006/relationships/hyperlink" Target="http://db.intelligent-energy.com/part/?pg=part&amp;id=2642" TargetMode="External"/><Relationship Id="rId110" Type="http://schemas.openxmlformats.org/officeDocument/2006/relationships/hyperlink" Target="http://db.intelligent-energy.com/part/?pg=part&amp;id=1793" TargetMode="External"/><Relationship Id="rId348" Type="http://schemas.openxmlformats.org/officeDocument/2006/relationships/hyperlink" Target="http://db.intelligent-energy.com/part/?pg=part&amp;id=276" TargetMode="External"/><Relationship Id="rId555" Type="http://schemas.openxmlformats.org/officeDocument/2006/relationships/hyperlink" Target="http://db.intelligent-energy.com/part/?pg=part&amp;id=278" TargetMode="External"/><Relationship Id="rId762" Type="http://schemas.openxmlformats.org/officeDocument/2006/relationships/hyperlink" Target="http://db.intelligent-energy.com/part/?pg=part&amp;id=62883" TargetMode="External"/><Relationship Id="rId194" Type="http://schemas.openxmlformats.org/officeDocument/2006/relationships/hyperlink" Target="http://db.intelligent-energy.com/part/?pg=part&amp;id=62836" TargetMode="External"/><Relationship Id="rId208" Type="http://schemas.openxmlformats.org/officeDocument/2006/relationships/hyperlink" Target="http://db.intelligent-energy.com/part/?pg=part&amp;id=1466" TargetMode="External"/><Relationship Id="rId415" Type="http://schemas.openxmlformats.org/officeDocument/2006/relationships/hyperlink" Target="http://db.intelligent-energy.com/part/?pg=part&amp;id=2511" TargetMode="External"/><Relationship Id="rId622" Type="http://schemas.openxmlformats.org/officeDocument/2006/relationships/hyperlink" Target="http://db.intelligent-energy.com/part/?pg=part&amp;id=62812" TargetMode="External"/><Relationship Id="rId261" Type="http://schemas.openxmlformats.org/officeDocument/2006/relationships/hyperlink" Target="http://db.intelligent-energy.com/part/?pg=part&amp;id=1418" TargetMode="External"/><Relationship Id="rId499" Type="http://schemas.openxmlformats.org/officeDocument/2006/relationships/hyperlink" Target="http://db.intelligent-energy.com/part/?pg=part&amp;id=1321" TargetMode="External"/><Relationship Id="rId927" Type="http://schemas.openxmlformats.org/officeDocument/2006/relationships/hyperlink" Target="http://db.intelligent-energy.com/part/?pg=part&amp;id=62465" TargetMode="External"/><Relationship Id="rId56" Type="http://schemas.openxmlformats.org/officeDocument/2006/relationships/hyperlink" Target="http://db.intelligent-energy.com/part/?pg=part&amp;id=61754" TargetMode="External"/><Relationship Id="rId359" Type="http://schemas.openxmlformats.org/officeDocument/2006/relationships/hyperlink" Target="http://db.intelligent-energy.com/part/?pg=part&amp;id=1403" TargetMode="External"/><Relationship Id="rId566" Type="http://schemas.openxmlformats.org/officeDocument/2006/relationships/hyperlink" Target="http://db.intelligent-energy.com/part/?pg=part&amp;id=1217" TargetMode="External"/><Relationship Id="rId773" Type="http://schemas.openxmlformats.org/officeDocument/2006/relationships/hyperlink" Target="http://db.intelligent-energy.com/part/?pg=part&amp;id=1718" TargetMode="External"/><Relationship Id="rId121" Type="http://schemas.openxmlformats.org/officeDocument/2006/relationships/hyperlink" Target="http://db.intelligent-energy.com/part/?pg=part&amp;id=2536" TargetMode="External"/><Relationship Id="rId219" Type="http://schemas.openxmlformats.org/officeDocument/2006/relationships/hyperlink" Target="http://db.intelligent-energy.com/part/?pg=part&amp;id=62997" TargetMode="External"/><Relationship Id="rId426" Type="http://schemas.openxmlformats.org/officeDocument/2006/relationships/hyperlink" Target="http://db.intelligent-energy.com/part/?pg=part&amp;id=140535" TargetMode="External"/><Relationship Id="rId633" Type="http://schemas.openxmlformats.org/officeDocument/2006/relationships/hyperlink" Target="http://db.intelligent-energy.com/part/?pg=part&amp;id=62815" TargetMode="External"/><Relationship Id="rId980" Type="http://schemas.openxmlformats.org/officeDocument/2006/relationships/hyperlink" Target="http://db.intelligent-energy.com/part/?pg=part&amp;id=61745" TargetMode="External"/><Relationship Id="rId840" Type="http://schemas.openxmlformats.org/officeDocument/2006/relationships/hyperlink" Target="http://db.intelligent-energy.com/part/?pg=part&amp;id=61762" TargetMode="External"/><Relationship Id="rId938" Type="http://schemas.openxmlformats.org/officeDocument/2006/relationships/hyperlink" Target="http://db.intelligent-energy.com/part/?pg=part&amp;id=61751" TargetMode="External"/><Relationship Id="rId67" Type="http://schemas.openxmlformats.org/officeDocument/2006/relationships/hyperlink" Target="http://db.intelligent-energy.com/part/?pg=part&amp;id=1698" TargetMode="External"/><Relationship Id="rId272" Type="http://schemas.openxmlformats.org/officeDocument/2006/relationships/hyperlink" Target="http://db.intelligent-energy.com/part/?pg=part&amp;id=63071" TargetMode="External"/><Relationship Id="rId577" Type="http://schemas.openxmlformats.org/officeDocument/2006/relationships/hyperlink" Target="http://db.intelligent-energy.com/part/?pg=part&amp;id=1909" TargetMode="External"/><Relationship Id="rId700" Type="http://schemas.openxmlformats.org/officeDocument/2006/relationships/hyperlink" Target="http://db.intelligent-energy.com/part/?pg=part&amp;id=127218" TargetMode="External"/><Relationship Id="rId132" Type="http://schemas.openxmlformats.org/officeDocument/2006/relationships/hyperlink" Target="http://db.intelligent-energy.com/part/?pg=part&amp;id=1244" TargetMode="External"/><Relationship Id="rId784" Type="http://schemas.openxmlformats.org/officeDocument/2006/relationships/hyperlink" Target="http://db.intelligent-energy.com/part/?pg=part&amp;id=62880" TargetMode="External"/><Relationship Id="rId991" Type="http://schemas.openxmlformats.org/officeDocument/2006/relationships/hyperlink" Target="http://db.intelligent-energy.com/part/?pg=part&amp;id=62897" TargetMode="External"/><Relationship Id="rId437" Type="http://schemas.openxmlformats.org/officeDocument/2006/relationships/hyperlink" Target="http://db.intelligent-energy.com/part/?pg=part&amp;id=130132" TargetMode="External"/><Relationship Id="rId644" Type="http://schemas.openxmlformats.org/officeDocument/2006/relationships/hyperlink" Target="http://db.intelligent-energy.com/part/?pg=part&amp;id=2533" TargetMode="External"/><Relationship Id="rId851" Type="http://schemas.openxmlformats.org/officeDocument/2006/relationships/hyperlink" Target="http://db.intelligent-energy.com/part/?pg=part&amp;id=62399" TargetMode="External"/><Relationship Id="rId283" Type="http://schemas.openxmlformats.org/officeDocument/2006/relationships/hyperlink" Target="http://db.intelligent-energy.com/part/?pg=part&amp;id=110047" TargetMode="External"/><Relationship Id="rId490" Type="http://schemas.openxmlformats.org/officeDocument/2006/relationships/hyperlink" Target="http://db.intelligent-energy.com/part/?pg=part&amp;id=1384" TargetMode="External"/><Relationship Id="rId504" Type="http://schemas.openxmlformats.org/officeDocument/2006/relationships/hyperlink" Target="http://db.intelligent-energy.com/part/?pg=part&amp;id=62809" TargetMode="External"/><Relationship Id="rId711" Type="http://schemas.openxmlformats.org/officeDocument/2006/relationships/hyperlink" Target="http://db.intelligent-energy.com/part/?pg=part&amp;id=63125" TargetMode="External"/><Relationship Id="rId949" Type="http://schemas.openxmlformats.org/officeDocument/2006/relationships/hyperlink" Target="http://db.intelligent-energy.com/part/?pg=part&amp;id=62808" TargetMode="External"/><Relationship Id="rId78" Type="http://schemas.openxmlformats.org/officeDocument/2006/relationships/hyperlink" Target="http://db.intelligent-energy.com/part/?pg=part&amp;id=62891" TargetMode="External"/><Relationship Id="rId143" Type="http://schemas.openxmlformats.org/officeDocument/2006/relationships/hyperlink" Target="http://db.intelligent-energy.com/part/?pg=part&amp;id=1336" TargetMode="External"/><Relationship Id="rId350" Type="http://schemas.openxmlformats.org/officeDocument/2006/relationships/hyperlink" Target="http://db.intelligent-energy.com/part/?pg=part&amp;id=698" TargetMode="External"/><Relationship Id="rId588" Type="http://schemas.openxmlformats.org/officeDocument/2006/relationships/hyperlink" Target="http://db.intelligent-energy.com/part/?pg=part&amp;id=2410" TargetMode="External"/><Relationship Id="rId795" Type="http://schemas.openxmlformats.org/officeDocument/2006/relationships/hyperlink" Target="http://db.intelligent-energy.com/part/?pg=part&amp;id=62971" TargetMode="External"/><Relationship Id="rId809" Type="http://schemas.openxmlformats.org/officeDocument/2006/relationships/hyperlink" Target="http://db.intelligent-energy.com/part/?pg=part&amp;id=63060" TargetMode="External"/><Relationship Id="rId9" Type="http://schemas.openxmlformats.org/officeDocument/2006/relationships/hyperlink" Target="http://db.intelligent-energy.com/part/?pg=part&amp;id=698" TargetMode="External"/><Relationship Id="rId210" Type="http://schemas.openxmlformats.org/officeDocument/2006/relationships/hyperlink" Target="http://db.intelligent-energy.com/part/?pg=part&amp;id=62990" TargetMode="External"/><Relationship Id="rId448" Type="http://schemas.openxmlformats.org/officeDocument/2006/relationships/hyperlink" Target="http://db.intelligent-energy.com/part/?pg=part&amp;id=2523" TargetMode="External"/><Relationship Id="rId655" Type="http://schemas.openxmlformats.org/officeDocument/2006/relationships/hyperlink" Target="http://db.intelligent-energy.com/part/?pg=part&amp;id=62937" TargetMode="External"/><Relationship Id="rId862" Type="http://schemas.openxmlformats.org/officeDocument/2006/relationships/hyperlink" Target="http://db.intelligent-energy.com/part/?pg=part&amp;id=62452" TargetMode="External"/><Relationship Id="rId294" Type="http://schemas.openxmlformats.org/officeDocument/2006/relationships/hyperlink" Target="http://db.intelligent-energy.com/part/?pg=part&amp;id=969" TargetMode="External"/><Relationship Id="rId308" Type="http://schemas.openxmlformats.org/officeDocument/2006/relationships/hyperlink" Target="http://db.intelligent-energy.com/part/?pg=part&amp;id=62786" TargetMode="External"/><Relationship Id="rId515" Type="http://schemas.openxmlformats.org/officeDocument/2006/relationships/hyperlink" Target="http://db.intelligent-energy.com/part/?pg=part&amp;id=1744" TargetMode="External"/><Relationship Id="rId722" Type="http://schemas.openxmlformats.org/officeDocument/2006/relationships/hyperlink" Target="http://db.intelligent-energy.com/part/?pg=part&amp;id=127412" TargetMode="External"/><Relationship Id="rId89" Type="http://schemas.openxmlformats.org/officeDocument/2006/relationships/hyperlink" Target="http://db.intelligent-energy.com/part/?pg=part&amp;id=742" TargetMode="External"/><Relationship Id="rId154" Type="http://schemas.openxmlformats.org/officeDocument/2006/relationships/hyperlink" Target="http://db.intelligent-energy.com/part/?pg=part&amp;id=2577" TargetMode="External"/><Relationship Id="rId361" Type="http://schemas.openxmlformats.org/officeDocument/2006/relationships/hyperlink" Target="http://db.intelligent-energy.com/part/?pg=part&amp;id=1546" TargetMode="External"/><Relationship Id="rId599" Type="http://schemas.openxmlformats.org/officeDocument/2006/relationships/hyperlink" Target="http://db.intelligent-energy.com/part/?pg=part&amp;id=62423" TargetMode="External"/><Relationship Id="rId1005" Type="http://schemas.openxmlformats.org/officeDocument/2006/relationships/hyperlink" Target="http://db.intelligent-energy.com/part/?pg=part&amp;id=63127" TargetMode="External"/><Relationship Id="rId459" Type="http://schemas.openxmlformats.org/officeDocument/2006/relationships/hyperlink" Target="http://db.intelligent-energy.com/part/?pg=part&amp;id=77" TargetMode="External"/><Relationship Id="rId666" Type="http://schemas.openxmlformats.org/officeDocument/2006/relationships/hyperlink" Target="http://db.intelligent-energy.com/part/?pg=part&amp;id=120020" TargetMode="External"/><Relationship Id="rId873" Type="http://schemas.openxmlformats.org/officeDocument/2006/relationships/hyperlink" Target="http://db.intelligent-energy.com/part/?pg=part&amp;id=62452" TargetMode="External"/><Relationship Id="rId16" Type="http://schemas.openxmlformats.org/officeDocument/2006/relationships/hyperlink" Target="http://db.intelligent-energy.com/part/?pg=part&amp;id=1204" TargetMode="External"/><Relationship Id="rId221" Type="http://schemas.openxmlformats.org/officeDocument/2006/relationships/hyperlink" Target="http://db.intelligent-energy.com/part/?pg=part&amp;id=73" TargetMode="External"/><Relationship Id="rId319" Type="http://schemas.openxmlformats.org/officeDocument/2006/relationships/hyperlink" Target="http://db.intelligent-energy.com/part/?pg=part&amp;id=62985" TargetMode="External"/><Relationship Id="rId526" Type="http://schemas.openxmlformats.org/officeDocument/2006/relationships/hyperlink" Target="http://db.intelligent-energy.com/part/?pg=part&amp;id=62905" TargetMode="External"/><Relationship Id="rId733" Type="http://schemas.openxmlformats.org/officeDocument/2006/relationships/hyperlink" Target="http://db.intelligent-energy.com/part/?pg=part&amp;id=1827" TargetMode="External"/><Relationship Id="rId940" Type="http://schemas.openxmlformats.org/officeDocument/2006/relationships/hyperlink" Target="http://db.intelligent-energy.com/part/?pg=part&amp;id=62457" TargetMode="External"/><Relationship Id="rId1016" Type="http://schemas.openxmlformats.org/officeDocument/2006/relationships/hyperlink" Target="http://db.intelligent-energy.com/part/?pg=part&amp;id=62451" TargetMode="External"/><Relationship Id="rId165" Type="http://schemas.openxmlformats.org/officeDocument/2006/relationships/hyperlink" Target="http://db.intelligent-energy.com/part/?pg=part&amp;id=1521" TargetMode="External"/><Relationship Id="rId372" Type="http://schemas.openxmlformats.org/officeDocument/2006/relationships/hyperlink" Target="http://db.intelligent-energy.com/part/?pg=part&amp;id=2627" TargetMode="External"/><Relationship Id="rId677" Type="http://schemas.openxmlformats.org/officeDocument/2006/relationships/hyperlink" Target="http://db.intelligent-energy.com/part/?pg=part&amp;id=62914" TargetMode="External"/><Relationship Id="rId800" Type="http://schemas.openxmlformats.org/officeDocument/2006/relationships/hyperlink" Target="http://db.intelligent-energy.com/part/?pg=part&amp;id=63077" TargetMode="External"/><Relationship Id="rId232" Type="http://schemas.openxmlformats.org/officeDocument/2006/relationships/hyperlink" Target="http://db.intelligent-energy.com/part/?pg=part&amp;id=1861" TargetMode="External"/><Relationship Id="rId884" Type="http://schemas.openxmlformats.org/officeDocument/2006/relationships/hyperlink" Target="http://db.intelligent-energy.com/part/?pg=part&amp;id=63059" TargetMode="External"/><Relationship Id="rId27" Type="http://schemas.openxmlformats.org/officeDocument/2006/relationships/hyperlink" Target="http://db.intelligent-energy.com/part/?pg=part&amp;id=1793" TargetMode="External"/><Relationship Id="rId537" Type="http://schemas.openxmlformats.org/officeDocument/2006/relationships/hyperlink" Target="http://db.intelligent-energy.com/part/?pg=part&amp;id=2410" TargetMode="External"/><Relationship Id="rId744" Type="http://schemas.openxmlformats.org/officeDocument/2006/relationships/hyperlink" Target="http://db.intelligent-energy.com/part/?pg=part&amp;id=1212" TargetMode="External"/><Relationship Id="rId951" Type="http://schemas.openxmlformats.org/officeDocument/2006/relationships/hyperlink" Target="http://db.intelligent-energy.com/part/?pg=part&amp;id=62445" TargetMode="External"/><Relationship Id="rId80" Type="http://schemas.openxmlformats.org/officeDocument/2006/relationships/hyperlink" Target="http://db.intelligent-energy.com/part/?pg=part&amp;id=61763" TargetMode="External"/><Relationship Id="rId176" Type="http://schemas.openxmlformats.org/officeDocument/2006/relationships/hyperlink" Target="http://db.intelligent-energy.com/part/?pg=part&amp;id=695" TargetMode="External"/><Relationship Id="rId383" Type="http://schemas.openxmlformats.org/officeDocument/2006/relationships/hyperlink" Target="http://db.intelligent-energy.com/part/?pg=part&amp;id=63093" TargetMode="External"/><Relationship Id="rId590" Type="http://schemas.openxmlformats.org/officeDocument/2006/relationships/hyperlink" Target="http://db.intelligent-energy.com/part/?pg=part&amp;id=61765" TargetMode="External"/><Relationship Id="rId604" Type="http://schemas.openxmlformats.org/officeDocument/2006/relationships/hyperlink" Target="http://db.intelligent-energy.com/part/?pg=part&amp;id=62467" TargetMode="External"/><Relationship Id="rId811" Type="http://schemas.openxmlformats.org/officeDocument/2006/relationships/hyperlink" Target="http://db.intelligent-energy.com/part/?pg=part&amp;id=63065" TargetMode="External"/><Relationship Id="rId243" Type="http://schemas.openxmlformats.org/officeDocument/2006/relationships/hyperlink" Target="http://db.intelligent-energy.com/part/?pg=part&amp;id=63059" TargetMode="External"/><Relationship Id="rId450" Type="http://schemas.openxmlformats.org/officeDocument/2006/relationships/hyperlink" Target="http://db.intelligent-energy.com/part/?pg=part&amp;id=62890" TargetMode="External"/><Relationship Id="rId688" Type="http://schemas.openxmlformats.org/officeDocument/2006/relationships/hyperlink" Target="http://db.intelligent-energy.com/part/?pg=part&amp;id=62995" TargetMode="External"/><Relationship Id="rId895" Type="http://schemas.openxmlformats.org/officeDocument/2006/relationships/hyperlink" Target="http://db.intelligent-energy.com/part/?pg=part&amp;id=62454" TargetMode="External"/><Relationship Id="rId909" Type="http://schemas.openxmlformats.org/officeDocument/2006/relationships/hyperlink" Target="http://db.intelligent-energy.com/part/?pg=part&amp;id=62789" TargetMode="External"/><Relationship Id="rId38" Type="http://schemas.openxmlformats.org/officeDocument/2006/relationships/hyperlink" Target="http://db.intelligent-energy.com/part/?pg=part&amp;id=2612" TargetMode="External"/><Relationship Id="rId103" Type="http://schemas.openxmlformats.org/officeDocument/2006/relationships/hyperlink" Target="http://db.intelligent-energy.com/part/?pg=part&amp;id=1393" TargetMode="External"/><Relationship Id="rId310" Type="http://schemas.openxmlformats.org/officeDocument/2006/relationships/hyperlink" Target="http://db.intelligent-energy.com/part/?pg=part&amp;id=62793" TargetMode="External"/><Relationship Id="rId548" Type="http://schemas.openxmlformats.org/officeDocument/2006/relationships/hyperlink" Target="http://db.intelligent-energy.com/part/?pg=part&amp;id=141301" TargetMode="External"/><Relationship Id="rId755" Type="http://schemas.openxmlformats.org/officeDocument/2006/relationships/hyperlink" Target="http://db.intelligent-energy.com/part/?pg=part&amp;id=62557" TargetMode="External"/><Relationship Id="rId962" Type="http://schemas.openxmlformats.org/officeDocument/2006/relationships/hyperlink" Target="http://db.intelligent-energy.com/part/?pg=part&amp;id=62897" TargetMode="External"/><Relationship Id="rId91" Type="http://schemas.openxmlformats.org/officeDocument/2006/relationships/hyperlink" Target="http://db.intelligent-energy.com/part/?pg=part&amp;id=1095" TargetMode="External"/><Relationship Id="rId187" Type="http://schemas.openxmlformats.org/officeDocument/2006/relationships/hyperlink" Target="http://db.intelligent-energy.com/part/?pg=part&amp;id=62827" TargetMode="External"/><Relationship Id="rId394" Type="http://schemas.openxmlformats.org/officeDocument/2006/relationships/hyperlink" Target="http://db.intelligent-energy.com/part/?pg=part&amp;id=140551" TargetMode="External"/><Relationship Id="rId408" Type="http://schemas.openxmlformats.org/officeDocument/2006/relationships/hyperlink" Target="http://db.intelligent-energy.com/part/?pg=part&amp;id=1188" TargetMode="External"/><Relationship Id="rId615" Type="http://schemas.openxmlformats.org/officeDocument/2006/relationships/hyperlink" Target="http://db.intelligent-energy.com/part/?pg=part&amp;id=1095" TargetMode="External"/><Relationship Id="rId822" Type="http://schemas.openxmlformats.org/officeDocument/2006/relationships/hyperlink" Target="http://db.intelligent-energy.com/part/?pg=part&amp;id=61747" TargetMode="External"/><Relationship Id="rId254" Type="http://schemas.openxmlformats.org/officeDocument/2006/relationships/hyperlink" Target="http://db.intelligent-energy.com/part/?pg=part&amp;id=62454" TargetMode="External"/><Relationship Id="rId699" Type="http://schemas.openxmlformats.org/officeDocument/2006/relationships/hyperlink" Target="http://db.intelligent-energy.com/part/?pg=part&amp;id=2691" TargetMode="External"/><Relationship Id="rId49" Type="http://schemas.openxmlformats.org/officeDocument/2006/relationships/hyperlink" Target="http://db.intelligent-energy.com/part/?pg=part&amp;id=2727" TargetMode="External"/><Relationship Id="rId114" Type="http://schemas.openxmlformats.org/officeDocument/2006/relationships/hyperlink" Target="http://db.intelligent-energy.com/part/?pg=part&amp;id=2357" TargetMode="External"/><Relationship Id="rId461" Type="http://schemas.openxmlformats.org/officeDocument/2006/relationships/hyperlink" Target="http://db.intelligent-energy.com/part/?pg=part&amp;id=696" TargetMode="External"/><Relationship Id="rId559" Type="http://schemas.openxmlformats.org/officeDocument/2006/relationships/hyperlink" Target="http://db.intelligent-energy.com/part/?pg=part&amp;id=703" TargetMode="External"/><Relationship Id="rId766" Type="http://schemas.openxmlformats.org/officeDocument/2006/relationships/hyperlink" Target="http://db.intelligent-energy.com/part/?pg=part&amp;id=62860" TargetMode="External"/><Relationship Id="rId198" Type="http://schemas.openxmlformats.org/officeDocument/2006/relationships/hyperlink" Target="http://db.intelligent-energy.com/part/?pg=part&amp;id=62345" TargetMode="External"/><Relationship Id="rId321" Type="http://schemas.openxmlformats.org/officeDocument/2006/relationships/hyperlink" Target="http://db.intelligent-energy.com/part/?pg=part&amp;id=62797" TargetMode="External"/><Relationship Id="rId419" Type="http://schemas.openxmlformats.org/officeDocument/2006/relationships/hyperlink" Target="http://db.intelligent-energy.com/part/?pg=part&amp;id=62893" TargetMode="External"/><Relationship Id="rId626" Type="http://schemas.openxmlformats.org/officeDocument/2006/relationships/hyperlink" Target="http://db.intelligent-energy.com/part/?pg=part&amp;id=1095" TargetMode="External"/><Relationship Id="rId973" Type="http://schemas.openxmlformats.org/officeDocument/2006/relationships/hyperlink" Target="http://db.intelligent-energy.com/part/?pg=part&amp;id=62897" TargetMode="External"/><Relationship Id="rId833" Type="http://schemas.openxmlformats.org/officeDocument/2006/relationships/hyperlink" Target="http://db.intelligent-energy.com/part/?pg=part&amp;id=62912" TargetMode="External"/><Relationship Id="rId265" Type="http://schemas.openxmlformats.org/officeDocument/2006/relationships/hyperlink" Target="http://db.intelligent-energy.com/part/?pg=part&amp;id=2718" TargetMode="External"/><Relationship Id="rId472" Type="http://schemas.openxmlformats.org/officeDocument/2006/relationships/hyperlink" Target="http://db.intelligent-energy.com/part/?pg=part&amp;id=1418" TargetMode="External"/><Relationship Id="rId900" Type="http://schemas.openxmlformats.org/officeDocument/2006/relationships/hyperlink" Target="http://db.intelligent-energy.com/part/?pg=part&amp;id=62454" TargetMode="External"/><Relationship Id="rId125" Type="http://schemas.openxmlformats.org/officeDocument/2006/relationships/hyperlink" Target="http://db.intelligent-energy.com/part/?pg=part&amp;id=62804" TargetMode="External"/><Relationship Id="rId332" Type="http://schemas.openxmlformats.org/officeDocument/2006/relationships/hyperlink" Target="http://db.intelligent-energy.com/part/?pg=part&amp;id=1234" TargetMode="External"/><Relationship Id="rId777" Type="http://schemas.openxmlformats.org/officeDocument/2006/relationships/hyperlink" Target="http://db.intelligent-energy.com/part/?pg=part&amp;id=2364" TargetMode="External"/><Relationship Id="rId984" Type="http://schemas.openxmlformats.org/officeDocument/2006/relationships/hyperlink" Target="http://db.intelligent-energy.com/part/?pg=part&amp;id=62935" TargetMode="External"/><Relationship Id="rId637" Type="http://schemas.openxmlformats.org/officeDocument/2006/relationships/hyperlink" Target="http://db.intelligent-energy.com/part/?pg=part&amp;id=62816" TargetMode="External"/><Relationship Id="rId844" Type="http://schemas.openxmlformats.org/officeDocument/2006/relationships/hyperlink" Target="http://db.intelligent-energy.com/part/?pg=part&amp;id=62399" TargetMode="External"/><Relationship Id="rId276" Type="http://schemas.openxmlformats.org/officeDocument/2006/relationships/hyperlink" Target="http://db.intelligent-energy.com/part/?pg=part&amp;id=63073" TargetMode="External"/><Relationship Id="rId483" Type="http://schemas.openxmlformats.org/officeDocument/2006/relationships/hyperlink" Target="http://db.intelligent-energy.com/part/?pg=part&amp;id=2661" TargetMode="External"/><Relationship Id="rId690" Type="http://schemas.openxmlformats.org/officeDocument/2006/relationships/hyperlink" Target="http://db.intelligent-energy.com/part/?pg=part&amp;id=1212" TargetMode="External"/><Relationship Id="rId704" Type="http://schemas.openxmlformats.org/officeDocument/2006/relationships/hyperlink" Target="http://db.intelligent-energy.com/part/?pg=part&amp;id=1970" TargetMode="External"/><Relationship Id="rId911" Type="http://schemas.openxmlformats.org/officeDocument/2006/relationships/hyperlink" Target="http://db.intelligent-energy.com/part/?pg=part&amp;id=62779" TargetMode="External"/><Relationship Id="rId40" Type="http://schemas.openxmlformats.org/officeDocument/2006/relationships/hyperlink" Target="http://db.intelligent-energy.com/part/?pg=part&amp;id=2631" TargetMode="External"/><Relationship Id="rId136" Type="http://schemas.openxmlformats.org/officeDocument/2006/relationships/hyperlink" Target="http://db.intelligent-energy.com/part/?pg=part&amp;id=2178" TargetMode="External"/><Relationship Id="rId343" Type="http://schemas.openxmlformats.org/officeDocument/2006/relationships/hyperlink" Target="http://db.intelligent-energy.com/part/?pg=part&amp;id=1312" TargetMode="External"/><Relationship Id="rId550" Type="http://schemas.openxmlformats.org/officeDocument/2006/relationships/hyperlink" Target="http://db.intelligent-energy.com/part/?pg=part&amp;id=62921" TargetMode="External"/><Relationship Id="rId788" Type="http://schemas.openxmlformats.org/officeDocument/2006/relationships/hyperlink" Target="http://db.intelligent-energy.com/part/?pg=part&amp;id=62964" TargetMode="External"/><Relationship Id="rId995" Type="http://schemas.openxmlformats.org/officeDocument/2006/relationships/hyperlink" Target="http://db.intelligent-energy.com/part/?pg=part&amp;id=62445" TargetMode="External"/><Relationship Id="rId203" Type="http://schemas.openxmlformats.org/officeDocument/2006/relationships/hyperlink" Target="http://db.intelligent-energy.com/part/?pg=part&amp;id=62942" TargetMode="External"/><Relationship Id="rId648" Type="http://schemas.openxmlformats.org/officeDocument/2006/relationships/hyperlink" Target="http://db.intelligent-energy.com/part/?pg=part&amp;id=2533" TargetMode="External"/><Relationship Id="rId855" Type="http://schemas.openxmlformats.org/officeDocument/2006/relationships/hyperlink" Target="http://db.intelligent-energy.com/part/?pg=part&amp;id=62753" TargetMode="External"/><Relationship Id="rId287" Type="http://schemas.openxmlformats.org/officeDocument/2006/relationships/hyperlink" Target="http://db.intelligent-energy.com/part/?pg=part&amp;id=62456" TargetMode="External"/><Relationship Id="rId410" Type="http://schemas.openxmlformats.org/officeDocument/2006/relationships/hyperlink" Target="http://db.intelligent-energy.com/part/?pg=part&amp;id=1258" TargetMode="External"/><Relationship Id="rId494" Type="http://schemas.openxmlformats.org/officeDocument/2006/relationships/hyperlink" Target="http://db.intelligent-energy.com/part/?pg=part&amp;id=110003" TargetMode="External"/><Relationship Id="rId508" Type="http://schemas.openxmlformats.org/officeDocument/2006/relationships/hyperlink" Target="http://db.intelligent-energy.com/part/?pg=part&amp;id=62345" TargetMode="External"/><Relationship Id="rId715" Type="http://schemas.openxmlformats.org/officeDocument/2006/relationships/hyperlink" Target="http://db.intelligent-energy.com/part/?pg=part&amp;id=63129" TargetMode="External"/><Relationship Id="rId922" Type="http://schemas.openxmlformats.org/officeDocument/2006/relationships/hyperlink" Target="http://db.intelligent-energy.com/part/?pg=part&amp;id=62456" TargetMode="External"/><Relationship Id="rId147" Type="http://schemas.openxmlformats.org/officeDocument/2006/relationships/hyperlink" Target="http://db.intelligent-energy.com/part/?pg=part&amp;id=1648" TargetMode="External"/><Relationship Id="rId354" Type="http://schemas.openxmlformats.org/officeDocument/2006/relationships/hyperlink" Target="http://db.intelligent-energy.com/part/?pg=part&amp;id=923" TargetMode="External"/><Relationship Id="rId799" Type="http://schemas.openxmlformats.org/officeDocument/2006/relationships/hyperlink" Target="http://db.intelligent-energy.com/part/?pg=part&amp;id=63076" TargetMode="External"/><Relationship Id="rId51" Type="http://schemas.openxmlformats.org/officeDocument/2006/relationships/hyperlink" Target="http://db.intelligent-energy.com/part/?pg=part&amp;id=2729" TargetMode="External"/><Relationship Id="rId561" Type="http://schemas.openxmlformats.org/officeDocument/2006/relationships/hyperlink" Target="http://db.intelligent-energy.com/part/?pg=part&amp;id=900" TargetMode="External"/><Relationship Id="rId659" Type="http://schemas.openxmlformats.org/officeDocument/2006/relationships/hyperlink" Target="http://db.intelligent-energy.com/part/?pg=part&amp;id=127415" TargetMode="External"/><Relationship Id="rId866" Type="http://schemas.openxmlformats.org/officeDocument/2006/relationships/hyperlink" Target="http://db.intelligent-energy.com/part/?pg=part&amp;id=62452" TargetMode="External"/><Relationship Id="rId214" Type="http://schemas.openxmlformats.org/officeDocument/2006/relationships/hyperlink" Target="http://db.intelligent-energy.com/part/?pg=part&amp;id=62993" TargetMode="External"/><Relationship Id="rId298" Type="http://schemas.openxmlformats.org/officeDocument/2006/relationships/hyperlink" Target="http://db.intelligent-energy.com/part/?pg=part&amp;id=2081" TargetMode="External"/><Relationship Id="rId421" Type="http://schemas.openxmlformats.org/officeDocument/2006/relationships/hyperlink" Target="http://db.intelligent-energy.com/part/?pg=part&amp;id=140101" TargetMode="External"/><Relationship Id="rId519" Type="http://schemas.openxmlformats.org/officeDocument/2006/relationships/hyperlink" Target="http://db.intelligent-energy.com/part/?pg=part&amp;id=2518" TargetMode="External"/><Relationship Id="rId158" Type="http://schemas.openxmlformats.org/officeDocument/2006/relationships/hyperlink" Target="http://db.intelligent-energy.com/part/?pg=part&amp;id=62409" TargetMode="External"/><Relationship Id="rId726" Type="http://schemas.openxmlformats.org/officeDocument/2006/relationships/hyperlink" Target="http://db.intelligent-energy.com/part/?pg=part&amp;id=62451" TargetMode="External"/><Relationship Id="rId933" Type="http://schemas.openxmlformats.org/officeDocument/2006/relationships/hyperlink" Target="http://db.intelligent-energy.com/part/?pg=part&amp;id=110083" TargetMode="External"/><Relationship Id="rId1009" Type="http://schemas.openxmlformats.org/officeDocument/2006/relationships/hyperlink" Target="http://db.intelligent-energy.com/part/?pg=part&amp;id=62445" TargetMode="External"/><Relationship Id="rId62" Type="http://schemas.openxmlformats.org/officeDocument/2006/relationships/hyperlink" Target="http://db.intelligent-energy.com/part/?pg=part&amp;id=711" TargetMode="External"/><Relationship Id="rId365" Type="http://schemas.openxmlformats.org/officeDocument/2006/relationships/hyperlink" Target="http://db.intelligent-energy.com/part/?pg=part&amp;id=1741" TargetMode="External"/><Relationship Id="rId572" Type="http://schemas.openxmlformats.org/officeDocument/2006/relationships/hyperlink" Target="http://db.intelligent-energy.com/part/?pg=part&amp;id=1536" TargetMode="External"/><Relationship Id="rId225" Type="http://schemas.openxmlformats.org/officeDocument/2006/relationships/hyperlink" Target="http://db.intelligent-energy.com/part/?pg=part&amp;id=1243" TargetMode="External"/><Relationship Id="rId432" Type="http://schemas.openxmlformats.org/officeDocument/2006/relationships/hyperlink" Target="http://db.intelligent-energy.com/part/?pg=part&amp;id=100274" TargetMode="External"/><Relationship Id="rId877" Type="http://schemas.openxmlformats.org/officeDocument/2006/relationships/hyperlink" Target="http://db.intelligent-energy.com/part/?pg=part&amp;id=62993" TargetMode="External"/><Relationship Id="rId737" Type="http://schemas.openxmlformats.org/officeDocument/2006/relationships/hyperlink" Target="http://db.intelligent-energy.com/part/?pg=part&amp;id=2511" TargetMode="External"/><Relationship Id="rId944" Type="http://schemas.openxmlformats.org/officeDocument/2006/relationships/hyperlink" Target="http://db.intelligent-energy.com/part/?pg=part&amp;id=62445" TargetMode="External"/><Relationship Id="rId73" Type="http://schemas.openxmlformats.org/officeDocument/2006/relationships/hyperlink" Target="http://db.intelligent-energy.com/part/?pg=part&amp;id=61757" TargetMode="External"/><Relationship Id="rId169" Type="http://schemas.openxmlformats.org/officeDocument/2006/relationships/hyperlink" Target="http://db.intelligent-energy.com/part/?pg=part&amp;id=62752" TargetMode="External"/><Relationship Id="rId376" Type="http://schemas.openxmlformats.org/officeDocument/2006/relationships/hyperlink" Target="http://db.intelligent-energy.com/part/?pg=part&amp;id=62853" TargetMode="External"/><Relationship Id="rId583" Type="http://schemas.openxmlformats.org/officeDocument/2006/relationships/hyperlink" Target="http://db.intelligent-energy.com/part/?pg=part&amp;id=2529" TargetMode="External"/><Relationship Id="rId790" Type="http://schemas.openxmlformats.org/officeDocument/2006/relationships/hyperlink" Target="http://db.intelligent-energy.com/part/?pg=part&amp;id=62966" TargetMode="External"/><Relationship Id="rId804" Type="http://schemas.openxmlformats.org/officeDocument/2006/relationships/hyperlink" Target="http://db.intelligent-energy.com/part/?pg=part&amp;id=1475" TargetMode="External"/><Relationship Id="rId4" Type="http://schemas.openxmlformats.org/officeDocument/2006/relationships/hyperlink" Target="http://db.intelligent-energy.com/part/?pg=part&amp;id=457" TargetMode="External"/><Relationship Id="rId236" Type="http://schemas.openxmlformats.org/officeDocument/2006/relationships/hyperlink" Target="http://db.intelligent-energy.com/part/?pg=part&amp;id=2547" TargetMode="External"/><Relationship Id="rId443" Type="http://schemas.openxmlformats.org/officeDocument/2006/relationships/hyperlink" Target="http://db.intelligent-energy.com/part/?pg=part&amp;id=1227" TargetMode="External"/><Relationship Id="rId650" Type="http://schemas.openxmlformats.org/officeDocument/2006/relationships/hyperlink" Target="http://db.intelligent-energy.com/part/?pg=part&amp;id=62935" TargetMode="External"/><Relationship Id="rId888" Type="http://schemas.openxmlformats.org/officeDocument/2006/relationships/hyperlink" Target="http://db.intelligent-energy.com/part/?pg=part&amp;id=62454" TargetMode="External"/><Relationship Id="rId303" Type="http://schemas.openxmlformats.org/officeDocument/2006/relationships/hyperlink" Target="http://db.intelligent-energy.com/part/?pg=part&amp;id=62780" TargetMode="External"/><Relationship Id="rId748" Type="http://schemas.openxmlformats.org/officeDocument/2006/relationships/hyperlink" Target="http://db.intelligent-energy.com/part/?pg=part&amp;id=1696" TargetMode="External"/><Relationship Id="rId955" Type="http://schemas.openxmlformats.org/officeDocument/2006/relationships/hyperlink" Target="http://db.intelligent-energy.com/part/?pg=part&amp;id=62826" TargetMode="External"/><Relationship Id="rId84" Type="http://schemas.openxmlformats.org/officeDocument/2006/relationships/hyperlink" Target="http://db.intelligent-energy.com/part/?pg=part&amp;id=278" TargetMode="External"/><Relationship Id="rId387" Type="http://schemas.openxmlformats.org/officeDocument/2006/relationships/hyperlink" Target="http://db.intelligent-energy.com/part/?pg=part&amp;id=63101" TargetMode="External"/><Relationship Id="rId510" Type="http://schemas.openxmlformats.org/officeDocument/2006/relationships/hyperlink" Target="http://db.intelligent-energy.com/part/?pg=part&amp;id=62925" TargetMode="External"/><Relationship Id="rId594" Type="http://schemas.openxmlformats.org/officeDocument/2006/relationships/hyperlink" Target="http://db.intelligent-energy.com/part/?pg=part&amp;id=61771" TargetMode="External"/><Relationship Id="rId608" Type="http://schemas.openxmlformats.org/officeDocument/2006/relationships/hyperlink" Target="http://db.intelligent-energy.com/part/?pg=part&amp;id=1571" TargetMode="External"/><Relationship Id="rId815" Type="http://schemas.openxmlformats.org/officeDocument/2006/relationships/hyperlink" Target="http://db.intelligent-energy.com/part/?pg=part&amp;id=63087" TargetMode="External"/><Relationship Id="rId247" Type="http://schemas.openxmlformats.org/officeDocument/2006/relationships/hyperlink" Target="http://db.intelligent-energy.com/part/?pg=part&amp;id=62837" TargetMode="External"/><Relationship Id="rId899" Type="http://schemas.openxmlformats.org/officeDocument/2006/relationships/hyperlink" Target="http://db.intelligent-energy.com/part/?pg=part&amp;id=127407" TargetMode="External"/><Relationship Id="rId1000" Type="http://schemas.openxmlformats.org/officeDocument/2006/relationships/hyperlink" Target="http://db.intelligent-energy.com/part/?pg=part&amp;id=110004" TargetMode="External"/><Relationship Id="rId107" Type="http://schemas.openxmlformats.org/officeDocument/2006/relationships/hyperlink" Target="http://db.intelligent-energy.com/part/?pg=part&amp;id=1546" TargetMode="External"/><Relationship Id="rId454" Type="http://schemas.openxmlformats.org/officeDocument/2006/relationships/hyperlink" Target="http://db.intelligent-energy.com/part/?pg=part&amp;id=2582" TargetMode="External"/><Relationship Id="rId661" Type="http://schemas.openxmlformats.org/officeDocument/2006/relationships/hyperlink" Target="http://db.intelligent-energy.com/part/?pg=part&amp;id=63074" TargetMode="External"/><Relationship Id="rId759" Type="http://schemas.openxmlformats.org/officeDocument/2006/relationships/hyperlink" Target="http://db.intelligent-energy.com/part/?pg=part&amp;id=62972" TargetMode="External"/><Relationship Id="rId966" Type="http://schemas.openxmlformats.org/officeDocument/2006/relationships/hyperlink" Target="http://db.intelligent-energy.com/part/?pg=part&amp;id=62897" TargetMode="External"/><Relationship Id="rId11" Type="http://schemas.openxmlformats.org/officeDocument/2006/relationships/hyperlink" Target="http://db.intelligent-energy.com/part/?pg=part&amp;id=711" TargetMode="External"/><Relationship Id="rId314" Type="http://schemas.openxmlformats.org/officeDocument/2006/relationships/hyperlink" Target="http://db.intelligent-energy.com/part/?pg=part&amp;id=62791" TargetMode="External"/><Relationship Id="rId398" Type="http://schemas.openxmlformats.org/officeDocument/2006/relationships/hyperlink" Target="http://db.intelligent-energy.com/part/?pg=part&amp;id=63109" TargetMode="External"/><Relationship Id="rId521" Type="http://schemas.openxmlformats.org/officeDocument/2006/relationships/hyperlink" Target="http://db.intelligent-energy.com/part/?pg=part&amp;id=62899" TargetMode="External"/><Relationship Id="rId619" Type="http://schemas.openxmlformats.org/officeDocument/2006/relationships/hyperlink" Target="http://db.intelligent-energy.com/part/?pg=part&amp;id=1584" TargetMode="External"/><Relationship Id="rId95" Type="http://schemas.openxmlformats.org/officeDocument/2006/relationships/hyperlink" Target="http://db.intelligent-energy.com/part/?pg=part&amp;id=1245" TargetMode="External"/><Relationship Id="rId160" Type="http://schemas.openxmlformats.org/officeDocument/2006/relationships/hyperlink" Target="http://db.intelligent-energy.com/part/?pg=part&amp;id=62410" TargetMode="External"/><Relationship Id="rId826" Type="http://schemas.openxmlformats.org/officeDocument/2006/relationships/hyperlink" Target="http://db.intelligent-energy.com/part/?pg=part&amp;id=63090" TargetMode="External"/><Relationship Id="rId1011" Type="http://schemas.openxmlformats.org/officeDocument/2006/relationships/hyperlink" Target="http://db.intelligent-energy.com/part/?pg=part&amp;id=62869" TargetMode="External"/><Relationship Id="rId258" Type="http://schemas.openxmlformats.org/officeDocument/2006/relationships/hyperlink" Target="http://db.intelligent-energy.com/part/?pg=part&amp;id=276" TargetMode="External"/><Relationship Id="rId465" Type="http://schemas.openxmlformats.org/officeDocument/2006/relationships/hyperlink" Target="http://db.intelligent-energy.com/part/?pg=part&amp;id=946" TargetMode="External"/><Relationship Id="rId672" Type="http://schemas.openxmlformats.org/officeDocument/2006/relationships/hyperlink" Target="http://db.intelligent-energy.com/part/?pg=part&amp;id=1780" TargetMode="External"/><Relationship Id="rId22" Type="http://schemas.openxmlformats.org/officeDocument/2006/relationships/hyperlink" Target="http://db.intelligent-energy.com/part/?pg=part&amp;id=1432" TargetMode="External"/><Relationship Id="rId118" Type="http://schemas.openxmlformats.org/officeDocument/2006/relationships/hyperlink" Target="http://db.intelligent-energy.com/part/?pg=part&amp;id=2436" TargetMode="External"/><Relationship Id="rId325" Type="http://schemas.openxmlformats.org/officeDocument/2006/relationships/hyperlink" Target="http://db.intelligent-energy.com/part/?pg=part&amp;id=63135" TargetMode="External"/><Relationship Id="rId532" Type="http://schemas.openxmlformats.org/officeDocument/2006/relationships/hyperlink" Target="http://db.intelligent-energy.com/part/?pg=part&amp;id=62963" TargetMode="External"/><Relationship Id="rId977" Type="http://schemas.openxmlformats.org/officeDocument/2006/relationships/hyperlink" Target="http://db.intelligent-energy.com/part/?pg=part&amp;id=62897" TargetMode="External"/><Relationship Id="rId171" Type="http://schemas.openxmlformats.org/officeDocument/2006/relationships/hyperlink" Target="http://db.intelligent-energy.com/part/?pg=part&amp;id=62346" TargetMode="External"/><Relationship Id="rId837" Type="http://schemas.openxmlformats.org/officeDocument/2006/relationships/hyperlink" Target="http://db.intelligent-energy.com/part/?pg=part&amp;id=61762" TargetMode="External"/><Relationship Id="rId269" Type="http://schemas.openxmlformats.org/officeDocument/2006/relationships/hyperlink" Target="http://db.intelligent-energy.com/part/?pg=part&amp;id=61760" TargetMode="External"/><Relationship Id="rId476" Type="http://schemas.openxmlformats.org/officeDocument/2006/relationships/hyperlink" Target="http://db.intelligent-energy.com/part/?pg=part&amp;id=2149" TargetMode="External"/><Relationship Id="rId683" Type="http://schemas.openxmlformats.org/officeDocument/2006/relationships/hyperlink" Target="http://db.intelligent-energy.com/part/?pg=part&amp;id=62934" TargetMode="External"/><Relationship Id="rId890" Type="http://schemas.openxmlformats.org/officeDocument/2006/relationships/hyperlink" Target="http://db.intelligent-energy.com/part/?pg=part&amp;id=62454" TargetMode="External"/><Relationship Id="rId904" Type="http://schemas.openxmlformats.org/officeDocument/2006/relationships/hyperlink" Target="http://db.intelligent-energy.com/part/?pg=part&amp;id=62780" TargetMode="External"/><Relationship Id="rId33" Type="http://schemas.openxmlformats.org/officeDocument/2006/relationships/hyperlink" Target="http://db.intelligent-energy.com/part/?pg=part&amp;id=2218" TargetMode="External"/><Relationship Id="rId129" Type="http://schemas.openxmlformats.org/officeDocument/2006/relationships/hyperlink" Target="http://db.intelligent-energy.com/part/?pg=part&amp;id=1119" TargetMode="External"/><Relationship Id="rId336" Type="http://schemas.openxmlformats.org/officeDocument/2006/relationships/hyperlink" Target="http://db.intelligent-energy.com/part/?pg=part&amp;id=62700" TargetMode="External"/><Relationship Id="rId543" Type="http://schemas.openxmlformats.org/officeDocument/2006/relationships/hyperlink" Target="http://db.intelligent-energy.com/part/?pg=part&amp;id=62918" TargetMode="External"/><Relationship Id="rId988" Type="http://schemas.openxmlformats.org/officeDocument/2006/relationships/hyperlink" Target="http://db.intelligent-energy.com/part/?pg=part&amp;id=62897" TargetMode="External"/><Relationship Id="rId182" Type="http://schemas.openxmlformats.org/officeDocument/2006/relationships/hyperlink" Target="http://db.intelligent-energy.com/part/?pg=part&amp;id=62497" TargetMode="External"/><Relationship Id="rId403" Type="http://schemas.openxmlformats.org/officeDocument/2006/relationships/hyperlink" Target="http://db.intelligent-energy.com/part/?pg=part&amp;id=696" TargetMode="External"/><Relationship Id="rId750" Type="http://schemas.openxmlformats.org/officeDocument/2006/relationships/hyperlink" Target="http://db.intelligent-energy.com/part/?pg=part&amp;id=1972" TargetMode="External"/><Relationship Id="rId848" Type="http://schemas.openxmlformats.org/officeDocument/2006/relationships/hyperlink" Target="http://db.intelligent-energy.com/part/?pg=part&amp;id=62409" TargetMode="External"/><Relationship Id="rId487" Type="http://schemas.openxmlformats.org/officeDocument/2006/relationships/hyperlink" Target="http://db.intelligent-energy.com/part/?pg=part&amp;id=61749" TargetMode="External"/><Relationship Id="rId610" Type="http://schemas.openxmlformats.org/officeDocument/2006/relationships/hyperlink" Target="http://db.intelligent-energy.com/part/?pg=part&amp;id=1584" TargetMode="External"/><Relationship Id="rId694" Type="http://schemas.openxmlformats.org/officeDocument/2006/relationships/hyperlink" Target="http://db.intelligent-energy.com/part/?pg=part&amp;id=61775" TargetMode="External"/><Relationship Id="rId708" Type="http://schemas.openxmlformats.org/officeDocument/2006/relationships/hyperlink" Target="http://db.intelligent-energy.com/part/?pg=part&amp;id=110004" TargetMode="External"/><Relationship Id="rId915" Type="http://schemas.openxmlformats.org/officeDocument/2006/relationships/hyperlink" Target="http://db.intelligent-energy.com/part/?pg=part&amp;id=63134" TargetMode="External"/><Relationship Id="rId347" Type="http://schemas.openxmlformats.org/officeDocument/2006/relationships/hyperlink" Target="http://db.intelligent-energy.com/part/?pg=part&amp;id=275" TargetMode="External"/><Relationship Id="rId999" Type="http://schemas.openxmlformats.org/officeDocument/2006/relationships/hyperlink" Target="http://db.intelligent-energy.com/part/?pg=part&amp;id=63085" TargetMode="External"/><Relationship Id="rId44" Type="http://schemas.openxmlformats.org/officeDocument/2006/relationships/hyperlink" Target="http://db.intelligent-energy.com/part/?pg=part&amp;id=2641" TargetMode="External"/><Relationship Id="rId554" Type="http://schemas.openxmlformats.org/officeDocument/2006/relationships/hyperlink" Target="http://db.intelligent-energy.com/part/?pg=part&amp;id=73" TargetMode="External"/><Relationship Id="rId761" Type="http://schemas.openxmlformats.org/officeDocument/2006/relationships/hyperlink" Target="http://db.intelligent-energy.com/part/?pg=part&amp;id=140011" TargetMode="External"/><Relationship Id="rId859" Type="http://schemas.openxmlformats.org/officeDocument/2006/relationships/hyperlink" Target="http://db.intelligent-energy.com/part/?pg=part&amp;id=62452" TargetMode="External"/><Relationship Id="rId193" Type="http://schemas.openxmlformats.org/officeDocument/2006/relationships/hyperlink" Target="http://db.intelligent-energy.com/part/?pg=part&amp;id=62835" TargetMode="External"/><Relationship Id="rId207" Type="http://schemas.openxmlformats.org/officeDocument/2006/relationships/hyperlink" Target="http://db.intelligent-energy.com/part/?pg=part&amp;id=62988" TargetMode="External"/><Relationship Id="rId414" Type="http://schemas.openxmlformats.org/officeDocument/2006/relationships/hyperlink" Target="http://db.intelligent-energy.com/part/?pg=part&amp;id=1860" TargetMode="External"/><Relationship Id="rId498" Type="http://schemas.openxmlformats.org/officeDocument/2006/relationships/hyperlink" Target="http://db.intelligent-energy.com/part/?pg=part&amp;id=62808" TargetMode="External"/><Relationship Id="rId621" Type="http://schemas.openxmlformats.org/officeDocument/2006/relationships/hyperlink" Target="http://db.intelligent-energy.com/part/?pg=part&amp;id=2058" TargetMode="External"/><Relationship Id="rId260" Type="http://schemas.openxmlformats.org/officeDocument/2006/relationships/hyperlink" Target="http://db.intelligent-energy.com/part/?pg=part&amp;id=1177" TargetMode="External"/><Relationship Id="rId719" Type="http://schemas.openxmlformats.org/officeDocument/2006/relationships/hyperlink" Target="http://db.intelligent-energy.com/part/?pg=part&amp;id=127409" TargetMode="External"/><Relationship Id="rId926" Type="http://schemas.openxmlformats.org/officeDocument/2006/relationships/hyperlink" Target="http://db.intelligent-energy.com/part/?pg=part&amp;id=63108" TargetMode="External"/><Relationship Id="rId55" Type="http://schemas.openxmlformats.org/officeDocument/2006/relationships/hyperlink" Target="http://db.intelligent-energy.com/part/?pg=part&amp;id=2741" TargetMode="External"/><Relationship Id="rId120" Type="http://schemas.openxmlformats.org/officeDocument/2006/relationships/hyperlink" Target="http://db.intelligent-energy.com/part/?pg=part&amp;id=2535" TargetMode="External"/><Relationship Id="rId358" Type="http://schemas.openxmlformats.org/officeDocument/2006/relationships/hyperlink" Target="http://db.intelligent-energy.com/part/?pg=part&amp;id=1394" TargetMode="External"/><Relationship Id="rId565" Type="http://schemas.openxmlformats.org/officeDocument/2006/relationships/hyperlink" Target="http://db.intelligent-energy.com/part/?pg=part&amp;id=1140" TargetMode="External"/><Relationship Id="rId772" Type="http://schemas.openxmlformats.org/officeDocument/2006/relationships/hyperlink" Target="http://db.intelligent-energy.com/part/?pg=part&amp;id=1420" TargetMode="External"/><Relationship Id="rId218" Type="http://schemas.openxmlformats.org/officeDocument/2006/relationships/hyperlink" Target="http://db.intelligent-energy.com/part/?pg=part&amp;id=62996" TargetMode="External"/><Relationship Id="rId425" Type="http://schemas.openxmlformats.org/officeDocument/2006/relationships/hyperlink" Target="http://db.intelligent-energy.com/part/?pg=part&amp;id=140534" TargetMode="External"/><Relationship Id="rId632" Type="http://schemas.openxmlformats.org/officeDocument/2006/relationships/hyperlink" Target="http://db.intelligent-energy.com/part/?pg=part&amp;id=140010" TargetMode="External"/><Relationship Id="rId271" Type="http://schemas.openxmlformats.org/officeDocument/2006/relationships/hyperlink" Target="http://db.intelligent-energy.com/part/?pg=part&amp;id=2573" TargetMode="External"/><Relationship Id="rId937" Type="http://schemas.openxmlformats.org/officeDocument/2006/relationships/hyperlink" Target="http://db.intelligent-energy.com/part/?pg=part&amp;id=62445" TargetMode="External"/><Relationship Id="rId66" Type="http://schemas.openxmlformats.org/officeDocument/2006/relationships/hyperlink" Target="http://db.intelligent-energy.com/part/?pg=part&amp;id=1599" TargetMode="External"/><Relationship Id="rId131" Type="http://schemas.openxmlformats.org/officeDocument/2006/relationships/hyperlink" Target="http://db.intelligent-energy.com/part/?pg=part&amp;id=1243" TargetMode="External"/><Relationship Id="rId369" Type="http://schemas.openxmlformats.org/officeDocument/2006/relationships/hyperlink" Target="http://db.intelligent-energy.com/part/?pg=part&amp;id=2569" TargetMode="External"/><Relationship Id="rId576" Type="http://schemas.openxmlformats.org/officeDocument/2006/relationships/hyperlink" Target="http://db.intelligent-energy.com/part/?pg=part&amp;id=1792" TargetMode="External"/><Relationship Id="rId783" Type="http://schemas.openxmlformats.org/officeDocument/2006/relationships/hyperlink" Target="http://db.intelligent-energy.com/part/?pg=part&amp;id=62879" TargetMode="External"/><Relationship Id="rId990" Type="http://schemas.openxmlformats.org/officeDocument/2006/relationships/hyperlink" Target="http://db.intelligent-energy.com/part/?pg=part&amp;id=63107" TargetMode="External"/><Relationship Id="rId229" Type="http://schemas.openxmlformats.org/officeDocument/2006/relationships/hyperlink" Target="http://db.intelligent-energy.com/part/?pg=part&amp;id=1419" TargetMode="External"/><Relationship Id="rId436" Type="http://schemas.openxmlformats.org/officeDocument/2006/relationships/hyperlink" Target="http://db.intelligent-energy.com/part/?pg=part&amp;id=130050" TargetMode="External"/><Relationship Id="rId643" Type="http://schemas.openxmlformats.org/officeDocument/2006/relationships/hyperlink" Target="http://db.intelligent-energy.com/part/?pg=part&amp;id=62931" TargetMode="External"/><Relationship Id="rId850" Type="http://schemas.openxmlformats.org/officeDocument/2006/relationships/hyperlink" Target="http://db.intelligent-energy.com/part/?pg=part&amp;id=62399" TargetMode="External"/><Relationship Id="rId948" Type="http://schemas.openxmlformats.org/officeDocument/2006/relationships/hyperlink" Target="http://db.intelligent-energy.com/part/?pg=part&amp;id=62924" TargetMode="External"/><Relationship Id="rId77" Type="http://schemas.openxmlformats.org/officeDocument/2006/relationships/hyperlink" Target="http://db.intelligent-energy.com/part/?pg=part&amp;id=2575" TargetMode="External"/><Relationship Id="rId282" Type="http://schemas.openxmlformats.org/officeDocument/2006/relationships/hyperlink" Target="http://db.intelligent-energy.com/part/?pg=part&amp;id=100277" TargetMode="External"/><Relationship Id="rId503" Type="http://schemas.openxmlformats.org/officeDocument/2006/relationships/hyperlink" Target="http://db.intelligent-energy.com/part/?pg=part&amp;id=62424" TargetMode="External"/><Relationship Id="rId587" Type="http://schemas.openxmlformats.org/officeDocument/2006/relationships/hyperlink" Target="http://db.intelligent-energy.com/part/?pg=part&amp;id=1488" TargetMode="External"/><Relationship Id="rId710" Type="http://schemas.openxmlformats.org/officeDocument/2006/relationships/hyperlink" Target="http://db.intelligent-energy.com/part/?pg=part&amp;id=63102" TargetMode="External"/><Relationship Id="rId808" Type="http://schemas.openxmlformats.org/officeDocument/2006/relationships/hyperlink" Target="http://db.intelligent-energy.com/part/?pg=part&amp;id=62801" TargetMode="External"/><Relationship Id="rId8" Type="http://schemas.openxmlformats.org/officeDocument/2006/relationships/hyperlink" Target="http://db.intelligent-energy.com/part/?pg=part&amp;id=697" TargetMode="External"/><Relationship Id="rId142" Type="http://schemas.openxmlformats.org/officeDocument/2006/relationships/hyperlink" Target="http://db.intelligent-energy.com/part/?pg=part&amp;id=1095" TargetMode="External"/><Relationship Id="rId447" Type="http://schemas.openxmlformats.org/officeDocument/2006/relationships/hyperlink" Target="http://db.intelligent-energy.com/part/?pg=part&amp;id=2520" TargetMode="External"/><Relationship Id="rId794" Type="http://schemas.openxmlformats.org/officeDocument/2006/relationships/hyperlink" Target="http://db.intelligent-energy.com/part/?pg=part&amp;id=62970" TargetMode="External"/><Relationship Id="rId654" Type="http://schemas.openxmlformats.org/officeDocument/2006/relationships/hyperlink" Target="http://db.intelligent-energy.com/part/?pg=part&amp;id=62936" TargetMode="External"/><Relationship Id="rId861" Type="http://schemas.openxmlformats.org/officeDocument/2006/relationships/hyperlink" Target="http://db.intelligent-energy.com/part/?pg=part&amp;id=62452" TargetMode="External"/><Relationship Id="rId959" Type="http://schemas.openxmlformats.org/officeDocument/2006/relationships/hyperlink" Target="http://db.intelligent-energy.com/part/?pg=part&amp;id=62445" TargetMode="External"/><Relationship Id="rId293" Type="http://schemas.openxmlformats.org/officeDocument/2006/relationships/hyperlink" Target="http://db.intelligent-energy.com/part/?pg=part&amp;id=461" TargetMode="External"/><Relationship Id="rId307" Type="http://schemas.openxmlformats.org/officeDocument/2006/relationships/hyperlink" Target="http://db.intelligent-energy.com/part/?pg=part&amp;id=62785" TargetMode="External"/><Relationship Id="rId514" Type="http://schemas.openxmlformats.org/officeDocument/2006/relationships/hyperlink" Target="http://db.intelligent-energy.com/part/?pg=part&amp;id=460" TargetMode="External"/><Relationship Id="rId721" Type="http://schemas.openxmlformats.org/officeDocument/2006/relationships/hyperlink" Target="http://db.intelligent-energy.com/part/?pg=part&amp;id=127411" TargetMode="External"/><Relationship Id="rId88" Type="http://schemas.openxmlformats.org/officeDocument/2006/relationships/hyperlink" Target="http://db.intelligent-energy.com/part/?pg=part&amp;id=704" TargetMode="External"/><Relationship Id="rId153" Type="http://schemas.openxmlformats.org/officeDocument/2006/relationships/hyperlink" Target="http://db.intelligent-energy.com/part/?pg=part&amp;id=62402" TargetMode="External"/><Relationship Id="rId360" Type="http://schemas.openxmlformats.org/officeDocument/2006/relationships/hyperlink" Target="http://db.intelligent-energy.com/part/?pg=part&amp;id=1419" TargetMode="External"/><Relationship Id="rId598" Type="http://schemas.openxmlformats.org/officeDocument/2006/relationships/hyperlink" Target="http://db.intelligent-energy.com/part/?pg=part&amp;id=62953" TargetMode="External"/><Relationship Id="rId819" Type="http://schemas.openxmlformats.org/officeDocument/2006/relationships/hyperlink" Target="http://db.intelligent-energy.com/part/?pg=part&amp;id=1359" TargetMode="External"/><Relationship Id="rId1004" Type="http://schemas.openxmlformats.org/officeDocument/2006/relationships/hyperlink" Target="http://db.intelligent-energy.com/part/?pg=part&amp;id=62445" TargetMode="External"/><Relationship Id="rId220" Type="http://schemas.openxmlformats.org/officeDocument/2006/relationships/hyperlink" Target="http://db.intelligent-energy.com/part/?pg=part&amp;id=63058" TargetMode="External"/><Relationship Id="rId458" Type="http://schemas.openxmlformats.org/officeDocument/2006/relationships/hyperlink" Target="http://db.intelligent-energy.com/part/?pg=part&amp;id=73" TargetMode="External"/><Relationship Id="rId665" Type="http://schemas.openxmlformats.org/officeDocument/2006/relationships/hyperlink" Target="http://db.intelligent-energy.com/part/?pg=part&amp;id=63138" TargetMode="External"/><Relationship Id="rId872" Type="http://schemas.openxmlformats.org/officeDocument/2006/relationships/hyperlink" Target="http://db.intelligent-energy.com/part/?pg=part&amp;id=62452" TargetMode="External"/><Relationship Id="rId15" Type="http://schemas.openxmlformats.org/officeDocument/2006/relationships/hyperlink" Target="http://db.intelligent-energy.com/part/?pg=part&amp;id=1172" TargetMode="External"/><Relationship Id="rId318" Type="http://schemas.openxmlformats.org/officeDocument/2006/relationships/hyperlink" Target="http://db.intelligent-energy.com/part/?pg=part&amp;id=62980" TargetMode="External"/><Relationship Id="rId525" Type="http://schemas.openxmlformats.org/officeDocument/2006/relationships/hyperlink" Target="http://db.intelligent-energy.com/part/?pg=part&amp;id=62904" TargetMode="External"/><Relationship Id="rId732" Type="http://schemas.openxmlformats.org/officeDocument/2006/relationships/hyperlink" Target="http://db.intelligent-energy.com/part/?pg=part&amp;id=1806" TargetMode="External"/><Relationship Id="rId99" Type="http://schemas.openxmlformats.org/officeDocument/2006/relationships/hyperlink" Target="http://db.intelligent-energy.com/part/?pg=part&amp;id=1272" TargetMode="External"/><Relationship Id="rId164" Type="http://schemas.openxmlformats.org/officeDocument/2006/relationships/hyperlink" Target="http://db.intelligent-energy.com/part/?pg=part&amp;id=62417" TargetMode="External"/><Relationship Id="rId371" Type="http://schemas.openxmlformats.org/officeDocument/2006/relationships/hyperlink" Target="http://db.intelligent-energy.com/part/?pg=part&amp;id=2598" TargetMode="External"/><Relationship Id="rId1015" Type="http://schemas.openxmlformats.org/officeDocument/2006/relationships/hyperlink" Target="http://db.intelligent-energy.com/part/?pg=part&amp;id=62451" TargetMode="External"/><Relationship Id="rId469" Type="http://schemas.openxmlformats.org/officeDocument/2006/relationships/hyperlink" Target="http://db.intelligent-energy.com/part/?pg=part&amp;id=1196" TargetMode="External"/><Relationship Id="rId676" Type="http://schemas.openxmlformats.org/officeDocument/2006/relationships/hyperlink" Target="http://db.intelligent-energy.com/part/?pg=part&amp;id=62907" TargetMode="External"/><Relationship Id="rId883" Type="http://schemas.openxmlformats.org/officeDocument/2006/relationships/hyperlink" Target="http://db.intelligent-energy.com/part/?pg=part&amp;id=62452" TargetMode="External"/><Relationship Id="rId26" Type="http://schemas.openxmlformats.org/officeDocument/2006/relationships/hyperlink" Target="http://db.intelligent-energy.com/part/?pg=part&amp;id=1579" TargetMode="External"/><Relationship Id="rId231" Type="http://schemas.openxmlformats.org/officeDocument/2006/relationships/hyperlink" Target="http://db.intelligent-energy.com/part/?pg=part&amp;id=1768" TargetMode="External"/><Relationship Id="rId329" Type="http://schemas.openxmlformats.org/officeDocument/2006/relationships/hyperlink" Target="http://db.intelligent-energy.com/part/?pg=part&amp;id=62799" TargetMode="External"/><Relationship Id="rId536" Type="http://schemas.openxmlformats.org/officeDocument/2006/relationships/hyperlink" Target="http://db.intelligent-energy.com/part/?pg=part&amp;id=1954" TargetMode="External"/><Relationship Id="rId175" Type="http://schemas.openxmlformats.org/officeDocument/2006/relationships/hyperlink" Target="http://db.intelligent-energy.com/part/?pg=part&amp;id=62753" TargetMode="External"/><Relationship Id="rId743" Type="http://schemas.openxmlformats.org/officeDocument/2006/relationships/hyperlink" Target="http://db.intelligent-energy.com/part/?pg=part&amp;id=1120" TargetMode="External"/><Relationship Id="rId950" Type="http://schemas.openxmlformats.org/officeDocument/2006/relationships/hyperlink" Target="http://db.intelligent-energy.com/part/?pg=part&amp;id=62808" TargetMode="External"/><Relationship Id="rId382" Type="http://schemas.openxmlformats.org/officeDocument/2006/relationships/hyperlink" Target="http://db.intelligent-energy.com/part/?pg=part&amp;id=63091" TargetMode="External"/><Relationship Id="rId603" Type="http://schemas.openxmlformats.org/officeDocument/2006/relationships/hyperlink" Target="http://db.intelligent-energy.com/part/?pg=part&amp;id=62955" TargetMode="External"/><Relationship Id="rId687" Type="http://schemas.openxmlformats.org/officeDocument/2006/relationships/hyperlink" Target="http://db.intelligent-energy.com/part/?pg=part&amp;id=62992" TargetMode="External"/><Relationship Id="rId810" Type="http://schemas.openxmlformats.org/officeDocument/2006/relationships/hyperlink" Target="http://db.intelligent-energy.com/part/?pg=part&amp;id=63064" TargetMode="External"/><Relationship Id="rId908" Type="http://schemas.openxmlformats.org/officeDocument/2006/relationships/hyperlink" Target="http://db.intelligent-energy.com/part/?pg=part&amp;id=62779" TargetMode="External"/><Relationship Id="rId242" Type="http://schemas.openxmlformats.org/officeDocument/2006/relationships/hyperlink" Target="http://db.intelligent-energy.com/part/?pg=part&amp;id=140017" TargetMode="External"/><Relationship Id="rId894" Type="http://schemas.openxmlformats.org/officeDocument/2006/relationships/hyperlink" Target="http://db.intelligent-energy.com/part/?pg=part&amp;id=62454" TargetMode="External"/><Relationship Id="rId37" Type="http://schemas.openxmlformats.org/officeDocument/2006/relationships/hyperlink" Target="http://db.intelligent-energy.com/part/?pg=part&amp;id=2589" TargetMode="External"/><Relationship Id="rId102" Type="http://schemas.openxmlformats.org/officeDocument/2006/relationships/hyperlink" Target="http://db.intelligent-energy.com/part/?pg=part&amp;id=1365" TargetMode="External"/><Relationship Id="rId547" Type="http://schemas.openxmlformats.org/officeDocument/2006/relationships/hyperlink" Target="http://db.intelligent-energy.com/part/?pg=part&amp;id=140521" TargetMode="External"/><Relationship Id="rId754" Type="http://schemas.openxmlformats.org/officeDocument/2006/relationships/hyperlink" Target="http://db.intelligent-energy.com/part/?pg=part&amp;id=62553" TargetMode="External"/><Relationship Id="rId961" Type="http://schemas.openxmlformats.org/officeDocument/2006/relationships/hyperlink" Target="http://db.intelligent-energy.com/part/?pg=part&amp;id=61743" TargetMode="External"/><Relationship Id="rId90" Type="http://schemas.openxmlformats.org/officeDocument/2006/relationships/hyperlink" Target="http://db.intelligent-energy.com/part/?pg=part&amp;id=899" TargetMode="External"/><Relationship Id="rId186" Type="http://schemas.openxmlformats.org/officeDocument/2006/relationships/hyperlink" Target="http://db.intelligent-energy.com/part/?pg=part&amp;id=140020" TargetMode="External"/><Relationship Id="rId393" Type="http://schemas.openxmlformats.org/officeDocument/2006/relationships/hyperlink" Target="http://db.intelligent-energy.com/part/?pg=part&amp;id=140550" TargetMode="External"/><Relationship Id="rId407" Type="http://schemas.openxmlformats.org/officeDocument/2006/relationships/hyperlink" Target="http://db.intelligent-energy.com/part/?pg=part&amp;id=1182" TargetMode="External"/><Relationship Id="rId614" Type="http://schemas.openxmlformats.org/officeDocument/2006/relationships/hyperlink" Target="http://db.intelligent-energy.com/part/?pg=part&amp;id=62811" TargetMode="External"/><Relationship Id="rId821" Type="http://schemas.openxmlformats.org/officeDocument/2006/relationships/hyperlink" Target="http://db.intelligent-energy.com/part/?pg=part&amp;id=2525" TargetMode="External"/><Relationship Id="rId253" Type="http://schemas.openxmlformats.org/officeDocument/2006/relationships/hyperlink" Target="http://db.intelligent-energy.com/part/?pg=part&amp;id=140536" TargetMode="External"/><Relationship Id="rId460" Type="http://schemas.openxmlformats.org/officeDocument/2006/relationships/hyperlink" Target="http://db.intelligent-energy.com/part/?pg=part&amp;id=619" TargetMode="External"/><Relationship Id="rId698" Type="http://schemas.openxmlformats.org/officeDocument/2006/relationships/hyperlink" Target="http://db.intelligent-energy.com/part/?pg=part&amp;id=2572" TargetMode="External"/><Relationship Id="rId919" Type="http://schemas.openxmlformats.org/officeDocument/2006/relationships/hyperlink" Target="http://db.intelligent-energy.com/part/?pg=part&amp;id=62456" TargetMode="External"/><Relationship Id="rId48" Type="http://schemas.openxmlformats.org/officeDocument/2006/relationships/hyperlink" Target="http://db.intelligent-energy.com/part/?pg=part&amp;id=2656" TargetMode="External"/><Relationship Id="rId113" Type="http://schemas.openxmlformats.org/officeDocument/2006/relationships/hyperlink" Target="http://db.intelligent-energy.com/part/?pg=part&amp;id=2227" TargetMode="External"/><Relationship Id="rId320" Type="http://schemas.openxmlformats.org/officeDocument/2006/relationships/hyperlink" Target="http://db.intelligent-energy.com/part/?pg=part&amp;id=62782" TargetMode="External"/><Relationship Id="rId558" Type="http://schemas.openxmlformats.org/officeDocument/2006/relationships/hyperlink" Target="http://db.intelligent-energy.com/part/?pg=part&amp;id=696" TargetMode="External"/><Relationship Id="rId765" Type="http://schemas.openxmlformats.org/officeDocument/2006/relationships/hyperlink" Target="http://db.intelligent-energy.com/part/?pg=part&amp;id=62859" TargetMode="External"/><Relationship Id="rId972" Type="http://schemas.openxmlformats.org/officeDocument/2006/relationships/hyperlink" Target="http://db.intelligent-energy.com/part/?pg=part&amp;id=62811" TargetMode="External"/><Relationship Id="rId197" Type="http://schemas.openxmlformats.org/officeDocument/2006/relationships/hyperlink" Target="http://db.intelligent-energy.com/part/?pg=part&amp;id=62940" TargetMode="External"/><Relationship Id="rId418" Type="http://schemas.openxmlformats.org/officeDocument/2006/relationships/hyperlink" Target="http://db.intelligent-energy.com/part/?pg=part&amp;id=62892" TargetMode="External"/><Relationship Id="rId625" Type="http://schemas.openxmlformats.org/officeDocument/2006/relationships/hyperlink" Target="http://db.intelligent-energy.com/part/?pg=part&amp;id=62813" TargetMode="External"/><Relationship Id="rId832" Type="http://schemas.openxmlformats.org/officeDocument/2006/relationships/hyperlink" Target="http://db.intelligent-energy.com/part/?pg=part&amp;id=1102" TargetMode="External"/><Relationship Id="rId264" Type="http://schemas.openxmlformats.org/officeDocument/2006/relationships/hyperlink" Target="http://db.intelligent-energy.com/part/?pg=part&amp;id=2640" TargetMode="External"/><Relationship Id="rId471" Type="http://schemas.openxmlformats.org/officeDocument/2006/relationships/hyperlink" Target="http://db.intelligent-energy.com/part/?pg=part&amp;id=1336" TargetMode="External"/><Relationship Id="rId59" Type="http://schemas.openxmlformats.org/officeDocument/2006/relationships/hyperlink" Target="http://db.intelligent-energy.com/part/?pg=part&amp;id=77" TargetMode="External"/><Relationship Id="rId124" Type="http://schemas.openxmlformats.org/officeDocument/2006/relationships/hyperlink" Target="http://db.intelligent-energy.com/part/?pg=part&amp;id=2569" TargetMode="External"/><Relationship Id="rId569" Type="http://schemas.openxmlformats.org/officeDocument/2006/relationships/hyperlink" Target="http://db.intelligent-energy.com/part/?pg=part&amp;id=1336" TargetMode="External"/><Relationship Id="rId776" Type="http://schemas.openxmlformats.org/officeDocument/2006/relationships/hyperlink" Target="http://db.intelligent-energy.com/part/?pg=part&amp;id=2363" TargetMode="External"/><Relationship Id="rId983" Type="http://schemas.openxmlformats.org/officeDocument/2006/relationships/hyperlink" Target="http://db.intelligent-energy.com/part/?pg=part&amp;id=62937" TargetMode="External"/><Relationship Id="rId331" Type="http://schemas.openxmlformats.org/officeDocument/2006/relationships/hyperlink" Target="http://db.intelligent-energy.com/part/?pg=part&amp;id=899" TargetMode="External"/><Relationship Id="rId429" Type="http://schemas.openxmlformats.org/officeDocument/2006/relationships/hyperlink" Target="http://db.intelligent-energy.com/part/?pg=part&amp;id=110074" TargetMode="External"/><Relationship Id="rId636" Type="http://schemas.openxmlformats.org/officeDocument/2006/relationships/hyperlink" Target="http://db.intelligent-energy.com/part/?pg=part&amp;id=2338" TargetMode="External"/><Relationship Id="rId843" Type="http://schemas.openxmlformats.org/officeDocument/2006/relationships/hyperlink" Target="http://db.intelligent-energy.com/part/?pg=part&amp;id=62804" TargetMode="External"/><Relationship Id="rId275" Type="http://schemas.openxmlformats.org/officeDocument/2006/relationships/hyperlink" Target="http://db.intelligent-energy.com/part/?pg=part&amp;id=2573" TargetMode="External"/><Relationship Id="rId482" Type="http://schemas.openxmlformats.org/officeDocument/2006/relationships/hyperlink" Target="http://db.intelligent-energy.com/part/?pg=part&amp;id=2641" TargetMode="External"/><Relationship Id="rId703" Type="http://schemas.openxmlformats.org/officeDocument/2006/relationships/hyperlink" Target="http://db.intelligent-energy.com/part/?pg=part&amp;id=1384" TargetMode="External"/><Relationship Id="rId910" Type="http://schemas.openxmlformats.org/officeDocument/2006/relationships/hyperlink" Target="http://db.intelligent-energy.com/part/?pg=part&amp;id=62779" TargetMode="External"/><Relationship Id="rId135" Type="http://schemas.openxmlformats.org/officeDocument/2006/relationships/hyperlink" Target="http://db.intelligent-energy.com/part/?pg=part&amp;id=1555" TargetMode="External"/><Relationship Id="rId342" Type="http://schemas.openxmlformats.org/officeDocument/2006/relationships/hyperlink" Target="http://db.intelligent-energy.com/part/?pg=part&amp;id=63126" TargetMode="External"/><Relationship Id="rId787" Type="http://schemas.openxmlformats.org/officeDocument/2006/relationships/hyperlink" Target="http://db.intelligent-energy.com/part/?pg=part&amp;id=62904" TargetMode="External"/><Relationship Id="rId994" Type="http://schemas.openxmlformats.org/officeDocument/2006/relationships/hyperlink" Target="http://db.intelligent-energy.com/part/?pg=part&amp;id=62999" TargetMode="External"/><Relationship Id="rId202" Type="http://schemas.openxmlformats.org/officeDocument/2006/relationships/hyperlink" Target="http://db.intelligent-energy.com/part/?pg=part&amp;id=141003" TargetMode="External"/><Relationship Id="rId647" Type="http://schemas.openxmlformats.org/officeDocument/2006/relationships/hyperlink" Target="http://db.intelligent-energy.com/part/?pg=part&amp;id=61745" TargetMode="External"/><Relationship Id="rId854" Type="http://schemas.openxmlformats.org/officeDocument/2006/relationships/hyperlink" Target="http://db.intelligent-energy.com/part/?pg=part&amp;id=62399" TargetMode="External"/><Relationship Id="rId286" Type="http://schemas.openxmlformats.org/officeDocument/2006/relationships/hyperlink" Target="http://db.intelligent-energy.com/part/?pg=part&amp;id=140541" TargetMode="External"/><Relationship Id="rId493" Type="http://schemas.openxmlformats.org/officeDocument/2006/relationships/hyperlink" Target="http://db.intelligent-energy.com/part/?pg=part&amp;id=62874" TargetMode="External"/><Relationship Id="rId507" Type="http://schemas.openxmlformats.org/officeDocument/2006/relationships/hyperlink" Target="http://db.intelligent-energy.com/part/?pg=part&amp;id=62924" TargetMode="External"/><Relationship Id="rId714" Type="http://schemas.openxmlformats.org/officeDocument/2006/relationships/hyperlink" Target="http://db.intelligent-energy.com/part/?pg=part&amp;id=2645" TargetMode="External"/><Relationship Id="rId921" Type="http://schemas.openxmlformats.org/officeDocument/2006/relationships/hyperlink" Target="http://db.intelligent-energy.com/part/?pg=part&amp;id=63126" TargetMode="External"/><Relationship Id="rId50" Type="http://schemas.openxmlformats.org/officeDocument/2006/relationships/hyperlink" Target="http://db.intelligent-energy.com/part/?pg=part&amp;id=2728" TargetMode="External"/><Relationship Id="rId146" Type="http://schemas.openxmlformats.org/officeDocument/2006/relationships/hyperlink" Target="http://db.intelligent-energy.com/part/?pg=part&amp;id=1626" TargetMode="External"/><Relationship Id="rId353" Type="http://schemas.openxmlformats.org/officeDocument/2006/relationships/hyperlink" Target="http://db.intelligent-energy.com/part/?pg=part&amp;id=902" TargetMode="External"/><Relationship Id="rId560" Type="http://schemas.openxmlformats.org/officeDocument/2006/relationships/hyperlink" Target="http://db.intelligent-energy.com/part/?pg=part&amp;id=853" TargetMode="External"/><Relationship Id="rId798" Type="http://schemas.openxmlformats.org/officeDocument/2006/relationships/hyperlink" Target="http://db.intelligent-energy.com/part/?pg=part&amp;id=63133" TargetMode="External"/><Relationship Id="rId213" Type="http://schemas.openxmlformats.org/officeDocument/2006/relationships/hyperlink" Target="http://db.intelligent-energy.com/part/?pg=part&amp;id=1466" TargetMode="External"/><Relationship Id="rId420" Type="http://schemas.openxmlformats.org/officeDocument/2006/relationships/hyperlink" Target="http://db.intelligent-energy.com/part/?pg=part&amp;id=62895" TargetMode="External"/><Relationship Id="rId658" Type="http://schemas.openxmlformats.org/officeDocument/2006/relationships/hyperlink" Target="http://db.intelligent-energy.com/part/?pg=part&amp;id=1466" TargetMode="External"/><Relationship Id="rId865" Type="http://schemas.openxmlformats.org/officeDocument/2006/relationships/hyperlink" Target="http://db.intelligent-energy.com/part/?pg=part&amp;id=62941" TargetMode="External"/><Relationship Id="rId297" Type="http://schemas.openxmlformats.org/officeDocument/2006/relationships/hyperlink" Target="http://db.intelligent-energy.com/part/?pg=part&amp;id=1486" TargetMode="External"/><Relationship Id="rId518" Type="http://schemas.openxmlformats.org/officeDocument/2006/relationships/hyperlink" Target="http://db.intelligent-energy.com/part/?pg=part&amp;id=2471" TargetMode="External"/><Relationship Id="rId725" Type="http://schemas.openxmlformats.org/officeDocument/2006/relationships/hyperlink" Target="http://db.intelligent-energy.com/part/?pg=part&amp;id=130132" TargetMode="External"/><Relationship Id="rId932" Type="http://schemas.openxmlformats.org/officeDocument/2006/relationships/hyperlink" Target="http://db.intelligent-energy.com/part/?pg=part&amp;id=62465" TargetMode="External"/><Relationship Id="rId157" Type="http://schemas.openxmlformats.org/officeDocument/2006/relationships/hyperlink" Target="http://db.intelligent-energy.com/part/?pg=part&amp;id=62408" TargetMode="External"/><Relationship Id="rId364" Type="http://schemas.openxmlformats.org/officeDocument/2006/relationships/hyperlink" Target="http://db.intelligent-energy.com/part/?pg=part&amp;id=1698" TargetMode="External"/><Relationship Id="rId1008" Type="http://schemas.openxmlformats.org/officeDocument/2006/relationships/hyperlink" Target="http://db.intelligent-energy.com/part/?pg=part&amp;id=62445" TargetMode="External"/><Relationship Id="rId61" Type="http://schemas.openxmlformats.org/officeDocument/2006/relationships/hyperlink" Target="http://db.intelligent-energy.com/part/?pg=part&amp;id=696" TargetMode="External"/><Relationship Id="rId571" Type="http://schemas.openxmlformats.org/officeDocument/2006/relationships/hyperlink" Target="http://db.intelligent-energy.com/part/?pg=part&amp;id=1474" TargetMode="External"/><Relationship Id="rId669" Type="http://schemas.openxmlformats.org/officeDocument/2006/relationships/hyperlink" Target="http://db.intelligent-energy.com/part/?pg=part&amp;id=62913" TargetMode="External"/><Relationship Id="rId876" Type="http://schemas.openxmlformats.org/officeDocument/2006/relationships/hyperlink" Target="http://db.intelligent-energy.com/part/?pg=part&amp;id=62991" TargetMode="External"/><Relationship Id="rId19" Type="http://schemas.openxmlformats.org/officeDocument/2006/relationships/hyperlink" Target="http://db.intelligent-energy.com/part/?pg=part&amp;id=1345" TargetMode="External"/><Relationship Id="rId224" Type="http://schemas.openxmlformats.org/officeDocument/2006/relationships/hyperlink" Target="http://db.intelligent-energy.com/part/?pg=part&amp;id=1095" TargetMode="External"/><Relationship Id="rId431" Type="http://schemas.openxmlformats.org/officeDocument/2006/relationships/hyperlink" Target="http://db.intelligent-energy.com/part/?pg=part&amp;id=100273" TargetMode="External"/><Relationship Id="rId529" Type="http://schemas.openxmlformats.org/officeDocument/2006/relationships/hyperlink" Target="http://db.intelligent-energy.com/part/?pg=part&amp;id=62956" TargetMode="External"/><Relationship Id="rId736" Type="http://schemas.openxmlformats.org/officeDocument/2006/relationships/hyperlink" Target="http://db.intelligent-energy.com/part/?pg=part&amp;id=2410" TargetMode="External"/><Relationship Id="rId168" Type="http://schemas.openxmlformats.org/officeDocument/2006/relationships/hyperlink" Target="http://db.intelligent-energy.com/part/?pg=part&amp;id=62420" TargetMode="External"/><Relationship Id="rId943" Type="http://schemas.openxmlformats.org/officeDocument/2006/relationships/hyperlink" Target="http://db.intelligent-energy.com/part/?pg=part&amp;id=110004" TargetMode="External"/><Relationship Id="rId1019" Type="http://schemas.openxmlformats.org/officeDocument/2006/relationships/hyperlink" Target="http://db.intelligent-energy.com/part/?pg=part&amp;id=62912" TargetMode="External"/><Relationship Id="rId72" Type="http://schemas.openxmlformats.org/officeDocument/2006/relationships/hyperlink" Target="http://db.intelligent-energy.com/part/?pg=part&amp;id=61756" TargetMode="External"/><Relationship Id="rId375" Type="http://schemas.openxmlformats.org/officeDocument/2006/relationships/hyperlink" Target="http://db.intelligent-energy.com/part/?pg=part&amp;id=2630" TargetMode="External"/><Relationship Id="rId582" Type="http://schemas.openxmlformats.org/officeDocument/2006/relationships/hyperlink" Target="http://db.intelligent-energy.com/part/?pg=part&amp;id=2406" TargetMode="External"/><Relationship Id="rId803" Type="http://schemas.openxmlformats.org/officeDocument/2006/relationships/hyperlink" Target="http://db.intelligent-energy.com/part/?pg=part&amp;id=709" TargetMode="External"/><Relationship Id="rId3" Type="http://schemas.openxmlformats.org/officeDocument/2006/relationships/hyperlink" Target="http://db.intelligent-energy.com/part/?pg=part&amp;id=276" TargetMode="External"/><Relationship Id="rId235" Type="http://schemas.openxmlformats.org/officeDocument/2006/relationships/hyperlink" Target="http://db.intelligent-energy.com/part/?pg=part&amp;id=2546" TargetMode="External"/><Relationship Id="rId442" Type="http://schemas.openxmlformats.org/officeDocument/2006/relationships/hyperlink" Target="http://db.intelligent-energy.com/part/?pg=part&amp;id=62807" TargetMode="External"/><Relationship Id="rId887" Type="http://schemas.openxmlformats.org/officeDocument/2006/relationships/hyperlink" Target="http://db.intelligent-energy.com/part/?pg=part&amp;id=62912" TargetMode="External"/><Relationship Id="rId302" Type="http://schemas.openxmlformats.org/officeDocument/2006/relationships/hyperlink" Target="http://db.intelligent-energy.com/part/?pg=part&amp;id=2243" TargetMode="External"/><Relationship Id="rId747" Type="http://schemas.openxmlformats.org/officeDocument/2006/relationships/hyperlink" Target="http://db.intelligent-energy.com/part/?pg=part&amp;id=1695" TargetMode="External"/><Relationship Id="rId954" Type="http://schemas.openxmlformats.org/officeDocument/2006/relationships/hyperlink" Target="http://db.intelligent-energy.com/part/?pg=part&amp;id=62445" TargetMode="External"/><Relationship Id="rId83" Type="http://schemas.openxmlformats.org/officeDocument/2006/relationships/hyperlink" Target="http://db.intelligent-energy.com/part/?pg=part&amp;id=180" TargetMode="External"/><Relationship Id="rId179" Type="http://schemas.openxmlformats.org/officeDocument/2006/relationships/hyperlink" Target="http://db.intelligent-energy.com/part/?pg=part&amp;id=62864" TargetMode="External"/><Relationship Id="rId386" Type="http://schemas.openxmlformats.org/officeDocument/2006/relationships/hyperlink" Target="http://db.intelligent-energy.com/part/?pg=part&amp;id=62881" TargetMode="External"/><Relationship Id="rId593" Type="http://schemas.openxmlformats.org/officeDocument/2006/relationships/hyperlink" Target="http://db.intelligent-energy.com/part/?pg=part&amp;id=61770" TargetMode="External"/><Relationship Id="rId607" Type="http://schemas.openxmlformats.org/officeDocument/2006/relationships/hyperlink" Target="http://db.intelligent-energy.com/part/?pg=part&amp;id=1474" TargetMode="External"/><Relationship Id="rId814" Type="http://schemas.openxmlformats.org/officeDocument/2006/relationships/hyperlink" Target="http://db.intelligent-energy.com/part/?pg=part&amp;id=63086" TargetMode="External"/><Relationship Id="rId246" Type="http://schemas.openxmlformats.org/officeDocument/2006/relationships/hyperlink" Target="http://db.intelligent-energy.com/part/?pg=part&amp;id=20000" TargetMode="External"/><Relationship Id="rId453" Type="http://schemas.openxmlformats.org/officeDocument/2006/relationships/hyperlink" Target="http://db.intelligent-energy.com/part/?pg=part&amp;id=756" TargetMode="External"/><Relationship Id="rId660" Type="http://schemas.openxmlformats.org/officeDocument/2006/relationships/hyperlink" Target="http://db.intelligent-energy.com/part/?pg=part&amp;id=130014" TargetMode="External"/><Relationship Id="rId898" Type="http://schemas.openxmlformats.org/officeDocument/2006/relationships/hyperlink" Target="http://db.intelligent-energy.com/part/?pg=part&amp;id=62454" TargetMode="External"/><Relationship Id="rId106" Type="http://schemas.openxmlformats.org/officeDocument/2006/relationships/hyperlink" Target="http://db.intelligent-energy.com/part/?pg=part&amp;id=1437" TargetMode="External"/><Relationship Id="rId313" Type="http://schemas.openxmlformats.org/officeDocument/2006/relationships/hyperlink" Target="http://db.intelligent-energy.com/part/?pg=part&amp;id=62790" TargetMode="External"/><Relationship Id="rId758" Type="http://schemas.openxmlformats.org/officeDocument/2006/relationships/hyperlink" Target="http://db.intelligent-energy.com/part/?pg=part&amp;id=1815" TargetMode="External"/><Relationship Id="rId965" Type="http://schemas.openxmlformats.org/officeDocument/2006/relationships/hyperlink" Target="http://db.intelligent-energy.com/part/?pg=part&amp;id=62952" TargetMode="External"/><Relationship Id="rId10" Type="http://schemas.openxmlformats.org/officeDocument/2006/relationships/hyperlink" Target="http://db.intelligent-energy.com/part/?pg=part&amp;id=704" TargetMode="External"/><Relationship Id="rId94" Type="http://schemas.openxmlformats.org/officeDocument/2006/relationships/hyperlink" Target="http://db.intelligent-energy.com/part/?pg=part&amp;id=1243" TargetMode="External"/><Relationship Id="rId397" Type="http://schemas.openxmlformats.org/officeDocument/2006/relationships/hyperlink" Target="http://db.intelligent-energy.com/part/?pg=part&amp;id=140554" TargetMode="External"/><Relationship Id="rId520" Type="http://schemas.openxmlformats.org/officeDocument/2006/relationships/hyperlink" Target="http://db.intelligent-energy.com/part/?pg=part&amp;id=61776" TargetMode="External"/><Relationship Id="rId618" Type="http://schemas.openxmlformats.org/officeDocument/2006/relationships/hyperlink" Target="http://db.intelligent-energy.com/part/?pg=part&amp;id=1583" TargetMode="External"/><Relationship Id="rId825" Type="http://schemas.openxmlformats.org/officeDocument/2006/relationships/hyperlink" Target="http://db.intelligent-energy.com/part/?pg=part&amp;id=63082" TargetMode="External"/><Relationship Id="rId257" Type="http://schemas.openxmlformats.org/officeDocument/2006/relationships/hyperlink" Target="http://db.intelligent-energy.com/part/?pg=part&amp;id=275" TargetMode="External"/><Relationship Id="rId464" Type="http://schemas.openxmlformats.org/officeDocument/2006/relationships/hyperlink" Target="http://db.intelligent-energy.com/part/?pg=part&amp;id=945" TargetMode="External"/><Relationship Id="rId1010" Type="http://schemas.openxmlformats.org/officeDocument/2006/relationships/hyperlink" Target="http://db.intelligent-energy.com/part/?pg=part&amp;id=62998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1" Type="http://schemas.openxmlformats.org/officeDocument/2006/relationships/hyperlink" Target="http://db.intelligent-energy.com/part/?pg=part&amp;id=211217" TargetMode="External"/><Relationship Id="rId170" Type="http://schemas.openxmlformats.org/officeDocument/2006/relationships/hyperlink" Target="http://db.intelligent-energy.com/part/?pg=part&amp;id=211200" TargetMode="External"/><Relationship Id="rId268" Type="http://schemas.openxmlformats.org/officeDocument/2006/relationships/hyperlink" Target="http://db.intelligent-energy.com/part/?pg=part&amp;id=1321" TargetMode="External"/><Relationship Id="rId475" Type="http://schemas.openxmlformats.org/officeDocument/2006/relationships/hyperlink" Target="http://db.intelligent-energy.com/part/?pg=part&amp;id=211200" TargetMode="External"/><Relationship Id="rId682" Type="http://schemas.openxmlformats.org/officeDocument/2006/relationships/hyperlink" Target="http://db.intelligent-energy.com/part/?pg=part&amp;id=62897" TargetMode="External"/><Relationship Id="rId128" Type="http://schemas.openxmlformats.org/officeDocument/2006/relationships/hyperlink" Target="http://db.intelligent-energy.com/part/?pg=part&amp;id=211200" TargetMode="External"/><Relationship Id="rId335" Type="http://schemas.openxmlformats.org/officeDocument/2006/relationships/hyperlink" Target="http://db.intelligent-energy.com/part/?pg=part&amp;id=1748" TargetMode="External"/><Relationship Id="rId542" Type="http://schemas.openxmlformats.org/officeDocument/2006/relationships/hyperlink" Target="http://db.intelligent-energy.com/part/?pg=part&amp;id=2579" TargetMode="External"/><Relationship Id="rId987" Type="http://schemas.openxmlformats.org/officeDocument/2006/relationships/hyperlink" Target="http://db.intelligent-energy.com/part/?pg=part&amp;id=62913" TargetMode="External"/><Relationship Id="rId1172" Type="http://schemas.openxmlformats.org/officeDocument/2006/relationships/hyperlink" Target="http://db.intelligent-energy.com/part/?pg=part&amp;id=211200" TargetMode="External"/><Relationship Id="rId402" Type="http://schemas.openxmlformats.org/officeDocument/2006/relationships/hyperlink" Target="http://db.intelligent-energy.com/part/?pg=part&amp;id=60936" TargetMode="External"/><Relationship Id="rId847" Type="http://schemas.openxmlformats.org/officeDocument/2006/relationships/hyperlink" Target="http://db.intelligent-energy.com/part/?pg=part&amp;id=62857" TargetMode="External"/><Relationship Id="rId1032" Type="http://schemas.openxmlformats.org/officeDocument/2006/relationships/hyperlink" Target="http://db.intelligent-energy.com/part/?pg=part&amp;id=2769" TargetMode="External"/><Relationship Id="rId707" Type="http://schemas.openxmlformats.org/officeDocument/2006/relationships/hyperlink" Target="http://db.intelligent-energy.com/part/?pg=part&amp;id=63271" TargetMode="External"/><Relationship Id="rId914" Type="http://schemas.openxmlformats.org/officeDocument/2006/relationships/hyperlink" Target="http://db.intelligent-energy.com/part/?pg=part&amp;id=62935" TargetMode="External"/><Relationship Id="rId43" Type="http://schemas.openxmlformats.org/officeDocument/2006/relationships/hyperlink" Target="http://db.intelligent-energy.com/part/?pg=part&amp;id=211200" TargetMode="External"/><Relationship Id="rId192" Type="http://schemas.openxmlformats.org/officeDocument/2006/relationships/hyperlink" Target="http://db.intelligent-energy.com/part/?pg=part&amp;id=211200" TargetMode="External"/><Relationship Id="rId497" Type="http://schemas.openxmlformats.org/officeDocument/2006/relationships/hyperlink" Target="http://db.intelligent-energy.com/part/?pg=part&amp;id=61682" TargetMode="External"/><Relationship Id="rId357" Type="http://schemas.openxmlformats.org/officeDocument/2006/relationships/hyperlink" Target="http://db.intelligent-energy.com/part/?pg=part&amp;id=62897" TargetMode="External"/><Relationship Id="rId1194" Type="http://schemas.openxmlformats.org/officeDocument/2006/relationships/hyperlink" Target="http://db.intelligent-energy.com/part/?pg=part&amp;id=211214" TargetMode="External"/><Relationship Id="rId217" Type="http://schemas.openxmlformats.org/officeDocument/2006/relationships/hyperlink" Target="http://db.intelligent-energy.com/part/?pg=part&amp;id=211200" TargetMode="External"/><Relationship Id="rId564" Type="http://schemas.openxmlformats.org/officeDocument/2006/relationships/hyperlink" Target="http://db.intelligent-energy.com/part/?pg=part&amp;id=62897" TargetMode="External"/><Relationship Id="rId771" Type="http://schemas.openxmlformats.org/officeDocument/2006/relationships/hyperlink" Target="http://db.intelligent-energy.com/part/?pg=part&amp;id=1717" TargetMode="External"/><Relationship Id="rId869" Type="http://schemas.openxmlformats.org/officeDocument/2006/relationships/hyperlink" Target="http://db.intelligent-energy.com/part/?pg=part&amp;id=211200" TargetMode="External"/><Relationship Id="rId424" Type="http://schemas.openxmlformats.org/officeDocument/2006/relationships/hyperlink" Target="http://db.intelligent-energy.com/part/?pg=part&amp;id=211200" TargetMode="External"/><Relationship Id="rId631" Type="http://schemas.openxmlformats.org/officeDocument/2006/relationships/hyperlink" Target="http://db.intelligent-energy.com/part/?pg=part&amp;id=211200" TargetMode="External"/><Relationship Id="rId729" Type="http://schemas.openxmlformats.org/officeDocument/2006/relationships/hyperlink" Target="http://db.intelligent-energy.com/part/?pg=part&amp;id=1819" TargetMode="External"/><Relationship Id="rId1054" Type="http://schemas.openxmlformats.org/officeDocument/2006/relationships/hyperlink" Target="http://db.intelligent-energy.com/part/?pg=part&amp;id=63067" TargetMode="External"/><Relationship Id="rId1261" Type="http://schemas.openxmlformats.org/officeDocument/2006/relationships/hyperlink" Target="http://db.intelligent-energy.com/part/?pg=part&amp;id=211213" TargetMode="External"/><Relationship Id="rId936" Type="http://schemas.openxmlformats.org/officeDocument/2006/relationships/hyperlink" Target="http://db.intelligent-energy.com/part/?pg=part&amp;id=62935" TargetMode="External"/><Relationship Id="rId1121" Type="http://schemas.openxmlformats.org/officeDocument/2006/relationships/hyperlink" Target="http://db.intelligent-energy.com/part/?pg=part&amp;id=127412" TargetMode="External"/><Relationship Id="rId1219" Type="http://schemas.openxmlformats.org/officeDocument/2006/relationships/hyperlink" Target="http://db.intelligent-energy.com/part/?pg=part&amp;id=211200" TargetMode="External"/><Relationship Id="rId65" Type="http://schemas.openxmlformats.org/officeDocument/2006/relationships/hyperlink" Target="http://db.intelligent-energy.com/part/?pg=part&amp;id=211211" TargetMode="External"/><Relationship Id="rId281" Type="http://schemas.openxmlformats.org/officeDocument/2006/relationships/hyperlink" Target="http://db.intelligent-energy.com/part/?pg=part&amp;id=62897" TargetMode="External"/><Relationship Id="rId141" Type="http://schemas.openxmlformats.org/officeDocument/2006/relationships/hyperlink" Target="http://db.intelligent-energy.com/part/?pg=part&amp;id=61828" TargetMode="External"/><Relationship Id="rId379" Type="http://schemas.openxmlformats.org/officeDocument/2006/relationships/hyperlink" Target="http://db.intelligent-energy.com/part/?pg=part&amp;id=211200" TargetMode="External"/><Relationship Id="rId586" Type="http://schemas.openxmlformats.org/officeDocument/2006/relationships/hyperlink" Target="http://db.intelligent-energy.com/part/?pg=part&amp;id=62902" TargetMode="External"/><Relationship Id="rId793" Type="http://schemas.openxmlformats.org/officeDocument/2006/relationships/hyperlink" Target="http://db.intelligent-energy.com/part/?pg=part&amp;id=62897" TargetMode="External"/><Relationship Id="rId7" Type="http://schemas.openxmlformats.org/officeDocument/2006/relationships/hyperlink" Target="http://db.intelligent-energy.com/part/?pg=part&amp;id=211235" TargetMode="External"/><Relationship Id="rId239" Type="http://schemas.openxmlformats.org/officeDocument/2006/relationships/hyperlink" Target="http://db.intelligent-energy.com/part/?pg=part&amp;id=211200" TargetMode="External"/><Relationship Id="rId446" Type="http://schemas.openxmlformats.org/officeDocument/2006/relationships/hyperlink" Target="http://db.intelligent-energy.com/part/?pg=part&amp;id=1748" TargetMode="External"/><Relationship Id="rId653" Type="http://schemas.openxmlformats.org/officeDocument/2006/relationships/hyperlink" Target="http://db.intelligent-energy.com/part/?pg=part&amp;id=61789" TargetMode="External"/><Relationship Id="rId1076" Type="http://schemas.openxmlformats.org/officeDocument/2006/relationships/hyperlink" Target="http://db.intelligent-energy.com/part/?pg=part&amp;id=211200" TargetMode="External"/><Relationship Id="rId1283" Type="http://schemas.openxmlformats.org/officeDocument/2006/relationships/hyperlink" Target="http://db.intelligent-energy.com/part/?pg=part&amp;id=211524" TargetMode="External"/><Relationship Id="rId306" Type="http://schemas.openxmlformats.org/officeDocument/2006/relationships/hyperlink" Target="http://db.intelligent-energy.com/part/?pg=part&amp;id=211200" TargetMode="External"/><Relationship Id="rId860" Type="http://schemas.openxmlformats.org/officeDocument/2006/relationships/hyperlink" Target="http://db.intelligent-energy.com/part/?pg=part&amp;id=62897" TargetMode="External"/><Relationship Id="rId958" Type="http://schemas.openxmlformats.org/officeDocument/2006/relationships/hyperlink" Target="http://db.intelligent-energy.com/part/?pg=part&amp;id=63307" TargetMode="External"/><Relationship Id="rId1143" Type="http://schemas.openxmlformats.org/officeDocument/2006/relationships/hyperlink" Target="http://db.intelligent-energy.com/part/?pg=part&amp;id=2121" TargetMode="External"/><Relationship Id="rId87" Type="http://schemas.openxmlformats.org/officeDocument/2006/relationships/hyperlink" Target="http://db.intelligent-energy.com/part/?pg=part&amp;id=2641" TargetMode="External"/><Relationship Id="rId513" Type="http://schemas.openxmlformats.org/officeDocument/2006/relationships/hyperlink" Target="http://db.intelligent-energy.com/part/?pg=part&amp;id=61642" TargetMode="External"/><Relationship Id="rId720" Type="http://schemas.openxmlformats.org/officeDocument/2006/relationships/hyperlink" Target="http://db.intelligent-energy.com/part/?pg=part&amp;id=62897" TargetMode="External"/><Relationship Id="rId818" Type="http://schemas.openxmlformats.org/officeDocument/2006/relationships/hyperlink" Target="http://db.intelligent-energy.com/part/?pg=part&amp;id=62813" TargetMode="External"/><Relationship Id="rId1003" Type="http://schemas.openxmlformats.org/officeDocument/2006/relationships/hyperlink" Target="http://db.intelligent-energy.com/part/?pg=part&amp;id=62916" TargetMode="External"/><Relationship Id="rId1210" Type="http://schemas.openxmlformats.org/officeDocument/2006/relationships/hyperlink" Target="http://db.intelligent-energy.com/part/?pg=part&amp;id=210316" TargetMode="External"/><Relationship Id="rId1308" Type="http://schemas.openxmlformats.org/officeDocument/2006/relationships/hyperlink" Target="http://db.intelligent-energy.com/part/?pg=part&amp;id=2841" TargetMode="External"/><Relationship Id="rId14" Type="http://schemas.openxmlformats.org/officeDocument/2006/relationships/hyperlink" Target="http://db.intelligent-energy.com/part/?pg=part&amp;id=211205" TargetMode="External"/><Relationship Id="rId163" Type="http://schemas.openxmlformats.org/officeDocument/2006/relationships/hyperlink" Target="http://db.intelligent-energy.com/part/?pg=part&amp;id=1384" TargetMode="External"/><Relationship Id="rId370" Type="http://schemas.openxmlformats.org/officeDocument/2006/relationships/hyperlink" Target="http://db.intelligent-energy.com/part/?pg=part&amp;id=211200" TargetMode="External"/><Relationship Id="rId230" Type="http://schemas.openxmlformats.org/officeDocument/2006/relationships/hyperlink" Target="http://db.intelligent-energy.com/part/?pg=part&amp;id=141001" TargetMode="External"/><Relationship Id="rId468" Type="http://schemas.openxmlformats.org/officeDocument/2006/relationships/hyperlink" Target="http://db.intelligent-energy.com/part/?pg=part&amp;id=211200" TargetMode="External"/><Relationship Id="rId675" Type="http://schemas.openxmlformats.org/officeDocument/2006/relationships/hyperlink" Target="http://db.intelligent-energy.com/part/?pg=part&amp;id=61789" TargetMode="External"/><Relationship Id="rId882" Type="http://schemas.openxmlformats.org/officeDocument/2006/relationships/hyperlink" Target="http://db.intelligent-energy.com/part/?pg=part&amp;id=62931" TargetMode="External"/><Relationship Id="rId1098" Type="http://schemas.openxmlformats.org/officeDocument/2006/relationships/hyperlink" Target="http://db.intelligent-energy.com/part/?pg=part&amp;id=63125" TargetMode="External"/><Relationship Id="rId328" Type="http://schemas.openxmlformats.org/officeDocument/2006/relationships/hyperlink" Target="http://db.intelligent-energy.com/part/?pg=part&amp;id=910" TargetMode="External"/><Relationship Id="rId535" Type="http://schemas.openxmlformats.org/officeDocument/2006/relationships/hyperlink" Target="http://db.intelligent-energy.com/part/?pg=part&amp;id=1909" TargetMode="External"/><Relationship Id="rId742" Type="http://schemas.openxmlformats.org/officeDocument/2006/relationships/hyperlink" Target="http://db.intelligent-energy.com/part/?pg=part&amp;id=62897" TargetMode="External"/><Relationship Id="rId1165" Type="http://schemas.openxmlformats.org/officeDocument/2006/relationships/hyperlink" Target="http://db.intelligent-energy.com/part/?pg=part&amp;id=210241" TargetMode="External"/><Relationship Id="rId602" Type="http://schemas.openxmlformats.org/officeDocument/2006/relationships/hyperlink" Target="http://db.intelligent-energy.com/part/?pg=part&amp;id=61765" TargetMode="External"/><Relationship Id="rId1025" Type="http://schemas.openxmlformats.org/officeDocument/2006/relationships/hyperlink" Target="http://db.intelligent-energy.com/part/?pg=part&amp;id=62999" TargetMode="External"/><Relationship Id="rId1232" Type="http://schemas.openxmlformats.org/officeDocument/2006/relationships/hyperlink" Target="http://db.intelligent-energy.com/part/?pg=part&amp;id=211200" TargetMode="External"/><Relationship Id="rId907" Type="http://schemas.openxmlformats.org/officeDocument/2006/relationships/hyperlink" Target="http://db.intelligent-energy.com/part/?pg=part&amp;id=62937" TargetMode="External"/><Relationship Id="rId36" Type="http://schemas.openxmlformats.org/officeDocument/2006/relationships/hyperlink" Target="http://db.intelligent-energy.com/part/?pg=part&amp;id=211200" TargetMode="External"/><Relationship Id="rId185" Type="http://schemas.openxmlformats.org/officeDocument/2006/relationships/hyperlink" Target="http://db.intelligent-energy.com/part/?pg=part&amp;id=110004" TargetMode="External"/><Relationship Id="rId392" Type="http://schemas.openxmlformats.org/officeDocument/2006/relationships/hyperlink" Target="http://db.intelligent-energy.com/part/?pg=part&amp;id=62897" TargetMode="External"/><Relationship Id="rId697" Type="http://schemas.openxmlformats.org/officeDocument/2006/relationships/hyperlink" Target="http://db.intelligent-energy.com/part/?pg=part&amp;id=61789" TargetMode="External"/><Relationship Id="rId252" Type="http://schemas.openxmlformats.org/officeDocument/2006/relationships/hyperlink" Target="http://db.intelligent-energy.com/part/?pg=part&amp;id=211200" TargetMode="External"/><Relationship Id="rId1187" Type="http://schemas.openxmlformats.org/officeDocument/2006/relationships/hyperlink" Target="http://db.intelligent-energy.com/part/?pg=part&amp;id=211254" TargetMode="External"/><Relationship Id="rId112" Type="http://schemas.openxmlformats.org/officeDocument/2006/relationships/hyperlink" Target="http://db.intelligent-energy.com/part/?pg=part&amp;id=1780" TargetMode="External"/><Relationship Id="rId557" Type="http://schemas.openxmlformats.org/officeDocument/2006/relationships/hyperlink" Target="http://db.intelligent-energy.com/part/?pg=part&amp;id=62897" TargetMode="External"/><Relationship Id="rId764" Type="http://schemas.openxmlformats.org/officeDocument/2006/relationships/hyperlink" Target="http://db.intelligent-energy.com/part/?pg=part&amp;id=211200" TargetMode="External"/><Relationship Id="rId971" Type="http://schemas.openxmlformats.org/officeDocument/2006/relationships/hyperlink" Target="http://db.intelligent-energy.com/part/?pg=part&amp;id=62910" TargetMode="External"/><Relationship Id="rId417" Type="http://schemas.openxmlformats.org/officeDocument/2006/relationships/hyperlink" Target="http://db.intelligent-energy.com/part/?pg=part&amp;id=62897" TargetMode="External"/><Relationship Id="rId624" Type="http://schemas.openxmlformats.org/officeDocument/2006/relationships/hyperlink" Target="http://db.intelligent-energy.com/part/?pg=part&amp;id=62897" TargetMode="External"/><Relationship Id="rId831" Type="http://schemas.openxmlformats.org/officeDocument/2006/relationships/hyperlink" Target="http://db.intelligent-energy.com/part/?pg=part&amp;id=62897" TargetMode="External"/><Relationship Id="rId1047" Type="http://schemas.openxmlformats.org/officeDocument/2006/relationships/hyperlink" Target="http://db.intelligent-energy.com/part/?pg=part&amp;id=2533" TargetMode="External"/><Relationship Id="rId1254" Type="http://schemas.openxmlformats.org/officeDocument/2006/relationships/hyperlink" Target="http://db.intelligent-energy.com/part/?pg=part&amp;id=211213" TargetMode="External"/><Relationship Id="rId929" Type="http://schemas.openxmlformats.org/officeDocument/2006/relationships/hyperlink" Target="http://db.intelligent-energy.com/part/?pg=part&amp;id=211200" TargetMode="External"/><Relationship Id="rId1114" Type="http://schemas.openxmlformats.org/officeDocument/2006/relationships/hyperlink" Target="http://db.intelligent-energy.com/part/?pg=part&amp;id=63129" TargetMode="External"/><Relationship Id="rId1321" Type="http://schemas.openxmlformats.org/officeDocument/2006/relationships/hyperlink" Target="http://db.intelligent-energy.com/part/?pg=part&amp;id=100180" TargetMode="External"/><Relationship Id="rId58" Type="http://schemas.openxmlformats.org/officeDocument/2006/relationships/hyperlink" Target="http://db.intelligent-energy.com/part/?pg=part&amp;id=211522" TargetMode="External"/><Relationship Id="rId274" Type="http://schemas.openxmlformats.org/officeDocument/2006/relationships/hyperlink" Target="http://db.intelligent-energy.com/part/?pg=part&amp;id=1748" TargetMode="External"/><Relationship Id="rId481" Type="http://schemas.openxmlformats.org/officeDocument/2006/relationships/hyperlink" Target="http://db.intelligent-energy.com/part/?pg=part&amp;id=61679" TargetMode="External"/><Relationship Id="rId134" Type="http://schemas.openxmlformats.org/officeDocument/2006/relationships/hyperlink" Target="http://db.intelligent-energy.com/part/?pg=part&amp;id=61807" TargetMode="External"/><Relationship Id="rId579" Type="http://schemas.openxmlformats.org/officeDocument/2006/relationships/hyperlink" Target="http://db.intelligent-energy.com/part/?pg=part&amp;id=211200" TargetMode="External"/><Relationship Id="rId786" Type="http://schemas.openxmlformats.org/officeDocument/2006/relationships/hyperlink" Target="http://db.intelligent-energy.com/part/?pg=part&amp;id=62811" TargetMode="External"/><Relationship Id="rId993" Type="http://schemas.openxmlformats.org/officeDocument/2006/relationships/hyperlink" Target="http://db.intelligent-energy.com/part/?pg=part&amp;id=211200" TargetMode="External"/><Relationship Id="rId341" Type="http://schemas.openxmlformats.org/officeDocument/2006/relationships/hyperlink" Target="http://db.intelligent-energy.com/part/?pg=part&amp;id=1748" TargetMode="External"/><Relationship Id="rId439" Type="http://schemas.openxmlformats.org/officeDocument/2006/relationships/hyperlink" Target="http://db.intelligent-energy.com/part/?pg=part&amp;id=61585" TargetMode="External"/><Relationship Id="rId646" Type="http://schemas.openxmlformats.org/officeDocument/2006/relationships/hyperlink" Target="http://db.intelligent-energy.com/part/?pg=part&amp;id=62897" TargetMode="External"/><Relationship Id="rId1069" Type="http://schemas.openxmlformats.org/officeDocument/2006/relationships/hyperlink" Target="http://db.intelligent-energy.com/part/?pg=part&amp;id=110003" TargetMode="External"/><Relationship Id="rId1276" Type="http://schemas.openxmlformats.org/officeDocument/2006/relationships/hyperlink" Target="http://db.intelligent-energy.com/part/?pg=part&amp;id=211200" TargetMode="External"/><Relationship Id="rId201" Type="http://schemas.openxmlformats.org/officeDocument/2006/relationships/hyperlink" Target="http://db.intelligent-energy.com/part/?pg=part&amp;id=62808" TargetMode="External"/><Relationship Id="rId506" Type="http://schemas.openxmlformats.org/officeDocument/2006/relationships/hyperlink" Target="http://db.intelligent-energy.com/part/?pg=part&amp;id=211200" TargetMode="External"/><Relationship Id="rId853" Type="http://schemas.openxmlformats.org/officeDocument/2006/relationships/hyperlink" Target="http://db.intelligent-energy.com/part/?pg=part&amp;id=62815" TargetMode="External"/><Relationship Id="rId1136" Type="http://schemas.openxmlformats.org/officeDocument/2006/relationships/hyperlink" Target="http://db.intelligent-energy.com/part/?pg=part&amp;id=211200" TargetMode="External"/><Relationship Id="rId713" Type="http://schemas.openxmlformats.org/officeDocument/2006/relationships/hyperlink" Target="http://db.intelligent-energy.com/part/?pg=part&amp;id=62897" TargetMode="External"/><Relationship Id="rId920" Type="http://schemas.openxmlformats.org/officeDocument/2006/relationships/hyperlink" Target="http://db.intelligent-energy.com/part/?pg=part&amp;id=211200" TargetMode="External"/><Relationship Id="rId1203" Type="http://schemas.openxmlformats.org/officeDocument/2006/relationships/hyperlink" Target="http://db.intelligent-energy.com/part/?pg=part&amp;id=211200" TargetMode="External"/><Relationship Id="rId296" Type="http://schemas.openxmlformats.org/officeDocument/2006/relationships/hyperlink" Target="http://db.intelligent-energy.com/part/?pg=part&amp;id=62897" TargetMode="External"/><Relationship Id="rId156" Type="http://schemas.openxmlformats.org/officeDocument/2006/relationships/hyperlink" Target="http://db.intelligent-energy.com/part/?pg=part&amp;id=61833" TargetMode="External"/><Relationship Id="rId363" Type="http://schemas.openxmlformats.org/officeDocument/2006/relationships/hyperlink" Target="http://db.intelligent-energy.com/part/?pg=part&amp;id=62897" TargetMode="External"/><Relationship Id="rId570" Type="http://schemas.openxmlformats.org/officeDocument/2006/relationships/hyperlink" Target="http://db.intelligent-energy.com/part/?pg=part&amp;id=211200" TargetMode="External"/><Relationship Id="rId223" Type="http://schemas.openxmlformats.org/officeDocument/2006/relationships/hyperlink" Target="http://db.intelligent-energy.com/part/?pg=part&amp;id=211200" TargetMode="External"/><Relationship Id="rId430" Type="http://schemas.openxmlformats.org/officeDocument/2006/relationships/hyperlink" Target="http://db.intelligent-energy.com/part/?pg=part&amp;id=211200" TargetMode="External"/><Relationship Id="rId668" Type="http://schemas.openxmlformats.org/officeDocument/2006/relationships/hyperlink" Target="http://db.intelligent-energy.com/part/?pg=part&amp;id=61789" TargetMode="External"/><Relationship Id="rId875" Type="http://schemas.openxmlformats.org/officeDocument/2006/relationships/hyperlink" Target="http://db.intelligent-energy.com/part/?pg=part&amp;id=211200" TargetMode="External"/><Relationship Id="rId1060" Type="http://schemas.openxmlformats.org/officeDocument/2006/relationships/hyperlink" Target="http://db.intelligent-energy.com/part/?pg=part&amp;id=211200" TargetMode="External"/><Relationship Id="rId1298" Type="http://schemas.openxmlformats.org/officeDocument/2006/relationships/hyperlink" Target="http://db.intelligent-energy.com/part/?pg=part&amp;id=211200" TargetMode="External"/><Relationship Id="rId528" Type="http://schemas.openxmlformats.org/officeDocument/2006/relationships/hyperlink" Target="http://db.intelligent-energy.com/part/?pg=part&amp;id=1748" TargetMode="External"/><Relationship Id="rId735" Type="http://schemas.openxmlformats.org/officeDocument/2006/relationships/hyperlink" Target="http://db.intelligent-energy.com/part/?pg=part&amp;id=62467" TargetMode="External"/><Relationship Id="rId942" Type="http://schemas.openxmlformats.org/officeDocument/2006/relationships/hyperlink" Target="http://db.intelligent-energy.com/part/?pg=part&amp;id=211200" TargetMode="External"/><Relationship Id="rId1158" Type="http://schemas.openxmlformats.org/officeDocument/2006/relationships/hyperlink" Target="http://db.intelligent-energy.com/part/?pg=part&amp;id=210235" TargetMode="External"/><Relationship Id="rId1018" Type="http://schemas.openxmlformats.org/officeDocument/2006/relationships/hyperlink" Target="http://db.intelligent-energy.com/part/?pg=part&amp;id=211200" TargetMode="External"/><Relationship Id="rId1225" Type="http://schemas.openxmlformats.org/officeDocument/2006/relationships/hyperlink" Target="http://db.intelligent-energy.com/part/?pg=part&amp;id=457" TargetMode="External"/><Relationship Id="rId71" Type="http://schemas.openxmlformats.org/officeDocument/2006/relationships/hyperlink" Target="http://db.intelligent-energy.com/part/?pg=part&amp;id=73" TargetMode="External"/><Relationship Id="rId802" Type="http://schemas.openxmlformats.org/officeDocument/2006/relationships/hyperlink" Target="http://db.intelligent-energy.com/part/?pg=part&amp;id=211200" TargetMode="External"/><Relationship Id="rId29" Type="http://schemas.openxmlformats.org/officeDocument/2006/relationships/hyperlink" Target="http://db.intelligent-energy.com/part/?pg=part&amp;id=211200" TargetMode="External"/><Relationship Id="rId178" Type="http://schemas.openxmlformats.org/officeDocument/2006/relationships/hyperlink" Target="http://db.intelligent-energy.com/part/?pg=part&amp;id=100208" TargetMode="External"/><Relationship Id="rId385" Type="http://schemas.openxmlformats.org/officeDocument/2006/relationships/hyperlink" Target="http://db.intelligent-energy.com/part/?pg=part&amp;id=1616" TargetMode="External"/><Relationship Id="rId592" Type="http://schemas.openxmlformats.org/officeDocument/2006/relationships/hyperlink" Target="http://db.intelligent-energy.com/part/?pg=part&amp;id=61743" TargetMode="External"/><Relationship Id="rId245" Type="http://schemas.openxmlformats.org/officeDocument/2006/relationships/hyperlink" Target="http://db.intelligent-energy.com/part/?pg=part&amp;id=62808" TargetMode="External"/><Relationship Id="rId452" Type="http://schemas.openxmlformats.org/officeDocument/2006/relationships/hyperlink" Target="http://db.intelligent-energy.com/part/?pg=part&amp;id=1748" TargetMode="External"/><Relationship Id="rId897" Type="http://schemas.openxmlformats.org/officeDocument/2006/relationships/hyperlink" Target="http://db.intelligent-energy.com/part/?pg=part&amp;id=62931" TargetMode="External"/><Relationship Id="rId1082" Type="http://schemas.openxmlformats.org/officeDocument/2006/relationships/hyperlink" Target="http://db.intelligent-energy.com/part/?pg=part&amp;id=100189" TargetMode="External"/><Relationship Id="rId105" Type="http://schemas.openxmlformats.org/officeDocument/2006/relationships/hyperlink" Target="http://db.intelligent-energy.com/part/?pg=part&amp;id=211200" TargetMode="External"/><Relationship Id="rId312" Type="http://schemas.openxmlformats.org/officeDocument/2006/relationships/hyperlink" Target="http://db.intelligent-energy.com/part/?pg=part&amp;id=211200" TargetMode="External"/><Relationship Id="rId757" Type="http://schemas.openxmlformats.org/officeDocument/2006/relationships/hyperlink" Target="http://db.intelligent-energy.com/part/?pg=part&amp;id=211200" TargetMode="External"/><Relationship Id="rId964" Type="http://schemas.openxmlformats.org/officeDocument/2006/relationships/hyperlink" Target="http://db.intelligent-energy.com/part/?pg=part&amp;id=62897" TargetMode="External"/><Relationship Id="rId93" Type="http://schemas.openxmlformats.org/officeDocument/2006/relationships/hyperlink" Target="http://db.intelligent-energy.com/part/?pg=part&amp;id=211200" TargetMode="External"/><Relationship Id="rId617" Type="http://schemas.openxmlformats.org/officeDocument/2006/relationships/hyperlink" Target="http://db.intelligent-energy.com/part/?pg=part&amp;id=211200" TargetMode="External"/><Relationship Id="rId824" Type="http://schemas.openxmlformats.org/officeDocument/2006/relationships/hyperlink" Target="http://db.intelligent-energy.com/part/?pg=part&amp;id=62813" TargetMode="External"/><Relationship Id="rId1247" Type="http://schemas.openxmlformats.org/officeDocument/2006/relationships/hyperlink" Target="http://db.intelligent-energy.com/part/?pg=part&amp;id=90552" TargetMode="External"/><Relationship Id="rId1107" Type="http://schemas.openxmlformats.org/officeDocument/2006/relationships/hyperlink" Target="http://db.intelligent-energy.com/part/?pg=part&amp;id=63127" TargetMode="External"/><Relationship Id="rId1314" Type="http://schemas.openxmlformats.org/officeDocument/2006/relationships/hyperlink" Target="http://db.intelligent-energy.com/part/?pg=part&amp;id=211214" TargetMode="External"/><Relationship Id="rId20" Type="http://schemas.openxmlformats.org/officeDocument/2006/relationships/hyperlink" Target="http://db.intelligent-energy.com/part/?pg=part&amp;id=211216" TargetMode="External"/><Relationship Id="rId267" Type="http://schemas.openxmlformats.org/officeDocument/2006/relationships/hyperlink" Target="http://db.intelligent-energy.com/part/?pg=part&amp;id=1309" TargetMode="External"/><Relationship Id="rId474" Type="http://schemas.openxmlformats.org/officeDocument/2006/relationships/hyperlink" Target="http://db.intelligent-energy.com/part/?pg=part&amp;id=62897" TargetMode="External"/><Relationship Id="rId127" Type="http://schemas.openxmlformats.org/officeDocument/2006/relationships/hyperlink" Target="http://db.intelligent-energy.com/part/?pg=part&amp;id=211200" TargetMode="External"/><Relationship Id="rId681" Type="http://schemas.openxmlformats.org/officeDocument/2006/relationships/hyperlink" Target="http://db.intelligent-energy.com/part/?pg=part&amp;id=62897" TargetMode="External"/><Relationship Id="rId779" Type="http://schemas.openxmlformats.org/officeDocument/2006/relationships/hyperlink" Target="http://db.intelligent-energy.com/part/?pg=part&amp;id=62811" TargetMode="External"/><Relationship Id="rId986" Type="http://schemas.openxmlformats.org/officeDocument/2006/relationships/hyperlink" Target="http://db.intelligent-energy.com/part/?pg=part&amp;id=62913" TargetMode="External"/><Relationship Id="rId334" Type="http://schemas.openxmlformats.org/officeDocument/2006/relationships/hyperlink" Target="http://db.intelligent-energy.com/part/?pg=part&amp;id=1616" TargetMode="External"/><Relationship Id="rId541" Type="http://schemas.openxmlformats.org/officeDocument/2006/relationships/hyperlink" Target="http://db.intelligent-energy.com/part/?pg=part&amp;id=2529" TargetMode="External"/><Relationship Id="rId639" Type="http://schemas.openxmlformats.org/officeDocument/2006/relationships/hyperlink" Target="http://db.intelligent-energy.com/part/?pg=part&amp;id=61785" TargetMode="External"/><Relationship Id="rId1171" Type="http://schemas.openxmlformats.org/officeDocument/2006/relationships/hyperlink" Target="http://db.intelligent-energy.com/part/?pg=part&amp;id=211200" TargetMode="External"/><Relationship Id="rId1269" Type="http://schemas.openxmlformats.org/officeDocument/2006/relationships/hyperlink" Target="http://db.intelligent-energy.com/part/?pg=part&amp;id=211200" TargetMode="External"/><Relationship Id="rId401" Type="http://schemas.openxmlformats.org/officeDocument/2006/relationships/hyperlink" Target="http://db.intelligent-energy.com/part/?pg=part&amp;id=60934" TargetMode="External"/><Relationship Id="rId846" Type="http://schemas.openxmlformats.org/officeDocument/2006/relationships/hyperlink" Target="http://db.intelligent-energy.com/part/?pg=part&amp;id=62856" TargetMode="External"/><Relationship Id="rId1031" Type="http://schemas.openxmlformats.org/officeDocument/2006/relationships/hyperlink" Target="http://db.intelligent-energy.com/part/?pg=part&amp;id=2410" TargetMode="External"/><Relationship Id="rId1129" Type="http://schemas.openxmlformats.org/officeDocument/2006/relationships/hyperlink" Target="http://db.intelligent-energy.com/part/?pg=part&amp;id=63172" TargetMode="External"/><Relationship Id="rId706" Type="http://schemas.openxmlformats.org/officeDocument/2006/relationships/hyperlink" Target="http://db.intelligent-energy.com/part/?pg=part&amp;id=1536" TargetMode="External"/><Relationship Id="rId913" Type="http://schemas.openxmlformats.org/officeDocument/2006/relationships/hyperlink" Target="http://db.intelligent-energy.com/part/?pg=part&amp;id=62935" TargetMode="External"/><Relationship Id="rId42" Type="http://schemas.openxmlformats.org/officeDocument/2006/relationships/hyperlink" Target="http://db.intelligent-energy.com/part/?pg=part&amp;id=211200" TargetMode="External"/><Relationship Id="rId191" Type="http://schemas.openxmlformats.org/officeDocument/2006/relationships/hyperlink" Target="http://db.intelligent-energy.com/part/?pg=part&amp;id=62808" TargetMode="External"/><Relationship Id="rId289" Type="http://schemas.openxmlformats.org/officeDocument/2006/relationships/hyperlink" Target="http://db.intelligent-energy.com/part/?pg=part&amp;id=62897" TargetMode="External"/><Relationship Id="rId496" Type="http://schemas.openxmlformats.org/officeDocument/2006/relationships/hyperlink" Target="http://db.intelligent-energy.com/part/?pg=part&amp;id=61681" TargetMode="External"/><Relationship Id="rId149" Type="http://schemas.openxmlformats.org/officeDocument/2006/relationships/hyperlink" Target="http://db.intelligent-energy.com/part/?pg=part&amp;id=61829" TargetMode="External"/><Relationship Id="rId356" Type="http://schemas.openxmlformats.org/officeDocument/2006/relationships/hyperlink" Target="http://db.intelligent-energy.com/part/?pg=part&amp;id=62897" TargetMode="External"/><Relationship Id="rId563" Type="http://schemas.openxmlformats.org/officeDocument/2006/relationships/hyperlink" Target="http://db.intelligent-energy.com/part/?pg=part&amp;id=62897" TargetMode="External"/><Relationship Id="rId770" Type="http://schemas.openxmlformats.org/officeDocument/2006/relationships/hyperlink" Target="http://db.intelligent-energy.com/part/?pg=part&amp;id=1584" TargetMode="External"/><Relationship Id="rId1193" Type="http://schemas.openxmlformats.org/officeDocument/2006/relationships/hyperlink" Target="http://db.intelligent-energy.com/part/?pg=part&amp;id=211200" TargetMode="External"/><Relationship Id="rId216" Type="http://schemas.openxmlformats.org/officeDocument/2006/relationships/hyperlink" Target="http://db.intelligent-energy.com/part/?pg=part&amp;id=62808" TargetMode="External"/><Relationship Id="rId423" Type="http://schemas.openxmlformats.org/officeDocument/2006/relationships/hyperlink" Target="http://db.intelligent-energy.com/part/?pg=part&amp;id=211200" TargetMode="External"/><Relationship Id="rId868" Type="http://schemas.openxmlformats.org/officeDocument/2006/relationships/hyperlink" Target="http://db.intelligent-energy.com/part/?pg=part&amp;id=211200" TargetMode="External"/><Relationship Id="rId1053" Type="http://schemas.openxmlformats.org/officeDocument/2006/relationships/hyperlink" Target="http://db.intelligent-energy.com/part/?pg=part&amp;id=63067" TargetMode="External"/><Relationship Id="rId1260" Type="http://schemas.openxmlformats.org/officeDocument/2006/relationships/hyperlink" Target="http://db.intelligent-energy.com/part/?pg=part&amp;id=211213" TargetMode="External"/><Relationship Id="rId630" Type="http://schemas.openxmlformats.org/officeDocument/2006/relationships/hyperlink" Target="http://db.intelligent-energy.com/part/?pg=part&amp;id=211200" TargetMode="External"/><Relationship Id="rId728" Type="http://schemas.openxmlformats.org/officeDocument/2006/relationships/hyperlink" Target="http://db.intelligent-energy.com/part/?pg=part&amp;id=1717" TargetMode="External"/><Relationship Id="rId935" Type="http://schemas.openxmlformats.org/officeDocument/2006/relationships/hyperlink" Target="http://db.intelligent-energy.com/part/?pg=part&amp;id=63143" TargetMode="External"/><Relationship Id="rId64" Type="http://schemas.openxmlformats.org/officeDocument/2006/relationships/hyperlink" Target="http://db.intelligent-energy.com/part/?pg=part&amp;id=211225" TargetMode="External"/><Relationship Id="rId1120" Type="http://schemas.openxmlformats.org/officeDocument/2006/relationships/hyperlink" Target="http://db.intelligent-energy.com/part/?pg=part&amp;id=127411" TargetMode="External"/><Relationship Id="rId1218" Type="http://schemas.openxmlformats.org/officeDocument/2006/relationships/hyperlink" Target="http://db.intelligent-energy.com/part/?pg=part&amp;id=211214" TargetMode="External"/><Relationship Id="rId280" Type="http://schemas.openxmlformats.org/officeDocument/2006/relationships/hyperlink" Target="http://db.intelligent-energy.com/part/?pg=part&amp;id=62897" TargetMode="External"/><Relationship Id="rId140" Type="http://schemas.openxmlformats.org/officeDocument/2006/relationships/hyperlink" Target="http://db.intelligent-energy.com/part/?pg=part&amp;id=61827" TargetMode="External"/><Relationship Id="rId378" Type="http://schemas.openxmlformats.org/officeDocument/2006/relationships/hyperlink" Target="http://db.intelligent-energy.com/part/?pg=part&amp;id=211200" TargetMode="External"/><Relationship Id="rId585" Type="http://schemas.openxmlformats.org/officeDocument/2006/relationships/hyperlink" Target="http://db.intelligent-energy.com/part/?pg=part&amp;id=2781" TargetMode="External"/><Relationship Id="rId792" Type="http://schemas.openxmlformats.org/officeDocument/2006/relationships/hyperlink" Target="http://db.intelligent-energy.com/part/?pg=part&amp;id=62897" TargetMode="External"/><Relationship Id="rId6" Type="http://schemas.openxmlformats.org/officeDocument/2006/relationships/hyperlink" Target="http://db.intelligent-energy.com/part/?pg=part&amp;id=211234" TargetMode="External"/><Relationship Id="rId238" Type="http://schemas.openxmlformats.org/officeDocument/2006/relationships/hyperlink" Target="http://db.intelligent-energy.com/part/?pg=part&amp;id=62808" TargetMode="External"/><Relationship Id="rId445" Type="http://schemas.openxmlformats.org/officeDocument/2006/relationships/hyperlink" Target="http://db.intelligent-energy.com/part/?pg=part&amp;id=211200" TargetMode="External"/><Relationship Id="rId652" Type="http://schemas.openxmlformats.org/officeDocument/2006/relationships/hyperlink" Target="http://db.intelligent-energy.com/part/?pg=part&amp;id=61789" TargetMode="External"/><Relationship Id="rId1075" Type="http://schemas.openxmlformats.org/officeDocument/2006/relationships/hyperlink" Target="http://db.intelligent-energy.com/part/?pg=part&amp;id=63085" TargetMode="External"/><Relationship Id="rId1282" Type="http://schemas.openxmlformats.org/officeDocument/2006/relationships/hyperlink" Target="http://db.intelligent-energy.com/part/?pg=part&amp;id=211523" TargetMode="External"/><Relationship Id="rId305" Type="http://schemas.openxmlformats.org/officeDocument/2006/relationships/hyperlink" Target="http://db.intelligent-energy.com/part/?pg=part&amp;id=211200" TargetMode="External"/><Relationship Id="rId512" Type="http://schemas.openxmlformats.org/officeDocument/2006/relationships/hyperlink" Target="http://db.intelligent-energy.com/part/?pg=part&amp;id=61684" TargetMode="External"/><Relationship Id="rId957" Type="http://schemas.openxmlformats.org/officeDocument/2006/relationships/hyperlink" Target="http://db.intelligent-energy.com/part/?pg=part&amp;id=63270" TargetMode="External"/><Relationship Id="rId1142" Type="http://schemas.openxmlformats.org/officeDocument/2006/relationships/hyperlink" Target="http://db.intelligent-energy.com/part/?pg=part&amp;id=211200" TargetMode="External"/><Relationship Id="rId86" Type="http://schemas.openxmlformats.org/officeDocument/2006/relationships/hyperlink" Target="http://db.intelligent-energy.com/part/?pg=part&amp;id=2632" TargetMode="External"/><Relationship Id="rId151" Type="http://schemas.openxmlformats.org/officeDocument/2006/relationships/hyperlink" Target="http://db.intelligent-energy.com/part/?pg=part&amp;id=211200" TargetMode="External"/><Relationship Id="rId389" Type="http://schemas.openxmlformats.org/officeDocument/2006/relationships/hyperlink" Target="http://db.intelligent-energy.com/part/?pg=part&amp;id=1756" TargetMode="External"/><Relationship Id="rId596" Type="http://schemas.openxmlformats.org/officeDocument/2006/relationships/hyperlink" Target="http://db.intelligent-energy.com/part/?pg=part&amp;id=62897" TargetMode="External"/><Relationship Id="rId817" Type="http://schemas.openxmlformats.org/officeDocument/2006/relationships/hyperlink" Target="http://db.intelligent-energy.com/part/?pg=part&amp;id=211200" TargetMode="External"/><Relationship Id="rId1002" Type="http://schemas.openxmlformats.org/officeDocument/2006/relationships/hyperlink" Target="http://db.intelligent-energy.com/part/?pg=part&amp;id=62915" TargetMode="External"/><Relationship Id="rId249" Type="http://schemas.openxmlformats.org/officeDocument/2006/relationships/hyperlink" Target="http://db.intelligent-energy.com/part/?pg=part&amp;id=62817" TargetMode="External"/><Relationship Id="rId456" Type="http://schemas.openxmlformats.org/officeDocument/2006/relationships/hyperlink" Target="http://db.intelligent-energy.com/part/?pg=part&amp;id=62897" TargetMode="External"/><Relationship Id="rId663" Type="http://schemas.openxmlformats.org/officeDocument/2006/relationships/hyperlink" Target="http://db.intelligent-energy.com/part/?pg=part&amp;id=61825" TargetMode="External"/><Relationship Id="rId870" Type="http://schemas.openxmlformats.org/officeDocument/2006/relationships/hyperlink" Target="http://db.intelligent-energy.com/part/?pg=part&amp;id=62862" TargetMode="External"/><Relationship Id="rId1086" Type="http://schemas.openxmlformats.org/officeDocument/2006/relationships/hyperlink" Target="http://db.intelligent-energy.com/part/?pg=part&amp;id=110004" TargetMode="External"/><Relationship Id="rId1293" Type="http://schemas.openxmlformats.org/officeDocument/2006/relationships/hyperlink" Target="http://db.intelligent-energy.com/part/?pg=part&amp;id=211208" TargetMode="External"/><Relationship Id="rId1307" Type="http://schemas.openxmlformats.org/officeDocument/2006/relationships/hyperlink" Target="http://db.intelligent-energy.com/part/?pg=part&amp;id=211200" TargetMode="External"/><Relationship Id="rId13" Type="http://schemas.openxmlformats.org/officeDocument/2006/relationships/hyperlink" Target="http://db.intelligent-energy.com/part/?pg=part&amp;id=211228" TargetMode="External"/><Relationship Id="rId109" Type="http://schemas.openxmlformats.org/officeDocument/2006/relationships/hyperlink" Target="http://db.intelligent-energy.com/part/?pg=part&amp;id=211200" TargetMode="External"/><Relationship Id="rId316" Type="http://schemas.openxmlformats.org/officeDocument/2006/relationships/hyperlink" Target="http://db.intelligent-energy.com/part/?pg=part&amp;id=211200" TargetMode="External"/><Relationship Id="rId523" Type="http://schemas.openxmlformats.org/officeDocument/2006/relationships/hyperlink" Target="http://db.intelligent-energy.com/part/?pg=part&amp;id=62897" TargetMode="External"/><Relationship Id="rId968" Type="http://schemas.openxmlformats.org/officeDocument/2006/relationships/hyperlink" Target="http://db.intelligent-energy.com/part/?pg=part&amp;id=211200" TargetMode="External"/><Relationship Id="rId1153" Type="http://schemas.openxmlformats.org/officeDocument/2006/relationships/hyperlink" Target="http://db.intelligent-energy.com/part/?pg=part&amp;id=2123" TargetMode="External"/><Relationship Id="rId97" Type="http://schemas.openxmlformats.org/officeDocument/2006/relationships/hyperlink" Target="http://db.intelligent-energy.com/part/?pg=part&amp;id=211200" TargetMode="External"/><Relationship Id="rId730" Type="http://schemas.openxmlformats.org/officeDocument/2006/relationships/hyperlink" Target="http://db.intelligent-energy.com/part/?pg=part&amp;id=62466" TargetMode="External"/><Relationship Id="rId828" Type="http://schemas.openxmlformats.org/officeDocument/2006/relationships/hyperlink" Target="http://db.intelligent-energy.com/part/?pg=part&amp;id=62897" TargetMode="External"/><Relationship Id="rId1013" Type="http://schemas.openxmlformats.org/officeDocument/2006/relationships/hyperlink" Target="http://db.intelligent-energy.com/part/?pg=part&amp;id=211200" TargetMode="External"/><Relationship Id="rId162" Type="http://schemas.openxmlformats.org/officeDocument/2006/relationships/hyperlink" Target="http://db.intelligent-energy.com/part/?pg=part&amp;id=492" TargetMode="External"/><Relationship Id="rId467" Type="http://schemas.openxmlformats.org/officeDocument/2006/relationships/hyperlink" Target="http://db.intelligent-energy.com/part/?pg=part&amp;id=211200" TargetMode="External"/><Relationship Id="rId1097" Type="http://schemas.openxmlformats.org/officeDocument/2006/relationships/hyperlink" Target="http://db.intelligent-energy.com/part/?pg=part&amp;id=63102" TargetMode="External"/><Relationship Id="rId1220" Type="http://schemas.openxmlformats.org/officeDocument/2006/relationships/hyperlink" Target="http://db.intelligent-energy.com/part/?pg=part&amp;id=211200" TargetMode="External"/><Relationship Id="rId1318" Type="http://schemas.openxmlformats.org/officeDocument/2006/relationships/hyperlink" Target="http://db.intelligent-energy.com/part/?pg=part&amp;id=211200" TargetMode="External"/><Relationship Id="rId674" Type="http://schemas.openxmlformats.org/officeDocument/2006/relationships/hyperlink" Target="http://db.intelligent-energy.com/part/?pg=part&amp;id=61789" TargetMode="External"/><Relationship Id="rId881" Type="http://schemas.openxmlformats.org/officeDocument/2006/relationships/hyperlink" Target="http://db.intelligent-energy.com/part/?pg=part&amp;id=62931" TargetMode="External"/><Relationship Id="rId979" Type="http://schemas.openxmlformats.org/officeDocument/2006/relationships/hyperlink" Target="http://db.intelligent-energy.com/part/?pg=part&amp;id=2415" TargetMode="External"/><Relationship Id="rId24" Type="http://schemas.openxmlformats.org/officeDocument/2006/relationships/hyperlink" Target="http://db.intelligent-energy.com/part/?pg=part&amp;id=211208" TargetMode="External"/><Relationship Id="rId327" Type="http://schemas.openxmlformats.org/officeDocument/2006/relationships/hyperlink" Target="http://db.intelligent-energy.com/part/?pg=part&amp;id=750" TargetMode="External"/><Relationship Id="rId534" Type="http://schemas.openxmlformats.org/officeDocument/2006/relationships/hyperlink" Target="http://db.intelligent-energy.com/part/?pg=part&amp;id=1792" TargetMode="External"/><Relationship Id="rId741" Type="http://schemas.openxmlformats.org/officeDocument/2006/relationships/hyperlink" Target="http://db.intelligent-energy.com/part/?pg=part&amp;id=62897" TargetMode="External"/><Relationship Id="rId839" Type="http://schemas.openxmlformats.org/officeDocument/2006/relationships/hyperlink" Target="http://db.intelligent-energy.com/part/?pg=part&amp;id=62815" TargetMode="External"/><Relationship Id="rId1164" Type="http://schemas.openxmlformats.org/officeDocument/2006/relationships/hyperlink" Target="http://db.intelligent-energy.com/part/?pg=part&amp;id=210240" TargetMode="External"/><Relationship Id="rId173" Type="http://schemas.openxmlformats.org/officeDocument/2006/relationships/hyperlink" Target="http://db.intelligent-energy.com/part/?pg=part&amp;id=110003" TargetMode="External"/><Relationship Id="rId380" Type="http://schemas.openxmlformats.org/officeDocument/2006/relationships/hyperlink" Target="http://db.intelligent-energy.com/part/?pg=part&amp;id=211200" TargetMode="External"/><Relationship Id="rId601" Type="http://schemas.openxmlformats.org/officeDocument/2006/relationships/hyperlink" Target="http://db.intelligent-energy.com/part/?pg=part&amp;id=211200" TargetMode="External"/><Relationship Id="rId1024" Type="http://schemas.openxmlformats.org/officeDocument/2006/relationships/hyperlink" Target="http://db.intelligent-energy.com/part/?pg=part&amp;id=62995" TargetMode="External"/><Relationship Id="rId1231" Type="http://schemas.openxmlformats.org/officeDocument/2006/relationships/hyperlink" Target="http://db.intelligent-energy.com/part/?pg=part&amp;id=211213" TargetMode="External"/><Relationship Id="rId240" Type="http://schemas.openxmlformats.org/officeDocument/2006/relationships/hyperlink" Target="http://db.intelligent-energy.com/part/?pg=part&amp;id=62925" TargetMode="External"/><Relationship Id="rId478" Type="http://schemas.openxmlformats.org/officeDocument/2006/relationships/hyperlink" Target="http://db.intelligent-energy.com/part/?pg=part&amp;id=62897" TargetMode="External"/><Relationship Id="rId685" Type="http://schemas.openxmlformats.org/officeDocument/2006/relationships/hyperlink" Target="http://db.intelligent-energy.com/part/?pg=part&amp;id=211200" TargetMode="External"/><Relationship Id="rId892" Type="http://schemas.openxmlformats.org/officeDocument/2006/relationships/hyperlink" Target="http://db.intelligent-energy.com/part/?pg=part&amp;id=2533" TargetMode="External"/><Relationship Id="rId906" Type="http://schemas.openxmlformats.org/officeDocument/2006/relationships/hyperlink" Target="http://db.intelligent-energy.com/part/?pg=part&amp;id=62936" TargetMode="External"/><Relationship Id="rId1329" Type="http://schemas.openxmlformats.org/officeDocument/2006/relationships/hyperlink" Target="http://db.intelligent-energy.com/part/?pg=part&amp;id=2841" TargetMode="External"/><Relationship Id="rId35" Type="http://schemas.openxmlformats.org/officeDocument/2006/relationships/hyperlink" Target="http://db.intelligent-energy.com/part/?pg=part&amp;id=211200" TargetMode="External"/><Relationship Id="rId100" Type="http://schemas.openxmlformats.org/officeDocument/2006/relationships/hyperlink" Target="http://db.intelligent-energy.com/part/?pg=part&amp;id=211200" TargetMode="External"/><Relationship Id="rId338" Type="http://schemas.openxmlformats.org/officeDocument/2006/relationships/hyperlink" Target="http://db.intelligent-energy.com/part/?pg=part&amp;id=1748" TargetMode="External"/><Relationship Id="rId545" Type="http://schemas.openxmlformats.org/officeDocument/2006/relationships/hyperlink" Target="http://db.intelligent-energy.com/part/?pg=part&amp;id=2903" TargetMode="External"/><Relationship Id="rId752" Type="http://schemas.openxmlformats.org/officeDocument/2006/relationships/hyperlink" Target="http://db.intelligent-energy.com/part/?pg=part&amp;id=211200" TargetMode="External"/><Relationship Id="rId1175" Type="http://schemas.openxmlformats.org/officeDocument/2006/relationships/hyperlink" Target="http://db.intelligent-energy.com/part/?pg=part&amp;id=211221" TargetMode="External"/><Relationship Id="rId184" Type="http://schemas.openxmlformats.org/officeDocument/2006/relationships/hyperlink" Target="http://db.intelligent-energy.com/part/?pg=part&amp;id=211200" TargetMode="External"/><Relationship Id="rId391" Type="http://schemas.openxmlformats.org/officeDocument/2006/relationships/hyperlink" Target="http://db.intelligent-energy.com/part/?pg=part&amp;id=1748" TargetMode="External"/><Relationship Id="rId405" Type="http://schemas.openxmlformats.org/officeDocument/2006/relationships/hyperlink" Target="http://db.intelligent-energy.com/part/?pg=part&amp;id=1748" TargetMode="External"/><Relationship Id="rId612" Type="http://schemas.openxmlformats.org/officeDocument/2006/relationships/hyperlink" Target="http://db.intelligent-energy.com/part/?pg=part&amp;id=61784" TargetMode="External"/><Relationship Id="rId1035" Type="http://schemas.openxmlformats.org/officeDocument/2006/relationships/hyperlink" Target="http://db.intelligent-energy.com/part/?pg=part&amp;id=63067" TargetMode="External"/><Relationship Id="rId1242" Type="http://schemas.openxmlformats.org/officeDocument/2006/relationships/hyperlink" Target="http://db.intelligent-energy.com/part/?pg=part&amp;id=2937" TargetMode="External"/><Relationship Id="rId251" Type="http://schemas.openxmlformats.org/officeDocument/2006/relationships/hyperlink" Target="http://db.intelligent-energy.com/part/?pg=part&amp;id=211200" TargetMode="External"/><Relationship Id="rId489" Type="http://schemas.openxmlformats.org/officeDocument/2006/relationships/hyperlink" Target="http://db.intelligent-energy.com/part/?pg=part&amp;id=62897" TargetMode="External"/><Relationship Id="rId696" Type="http://schemas.openxmlformats.org/officeDocument/2006/relationships/hyperlink" Target="http://db.intelligent-energy.com/part/?pg=part&amp;id=61789" TargetMode="External"/><Relationship Id="rId917" Type="http://schemas.openxmlformats.org/officeDocument/2006/relationships/hyperlink" Target="http://db.intelligent-energy.com/part/?pg=part&amp;id=62897" TargetMode="External"/><Relationship Id="rId1102" Type="http://schemas.openxmlformats.org/officeDocument/2006/relationships/hyperlink" Target="http://db.intelligent-energy.com/part/?pg=part&amp;id=63125" TargetMode="External"/><Relationship Id="rId46" Type="http://schemas.openxmlformats.org/officeDocument/2006/relationships/hyperlink" Target="http://db.intelligent-energy.com/part/?pg=part&amp;id=211507" TargetMode="External"/><Relationship Id="rId349" Type="http://schemas.openxmlformats.org/officeDocument/2006/relationships/hyperlink" Target="http://db.intelligent-energy.com/part/?pg=part&amp;id=1748" TargetMode="External"/><Relationship Id="rId556" Type="http://schemas.openxmlformats.org/officeDocument/2006/relationships/hyperlink" Target="http://db.intelligent-energy.com/part/?pg=part&amp;id=62897" TargetMode="External"/><Relationship Id="rId763" Type="http://schemas.openxmlformats.org/officeDocument/2006/relationships/hyperlink" Target="http://db.intelligent-energy.com/part/?pg=part&amp;id=62897" TargetMode="External"/><Relationship Id="rId1186" Type="http://schemas.openxmlformats.org/officeDocument/2006/relationships/hyperlink" Target="http://db.intelligent-energy.com/part/?pg=part&amp;id=211253" TargetMode="External"/><Relationship Id="rId111" Type="http://schemas.openxmlformats.org/officeDocument/2006/relationships/hyperlink" Target="http://db.intelligent-energy.com/part/?pg=part&amp;id=61809" TargetMode="External"/><Relationship Id="rId195" Type="http://schemas.openxmlformats.org/officeDocument/2006/relationships/hyperlink" Target="http://db.intelligent-energy.com/part/?pg=part&amp;id=1993" TargetMode="External"/><Relationship Id="rId209" Type="http://schemas.openxmlformats.org/officeDocument/2006/relationships/hyperlink" Target="http://db.intelligent-energy.com/part/?pg=part&amp;id=211200" TargetMode="External"/><Relationship Id="rId416" Type="http://schemas.openxmlformats.org/officeDocument/2006/relationships/hyperlink" Target="http://db.intelligent-energy.com/part/?pg=part&amp;id=62897" TargetMode="External"/><Relationship Id="rId970" Type="http://schemas.openxmlformats.org/officeDocument/2006/relationships/hyperlink" Target="http://db.intelligent-energy.com/part/?pg=part&amp;id=211200" TargetMode="External"/><Relationship Id="rId1046" Type="http://schemas.openxmlformats.org/officeDocument/2006/relationships/hyperlink" Target="http://db.intelligent-energy.com/part/?pg=part&amp;id=211200" TargetMode="External"/><Relationship Id="rId1253" Type="http://schemas.openxmlformats.org/officeDocument/2006/relationships/hyperlink" Target="http://db.intelligent-energy.com/part/?pg=part&amp;id=211213" TargetMode="External"/><Relationship Id="rId623" Type="http://schemas.openxmlformats.org/officeDocument/2006/relationships/hyperlink" Target="http://db.intelligent-energy.com/part/?pg=part&amp;id=61789" TargetMode="External"/><Relationship Id="rId830" Type="http://schemas.openxmlformats.org/officeDocument/2006/relationships/hyperlink" Target="http://db.intelligent-energy.com/part/?pg=part&amp;id=62897" TargetMode="External"/><Relationship Id="rId928" Type="http://schemas.openxmlformats.org/officeDocument/2006/relationships/hyperlink" Target="http://db.intelligent-energy.com/part/?pg=part&amp;id=62897" TargetMode="External"/><Relationship Id="rId57" Type="http://schemas.openxmlformats.org/officeDocument/2006/relationships/hyperlink" Target="http://db.intelligent-energy.com/part/?pg=part&amp;id=211521" TargetMode="External"/><Relationship Id="rId262" Type="http://schemas.openxmlformats.org/officeDocument/2006/relationships/hyperlink" Target="http://db.intelligent-energy.com/part/?pg=part&amp;id=964" TargetMode="External"/><Relationship Id="rId567" Type="http://schemas.openxmlformats.org/officeDocument/2006/relationships/hyperlink" Target="http://db.intelligent-energy.com/part/?pg=part&amp;id=211200" TargetMode="External"/><Relationship Id="rId1113" Type="http://schemas.openxmlformats.org/officeDocument/2006/relationships/hyperlink" Target="http://db.intelligent-energy.com/part/?pg=part&amp;id=211200" TargetMode="External"/><Relationship Id="rId1197" Type="http://schemas.openxmlformats.org/officeDocument/2006/relationships/hyperlink" Target="http://db.intelligent-energy.com/part/?pg=part&amp;id=211214" TargetMode="External"/><Relationship Id="rId1320" Type="http://schemas.openxmlformats.org/officeDocument/2006/relationships/hyperlink" Target="http://db.intelligent-energy.com/part/?pg=part&amp;id=2841" TargetMode="External"/><Relationship Id="rId122" Type="http://schemas.openxmlformats.org/officeDocument/2006/relationships/hyperlink" Target="http://db.intelligent-energy.com/part/?pg=part&amp;id=211200" TargetMode="External"/><Relationship Id="rId774" Type="http://schemas.openxmlformats.org/officeDocument/2006/relationships/hyperlink" Target="http://db.intelligent-energy.com/part/?pg=part&amp;id=63139" TargetMode="External"/><Relationship Id="rId981" Type="http://schemas.openxmlformats.org/officeDocument/2006/relationships/hyperlink" Target="http://db.intelligent-energy.com/part/?pg=part&amp;id=62907" TargetMode="External"/><Relationship Id="rId1057" Type="http://schemas.openxmlformats.org/officeDocument/2006/relationships/hyperlink" Target="http://db.intelligent-energy.com/part/?pg=part&amp;id=211200" TargetMode="External"/><Relationship Id="rId427" Type="http://schemas.openxmlformats.org/officeDocument/2006/relationships/hyperlink" Target="http://db.intelligent-energy.com/part/?pg=part&amp;id=61574" TargetMode="External"/><Relationship Id="rId634" Type="http://schemas.openxmlformats.org/officeDocument/2006/relationships/hyperlink" Target="http://db.intelligent-energy.com/part/?pg=part&amp;id=211200" TargetMode="External"/><Relationship Id="rId841" Type="http://schemas.openxmlformats.org/officeDocument/2006/relationships/hyperlink" Target="http://db.intelligent-energy.com/part/?pg=part&amp;id=211200" TargetMode="External"/><Relationship Id="rId1264" Type="http://schemas.openxmlformats.org/officeDocument/2006/relationships/hyperlink" Target="http://db.intelligent-energy.com/part/?pg=part&amp;id=211213" TargetMode="External"/><Relationship Id="rId273" Type="http://schemas.openxmlformats.org/officeDocument/2006/relationships/hyperlink" Target="http://db.intelligent-energy.com/part/?pg=part&amp;id=1574" TargetMode="External"/><Relationship Id="rId480" Type="http://schemas.openxmlformats.org/officeDocument/2006/relationships/hyperlink" Target="http://db.intelligent-energy.com/part/?pg=part&amp;id=61640" TargetMode="External"/><Relationship Id="rId701" Type="http://schemas.openxmlformats.org/officeDocument/2006/relationships/hyperlink" Target="http://db.intelligent-energy.com/part/?pg=part&amp;id=211200" TargetMode="External"/><Relationship Id="rId939" Type="http://schemas.openxmlformats.org/officeDocument/2006/relationships/hyperlink" Target="http://db.intelligent-energy.com/part/?pg=part&amp;id=127415" TargetMode="External"/><Relationship Id="rId1124" Type="http://schemas.openxmlformats.org/officeDocument/2006/relationships/hyperlink" Target="http://db.intelligent-energy.com/part/?pg=part&amp;id=63172" TargetMode="External"/><Relationship Id="rId1331" Type="http://schemas.openxmlformats.org/officeDocument/2006/relationships/hyperlink" Target="http://db.intelligent-energy.com/part/?pg=part&amp;id=100288" TargetMode="External"/><Relationship Id="rId68" Type="http://schemas.openxmlformats.org/officeDocument/2006/relationships/hyperlink" Target="http://db.intelligent-energy.com/part/?pg=part&amp;id=211218" TargetMode="External"/><Relationship Id="rId133" Type="http://schemas.openxmlformats.org/officeDocument/2006/relationships/hyperlink" Target="http://db.intelligent-energy.com/part/?pg=part&amp;id=2471" TargetMode="External"/><Relationship Id="rId340" Type="http://schemas.openxmlformats.org/officeDocument/2006/relationships/hyperlink" Target="http://db.intelligent-energy.com/part/?pg=part&amp;id=1748" TargetMode="External"/><Relationship Id="rId578" Type="http://schemas.openxmlformats.org/officeDocument/2006/relationships/hyperlink" Target="http://db.intelligent-energy.com/part/?pg=part&amp;id=211200" TargetMode="External"/><Relationship Id="rId785" Type="http://schemas.openxmlformats.org/officeDocument/2006/relationships/hyperlink" Target="http://db.intelligent-energy.com/part/?pg=part&amp;id=62811" TargetMode="External"/><Relationship Id="rId992" Type="http://schemas.openxmlformats.org/officeDocument/2006/relationships/hyperlink" Target="http://db.intelligent-energy.com/part/?pg=part&amp;id=62913" TargetMode="External"/><Relationship Id="rId200" Type="http://schemas.openxmlformats.org/officeDocument/2006/relationships/hyperlink" Target="http://db.intelligent-energy.com/part/?pg=part&amp;id=62808" TargetMode="External"/><Relationship Id="rId438" Type="http://schemas.openxmlformats.org/officeDocument/2006/relationships/hyperlink" Target="http://db.intelligent-energy.com/part/?pg=part&amp;id=61583" TargetMode="External"/><Relationship Id="rId645" Type="http://schemas.openxmlformats.org/officeDocument/2006/relationships/hyperlink" Target="http://db.intelligent-energy.com/part/?pg=part&amp;id=61789" TargetMode="External"/><Relationship Id="rId852" Type="http://schemas.openxmlformats.org/officeDocument/2006/relationships/hyperlink" Target="http://db.intelligent-energy.com/part/?pg=part&amp;id=62815" TargetMode="External"/><Relationship Id="rId1068" Type="http://schemas.openxmlformats.org/officeDocument/2006/relationships/hyperlink" Target="http://db.intelligent-energy.com/part/?pg=part&amp;id=62932" TargetMode="External"/><Relationship Id="rId1275" Type="http://schemas.openxmlformats.org/officeDocument/2006/relationships/hyperlink" Target="http://db.intelligent-energy.com/part/?pg=part&amp;id=211200" TargetMode="External"/><Relationship Id="rId284" Type="http://schemas.openxmlformats.org/officeDocument/2006/relationships/hyperlink" Target="http://db.intelligent-energy.com/part/?pg=part&amp;id=62897" TargetMode="External"/><Relationship Id="rId491" Type="http://schemas.openxmlformats.org/officeDocument/2006/relationships/hyperlink" Target="http://db.intelligent-energy.com/part/?pg=part&amp;id=1748" TargetMode="External"/><Relationship Id="rId505" Type="http://schemas.openxmlformats.org/officeDocument/2006/relationships/hyperlink" Target="http://db.intelligent-energy.com/part/?pg=part&amp;id=62897" TargetMode="External"/><Relationship Id="rId712" Type="http://schemas.openxmlformats.org/officeDocument/2006/relationships/hyperlink" Target="http://db.intelligent-energy.com/part/?pg=part&amp;id=62897" TargetMode="External"/><Relationship Id="rId1135" Type="http://schemas.openxmlformats.org/officeDocument/2006/relationships/hyperlink" Target="http://db.intelligent-energy.com/part/?pg=part&amp;id=211200" TargetMode="External"/><Relationship Id="rId79" Type="http://schemas.openxmlformats.org/officeDocument/2006/relationships/hyperlink" Target="http://db.intelligent-energy.com/part/?pg=part&amp;id=1139" TargetMode="External"/><Relationship Id="rId144" Type="http://schemas.openxmlformats.org/officeDocument/2006/relationships/hyperlink" Target="http://db.intelligent-energy.com/part/?pg=part&amp;id=211200" TargetMode="External"/><Relationship Id="rId589" Type="http://schemas.openxmlformats.org/officeDocument/2006/relationships/hyperlink" Target="http://db.intelligent-energy.com/part/?pg=part&amp;id=211200" TargetMode="External"/><Relationship Id="rId796" Type="http://schemas.openxmlformats.org/officeDocument/2006/relationships/hyperlink" Target="http://db.intelligent-energy.com/part/?pg=part&amp;id=62897" TargetMode="External"/><Relationship Id="rId1202" Type="http://schemas.openxmlformats.org/officeDocument/2006/relationships/hyperlink" Target="http://db.intelligent-energy.com/part/?pg=part&amp;id=211214" TargetMode="External"/><Relationship Id="rId351" Type="http://schemas.openxmlformats.org/officeDocument/2006/relationships/hyperlink" Target="http://db.intelligent-energy.com/part/?pg=part&amp;id=1748" TargetMode="External"/><Relationship Id="rId449" Type="http://schemas.openxmlformats.org/officeDocument/2006/relationships/hyperlink" Target="http://db.intelligent-energy.com/part/?pg=part&amp;id=1748" TargetMode="External"/><Relationship Id="rId656" Type="http://schemas.openxmlformats.org/officeDocument/2006/relationships/hyperlink" Target="http://db.intelligent-energy.com/part/?pg=part&amp;id=62897" TargetMode="External"/><Relationship Id="rId863" Type="http://schemas.openxmlformats.org/officeDocument/2006/relationships/hyperlink" Target="http://db.intelligent-energy.com/part/?pg=part&amp;id=211200" TargetMode="External"/><Relationship Id="rId1079" Type="http://schemas.openxmlformats.org/officeDocument/2006/relationships/hyperlink" Target="http://db.intelligent-energy.com/part/?pg=part&amp;id=211200" TargetMode="External"/><Relationship Id="rId1286" Type="http://schemas.openxmlformats.org/officeDocument/2006/relationships/hyperlink" Target="http://db.intelligent-energy.com/part/?pg=part&amp;id=211527" TargetMode="External"/><Relationship Id="rId211" Type="http://schemas.openxmlformats.org/officeDocument/2006/relationships/hyperlink" Target="http://db.intelligent-energy.com/part/?pg=part&amp;id=62345" TargetMode="External"/><Relationship Id="rId295" Type="http://schemas.openxmlformats.org/officeDocument/2006/relationships/hyperlink" Target="http://db.intelligent-energy.com/part/?pg=part&amp;id=62897" TargetMode="External"/><Relationship Id="rId309" Type="http://schemas.openxmlformats.org/officeDocument/2006/relationships/hyperlink" Target="http://db.intelligent-energy.com/part/?pg=part&amp;id=211200" TargetMode="External"/><Relationship Id="rId516" Type="http://schemas.openxmlformats.org/officeDocument/2006/relationships/hyperlink" Target="http://db.intelligent-energy.com/part/?pg=part&amp;id=1748" TargetMode="External"/><Relationship Id="rId1146" Type="http://schemas.openxmlformats.org/officeDocument/2006/relationships/hyperlink" Target="http://db.intelligent-energy.com/part/?pg=part&amp;id=211221" TargetMode="External"/><Relationship Id="rId723" Type="http://schemas.openxmlformats.org/officeDocument/2006/relationships/hyperlink" Target="http://db.intelligent-energy.com/part/?pg=part&amp;id=1139" TargetMode="External"/><Relationship Id="rId930" Type="http://schemas.openxmlformats.org/officeDocument/2006/relationships/hyperlink" Target="http://db.intelligent-energy.com/part/?pg=part&amp;id=63143" TargetMode="External"/><Relationship Id="rId1006" Type="http://schemas.openxmlformats.org/officeDocument/2006/relationships/hyperlink" Target="http://db.intelligent-energy.com/part/?pg=part&amp;id=62934" TargetMode="External"/><Relationship Id="rId155" Type="http://schemas.openxmlformats.org/officeDocument/2006/relationships/hyperlink" Target="http://db.intelligent-energy.com/part/?pg=part&amp;id=61830" TargetMode="External"/><Relationship Id="rId362" Type="http://schemas.openxmlformats.org/officeDocument/2006/relationships/hyperlink" Target="http://db.intelligent-energy.com/part/?pg=part&amp;id=62897" TargetMode="External"/><Relationship Id="rId1213" Type="http://schemas.openxmlformats.org/officeDocument/2006/relationships/hyperlink" Target="http://db.intelligent-energy.com/part/?pg=part&amp;id=211214" TargetMode="External"/><Relationship Id="rId1297" Type="http://schemas.openxmlformats.org/officeDocument/2006/relationships/hyperlink" Target="http://db.intelligent-energy.com/part/?pg=part&amp;id=211200" TargetMode="External"/><Relationship Id="rId222" Type="http://schemas.openxmlformats.org/officeDocument/2006/relationships/hyperlink" Target="http://db.intelligent-energy.com/part/?pg=part&amp;id=62808" TargetMode="External"/><Relationship Id="rId667" Type="http://schemas.openxmlformats.org/officeDocument/2006/relationships/hyperlink" Target="http://db.intelligent-energy.com/part/?pg=part&amp;id=61874" TargetMode="External"/><Relationship Id="rId874" Type="http://schemas.openxmlformats.org/officeDocument/2006/relationships/hyperlink" Target="http://db.intelligent-energy.com/part/?pg=part&amp;id=211200" TargetMode="External"/><Relationship Id="rId17" Type="http://schemas.openxmlformats.org/officeDocument/2006/relationships/hyperlink" Target="http://db.intelligent-energy.com/part/?pg=part&amp;id=211206" TargetMode="External"/><Relationship Id="rId527" Type="http://schemas.openxmlformats.org/officeDocument/2006/relationships/hyperlink" Target="http://db.intelligent-energy.com/part/?pg=part&amp;id=211200" TargetMode="External"/><Relationship Id="rId734" Type="http://schemas.openxmlformats.org/officeDocument/2006/relationships/hyperlink" Target="http://db.intelligent-energy.com/part/?pg=part&amp;id=62467" TargetMode="External"/><Relationship Id="rId941" Type="http://schemas.openxmlformats.org/officeDocument/2006/relationships/hyperlink" Target="http://db.intelligent-energy.com/part/?pg=part&amp;id=62897" TargetMode="External"/><Relationship Id="rId1157" Type="http://schemas.openxmlformats.org/officeDocument/2006/relationships/hyperlink" Target="http://db.intelligent-energy.com/part/?pg=part&amp;id=211200" TargetMode="External"/><Relationship Id="rId70" Type="http://schemas.openxmlformats.org/officeDocument/2006/relationships/hyperlink" Target="http://db.intelligent-energy.com/part/?pg=part&amp;id=211207" TargetMode="External"/><Relationship Id="rId166" Type="http://schemas.openxmlformats.org/officeDocument/2006/relationships/hyperlink" Target="http://db.intelligent-energy.com/part/?pg=part&amp;id=62874" TargetMode="External"/><Relationship Id="rId373" Type="http://schemas.openxmlformats.org/officeDocument/2006/relationships/hyperlink" Target="http://db.intelligent-energy.com/part/?pg=part&amp;id=211200" TargetMode="External"/><Relationship Id="rId580" Type="http://schemas.openxmlformats.org/officeDocument/2006/relationships/hyperlink" Target="http://db.intelligent-energy.com/part/?pg=part&amp;id=211200" TargetMode="External"/><Relationship Id="rId801" Type="http://schemas.openxmlformats.org/officeDocument/2006/relationships/hyperlink" Target="http://db.intelligent-energy.com/part/?pg=part&amp;id=211200" TargetMode="External"/><Relationship Id="rId1017" Type="http://schemas.openxmlformats.org/officeDocument/2006/relationships/hyperlink" Target="http://db.intelligent-energy.com/part/?pg=part&amp;id=211200" TargetMode="External"/><Relationship Id="rId1224" Type="http://schemas.openxmlformats.org/officeDocument/2006/relationships/hyperlink" Target="http://db.intelligent-energy.com/part/?pg=part&amp;id=211200" TargetMode="External"/><Relationship Id="rId1" Type="http://schemas.openxmlformats.org/officeDocument/2006/relationships/hyperlink" Target="http://db.intelligent-energy.com/part/?pg=part&amp;id=211200" TargetMode="External"/><Relationship Id="rId233" Type="http://schemas.openxmlformats.org/officeDocument/2006/relationships/hyperlink" Target="http://db.intelligent-energy.com/part/?pg=part&amp;id=211200" TargetMode="External"/><Relationship Id="rId440" Type="http://schemas.openxmlformats.org/officeDocument/2006/relationships/hyperlink" Target="http://db.intelligent-energy.com/part/?pg=part&amp;id=61678" TargetMode="External"/><Relationship Id="rId678" Type="http://schemas.openxmlformats.org/officeDocument/2006/relationships/hyperlink" Target="http://db.intelligent-energy.com/part/?pg=part&amp;id=62897" TargetMode="External"/><Relationship Id="rId885" Type="http://schemas.openxmlformats.org/officeDocument/2006/relationships/hyperlink" Target="http://db.intelligent-energy.com/part/?pg=part&amp;id=62897" TargetMode="External"/><Relationship Id="rId1070" Type="http://schemas.openxmlformats.org/officeDocument/2006/relationships/hyperlink" Target="http://db.intelligent-energy.com/part/?pg=part&amp;id=63085" TargetMode="External"/><Relationship Id="rId28" Type="http://schemas.openxmlformats.org/officeDocument/2006/relationships/hyperlink" Target="http://db.intelligent-energy.com/part/?pg=part&amp;id=211200" TargetMode="External"/><Relationship Id="rId300" Type="http://schemas.openxmlformats.org/officeDocument/2006/relationships/hyperlink" Target="http://db.intelligent-energy.com/part/?pg=part&amp;id=211200" TargetMode="External"/><Relationship Id="rId538" Type="http://schemas.openxmlformats.org/officeDocument/2006/relationships/hyperlink" Target="http://db.intelligent-energy.com/part/?pg=part&amp;id=2224" TargetMode="External"/><Relationship Id="rId745" Type="http://schemas.openxmlformats.org/officeDocument/2006/relationships/hyperlink" Target="http://db.intelligent-energy.com/part/?pg=part&amp;id=62897" TargetMode="External"/><Relationship Id="rId952" Type="http://schemas.openxmlformats.org/officeDocument/2006/relationships/hyperlink" Target="http://db.intelligent-energy.com/part/?pg=part&amp;id=1536" TargetMode="External"/><Relationship Id="rId1168" Type="http://schemas.openxmlformats.org/officeDocument/2006/relationships/hyperlink" Target="http://db.intelligent-energy.com/part/?pg=part&amp;id=211200" TargetMode="External"/><Relationship Id="rId81" Type="http://schemas.openxmlformats.org/officeDocument/2006/relationships/hyperlink" Target="http://db.intelligent-energy.com/part/?pg=part&amp;id=1287" TargetMode="External"/><Relationship Id="rId177" Type="http://schemas.openxmlformats.org/officeDocument/2006/relationships/hyperlink" Target="http://db.intelligent-energy.com/part/?pg=part&amp;id=1110" TargetMode="External"/><Relationship Id="rId384" Type="http://schemas.openxmlformats.org/officeDocument/2006/relationships/hyperlink" Target="http://db.intelligent-energy.com/part/?pg=part&amp;id=61575" TargetMode="External"/><Relationship Id="rId591" Type="http://schemas.openxmlformats.org/officeDocument/2006/relationships/hyperlink" Target="http://db.intelligent-energy.com/part/?pg=part&amp;id=61743" TargetMode="External"/><Relationship Id="rId605" Type="http://schemas.openxmlformats.org/officeDocument/2006/relationships/hyperlink" Target="http://db.intelligent-energy.com/part/?pg=part&amp;id=211200" TargetMode="External"/><Relationship Id="rId812" Type="http://schemas.openxmlformats.org/officeDocument/2006/relationships/hyperlink" Target="http://db.intelligent-energy.com/part/?pg=part&amp;id=1243" TargetMode="External"/><Relationship Id="rId1028" Type="http://schemas.openxmlformats.org/officeDocument/2006/relationships/hyperlink" Target="http://db.intelligent-energy.com/part/?pg=part&amp;id=211200" TargetMode="External"/><Relationship Id="rId1235" Type="http://schemas.openxmlformats.org/officeDocument/2006/relationships/hyperlink" Target="http://db.intelligent-energy.com/part/?pg=part&amp;id=1312" TargetMode="External"/><Relationship Id="rId244" Type="http://schemas.openxmlformats.org/officeDocument/2006/relationships/hyperlink" Target="http://db.intelligent-energy.com/part/?pg=part&amp;id=62808" TargetMode="External"/><Relationship Id="rId689" Type="http://schemas.openxmlformats.org/officeDocument/2006/relationships/hyperlink" Target="http://db.intelligent-energy.com/part/?pg=part&amp;id=211200" TargetMode="External"/><Relationship Id="rId896" Type="http://schemas.openxmlformats.org/officeDocument/2006/relationships/hyperlink" Target="http://db.intelligent-energy.com/part/?pg=part&amp;id=62931" TargetMode="External"/><Relationship Id="rId1081" Type="http://schemas.openxmlformats.org/officeDocument/2006/relationships/hyperlink" Target="http://db.intelligent-energy.com/part/?pg=part&amp;id=211200" TargetMode="External"/><Relationship Id="rId1302" Type="http://schemas.openxmlformats.org/officeDocument/2006/relationships/hyperlink" Target="http://db.intelligent-energy.com/part/?pg=part&amp;id=100180" TargetMode="External"/><Relationship Id="rId39" Type="http://schemas.openxmlformats.org/officeDocument/2006/relationships/hyperlink" Target="http://db.intelligent-energy.com/part/?pg=part&amp;id=211200" TargetMode="External"/><Relationship Id="rId451" Type="http://schemas.openxmlformats.org/officeDocument/2006/relationships/hyperlink" Target="http://db.intelligent-energy.com/part/?pg=part&amp;id=1748" TargetMode="External"/><Relationship Id="rId549" Type="http://schemas.openxmlformats.org/officeDocument/2006/relationships/hyperlink" Target="http://db.intelligent-energy.com/part/?pg=part&amp;id=61743" TargetMode="External"/><Relationship Id="rId756" Type="http://schemas.openxmlformats.org/officeDocument/2006/relationships/hyperlink" Target="http://db.intelligent-energy.com/part/?pg=part&amp;id=211200" TargetMode="External"/><Relationship Id="rId1179" Type="http://schemas.openxmlformats.org/officeDocument/2006/relationships/hyperlink" Target="http://db.intelligent-energy.com/part/?pg=part&amp;id=211221" TargetMode="External"/><Relationship Id="rId104" Type="http://schemas.openxmlformats.org/officeDocument/2006/relationships/hyperlink" Target="http://db.intelligent-energy.com/part/?pg=part&amp;id=211200" TargetMode="External"/><Relationship Id="rId188" Type="http://schemas.openxmlformats.org/officeDocument/2006/relationships/hyperlink" Target="http://db.intelligent-energy.com/part/?pg=part&amp;id=110004" TargetMode="External"/><Relationship Id="rId311" Type="http://schemas.openxmlformats.org/officeDocument/2006/relationships/hyperlink" Target="http://db.intelligent-energy.com/part/?pg=part&amp;id=211200" TargetMode="External"/><Relationship Id="rId395" Type="http://schemas.openxmlformats.org/officeDocument/2006/relationships/hyperlink" Target="http://db.intelligent-energy.com/part/?pg=part&amp;id=1748" TargetMode="External"/><Relationship Id="rId409" Type="http://schemas.openxmlformats.org/officeDocument/2006/relationships/hyperlink" Target="http://db.intelligent-energy.com/part/?pg=part&amp;id=1748" TargetMode="External"/><Relationship Id="rId963" Type="http://schemas.openxmlformats.org/officeDocument/2006/relationships/hyperlink" Target="http://db.intelligent-energy.com/part/?pg=part&amp;id=62897" TargetMode="External"/><Relationship Id="rId1039" Type="http://schemas.openxmlformats.org/officeDocument/2006/relationships/hyperlink" Target="http://db.intelligent-energy.com/part/?pg=part&amp;id=62999" TargetMode="External"/><Relationship Id="rId1246" Type="http://schemas.openxmlformats.org/officeDocument/2006/relationships/hyperlink" Target="http://db.intelligent-energy.com/part/?pg=part&amp;id=64031" TargetMode="External"/><Relationship Id="rId92" Type="http://schemas.openxmlformats.org/officeDocument/2006/relationships/hyperlink" Target="http://db.intelligent-energy.com/part/?pg=part&amp;id=211200" TargetMode="External"/><Relationship Id="rId616" Type="http://schemas.openxmlformats.org/officeDocument/2006/relationships/hyperlink" Target="http://db.intelligent-energy.com/part/?pg=part&amp;id=62897" TargetMode="External"/><Relationship Id="rId823" Type="http://schemas.openxmlformats.org/officeDocument/2006/relationships/hyperlink" Target="http://db.intelligent-energy.com/part/?pg=part&amp;id=62813" TargetMode="External"/><Relationship Id="rId255" Type="http://schemas.openxmlformats.org/officeDocument/2006/relationships/hyperlink" Target="http://db.intelligent-energy.com/part/?pg=part&amp;id=278" TargetMode="External"/><Relationship Id="rId462" Type="http://schemas.openxmlformats.org/officeDocument/2006/relationships/hyperlink" Target="http://db.intelligent-energy.com/part/?pg=part&amp;id=62897" TargetMode="External"/><Relationship Id="rId1092" Type="http://schemas.openxmlformats.org/officeDocument/2006/relationships/hyperlink" Target="http://db.intelligent-energy.com/part/?pg=part&amp;id=110004" TargetMode="External"/><Relationship Id="rId1106" Type="http://schemas.openxmlformats.org/officeDocument/2006/relationships/hyperlink" Target="http://db.intelligent-energy.com/part/?pg=part&amp;id=211200" TargetMode="External"/><Relationship Id="rId1313" Type="http://schemas.openxmlformats.org/officeDocument/2006/relationships/hyperlink" Target="http://db.intelligent-energy.com/part/?pg=part&amp;id=100289" TargetMode="External"/><Relationship Id="rId115" Type="http://schemas.openxmlformats.org/officeDocument/2006/relationships/hyperlink" Target="http://db.intelligent-energy.com/part/?pg=part&amp;id=2525" TargetMode="External"/><Relationship Id="rId322" Type="http://schemas.openxmlformats.org/officeDocument/2006/relationships/hyperlink" Target="http://db.intelligent-energy.com/part/?pg=part&amp;id=276" TargetMode="External"/><Relationship Id="rId767" Type="http://schemas.openxmlformats.org/officeDocument/2006/relationships/hyperlink" Target="http://db.intelligent-energy.com/part/?pg=part&amp;id=1474" TargetMode="External"/><Relationship Id="rId974" Type="http://schemas.openxmlformats.org/officeDocument/2006/relationships/hyperlink" Target="http://db.intelligent-energy.com/part/?pg=part&amp;id=211200" TargetMode="External"/><Relationship Id="rId199" Type="http://schemas.openxmlformats.org/officeDocument/2006/relationships/hyperlink" Target="http://db.intelligent-energy.com/part/?pg=part&amp;id=62808" TargetMode="External"/><Relationship Id="rId627" Type="http://schemas.openxmlformats.org/officeDocument/2006/relationships/hyperlink" Target="http://db.intelligent-energy.com/part/?pg=part&amp;id=62897" TargetMode="External"/><Relationship Id="rId834" Type="http://schemas.openxmlformats.org/officeDocument/2006/relationships/hyperlink" Target="http://db.intelligent-energy.com/part/?pg=part&amp;id=211200" TargetMode="External"/><Relationship Id="rId1257" Type="http://schemas.openxmlformats.org/officeDocument/2006/relationships/hyperlink" Target="http://db.intelligent-energy.com/part/?pg=part&amp;id=211213" TargetMode="External"/><Relationship Id="rId266" Type="http://schemas.openxmlformats.org/officeDocument/2006/relationships/hyperlink" Target="http://db.intelligent-energy.com/part/?pg=part&amp;id=1217" TargetMode="External"/><Relationship Id="rId473" Type="http://schemas.openxmlformats.org/officeDocument/2006/relationships/hyperlink" Target="http://db.intelligent-energy.com/part/?pg=part&amp;id=1748" TargetMode="External"/><Relationship Id="rId680" Type="http://schemas.openxmlformats.org/officeDocument/2006/relationships/hyperlink" Target="http://db.intelligent-energy.com/part/?pg=part&amp;id=62897" TargetMode="External"/><Relationship Id="rId901" Type="http://schemas.openxmlformats.org/officeDocument/2006/relationships/hyperlink" Target="http://db.intelligent-energy.com/part/?pg=part&amp;id=211200" TargetMode="External"/><Relationship Id="rId1117" Type="http://schemas.openxmlformats.org/officeDocument/2006/relationships/hyperlink" Target="http://db.intelligent-energy.com/part/?pg=part&amp;id=62891" TargetMode="External"/><Relationship Id="rId1324" Type="http://schemas.openxmlformats.org/officeDocument/2006/relationships/hyperlink" Target="http://db.intelligent-energy.com/part/?pg=part&amp;id=211221" TargetMode="External"/><Relationship Id="rId30" Type="http://schemas.openxmlformats.org/officeDocument/2006/relationships/hyperlink" Target="http://db.intelligent-energy.com/part/?pg=part&amp;id=211200" TargetMode="External"/><Relationship Id="rId126" Type="http://schemas.openxmlformats.org/officeDocument/2006/relationships/hyperlink" Target="http://db.intelligent-energy.com/part/?pg=part&amp;id=211200" TargetMode="External"/><Relationship Id="rId333" Type="http://schemas.openxmlformats.org/officeDocument/2006/relationships/hyperlink" Target="http://db.intelligent-energy.com/part/?pg=part&amp;id=1243" TargetMode="External"/><Relationship Id="rId540" Type="http://schemas.openxmlformats.org/officeDocument/2006/relationships/hyperlink" Target="http://db.intelligent-energy.com/part/?pg=part&amp;id=2406" TargetMode="External"/><Relationship Id="rId778" Type="http://schemas.openxmlformats.org/officeDocument/2006/relationships/hyperlink" Target="http://db.intelligent-energy.com/part/?pg=part&amp;id=62811" TargetMode="External"/><Relationship Id="rId985" Type="http://schemas.openxmlformats.org/officeDocument/2006/relationships/hyperlink" Target="http://db.intelligent-energy.com/part/?pg=part&amp;id=62913" TargetMode="External"/><Relationship Id="rId1170" Type="http://schemas.openxmlformats.org/officeDocument/2006/relationships/hyperlink" Target="http://db.intelligent-energy.com/part/?pg=part&amp;id=211200" TargetMode="External"/><Relationship Id="rId638" Type="http://schemas.openxmlformats.org/officeDocument/2006/relationships/hyperlink" Target="http://db.intelligent-energy.com/part/?pg=part&amp;id=2457" TargetMode="External"/><Relationship Id="rId845" Type="http://schemas.openxmlformats.org/officeDocument/2006/relationships/hyperlink" Target="http://db.intelligent-energy.com/part/?pg=part&amp;id=62816" TargetMode="External"/><Relationship Id="rId1030" Type="http://schemas.openxmlformats.org/officeDocument/2006/relationships/hyperlink" Target="http://db.intelligent-energy.com/part/?pg=part&amp;id=1488" TargetMode="External"/><Relationship Id="rId1268" Type="http://schemas.openxmlformats.org/officeDocument/2006/relationships/hyperlink" Target="http://db.intelligent-energy.com/part/?pg=part&amp;id=211200" TargetMode="External"/><Relationship Id="rId277" Type="http://schemas.openxmlformats.org/officeDocument/2006/relationships/hyperlink" Target="http://db.intelligent-energy.com/part/?pg=part&amp;id=62897" TargetMode="External"/><Relationship Id="rId400" Type="http://schemas.openxmlformats.org/officeDocument/2006/relationships/hyperlink" Target="http://db.intelligent-energy.com/part/?pg=part&amp;id=60933" TargetMode="External"/><Relationship Id="rId484" Type="http://schemas.openxmlformats.org/officeDocument/2006/relationships/hyperlink" Target="http://db.intelligent-energy.com/part/?pg=part&amp;id=211200" TargetMode="External"/><Relationship Id="rId705" Type="http://schemas.openxmlformats.org/officeDocument/2006/relationships/hyperlink" Target="http://db.intelligent-energy.com/part/?pg=part&amp;id=211200" TargetMode="External"/><Relationship Id="rId1128" Type="http://schemas.openxmlformats.org/officeDocument/2006/relationships/hyperlink" Target="http://db.intelligent-energy.com/part/?pg=part&amp;id=63172" TargetMode="External"/><Relationship Id="rId137" Type="http://schemas.openxmlformats.org/officeDocument/2006/relationships/hyperlink" Target="http://db.intelligent-energy.com/part/?pg=part&amp;id=211200" TargetMode="External"/><Relationship Id="rId344" Type="http://schemas.openxmlformats.org/officeDocument/2006/relationships/hyperlink" Target="http://db.intelligent-energy.com/part/?pg=part&amp;id=1748" TargetMode="External"/><Relationship Id="rId691" Type="http://schemas.openxmlformats.org/officeDocument/2006/relationships/hyperlink" Target="http://db.intelligent-energy.com/part/?pg=part&amp;id=211200" TargetMode="External"/><Relationship Id="rId789" Type="http://schemas.openxmlformats.org/officeDocument/2006/relationships/hyperlink" Target="http://db.intelligent-energy.com/part/?pg=part&amp;id=62897" TargetMode="External"/><Relationship Id="rId912" Type="http://schemas.openxmlformats.org/officeDocument/2006/relationships/hyperlink" Target="http://db.intelligent-energy.com/part/?pg=part&amp;id=62935" TargetMode="External"/><Relationship Id="rId996" Type="http://schemas.openxmlformats.org/officeDocument/2006/relationships/hyperlink" Target="http://db.intelligent-energy.com/part/?pg=part&amp;id=211200" TargetMode="External"/><Relationship Id="rId41" Type="http://schemas.openxmlformats.org/officeDocument/2006/relationships/hyperlink" Target="http://db.intelligent-energy.com/part/?pg=part&amp;id=211200" TargetMode="External"/><Relationship Id="rId551" Type="http://schemas.openxmlformats.org/officeDocument/2006/relationships/hyperlink" Target="http://db.intelligent-energy.com/part/?pg=part&amp;id=211200" TargetMode="External"/><Relationship Id="rId649" Type="http://schemas.openxmlformats.org/officeDocument/2006/relationships/hyperlink" Target="http://db.intelligent-energy.com/part/?pg=part&amp;id=61790" TargetMode="External"/><Relationship Id="rId856" Type="http://schemas.openxmlformats.org/officeDocument/2006/relationships/hyperlink" Target="http://db.intelligent-energy.com/part/?pg=part&amp;id=62897" TargetMode="External"/><Relationship Id="rId1181" Type="http://schemas.openxmlformats.org/officeDocument/2006/relationships/hyperlink" Target="http://db.intelligent-energy.com/part/?pg=part&amp;id=210334" TargetMode="External"/><Relationship Id="rId1279" Type="http://schemas.openxmlformats.org/officeDocument/2006/relationships/hyperlink" Target="http://db.intelligent-energy.com/part/?pg=part&amp;id=211200" TargetMode="External"/><Relationship Id="rId190" Type="http://schemas.openxmlformats.org/officeDocument/2006/relationships/hyperlink" Target="http://db.intelligent-energy.com/part/?pg=part&amp;id=211200" TargetMode="External"/><Relationship Id="rId204" Type="http://schemas.openxmlformats.org/officeDocument/2006/relationships/hyperlink" Target="http://db.intelligent-energy.com/part/?pg=part&amp;id=62808" TargetMode="External"/><Relationship Id="rId288" Type="http://schemas.openxmlformats.org/officeDocument/2006/relationships/hyperlink" Target="http://db.intelligent-energy.com/part/?pg=part&amp;id=62897" TargetMode="External"/><Relationship Id="rId411" Type="http://schemas.openxmlformats.org/officeDocument/2006/relationships/hyperlink" Target="http://db.intelligent-energy.com/part/?pg=part&amp;id=1748" TargetMode="External"/><Relationship Id="rId509" Type="http://schemas.openxmlformats.org/officeDocument/2006/relationships/hyperlink" Target="http://db.intelligent-energy.com/part/?pg=part&amp;id=61683" TargetMode="External"/><Relationship Id="rId1041" Type="http://schemas.openxmlformats.org/officeDocument/2006/relationships/hyperlink" Target="http://db.intelligent-energy.com/part/?pg=part&amp;id=211200" TargetMode="External"/><Relationship Id="rId1139" Type="http://schemas.openxmlformats.org/officeDocument/2006/relationships/hyperlink" Target="http://db.intelligent-energy.com/part/?pg=part&amp;id=211200" TargetMode="External"/><Relationship Id="rId495" Type="http://schemas.openxmlformats.org/officeDocument/2006/relationships/hyperlink" Target="http://db.intelligent-energy.com/part/?pg=part&amp;id=61642" TargetMode="External"/><Relationship Id="rId716" Type="http://schemas.openxmlformats.org/officeDocument/2006/relationships/hyperlink" Target="http://db.intelligent-energy.com/part/?pg=part&amp;id=62423" TargetMode="External"/><Relationship Id="rId923" Type="http://schemas.openxmlformats.org/officeDocument/2006/relationships/hyperlink" Target="http://db.intelligent-energy.com/part/?pg=part&amp;id=211200" TargetMode="External"/><Relationship Id="rId52" Type="http://schemas.openxmlformats.org/officeDocument/2006/relationships/hyperlink" Target="http://db.intelligent-energy.com/part/?pg=part&amp;id=211513" TargetMode="External"/><Relationship Id="rId148" Type="http://schemas.openxmlformats.org/officeDocument/2006/relationships/hyperlink" Target="http://db.intelligent-energy.com/part/?pg=part&amp;id=2471" TargetMode="External"/><Relationship Id="rId355" Type="http://schemas.openxmlformats.org/officeDocument/2006/relationships/hyperlink" Target="http://db.intelligent-energy.com/part/?pg=part&amp;id=62897" TargetMode="External"/><Relationship Id="rId562" Type="http://schemas.openxmlformats.org/officeDocument/2006/relationships/hyperlink" Target="http://db.intelligent-energy.com/part/?pg=part&amp;id=62897" TargetMode="External"/><Relationship Id="rId1192" Type="http://schemas.openxmlformats.org/officeDocument/2006/relationships/hyperlink" Target="http://db.intelligent-energy.com/part/?pg=part&amp;id=211200" TargetMode="External"/><Relationship Id="rId1206" Type="http://schemas.openxmlformats.org/officeDocument/2006/relationships/hyperlink" Target="http://db.intelligent-energy.com/part/?pg=part&amp;id=211200" TargetMode="External"/><Relationship Id="rId215" Type="http://schemas.openxmlformats.org/officeDocument/2006/relationships/hyperlink" Target="http://db.intelligent-energy.com/part/?pg=part&amp;id=62808" TargetMode="External"/><Relationship Id="rId422" Type="http://schemas.openxmlformats.org/officeDocument/2006/relationships/hyperlink" Target="http://db.intelligent-energy.com/part/?pg=part&amp;id=211200" TargetMode="External"/><Relationship Id="rId867" Type="http://schemas.openxmlformats.org/officeDocument/2006/relationships/hyperlink" Target="http://db.intelligent-energy.com/part/?pg=part&amp;id=211200" TargetMode="External"/><Relationship Id="rId1052" Type="http://schemas.openxmlformats.org/officeDocument/2006/relationships/hyperlink" Target="http://db.intelligent-energy.com/part/?pg=part&amp;id=63067" TargetMode="External"/><Relationship Id="rId299" Type="http://schemas.openxmlformats.org/officeDocument/2006/relationships/hyperlink" Target="http://db.intelligent-energy.com/part/?pg=part&amp;id=211200" TargetMode="External"/><Relationship Id="rId727" Type="http://schemas.openxmlformats.org/officeDocument/2006/relationships/hyperlink" Target="http://db.intelligent-energy.com/part/?pg=part&amp;id=1584" TargetMode="External"/><Relationship Id="rId934" Type="http://schemas.openxmlformats.org/officeDocument/2006/relationships/hyperlink" Target="http://db.intelligent-energy.com/part/?pg=part&amp;id=211200" TargetMode="External"/><Relationship Id="rId63" Type="http://schemas.openxmlformats.org/officeDocument/2006/relationships/hyperlink" Target="http://db.intelligent-energy.com/part/?pg=part&amp;id=211226" TargetMode="External"/><Relationship Id="rId159" Type="http://schemas.openxmlformats.org/officeDocument/2006/relationships/hyperlink" Target="http://db.intelligent-energy.com/part/?pg=part&amp;id=211200" TargetMode="External"/><Relationship Id="rId366" Type="http://schemas.openxmlformats.org/officeDocument/2006/relationships/hyperlink" Target="http://db.intelligent-energy.com/part/?pg=part&amp;id=62897" TargetMode="External"/><Relationship Id="rId573" Type="http://schemas.openxmlformats.org/officeDocument/2006/relationships/hyperlink" Target="http://db.intelligent-energy.com/part/?pg=part&amp;id=211200" TargetMode="External"/><Relationship Id="rId780" Type="http://schemas.openxmlformats.org/officeDocument/2006/relationships/hyperlink" Target="http://db.intelligent-energy.com/part/?pg=part&amp;id=62811" TargetMode="External"/><Relationship Id="rId1217" Type="http://schemas.openxmlformats.org/officeDocument/2006/relationships/hyperlink" Target="http://db.intelligent-energy.com/part/?pg=part&amp;id=211214" TargetMode="External"/><Relationship Id="rId226" Type="http://schemas.openxmlformats.org/officeDocument/2006/relationships/hyperlink" Target="http://db.intelligent-energy.com/part/?pg=part&amp;id=211200" TargetMode="External"/><Relationship Id="rId433" Type="http://schemas.openxmlformats.org/officeDocument/2006/relationships/hyperlink" Target="http://db.intelligent-energy.com/part/?pg=part&amp;id=61578" TargetMode="External"/><Relationship Id="rId878" Type="http://schemas.openxmlformats.org/officeDocument/2006/relationships/hyperlink" Target="http://db.intelligent-energy.com/part/?pg=part&amp;id=2572" TargetMode="External"/><Relationship Id="rId1063" Type="http://schemas.openxmlformats.org/officeDocument/2006/relationships/hyperlink" Target="http://db.intelligent-energy.com/part/?pg=part&amp;id=211200" TargetMode="External"/><Relationship Id="rId1270" Type="http://schemas.openxmlformats.org/officeDocument/2006/relationships/hyperlink" Target="http://db.intelligent-energy.com/part/?pg=part&amp;id=211200" TargetMode="External"/><Relationship Id="rId640" Type="http://schemas.openxmlformats.org/officeDocument/2006/relationships/hyperlink" Target="http://db.intelligent-energy.com/part/?pg=part&amp;id=61786" TargetMode="External"/><Relationship Id="rId738" Type="http://schemas.openxmlformats.org/officeDocument/2006/relationships/hyperlink" Target="http://db.intelligent-energy.com/part/?pg=part&amp;id=62467" TargetMode="External"/><Relationship Id="rId945" Type="http://schemas.openxmlformats.org/officeDocument/2006/relationships/hyperlink" Target="http://db.intelligent-energy.com/part/?pg=part&amp;id=211200" TargetMode="External"/><Relationship Id="rId74" Type="http://schemas.openxmlformats.org/officeDocument/2006/relationships/hyperlink" Target="http://db.intelligent-energy.com/part/?pg=part&amp;id=899" TargetMode="External"/><Relationship Id="rId377" Type="http://schemas.openxmlformats.org/officeDocument/2006/relationships/hyperlink" Target="http://db.intelligent-energy.com/part/?pg=part&amp;id=211200" TargetMode="External"/><Relationship Id="rId500" Type="http://schemas.openxmlformats.org/officeDocument/2006/relationships/hyperlink" Target="http://db.intelligent-energy.com/part/?pg=part&amp;id=211200" TargetMode="External"/><Relationship Id="rId584" Type="http://schemas.openxmlformats.org/officeDocument/2006/relationships/hyperlink" Target="http://db.intelligent-energy.com/part/?pg=part&amp;id=2769" TargetMode="External"/><Relationship Id="rId805" Type="http://schemas.openxmlformats.org/officeDocument/2006/relationships/hyperlink" Target="http://db.intelligent-energy.com/part/?pg=part&amp;id=211200" TargetMode="External"/><Relationship Id="rId1130" Type="http://schemas.openxmlformats.org/officeDocument/2006/relationships/hyperlink" Target="http://db.intelligent-energy.com/part/?pg=part&amp;id=63172" TargetMode="External"/><Relationship Id="rId1228" Type="http://schemas.openxmlformats.org/officeDocument/2006/relationships/hyperlink" Target="http://db.intelligent-energy.com/part/?pg=part&amp;id=1123" TargetMode="External"/><Relationship Id="rId5" Type="http://schemas.openxmlformats.org/officeDocument/2006/relationships/hyperlink" Target="http://db.intelligent-energy.com/part/?pg=part&amp;id=211233" TargetMode="External"/><Relationship Id="rId237" Type="http://schemas.openxmlformats.org/officeDocument/2006/relationships/hyperlink" Target="http://db.intelligent-energy.com/part/?pg=part&amp;id=62924" TargetMode="External"/><Relationship Id="rId791" Type="http://schemas.openxmlformats.org/officeDocument/2006/relationships/hyperlink" Target="http://db.intelligent-energy.com/part/?pg=part&amp;id=62897" TargetMode="External"/><Relationship Id="rId889" Type="http://schemas.openxmlformats.org/officeDocument/2006/relationships/hyperlink" Target="http://db.intelligent-energy.com/part/?pg=part&amp;id=211200" TargetMode="External"/><Relationship Id="rId1074" Type="http://schemas.openxmlformats.org/officeDocument/2006/relationships/hyperlink" Target="http://db.intelligent-energy.com/part/?pg=part&amp;id=63085" TargetMode="External"/><Relationship Id="rId444" Type="http://schemas.openxmlformats.org/officeDocument/2006/relationships/hyperlink" Target="http://db.intelligent-energy.com/part/?pg=part&amp;id=62897" TargetMode="External"/><Relationship Id="rId651" Type="http://schemas.openxmlformats.org/officeDocument/2006/relationships/hyperlink" Target="http://db.intelligent-energy.com/part/?pg=part&amp;id=61789" TargetMode="External"/><Relationship Id="rId749" Type="http://schemas.openxmlformats.org/officeDocument/2006/relationships/hyperlink" Target="http://db.intelligent-energy.com/part/?pg=part&amp;id=211200" TargetMode="External"/><Relationship Id="rId1281" Type="http://schemas.openxmlformats.org/officeDocument/2006/relationships/hyperlink" Target="http://db.intelligent-energy.com/part/?pg=part&amp;id=211200" TargetMode="External"/><Relationship Id="rId290" Type="http://schemas.openxmlformats.org/officeDocument/2006/relationships/hyperlink" Target="http://db.intelligent-energy.com/part/?pg=part&amp;id=62897" TargetMode="External"/><Relationship Id="rId304" Type="http://schemas.openxmlformats.org/officeDocument/2006/relationships/hyperlink" Target="http://db.intelligent-energy.com/part/?pg=part&amp;id=211200" TargetMode="External"/><Relationship Id="rId388" Type="http://schemas.openxmlformats.org/officeDocument/2006/relationships/hyperlink" Target="http://db.intelligent-energy.com/part/?pg=part&amp;id=211200" TargetMode="External"/><Relationship Id="rId511" Type="http://schemas.openxmlformats.org/officeDocument/2006/relationships/hyperlink" Target="http://db.intelligent-energy.com/part/?pg=part&amp;id=61683" TargetMode="External"/><Relationship Id="rId609" Type="http://schemas.openxmlformats.org/officeDocument/2006/relationships/hyperlink" Target="http://db.intelligent-energy.com/part/?pg=part&amp;id=1134" TargetMode="External"/><Relationship Id="rId956" Type="http://schemas.openxmlformats.org/officeDocument/2006/relationships/hyperlink" Target="http://db.intelligent-energy.com/part/?pg=part&amp;id=63138" TargetMode="External"/><Relationship Id="rId1141" Type="http://schemas.openxmlformats.org/officeDocument/2006/relationships/hyperlink" Target="http://db.intelligent-energy.com/part/?pg=part&amp;id=211200" TargetMode="External"/><Relationship Id="rId1239" Type="http://schemas.openxmlformats.org/officeDocument/2006/relationships/hyperlink" Target="http://db.intelligent-energy.com/part/?pg=part&amp;id=2432" TargetMode="External"/><Relationship Id="rId85" Type="http://schemas.openxmlformats.org/officeDocument/2006/relationships/hyperlink" Target="http://db.intelligent-energy.com/part/?pg=part&amp;id=2416" TargetMode="External"/><Relationship Id="rId150" Type="http://schemas.openxmlformats.org/officeDocument/2006/relationships/hyperlink" Target="http://db.intelligent-energy.com/part/?pg=part&amp;id=211200" TargetMode="External"/><Relationship Id="rId595" Type="http://schemas.openxmlformats.org/officeDocument/2006/relationships/hyperlink" Target="http://db.intelligent-energy.com/part/?pg=part&amp;id=62897" TargetMode="External"/><Relationship Id="rId816" Type="http://schemas.openxmlformats.org/officeDocument/2006/relationships/hyperlink" Target="http://db.intelligent-energy.com/part/?pg=part&amp;id=62897" TargetMode="External"/><Relationship Id="rId1001" Type="http://schemas.openxmlformats.org/officeDocument/2006/relationships/hyperlink" Target="http://db.intelligent-energy.com/part/?pg=part&amp;id=211200" TargetMode="External"/><Relationship Id="rId248" Type="http://schemas.openxmlformats.org/officeDocument/2006/relationships/hyperlink" Target="http://db.intelligent-energy.com/part/?pg=part&amp;id=211200" TargetMode="External"/><Relationship Id="rId455" Type="http://schemas.openxmlformats.org/officeDocument/2006/relationships/hyperlink" Target="http://db.intelligent-energy.com/part/?pg=part&amp;id=62897" TargetMode="External"/><Relationship Id="rId662" Type="http://schemas.openxmlformats.org/officeDocument/2006/relationships/hyperlink" Target="http://db.intelligent-energy.com/part/?pg=part&amp;id=61824" TargetMode="External"/><Relationship Id="rId1085" Type="http://schemas.openxmlformats.org/officeDocument/2006/relationships/hyperlink" Target="http://db.intelligent-energy.com/part/?pg=part&amp;id=211200" TargetMode="External"/><Relationship Id="rId1292" Type="http://schemas.openxmlformats.org/officeDocument/2006/relationships/hyperlink" Target="http://db.intelligent-energy.com/part/?pg=part&amp;id=100289" TargetMode="External"/><Relationship Id="rId1306" Type="http://schemas.openxmlformats.org/officeDocument/2006/relationships/hyperlink" Target="http://db.intelligent-energy.com/part/?pg=part&amp;id=211200" TargetMode="External"/><Relationship Id="rId12" Type="http://schemas.openxmlformats.org/officeDocument/2006/relationships/hyperlink" Target="http://db.intelligent-energy.com/part/?pg=part&amp;id=211239" TargetMode="External"/><Relationship Id="rId108" Type="http://schemas.openxmlformats.org/officeDocument/2006/relationships/hyperlink" Target="http://db.intelligent-energy.com/part/?pg=part&amp;id=211200" TargetMode="External"/><Relationship Id="rId315" Type="http://schemas.openxmlformats.org/officeDocument/2006/relationships/hyperlink" Target="http://db.intelligent-energy.com/part/?pg=part&amp;id=211200" TargetMode="External"/><Relationship Id="rId522" Type="http://schemas.openxmlformats.org/officeDocument/2006/relationships/hyperlink" Target="http://db.intelligent-energy.com/part/?pg=part&amp;id=1748" TargetMode="External"/><Relationship Id="rId967" Type="http://schemas.openxmlformats.org/officeDocument/2006/relationships/hyperlink" Target="http://db.intelligent-energy.com/part/?pg=part&amp;id=211200" TargetMode="External"/><Relationship Id="rId1152" Type="http://schemas.openxmlformats.org/officeDocument/2006/relationships/hyperlink" Target="http://db.intelligent-energy.com/part/?pg=part&amp;id=211219" TargetMode="External"/><Relationship Id="rId96" Type="http://schemas.openxmlformats.org/officeDocument/2006/relationships/hyperlink" Target="http://db.intelligent-energy.com/part/?pg=part&amp;id=211200" TargetMode="External"/><Relationship Id="rId161" Type="http://schemas.openxmlformats.org/officeDocument/2006/relationships/hyperlink" Target="http://db.intelligent-energy.com/part/?pg=part&amp;id=211200" TargetMode="External"/><Relationship Id="rId399" Type="http://schemas.openxmlformats.org/officeDocument/2006/relationships/hyperlink" Target="http://db.intelligent-energy.com/part/?pg=part&amp;id=60932" TargetMode="External"/><Relationship Id="rId827" Type="http://schemas.openxmlformats.org/officeDocument/2006/relationships/hyperlink" Target="http://db.intelligent-energy.com/part/?pg=part&amp;id=62897" TargetMode="External"/><Relationship Id="rId1012" Type="http://schemas.openxmlformats.org/officeDocument/2006/relationships/hyperlink" Target="http://db.intelligent-energy.com/part/?pg=part&amp;id=211200" TargetMode="External"/><Relationship Id="rId259" Type="http://schemas.openxmlformats.org/officeDocument/2006/relationships/hyperlink" Target="http://db.intelligent-energy.com/part/?pg=part&amp;id=703" TargetMode="External"/><Relationship Id="rId466" Type="http://schemas.openxmlformats.org/officeDocument/2006/relationships/hyperlink" Target="http://db.intelligent-energy.com/part/?pg=part&amp;id=211200" TargetMode="External"/><Relationship Id="rId673" Type="http://schemas.openxmlformats.org/officeDocument/2006/relationships/hyperlink" Target="http://db.intelligent-energy.com/part/?pg=part&amp;id=61789" TargetMode="External"/><Relationship Id="rId880" Type="http://schemas.openxmlformats.org/officeDocument/2006/relationships/hyperlink" Target="http://db.intelligent-energy.com/part/?pg=part&amp;id=62931" TargetMode="External"/><Relationship Id="rId1096" Type="http://schemas.openxmlformats.org/officeDocument/2006/relationships/hyperlink" Target="http://db.intelligent-energy.com/part/?pg=part&amp;id=211200" TargetMode="External"/><Relationship Id="rId1317" Type="http://schemas.openxmlformats.org/officeDocument/2006/relationships/hyperlink" Target="http://db.intelligent-energy.com/part/?pg=part&amp;id=211200" TargetMode="External"/><Relationship Id="rId23" Type="http://schemas.openxmlformats.org/officeDocument/2006/relationships/hyperlink" Target="http://db.intelligent-energy.com/part/?pg=part&amp;id=211202" TargetMode="External"/><Relationship Id="rId119" Type="http://schemas.openxmlformats.org/officeDocument/2006/relationships/hyperlink" Target="http://db.intelligent-energy.com/part/?pg=part&amp;id=61806" TargetMode="External"/><Relationship Id="rId326" Type="http://schemas.openxmlformats.org/officeDocument/2006/relationships/hyperlink" Target="http://db.intelligent-energy.com/part/?pg=part&amp;id=712" TargetMode="External"/><Relationship Id="rId533" Type="http://schemas.openxmlformats.org/officeDocument/2006/relationships/hyperlink" Target="http://db.intelligent-energy.com/part/?pg=part&amp;id=211200" TargetMode="External"/><Relationship Id="rId978" Type="http://schemas.openxmlformats.org/officeDocument/2006/relationships/hyperlink" Target="http://db.intelligent-energy.com/part/?pg=part&amp;id=2078" TargetMode="External"/><Relationship Id="rId1163" Type="http://schemas.openxmlformats.org/officeDocument/2006/relationships/hyperlink" Target="http://db.intelligent-energy.com/part/?pg=part&amp;id=210239" TargetMode="External"/><Relationship Id="rId740" Type="http://schemas.openxmlformats.org/officeDocument/2006/relationships/hyperlink" Target="http://db.intelligent-energy.com/part/?pg=part&amp;id=62897" TargetMode="External"/><Relationship Id="rId838" Type="http://schemas.openxmlformats.org/officeDocument/2006/relationships/hyperlink" Target="http://db.intelligent-energy.com/part/?pg=part&amp;id=211200" TargetMode="External"/><Relationship Id="rId1023" Type="http://schemas.openxmlformats.org/officeDocument/2006/relationships/hyperlink" Target="http://db.intelligent-energy.com/part/?pg=part&amp;id=62992" TargetMode="External"/><Relationship Id="rId172" Type="http://schemas.openxmlformats.org/officeDocument/2006/relationships/hyperlink" Target="http://db.intelligent-energy.com/part/?pg=part&amp;id=211200" TargetMode="External"/><Relationship Id="rId477" Type="http://schemas.openxmlformats.org/officeDocument/2006/relationships/hyperlink" Target="http://db.intelligent-energy.com/part/?pg=part&amp;id=1748" TargetMode="External"/><Relationship Id="rId600" Type="http://schemas.openxmlformats.org/officeDocument/2006/relationships/hyperlink" Target="http://db.intelligent-energy.com/part/?pg=part&amp;id=211200" TargetMode="External"/><Relationship Id="rId684" Type="http://schemas.openxmlformats.org/officeDocument/2006/relationships/hyperlink" Target="http://db.intelligent-energy.com/part/?pg=part&amp;id=62897" TargetMode="External"/><Relationship Id="rId1230" Type="http://schemas.openxmlformats.org/officeDocument/2006/relationships/hyperlink" Target="http://db.intelligent-energy.com/part/?pg=part&amp;id=211213" TargetMode="External"/><Relationship Id="rId1328" Type="http://schemas.openxmlformats.org/officeDocument/2006/relationships/hyperlink" Target="http://db.intelligent-energy.com/part/?pg=part&amp;id=211200" TargetMode="External"/><Relationship Id="rId337" Type="http://schemas.openxmlformats.org/officeDocument/2006/relationships/hyperlink" Target="http://db.intelligent-energy.com/part/?pg=part&amp;id=211200" TargetMode="External"/><Relationship Id="rId891" Type="http://schemas.openxmlformats.org/officeDocument/2006/relationships/hyperlink" Target="http://db.intelligent-energy.com/part/?pg=part&amp;id=211200" TargetMode="External"/><Relationship Id="rId905" Type="http://schemas.openxmlformats.org/officeDocument/2006/relationships/hyperlink" Target="http://db.intelligent-energy.com/part/?pg=part&amp;id=1336" TargetMode="External"/><Relationship Id="rId989" Type="http://schemas.openxmlformats.org/officeDocument/2006/relationships/hyperlink" Target="http://db.intelligent-energy.com/part/?pg=part&amp;id=62913" TargetMode="External"/><Relationship Id="rId34" Type="http://schemas.openxmlformats.org/officeDocument/2006/relationships/hyperlink" Target="http://db.intelligent-energy.com/part/?pg=part&amp;id=211200" TargetMode="External"/><Relationship Id="rId544" Type="http://schemas.openxmlformats.org/officeDocument/2006/relationships/hyperlink" Target="http://db.intelligent-energy.com/part/?pg=part&amp;id=2885" TargetMode="External"/><Relationship Id="rId751" Type="http://schemas.openxmlformats.org/officeDocument/2006/relationships/hyperlink" Target="http://db.intelligent-energy.com/part/?pg=part&amp;id=211200" TargetMode="External"/><Relationship Id="rId849" Type="http://schemas.openxmlformats.org/officeDocument/2006/relationships/hyperlink" Target="http://db.intelligent-energy.com/part/?pg=part&amp;id=62815" TargetMode="External"/><Relationship Id="rId1174" Type="http://schemas.openxmlformats.org/officeDocument/2006/relationships/hyperlink" Target="http://db.intelligent-energy.com/part/?pg=part&amp;id=211200" TargetMode="External"/><Relationship Id="rId183" Type="http://schemas.openxmlformats.org/officeDocument/2006/relationships/hyperlink" Target="http://db.intelligent-energy.com/part/?pg=part&amp;id=62457" TargetMode="External"/><Relationship Id="rId390" Type="http://schemas.openxmlformats.org/officeDocument/2006/relationships/hyperlink" Target="http://db.intelligent-energy.com/part/?pg=part&amp;id=1616" TargetMode="External"/><Relationship Id="rId404" Type="http://schemas.openxmlformats.org/officeDocument/2006/relationships/hyperlink" Target="http://db.intelligent-energy.com/part/?pg=part&amp;id=61574" TargetMode="External"/><Relationship Id="rId611" Type="http://schemas.openxmlformats.org/officeDocument/2006/relationships/hyperlink" Target="http://db.intelligent-energy.com/part/?pg=part&amp;id=61783" TargetMode="External"/><Relationship Id="rId1034" Type="http://schemas.openxmlformats.org/officeDocument/2006/relationships/hyperlink" Target="http://db.intelligent-energy.com/part/?pg=part&amp;id=61775" TargetMode="External"/><Relationship Id="rId1241" Type="http://schemas.openxmlformats.org/officeDocument/2006/relationships/hyperlink" Target="http://db.intelligent-energy.com/part/?pg=part&amp;id=2643" TargetMode="External"/><Relationship Id="rId250" Type="http://schemas.openxmlformats.org/officeDocument/2006/relationships/hyperlink" Target="http://db.intelligent-energy.com/part/?pg=part&amp;id=62897" TargetMode="External"/><Relationship Id="rId488" Type="http://schemas.openxmlformats.org/officeDocument/2006/relationships/hyperlink" Target="http://db.intelligent-energy.com/part/?pg=part&amp;id=1748" TargetMode="External"/><Relationship Id="rId695" Type="http://schemas.openxmlformats.org/officeDocument/2006/relationships/hyperlink" Target="http://db.intelligent-energy.com/part/?pg=part&amp;id=61874" TargetMode="External"/><Relationship Id="rId709" Type="http://schemas.openxmlformats.org/officeDocument/2006/relationships/hyperlink" Target="http://db.intelligent-energy.com/part/?pg=part&amp;id=61875" TargetMode="External"/><Relationship Id="rId916" Type="http://schemas.openxmlformats.org/officeDocument/2006/relationships/hyperlink" Target="http://db.intelligent-energy.com/part/?pg=part&amp;id=62897" TargetMode="External"/><Relationship Id="rId1101" Type="http://schemas.openxmlformats.org/officeDocument/2006/relationships/hyperlink" Target="http://db.intelligent-energy.com/part/?pg=part&amp;id=619" TargetMode="External"/><Relationship Id="rId45" Type="http://schemas.openxmlformats.org/officeDocument/2006/relationships/hyperlink" Target="http://db.intelligent-energy.com/part/?pg=part&amp;id=211506" TargetMode="External"/><Relationship Id="rId110" Type="http://schemas.openxmlformats.org/officeDocument/2006/relationships/hyperlink" Target="http://db.intelligent-energy.com/part/?pg=part&amp;id=211200" TargetMode="External"/><Relationship Id="rId348" Type="http://schemas.openxmlformats.org/officeDocument/2006/relationships/hyperlink" Target="http://db.intelligent-energy.com/part/?pg=part&amp;id=1748" TargetMode="External"/><Relationship Id="rId555" Type="http://schemas.openxmlformats.org/officeDocument/2006/relationships/hyperlink" Target="http://db.intelligent-energy.com/part/?pg=part&amp;id=62897" TargetMode="External"/><Relationship Id="rId762" Type="http://schemas.openxmlformats.org/officeDocument/2006/relationships/hyperlink" Target="http://db.intelligent-energy.com/part/?pg=part&amp;id=62578" TargetMode="External"/><Relationship Id="rId1185" Type="http://schemas.openxmlformats.org/officeDocument/2006/relationships/hyperlink" Target="http://db.intelligent-energy.com/part/?pg=part&amp;id=211252" TargetMode="External"/><Relationship Id="rId194" Type="http://schemas.openxmlformats.org/officeDocument/2006/relationships/hyperlink" Target="http://db.intelligent-energy.com/part/?pg=part&amp;id=1747" TargetMode="External"/><Relationship Id="rId208" Type="http://schemas.openxmlformats.org/officeDocument/2006/relationships/hyperlink" Target="http://db.intelligent-energy.com/part/?pg=part&amp;id=211200" TargetMode="External"/><Relationship Id="rId415" Type="http://schemas.openxmlformats.org/officeDocument/2006/relationships/hyperlink" Target="http://db.intelligent-energy.com/part/?pg=part&amp;id=62897" TargetMode="External"/><Relationship Id="rId622" Type="http://schemas.openxmlformats.org/officeDocument/2006/relationships/hyperlink" Target="http://db.intelligent-energy.com/part/?pg=part&amp;id=61789" TargetMode="External"/><Relationship Id="rId1045" Type="http://schemas.openxmlformats.org/officeDocument/2006/relationships/hyperlink" Target="http://db.intelligent-energy.com/part/?pg=part&amp;id=211200" TargetMode="External"/><Relationship Id="rId1252" Type="http://schemas.openxmlformats.org/officeDocument/2006/relationships/hyperlink" Target="http://db.intelligent-energy.com/part/?pg=part&amp;id=211213" TargetMode="External"/><Relationship Id="rId261" Type="http://schemas.openxmlformats.org/officeDocument/2006/relationships/hyperlink" Target="http://db.intelligent-energy.com/part/?pg=part&amp;id=900" TargetMode="External"/><Relationship Id="rId499" Type="http://schemas.openxmlformats.org/officeDocument/2006/relationships/hyperlink" Target="http://db.intelligent-energy.com/part/?pg=part&amp;id=62897" TargetMode="External"/><Relationship Id="rId927" Type="http://schemas.openxmlformats.org/officeDocument/2006/relationships/hyperlink" Target="http://db.intelligent-energy.com/part/?pg=part&amp;id=62935" TargetMode="External"/><Relationship Id="rId1112" Type="http://schemas.openxmlformats.org/officeDocument/2006/relationships/hyperlink" Target="http://db.intelligent-energy.com/part/?pg=part&amp;id=211200" TargetMode="External"/><Relationship Id="rId56" Type="http://schemas.openxmlformats.org/officeDocument/2006/relationships/hyperlink" Target="http://db.intelligent-energy.com/part/?pg=part&amp;id=211519" TargetMode="External"/><Relationship Id="rId359" Type="http://schemas.openxmlformats.org/officeDocument/2006/relationships/hyperlink" Target="http://db.intelligent-energy.com/part/?pg=part&amp;id=62897" TargetMode="External"/><Relationship Id="rId566" Type="http://schemas.openxmlformats.org/officeDocument/2006/relationships/hyperlink" Target="http://db.intelligent-energy.com/part/?pg=part&amp;id=62897" TargetMode="External"/><Relationship Id="rId773" Type="http://schemas.openxmlformats.org/officeDocument/2006/relationships/hyperlink" Target="http://db.intelligent-energy.com/part/?pg=part&amp;id=62812" TargetMode="External"/><Relationship Id="rId1196" Type="http://schemas.openxmlformats.org/officeDocument/2006/relationships/hyperlink" Target="http://db.intelligent-energy.com/part/?pg=part&amp;id=211214" TargetMode="External"/><Relationship Id="rId121" Type="http://schemas.openxmlformats.org/officeDocument/2006/relationships/hyperlink" Target="http://db.intelligent-energy.com/part/?pg=part&amp;id=211200" TargetMode="External"/><Relationship Id="rId219" Type="http://schemas.openxmlformats.org/officeDocument/2006/relationships/hyperlink" Target="http://db.intelligent-energy.com/part/?pg=part&amp;id=141103" TargetMode="External"/><Relationship Id="rId426" Type="http://schemas.openxmlformats.org/officeDocument/2006/relationships/hyperlink" Target="http://db.intelligent-energy.com/part/?pg=part&amp;id=61561" TargetMode="External"/><Relationship Id="rId633" Type="http://schemas.openxmlformats.org/officeDocument/2006/relationships/hyperlink" Target="http://db.intelligent-energy.com/part/?pg=part&amp;id=211200" TargetMode="External"/><Relationship Id="rId980" Type="http://schemas.openxmlformats.org/officeDocument/2006/relationships/hyperlink" Target="http://db.intelligent-energy.com/part/?pg=part&amp;id=2705" TargetMode="External"/><Relationship Id="rId1056" Type="http://schemas.openxmlformats.org/officeDocument/2006/relationships/hyperlink" Target="http://db.intelligent-energy.com/part/?pg=part&amp;id=63067" TargetMode="External"/><Relationship Id="rId1263" Type="http://schemas.openxmlformats.org/officeDocument/2006/relationships/hyperlink" Target="http://db.intelligent-energy.com/part/?pg=part&amp;id=211213" TargetMode="External"/><Relationship Id="rId840" Type="http://schemas.openxmlformats.org/officeDocument/2006/relationships/hyperlink" Target="http://db.intelligent-energy.com/part/?pg=part&amp;id=62897" TargetMode="External"/><Relationship Id="rId938" Type="http://schemas.openxmlformats.org/officeDocument/2006/relationships/hyperlink" Target="http://db.intelligent-energy.com/part/?pg=part&amp;id=211200" TargetMode="External"/><Relationship Id="rId67" Type="http://schemas.openxmlformats.org/officeDocument/2006/relationships/hyperlink" Target="http://db.intelligent-energy.com/part/?pg=part&amp;id=211224" TargetMode="External"/><Relationship Id="rId272" Type="http://schemas.openxmlformats.org/officeDocument/2006/relationships/hyperlink" Target="http://db.intelligent-energy.com/part/?pg=part&amp;id=1536" TargetMode="External"/><Relationship Id="rId577" Type="http://schemas.openxmlformats.org/officeDocument/2006/relationships/hyperlink" Target="http://db.intelligent-energy.com/part/?pg=part&amp;id=211200" TargetMode="External"/><Relationship Id="rId700" Type="http://schemas.openxmlformats.org/officeDocument/2006/relationships/hyperlink" Target="http://db.intelligent-energy.com/part/?pg=part&amp;id=211200" TargetMode="External"/><Relationship Id="rId1123" Type="http://schemas.openxmlformats.org/officeDocument/2006/relationships/hyperlink" Target="http://db.intelligent-energy.com/part/?pg=part&amp;id=140530" TargetMode="External"/><Relationship Id="rId1330" Type="http://schemas.openxmlformats.org/officeDocument/2006/relationships/hyperlink" Target="http://db.intelligent-energy.com/part/?pg=part&amp;id=100180" TargetMode="External"/><Relationship Id="rId132" Type="http://schemas.openxmlformats.org/officeDocument/2006/relationships/hyperlink" Target="http://db.intelligent-energy.com/part/?pg=part&amp;id=1744" TargetMode="External"/><Relationship Id="rId784" Type="http://schemas.openxmlformats.org/officeDocument/2006/relationships/hyperlink" Target="http://db.intelligent-energy.com/part/?pg=part&amp;id=62811" TargetMode="External"/><Relationship Id="rId991" Type="http://schemas.openxmlformats.org/officeDocument/2006/relationships/hyperlink" Target="http://db.intelligent-energy.com/part/?pg=part&amp;id=62913" TargetMode="External"/><Relationship Id="rId1067" Type="http://schemas.openxmlformats.org/officeDocument/2006/relationships/hyperlink" Target="http://db.intelligent-energy.com/part/?pg=part&amp;id=1982" TargetMode="External"/><Relationship Id="rId437" Type="http://schemas.openxmlformats.org/officeDocument/2006/relationships/hyperlink" Target="http://db.intelligent-energy.com/part/?pg=part&amp;id=61582" TargetMode="External"/><Relationship Id="rId644" Type="http://schemas.openxmlformats.org/officeDocument/2006/relationships/hyperlink" Target="http://db.intelligent-energy.com/part/?pg=part&amp;id=61790" TargetMode="External"/><Relationship Id="rId851" Type="http://schemas.openxmlformats.org/officeDocument/2006/relationships/hyperlink" Target="http://db.intelligent-energy.com/part/?pg=part&amp;id=62815" TargetMode="External"/><Relationship Id="rId1274" Type="http://schemas.openxmlformats.org/officeDocument/2006/relationships/hyperlink" Target="http://db.intelligent-energy.com/part/?pg=part&amp;id=211200" TargetMode="External"/><Relationship Id="rId283" Type="http://schemas.openxmlformats.org/officeDocument/2006/relationships/hyperlink" Target="http://db.intelligent-energy.com/part/?pg=part&amp;id=62897" TargetMode="External"/><Relationship Id="rId490" Type="http://schemas.openxmlformats.org/officeDocument/2006/relationships/hyperlink" Target="http://db.intelligent-energy.com/part/?pg=part&amp;id=211200" TargetMode="External"/><Relationship Id="rId504" Type="http://schemas.openxmlformats.org/officeDocument/2006/relationships/hyperlink" Target="http://db.intelligent-energy.com/part/?pg=part&amp;id=1748" TargetMode="External"/><Relationship Id="rId711" Type="http://schemas.openxmlformats.org/officeDocument/2006/relationships/hyperlink" Target="http://db.intelligent-energy.com/part/?pg=part&amp;id=61789" TargetMode="External"/><Relationship Id="rId949" Type="http://schemas.openxmlformats.org/officeDocument/2006/relationships/hyperlink" Target="http://db.intelligent-energy.com/part/?pg=part&amp;id=62897" TargetMode="External"/><Relationship Id="rId1134" Type="http://schemas.openxmlformats.org/officeDocument/2006/relationships/hyperlink" Target="http://db.intelligent-energy.com/part/?pg=part&amp;id=211200" TargetMode="External"/><Relationship Id="rId78" Type="http://schemas.openxmlformats.org/officeDocument/2006/relationships/hyperlink" Target="http://db.intelligent-energy.com/part/?pg=part&amp;id=1134" TargetMode="External"/><Relationship Id="rId143" Type="http://schemas.openxmlformats.org/officeDocument/2006/relationships/hyperlink" Target="http://db.intelligent-energy.com/part/?pg=part&amp;id=211200" TargetMode="External"/><Relationship Id="rId350" Type="http://schemas.openxmlformats.org/officeDocument/2006/relationships/hyperlink" Target="http://db.intelligent-energy.com/part/?pg=part&amp;id=1748" TargetMode="External"/><Relationship Id="rId588" Type="http://schemas.openxmlformats.org/officeDocument/2006/relationships/hyperlink" Target="http://db.intelligent-energy.com/part/?pg=part&amp;id=62897" TargetMode="External"/><Relationship Id="rId795" Type="http://schemas.openxmlformats.org/officeDocument/2006/relationships/hyperlink" Target="http://db.intelligent-energy.com/part/?pg=part&amp;id=62897" TargetMode="External"/><Relationship Id="rId809" Type="http://schemas.openxmlformats.org/officeDocument/2006/relationships/hyperlink" Target="http://db.intelligent-energy.com/part/?pg=part&amp;id=1095" TargetMode="External"/><Relationship Id="rId1201" Type="http://schemas.openxmlformats.org/officeDocument/2006/relationships/hyperlink" Target="http://db.intelligent-energy.com/part/?pg=part&amp;id=211200" TargetMode="External"/><Relationship Id="rId9" Type="http://schemas.openxmlformats.org/officeDocument/2006/relationships/hyperlink" Target="http://db.intelligent-energy.com/part/?pg=part&amp;id=211202" TargetMode="External"/><Relationship Id="rId210" Type="http://schemas.openxmlformats.org/officeDocument/2006/relationships/hyperlink" Target="http://db.intelligent-energy.com/part/?pg=part&amp;id=211200" TargetMode="External"/><Relationship Id="rId448" Type="http://schemas.openxmlformats.org/officeDocument/2006/relationships/hyperlink" Target="http://db.intelligent-energy.com/part/?pg=part&amp;id=1748" TargetMode="External"/><Relationship Id="rId655" Type="http://schemas.openxmlformats.org/officeDocument/2006/relationships/hyperlink" Target="http://db.intelligent-energy.com/part/?pg=part&amp;id=62897" TargetMode="External"/><Relationship Id="rId862" Type="http://schemas.openxmlformats.org/officeDocument/2006/relationships/hyperlink" Target="http://db.intelligent-energy.com/part/?pg=part&amp;id=62897" TargetMode="External"/><Relationship Id="rId1078" Type="http://schemas.openxmlformats.org/officeDocument/2006/relationships/hyperlink" Target="http://db.intelligent-energy.com/part/?pg=part&amp;id=211200" TargetMode="External"/><Relationship Id="rId1285" Type="http://schemas.openxmlformats.org/officeDocument/2006/relationships/hyperlink" Target="http://db.intelligent-energy.com/part/?pg=part&amp;id=211526" TargetMode="External"/><Relationship Id="rId294" Type="http://schemas.openxmlformats.org/officeDocument/2006/relationships/hyperlink" Target="http://db.intelligent-energy.com/part/?pg=part&amp;id=62897" TargetMode="External"/><Relationship Id="rId308" Type="http://schemas.openxmlformats.org/officeDocument/2006/relationships/hyperlink" Target="http://db.intelligent-energy.com/part/?pg=part&amp;id=211200" TargetMode="External"/><Relationship Id="rId515" Type="http://schemas.openxmlformats.org/officeDocument/2006/relationships/hyperlink" Target="http://db.intelligent-energy.com/part/?pg=part&amp;id=61686" TargetMode="External"/><Relationship Id="rId722" Type="http://schemas.openxmlformats.org/officeDocument/2006/relationships/hyperlink" Target="http://db.intelligent-energy.com/part/?pg=part&amp;id=1095" TargetMode="External"/><Relationship Id="rId1145" Type="http://schemas.openxmlformats.org/officeDocument/2006/relationships/hyperlink" Target="http://db.intelligent-energy.com/part/?pg=part&amp;id=211200" TargetMode="External"/><Relationship Id="rId89" Type="http://schemas.openxmlformats.org/officeDocument/2006/relationships/hyperlink" Target="http://db.intelligent-energy.com/part/?pg=part&amp;id=2828" TargetMode="External"/><Relationship Id="rId154" Type="http://schemas.openxmlformats.org/officeDocument/2006/relationships/hyperlink" Target="http://db.intelligent-energy.com/part/?pg=part&amp;id=2471" TargetMode="External"/><Relationship Id="rId361" Type="http://schemas.openxmlformats.org/officeDocument/2006/relationships/hyperlink" Target="http://db.intelligent-energy.com/part/?pg=part&amp;id=62897" TargetMode="External"/><Relationship Id="rId599" Type="http://schemas.openxmlformats.org/officeDocument/2006/relationships/hyperlink" Target="http://db.intelligent-energy.com/part/?pg=part&amp;id=211200" TargetMode="External"/><Relationship Id="rId1005" Type="http://schemas.openxmlformats.org/officeDocument/2006/relationships/hyperlink" Target="http://db.intelligent-energy.com/part/?pg=part&amp;id=62933" TargetMode="External"/><Relationship Id="rId1212" Type="http://schemas.openxmlformats.org/officeDocument/2006/relationships/hyperlink" Target="http://db.intelligent-energy.com/part/?pg=part&amp;id=210391" TargetMode="External"/><Relationship Id="rId459" Type="http://schemas.openxmlformats.org/officeDocument/2006/relationships/hyperlink" Target="http://db.intelligent-energy.com/part/?pg=part&amp;id=62897" TargetMode="External"/><Relationship Id="rId666" Type="http://schemas.openxmlformats.org/officeDocument/2006/relationships/hyperlink" Target="http://db.intelligent-energy.com/part/?pg=part&amp;id=61873" TargetMode="External"/><Relationship Id="rId873" Type="http://schemas.openxmlformats.org/officeDocument/2006/relationships/hyperlink" Target="http://db.intelligent-energy.com/part/?pg=part&amp;id=62897" TargetMode="External"/><Relationship Id="rId1089" Type="http://schemas.openxmlformats.org/officeDocument/2006/relationships/hyperlink" Target="http://db.intelligent-energy.com/part/?pg=part&amp;id=63085" TargetMode="External"/><Relationship Id="rId1296" Type="http://schemas.openxmlformats.org/officeDocument/2006/relationships/hyperlink" Target="http://db.intelligent-energy.com/part/?pg=part&amp;id=211200" TargetMode="External"/><Relationship Id="rId16" Type="http://schemas.openxmlformats.org/officeDocument/2006/relationships/hyperlink" Target="http://db.intelligent-energy.com/part/?pg=part&amp;id=211227" TargetMode="External"/><Relationship Id="rId221" Type="http://schemas.openxmlformats.org/officeDocument/2006/relationships/hyperlink" Target="http://db.intelligent-energy.com/part/?pg=part&amp;id=62809" TargetMode="External"/><Relationship Id="rId319" Type="http://schemas.openxmlformats.org/officeDocument/2006/relationships/hyperlink" Target="http://db.intelligent-energy.com/part/?pg=part&amp;id=191" TargetMode="External"/><Relationship Id="rId526" Type="http://schemas.openxmlformats.org/officeDocument/2006/relationships/hyperlink" Target="http://db.intelligent-energy.com/part/?pg=part&amp;id=62897" TargetMode="External"/><Relationship Id="rId1156" Type="http://schemas.openxmlformats.org/officeDocument/2006/relationships/hyperlink" Target="http://db.intelligent-energy.com/part/?pg=part&amp;id=211200" TargetMode="External"/><Relationship Id="rId733" Type="http://schemas.openxmlformats.org/officeDocument/2006/relationships/hyperlink" Target="http://db.intelligent-energy.com/part/?pg=part&amp;id=62467" TargetMode="External"/><Relationship Id="rId940" Type="http://schemas.openxmlformats.org/officeDocument/2006/relationships/hyperlink" Target="http://db.intelligent-energy.com/part/?pg=part&amp;id=62935" TargetMode="External"/><Relationship Id="rId1016" Type="http://schemas.openxmlformats.org/officeDocument/2006/relationships/hyperlink" Target="http://db.intelligent-energy.com/part/?pg=part&amp;id=62948" TargetMode="External"/><Relationship Id="rId165" Type="http://schemas.openxmlformats.org/officeDocument/2006/relationships/hyperlink" Target="http://db.intelligent-energy.com/part/?pg=part&amp;id=1982" TargetMode="External"/><Relationship Id="rId372" Type="http://schemas.openxmlformats.org/officeDocument/2006/relationships/hyperlink" Target="http://db.intelligent-energy.com/part/?pg=part&amp;id=211200" TargetMode="External"/><Relationship Id="rId677" Type="http://schemas.openxmlformats.org/officeDocument/2006/relationships/hyperlink" Target="http://db.intelligent-energy.com/part/?pg=part&amp;id=61789" TargetMode="External"/><Relationship Id="rId800" Type="http://schemas.openxmlformats.org/officeDocument/2006/relationships/hyperlink" Target="http://db.intelligent-energy.com/part/?pg=part&amp;id=211200" TargetMode="External"/><Relationship Id="rId1223" Type="http://schemas.openxmlformats.org/officeDocument/2006/relationships/hyperlink" Target="http://db.intelligent-energy.com/part/?pg=part&amp;id=211200" TargetMode="External"/><Relationship Id="rId232" Type="http://schemas.openxmlformats.org/officeDocument/2006/relationships/hyperlink" Target="http://db.intelligent-energy.com/part/?pg=part&amp;id=62808" TargetMode="External"/><Relationship Id="rId884" Type="http://schemas.openxmlformats.org/officeDocument/2006/relationships/hyperlink" Target="http://db.intelligent-energy.com/part/?pg=part&amp;id=62897" TargetMode="External"/><Relationship Id="rId27" Type="http://schemas.openxmlformats.org/officeDocument/2006/relationships/hyperlink" Target="http://db.intelligent-energy.com/part/?pg=part&amp;id=211200" TargetMode="External"/><Relationship Id="rId537" Type="http://schemas.openxmlformats.org/officeDocument/2006/relationships/hyperlink" Target="http://db.intelligent-energy.com/part/?pg=part&amp;id=2015" TargetMode="External"/><Relationship Id="rId744" Type="http://schemas.openxmlformats.org/officeDocument/2006/relationships/hyperlink" Target="http://db.intelligent-energy.com/part/?pg=part&amp;id=62897" TargetMode="External"/><Relationship Id="rId951" Type="http://schemas.openxmlformats.org/officeDocument/2006/relationships/hyperlink" Target="http://db.intelligent-energy.com/part/?pg=part&amp;id=211200" TargetMode="External"/><Relationship Id="rId1167" Type="http://schemas.openxmlformats.org/officeDocument/2006/relationships/hyperlink" Target="http://db.intelligent-energy.com/part/?pg=part&amp;id=211256" TargetMode="External"/><Relationship Id="rId80" Type="http://schemas.openxmlformats.org/officeDocument/2006/relationships/hyperlink" Target="http://db.intelligent-energy.com/part/?pg=part&amp;id=1196" TargetMode="External"/><Relationship Id="rId176" Type="http://schemas.openxmlformats.org/officeDocument/2006/relationships/hyperlink" Target="http://db.intelligent-energy.com/part/?pg=part&amp;id=110004" TargetMode="External"/><Relationship Id="rId383" Type="http://schemas.openxmlformats.org/officeDocument/2006/relationships/hyperlink" Target="http://db.intelligent-energy.com/part/?pg=part&amp;id=1756" TargetMode="External"/><Relationship Id="rId590" Type="http://schemas.openxmlformats.org/officeDocument/2006/relationships/hyperlink" Target="http://db.intelligent-energy.com/part/?pg=part&amp;id=61743" TargetMode="External"/><Relationship Id="rId604" Type="http://schemas.openxmlformats.org/officeDocument/2006/relationships/hyperlink" Target="http://db.intelligent-energy.com/part/?pg=part&amp;id=62897" TargetMode="External"/><Relationship Id="rId811" Type="http://schemas.openxmlformats.org/officeDocument/2006/relationships/hyperlink" Target="http://db.intelligent-energy.com/part/?pg=part&amp;id=1236" TargetMode="External"/><Relationship Id="rId1027" Type="http://schemas.openxmlformats.org/officeDocument/2006/relationships/hyperlink" Target="http://db.intelligent-energy.com/part/?pg=part&amp;id=211200" TargetMode="External"/><Relationship Id="rId1234" Type="http://schemas.openxmlformats.org/officeDocument/2006/relationships/hyperlink" Target="http://db.intelligent-energy.com/part/?pg=part&amp;id=211200" TargetMode="External"/><Relationship Id="rId243" Type="http://schemas.openxmlformats.org/officeDocument/2006/relationships/hyperlink" Target="http://db.intelligent-energy.com/part/?pg=part&amp;id=62808" TargetMode="External"/><Relationship Id="rId450" Type="http://schemas.openxmlformats.org/officeDocument/2006/relationships/hyperlink" Target="http://db.intelligent-energy.com/part/?pg=part&amp;id=1748" TargetMode="External"/><Relationship Id="rId688" Type="http://schemas.openxmlformats.org/officeDocument/2006/relationships/hyperlink" Target="http://db.intelligent-energy.com/part/?pg=part&amp;id=211200" TargetMode="External"/><Relationship Id="rId895" Type="http://schemas.openxmlformats.org/officeDocument/2006/relationships/hyperlink" Target="http://db.intelligent-energy.com/part/?pg=part&amp;id=61745" TargetMode="External"/><Relationship Id="rId909" Type="http://schemas.openxmlformats.org/officeDocument/2006/relationships/hyperlink" Target="http://db.intelligent-energy.com/part/?pg=part&amp;id=211200" TargetMode="External"/><Relationship Id="rId1080" Type="http://schemas.openxmlformats.org/officeDocument/2006/relationships/hyperlink" Target="http://db.intelligent-energy.com/part/?pg=part&amp;id=211200" TargetMode="External"/><Relationship Id="rId1301" Type="http://schemas.openxmlformats.org/officeDocument/2006/relationships/hyperlink" Target="http://db.intelligent-energy.com/part/?pg=part&amp;id=211200" TargetMode="External"/><Relationship Id="rId38" Type="http://schemas.openxmlformats.org/officeDocument/2006/relationships/hyperlink" Target="http://db.intelligent-energy.com/part/?pg=part&amp;id=211200" TargetMode="External"/><Relationship Id="rId103" Type="http://schemas.openxmlformats.org/officeDocument/2006/relationships/hyperlink" Target="http://db.intelligent-energy.com/part/?pg=part&amp;id=211200" TargetMode="External"/><Relationship Id="rId310" Type="http://schemas.openxmlformats.org/officeDocument/2006/relationships/hyperlink" Target="http://db.intelligent-energy.com/part/?pg=part&amp;id=211200" TargetMode="External"/><Relationship Id="rId548" Type="http://schemas.openxmlformats.org/officeDocument/2006/relationships/hyperlink" Target="http://db.intelligent-energy.com/part/?pg=part&amp;id=2982" TargetMode="External"/><Relationship Id="rId755" Type="http://schemas.openxmlformats.org/officeDocument/2006/relationships/hyperlink" Target="http://db.intelligent-energy.com/part/?pg=part&amp;id=211200" TargetMode="External"/><Relationship Id="rId962" Type="http://schemas.openxmlformats.org/officeDocument/2006/relationships/hyperlink" Target="http://db.intelligent-energy.com/part/?pg=part&amp;id=62897" TargetMode="External"/><Relationship Id="rId1178" Type="http://schemas.openxmlformats.org/officeDocument/2006/relationships/hyperlink" Target="http://db.intelligent-energy.com/part/?pg=part&amp;id=211221" TargetMode="External"/><Relationship Id="rId91" Type="http://schemas.openxmlformats.org/officeDocument/2006/relationships/hyperlink" Target="http://db.intelligent-energy.com/part/?pg=part&amp;id=211200" TargetMode="External"/><Relationship Id="rId187" Type="http://schemas.openxmlformats.org/officeDocument/2006/relationships/hyperlink" Target="http://db.intelligent-energy.com/part/?pg=part&amp;id=211200" TargetMode="External"/><Relationship Id="rId394" Type="http://schemas.openxmlformats.org/officeDocument/2006/relationships/hyperlink" Target="http://db.intelligent-energy.com/part/?pg=part&amp;id=1818" TargetMode="External"/><Relationship Id="rId408" Type="http://schemas.openxmlformats.org/officeDocument/2006/relationships/hyperlink" Target="http://db.intelligent-energy.com/part/?pg=part&amp;id=1748" TargetMode="External"/><Relationship Id="rId615" Type="http://schemas.openxmlformats.org/officeDocument/2006/relationships/hyperlink" Target="http://db.intelligent-energy.com/part/?pg=part&amp;id=61789" TargetMode="External"/><Relationship Id="rId822" Type="http://schemas.openxmlformats.org/officeDocument/2006/relationships/hyperlink" Target="http://db.intelligent-energy.com/part/?pg=part&amp;id=62813" TargetMode="External"/><Relationship Id="rId1038" Type="http://schemas.openxmlformats.org/officeDocument/2006/relationships/hyperlink" Target="http://db.intelligent-energy.com/part/?pg=part&amp;id=62999" TargetMode="External"/><Relationship Id="rId1245" Type="http://schemas.openxmlformats.org/officeDocument/2006/relationships/hyperlink" Target="http://db.intelligent-energy.com/part/?pg=part&amp;id=62524" TargetMode="External"/><Relationship Id="rId254" Type="http://schemas.openxmlformats.org/officeDocument/2006/relationships/hyperlink" Target="http://db.intelligent-energy.com/part/?pg=part&amp;id=73" TargetMode="External"/><Relationship Id="rId699" Type="http://schemas.openxmlformats.org/officeDocument/2006/relationships/hyperlink" Target="http://db.intelligent-energy.com/part/?pg=part&amp;id=62897" TargetMode="External"/><Relationship Id="rId1091" Type="http://schemas.openxmlformats.org/officeDocument/2006/relationships/hyperlink" Target="http://db.intelligent-energy.com/part/?pg=part&amp;id=110004" TargetMode="External"/><Relationship Id="rId1105" Type="http://schemas.openxmlformats.org/officeDocument/2006/relationships/hyperlink" Target="http://db.intelligent-energy.com/part/?pg=part&amp;id=63127" TargetMode="External"/><Relationship Id="rId1312" Type="http://schemas.openxmlformats.org/officeDocument/2006/relationships/hyperlink" Target="http://db.intelligent-energy.com/part/?pg=part&amp;id=100225" TargetMode="External"/><Relationship Id="rId49" Type="http://schemas.openxmlformats.org/officeDocument/2006/relationships/hyperlink" Target="http://db.intelligent-energy.com/part/?pg=part&amp;id=211510" TargetMode="External"/><Relationship Id="rId114" Type="http://schemas.openxmlformats.org/officeDocument/2006/relationships/hyperlink" Target="http://db.intelligent-energy.com/part/?pg=part&amp;id=2471" TargetMode="External"/><Relationship Id="rId461" Type="http://schemas.openxmlformats.org/officeDocument/2006/relationships/hyperlink" Target="http://db.intelligent-energy.com/part/?pg=part&amp;id=62897" TargetMode="External"/><Relationship Id="rId559" Type="http://schemas.openxmlformats.org/officeDocument/2006/relationships/hyperlink" Target="http://db.intelligent-energy.com/part/?pg=part&amp;id=62897" TargetMode="External"/><Relationship Id="rId766" Type="http://schemas.openxmlformats.org/officeDocument/2006/relationships/hyperlink" Target="http://db.intelligent-energy.com/part/?pg=part&amp;id=1095" TargetMode="External"/><Relationship Id="rId1189" Type="http://schemas.openxmlformats.org/officeDocument/2006/relationships/hyperlink" Target="http://db.intelligent-energy.com/part/?pg=part&amp;id=211214" TargetMode="External"/><Relationship Id="rId198" Type="http://schemas.openxmlformats.org/officeDocument/2006/relationships/hyperlink" Target="http://db.intelligent-energy.com/part/?pg=part&amp;id=62809" TargetMode="External"/><Relationship Id="rId321" Type="http://schemas.openxmlformats.org/officeDocument/2006/relationships/hyperlink" Target="http://db.intelligent-energy.com/part/?pg=part&amp;id=275" TargetMode="External"/><Relationship Id="rId419" Type="http://schemas.openxmlformats.org/officeDocument/2006/relationships/hyperlink" Target="http://db.intelligent-energy.com/part/?pg=part&amp;id=211200" TargetMode="External"/><Relationship Id="rId626" Type="http://schemas.openxmlformats.org/officeDocument/2006/relationships/hyperlink" Target="http://db.intelligent-energy.com/part/?pg=part&amp;id=62897" TargetMode="External"/><Relationship Id="rId973" Type="http://schemas.openxmlformats.org/officeDocument/2006/relationships/hyperlink" Target="http://db.intelligent-energy.com/part/?pg=part&amp;id=211200" TargetMode="External"/><Relationship Id="rId1049" Type="http://schemas.openxmlformats.org/officeDocument/2006/relationships/hyperlink" Target="http://db.intelligent-energy.com/part/?pg=part&amp;id=2572" TargetMode="External"/><Relationship Id="rId1256" Type="http://schemas.openxmlformats.org/officeDocument/2006/relationships/hyperlink" Target="http://db.intelligent-energy.com/part/?pg=part&amp;id=211213" TargetMode="External"/><Relationship Id="rId833" Type="http://schemas.openxmlformats.org/officeDocument/2006/relationships/hyperlink" Target="http://db.intelligent-energy.com/part/?pg=part&amp;id=211200" TargetMode="External"/><Relationship Id="rId1116" Type="http://schemas.openxmlformats.org/officeDocument/2006/relationships/hyperlink" Target="http://db.intelligent-energy.com/part/?pg=part&amp;id=2006" TargetMode="External"/><Relationship Id="rId265" Type="http://schemas.openxmlformats.org/officeDocument/2006/relationships/hyperlink" Target="http://db.intelligent-energy.com/part/?pg=part&amp;id=1140" TargetMode="External"/><Relationship Id="rId472" Type="http://schemas.openxmlformats.org/officeDocument/2006/relationships/hyperlink" Target="http://db.intelligent-energy.com/part/?pg=part&amp;id=211200" TargetMode="External"/><Relationship Id="rId900" Type="http://schemas.openxmlformats.org/officeDocument/2006/relationships/hyperlink" Target="http://db.intelligent-energy.com/part/?pg=part&amp;id=211200" TargetMode="External"/><Relationship Id="rId1323" Type="http://schemas.openxmlformats.org/officeDocument/2006/relationships/hyperlink" Target="http://db.intelligent-energy.com/part/?pg=part&amp;id=211221" TargetMode="External"/><Relationship Id="rId125" Type="http://schemas.openxmlformats.org/officeDocument/2006/relationships/hyperlink" Target="http://db.intelligent-energy.com/part/?pg=part&amp;id=211200" TargetMode="External"/><Relationship Id="rId332" Type="http://schemas.openxmlformats.org/officeDocument/2006/relationships/hyperlink" Target="http://db.intelligent-energy.com/part/?pg=part&amp;id=1131" TargetMode="External"/><Relationship Id="rId777" Type="http://schemas.openxmlformats.org/officeDocument/2006/relationships/hyperlink" Target="http://db.intelligent-energy.com/part/?pg=part&amp;id=211200" TargetMode="External"/><Relationship Id="rId984" Type="http://schemas.openxmlformats.org/officeDocument/2006/relationships/hyperlink" Target="http://db.intelligent-energy.com/part/?pg=part&amp;id=62913" TargetMode="External"/><Relationship Id="rId637" Type="http://schemas.openxmlformats.org/officeDocument/2006/relationships/hyperlink" Target="http://db.intelligent-energy.com/part/?pg=part&amp;id=945" TargetMode="External"/><Relationship Id="rId844" Type="http://schemas.openxmlformats.org/officeDocument/2006/relationships/hyperlink" Target="http://db.intelligent-energy.com/part/?pg=part&amp;id=2338" TargetMode="External"/><Relationship Id="rId1267" Type="http://schemas.openxmlformats.org/officeDocument/2006/relationships/hyperlink" Target="http://db.intelligent-energy.com/part/?pg=part&amp;id=211200" TargetMode="External"/><Relationship Id="rId276" Type="http://schemas.openxmlformats.org/officeDocument/2006/relationships/hyperlink" Target="http://db.intelligent-energy.com/part/?pg=part&amp;id=211200" TargetMode="External"/><Relationship Id="rId483" Type="http://schemas.openxmlformats.org/officeDocument/2006/relationships/hyperlink" Target="http://db.intelligent-energy.com/part/?pg=part&amp;id=62897" TargetMode="External"/><Relationship Id="rId690" Type="http://schemas.openxmlformats.org/officeDocument/2006/relationships/hyperlink" Target="http://db.intelligent-energy.com/part/?pg=part&amp;id=211200" TargetMode="External"/><Relationship Id="rId704" Type="http://schemas.openxmlformats.org/officeDocument/2006/relationships/hyperlink" Target="http://db.intelligent-energy.com/part/?pg=part&amp;id=62897" TargetMode="External"/><Relationship Id="rId911" Type="http://schemas.openxmlformats.org/officeDocument/2006/relationships/hyperlink" Target="http://db.intelligent-energy.com/part/?pg=part&amp;id=62935" TargetMode="External"/><Relationship Id="rId1127" Type="http://schemas.openxmlformats.org/officeDocument/2006/relationships/hyperlink" Target="http://db.intelligent-energy.com/part/?pg=part&amp;id=63172" TargetMode="External"/><Relationship Id="rId40" Type="http://schemas.openxmlformats.org/officeDocument/2006/relationships/hyperlink" Target="http://db.intelligent-energy.com/part/?pg=part&amp;id=211200" TargetMode="External"/><Relationship Id="rId136" Type="http://schemas.openxmlformats.org/officeDocument/2006/relationships/hyperlink" Target="http://db.intelligent-energy.com/part/?pg=part&amp;id=211200" TargetMode="External"/><Relationship Id="rId343" Type="http://schemas.openxmlformats.org/officeDocument/2006/relationships/hyperlink" Target="http://db.intelligent-energy.com/part/?pg=part&amp;id=1748" TargetMode="External"/><Relationship Id="rId550" Type="http://schemas.openxmlformats.org/officeDocument/2006/relationships/hyperlink" Target="http://db.intelligent-energy.com/part/?pg=part&amp;id=62897" TargetMode="External"/><Relationship Id="rId788" Type="http://schemas.openxmlformats.org/officeDocument/2006/relationships/hyperlink" Target="http://db.intelligent-energy.com/part/?pg=part&amp;id=62897" TargetMode="External"/><Relationship Id="rId995" Type="http://schemas.openxmlformats.org/officeDocument/2006/relationships/hyperlink" Target="http://db.intelligent-energy.com/part/?pg=part&amp;id=211200" TargetMode="External"/><Relationship Id="rId1180" Type="http://schemas.openxmlformats.org/officeDocument/2006/relationships/hyperlink" Target="http://db.intelligent-energy.com/part/?pg=part&amp;id=2240" TargetMode="External"/><Relationship Id="rId203" Type="http://schemas.openxmlformats.org/officeDocument/2006/relationships/hyperlink" Target="http://db.intelligent-energy.com/part/?pg=part&amp;id=62808" TargetMode="External"/><Relationship Id="rId648" Type="http://schemas.openxmlformats.org/officeDocument/2006/relationships/hyperlink" Target="http://db.intelligent-energy.com/part/?pg=part&amp;id=61790" TargetMode="External"/><Relationship Id="rId855" Type="http://schemas.openxmlformats.org/officeDocument/2006/relationships/hyperlink" Target="http://db.intelligent-energy.com/part/?pg=part&amp;id=62815" TargetMode="External"/><Relationship Id="rId1040" Type="http://schemas.openxmlformats.org/officeDocument/2006/relationships/hyperlink" Target="http://db.intelligent-energy.com/part/?pg=part&amp;id=62999" TargetMode="External"/><Relationship Id="rId1278" Type="http://schemas.openxmlformats.org/officeDocument/2006/relationships/hyperlink" Target="http://db.intelligent-energy.com/part/?pg=part&amp;id=211200" TargetMode="External"/><Relationship Id="rId287" Type="http://schemas.openxmlformats.org/officeDocument/2006/relationships/hyperlink" Target="http://db.intelligent-energy.com/part/?pg=part&amp;id=62897" TargetMode="External"/><Relationship Id="rId410" Type="http://schemas.openxmlformats.org/officeDocument/2006/relationships/hyperlink" Target="http://db.intelligent-energy.com/part/?pg=part&amp;id=1748" TargetMode="External"/><Relationship Id="rId494" Type="http://schemas.openxmlformats.org/officeDocument/2006/relationships/hyperlink" Target="http://db.intelligent-energy.com/part/?pg=part&amp;id=61681" TargetMode="External"/><Relationship Id="rId508" Type="http://schemas.openxmlformats.org/officeDocument/2006/relationships/hyperlink" Target="http://db.intelligent-energy.com/part/?pg=part&amp;id=61682" TargetMode="External"/><Relationship Id="rId715" Type="http://schemas.openxmlformats.org/officeDocument/2006/relationships/hyperlink" Target="http://db.intelligent-energy.com/part/?pg=part&amp;id=211200" TargetMode="External"/><Relationship Id="rId922" Type="http://schemas.openxmlformats.org/officeDocument/2006/relationships/hyperlink" Target="http://db.intelligent-energy.com/part/?pg=part&amp;id=211200" TargetMode="External"/><Relationship Id="rId1138" Type="http://schemas.openxmlformats.org/officeDocument/2006/relationships/hyperlink" Target="http://db.intelligent-energy.com/part/?pg=part&amp;id=211200" TargetMode="External"/><Relationship Id="rId147" Type="http://schemas.openxmlformats.org/officeDocument/2006/relationships/hyperlink" Target="http://db.intelligent-energy.com/part/?pg=part&amp;id=61831" TargetMode="External"/><Relationship Id="rId354" Type="http://schemas.openxmlformats.org/officeDocument/2006/relationships/hyperlink" Target="http://db.intelligent-energy.com/part/?pg=part&amp;id=62897" TargetMode="External"/><Relationship Id="rId799" Type="http://schemas.openxmlformats.org/officeDocument/2006/relationships/hyperlink" Target="http://db.intelligent-energy.com/part/?pg=part&amp;id=211200" TargetMode="External"/><Relationship Id="rId1191" Type="http://schemas.openxmlformats.org/officeDocument/2006/relationships/hyperlink" Target="http://db.intelligent-energy.com/part/?pg=part&amp;id=211200" TargetMode="External"/><Relationship Id="rId1205" Type="http://schemas.openxmlformats.org/officeDocument/2006/relationships/hyperlink" Target="http://db.intelligent-energy.com/part/?pg=part&amp;id=211214" TargetMode="External"/><Relationship Id="rId51" Type="http://schemas.openxmlformats.org/officeDocument/2006/relationships/hyperlink" Target="http://db.intelligent-energy.com/part/?pg=part&amp;id=211512" TargetMode="External"/><Relationship Id="rId561" Type="http://schemas.openxmlformats.org/officeDocument/2006/relationships/hyperlink" Target="http://db.intelligent-energy.com/part/?pg=part&amp;id=62897" TargetMode="External"/><Relationship Id="rId659" Type="http://schemas.openxmlformats.org/officeDocument/2006/relationships/hyperlink" Target="http://db.intelligent-energy.com/part/?pg=part&amp;id=211200" TargetMode="External"/><Relationship Id="rId866" Type="http://schemas.openxmlformats.org/officeDocument/2006/relationships/hyperlink" Target="http://db.intelligent-energy.com/part/?pg=part&amp;id=211200" TargetMode="External"/><Relationship Id="rId1289" Type="http://schemas.openxmlformats.org/officeDocument/2006/relationships/hyperlink" Target="http://db.intelligent-energy.com/part/?pg=part&amp;id=100289" TargetMode="External"/><Relationship Id="rId214" Type="http://schemas.openxmlformats.org/officeDocument/2006/relationships/hyperlink" Target="http://db.intelligent-energy.com/part/?pg=part&amp;id=62809" TargetMode="External"/><Relationship Id="rId298" Type="http://schemas.openxmlformats.org/officeDocument/2006/relationships/hyperlink" Target="http://db.intelligent-energy.com/part/?pg=part&amp;id=211200" TargetMode="External"/><Relationship Id="rId421" Type="http://schemas.openxmlformats.org/officeDocument/2006/relationships/hyperlink" Target="http://db.intelligent-energy.com/part/?pg=part&amp;id=211200" TargetMode="External"/><Relationship Id="rId519" Type="http://schemas.openxmlformats.org/officeDocument/2006/relationships/hyperlink" Target="http://db.intelligent-energy.com/part/?pg=part&amp;id=1748" TargetMode="External"/><Relationship Id="rId1051" Type="http://schemas.openxmlformats.org/officeDocument/2006/relationships/hyperlink" Target="http://db.intelligent-energy.com/part/?pg=part&amp;id=127218" TargetMode="External"/><Relationship Id="rId1149" Type="http://schemas.openxmlformats.org/officeDocument/2006/relationships/hyperlink" Target="http://db.intelligent-energy.com/part/?pg=part&amp;id=211246" TargetMode="External"/><Relationship Id="rId158" Type="http://schemas.openxmlformats.org/officeDocument/2006/relationships/hyperlink" Target="http://db.intelligent-energy.com/part/?pg=part&amp;id=211200" TargetMode="External"/><Relationship Id="rId726" Type="http://schemas.openxmlformats.org/officeDocument/2006/relationships/hyperlink" Target="http://db.intelligent-energy.com/part/?pg=part&amp;id=1583" TargetMode="External"/><Relationship Id="rId933" Type="http://schemas.openxmlformats.org/officeDocument/2006/relationships/hyperlink" Target="http://db.intelligent-energy.com/part/?pg=part&amp;id=62897" TargetMode="External"/><Relationship Id="rId1009" Type="http://schemas.openxmlformats.org/officeDocument/2006/relationships/hyperlink" Target="http://db.intelligent-energy.com/part/?pg=part&amp;id=211200" TargetMode="External"/><Relationship Id="rId62" Type="http://schemas.openxmlformats.org/officeDocument/2006/relationships/hyperlink" Target="http://db.intelligent-energy.com/part/?pg=part&amp;id=211212" TargetMode="External"/><Relationship Id="rId365" Type="http://schemas.openxmlformats.org/officeDocument/2006/relationships/hyperlink" Target="http://db.intelligent-energy.com/part/?pg=part&amp;id=62897" TargetMode="External"/><Relationship Id="rId572" Type="http://schemas.openxmlformats.org/officeDocument/2006/relationships/hyperlink" Target="http://db.intelligent-energy.com/part/?pg=part&amp;id=211200" TargetMode="External"/><Relationship Id="rId1216" Type="http://schemas.openxmlformats.org/officeDocument/2006/relationships/hyperlink" Target="http://db.intelligent-energy.com/part/?pg=part&amp;id=211214" TargetMode="External"/><Relationship Id="rId225" Type="http://schemas.openxmlformats.org/officeDocument/2006/relationships/hyperlink" Target="http://db.intelligent-energy.com/part/?pg=part&amp;id=62808" TargetMode="External"/><Relationship Id="rId432" Type="http://schemas.openxmlformats.org/officeDocument/2006/relationships/hyperlink" Target="http://db.intelligent-energy.com/part/?pg=part&amp;id=61577" TargetMode="External"/><Relationship Id="rId877" Type="http://schemas.openxmlformats.org/officeDocument/2006/relationships/hyperlink" Target="http://db.intelligent-energy.com/part/?pg=part&amp;id=2539" TargetMode="External"/><Relationship Id="rId1062" Type="http://schemas.openxmlformats.org/officeDocument/2006/relationships/hyperlink" Target="http://db.intelligent-energy.com/part/?pg=part&amp;id=63085" TargetMode="External"/><Relationship Id="rId737" Type="http://schemas.openxmlformats.org/officeDocument/2006/relationships/hyperlink" Target="http://db.intelligent-energy.com/part/?pg=part&amp;id=62467" TargetMode="External"/><Relationship Id="rId944" Type="http://schemas.openxmlformats.org/officeDocument/2006/relationships/hyperlink" Target="http://db.intelligent-energy.com/part/?pg=part&amp;id=62897" TargetMode="External"/><Relationship Id="rId73" Type="http://schemas.openxmlformats.org/officeDocument/2006/relationships/hyperlink" Target="http://db.intelligent-energy.com/part/?pg=part&amp;id=619" TargetMode="External"/><Relationship Id="rId169" Type="http://schemas.openxmlformats.org/officeDocument/2006/relationships/hyperlink" Target="http://db.intelligent-energy.com/part/?pg=part&amp;id=211200" TargetMode="External"/><Relationship Id="rId376" Type="http://schemas.openxmlformats.org/officeDocument/2006/relationships/hyperlink" Target="http://db.intelligent-energy.com/part/?pg=part&amp;id=211200" TargetMode="External"/><Relationship Id="rId583" Type="http://schemas.openxmlformats.org/officeDocument/2006/relationships/hyperlink" Target="http://db.intelligent-energy.com/part/?pg=part&amp;id=2410" TargetMode="External"/><Relationship Id="rId790" Type="http://schemas.openxmlformats.org/officeDocument/2006/relationships/hyperlink" Target="http://db.intelligent-energy.com/part/?pg=part&amp;id=62897" TargetMode="External"/><Relationship Id="rId804" Type="http://schemas.openxmlformats.org/officeDocument/2006/relationships/hyperlink" Target="http://db.intelligent-energy.com/part/?pg=part&amp;id=211200" TargetMode="External"/><Relationship Id="rId1227" Type="http://schemas.openxmlformats.org/officeDocument/2006/relationships/hyperlink" Target="http://db.intelligent-energy.com/part/?pg=part&amp;id=211200" TargetMode="External"/><Relationship Id="rId4" Type="http://schemas.openxmlformats.org/officeDocument/2006/relationships/hyperlink" Target="http://db.intelligent-energy.com/part/?pg=part&amp;id=211232" TargetMode="External"/><Relationship Id="rId236" Type="http://schemas.openxmlformats.org/officeDocument/2006/relationships/hyperlink" Target="http://db.intelligent-energy.com/part/?pg=part&amp;id=211200" TargetMode="External"/><Relationship Id="rId443" Type="http://schemas.openxmlformats.org/officeDocument/2006/relationships/hyperlink" Target="http://db.intelligent-energy.com/part/?pg=part&amp;id=1748" TargetMode="External"/><Relationship Id="rId650" Type="http://schemas.openxmlformats.org/officeDocument/2006/relationships/hyperlink" Target="http://db.intelligent-energy.com/part/?pg=part&amp;id=61790" TargetMode="External"/><Relationship Id="rId888" Type="http://schemas.openxmlformats.org/officeDocument/2006/relationships/hyperlink" Target="http://db.intelligent-energy.com/part/?pg=part&amp;id=211200" TargetMode="External"/><Relationship Id="rId1073" Type="http://schemas.openxmlformats.org/officeDocument/2006/relationships/hyperlink" Target="http://db.intelligent-energy.com/part/?pg=part&amp;id=63085" TargetMode="External"/><Relationship Id="rId1280" Type="http://schemas.openxmlformats.org/officeDocument/2006/relationships/hyperlink" Target="http://db.intelligent-energy.com/part/?pg=part&amp;id=211200" TargetMode="External"/><Relationship Id="rId303" Type="http://schemas.openxmlformats.org/officeDocument/2006/relationships/hyperlink" Target="http://db.intelligent-energy.com/part/?pg=part&amp;id=211200" TargetMode="External"/><Relationship Id="rId748" Type="http://schemas.openxmlformats.org/officeDocument/2006/relationships/hyperlink" Target="http://db.intelligent-energy.com/part/?pg=part&amp;id=62897" TargetMode="External"/><Relationship Id="rId955" Type="http://schemas.openxmlformats.org/officeDocument/2006/relationships/hyperlink" Target="http://db.intelligent-energy.com/part/?pg=part&amp;id=211200" TargetMode="External"/><Relationship Id="rId1140" Type="http://schemas.openxmlformats.org/officeDocument/2006/relationships/hyperlink" Target="http://db.intelligent-energy.com/part/?pg=part&amp;id=130132" TargetMode="External"/><Relationship Id="rId84" Type="http://schemas.openxmlformats.org/officeDocument/2006/relationships/hyperlink" Target="http://db.intelligent-energy.com/part/?pg=part&amp;id=2408" TargetMode="External"/><Relationship Id="rId387" Type="http://schemas.openxmlformats.org/officeDocument/2006/relationships/hyperlink" Target="http://db.intelligent-energy.com/part/?pg=part&amp;id=62897" TargetMode="External"/><Relationship Id="rId510" Type="http://schemas.openxmlformats.org/officeDocument/2006/relationships/hyperlink" Target="http://db.intelligent-energy.com/part/?pg=part&amp;id=61644" TargetMode="External"/><Relationship Id="rId594" Type="http://schemas.openxmlformats.org/officeDocument/2006/relationships/hyperlink" Target="http://db.intelligent-energy.com/part/?pg=part&amp;id=62897" TargetMode="External"/><Relationship Id="rId608" Type="http://schemas.openxmlformats.org/officeDocument/2006/relationships/hyperlink" Target="http://db.intelligent-energy.com/part/?pg=part&amp;id=945" TargetMode="External"/><Relationship Id="rId815" Type="http://schemas.openxmlformats.org/officeDocument/2006/relationships/hyperlink" Target="http://db.intelligent-energy.com/part/?pg=part&amp;id=140010" TargetMode="External"/><Relationship Id="rId1238" Type="http://schemas.openxmlformats.org/officeDocument/2006/relationships/hyperlink" Target="http://db.intelligent-energy.com/part/?pg=part&amp;id=1513" TargetMode="External"/><Relationship Id="rId247" Type="http://schemas.openxmlformats.org/officeDocument/2006/relationships/hyperlink" Target="http://db.intelligent-energy.com/part/?pg=part&amp;id=211200" TargetMode="External"/><Relationship Id="rId899" Type="http://schemas.openxmlformats.org/officeDocument/2006/relationships/hyperlink" Target="http://db.intelligent-energy.com/part/?pg=part&amp;id=62897" TargetMode="External"/><Relationship Id="rId1000" Type="http://schemas.openxmlformats.org/officeDocument/2006/relationships/hyperlink" Target="http://db.intelligent-energy.com/part/?pg=part&amp;id=211200" TargetMode="External"/><Relationship Id="rId1084" Type="http://schemas.openxmlformats.org/officeDocument/2006/relationships/hyperlink" Target="http://db.intelligent-energy.com/part/?pg=part&amp;id=63085" TargetMode="External"/><Relationship Id="rId1305" Type="http://schemas.openxmlformats.org/officeDocument/2006/relationships/hyperlink" Target="http://db.intelligent-energy.com/part/?pg=part&amp;id=211213" TargetMode="External"/><Relationship Id="rId107" Type="http://schemas.openxmlformats.org/officeDocument/2006/relationships/hyperlink" Target="http://db.intelligent-energy.com/part/?pg=part&amp;id=211200" TargetMode="External"/><Relationship Id="rId454" Type="http://schemas.openxmlformats.org/officeDocument/2006/relationships/hyperlink" Target="http://db.intelligent-energy.com/part/?pg=part&amp;id=1748" TargetMode="External"/><Relationship Id="rId661" Type="http://schemas.openxmlformats.org/officeDocument/2006/relationships/hyperlink" Target="http://db.intelligent-energy.com/part/?pg=part&amp;id=61823" TargetMode="External"/><Relationship Id="rId759" Type="http://schemas.openxmlformats.org/officeDocument/2006/relationships/hyperlink" Target="http://db.intelligent-energy.com/part/?pg=part&amp;id=62897" TargetMode="External"/><Relationship Id="rId966" Type="http://schemas.openxmlformats.org/officeDocument/2006/relationships/hyperlink" Target="http://db.intelligent-energy.com/part/?pg=part&amp;id=211200" TargetMode="External"/><Relationship Id="rId1291" Type="http://schemas.openxmlformats.org/officeDocument/2006/relationships/hyperlink" Target="http://db.intelligent-energy.com/part/?pg=part&amp;id=100180" TargetMode="External"/><Relationship Id="rId11" Type="http://schemas.openxmlformats.org/officeDocument/2006/relationships/hyperlink" Target="http://db.intelligent-energy.com/part/?pg=part&amp;id=211238" TargetMode="External"/><Relationship Id="rId314" Type="http://schemas.openxmlformats.org/officeDocument/2006/relationships/hyperlink" Target="http://db.intelligent-energy.com/part/?pg=part&amp;id=211200" TargetMode="External"/><Relationship Id="rId398" Type="http://schemas.openxmlformats.org/officeDocument/2006/relationships/hyperlink" Target="http://db.intelligent-energy.com/part/?pg=part&amp;id=1818" TargetMode="External"/><Relationship Id="rId521" Type="http://schemas.openxmlformats.org/officeDocument/2006/relationships/hyperlink" Target="http://db.intelligent-energy.com/part/?pg=part&amp;id=211200" TargetMode="External"/><Relationship Id="rId619" Type="http://schemas.openxmlformats.org/officeDocument/2006/relationships/hyperlink" Target="http://db.intelligent-energy.com/part/?pg=part&amp;id=61789" TargetMode="External"/><Relationship Id="rId1151" Type="http://schemas.openxmlformats.org/officeDocument/2006/relationships/hyperlink" Target="http://db.intelligent-energy.com/part/?pg=part&amp;id=211244" TargetMode="External"/><Relationship Id="rId1249" Type="http://schemas.openxmlformats.org/officeDocument/2006/relationships/hyperlink" Target="http://db.intelligent-energy.com/part/?pg=part&amp;id=90555" TargetMode="External"/><Relationship Id="rId95" Type="http://schemas.openxmlformats.org/officeDocument/2006/relationships/hyperlink" Target="http://db.intelligent-energy.com/part/?pg=part&amp;id=211200" TargetMode="External"/><Relationship Id="rId160" Type="http://schemas.openxmlformats.org/officeDocument/2006/relationships/hyperlink" Target="http://db.intelligent-energy.com/part/?pg=part&amp;id=62457" TargetMode="External"/><Relationship Id="rId826" Type="http://schemas.openxmlformats.org/officeDocument/2006/relationships/hyperlink" Target="http://db.intelligent-energy.com/part/?pg=part&amp;id=62897" TargetMode="External"/><Relationship Id="rId1011" Type="http://schemas.openxmlformats.org/officeDocument/2006/relationships/hyperlink" Target="http://db.intelligent-energy.com/part/?pg=part&amp;id=211200" TargetMode="External"/><Relationship Id="rId1109" Type="http://schemas.openxmlformats.org/officeDocument/2006/relationships/hyperlink" Target="http://db.intelligent-energy.com/part/?pg=part&amp;id=63129" TargetMode="External"/><Relationship Id="rId258" Type="http://schemas.openxmlformats.org/officeDocument/2006/relationships/hyperlink" Target="http://db.intelligent-energy.com/part/?pg=part&amp;id=696" TargetMode="External"/><Relationship Id="rId465" Type="http://schemas.openxmlformats.org/officeDocument/2006/relationships/hyperlink" Target="http://db.intelligent-energy.com/part/?pg=part&amp;id=211200" TargetMode="External"/><Relationship Id="rId672" Type="http://schemas.openxmlformats.org/officeDocument/2006/relationships/hyperlink" Target="http://db.intelligent-energy.com/part/?pg=part&amp;id=61789" TargetMode="External"/><Relationship Id="rId1095" Type="http://schemas.openxmlformats.org/officeDocument/2006/relationships/hyperlink" Target="http://db.intelligent-energy.com/part/?pg=part&amp;id=211200" TargetMode="External"/><Relationship Id="rId1316" Type="http://schemas.openxmlformats.org/officeDocument/2006/relationships/hyperlink" Target="http://db.intelligent-energy.com/part/?pg=part&amp;id=211214" TargetMode="External"/><Relationship Id="rId22" Type="http://schemas.openxmlformats.org/officeDocument/2006/relationships/hyperlink" Target="http://db.intelligent-energy.com/part/?pg=part&amp;id=211201" TargetMode="External"/><Relationship Id="rId118" Type="http://schemas.openxmlformats.org/officeDocument/2006/relationships/hyperlink" Target="http://db.intelligent-energy.com/part/?pg=part&amp;id=61788" TargetMode="External"/><Relationship Id="rId325" Type="http://schemas.openxmlformats.org/officeDocument/2006/relationships/hyperlink" Target="http://db.intelligent-energy.com/part/?pg=part&amp;id=699" TargetMode="External"/><Relationship Id="rId532" Type="http://schemas.openxmlformats.org/officeDocument/2006/relationships/hyperlink" Target="http://db.intelligent-energy.com/part/?pg=part&amp;id=62897" TargetMode="External"/><Relationship Id="rId977" Type="http://schemas.openxmlformats.org/officeDocument/2006/relationships/hyperlink" Target="http://db.intelligent-energy.com/part/?pg=part&amp;id=1780" TargetMode="External"/><Relationship Id="rId1162" Type="http://schemas.openxmlformats.org/officeDocument/2006/relationships/hyperlink" Target="http://db.intelligent-energy.com/part/?pg=part&amp;id=210238" TargetMode="External"/><Relationship Id="rId171" Type="http://schemas.openxmlformats.org/officeDocument/2006/relationships/hyperlink" Target="http://db.intelligent-energy.com/part/?pg=part&amp;id=211200" TargetMode="External"/><Relationship Id="rId837" Type="http://schemas.openxmlformats.org/officeDocument/2006/relationships/hyperlink" Target="http://db.intelligent-energy.com/part/?pg=part&amp;id=211200" TargetMode="External"/><Relationship Id="rId1022" Type="http://schemas.openxmlformats.org/officeDocument/2006/relationships/hyperlink" Target="http://db.intelligent-energy.com/part/?pg=part&amp;id=62951" TargetMode="External"/><Relationship Id="rId269" Type="http://schemas.openxmlformats.org/officeDocument/2006/relationships/hyperlink" Target="http://db.intelligent-energy.com/part/?pg=part&amp;id=1336" TargetMode="External"/><Relationship Id="rId476" Type="http://schemas.openxmlformats.org/officeDocument/2006/relationships/hyperlink" Target="http://db.intelligent-energy.com/part/?pg=part&amp;id=61679" TargetMode="External"/><Relationship Id="rId683" Type="http://schemas.openxmlformats.org/officeDocument/2006/relationships/hyperlink" Target="http://db.intelligent-energy.com/part/?pg=part&amp;id=62897" TargetMode="External"/><Relationship Id="rId890" Type="http://schemas.openxmlformats.org/officeDocument/2006/relationships/hyperlink" Target="http://db.intelligent-energy.com/part/?pg=part&amp;id=211200" TargetMode="External"/><Relationship Id="rId904" Type="http://schemas.openxmlformats.org/officeDocument/2006/relationships/hyperlink" Target="http://db.intelligent-energy.com/part/?pg=part&amp;id=456" TargetMode="External"/><Relationship Id="rId1327" Type="http://schemas.openxmlformats.org/officeDocument/2006/relationships/hyperlink" Target="http://db.intelligent-energy.com/part/?pg=part&amp;id=211200" TargetMode="External"/><Relationship Id="rId33" Type="http://schemas.openxmlformats.org/officeDocument/2006/relationships/hyperlink" Target="http://db.intelligent-energy.com/part/?pg=part&amp;id=211200" TargetMode="External"/><Relationship Id="rId129" Type="http://schemas.openxmlformats.org/officeDocument/2006/relationships/hyperlink" Target="http://db.intelligent-energy.com/part/?pg=part&amp;id=211200" TargetMode="External"/><Relationship Id="rId336" Type="http://schemas.openxmlformats.org/officeDocument/2006/relationships/hyperlink" Target="http://db.intelligent-energy.com/part/?pg=part&amp;id=62897" TargetMode="External"/><Relationship Id="rId543" Type="http://schemas.openxmlformats.org/officeDocument/2006/relationships/hyperlink" Target="http://db.intelligent-energy.com/part/?pg=part&amp;id=2809" TargetMode="External"/><Relationship Id="rId988" Type="http://schemas.openxmlformats.org/officeDocument/2006/relationships/hyperlink" Target="http://db.intelligent-energy.com/part/?pg=part&amp;id=62913" TargetMode="External"/><Relationship Id="rId1173" Type="http://schemas.openxmlformats.org/officeDocument/2006/relationships/hyperlink" Target="http://db.intelligent-energy.com/part/?pg=part&amp;id=211200" TargetMode="External"/><Relationship Id="rId182" Type="http://schemas.openxmlformats.org/officeDocument/2006/relationships/hyperlink" Target="http://db.intelligent-energy.com/part/?pg=part&amp;id=211200" TargetMode="External"/><Relationship Id="rId403" Type="http://schemas.openxmlformats.org/officeDocument/2006/relationships/hyperlink" Target="http://db.intelligent-energy.com/part/?pg=part&amp;id=61560" TargetMode="External"/><Relationship Id="rId750" Type="http://schemas.openxmlformats.org/officeDocument/2006/relationships/hyperlink" Target="http://db.intelligent-energy.com/part/?pg=part&amp;id=211200" TargetMode="External"/><Relationship Id="rId848" Type="http://schemas.openxmlformats.org/officeDocument/2006/relationships/hyperlink" Target="http://db.intelligent-energy.com/part/?pg=part&amp;id=140010" TargetMode="External"/><Relationship Id="rId1033" Type="http://schemas.openxmlformats.org/officeDocument/2006/relationships/hyperlink" Target="http://db.intelligent-energy.com/part/?pg=part&amp;id=2781" TargetMode="External"/><Relationship Id="rId487" Type="http://schemas.openxmlformats.org/officeDocument/2006/relationships/hyperlink" Target="http://db.intelligent-energy.com/part/?pg=part&amp;id=61680" TargetMode="External"/><Relationship Id="rId610" Type="http://schemas.openxmlformats.org/officeDocument/2006/relationships/hyperlink" Target="http://db.intelligent-energy.com/part/?pg=part&amp;id=2471" TargetMode="External"/><Relationship Id="rId694" Type="http://schemas.openxmlformats.org/officeDocument/2006/relationships/hyperlink" Target="http://db.intelligent-energy.com/part/?pg=part&amp;id=61874" TargetMode="External"/><Relationship Id="rId708" Type="http://schemas.openxmlformats.org/officeDocument/2006/relationships/hyperlink" Target="http://db.intelligent-energy.com/part/?pg=part&amp;id=61875" TargetMode="External"/><Relationship Id="rId915" Type="http://schemas.openxmlformats.org/officeDocument/2006/relationships/hyperlink" Target="http://db.intelligent-energy.com/part/?pg=part&amp;id=62897" TargetMode="External"/><Relationship Id="rId1240" Type="http://schemas.openxmlformats.org/officeDocument/2006/relationships/hyperlink" Target="http://db.intelligent-energy.com/part/?pg=part&amp;id=2642" TargetMode="External"/><Relationship Id="rId347" Type="http://schemas.openxmlformats.org/officeDocument/2006/relationships/hyperlink" Target="http://db.intelligent-energy.com/part/?pg=part&amp;id=1748" TargetMode="External"/><Relationship Id="rId999" Type="http://schemas.openxmlformats.org/officeDocument/2006/relationships/hyperlink" Target="http://db.intelligent-energy.com/part/?pg=part&amp;id=211200" TargetMode="External"/><Relationship Id="rId1100" Type="http://schemas.openxmlformats.org/officeDocument/2006/relationships/hyperlink" Target="http://db.intelligent-energy.com/part/?pg=part&amp;id=211200" TargetMode="External"/><Relationship Id="rId1184" Type="http://schemas.openxmlformats.org/officeDocument/2006/relationships/hyperlink" Target="http://db.intelligent-energy.com/part/?pg=part&amp;id=210391" TargetMode="External"/><Relationship Id="rId44" Type="http://schemas.openxmlformats.org/officeDocument/2006/relationships/hyperlink" Target="http://db.intelligent-energy.com/part/?pg=part&amp;id=2841" TargetMode="External"/><Relationship Id="rId554" Type="http://schemas.openxmlformats.org/officeDocument/2006/relationships/hyperlink" Target="http://db.intelligent-energy.com/part/?pg=part&amp;id=62897" TargetMode="External"/><Relationship Id="rId761" Type="http://schemas.openxmlformats.org/officeDocument/2006/relationships/hyperlink" Target="http://db.intelligent-energy.com/part/?pg=part&amp;id=1709" TargetMode="External"/><Relationship Id="rId859" Type="http://schemas.openxmlformats.org/officeDocument/2006/relationships/hyperlink" Target="http://db.intelligent-energy.com/part/?pg=part&amp;id=62897" TargetMode="External"/><Relationship Id="rId193" Type="http://schemas.openxmlformats.org/officeDocument/2006/relationships/hyperlink" Target="http://db.intelligent-energy.com/part/?pg=part&amp;id=1321" TargetMode="External"/><Relationship Id="rId207" Type="http://schemas.openxmlformats.org/officeDocument/2006/relationships/hyperlink" Target="http://db.intelligent-energy.com/part/?pg=part&amp;id=211200" TargetMode="External"/><Relationship Id="rId414" Type="http://schemas.openxmlformats.org/officeDocument/2006/relationships/hyperlink" Target="http://db.intelligent-energy.com/part/?pg=part&amp;id=62897" TargetMode="External"/><Relationship Id="rId498" Type="http://schemas.openxmlformats.org/officeDocument/2006/relationships/hyperlink" Target="http://db.intelligent-energy.com/part/?pg=part&amp;id=1748" TargetMode="External"/><Relationship Id="rId621" Type="http://schemas.openxmlformats.org/officeDocument/2006/relationships/hyperlink" Target="http://db.intelligent-energy.com/part/?pg=part&amp;id=61789" TargetMode="External"/><Relationship Id="rId1044" Type="http://schemas.openxmlformats.org/officeDocument/2006/relationships/hyperlink" Target="http://db.intelligent-energy.com/part/?pg=part&amp;id=211200" TargetMode="External"/><Relationship Id="rId1251" Type="http://schemas.openxmlformats.org/officeDocument/2006/relationships/hyperlink" Target="http://db.intelligent-energy.com/part/?pg=part&amp;id=90557" TargetMode="External"/><Relationship Id="rId260" Type="http://schemas.openxmlformats.org/officeDocument/2006/relationships/hyperlink" Target="http://db.intelligent-energy.com/part/?pg=part&amp;id=853" TargetMode="External"/><Relationship Id="rId719" Type="http://schemas.openxmlformats.org/officeDocument/2006/relationships/hyperlink" Target="http://db.intelligent-energy.com/part/?pg=part&amp;id=211200" TargetMode="External"/><Relationship Id="rId926" Type="http://schemas.openxmlformats.org/officeDocument/2006/relationships/hyperlink" Target="http://db.intelligent-energy.com/part/?pg=part&amp;id=62937" TargetMode="External"/><Relationship Id="rId1111" Type="http://schemas.openxmlformats.org/officeDocument/2006/relationships/hyperlink" Target="http://db.intelligent-energy.com/part/?pg=part&amp;id=63172" TargetMode="External"/><Relationship Id="rId55" Type="http://schemas.openxmlformats.org/officeDocument/2006/relationships/hyperlink" Target="http://db.intelligent-energy.com/part/?pg=part&amp;id=211517" TargetMode="External"/><Relationship Id="rId120" Type="http://schemas.openxmlformats.org/officeDocument/2006/relationships/hyperlink" Target="http://db.intelligent-energy.com/part/?pg=part&amp;id=61808" TargetMode="External"/><Relationship Id="rId358" Type="http://schemas.openxmlformats.org/officeDocument/2006/relationships/hyperlink" Target="http://db.intelligent-energy.com/part/?pg=part&amp;id=62897" TargetMode="External"/><Relationship Id="rId565" Type="http://schemas.openxmlformats.org/officeDocument/2006/relationships/hyperlink" Target="http://db.intelligent-energy.com/part/?pg=part&amp;id=62897" TargetMode="External"/><Relationship Id="rId772" Type="http://schemas.openxmlformats.org/officeDocument/2006/relationships/hyperlink" Target="http://db.intelligent-energy.com/part/?pg=part&amp;id=2058" TargetMode="External"/><Relationship Id="rId1195" Type="http://schemas.openxmlformats.org/officeDocument/2006/relationships/hyperlink" Target="http://db.intelligent-energy.com/part/?pg=part&amp;id=211214" TargetMode="External"/><Relationship Id="rId1209" Type="http://schemas.openxmlformats.org/officeDocument/2006/relationships/hyperlink" Target="http://db.intelligent-energy.com/part/?pg=part&amp;id=210313" TargetMode="External"/><Relationship Id="rId218" Type="http://schemas.openxmlformats.org/officeDocument/2006/relationships/hyperlink" Target="http://db.intelligent-energy.com/part/?pg=part&amp;id=211200" TargetMode="External"/><Relationship Id="rId425" Type="http://schemas.openxmlformats.org/officeDocument/2006/relationships/hyperlink" Target="http://db.intelligent-energy.com/part/?pg=part&amp;id=211200" TargetMode="External"/><Relationship Id="rId632" Type="http://schemas.openxmlformats.org/officeDocument/2006/relationships/hyperlink" Target="http://db.intelligent-energy.com/part/?pg=part&amp;id=211200" TargetMode="External"/><Relationship Id="rId1055" Type="http://schemas.openxmlformats.org/officeDocument/2006/relationships/hyperlink" Target="http://db.intelligent-energy.com/part/?pg=part&amp;id=63067" TargetMode="External"/><Relationship Id="rId1262" Type="http://schemas.openxmlformats.org/officeDocument/2006/relationships/hyperlink" Target="http://db.intelligent-energy.com/part/?pg=part&amp;id=211213" TargetMode="External"/><Relationship Id="rId271" Type="http://schemas.openxmlformats.org/officeDocument/2006/relationships/hyperlink" Target="http://db.intelligent-energy.com/part/?pg=part&amp;id=1474" TargetMode="External"/><Relationship Id="rId937" Type="http://schemas.openxmlformats.org/officeDocument/2006/relationships/hyperlink" Target="http://db.intelligent-energy.com/part/?pg=part&amp;id=62897" TargetMode="External"/><Relationship Id="rId1122" Type="http://schemas.openxmlformats.org/officeDocument/2006/relationships/hyperlink" Target="http://db.intelligent-energy.com/part/?pg=part&amp;id=140524" TargetMode="External"/><Relationship Id="rId66" Type="http://schemas.openxmlformats.org/officeDocument/2006/relationships/hyperlink" Target="http://db.intelligent-energy.com/part/?pg=part&amp;id=211209" TargetMode="External"/><Relationship Id="rId131" Type="http://schemas.openxmlformats.org/officeDocument/2006/relationships/hyperlink" Target="http://db.intelligent-energy.com/part/?pg=part&amp;id=61822" TargetMode="External"/><Relationship Id="rId369" Type="http://schemas.openxmlformats.org/officeDocument/2006/relationships/hyperlink" Target="http://db.intelligent-energy.com/part/?pg=part&amp;id=211200" TargetMode="External"/><Relationship Id="rId576" Type="http://schemas.openxmlformats.org/officeDocument/2006/relationships/hyperlink" Target="http://db.intelligent-energy.com/part/?pg=part&amp;id=211200" TargetMode="External"/><Relationship Id="rId783" Type="http://schemas.openxmlformats.org/officeDocument/2006/relationships/hyperlink" Target="http://db.intelligent-energy.com/part/?pg=part&amp;id=62811" TargetMode="External"/><Relationship Id="rId990" Type="http://schemas.openxmlformats.org/officeDocument/2006/relationships/hyperlink" Target="http://db.intelligent-energy.com/part/?pg=part&amp;id=62913" TargetMode="External"/><Relationship Id="rId229" Type="http://schemas.openxmlformats.org/officeDocument/2006/relationships/hyperlink" Target="http://db.intelligent-energy.com/part/?pg=part&amp;id=141102" TargetMode="External"/><Relationship Id="rId436" Type="http://schemas.openxmlformats.org/officeDocument/2006/relationships/hyperlink" Target="http://db.intelligent-energy.com/part/?pg=part&amp;id=61581" TargetMode="External"/><Relationship Id="rId643" Type="http://schemas.openxmlformats.org/officeDocument/2006/relationships/hyperlink" Target="http://db.intelligent-energy.com/part/?pg=part&amp;id=211200" TargetMode="External"/><Relationship Id="rId1066" Type="http://schemas.openxmlformats.org/officeDocument/2006/relationships/hyperlink" Target="http://db.intelligent-energy.com/part/?pg=part&amp;id=1970" TargetMode="External"/><Relationship Id="rId1273" Type="http://schemas.openxmlformats.org/officeDocument/2006/relationships/hyperlink" Target="http://db.intelligent-energy.com/part/?pg=part&amp;id=211200" TargetMode="External"/><Relationship Id="rId850" Type="http://schemas.openxmlformats.org/officeDocument/2006/relationships/hyperlink" Target="http://db.intelligent-energy.com/part/?pg=part&amp;id=62815" TargetMode="External"/><Relationship Id="rId948" Type="http://schemas.openxmlformats.org/officeDocument/2006/relationships/hyperlink" Target="http://db.intelligent-energy.com/part/?pg=part&amp;id=62897" TargetMode="External"/><Relationship Id="rId1133" Type="http://schemas.openxmlformats.org/officeDocument/2006/relationships/hyperlink" Target="http://db.intelligent-energy.com/part/?pg=part&amp;id=211200" TargetMode="External"/><Relationship Id="rId77" Type="http://schemas.openxmlformats.org/officeDocument/2006/relationships/hyperlink" Target="http://db.intelligent-energy.com/part/?pg=part&amp;id=1123" TargetMode="External"/><Relationship Id="rId282" Type="http://schemas.openxmlformats.org/officeDocument/2006/relationships/hyperlink" Target="http://db.intelligent-energy.com/part/?pg=part&amp;id=62897" TargetMode="External"/><Relationship Id="rId503" Type="http://schemas.openxmlformats.org/officeDocument/2006/relationships/hyperlink" Target="http://db.intelligent-energy.com/part/?pg=part&amp;id=211200" TargetMode="External"/><Relationship Id="rId587" Type="http://schemas.openxmlformats.org/officeDocument/2006/relationships/hyperlink" Target="http://db.intelligent-energy.com/part/?pg=part&amp;id=61743" TargetMode="External"/><Relationship Id="rId710" Type="http://schemas.openxmlformats.org/officeDocument/2006/relationships/hyperlink" Target="http://db.intelligent-energy.com/part/?pg=part&amp;id=61789" TargetMode="External"/><Relationship Id="rId808" Type="http://schemas.openxmlformats.org/officeDocument/2006/relationships/hyperlink" Target="http://db.intelligent-energy.com/part/?pg=part&amp;id=62813" TargetMode="External"/><Relationship Id="rId8" Type="http://schemas.openxmlformats.org/officeDocument/2006/relationships/hyperlink" Target="http://db.intelligent-energy.com/part/?pg=part&amp;id=211236" TargetMode="External"/><Relationship Id="rId142" Type="http://schemas.openxmlformats.org/officeDocument/2006/relationships/hyperlink" Target="http://db.intelligent-energy.com/part/?pg=part&amp;id=62907" TargetMode="External"/><Relationship Id="rId447" Type="http://schemas.openxmlformats.org/officeDocument/2006/relationships/hyperlink" Target="http://db.intelligent-energy.com/part/?pg=part&amp;id=1748" TargetMode="External"/><Relationship Id="rId794" Type="http://schemas.openxmlformats.org/officeDocument/2006/relationships/hyperlink" Target="http://db.intelligent-energy.com/part/?pg=part&amp;id=62897" TargetMode="External"/><Relationship Id="rId1077" Type="http://schemas.openxmlformats.org/officeDocument/2006/relationships/hyperlink" Target="http://db.intelligent-energy.com/part/?pg=part&amp;id=211200" TargetMode="External"/><Relationship Id="rId1200" Type="http://schemas.openxmlformats.org/officeDocument/2006/relationships/hyperlink" Target="http://db.intelligent-energy.com/part/?pg=part&amp;id=211200" TargetMode="External"/><Relationship Id="rId654" Type="http://schemas.openxmlformats.org/officeDocument/2006/relationships/hyperlink" Target="http://db.intelligent-energy.com/part/?pg=part&amp;id=62897" TargetMode="External"/><Relationship Id="rId861" Type="http://schemas.openxmlformats.org/officeDocument/2006/relationships/hyperlink" Target="http://db.intelligent-energy.com/part/?pg=part&amp;id=62897" TargetMode="External"/><Relationship Id="rId959" Type="http://schemas.openxmlformats.org/officeDocument/2006/relationships/hyperlink" Target="http://db.intelligent-energy.com/part/?pg=part&amp;id=120020" TargetMode="External"/><Relationship Id="rId1284" Type="http://schemas.openxmlformats.org/officeDocument/2006/relationships/hyperlink" Target="http://db.intelligent-energy.com/part/?pg=part&amp;id=211525" TargetMode="External"/><Relationship Id="rId293" Type="http://schemas.openxmlformats.org/officeDocument/2006/relationships/hyperlink" Target="http://db.intelligent-energy.com/part/?pg=part&amp;id=62897" TargetMode="External"/><Relationship Id="rId307" Type="http://schemas.openxmlformats.org/officeDocument/2006/relationships/hyperlink" Target="http://db.intelligent-energy.com/part/?pg=part&amp;id=211200" TargetMode="External"/><Relationship Id="rId514" Type="http://schemas.openxmlformats.org/officeDocument/2006/relationships/hyperlink" Target="http://db.intelligent-energy.com/part/?pg=part&amp;id=61684" TargetMode="External"/><Relationship Id="rId721" Type="http://schemas.openxmlformats.org/officeDocument/2006/relationships/hyperlink" Target="http://db.intelligent-energy.com/part/?pg=part&amp;id=211200" TargetMode="External"/><Relationship Id="rId1144" Type="http://schemas.openxmlformats.org/officeDocument/2006/relationships/hyperlink" Target="http://db.intelligent-energy.com/part/?pg=part&amp;id=211200" TargetMode="External"/><Relationship Id="rId88" Type="http://schemas.openxmlformats.org/officeDocument/2006/relationships/hyperlink" Target="http://db.intelligent-energy.com/part/?pg=part&amp;id=2661" TargetMode="External"/><Relationship Id="rId153" Type="http://schemas.openxmlformats.org/officeDocument/2006/relationships/hyperlink" Target="http://db.intelligent-energy.com/part/?pg=part&amp;id=61833" TargetMode="External"/><Relationship Id="rId360" Type="http://schemas.openxmlformats.org/officeDocument/2006/relationships/hyperlink" Target="http://db.intelligent-energy.com/part/?pg=part&amp;id=62897" TargetMode="External"/><Relationship Id="rId598" Type="http://schemas.openxmlformats.org/officeDocument/2006/relationships/hyperlink" Target="http://db.intelligent-energy.com/part/?pg=part&amp;id=211200" TargetMode="External"/><Relationship Id="rId819" Type="http://schemas.openxmlformats.org/officeDocument/2006/relationships/hyperlink" Target="http://db.intelligent-energy.com/part/?pg=part&amp;id=62813" TargetMode="External"/><Relationship Id="rId1004" Type="http://schemas.openxmlformats.org/officeDocument/2006/relationships/hyperlink" Target="http://db.intelligent-energy.com/part/?pg=part&amp;id=62917" TargetMode="External"/><Relationship Id="rId1211" Type="http://schemas.openxmlformats.org/officeDocument/2006/relationships/hyperlink" Target="http://db.intelligent-energy.com/part/?pg=part&amp;id=210388" TargetMode="External"/><Relationship Id="rId220" Type="http://schemas.openxmlformats.org/officeDocument/2006/relationships/hyperlink" Target="http://db.intelligent-energy.com/part/?pg=part&amp;id=141000" TargetMode="External"/><Relationship Id="rId458" Type="http://schemas.openxmlformats.org/officeDocument/2006/relationships/hyperlink" Target="http://db.intelligent-energy.com/part/?pg=part&amp;id=62897" TargetMode="External"/><Relationship Id="rId665" Type="http://schemas.openxmlformats.org/officeDocument/2006/relationships/hyperlink" Target="http://db.intelligent-energy.com/part/?pg=part&amp;id=61872" TargetMode="External"/><Relationship Id="rId872" Type="http://schemas.openxmlformats.org/officeDocument/2006/relationships/hyperlink" Target="http://db.intelligent-energy.com/part/?pg=part&amp;id=62897" TargetMode="External"/><Relationship Id="rId1088" Type="http://schemas.openxmlformats.org/officeDocument/2006/relationships/hyperlink" Target="http://db.intelligent-energy.com/part/?pg=part&amp;id=100208" TargetMode="External"/><Relationship Id="rId1295" Type="http://schemas.openxmlformats.org/officeDocument/2006/relationships/hyperlink" Target="http://db.intelligent-energy.com/part/?pg=part&amp;id=211208" TargetMode="External"/><Relationship Id="rId1309" Type="http://schemas.openxmlformats.org/officeDocument/2006/relationships/hyperlink" Target="http://db.intelligent-energy.com/part/?pg=part&amp;id=211214" TargetMode="External"/><Relationship Id="rId15" Type="http://schemas.openxmlformats.org/officeDocument/2006/relationships/hyperlink" Target="http://db.intelligent-energy.com/part/?pg=part&amp;id=211223" TargetMode="External"/><Relationship Id="rId318" Type="http://schemas.openxmlformats.org/officeDocument/2006/relationships/hyperlink" Target="http://db.intelligent-energy.com/part/?pg=part&amp;id=211200" TargetMode="External"/><Relationship Id="rId525" Type="http://schemas.openxmlformats.org/officeDocument/2006/relationships/hyperlink" Target="http://db.intelligent-energy.com/part/?pg=part&amp;id=1748" TargetMode="External"/><Relationship Id="rId732" Type="http://schemas.openxmlformats.org/officeDocument/2006/relationships/hyperlink" Target="http://db.intelligent-energy.com/part/?pg=part&amp;id=62467" TargetMode="External"/><Relationship Id="rId1155" Type="http://schemas.openxmlformats.org/officeDocument/2006/relationships/hyperlink" Target="http://db.intelligent-energy.com/part/?pg=part&amp;id=211221" TargetMode="External"/><Relationship Id="rId99" Type="http://schemas.openxmlformats.org/officeDocument/2006/relationships/hyperlink" Target="http://db.intelligent-energy.com/part/?pg=part&amp;id=211200" TargetMode="External"/><Relationship Id="rId164" Type="http://schemas.openxmlformats.org/officeDocument/2006/relationships/hyperlink" Target="http://db.intelligent-energy.com/part/?pg=part&amp;id=1970" TargetMode="External"/><Relationship Id="rId371" Type="http://schemas.openxmlformats.org/officeDocument/2006/relationships/hyperlink" Target="http://db.intelligent-energy.com/part/?pg=part&amp;id=211200" TargetMode="External"/><Relationship Id="rId1015" Type="http://schemas.openxmlformats.org/officeDocument/2006/relationships/hyperlink" Target="http://db.intelligent-energy.com/part/?pg=part&amp;id=62949" TargetMode="External"/><Relationship Id="rId1222" Type="http://schemas.openxmlformats.org/officeDocument/2006/relationships/hyperlink" Target="http://db.intelligent-energy.com/part/?pg=part&amp;id=211200" TargetMode="External"/><Relationship Id="rId469" Type="http://schemas.openxmlformats.org/officeDocument/2006/relationships/hyperlink" Target="http://db.intelligent-energy.com/part/?pg=part&amp;id=211200" TargetMode="External"/><Relationship Id="rId676" Type="http://schemas.openxmlformats.org/officeDocument/2006/relationships/hyperlink" Target="http://db.intelligent-energy.com/part/?pg=part&amp;id=61789" TargetMode="External"/><Relationship Id="rId883" Type="http://schemas.openxmlformats.org/officeDocument/2006/relationships/hyperlink" Target="http://db.intelligent-energy.com/part/?pg=part&amp;id=62931" TargetMode="External"/><Relationship Id="rId1099" Type="http://schemas.openxmlformats.org/officeDocument/2006/relationships/hyperlink" Target="http://db.intelligent-energy.com/part/?pg=part&amp;id=211200" TargetMode="External"/><Relationship Id="rId26" Type="http://schemas.openxmlformats.org/officeDocument/2006/relationships/hyperlink" Target="http://db.intelligent-energy.com/part/?pg=part&amp;id=211200" TargetMode="External"/><Relationship Id="rId231" Type="http://schemas.openxmlformats.org/officeDocument/2006/relationships/hyperlink" Target="http://db.intelligent-energy.com/part/?pg=part&amp;id=62924" TargetMode="External"/><Relationship Id="rId329" Type="http://schemas.openxmlformats.org/officeDocument/2006/relationships/hyperlink" Target="http://db.intelligent-energy.com/part/?pg=part&amp;id=946" TargetMode="External"/><Relationship Id="rId536" Type="http://schemas.openxmlformats.org/officeDocument/2006/relationships/hyperlink" Target="http://db.intelligent-energy.com/part/?pg=part&amp;id=1957" TargetMode="External"/><Relationship Id="rId1166" Type="http://schemas.openxmlformats.org/officeDocument/2006/relationships/hyperlink" Target="http://db.intelligent-energy.com/part/?pg=part&amp;id=211255" TargetMode="External"/><Relationship Id="rId175" Type="http://schemas.openxmlformats.org/officeDocument/2006/relationships/hyperlink" Target="http://db.intelligent-energy.com/part/?pg=part&amp;id=110003" TargetMode="External"/><Relationship Id="rId743" Type="http://schemas.openxmlformats.org/officeDocument/2006/relationships/hyperlink" Target="http://db.intelligent-energy.com/part/?pg=part&amp;id=62897" TargetMode="External"/><Relationship Id="rId950" Type="http://schemas.openxmlformats.org/officeDocument/2006/relationships/hyperlink" Target="http://db.intelligent-energy.com/part/?pg=part&amp;id=211200" TargetMode="External"/><Relationship Id="rId1026" Type="http://schemas.openxmlformats.org/officeDocument/2006/relationships/hyperlink" Target="http://db.intelligent-energy.com/part/?pg=part&amp;id=211200" TargetMode="External"/><Relationship Id="rId382" Type="http://schemas.openxmlformats.org/officeDocument/2006/relationships/hyperlink" Target="http://db.intelligent-energy.com/part/?pg=part&amp;id=211200" TargetMode="External"/><Relationship Id="rId603" Type="http://schemas.openxmlformats.org/officeDocument/2006/relationships/hyperlink" Target="http://db.intelligent-energy.com/part/?pg=part&amp;id=61789" TargetMode="External"/><Relationship Id="rId687" Type="http://schemas.openxmlformats.org/officeDocument/2006/relationships/hyperlink" Target="http://db.intelligent-energy.com/part/?pg=part&amp;id=211200" TargetMode="External"/><Relationship Id="rId810" Type="http://schemas.openxmlformats.org/officeDocument/2006/relationships/hyperlink" Target="http://db.intelligent-energy.com/part/?pg=part&amp;id=1135" TargetMode="External"/><Relationship Id="rId908" Type="http://schemas.openxmlformats.org/officeDocument/2006/relationships/hyperlink" Target="http://db.intelligent-energy.com/part/?pg=part&amp;id=62897" TargetMode="External"/><Relationship Id="rId1233" Type="http://schemas.openxmlformats.org/officeDocument/2006/relationships/hyperlink" Target="http://db.intelligent-energy.com/part/?pg=part&amp;id=211200" TargetMode="External"/><Relationship Id="rId242" Type="http://schemas.openxmlformats.org/officeDocument/2006/relationships/hyperlink" Target="http://db.intelligent-energy.com/part/?pg=part&amp;id=140536" TargetMode="External"/><Relationship Id="rId894" Type="http://schemas.openxmlformats.org/officeDocument/2006/relationships/hyperlink" Target="http://db.intelligent-energy.com/part/?pg=part&amp;id=61745" TargetMode="External"/><Relationship Id="rId1177" Type="http://schemas.openxmlformats.org/officeDocument/2006/relationships/hyperlink" Target="http://db.intelligent-energy.com/part/?pg=part&amp;id=211221" TargetMode="External"/><Relationship Id="rId1300" Type="http://schemas.openxmlformats.org/officeDocument/2006/relationships/hyperlink" Target="http://db.intelligent-energy.com/part/?pg=part&amp;id=211213" TargetMode="External"/><Relationship Id="rId37" Type="http://schemas.openxmlformats.org/officeDocument/2006/relationships/hyperlink" Target="http://db.intelligent-energy.com/part/?pg=part&amp;id=211200" TargetMode="External"/><Relationship Id="rId102" Type="http://schemas.openxmlformats.org/officeDocument/2006/relationships/hyperlink" Target="http://db.intelligent-energy.com/part/?pg=part&amp;id=211200" TargetMode="External"/><Relationship Id="rId547" Type="http://schemas.openxmlformats.org/officeDocument/2006/relationships/hyperlink" Target="http://db.intelligent-energy.com/part/?pg=part&amp;id=2981" TargetMode="External"/><Relationship Id="rId754" Type="http://schemas.openxmlformats.org/officeDocument/2006/relationships/hyperlink" Target="http://db.intelligent-energy.com/part/?pg=part&amp;id=211200" TargetMode="External"/><Relationship Id="rId961" Type="http://schemas.openxmlformats.org/officeDocument/2006/relationships/hyperlink" Target="http://db.intelligent-energy.com/part/?pg=part&amp;id=62897" TargetMode="External"/><Relationship Id="rId90" Type="http://schemas.openxmlformats.org/officeDocument/2006/relationships/hyperlink" Target="http://db.intelligent-energy.com/part/?pg=part&amp;id=2984" TargetMode="External"/><Relationship Id="rId186" Type="http://schemas.openxmlformats.org/officeDocument/2006/relationships/hyperlink" Target="http://db.intelligent-energy.com/part/?pg=part&amp;id=62457" TargetMode="External"/><Relationship Id="rId393" Type="http://schemas.openxmlformats.org/officeDocument/2006/relationships/hyperlink" Target="http://db.intelligent-energy.com/part/?pg=part&amp;id=211200" TargetMode="External"/><Relationship Id="rId407" Type="http://schemas.openxmlformats.org/officeDocument/2006/relationships/hyperlink" Target="http://db.intelligent-energy.com/part/?pg=part&amp;id=1748" TargetMode="External"/><Relationship Id="rId614" Type="http://schemas.openxmlformats.org/officeDocument/2006/relationships/hyperlink" Target="http://db.intelligent-energy.com/part/?pg=part&amp;id=61825" TargetMode="External"/><Relationship Id="rId821" Type="http://schemas.openxmlformats.org/officeDocument/2006/relationships/hyperlink" Target="http://db.intelligent-energy.com/part/?pg=part&amp;id=62813" TargetMode="External"/><Relationship Id="rId1037" Type="http://schemas.openxmlformats.org/officeDocument/2006/relationships/hyperlink" Target="http://db.intelligent-energy.com/part/?pg=part&amp;id=62999" TargetMode="External"/><Relationship Id="rId1244" Type="http://schemas.openxmlformats.org/officeDocument/2006/relationships/hyperlink" Target="http://db.intelligent-energy.com/part/?pg=part&amp;id=2941" TargetMode="External"/><Relationship Id="rId253" Type="http://schemas.openxmlformats.org/officeDocument/2006/relationships/hyperlink" Target="http://db.intelligent-energy.com/part/?pg=part&amp;id=72" TargetMode="External"/><Relationship Id="rId460" Type="http://schemas.openxmlformats.org/officeDocument/2006/relationships/hyperlink" Target="http://db.intelligent-energy.com/part/?pg=part&amp;id=62897" TargetMode="External"/><Relationship Id="rId698" Type="http://schemas.openxmlformats.org/officeDocument/2006/relationships/hyperlink" Target="http://db.intelligent-energy.com/part/?pg=part&amp;id=62897" TargetMode="External"/><Relationship Id="rId919" Type="http://schemas.openxmlformats.org/officeDocument/2006/relationships/hyperlink" Target="http://db.intelligent-energy.com/part/?pg=part&amp;id=62897" TargetMode="External"/><Relationship Id="rId1090" Type="http://schemas.openxmlformats.org/officeDocument/2006/relationships/hyperlink" Target="http://db.intelligent-energy.com/part/?pg=part&amp;id=211200" TargetMode="External"/><Relationship Id="rId1104" Type="http://schemas.openxmlformats.org/officeDocument/2006/relationships/hyperlink" Target="http://db.intelligent-energy.com/part/?pg=part&amp;id=2645" TargetMode="External"/><Relationship Id="rId1311" Type="http://schemas.openxmlformats.org/officeDocument/2006/relationships/hyperlink" Target="http://db.intelligent-energy.com/part/?pg=part&amp;id=100180" TargetMode="External"/><Relationship Id="rId48" Type="http://schemas.openxmlformats.org/officeDocument/2006/relationships/hyperlink" Target="http://db.intelligent-energy.com/part/?pg=part&amp;id=211509" TargetMode="External"/><Relationship Id="rId113" Type="http://schemas.openxmlformats.org/officeDocument/2006/relationships/hyperlink" Target="http://db.intelligent-energy.com/part/?pg=part&amp;id=1859" TargetMode="External"/><Relationship Id="rId320" Type="http://schemas.openxmlformats.org/officeDocument/2006/relationships/hyperlink" Target="http://db.intelligent-energy.com/part/?pg=part&amp;id=233" TargetMode="External"/><Relationship Id="rId558" Type="http://schemas.openxmlformats.org/officeDocument/2006/relationships/hyperlink" Target="http://db.intelligent-energy.com/part/?pg=part&amp;id=62897" TargetMode="External"/><Relationship Id="rId765" Type="http://schemas.openxmlformats.org/officeDocument/2006/relationships/hyperlink" Target="http://db.intelligent-energy.com/part/?pg=part&amp;id=62811" TargetMode="External"/><Relationship Id="rId972" Type="http://schemas.openxmlformats.org/officeDocument/2006/relationships/hyperlink" Target="http://db.intelligent-energy.com/part/?pg=part&amp;id=62913" TargetMode="External"/><Relationship Id="rId1188" Type="http://schemas.openxmlformats.org/officeDocument/2006/relationships/hyperlink" Target="http://db.intelligent-energy.com/part/?pg=part&amp;id=211214" TargetMode="External"/><Relationship Id="rId197" Type="http://schemas.openxmlformats.org/officeDocument/2006/relationships/hyperlink" Target="http://db.intelligent-energy.com/part/?pg=part&amp;id=62424" TargetMode="External"/><Relationship Id="rId418" Type="http://schemas.openxmlformats.org/officeDocument/2006/relationships/hyperlink" Target="http://db.intelligent-energy.com/part/?pg=part&amp;id=62897" TargetMode="External"/><Relationship Id="rId625" Type="http://schemas.openxmlformats.org/officeDocument/2006/relationships/hyperlink" Target="http://db.intelligent-energy.com/part/?pg=part&amp;id=62897" TargetMode="External"/><Relationship Id="rId832" Type="http://schemas.openxmlformats.org/officeDocument/2006/relationships/hyperlink" Target="http://db.intelligent-energy.com/part/?pg=part&amp;id=211200" TargetMode="External"/><Relationship Id="rId1048" Type="http://schemas.openxmlformats.org/officeDocument/2006/relationships/hyperlink" Target="http://db.intelligent-energy.com/part/?pg=part&amp;id=2539" TargetMode="External"/><Relationship Id="rId1255" Type="http://schemas.openxmlformats.org/officeDocument/2006/relationships/hyperlink" Target="http://db.intelligent-energy.com/part/?pg=part&amp;id=211213" TargetMode="External"/><Relationship Id="rId264" Type="http://schemas.openxmlformats.org/officeDocument/2006/relationships/hyperlink" Target="http://db.intelligent-energy.com/part/?pg=part&amp;id=1139" TargetMode="External"/><Relationship Id="rId471" Type="http://schemas.openxmlformats.org/officeDocument/2006/relationships/hyperlink" Target="http://db.intelligent-energy.com/part/?pg=part&amp;id=211200" TargetMode="External"/><Relationship Id="rId1115" Type="http://schemas.openxmlformats.org/officeDocument/2006/relationships/hyperlink" Target="http://db.intelligent-energy.com/part/?pg=part&amp;id=211200" TargetMode="External"/><Relationship Id="rId1322" Type="http://schemas.openxmlformats.org/officeDocument/2006/relationships/hyperlink" Target="http://db.intelligent-energy.com/part/?pg=part&amp;id=100225" TargetMode="External"/><Relationship Id="rId59" Type="http://schemas.openxmlformats.org/officeDocument/2006/relationships/hyperlink" Target="http://db.intelligent-energy.com/part/?pg=part&amp;id=211200" TargetMode="External"/><Relationship Id="rId124" Type="http://schemas.openxmlformats.org/officeDocument/2006/relationships/hyperlink" Target="http://db.intelligent-energy.com/part/?pg=part&amp;id=211200" TargetMode="External"/><Relationship Id="rId569" Type="http://schemas.openxmlformats.org/officeDocument/2006/relationships/hyperlink" Target="http://db.intelligent-energy.com/part/?pg=part&amp;id=211200" TargetMode="External"/><Relationship Id="rId776" Type="http://schemas.openxmlformats.org/officeDocument/2006/relationships/hyperlink" Target="http://db.intelligent-energy.com/part/?pg=part&amp;id=62897" TargetMode="External"/><Relationship Id="rId983" Type="http://schemas.openxmlformats.org/officeDocument/2006/relationships/hyperlink" Target="http://db.intelligent-energy.com/part/?pg=part&amp;id=62928" TargetMode="External"/><Relationship Id="rId1199" Type="http://schemas.openxmlformats.org/officeDocument/2006/relationships/hyperlink" Target="http://db.intelligent-energy.com/part/?pg=part&amp;id=211200" TargetMode="External"/><Relationship Id="rId331" Type="http://schemas.openxmlformats.org/officeDocument/2006/relationships/hyperlink" Target="http://db.intelligent-energy.com/part/?pg=part&amp;id=1054" TargetMode="External"/><Relationship Id="rId429" Type="http://schemas.openxmlformats.org/officeDocument/2006/relationships/hyperlink" Target="http://db.intelligent-energy.com/part/?pg=part&amp;id=62897" TargetMode="External"/><Relationship Id="rId636" Type="http://schemas.openxmlformats.org/officeDocument/2006/relationships/hyperlink" Target="http://db.intelligent-energy.com/part/?pg=part&amp;id=61790" TargetMode="External"/><Relationship Id="rId1059" Type="http://schemas.openxmlformats.org/officeDocument/2006/relationships/hyperlink" Target="http://db.intelligent-energy.com/part/?pg=part&amp;id=211200" TargetMode="External"/><Relationship Id="rId1266" Type="http://schemas.openxmlformats.org/officeDocument/2006/relationships/hyperlink" Target="http://db.intelligent-energy.com/part/?pg=part&amp;id=211213" TargetMode="External"/><Relationship Id="rId843" Type="http://schemas.openxmlformats.org/officeDocument/2006/relationships/hyperlink" Target="http://db.intelligent-energy.com/part/?pg=part&amp;id=1729" TargetMode="External"/><Relationship Id="rId1126" Type="http://schemas.openxmlformats.org/officeDocument/2006/relationships/hyperlink" Target="http://db.intelligent-energy.com/part/?pg=part&amp;id=63172" TargetMode="External"/><Relationship Id="rId275" Type="http://schemas.openxmlformats.org/officeDocument/2006/relationships/hyperlink" Target="http://db.intelligent-energy.com/part/?pg=part&amp;id=62897" TargetMode="External"/><Relationship Id="rId482" Type="http://schemas.openxmlformats.org/officeDocument/2006/relationships/hyperlink" Target="http://db.intelligent-energy.com/part/?pg=part&amp;id=1748" TargetMode="External"/><Relationship Id="rId703" Type="http://schemas.openxmlformats.org/officeDocument/2006/relationships/hyperlink" Target="http://db.intelligent-energy.com/part/?pg=part&amp;id=61789" TargetMode="External"/><Relationship Id="rId910" Type="http://schemas.openxmlformats.org/officeDocument/2006/relationships/hyperlink" Target="http://db.intelligent-energy.com/part/?pg=part&amp;id=62935" TargetMode="External"/><Relationship Id="rId1333" Type="http://schemas.openxmlformats.org/officeDocument/2006/relationships/printerSettings" Target="../printerSettings/printerSettings6.bin"/><Relationship Id="rId135" Type="http://schemas.openxmlformats.org/officeDocument/2006/relationships/hyperlink" Target="http://db.intelligent-energy.com/part/?pg=part&amp;id=211200" TargetMode="External"/><Relationship Id="rId342" Type="http://schemas.openxmlformats.org/officeDocument/2006/relationships/hyperlink" Target="http://db.intelligent-energy.com/part/?pg=part&amp;id=1748" TargetMode="External"/><Relationship Id="rId787" Type="http://schemas.openxmlformats.org/officeDocument/2006/relationships/hyperlink" Target="http://db.intelligent-energy.com/part/?pg=part&amp;id=62811" TargetMode="External"/><Relationship Id="rId994" Type="http://schemas.openxmlformats.org/officeDocument/2006/relationships/hyperlink" Target="http://db.intelligent-energy.com/part/?pg=part&amp;id=211200" TargetMode="External"/><Relationship Id="rId202" Type="http://schemas.openxmlformats.org/officeDocument/2006/relationships/hyperlink" Target="http://db.intelligent-energy.com/part/?pg=part&amp;id=62808" TargetMode="External"/><Relationship Id="rId647" Type="http://schemas.openxmlformats.org/officeDocument/2006/relationships/hyperlink" Target="http://db.intelligent-energy.com/part/?pg=part&amp;id=211200" TargetMode="External"/><Relationship Id="rId854" Type="http://schemas.openxmlformats.org/officeDocument/2006/relationships/hyperlink" Target="http://db.intelligent-energy.com/part/?pg=part&amp;id=62815" TargetMode="External"/><Relationship Id="rId1277" Type="http://schemas.openxmlformats.org/officeDocument/2006/relationships/hyperlink" Target="http://db.intelligent-energy.com/part/?pg=part&amp;id=211200" TargetMode="External"/><Relationship Id="rId286" Type="http://schemas.openxmlformats.org/officeDocument/2006/relationships/hyperlink" Target="http://db.intelligent-energy.com/part/?pg=part&amp;id=62897" TargetMode="External"/><Relationship Id="rId493" Type="http://schemas.openxmlformats.org/officeDocument/2006/relationships/hyperlink" Target="http://db.intelligent-energy.com/part/?pg=part&amp;id=211200" TargetMode="External"/><Relationship Id="rId507" Type="http://schemas.openxmlformats.org/officeDocument/2006/relationships/hyperlink" Target="http://db.intelligent-energy.com/part/?pg=part&amp;id=61643" TargetMode="External"/><Relationship Id="rId714" Type="http://schemas.openxmlformats.org/officeDocument/2006/relationships/hyperlink" Target="http://db.intelligent-energy.com/part/?pg=part&amp;id=211200" TargetMode="External"/><Relationship Id="rId921" Type="http://schemas.openxmlformats.org/officeDocument/2006/relationships/hyperlink" Target="http://db.intelligent-energy.com/part/?pg=part&amp;id=211200" TargetMode="External"/><Relationship Id="rId1137" Type="http://schemas.openxmlformats.org/officeDocument/2006/relationships/hyperlink" Target="http://db.intelligent-energy.com/part/?pg=part&amp;id=211200" TargetMode="External"/><Relationship Id="rId50" Type="http://schemas.openxmlformats.org/officeDocument/2006/relationships/hyperlink" Target="http://db.intelligent-energy.com/part/?pg=part&amp;id=211511" TargetMode="External"/><Relationship Id="rId146" Type="http://schemas.openxmlformats.org/officeDocument/2006/relationships/hyperlink" Target="http://db.intelligent-energy.com/part/?pg=part&amp;id=211200" TargetMode="External"/><Relationship Id="rId353" Type="http://schemas.openxmlformats.org/officeDocument/2006/relationships/hyperlink" Target="http://db.intelligent-energy.com/part/?pg=part&amp;id=62897" TargetMode="External"/><Relationship Id="rId560" Type="http://schemas.openxmlformats.org/officeDocument/2006/relationships/hyperlink" Target="http://db.intelligent-energy.com/part/?pg=part&amp;id=62897" TargetMode="External"/><Relationship Id="rId798" Type="http://schemas.openxmlformats.org/officeDocument/2006/relationships/hyperlink" Target="http://db.intelligent-energy.com/part/?pg=part&amp;id=211200" TargetMode="External"/><Relationship Id="rId1190" Type="http://schemas.openxmlformats.org/officeDocument/2006/relationships/hyperlink" Target="http://db.intelligent-energy.com/part/?pg=part&amp;id=211214" TargetMode="External"/><Relationship Id="rId1204" Type="http://schemas.openxmlformats.org/officeDocument/2006/relationships/hyperlink" Target="http://db.intelligent-energy.com/part/?pg=part&amp;id=2121" TargetMode="External"/><Relationship Id="rId213" Type="http://schemas.openxmlformats.org/officeDocument/2006/relationships/hyperlink" Target="http://db.intelligent-energy.com/part/?pg=part&amp;id=62809" TargetMode="External"/><Relationship Id="rId420" Type="http://schemas.openxmlformats.org/officeDocument/2006/relationships/hyperlink" Target="http://db.intelligent-energy.com/part/?pg=part&amp;id=211200" TargetMode="External"/><Relationship Id="rId658" Type="http://schemas.openxmlformats.org/officeDocument/2006/relationships/hyperlink" Target="http://db.intelligent-energy.com/part/?pg=part&amp;id=211200" TargetMode="External"/><Relationship Id="rId865" Type="http://schemas.openxmlformats.org/officeDocument/2006/relationships/hyperlink" Target="http://db.intelligent-energy.com/part/?pg=part&amp;id=211200" TargetMode="External"/><Relationship Id="rId1050" Type="http://schemas.openxmlformats.org/officeDocument/2006/relationships/hyperlink" Target="http://db.intelligent-energy.com/part/?pg=part&amp;id=2691" TargetMode="External"/><Relationship Id="rId1288" Type="http://schemas.openxmlformats.org/officeDocument/2006/relationships/hyperlink" Target="http://db.intelligent-energy.com/part/?pg=part&amp;id=100225" TargetMode="External"/><Relationship Id="rId297" Type="http://schemas.openxmlformats.org/officeDocument/2006/relationships/hyperlink" Target="http://db.intelligent-energy.com/part/?pg=part&amp;id=62897" TargetMode="External"/><Relationship Id="rId518" Type="http://schemas.openxmlformats.org/officeDocument/2006/relationships/hyperlink" Target="http://db.intelligent-energy.com/part/?pg=part&amp;id=211200" TargetMode="External"/><Relationship Id="rId725" Type="http://schemas.openxmlformats.org/officeDocument/2006/relationships/hyperlink" Target="http://db.intelligent-energy.com/part/?pg=part&amp;id=1571" TargetMode="External"/><Relationship Id="rId932" Type="http://schemas.openxmlformats.org/officeDocument/2006/relationships/hyperlink" Target="http://db.intelligent-energy.com/part/?pg=part&amp;id=62935" TargetMode="External"/><Relationship Id="rId1148" Type="http://schemas.openxmlformats.org/officeDocument/2006/relationships/hyperlink" Target="http://db.intelligent-energy.com/part/?pg=part&amp;id=211500" TargetMode="External"/><Relationship Id="rId157" Type="http://schemas.openxmlformats.org/officeDocument/2006/relationships/hyperlink" Target="http://db.intelligent-energy.com/part/?pg=part&amp;id=211200" TargetMode="External"/><Relationship Id="rId364" Type="http://schemas.openxmlformats.org/officeDocument/2006/relationships/hyperlink" Target="http://db.intelligent-energy.com/part/?pg=part&amp;id=62897" TargetMode="External"/><Relationship Id="rId1008" Type="http://schemas.openxmlformats.org/officeDocument/2006/relationships/hyperlink" Target="http://db.intelligent-energy.com/part/?pg=part&amp;id=211200" TargetMode="External"/><Relationship Id="rId1215" Type="http://schemas.openxmlformats.org/officeDocument/2006/relationships/hyperlink" Target="http://db.intelligent-energy.com/part/?pg=part&amp;id=211214" TargetMode="External"/><Relationship Id="rId61" Type="http://schemas.openxmlformats.org/officeDocument/2006/relationships/hyperlink" Target="http://db.intelligent-energy.com/part/?pg=part&amp;id=211213" TargetMode="External"/><Relationship Id="rId571" Type="http://schemas.openxmlformats.org/officeDocument/2006/relationships/hyperlink" Target="http://db.intelligent-energy.com/part/?pg=part&amp;id=211200" TargetMode="External"/><Relationship Id="rId669" Type="http://schemas.openxmlformats.org/officeDocument/2006/relationships/hyperlink" Target="http://db.intelligent-energy.com/part/?pg=part&amp;id=62897" TargetMode="External"/><Relationship Id="rId876" Type="http://schemas.openxmlformats.org/officeDocument/2006/relationships/hyperlink" Target="http://db.intelligent-energy.com/part/?pg=part&amp;id=2533" TargetMode="External"/><Relationship Id="rId1299" Type="http://schemas.openxmlformats.org/officeDocument/2006/relationships/hyperlink" Target="http://db.intelligent-energy.com/part/?pg=part&amp;id=2841" TargetMode="External"/><Relationship Id="rId19" Type="http://schemas.openxmlformats.org/officeDocument/2006/relationships/hyperlink" Target="http://db.intelligent-energy.com/part/?pg=part&amp;id=211215" TargetMode="External"/><Relationship Id="rId224" Type="http://schemas.openxmlformats.org/officeDocument/2006/relationships/hyperlink" Target="http://db.intelligent-energy.com/part/?pg=part&amp;id=62924" TargetMode="External"/><Relationship Id="rId431" Type="http://schemas.openxmlformats.org/officeDocument/2006/relationships/hyperlink" Target="http://db.intelligent-energy.com/part/?pg=part&amp;id=61576" TargetMode="External"/><Relationship Id="rId529" Type="http://schemas.openxmlformats.org/officeDocument/2006/relationships/hyperlink" Target="http://db.intelligent-energy.com/part/?pg=part&amp;id=62897" TargetMode="External"/><Relationship Id="rId736" Type="http://schemas.openxmlformats.org/officeDocument/2006/relationships/hyperlink" Target="http://db.intelligent-energy.com/part/?pg=part&amp;id=62467" TargetMode="External"/><Relationship Id="rId1061" Type="http://schemas.openxmlformats.org/officeDocument/2006/relationships/hyperlink" Target="http://db.intelligent-energy.com/part/?pg=part&amp;id=211200" TargetMode="External"/><Relationship Id="rId1159" Type="http://schemas.openxmlformats.org/officeDocument/2006/relationships/hyperlink" Target="http://db.intelligent-energy.com/part/?pg=part&amp;id=211221" TargetMode="External"/><Relationship Id="rId168" Type="http://schemas.openxmlformats.org/officeDocument/2006/relationships/hyperlink" Target="http://db.intelligent-energy.com/part/?pg=part&amp;id=211200" TargetMode="External"/><Relationship Id="rId943" Type="http://schemas.openxmlformats.org/officeDocument/2006/relationships/hyperlink" Target="http://db.intelligent-energy.com/part/?pg=part&amp;id=63074" TargetMode="External"/><Relationship Id="rId1019" Type="http://schemas.openxmlformats.org/officeDocument/2006/relationships/hyperlink" Target="http://db.intelligent-energy.com/part/?pg=part&amp;id=1312" TargetMode="External"/><Relationship Id="rId72" Type="http://schemas.openxmlformats.org/officeDocument/2006/relationships/hyperlink" Target="http://db.intelligent-energy.com/part/?pg=part&amp;id=77" TargetMode="External"/><Relationship Id="rId375" Type="http://schemas.openxmlformats.org/officeDocument/2006/relationships/hyperlink" Target="http://db.intelligent-energy.com/part/?pg=part&amp;id=211200" TargetMode="External"/><Relationship Id="rId582" Type="http://schemas.openxmlformats.org/officeDocument/2006/relationships/hyperlink" Target="http://db.intelligent-energy.com/part/?pg=part&amp;id=1488" TargetMode="External"/><Relationship Id="rId803" Type="http://schemas.openxmlformats.org/officeDocument/2006/relationships/hyperlink" Target="http://db.intelligent-energy.com/part/?pg=part&amp;id=211200" TargetMode="External"/><Relationship Id="rId1226" Type="http://schemas.openxmlformats.org/officeDocument/2006/relationships/hyperlink" Target="http://db.intelligent-energy.com/part/?pg=part&amp;id=211213" TargetMode="External"/><Relationship Id="rId3" Type="http://schemas.openxmlformats.org/officeDocument/2006/relationships/hyperlink" Target="http://db.intelligent-energy.com/part/?pg=part&amp;id=211231" TargetMode="External"/><Relationship Id="rId235" Type="http://schemas.openxmlformats.org/officeDocument/2006/relationships/hyperlink" Target="http://db.intelligent-energy.com/part/?pg=part&amp;id=62808" TargetMode="External"/><Relationship Id="rId442" Type="http://schemas.openxmlformats.org/officeDocument/2006/relationships/hyperlink" Target="http://db.intelligent-energy.com/part/?pg=part&amp;id=61678" TargetMode="External"/><Relationship Id="rId887" Type="http://schemas.openxmlformats.org/officeDocument/2006/relationships/hyperlink" Target="http://db.intelligent-energy.com/part/?pg=part&amp;id=62897" TargetMode="External"/><Relationship Id="rId1072" Type="http://schemas.openxmlformats.org/officeDocument/2006/relationships/hyperlink" Target="http://db.intelligent-energy.com/part/?pg=part&amp;id=63085" TargetMode="External"/><Relationship Id="rId302" Type="http://schemas.openxmlformats.org/officeDocument/2006/relationships/hyperlink" Target="http://db.intelligent-energy.com/part/?pg=part&amp;id=211200" TargetMode="External"/><Relationship Id="rId747" Type="http://schemas.openxmlformats.org/officeDocument/2006/relationships/hyperlink" Target="http://db.intelligent-energy.com/part/?pg=part&amp;id=62897" TargetMode="External"/><Relationship Id="rId954" Type="http://schemas.openxmlformats.org/officeDocument/2006/relationships/hyperlink" Target="http://db.intelligent-energy.com/part/?pg=part&amp;id=62897" TargetMode="External"/><Relationship Id="rId83" Type="http://schemas.openxmlformats.org/officeDocument/2006/relationships/hyperlink" Target="http://db.intelligent-energy.com/part/?pg=part&amp;id=1558" TargetMode="External"/><Relationship Id="rId179" Type="http://schemas.openxmlformats.org/officeDocument/2006/relationships/hyperlink" Target="http://db.intelligent-energy.com/part/?pg=part&amp;id=62457" TargetMode="External"/><Relationship Id="rId386" Type="http://schemas.openxmlformats.org/officeDocument/2006/relationships/hyperlink" Target="http://db.intelligent-energy.com/part/?pg=part&amp;id=1748" TargetMode="External"/><Relationship Id="rId593" Type="http://schemas.openxmlformats.org/officeDocument/2006/relationships/hyperlink" Target="http://db.intelligent-energy.com/part/?pg=part&amp;id=61743" TargetMode="External"/><Relationship Id="rId607" Type="http://schemas.openxmlformats.org/officeDocument/2006/relationships/hyperlink" Target="http://db.intelligent-energy.com/part/?pg=part&amp;id=211200" TargetMode="External"/><Relationship Id="rId814" Type="http://schemas.openxmlformats.org/officeDocument/2006/relationships/hyperlink" Target="http://db.intelligent-energy.com/part/?pg=part&amp;id=62814" TargetMode="External"/><Relationship Id="rId1237" Type="http://schemas.openxmlformats.org/officeDocument/2006/relationships/hyperlink" Target="http://db.intelligent-energy.com/part/?pg=part&amp;id=1466" TargetMode="External"/><Relationship Id="rId246" Type="http://schemas.openxmlformats.org/officeDocument/2006/relationships/hyperlink" Target="http://db.intelligent-energy.com/part/?pg=part&amp;id=211200" TargetMode="External"/><Relationship Id="rId453" Type="http://schemas.openxmlformats.org/officeDocument/2006/relationships/hyperlink" Target="http://db.intelligent-energy.com/part/?pg=part&amp;id=1748" TargetMode="External"/><Relationship Id="rId660" Type="http://schemas.openxmlformats.org/officeDocument/2006/relationships/hyperlink" Target="http://db.intelligent-energy.com/part/?pg=part&amp;id=61794" TargetMode="External"/><Relationship Id="rId898" Type="http://schemas.openxmlformats.org/officeDocument/2006/relationships/hyperlink" Target="http://db.intelligent-energy.com/part/?pg=part&amp;id=62897" TargetMode="External"/><Relationship Id="rId1083" Type="http://schemas.openxmlformats.org/officeDocument/2006/relationships/hyperlink" Target="http://db.intelligent-energy.com/part/?pg=part&amp;id=110003" TargetMode="External"/><Relationship Id="rId1290" Type="http://schemas.openxmlformats.org/officeDocument/2006/relationships/hyperlink" Target="http://db.intelligent-energy.com/part/?pg=part&amp;id=2841" TargetMode="External"/><Relationship Id="rId1304" Type="http://schemas.openxmlformats.org/officeDocument/2006/relationships/hyperlink" Target="http://db.intelligent-energy.com/part/?pg=part&amp;id=211213" TargetMode="External"/><Relationship Id="rId106" Type="http://schemas.openxmlformats.org/officeDocument/2006/relationships/hyperlink" Target="http://db.intelligent-energy.com/part/?pg=part&amp;id=211200" TargetMode="External"/><Relationship Id="rId313" Type="http://schemas.openxmlformats.org/officeDocument/2006/relationships/hyperlink" Target="http://db.intelligent-energy.com/part/?pg=part&amp;id=211200" TargetMode="External"/><Relationship Id="rId758" Type="http://schemas.openxmlformats.org/officeDocument/2006/relationships/hyperlink" Target="http://db.intelligent-energy.com/part/?pg=part&amp;id=62578" TargetMode="External"/><Relationship Id="rId965" Type="http://schemas.openxmlformats.org/officeDocument/2006/relationships/hyperlink" Target="http://db.intelligent-energy.com/part/?pg=part&amp;id=62897" TargetMode="External"/><Relationship Id="rId1150" Type="http://schemas.openxmlformats.org/officeDocument/2006/relationships/hyperlink" Target="http://db.intelligent-energy.com/part/?pg=part&amp;id=211245" TargetMode="External"/><Relationship Id="rId10" Type="http://schemas.openxmlformats.org/officeDocument/2006/relationships/hyperlink" Target="http://db.intelligent-energy.com/part/?pg=part&amp;id=211237" TargetMode="External"/><Relationship Id="rId94" Type="http://schemas.openxmlformats.org/officeDocument/2006/relationships/hyperlink" Target="http://db.intelligent-energy.com/part/?pg=part&amp;id=211200" TargetMode="External"/><Relationship Id="rId397" Type="http://schemas.openxmlformats.org/officeDocument/2006/relationships/hyperlink" Target="http://db.intelligent-energy.com/part/?pg=part&amp;id=211200" TargetMode="External"/><Relationship Id="rId520" Type="http://schemas.openxmlformats.org/officeDocument/2006/relationships/hyperlink" Target="http://db.intelligent-energy.com/part/?pg=part&amp;id=62897" TargetMode="External"/><Relationship Id="rId618" Type="http://schemas.openxmlformats.org/officeDocument/2006/relationships/hyperlink" Target="http://db.intelligent-energy.com/part/?pg=part&amp;id=61789" TargetMode="External"/><Relationship Id="rId825" Type="http://schemas.openxmlformats.org/officeDocument/2006/relationships/hyperlink" Target="http://db.intelligent-energy.com/part/?pg=part&amp;id=62897" TargetMode="External"/><Relationship Id="rId1248" Type="http://schemas.openxmlformats.org/officeDocument/2006/relationships/hyperlink" Target="http://db.intelligent-energy.com/part/?pg=part&amp;id=90554" TargetMode="External"/><Relationship Id="rId257" Type="http://schemas.openxmlformats.org/officeDocument/2006/relationships/hyperlink" Target="http://db.intelligent-energy.com/part/?pg=part&amp;id=689" TargetMode="External"/><Relationship Id="rId464" Type="http://schemas.openxmlformats.org/officeDocument/2006/relationships/hyperlink" Target="http://db.intelligent-energy.com/part/?pg=part&amp;id=211200" TargetMode="External"/><Relationship Id="rId1010" Type="http://schemas.openxmlformats.org/officeDocument/2006/relationships/hyperlink" Target="http://db.intelligent-energy.com/part/?pg=part&amp;id=211200" TargetMode="External"/><Relationship Id="rId1094" Type="http://schemas.openxmlformats.org/officeDocument/2006/relationships/hyperlink" Target="http://db.intelligent-energy.com/part/?pg=part&amp;id=63085" TargetMode="External"/><Relationship Id="rId1108" Type="http://schemas.openxmlformats.org/officeDocument/2006/relationships/hyperlink" Target="http://db.intelligent-energy.com/part/?pg=part&amp;id=211200" TargetMode="External"/><Relationship Id="rId1315" Type="http://schemas.openxmlformats.org/officeDocument/2006/relationships/hyperlink" Target="http://db.intelligent-energy.com/part/?pg=part&amp;id=211214" TargetMode="External"/><Relationship Id="rId117" Type="http://schemas.openxmlformats.org/officeDocument/2006/relationships/hyperlink" Target="http://db.intelligent-energy.com/part/?pg=part&amp;id=61787" TargetMode="External"/><Relationship Id="rId671" Type="http://schemas.openxmlformats.org/officeDocument/2006/relationships/hyperlink" Target="http://db.intelligent-energy.com/part/?pg=part&amp;id=61789" TargetMode="External"/><Relationship Id="rId769" Type="http://schemas.openxmlformats.org/officeDocument/2006/relationships/hyperlink" Target="http://db.intelligent-energy.com/part/?pg=part&amp;id=1583" TargetMode="External"/><Relationship Id="rId976" Type="http://schemas.openxmlformats.org/officeDocument/2006/relationships/hyperlink" Target="http://db.intelligent-energy.com/part/?pg=part&amp;id=1486" TargetMode="External"/><Relationship Id="rId324" Type="http://schemas.openxmlformats.org/officeDocument/2006/relationships/hyperlink" Target="http://db.intelligent-energy.com/part/?pg=part&amp;id=617" TargetMode="External"/><Relationship Id="rId531" Type="http://schemas.openxmlformats.org/officeDocument/2006/relationships/hyperlink" Target="http://db.intelligent-energy.com/part/?pg=part&amp;id=1748" TargetMode="External"/><Relationship Id="rId629" Type="http://schemas.openxmlformats.org/officeDocument/2006/relationships/hyperlink" Target="http://db.intelligent-energy.com/part/?pg=part&amp;id=62897" TargetMode="External"/><Relationship Id="rId1161" Type="http://schemas.openxmlformats.org/officeDocument/2006/relationships/hyperlink" Target="http://db.intelligent-energy.com/part/?pg=part&amp;id=210237" TargetMode="External"/><Relationship Id="rId1259" Type="http://schemas.openxmlformats.org/officeDocument/2006/relationships/hyperlink" Target="http://db.intelligent-energy.com/part/?pg=part&amp;id=211213" TargetMode="External"/><Relationship Id="rId836" Type="http://schemas.openxmlformats.org/officeDocument/2006/relationships/hyperlink" Target="http://db.intelligent-energy.com/part/?pg=part&amp;id=211200" TargetMode="External"/><Relationship Id="rId1021" Type="http://schemas.openxmlformats.org/officeDocument/2006/relationships/hyperlink" Target="http://db.intelligent-energy.com/part/?pg=part&amp;id=211200" TargetMode="External"/><Relationship Id="rId1119" Type="http://schemas.openxmlformats.org/officeDocument/2006/relationships/hyperlink" Target="http://db.intelligent-energy.com/part/?pg=part&amp;id=127410" TargetMode="External"/><Relationship Id="rId903" Type="http://schemas.openxmlformats.org/officeDocument/2006/relationships/hyperlink" Target="http://db.intelligent-energy.com/part/?pg=part&amp;id=73" TargetMode="External"/><Relationship Id="rId1326" Type="http://schemas.openxmlformats.org/officeDocument/2006/relationships/hyperlink" Target="http://db.intelligent-energy.com/part/?pg=part&amp;id=211200" TargetMode="External"/><Relationship Id="rId32" Type="http://schemas.openxmlformats.org/officeDocument/2006/relationships/hyperlink" Target="http://db.intelligent-energy.com/part/?pg=part&amp;id=211200" TargetMode="External"/><Relationship Id="rId181" Type="http://schemas.openxmlformats.org/officeDocument/2006/relationships/hyperlink" Target="http://db.intelligent-energy.com/part/?pg=part&amp;id=62457" TargetMode="External"/><Relationship Id="rId279" Type="http://schemas.openxmlformats.org/officeDocument/2006/relationships/hyperlink" Target="http://db.intelligent-energy.com/part/?pg=part&amp;id=62897" TargetMode="External"/><Relationship Id="rId486" Type="http://schemas.openxmlformats.org/officeDocument/2006/relationships/hyperlink" Target="http://db.intelligent-energy.com/part/?pg=part&amp;id=61641" TargetMode="External"/><Relationship Id="rId693" Type="http://schemas.openxmlformats.org/officeDocument/2006/relationships/hyperlink" Target="http://db.intelligent-energy.com/part/?pg=part&amp;id=63272" TargetMode="External"/><Relationship Id="rId139" Type="http://schemas.openxmlformats.org/officeDocument/2006/relationships/hyperlink" Target="http://db.intelligent-energy.com/part/?pg=part&amp;id=61826" TargetMode="External"/><Relationship Id="rId346" Type="http://schemas.openxmlformats.org/officeDocument/2006/relationships/hyperlink" Target="http://db.intelligent-energy.com/part/?pg=part&amp;id=1748" TargetMode="External"/><Relationship Id="rId553" Type="http://schemas.openxmlformats.org/officeDocument/2006/relationships/hyperlink" Target="http://db.intelligent-energy.com/part/?pg=part&amp;id=62897" TargetMode="External"/><Relationship Id="rId760" Type="http://schemas.openxmlformats.org/officeDocument/2006/relationships/hyperlink" Target="http://db.intelligent-energy.com/part/?pg=part&amp;id=211200" TargetMode="External"/><Relationship Id="rId998" Type="http://schemas.openxmlformats.org/officeDocument/2006/relationships/hyperlink" Target="http://db.intelligent-energy.com/part/?pg=part&amp;id=211200" TargetMode="External"/><Relationship Id="rId1183" Type="http://schemas.openxmlformats.org/officeDocument/2006/relationships/hyperlink" Target="http://db.intelligent-energy.com/part/?pg=part&amp;id=210367" TargetMode="External"/><Relationship Id="rId206" Type="http://schemas.openxmlformats.org/officeDocument/2006/relationships/hyperlink" Target="http://db.intelligent-energy.com/part/?pg=part&amp;id=211200" TargetMode="External"/><Relationship Id="rId413" Type="http://schemas.openxmlformats.org/officeDocument/2006/relationships/hyperlink" Target="http://db.intelligent-energy.com/part/?pg=part&amp;id=62897" TargetMode="External"/><Relationship Id="rId858" Type="http://schemas.openxmlformats.org/officeDocument/2006/relationships/hyperlink" Target="http://db.intelligent-energy.com/part/?pg=part&amp;id=62897" TargetMode="External"/><Relationship Id="rId1043" Type="http://schemas.openxmlformats.org/officeDocument/2006/relationships/hyperlink" Target="http://db.intelligent-energy.com/part/?pg=part&amp;id=211200" TargetMode="External"/><Relationship Id="rId620" Type="http://schemas.openxmlformats.org/officeDocument/2006/relationships/hyperlink" Target="http://db.intelligent-energy.com/part/?pg=part&amp;id=61789" TargetMode="External"/><Relationship Id="rId718" Type="http://schemas.openxmlformats.org/officeDocument/2006/relationships/hyperlink" Target="http://db.intelligent-energy.com/part/?pg=part&amp;id=62897" TargetMode="External"/><Relationship Id="rId925" Type="http://schemas.openxmlformats.org/officeDocument/2006/relationships/hyperlink" Target="http://db.intelligent-energy.com/part/?pg=part&amp;id=1466" TargetMode="External"/><Relationship Id="rId1250" Type="http://schemas.openxmlformats.org/officeDocument/2006/relationships/hyperlink" Target="http://db.intelligent-energy.com/part/?pg=part&amp;id=90556" TargetMode="External"/><Relationship Id="rId1110" Type="http://schemas.openxmlformats.org/officeDocument/2006/relationships/hyperlink" Target="http://db.intelligent-energy.com/part/?pg=part&amp;id=2645" TargetMode="External"/><Relationship Id="rId1208" Type="http://schemas.openxmlformats.org/officeDocument/2006/relationships/hyperlink" Target="http://db.intelligent-energy.com/part/?pg=part&amp;id=210247" TargetMode="External"/><Relationship Id="rId54" Type="http://schemas.openxmlformats.org/officeDocument/2006/relationships/hyperlink" Target="http://db.intelligent-energy.com/part/?pg=part&amp;id=211516" TargetMode="External"/><Relationship Id="rId270" Type="http://schemas.openxmlformats.org/officeDocument/2006/relationships/hyperlink" Target="http://db.intelligent-energy.com/part/?pg=part&amp;id=1359" TargetMode="External"/><Relationship Id="rId130" Type="http://schemas.openxmlformats.org/officeDocument/2006/relationships/hyperlink" Target="http://db.intelligent-energy.com/part/?pg=part&amp;id=211200" TargetMode="External"/><Relationship Id="rId368" Type="http://schemas.openxmlformats.org/officeDocument/2006/relationships/hyperlink" Target="http://db.intelligent-energy.com/part/?pg=part&amp;id=211200" TargetMode="External"/><Relationship Id="rId575" Type="http://schemas.openxmlformats.org/officeDocument/2006/relationships/hyperlink" Target="http://db.intelligent-energy.com/part/?pg=part&amp;id=211200" TargetMode="External"/><Relationship Id="rId782" Type="http://schemas.openxmlformats.org/officeDocument/2006/relationships/hyperlink" Target="http://db.intelligent-energy.com/part/?pg=part&amp;id=62811" TargetMode="External"/><Relationship Id="rId228" Type="http://schemas.openxmlformats.org/officeDocument/2006/relationships/hyperlink" Target="http://db.intelligent-energy.com/part/?pg=part&amp;id=141001" TargetMode="External"/><Relationship Id="rId435" Type="http://schemas.openxmlformats.org/officeDocument/2006/relationships/hyperlink" Target="http://db.intelligent-energy.com/part/?pg=part&amp;id=61580" TargetMode="External"/><Relationship Id="rId642" Type="http://schemas.openxmlformats.org/officeDocument/2006/relationships/hyperlink" Target="http://db.intelligent-energy.com/part/?pg=part&amp;id=62897" TargetMode="External"/><Relationship Id="rId1065" Type="http://schemas.openxmlformats.org/officeDocument/2006/relationships/hyperlink" Target="http://db.intelligent-energy.com/part/?pg=part&amp;id=1384" TargetMode="External"/><Relationship Id="rId1272" Type="http://schemas.openxmlformats.org/officeDocument/2006/relationships/hyperlink" Target="http://db.intelligent-energy.com/part/?pg=part&amp;id=211200" TargetMode="External"/><Relationship Id="rId502" Type="http://schemas.openxmlformats.org/officeDocument/2006/relationships/hyperlink" Target="http://db.intelligent-energy.com/part/?pg=part&amp;id=62897" TargetMode="External"/><Relationship Id="rId947" Type="http://schemas.openxmlformats.org/officeDocument/2006/relationships/hyperlink" Target="http://db.intelligent-energy.com/part/?pg=part&amp;id=63107" TargetMode="External"/><Relationship Id="rId1132" Type="http://schemas.openxmlformats.org/officeDocument/2006/relationships/hyperlink" Target="http://db.intelligent-energy.com/part/?pg=part&amp;id=211200" TargetMode="External"/><Relationship Id="rId76" Type="http://schemas.openxmlformats.org/officeDocument/2006/relationships/hyperlink" Target="http://db.intelligent-energy.com/part/?pg=part&amp;id=946" TargetMode="External"/><Relationship Id="rId807" Type="http://schemas.openxmlformats.org/officeDocument/2006/relationships/hyperlink" Target="http://db.intelligent-energy.com/part/?pg=part&amp;id=211200" TargetMode="External"/><Relationship Id="rId292" Type="http://schemas.openxmlformats.org/officeDocument/2006/relationships/hyperlink" Target="http://db.intelligent-energy.com/part/?pg=part&amp;id=62897" TargetMode="External"/><Relationship Id="rId597" Type="http://schemas.openxmlformats.org/officeDocument/2006/relationships/hyperlink" Target="http://db.intelligent-energy.com/part/?pg=part&amp;id=62897" TargetMode="External"/><Relationship Id="rId152" Type="http://schemas.openxmlformats.org/officeDocument/2006/relationships/hyperlink" Target="http://db.intelligent-energy.com/part/?pg=part&amp;id=211200" TargetMode="External"/><Relationship Id="rId457" Type="http://schemas.openxmlformats.org/officeDocument/2006/relationships/hyperlink" Target="http://db.intelligent-energy.com/part/?pg=part&amp;id=62897" TargetMode="External"/><Relationship Id="rId1087" Type="http://schemas.openxmlformats.org/officeDocument/2006/relationships/hyperlink" Target="http://db.intelligent-energy.com/part/?pg=part&amp;id=1110" TargetMode="External"/><Relationship Id="rId1294" Type="http://schemas.openxmlformats.org/officeDocument/2006/relationships/hyperlink" Target="http://db.intelligent-energy.com/part/?pg=part&amp;id=211208" TargetMode="External"/><Relationship Id="rId664" Type="http://schemas.openxmlformats.org/officeDocument/2006/relationships/hyperlink" Target="http://db.intelligent-energy.com/part/?pg=part&amp;id=61864" TargetMode="External"/><Relationship Id="rId871" Type="http://schemas.openxmlformats.org/officeDocument/2006/relationships/hyperlink" Target="http://db.intelligent-energy.com/part/?pg=part&amp;id=62931" TargetMode="External"/><Relationship Id="rId969" Type="http://schemas.openxmlformats.org/officeDocument/2006/relationships/hyperlink" Target="http://db.intelligent-energy.com/part/?pg=part&amp;id=211200" TargetMode="External"/><Relationship Id="rId317" Type="http://schemas.openxmlformats.org/officeDocument/2006/relationships/hyperlink" Target="http://db.intelligent-energy.com/part/?pg=part&amp;id=211200" TargetMode="External"/><Relationship Id="rId524" Type="http://schemas.openxmlformats.org/officeDocument/2006/relationships/hyperlink" Target="http://db.intelligent-energy.com/part/?pg=part&amp;id=211200" TargetMode="External"/><Relationship Id="rId731" Type="http://schemas.openxmlformats.org/officeDocument/2006/relationships/hyperlink" Target="http://db.intelligent-energy.com/part/?pg=part&amp;id=62467" TargetMode="External"/><Relationship Id="rId1154" Type="http://schemas.openxmlformats.org/officeDocument/2006/relationships/hyperlink" Target="http://db.intelligent-energy.com/part/?pg=part&amp;id=211221" TargetMode="External"/><Relationship Id="rId98" Type="http://schemas.openxmlformats.org/officeDocument/2006/relationships/hyperlink" Target="http://db.intelligent-energy.com/part/?pg=part&amp;id=211200" TargetMode="External"/><Relationship Id="rId829" Type="http://schemas.openxmlformats.org/officeDocument/2006/relationships/hyperlink" Target="http://db.intelligent-energy.com/part/?pg=part&amp;id=62897" TargetMode="External"/><Relationship Id="rId1014" Type="http://schemas.openxmlformats.org/officeDocument/2006/relationships/hyperlink" Target="http://db.intelligent-energy.com/part/?pg=part&amp;id=1701" TargetMode="External"/><Relationship Id="rId1221" Type="http://schemas.openxmlformats.org/officeDocument/2006/relationships/hyperlink" Target="http://db.intelligent-energy.com/part/?pg=part&amp;id=211200" TargetMode="External"/><Relationship Id="rId1319" Type="http://schemas.openxmlformats.org/officeDocument/2006/relationships/hyperlink" Target="http://db.intelligent-energy.com/part/?pg=part&amp;id=211200" TargetMode="External"/><Relationship Id="rId25" Type="http://schemas.openxmlformats.org/officeDocument/2006/relationships/hyperlink" Target="http://db.intelligent-energy.com/part/?pg=part&amp;id=211209" TargetMode="External"/><Relationship Id="rId174" Type="http://schemas.openxmlformats.org/officeDocument/2006/relationships/hyperlink" Target="http://db.intelligent-energy.com/part/?pg=part&amp;id=100189" TargetMode="External"/><Relationship Id="rId381" Type="http://schemas.openxmlformats.org/officeDocument/2006/relationships/hyperlink" Target="http://db.intelligent-energy.com/part/?pg=part&amp;id=211200" TargetMode="External"/><Relationship Id="rId241" Type="http://schemas.openxmlformats.org/officeDocument/2006/relationships/hyperlink" Target="http://db.intelligent-energy.com/part/?pg=part&amp;id=62926" TargetMode="External"/><Relationship Id="rId479" Type="http://schemas.openxmlformats.org/officeDocument/2006/relationships/hyperlink" Target="http://db.intelligent-energy.com/part/?pg=part&amp;id=211200" TargetMode="External"/><Relationship Id="rId686" Type="http://schemas.openxmlformats.org/officeDocument/2006/relationships/hyperlink" Target="http://db.intelligent-energy.com/part/?pg=part&amp;id=211200" TargetMode="External"/><Relationship Id="rId893" Type="http://schemas.openxmlformats.org/officeDocument/2006/relationships/hyperlink" Target="http://db.intelligent-energy.com/part/?pg=part&amp;id=62930" TargetMode="External"/><Relationship Id="rId339" Type="http://schemas.openxmlformats.org/officeDocument/2006/relationships/hyperlink" Target="http://db.intelligent-energy.com/part/?pg=part&amp;id=1748" TargetMode="External"/><Relationship Id="rId546" Type="http://schemas.openxmlformats.org/officeDocument/2006/relationships/hyperlink" Target="http://db.intelligent-energy.com/part/?pg=part&amp;id=2980" TargetMode="External"/><Relationship Id="rId753" Type="http://schemas.openxmlformats.org/officeDocument/2006/relationships/hyperlink" Target="http://db.intelligent-energy.com/part/?pg=part&amp;id=211200" TargetMode="External"/><Relationship Id="rId1176" Type="http://schemas.openxmlformats.org/officeDocument/2006/relationships/hyperlink" Target="http://db.intelligent-energy.com/part/?pg=part&amp;id=211221" TargetMode="External"/><Relationship Id="rId101" Type="http://schemas.openxmlformats.org/officeDocument/2006/relationships/hyperlink" Target="http://db.intelligent-energy.com/part/?pg=part&amp;id=211200" TargetMode="External"/><Relationship Id="rId406" Type="http://schemas.openxmlformats.org/officeDocument/2006/relationships/hyperlink" Target="http://db.intelligent-energy.com/part/?pg=part&amp;id=1748" TargetMode="External"/><Relationship Id="rId960" Type="http://schemas.openxmlformats.org/officeDocument/2006/relationships/hyperlink" Target="http://db.intelligent-energy.com/part/?pg=part&amp;id=120023" TargetMode="External"/><Relationship Id="rId1036" Type="http://schemas.openxmlformats.org/officeDocument/2006/relationships/hyperlink" Target="http://db.intelligent-energy.com/part/?pg=part&amp;id=62999" TargetMode="External"/><Relationship Id="rId1243" Type="http://schemas.openxmlformats.org/officeDocument/2006/relationships/hyperlink" Target="http://db.intelligent-energy.com/part/?pg=part&amp;id=2940" TargetMode="External"/><Relationship Id="rId613" Type="http://schemas.openxmlformats.org/officeDocument/2006/relationships/hyperlink" Target="http://db.intelligent-energy.com/part/?pg=part&amp;id=61824" TargetMode="External"/><Relationship Id="rId820" Type="http://schemas.openxmlformats.org/officeDocument/2006/relationships/hyperlink" Target="http://db.intelligent-energy.com/part/?pg=part&amp;id=62813" TargetMode="External"/><Relationship Id="rId918" Type="http://schemas.openxmlformats.org/officeDocument/2006/relationships/hyperlink" Target="http://db.intelligent-energy.com/part/?pg=part&amp;id=62897" TargetMode="External"/><Relationship Id="rId1103" Type="http://schemas.openxmlformats.org/officeDocument/2006/relationships/hyperlink" Target="http://db.intelligent-energy.com/part/?pg=part&amp;id=211200" TargetMode="External"/><Relationship Id="rId1310" Type="http://schemas.openxmlformats.org/officeDocument/2006/relationships/hyperlink" Target="http://db.intelligent-energy.com/part/?pg=part&amp;id=211200" TargetMode="External"/><Relationship Id="rId47" Type="http://schemas.openxmlformats.org/officeDocument/2006/relationships/hyperlink" Target="http://db.intelligent-energy.com/part/?pg=part&amp;id=211508" TargetMode="External"/><Relationship Id="rId196" Type="http://schemas.openxmlformats.org/officeDocument/2006/relationships/hyperlink" Target="http://db.intelligent-energy.com/part/?pg=part&amp;id=2470" TargetMode="External"/><Relationship Id="rId263" Type="http://schemas.openxmlformats.org/officeDocument/2006/relationships/hyperlink" Target="http://db.intelligent-energy.com/part/?pg=part&amp;id=1106" TargetMode="External"/><Relationship Id="rId470" Type="http://schemas.openxmlformats.org/officeDocument/2006/relationships/hyperlink" Target="http://db.intelligent-energy.com/part/?pg=part&amp;id=211200" TargetMode="External"/><Relationship Id="rId123" Type="http://schemas.openxmlformats.org/officeDocument/2006/relationships/hyperlink" Target="http://db.intelligent-energy.com/part/?pg=part&amp;id=211200" TargetMode="External"/><Relationship Id="rId330" Type="http://schemas.openxmlformats.org/officeDocument/2006/relationships/hyperlink" Target="http://db.intelligent-energy.com/part/?pg=part&amp;id=975" TargetMode="External"/><Relationship Id="rId568" Type="http://schemas.openxmlformats.org/officeDocument/2006/relationships/hyperlink" Target="http://db.intelligent-energy.com/part/?pg=part&amp;id=211200" TargetMode="External"/><Relationship Id="rId775" Type="http://schemas.openxmlformats.org/officeDocument/2006/relationships/hyperlink" Target="http://db.intelligent-energy.com/part/?pg=part&amp;id=130012" TargetMode="External"/><Relationship Id="rId982" Type="http://schemas.openxmlformats.org/officeDocument/2006/relationships/hyperlink" Target="http://db.intelligent-energy.com/part/?pg=part&amp;id=62914" TargetMode="External"/><Relationship Id="rId1198" Type="http://schemas.openxmlformats.org/officeDocument/2006/relationships/hyperlink" Target="http://db.intelligent-energy.com/part/?pg=part&amp;id=211200" TargetMode="External"/><Relationship Id="rId428" Type="http://schemas.openxmlformats.org/officeDocument/2006/relationships/hyperlink" Target="http://db.intelligent-energy.com/part/?pg=part&amp;id=1748" TargetMode="External"/><Relationship Id="rId635" Type="http://schemas.openxmlformats.org/officeDocument/2006/relationships/hyperlink" Target="http://db.intelligent-energy.com/part/?pg=part&amp;id=211200" TargetMode="External"/><Relationship Id="rId842" Type="http://schemas.openxmlformats.org/officeDocument/2006/relationships/hyperlink" Target="http://db.intelligent-energy.com/part/?pg=part&amp;id=1243" TargetMode="External"/><Relationship Id="rId1058" Type="http://schemas.openxmlformats.org/officeDocument/2006/relationships/hyperlink" Target="http://db.intelligent-energy.com/part/?pg=part&amp;id=211200" TargetMode="External"/><Relationship Id="rId1265" Type="http://schemas.openxmlformats.org/officeDocument/2006/relationships/hyperlink" Target="http://db.intelligent-energy.com/part/?pg=part&amp;id=211213" TargetMode="External"/><Relationship Id="rId702" Type="http://schemas.openxmlformats.org/officeDocument/2006/relationships/hyperlink" Target="http://db.intelligent-energy.com/part/?pg=part&amp;id=61875" TargetMode="External"/><Relationship Id="rId1125" Type="http://schemas.openxmlformats.org/officeDocument/2006/relationships/hyperlink" Target="http://db.intelligent-energy.com/part/?pg=part&amp;id=63172" TargetMode="External"/><Relationship Id="rId1332" Type="http://schemas.openxmlformats.org/officeDocument/2006/relationships/hyperlink" Target="http://db.intelligent-energy.com/part/?pg=part&amp;id=211200" TargetMode="External"/><Relationship Id="rId69" Type="http://schemas.openxmlformats.org/officeDocument/2006/relationships/hyperlink" Target="http://db.intelligent-energy.com/part/?pg=part&amp;id=211208" TargetMode="External"/><Relationship Id="rId285" Type="http://schemas.openxmlformats.org/officeDocument/2006/relationships/hyperlink" Target="http://db.intelligent-energy.com/part/?pg=part&amp;id=62897" TargetMode="External"/><Relationship Id="rId492" Type="http://schemas.openxmlformats.org/officeDocument/2006/relationships/hyperlink" Target="http://db.intelligent-energy.com/part/?pg=part&amp;id=62897" TargetMode="External"/><Relationship Id="rId797" Type="http://schemas.openxmlformats.org/officeDocument/2006/relationships/hyperlink" Target="http://db.intelligent-energy.com/part/?pg=part&amp;id=62897" TargetMode="External"/><Relationship Id="rId145" Type="http://schemas.openxmlformats.org/officeDocument/2006/relationships/hyperlink" Target="http://db.intelligent-energy.com/part/?pg=part&amp;id=211200" TargetMode="External"/><Relationship Id="rId352" Type="http://schemas.openxmlformats.org/officeDocument/2006/relationships/hyperlink" Target="http://db.intelligent-energy.com/part/?pg=part&amp;id=1748" TargetMode="External"/><Relationship Id="rId1287" Type="http://schemas.openxmlformats.org/officeDocument/2006/relationships/hyperlink" Target="http://db.intelligent-energy.com/part/?pg=part&amp;id=100180" TargetMode="External"/><Relationship Id="rId212" Type="http://schemas.openxmlformats.org/officeDocument/2006/relationships/hyperlink" Target="http://db.intelligent-energy.com/part/?pg=part&amp;id=141000" TargetMode="External"/><Relationship Id="rId657" Type="http://schemas.openxmlformats.org/officeDocument/2006/relationships/hyperlink" Target="http://db.intelligent-energy.com/part/?pg=part&amp;id=211200" TargetMode="External"/><Relationship Id="rId864" Type="http://schemas.openxmlformats.org/officeDocument/2006/relationships/hyperlink" Target="http://db.intelligent-energy.com/part/?pg=part&amp;id=211200" TargetMode="External"/><Relationship Id="rId517" Type="http://schemas.openxmlformats.org/officeDocument/2006/relationships/hyperlink" Target="http://db.intelligent-energy.com/part/?pg=part&amp;id=62897" TargetMode="External"/><Relationship Id="rId724" Type="http://schemas.openxmlformats.org/officeDocument/2006/relationships/hyperlink" Target="http://db.intelligent-energy.com/part/?pg=part&amp;id=1474" TargetMode="External"/><Relationship Id="rId931" Type="http://schemas.openxmlformats.org/officeDocument/2006/relationships/hyperlink" Target="http://db.intelligent-energy.com/part/?pg=part&amp;id=1466" TargetMode="External"/><Relationship Id="rId1147" Type="http://schemas.openxmlformats.org/officeDocument/2006/relationships/hyperlink" Target="http://db.intelligent-energy.com/part/?pg=part&amp;id=211221" TargetMode="External"/><Relationship Id="rId60" Type="http://schemas.openxmlformats.org/officeDocument/2006/relationships/hyperlink" Target="http://db.intelligent-energy.com/part/?pg=part&amp;id=211200" TargetMode="External"/><Relationship Id="rId1007" Type="http://schemas.openxmlformats.org/officeDocument/2006/relationships/hyperlink" Target="http://db.intelligent-energy.com/part/?pg=part&amp;id=62948" TargetMode="External"/><Relationship Id="rId1214" Type="http://schemas.openxmlformats.org/officeDocument/2006/relationships/hyperlink" Target="http://db.intelligent-energy.com/part/?pg=part&amp;id=211214" TargetMode="External"/><Relationship Id="rId18" Type="http://schemas.openxmlformats.org/officeDocument/2006/relationships/hyperlink" Target="http://db.intelligent-energy.com/part/?pg=part&amp;id=211214" TargetMode="External"/><Relationship Id="rId167" Type="http://schemas.openxmlformats.org/officeDocument/2006/relationships/hyperlink" Target="http://db.intelligent-energy.com/part/?pg=part&amp;id=62457" TargetMode="External"/><Relationship Id="rId374" Type="http://schemas.openxmlformats.org/officeDocument/2006/relationships/hyperlink" Target="http://db.intelligent-energy.com/part/?pg=part&amp;id=211200" TargetMode="External"/><Relationship Id="rId581" Type="http://schemas.openxmlformats.org/officeDocument/2006/relationships/hyperlink" Target="http://db.intelligent-energy.com/part/?pg=part&amp;id=211200" TargetMode="External"/><Relationship Id="rId234" Type="http://schemas.openxmlformats.org/officeDocument/2006/relationships/hyperlink" Target="http://db.intelligent-energy.com/part/?pg=part&amp;id=62924" TargetMode="External"/><Relationship Id="rId679" Type="http://schemas.openxmlformats.org/officeDocument/2006/relationships/hyperlink" Target="http://db.intelligent-energy.com/part/?pg=part&amp;id=62897" TargetMode="External"/><Relationship Id="rId886" Type="http://schemas.openxmlformats.org/officeDocument/2006/relationships/hyperlink" Target="http://db.intelligent-energy.com/part/?pg=part&amp;id=62897" TargetMode="External"/><Relationship Id="rId2" Type="http://schemas.openxmlformats.org/officeDocument/2006/relationships/hyperlink" Target="http://db.intelligent-energy.com/part/?pg=part&amp;id=211201" TargetMode="External"/><Relationship Id="rId441" Type="http://schemas.openxmlformats.org/officeDocument/2006/relationships/hyperlink" Target="http://db.intelligent-energy.com/part/?pg=part&amp;id=61639" TargetMode="External"/><Relationship Id="rId539" Type="http://schemas.openxmlformats.org/officeDocument/2006/relationships/hyperlink" Target="http://db.intelligent-energy.com/part/?pg=part&amp;id=2405" TargetMode="External"/><Relationship Id="rId746" Type="http://schemas.openxmlformats.org/officeDocument/2006/relationships/hyperlink" Target="http://db.intelligent-energy.com/part/?pg=part&amp;id=62897" TargetMode="External"/><Relationship Id="rId1071" Type="http://schemas.openxmlformats.org/officeDocument/2006/relationships/hyperlink" Target="http://db.intelligent-energy.com/part/?pg=part&amp;id=63085" TargetMode="External"/><Relationship Id="rId1169" Type="http://schemas.openxmlformats.org/officeDocument/2006/relationships/hyperlink" Target="http://db.intelligent-energy.com/part/?pg=part&amp;id=211221" TargetMode="External"/><Relationship Id="rId301" Type="http://schemas.openxmlformats.org/officeDocument/2006/relationships/hyperlink" Target="http://db.intelligent-energy.com/part/?pg=part&amp;id=211200" TargetMode="External"/><Relationship Id="rId953" Type="http://schemas.openxmlformats.org/officeDocument/2006/relationships/hyperlink" Target="http://db.intelligent-energy.com/part/?pg=part&amp;id=63107" TargetMode="External"/><Relationship Id="rId1029" Type="http://schemas.openxmlformats.org/officeDocument/2006/relationships/hyperlink" Target="http://db.intelligent-energy.com/part/?pg=part&amp;id=211200" TargetMode="External"/><Relationship Id="rId1236" Type="http://schemas.openxmlformats.org/officeDocument/2006/relationships/hyperlink" Target="http://db.intelligent-energy.com/part/?pg=part&amp;id=1345" TargetMode="External"/><Relationship Id="rId82" Type="http://schemas.openxmlformats.org/officeDocument/2006/relationships/hyperlink" Target="http://db.intelligent-energy.com/part/?pg=part&amp;id=1336" TargetMode="External"/><Relationship Id="rId606" Type="http://schemas.openxmlformats.org/officeDocument/2006/relationships/hyperlink" Target="http://db.intelligent-energy.com/part/?pg=part&amp;id=62897" TargetMode="External"/><Relationship Id="rId813" Type="http://schemas.openxmlformats.org/officeDocument/2006/relationships/hyperlink" Target="http://db.intelligent-energy.com/part/?pg=part&amp;id=1247" TargetMode="External"/><Relationship Id="rId1303" Type="http://schemas.openxmlformats.org/officeDocument/2006/relationships/hyperlink" Target="http://db.intelligent-energy.com/part/?pg=part&amp;id=100289" TargetMode="External"/><Relationship Id="rId189" Type="http://schemas.openxmlformats.org/officeDocument/2006/relationships/hyperlink" Target="http://db.intelligent-energy.com/part/?pg=part&amp;id=62457" TargetMode="External"/><Relationship Id="rId396" Type="http://schemas.openxmlformats.org/officeDocument/2006/relationships/hyperlink" Target="http://db.intelligent-energy.com/part/?pg=part&amp;id=62897" TargetMode="External"/><Relationship Id="rId256" Type="http://schemas.openxmlformats.org/officeDocument/2006/relationships/hyperlink" Target="http://db.intelligent-energy.com/part/?pg=part&amp;id=384" TargetMode="External"/><Relationship Id="rId463" Type="http://schemas.openxmlformats.org/officeDocument/2006/relationships/hyperlink" Target="http://db.intelligent-energy.com/part/?pg=part&amp;id=62897" TargetMode="External"/><Relationship Id="rId670" Type="http://schemas.openxmlformats.org/officeDocument/2006/relationships/hyperlink" Target="http://db.intelligent-energy.com/part/?pg=part&amp;id=211200" TargetMode="External"/><Relationship Id="rId1093" Type="http://schemas.openxmlformats.org/officeDocument/2006/relationships/hyperlink" Target="http://db.intelligent-energy.com/part/?pg=part&amp;id=63085" TargetMode="External"/><Relationship Id="rId116" Type="http://schemas.openxmlformats.org/officeDocument/2006/relationships/hyperlink" Target="http://db.intelligent-energy.com/part/?pg=part&amp;id=2546" TargetMode="External"/><Relationship Id="rId323" Type="http://schemas.openxmlformats.org/officeDocument/2006/relationships/hyperlink" Target="http://db.intelligent-energy.com/part/?pg=part&amp;id=278" TargetMode="External"/><Relationship Id="rId530" Type="http://schemas.openxmlformats.org/officeDocument/2006/relationships/hyperlink" Target="http://db.intelligent-energy.com/part/?pg=part&amp;id=211200" TargetMode="External"/><Relationship Id="rId768" Type="http://schemas.openxmlformats.org/officeDocument/2006/relationships/hyperlink" Target="http://db.intelligent-energy.com/part/?pg=part&amp;id=1571" TargetMode="External"/><Relationship Id="rId975" Type="http://schemas.openxmlformats.org/officeDocument/2006/relationships/hyperlink" Target="http://db.intelligent-energy.com/part/?pg=part&amp;id=286" TargetMode="External"/><Relationship Id="rId1160" Type="http://schemas.openxmlformats.org/officeDocument/2006/relationships/hyperlink" Target="http://db.intelligent-energy.com/part/?pg=part&amp;id=211200" TargetMode="External"/><Relationship Id="rId628" Type="http://schemas.openxmlformats.org/officeDocument/2006/relationships/hyperlink" Target="http://db.intelligent-energy.com/part/?pg=part&amp;id=62897" TargetMode="External"/><Relationship Id="rId835" Type="http://schemas.openxmlformats.org/officeDocument/2006/relationships/hyperlink" Target="http://db.intelligent-energy.com/part/?pg=part&amp;id=211200" TargetMode="External"/><Relationship Id="rId1258" Type="http://schemas.openxmlformats.org/officeDocument/2006/relationships/hyperlink" Target="http://db.intelligent-energy.com/part/?pg=part&amp;id=211213" TargetMode="External"/><Relationship Id="rId1020" Type="http://schemas.openxmlformats.org/officeDocument/2006/relationships/hyperlink" Target="http://db.intelligent-energy.com/part/?pg=part&amp;id=62949" TargetMode="External"/><Relationship Id="rId1118" Type="http://schemas.openxmlformats.org/officeDocument/2006/relationships/hyperlink" Target="http://db.intelligent-energy.com/part/?pg=part&amp;id=127409" TargetMode="External"/><Relationship Id="rId1325" Type="http://schemas.openxmlformats.org/officeDocument/2006/relationships/hyperlink" Target="http://db.intelligent-energy.com/part/?pg=part&amp;id=211221" TargetMode="External"/><Relationship Id="rId902" Type="http://schemas.openxmlformats.org/officeDocument/2006/relationships/hyperlink" Target="http://db.intelligent-energy.com/part/?pg=part&amp;id=62935" TargetMode="External"/><Relationship Id="rId31" Type="http://schemas.openxmlformats.org/officeDocument/2006/relationships/hyperlink" Target="http://db.intelligent-energy.com/part/?pg=part&amp;id=211200" TargetMode="External"/><Relationship Id="rId180" Type="http://schemas.openxmlformats.org/officeDocument/2006/relationships/hyperlink" Target="http://db.intelligent-energy.com/part/?pg=part&amp;id=211200" TargetMode="External"/><Relationship Id="rId278" Type="http://schemas.openxmlformats.org/officeDocument/2006/relationships/hyperlink" Target="http://db.intelligent-energy.com/part/?pg=part&amp;id=62897" TargetMode="External"/><Relationship Id="rId485" Type="http://schemas.openxmlformats.org/officeDocument/2006/relationships/hyperlink" Target="http://db.intelligent-energy.com/part/?pg=part&amp;id=61680" TargetMode="External"/><Relationship Id="rId692" Type="http://schemas.openxmlformats.org/officeDocument/2006/relationships/hyperlink" Target="http://db.intelligent-energy.com/part/?pg=part&amp;id=1536" TargetMode="External"/><Relationship Id="rId138" Type="http://schemas.openxmlformats.org/officeDocument/2006/relationships/hyperlink" Target="http://db.intelligent-energy.com/part/?pg=part&amp;id=211200" TargetMode="External"/><Relationship Id="rId345" Type="http://schemas.openxmlformats.org/officeDocument/2006/relationships/hyperlink" Target="http://db.intelligent-energy.com/part/?pg=part&amp;id=1748" TargetMode="External"/><Relationship Id="rId552" Type="http://schemas.openxmlformats.org/officeDocument/2006/relationships/hyperlink" Target="http://db.intelligent-energy.com/part/?pg=part&amp;id=62897" TargetMode="External"/><Relationship Id="rId997" Type="http://schemas.openxmlformats.org/officeDocument/2006/relationships/hyperlink" Target="http://db.intelligent-energy.com/part/?pg=part&amp;id=211200" TargetMode="External"/><Relationship Id="rId1182" Type="http://schemas.openxmlformats.org/officeDocument/2006/relationships/hyperlink" Target="http://db.intelligent-energy.com/part/?pg=part&amp;id=210335" TargetMode="External"/><Relationship Id="rId205" Type="http://schemas.openxmlformats.org/officeDocument/2006/relationships/hyperlink" Target="http://db.intelligent-energy.com/part/?pg=part&amp;id=211200" TargetMode="External"/><Relationship Id="rId412" Type="http://schemas.openxmlformats.org/officeDocument/2006/relationships/hyperlink" Target="http://db.intelligent-energy.com/part/?pg=part&amp;id=62897" TargetMode="External"/><Relationship Id="rId857" Type="http://schemas.openxmlformats.org/officeDocument/2006/relationships/hyperlink" Target="http://db.intelligent-energy.com/part/?pg=part&amp;id=62897" TargetMode="External"/><Relationship Id="rId1042" Type="http://schemas.openxmlformats.org/officeDocument/2006/relationships/hyperlink" Target="http://db.intelligent-energy.com/part/?pg=part&amp;id=211200" TargetMode="External"/><Relationship Id="rId717" Type="http://schemas.openxmlformats.org/officeDocument/2006/relationships/hyperlink" Target="http://db.intelligent-energy.com/part/?pg=part&amp;id=62467" TargetMode="External"/><Relationship Id="rId924" Type="http://schemas.openxmlformats.org/officeDocument/2006/relationships/hyperlink" Target="http://db.intelligent-energy.com/part/?pg=part&amp;id=211200" TargetMode="External"/><Relationship Id="rId53" Type="http://schemas.openxmlformats.org/officeDocument/2006/relationships/hyperlink" Target="http://db.intelligent-energy.com/part/?pg=part&amp;id=211514" TargetMode="External"/><Relationship Id="rId1207" Type="http://schemas.openxmlformats.org/officeDocument/2006/relationships/hyperlink" Target="http://db.intelligent-energy.com/part/?pg=part&amp;id=2239" TargetMode="External"/><Relationship Id="rId367" Type="http://schemas.openxmlformats.org/officeDocument/2006/relationships/hyperlink" Target="http://db.intelligent-energy.com/part/?pg=part&amp;id=62897" TargetMode="External"/><Relationship Id="rId574" Type="http://schemas.openxmlformats.org/officeDocument/2006/relationships/hyperlink" Target="http://db.intelligent-energy.com/part/?pg=part&amp;id=211200" TargetMode="External"/><Relationship Id="rId227" Type="http://schemas.openxmlformats.org/officeDocument/2006/relationships/hyperlink" Target="http://db.intelligent-energy.com/part/?pg=part&amp;id=62345" TargetMode="External"/><Relationship Id="rId781" Type="http://schemas.openxmlformats.org/officeDocument/2006/relationships/hyperlink" Target="http://db.intelligent-energy.com/part/?pg=part&amp;id=62811" TargetMode="External"/><Relationship Id="rId879" Type="http://schemas.openxmlformats.org/officeDocument/2006/relationships/hyperlink" Target="http://db.intelligent-energy.com/part/?pg=part&amp;id=61745" TargetMode="External"/><Relationship Id="rId434" Type="http://schemas.openxmlformats.org/officeDocument/2006/relationships/hyperlink" Target="http://db.intelligent-energy.com/part/?pg=part&amp;id=61579" TargetMode="External"/><Relationship Id="rId641" Type="http://schemas.openxmlformats.org/officeDocument/2006/relationships/hyperlink" Target="http://db.intelligent-energy.com/part/?pg=part&amp;id=61789" TargetMode="External"/><Relationship Id="rId739" Type="http://schemas.openxmlformats.org/officeDocument/2006/relationships/hyperlink" Target="http://db.intelligent-energy.com/part/?pg=part&amp;id=62467" TargetMode="External"/><Relationship Id="rId1064" Type="http://schemas.openxmlformats.org/officeDocument/2006/relationships/hyperlink" Target="http://db.intelligent-energy.com/part/?pg=part&amp;id=492" TargetMode="External"/><Relationship Id="rId1271" Type="http://schemas.openxmlformats.org/officeDocument/2006/relationships/hyperlink" Target="http://db.intelligent-energy.com/part/?pg=part&amp;id=211200" TargetMode="External"/><Relationship Id="rId501" Type="http://schemas.openxmlformats.org/officeDocument/2006/relationships/hyperlink" Target="http://db.intelligent-energy.com/part/?pg=part&amp;id=1748" TargetMode="External"/><Relationship Id="rId946" Type="http://schemas.openxmlformats.org/officeDocument/2006/relationships/hyperlink" Target="http://db.intelligent-energy.com/part/?pg=part&amp;id=63075" TargetMode="External"/><Relationship Id="rId1131" Type="http://schemas.openxmlformats.org/officeDocument/2006/relationships/hyperlink" Target="http://db.intelligent-energy.com/part/?pg=part&amp;id=63172" TargetMode="External"/><Relationship Id="rId1229" Type="http://schemas.openxmlformats.org/officeDocument/2006/relationships/hyperlink" Target="http://db.intelligent-energy.com/part/?pg=part&amp;id=211213" TargetMode="External"/><Relationship Id="rId75" Type="http://schemas.openxmlformats.org/officeDocument/2006/relationships/hyperlink" Target="http://db.intelligent-energy.com/part/?pg=part&amp;id=945" TargetMode="External"/><Relationship Id="rId806" Type="http://schemas.openxmlformats.org/officeDocument/2006/relationships/hyperlink" Target="http://db.intelligent-energy.com/part/?pg=part&amp;id=211200" TargetMode="External"/><Relationship Id="rId291" Type="http://schemas.openxmlformats.org/officeDocument/2006/relationships/hyperlink" Target="http://db.intelligent-energy.com/part/?pg=part&amp;id=6289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E300"/>
  <sheetViews>
    <sheetView tabSelected="1" zoomScale="85" zoomScaleNormal="85" workbookViewId="0">
      <pane ySplit="2172" topLeftCell="A6"/>
      <selection activeCell="R4" sqref="R4"/>
      <selection pane="bottomLeft" activeCell="T12" sqref="T12"/>
    </sheetView>
  </sheetViews>
  <sheetFormatPr defaultColWidth="9.109375" defaultRowHeight="12.6" x14ac:dyDescent="0.2"/>
  <cols>
    <col min="1" max="1" width="18.109375" style="348" customWidth="1"/>
    <col min="2" max="2" width="17.5546875" style="294" hidden="1" customWidth="1"/>
    <col min="3" max="6" width="9.5546875" style="296" hidden="1" customWidth="1"/>
    <col min="7" max="7" width="12" style="296" hidden="1" customWidth="1"/>
    <col min="8" max="8" width="9.109375" style="296" hidden="1" customWidth="1"/>
    <col min="9" max="9" width="14.88671875" style="296" bestFit="1" customWidth="1"/>
    <col min="10" max="10" width="76.88671875" style="294" bestFit="1" customWidth="1"/>
    <col min="11" max="11" width="10.5546875" style="841" customWidth="1"/>
    <col min="12" max="13" width="9.33203125" style="841" customWidth="1"/>
    <col min="14" max="14" width="9.6640625" style="294" bestFit="1" customWidth="1"/>
    <col min="15" max="15" width="7.44140625" style="294" customWidth="1"/>
    <col min="16" max="16" width="7.33203125" style="294" customWidth="1"/>
    <col min="17" max="17" width="17.44140625" style="294" customWidth="1"/>
    <col min="18" max="18" width="39.5546875" style="306" bestFit="1" customWidth="1"/>
    <col min="19" max="19" width="34.88671875" style="306" customWidth="1"/>
    <col min="20" max="20" width="39.5546875" style="306" customWidth="1"/>
    <col min="21" max="21" width="15.44140625" style="294" customWidth="1"/>
    <col min="22" max="22" width="25.44140625" style="294" customWidth="1"/>
    <col min="23" max="23" width="28.5546875" style="294" customWidth="1"/>
    <col min="24" max="24" width="25.44140625" style="294" customWidth="1"/>
    <col min="25" max="25" width="33.5546875" style="299" customWidth="1"/>
    <col min="26" max="26" width="15.88671875" style="294" bestFit="1" customWidth="1"/>
    <col min="27" max="27" width="41.88671875" style="294" bestFit="1" customWidth="1"/>
    <col min="28" max="28" width="13.6640625" style="304" bestFit="1" customWidth="1"/>
    <col min="29" max="29" width="13.109375" style="299" bestFit="1" customWidth="1"/>
    <col min="30" max="30" width="3.88671875" style="294" hidden="1" customWidth="1"/>
    <col min="31" max="31" width="3.88671875" style="294" bestFit="1" customWidth="1"/>
    <col min="32" max="32" width="18.88671875" style="294" bestFit="1" customWidth="1"/>
    <col min="33" max="33" width="19.5546875" style="294" bestFit="1" customWidth="1"/>
    <col min="34" max="34" width="24" style="294" bestFit="1" customWidth="1"/>
    <col min="35" max="35" width="20" style="294" hidden="1" customWidth="1"/>
    <col min="36" max="36" width="17" style="294" hidden="1" customWidth="1"/>
    <col min="37" max="37" width="10" style="294" hidden="1" customWidth="1"/>
    <col min="38" max="38" width="12.5546875" style="294" bestFit="1" customWidth="1"/>
    <col min="39" max="39" width="14.44140625" style="793" bestFit="1" customWidth="1"/>
    <col min="40" max="40" width="13.33203125" style="794" bestFit="1" customWidth="1"/>
    <col min="41" max="41" width="15.88671875" style="794" bestFit="1" customWidth="1"/>
    <col min="42" max="42" width="23" style="294" bestFit="1" customWidth="1"/>
    <col min="43" max="43" width="11.44140625" style="294" bestFit="1" customWidth="1"/>
    <col min="44" max="44" width="26.6640625" style="294" bestFit="1" customWidth="1"/>
    <col min="45" max="51" width="5.5546875" style="294" bestFit="1" customWidth="1"/>
    <col min="52" max="52" width="11.44140625" style="294" bestFit="1" customWidth="1"/>
    <col min="53" max="53" width="6.6640625" style="447" bestFit="1" customWidth="1"/>
    <col min="54" max="54" width="2.109375" style="294" bestFit="1" customWidth="1"/>
    <col min="55" max="55" width="2.44140625" style="294" bestFit="1" customWidth="1"/>
    <col min="56" max="16384" width="9.109375" style="294"/>
  </cols>
  <sheetData>
    <row r="1" spans="1:53" x14ac:dyDescent="0.2">
      <c r="A1" s="294"/>
      <c r="J1" s="295"/>
      <c r="K1" s="841" t="s">
        <v>0</v>
      </c>
      <c r="Y1" s="299" t="e">
        <f>COUNTIF(#REF!,#REF!)</f>
        <v>#REF!</v>
      </c>
      <c r="Z1" s="300" t="e">
        <f>Y1/AB1</f>
        <v>#REF!</v>
      </c>
      <c r="AA1" s="300"/>
      <c r="AB1" s="299" t="e">
        <f>SUM(Y1:Y4)</f>
        <v>#REF!</v>
      </c>
      <c r="AC1" s="299" t="s">
        <v>1</v>
      </c>
    </row>
    <row r="2" spans="1:53" x14ac:dyDescent="0.2">
      <c r="A2" s="294" t="s">
        <v>2</v>
      </c>
      <c r="D2" s="693" t="e">
        <f>COUNTIF(K7:K1048576,"controlled")/(COUNTIF(K7:K1048576,"creation")+COUNTIF(K7:K1048576,"controlled")+COUNTIF(K7:K1048576,"not set"))</f>
        <v>#DIV/0!</v>
      </c>
      <c r="J2" s="303"/>
      <c r="K2" s="841" t="s">
        <v>3</v>
      </c>
      <c r="Y2" s="299" t="e">
        <f>COUNTIF(#REF!,#REF!)</f>
        <v>#REF!</v>
      </c>
      <c r="Z2" s="300" t="e">
        <f>Y2/AB1</f>
        <v>#REF!</v>
      </c>
      <c r="AA2" s="300"/>
    </row>
    <row r="3" spans="1:53" ht="16.2" x14ac:dyDescent="0.3">
      <c r="A3" s="294" t="s">
        <v>4</v>
      </c>
      <c r="D3" s="659" t="e">
        <f>COUNTIF(K7:K1048576,"creation")/(COUNTIF(K7:K1048576,"creation")+COUNTIF(K7:K1048576,"controlled")+COUNTIF(K7:K1048576,"not set"))</f>
        <v>#DIV/0!</v>
      </c>
      <c r="F3" s="694"/>
      <c r="J3" s="305"/>
      <c r="K3" s="841" t="s">
        <v>5</v>
      </c>
      <c r="Y3" s="299" t="e">
        <f>COUNTIF(#REF!,#REF!)</f>
        <v>#REF!</v>
      </c>
      <c r="Z3" s="300" t="e">
        <f>Y3/AB1</f>
        <v>#REF!</v>
      </c>
      <c r="AA3" s="300"/>
      <c r="AB3" s="304" t="e">
        <f>SUM(Y1:Y3)</f>
        <v>#REF!</v>
      </c>
      <c r="AC3" s="299" t="s">
        <v>6</v>
      </c>
      <c r="AM3" s="795">
        <f>SUM(AM7:AM300)</f>
        <v>22000</v>
      </c>
      <c r="AN3" s="795">
        <f>SUM(AN5:AN1233)</f>
        <v>0</v>
      </c>
    </row>
    <row r="4" spans="1:53" x14ac:dyDescent="0.2">
      <c r="J4" s="474"/>
      <c r="K4" s="841" t="s">
        <v>7</v>
      </c>
      <c r="Y4" s="299" t="e">
        <f>COUNTIF(#REF!,#REF!)</f>
        <v>#REF!</v>
      </c>
      <c r="Z4" s="300" t="e">
        <f>Y4/AB1</f>
        <v>#REF!</v>
      </c>
      <c r="AA4" s="300"/>
      <c r="AD4" s="855" t="s">
        <v>8</v>
      </c>
      <c r="AE4" s="855"/>
      <c r="AO4" s="796"/>
      <c r="AR4" s="294" t="s">
        <v>9</v>
      </c>
      <c r="AS4" s="294">
        <v>7710</v>
      </c>
    </row>
    <row r="5" spans="1:53" x14ac:dyDescent="0.2">
      <c r="A5" s="294"/>
      <c r="H5" s="296" t="s">
        <v>10</v>
      </c>
      <c r="J5" s="310" t="s">
        <v>11</v>
      </c>
      <c r="K5" s="842" t="s">
        <v>12</v>
      </c>
      <c r="L5" s="842"/>
      <c r="M5" s="842"/>
      <c r="Y5" s="857" t="s">
        <v>13</v>
      </c>
      <c r="Z5" s="858"/>
      <c r="AA5" s="858"/>
      <c r="AB5" s="859"/>
      <c r="AC5" s="857" t="s">
        <v>14</v>
      </c>
      <c r="AD5" s="858"/>
      <c r="AE5" s="858"/>
      <c r="AF5" s="858"/>
      <c r="AG5" s="858"/>
      <c r="AH5" s="858"/>
      <c r="AI5" s="858"/>
      <c r="AJ5" s="858"/>
      <c r="AK5" s="858"/>
      <c r="AL5" s="859"/>
      <c r="AM5" s="793" t="s">
        <v>15</v>
      </c>
      <c r="AO5" s="797">
        <f>SUM(AO7:AO1235)</f>
        <v>22000</v>
      </c>
      <c r="AP5" s="294" t="s">
        <v>16</v>
      </c>
      <c r="AQ5" s="294">
        <f>SUM(AQ7:AQ621)/1000</f>
        <v>0</v>
      </c>
      <c r="AR5" s="294" t="s">
        <v>17</v>
      </c>
      <c r="AZ5" s="294" t="s">
        <v>18</v>
      </c>
    </row>
    <row r="6" spans="1:53" s="312" customFormat="1" ht="50.25" customHeight="1" x14ac:dyDescent="0.2">
      <c r="A6" s="527" t="s">
        <v>19</v>
      </c>
      <c r="B6" s="312" t="s">
        <v>19</v>
      </c>
      <c r="C6" s="313" t="s">
        <v>19</v>
      </c>
      <c r="D6" s="313" t="s">
        <v>19</v>
      </c>
      <c r="E6" s="313" t="s">
        <v>19</v>
      </c>
      <c r="F6" s="313" t="s">
        <v>19</v>
      </c>
      <c r="G6" s="313" t="s">
        <v>19</v>
      </c>
      <c r="H6" s="313" t="s">
        <v>20</v>
      </c>
      <c r="I6" s="313" t="s">
        <v>21</v>
      </c>
      <c r="J6" s="312" t="s">
        <v>22</v>
      </c>
      <c r="K6" s="843" t="s">
        <v>23</v>
      </c>
      <c r="L6" s="843" t="s">
        <v>24</v>
      </c>
      <c r="M6" s="846" t="s">
        <v>25</v>
      </c>
      <c r="N6" s="312" t="s">
        <v>26</v>
      </c>
      <c r="O6" s="312" t="s">
        <v>27</v>
      </c>
      <c r="P6" s="312" t="s">
        <v>28</v>
      </c>
      <c r="Q6" s="312" t="s">
        <v>29</v>
      </c>
      <c r="R6" s="788" t="s">
        <v>30</v>
      </c>
      <c r="S6" s="788" t="s">
        <v>31</v>
      </c>
      <c r="T6" s="788" t="s">
        <v>32</v>
      </c>
      <c r="U6" s="312" t="s">
        <v>33</v>
      </c>
      <c r="V6" s="312" t="s">
        <v>34</v>
      </c>
      <c r="W6" s="312" t="s">
        <v>35</v>
      </c>
      <c r="X6" s="312" t="s">
        <v>36</v>
      </c>
      <c r="Y6" s="316" t="s">
        <v>33</v>
      </c>
      <c r="Z6" s="312" t="s">
        <v>37</v>
      </c>
      <c r="AA6" s="312" t="s">
        <v>38</v>
      </c>
      <c r="AB6" s="317" t="s">
        <v>39</v>
      </c>
      <c r="AC6" s="316" t="s">
        <v>40</v>
      </c>
      <c r="AD6" s="312" t="s">
        <v>41</v>
      </c>
      <c r="AE6" s="312" t="s">
        <v>42</v>
      </c>
      <c r="AF6" s="312" t="s">
        <v>43</v>
      </c>
      <c r="AG6" s="312" t="s">
        <v>44</v>
      </c>
      <c r="AH6" s="312" t="s">
        <v>45</v>
      </c>
      <c r="AI6" s="312" t="s">
        <v>46</v>
      </c>
      <c r="AJ6" s="312" t="s">
        <v>47</v>
      </c>
      <c r="AK6" s="312" t="s">
        <v>48</v>
      </c>
      <c r="AL6" s="312" t="s">
        <v>49</v>
      </c>
      <c r="AM6" s="798" t="s">
        <v>50</v>
      </c>
      <c r="AN6" s="799" t="s">
        <v>51</v>
      </c>
      <c r="AO6" s="799" t="s">
        <v>52</v>
      </c>
      <c r="AP6" s="312" t="s">
        <v>53</v>
      </c>
      <c r="AQ6" s="312" t="s">
        <v>54</v>
      </c>
      <c r="AR6" s="312" t="s">
        <v>55</v>
      </c>
      <c r="AS6" s="856" t="s">
        <v>56</v>
      </c>
      <c r="AT6" s="856"/>
      <c r="AU6" s="856"/>
      <c r="AV6" s="856"/>
      <c r="AW6" s="856"/>
      <c r="AX6" s="856"/>
      <c r="AY6" s="856"/>
    </row>
    <row r="7" spans="1:53" ht="14.4" x14ac:dyDescent="0.3">
      <c r="B7" s="513" t="s">
        <v>57</v>
      </c>
      <c r="C7" s="351"/>
      <c r="D7" s="351"/>
      <c r="E7" s="351"/>
      <c r="F7" s="607"/>
      <c r="G7" s="460"/>
      <c r="H7" s="586"/>
      <c r="I7" s="460"/>
      <c r="J7" s="458"/>
      <c r="K7" s="844"/>
      <c r="L7" s="844"/>
      <c r="M7" s="844"/>
      <c r="N7" s="460"/>
      <c r="O7" s="348"/>
      <c r="P7" s="723"/>
      <c r="Q7" s="824"/>
      <c r="R7" s="789"/>
      <c r="S7" s="789"/>
      <c r="T7" s="789"/>
      <c r="U7" s="348"/>
      <c r="V7" s="348"/>
      <c r="W7" s="348"/>
      <c r="X7" s="348"/>
      <c r="Y7" s="348"/>
      <c r="Z7" s="348"/>
      <c r="AA7" s="348"/>
      <c r="AB7" s="352"/>
      <c r="AC7" s="348"/>
      <c r="AD7" s="348"/>
      <c r="AE7" s="348"/>
      <c r="AF7" s="348"/>
      <c r="AG7" s="348"/>
      <c r="AH7" s="348"/>
      <c r="AI7" s="348"/>
      <c r="AJ7" s="348"/>
      <c r="AK7" s="348"/>
      <c r="AL7" s="352"/>
      <c r="AM7" s="800"/>
      <c r="AN7" s="800"/>
      <c r="AO7" s="801"/>
      <c r="AP7" s="348"/>
      <c r="AQ7" s="348"/>
      <c r="AR7" s="349"/>
      <c r="AS7" s="348"/>
      <c r="AT7" s="348"/>
      <c r="AU7" s="348"/>
      <c r="AV7" s="348"/>
      <c r="AW7" s="348"/>
      <c r="AX7" s="348"/>
      <c r="AY7" s="348"/>
      <c r="AZ7" s="26"/>
      <c r="BA7" s="294"/>
    </row>
    <row r="8" spans="1:53" s="541" customFormat="1" ht="14.4" x14ac:dyDescent="0.3">
      <c r="A8" s="528" t="s">
        <v>57</v>
      </c>
      <c r="B8" s="529" t="s">
        <v>58</v>
      </c>
      <c r="C8" s="532"/>
      <c r="D8" s="532"/>
      <c r="E8" s="532"/>
      <c r="F8" s="608"/>
      <c r="G8" s="533"/>
      <c r="H8" s="587"/>
      <c r="I8" s="533"/>
      <c r="J8" s="546" t="s">
        <v>59</v>
      </c>
      <c r="K8" s="847"/>
      <c r="L8" s="847"/>
      <c r="M8" s="847"/>
      <c r="N8" s="533"/>
      <c r="O8" s="528"/>
      <c r="P8" s="724"/>
      <c r="Q8" s="825"/>
      <c r="R8" s="790"/>
      <c r="S8" s="790"/>
      <c r="T8" s="790"/>
      <c r="U8" s="528"/>
      <c r="V8" s="528"/>
      <c r="W8" s="528"/>
      <c r="X8" s="528"/>
      <c r="Y8" s="528"/>
      <c r="Z8" s="528"/>
      <c r="AA8" s="528"/>
      <c r="AB8" s="542"/>
      <c r="AC8" s="528"/>
      <c r="AD8" s="528"/>
      <c r="AE8" s="528"/>
      <c r="AF8" s="528"/>
      <c r="AG8" s="528"/>
      <c r="AH8" s="528"/>
      <c r="AI8" s="528"/>
      <c r="AJ8" s="528"/>
      <c r="AK8" s="528"/>
      <c r="AL8" s="542"/>
      <c r="AM8" s="802"/>
      <c r="AN8" s="802"/>
      <c r="AO8" s="803"/>
      <c r="AP8" s="528"/>
      <c r="AQ8" s="528"/>
      <c r="AR8" s="539"/>
      <c r="AS8" s="528"/>
      <c r="AT8" s="528"/>
      <c r="AU8" s="528"/>
      <c r="AV8" s="528"/>
      <c r="AW8" s="528"/>
      <c r="AX8" s="528"/>
      <c r="AY8" s="528"/>
      <c r="AZ8" s="543"/>
    </row>
    <row r="9" spans="1:53" ht="14.4" x14ac:dyDescent="0.3">
      <c r="B9" s="513"/>
      <c r="C9" s="351"/>
      <c r="D9" s="351"/>
      <c r="E9" s="351"/>
      <c r="F9" s="586"/>
      <c r="G9" s="586"/>
      <c r="H9" s="586"/>
      <c r="I9" s="460" t="s">
        <v>60</v>
      </c>
      <c r="J9" s="456" t="s">
        <v>61</v>
      </c>
      <c r="K9" s="844" t="s">
        <v>62</v>
      </c>
      <c r="L9" s="844"/>
      <c r="M9" s="844"/>
      <c r="N9" s="460">
        <v>1</v>
      </c>
      <c r="O9" s="348"/>
      <c r="P9" s="723"/>
      <c r="Q9" s="294" t="s">
        <v>63</v>
      </c>
      <c r="R9" s="789" t="s">
        <v>64</v>
      </c>
      <c r="S9" s="829" t="s">
        <v>65</v>
      </c>
      <c r="T9" s="829" t="s">
        <v>66</v>
      </c>
      <c r="U9" s="348"/>
      <c r="V9" s="348"/>
      <c r="W9" s="348"/>
      <c r="X9" s="348"/>
      <c r="Y9" s="348"/>
      <c r="Z9" s="348"/>
      <c r="AA9" s="348"/>
      <c r="AB9" s="352"/>
      <c r="AC9" s="351"/>
      <c r="AD9" s="351"/>
      <c r="AE9" s="351"/>
      <c r="AF9" s="351"/>
      <c r="AG9" s="351"/>
      <c r="AH9" s="348"/>
      <c r="AI9" s="348"/>
      <c r="AJ9" s="348"/>
      <c r="AK9" s="348"/>
      <c r="AL9" s="352"/>
      <c r="AM9" s="800"/>
      <c r="AN9" s="800"/>
      <c r="AO9" s="801"/>
      <c r="AP9" s="348"/>
      <c r="AQ9" s="348"/>
      <c r="AR9" s="349"/>
      <c r="AS9" s="348"/>
      <c r="AT9" s="348"/>
      <c r="AU9" s="348"/>
      <c r="AV9" s="348"/>
      <c r="AW9" s="348"/>
      <c r="AX9" s="348"/>
      <c r="AY9" s="348"/>
      <c r="AZ9" s="26"/>
      <c r="BA9" s="294"/>
    </row>
    <row r="10" spans="1:53" ht="14.4" x14ac:dyDescent="0.3">
      <c r="B10" s="513"/>
      <c r="C10" s="351"/>
      <c r="D10" s="351"/>
      <c r="E10" s="351"/>
      <c r="F10" s="586"/>
      <c r="G10" s="586"/>
      <c r="H10" s="586"/>
      <c r="I10" s="460" t="s">
        <v>67</v>
      </c>
      <c r="J10" s="456" t="s">
        <v>68</v>
      </c>
      <c r="K10" s="844" t="s">
        <v>62</v>
      </c>
      <c r="L10" s="844"/>
      <c r="M10" s="844"/>
      <c r="N10" s="460">
        <v>1</v>
      </c>
      <c r="O10" s="348"/>
      <c r="P10" s="723"/>
      <c r="Q10" s="824" t="s">
        <v>63</v>
      </c>
      <c r="R10" s="789" t="s">
        <v>69</v>
      </c>
      <c r="S10" s="829" t="s">
        <v>65</v>
      </c>
      <c r="T10" s="829" t="s">
        <v>66</v>
      </c>
      <c r="U10" s="348"/>
      <c r="V10" s="348"/>
      <c r="W10" s="348"/>
      <c r="X10" s="348"/>
      <c r="Y10" s="348"/>
      <c r="Z10" s="348"/>
      <c r="AA10" s="348"/>
      <c r="AB10" s="352"/>
      <c r="AC10" s="351"/>
      <c r="AD10" s="351"/>
      <c r="AE10" s="351"/>
      <c r="AF10" s="351"/>
      <c r="AG10" s="351"/>
      <c r="AH10" s="348"/>
      <c r="AI10" s="348"/>
      <c r="AJ10" s="348"/>
      <c r="AK10" s="348"/>
      <c r="AL10" s="352"/>
      <c r="AM10" s="800"/>
      <c r="AN10" s="800"/>
      <c r="AO10" s="801"/>
      <c r="AP10" s="348"/>
      <c r="AQ10" s="348"/>
      <c r="AR10" s="349"/>
      <c r="AS10" s="348"/>
      <c r="AT10" s="348"/>
      <c r="AU10" s="348"/>
      <c r="AV10" s="348"/>
      <c r="AW10" s="348"/>
      <c r="AX10" s="348"/>
      <c r="AY10" s="348"/>
      <c r="AZ10" s="26"/>
      <c r="BA10" s="294"/>
    </row>
    <row r="11" spans="1:53" ht="14.4" x14ac:dyDescent="0.3">
      <c r="B11" s="513"/>
      <c r="C11" s="351"/>
      <c r="D11" s="351"/>
      <c r="E11" s="351"/>
      <c r="F11" s="586"/>
      <c r="G11" s="586"/>
      <c r="H11" s="586"/>
      <c r="I11" s="460" t="s">
        <v>70</v>
      </c>
      <c r="J11" s="456" t="s">
        <v>71</v>
      </c>
      <c r="K11" s="844" t="s">
        <v>62</v>
      </c>
      <c r="L11" s="844"/>
      <c r="M11" s="844"/>
      <c r="N11" s="460">
        <v>1</v>
      </c>
      <c r="O11" s="348"/>
      <c r="P11" s="723"/>
      <c r="Q11" s="824" t="s">
        <v>63</v>
      </c>
      <c r="R11" s="789" t="s">
        <v>64</v>
      </c>
      <c r="S11" s="829" t="s">
        <v>65</v>
      </c>
      <c r="T11" s="829" t="s">
        <v>66</v>
      </c>
      <c r="U11" s="348"/>
      <c r="V11" s="348"/>
      <c r="W11" s="348"/>
      <c r="X11" s="348"/>
      <c r="Y11" s="348"/>
      <c r="Z11" s="348"/>
      <c r="AA11" s="348"/>
      <c r="AB11" s="352"/>
      <c r="AC11" s="351"/>
      <c r="AD11" s="351"/>
      <c r="AE11" s="351"/>
      <c r="AF11" s="351"/>
      <c r="AG11" s="351"/>
      <c r="AH11" s="348"/>
      <c r="AI11" s="348"/>
      <c r="AJ11" s="348"/>
      <c r="AK11" s="348"/>
      <c r="AL11" s="352"/>
      <c r="AM11" s="800"/>
      <c r="AN11" s="800"/>
      <c r="AO11" s="801"/>
      <c r="AP11" s="348"/>
      <c r="AQ11" s="348"/>
      <c r="AR11" s="349"/>
      <c r="AS11" s="348"/>
      <c r="AT11" s="348"/>
      <c r="AU11" s="348"/>
      <c r="AV11" s="348"/>
      <c r="AW11" s="348"/>
      <c r="AX11" s="348"/>
      <c r="AY11" s="348"/>
      <c r="AZ11" s="26"/>
      <c r="BA11" s="294"/>
    </row>
    <row r="12" spans="1:53" s="754" customFormat="1" ht="14.4" x14ac:dyDescent="0.3">
      <c r="A12" s="557"/>
      <c r="B12" s="749"/>
      <c r="C12" s="747"/>
      <c r="D12" s="747"/>
      <c r="E12" s="747"/>
      <c r="F12" s="834"/>
      <c r="G12" s="834"/>
      <c r="H12" s="834"/>
      <c r="I12" s="747" t="s">
        <v>72</v>
      </c>
      <c r="J12" s="557" t="s">
        <v>73</v>
      </c>
      <c r="K12" s="844" t="s">
        <v>74</v>
      </c>
      <c r="L12" s="844" t="s">
        <v>74</v>
      </c>
      <c r="M12" s="844" t="s">
        <v>62</v>
      </c>
      <c r="N12" s="747">
        <v>1</v>
      </c>
      <c r="O12" s="557"/>
      <c r="P12" s="748"/>
      <c r="Q12" s="835" t="s">
        <v>75</v>
      </c>
      <c r="R12" s="836" t="s">
        <v>76</v>
      </c>
      <c r="S12" s="829" t="s">
        <v>77</v>
      </c>
      <c r="T12" s="836"/>
      <c r="U12" s="557"/>
      <c r="V12" s="557"/>
      <c r="W12" s="557"/>
      <c r="X12" s="557"/>
      <c r="Y12" s="557"/>
      <c r="Z12" s="557"/>
      <c r="AA12" s="557"/>
      <c r="AB12" s="750"/>
      <c r="AC12" s="747"/>
      <c r="AD12" s="747"/>
      <c r="AE12" s="747"/>
      <c r="AF12" s="747"/>
      <c r="AG12" s="747"/>
      <c r="AH12" s="557"/>
      <c r="AI12" s="557"/>
      <c r="AJ12" s="557"/>
      <c r="AK12" s="557"/>
      <c r="AL12" s="750"/>
      <c r="AM12" s="837"/>
      <c r="AN12" s="837"/>
      <c r="AO12" s="838"/>
      <c r="AP12" s="557"/>
      <c r="AQ12" s="557"/>
      <c r="AR12" s="753"/>
      <c r="AS12" s="557"/>
      <c r="AT12" s="557"/>
      <c r="AU12" s="557"/>
      <c r="AV12" s="557"/>
      <c r="AW12" s="557"/>
      <c r="AX12" s="557"/>
      <c r="AY12" s="557"/>
    </row>
    <row r="13" spans="1:53" ht="14.4" x14ac:dyDescent="0.3">
      <c r="B13" s="513"/>
      <c r="C13" s="351"/>
      <c r="D13" s="351"/>
      <c r="E13" s="351"/>
      <c r="F13" s="586"/>
      <c r="G13" s="586"/>
      <c r="H13" s="586"/>
      <c r="I13" s="460" t="s">
        <v>78</v>
      </c>
      <c r="J13" s="456" t="s">
        <v>79</v>
      </c>
      <c r="K13" s="844" t="s">
        <v>62</v>
      </c>
      <c r="L13" s="844"/>
      <c r="M13" s="844"/>
      <c r="N13" s="460">
        <v>1</v>
      </c>
      <c r="O13" s="348"/>
      <c r="P13" s="723"/>
      <c r="Q13" s="824" t="s">
        <v>63</v>
      </c>
      <c r="R13" s="830" t="s">
        <v>80</v>
      </c>
      <c r="S13" s="829" t="s">
        <v>81</v>
      </c>
      <c r="T13" s="829" t="s">
        <v>82</v>
      </c>
      <c r="U13" s="348"/>
      <c r="V13" s="348"/>
      <c r="W13" s="348"/>
      <c r="X13" s="348"/>
      <c r="Y13" s="348"/>
      <c r="Z13" s="348"/>
      <c r="AA13" s="348"/>
      <c r="AB13" s="352"/>
      <c r="AC13" s="351"/>
      <c r="AD13" s="351"/>
      <c r="AE13" s="351"/>
      <c r="AF13" s="351"/>
      <c r="AG13" s="351"/>
      <c r="AH13" s="348"/>
      <c r="AI13" s="348"/>
      <c r="AJ13" s="348"/>
      <c r="AK13" s="348"/>
      <c r="AL13" s="352"/>
      <c r="AM13" s="800"/>
      <c r="AN13" s="800"/>
      <c r="AO13" s="801"/>
      <c r="AP13" s="348"/>
      <c r="AQ13" s="348"/>
      <c r="AR13" s="349"/>
      <c r="AS13" s="348"/>
      <c r="AT13" s="348"/>
      <c r="AU13" s="348"/>
      <c r="AV13" s="348"/>
      <c r="AW13" s="348"/>
      <c r="AX13" s="348"/>
      <c r="AY13" s="348"/>
      <c r="AZ13" s="26"/>
      <c r="BA13" s="294"/>
    </row>
    <row r="14" spans="1:53" ht="14.4" x14ac:dyDescent="0.3">
      <c r="B14" s="513"/>
      <c r="C14" s="351"/>
      <c r="D14" s="351"/>
      <c r="E14" s="351"/>
      <c r="F14" s="586"/>
      <c r="G14" s="586"/>
      <c r="H14" s="586"/>
      <c r="I14" s="460" t="s">
        <v>83</v>
      </c>
      <c r="J14" s="456" t="s">
        <v>84</v>
      </c>
      <c r="K14" s="844" t="s">
        <v>74</v>
      </c>
      <c r="L14" s="844" t="s">
        <v>74</v>
      </c>
      <c r="M14" s="844" t="s">
        <v>62</v>
      </c>
      <c r="N14" s="460">
        <v>1</v>
      </c>
      <c r="O14" s="348"/>
      <c r="P14" s="723"/>
      <c r="Q14" s="824" t="s">
        <v>85</v>
      </c>
      <c r="R14" s="789" t="s">
        <v>86</v>
      </c>
      <c r="S14" s="829" t="s">
        <v>87</v>
      </c>
      <c r="T14" s="829" t="s">
        <v>88</v>
      </c>
      <c r="U14" s="348" t="s">
        <v>85</v>
      </c>
      <c r="V14" s="348"/>
      <c r="W14" s="829" t="s">
        <v>89</v>
      </c>
      <c r="X14" s="348"/>
      <c r="Y14" s="348"/>
      <c r="Z14" s="348"/>
      <c r="AA14" s="348"/>
      <c r="AB14" s="352"/>
      <c r="AC14" s="351"/>
      <c r="AD14" s="351"/>
      <c r="AE14" s="351"/>
      <c r="AF14" s="351"/>
      <c r="AG14" s="351"/>
      <c r="AH14" s="348"/>
      <c r="AI14" s="348"/>
      <c r="AJ14" s="348"/>
      <c r="AK14" s="348"/>
      <c r="AL14" s="352"/>
      <c r="AM14" s="800"/>
      <c r="AN14" s="800"/>
      <c r="AO14" s="801"/>
      <c r="AP14" s="348"/>
      <c r="AQ14" s="348"/>
      <c r="AR14" s="349"/>
      <c r="AS14" s="348"/>
      <c r="AT14" s="348"/>
      <c r="AU14" s="348"/>
      <c r="AV14" s="348"/>
      <c r="AW14" s="348"/>
      <c r="AX14" s="348"/>
      <c r="AY14" s="348"/>
      <c r="AZ14" s="26"/>
      <c r="BA14" s="294"/>
    </row>
    <row r="15" spans="1:53" ht="14.4" x14ac:dyDescent="0.3">
      <c r="B15" s="513"/>
      <c r="C15" s="351"/>
      <c r="D15" s="351"/>
      <c r="E15" s="351"/>
      <c r="F15" s="586"/>
      <c r="G15" s="586"/>
      <c r="H15" s="586"/>
      <c r="I15" s="460" t="s">
        <v>90</v>
      </c>
      <c r="J15" s="456" t="s">
        <v>91</v>
      </c>
      <c r="K15" s="844" t="s">
        <v>74</v>
      </c>
      <c r="L15" s="844" t="s">
        <v>74</v>
      </c>
      <c r="M15" s="844" t="s">
        <v>62</v>
      </c>
      <c r="N15" s="460">
        <v>1</v>
      </c>
      <c r="O15" s="348"/>
      <c r="P15" s="723"/>
      <c r="Q15" s="824" t="s">
        <v>92</v>
      </c>
      <c r="R15" s="789" t="s">
        <v>93</v>
      </c>
      <c r="S15" s="829" t="s">
        <v>94</v>
      </c>
      <c r="T15" s="829" t="s">
        <v>95</v>
      </c>
      <c r="U15" s="348"/>
      <c r="V15" s="348"/>
      <c r="W15" s="348"/>
      <c r="X15" s="348"/>
      <c r="Y15" s="348"/>
      <c r="Z15" s="348"/>
      <c r="AA15" s="348"/>
      <c r="AB15" s="352"/>
      <c r="AC15" s="351"/>
      <c r="AD15" s="351"/>
      <c r="AE15" s="351"/>
      <c r="AF15" s="351"/>
      <c r="AG15" s="351"/>
      <c r="AH15" s="348"/>
      <c r="AI15" s="348"/>
      <c r="AJ15" s="348"/>
      <c r="AK15" s="348"/>
      <c r="AL15" s="352"/>
      <c r="AM15" s="800"/>
      <c r="AN15" s="800"/>
      <c r="AO15" s="801"/>
      <c r="AP15" s="348"/>
      <c r="AQ15" s="348"/>
      <c r="AR15" s="349"/>
      <c r="AS15" s="348"/>
      <c r="AT15" s="348"/>
      <c r="AU15" s="348"/>
      <c r="AV15" s="348"/>
      <c r="AW15" s="348"/>
      <c r="AX15" s="348"/>
      <c r="AY15" s="348"/>
      <c r="AZ15" s="26"/>
      <c r="BA15" s="294"/>
    </row>
    <row r="16" spans="1:53" ht="14.4" x14ac:dyDescent="0.3">
      <c r="B16" s="513"/>
      <c r="C16" s="351"/>
      <c r="D16" s="351"/>
      <c r="E16" s="351"/>
      <c r="F16" s="586"/>
      <c r="G16" s="586"/>
      <c r="H16" s="586"/>
      <c r="I16" s="460" t="s">
        <v>96</v>
      </c>
      <c r="J16" s="456" t="s">
        <v>97</v>
      </c>
      <c r="K16" s="844" t="s">
        <v>74</v>
      </c>
      <c r="L16" s="844" t="s">
        <v>74</v>
      </c>
      <c r="M16" s="844" t="s">
        <v>62</v>
      </c>
      <c r="N16" s="460">
        <v>1</v>
      </c>
      <c r="O16" s="348"/>
      <c r="P16" s="723"/>
      <c r="Q16" s="824" t="s">
        <v>98</v>
      </c>
      <c r="R16" s="789" t="s">
        <v>99</v>
      </c>
      <c r="S16" s="829" t="s">
        <v>100</v>
      </c>
      <c r="T16" s="789"/>
      <c r="U16" s="348"/>
      <c r="V16" s="348"/>
      <c r="W16" s="829" t="s">
        <v>101</v>
      </c>
      <c r="X16" s="348"/>
      <c r="Y16" s="348"/>
      <c r="Z16" s="348"/>
      <c r="AA16">
        <v>516305752</v>
      </c>
      <c r="AB16" s="352"/>
      <c r="AC16" s="351"/>
      <c r="AD16" s="351"/>
      <c r="AE16" s="351"/>
      <c r="AF16" s="351"/>
      <c r="AG16" s="351"/>
      <c r="AH16" s="348"/>
      <c r="AI16" s="348"/>
      <c r="AJ16" s="348"/>
      <c r="AK16" s="348"/>
      <c r="AL16" s="352"/>
      <c r="AM16" s="800"/>
      <c r="AN16" s="800"/>
      <c r="AO16" s="801"/>
      <c r="AP16" s="348"/>
      <c r="AQ16" s="348"/>
      <c r="AR16" s="349"/>
      <c r="AS16" s="348"/>
      <c r="AT16" s="348"/>
      <c r="AU16" s="348"/>
      <c r="AV16" s="348"/>
      <c r="AW16" s="348"/>
      <c r="AX16" s="348"/>
      <c r="AY16" s="348"/>
      <c r="AZ16" s="26"/>
      <c r="BA16" s="294"/>
    </row>
    <row r="17" spans="1:55" ht="14.4" x14ac:dyDescent="0.3">
      <c r="B17" s="513"/>
      <c r="C17" s="351"/>
      <c r="D17" s="351"/>
      <c r="E17" s="351"/>
      <c r="F17" s="586"/>
      <c r="G17" s="586"/>
      <c r="H17" s="586"/>
      <c r="I17" s="460" t="s">
        <v>102</v>
      </c>
      <c r="J17" s="456" t="s">
        <v>91</v>
      </c>
      <c r="K17" s="844" t="s">
        <v>74</v>
      </c>
      <c r="L17" s="844" t="s">
        <v>74</v>
      </c>
      <c r="M17" s="844" t="s">
        <v>62</v>
      </c>
      <c r="N17" s="460">
        <v>1</v>
      </c>
      <c r="O17" s="348"/>
      <c r="P17" s="723"/>
      <c r="Q17" s="824" t="s">
        <v>92</v>
      </c>
      <c r="R17" s="789" t="s">
        <v>93</v>
      </c>
      <c r="S17" s="829" t="s">
        <v>94</v>
      </c>
      <c r="T17" s="829" t="s">
        <v>95</v>
      </c>
      <c r="U17" s="348"/>
      <c r="V17" s="348"/>
      <c r="W17" s="348"/>
      <c r="X17" s="348"/>
      <c r="Y17" s="348"/>
      <c r="Z17" s="348"/>
      <c r="AA17" s="348">
        <v>2557848</v>
      </c>
      <c r="AB17" s="352"/>
      <c r="AC17" s="351"/>
      <c r="AD17" s="351"/>
      <c r="AE17" s="351"/>
      <c r="AF17" s="351"/>
      <c r="AG17" s="351"/>
      <c r="AH17" s="348"/>
      <c r="AI17" s="348"/>
      <c r="AJ17" s="348"/>
      <c r="AK17" s="348"/>
      <c r="AL17" s="352"/>
      <c r="AM17" s="800"/>
      <c r="AN17" s="800"/>
      <c r="AO17" s="801"/>
      <c r="AP17" s="348"/>
      <c r="AQ17" s="348"/>
      <c r="AR17" s="349"/>
      <c r="AS17" s="348"/>
      <c r="AT17" s="348"/>
      <c r="AU17" s="348"/>
      <c r="AV17" s="348"/>
      <c r="AW17" s="348"/>
      <c r="AX17" s="348"/>
      <c r="AY17" s="348"/>
      <c r="AZ17" s="26"/>
      <c r="BA17" s="294"/>
    </row>
    <row r="18" spans="1:55" ht="14.4" x14ac:dyDescent="0.3">
      <c r="B18" s="513"/>
      <c r="C18" s="351"/>
      <c r="D18" s="351"/>
      <c r="E18" s="351"/>
      <c r="F18" s="586"/>
      <c r="G18" s="586"/>
      <c r="H18" s="586"/>
      <c r="I18" s="460" t="s">
        <v>103</v>
      </c>
      <c r="J18" s="456" t="s">
        <v>97</v>
      </c>
      <c r="K18" s="844" t="s">
        <v>74</v>
      </c>
      <c r="L18" s="844" t="s">
        <v>74</v>
      </c>
      <c r="M18" s="844" t="s">
        <v>62</v>
      </c>
      <c r="N18" s="460">
        <v>1</v>
      </c>
      <c r="O18" s="348"/>
      <c r="P18" s="723"/>
      <c r="Q18" s="824" t="s">
        <v>98</v>
      </c>
      <c r="R18" s="789" t="s">
        <v>99</v>
      </c>
      <c r="S18" s="829" t="s">
        <v>100</v>
      </c>
      <c r="T18" s="789"/>
      <c r="U18" s="348"/>
      <c r="V18" s="348"/>
      <c r="W18" s="829" t="s">
        <v>101</v>
      </c>
      <c r="X18" s="348"/>
      <c r="Y18" s="348"/>
      <c r="Z18" s="348"/>
      <c r="AA18" s="348"/>
      <c r="AB18" s="352"/>
      <c r="AC18" s="351"/>
      <c r="AD18" s="351"/>
      <c r="AE18" s="351"/>
      <c r="AF18" s="351"/>
      <c r="AG18" s="351"/>
      <c r="AH18" s="348"/>
      <c r="AI18" s="348"/>
      <c r="AJ18" s="348"/>
      <c r="AK18" s="348"/>
      <c r="AL18" s="352"/>
      <c r="AM18" s="800"/>
      <c r="AN18" s="800"/>
      <c r="AO18" s="801"/>
      <c r="AP18" s="348"/>
      <c r="AQ18" s="348"/>
      <c r="AR18" s="349"/>
      <c r="AS18" s="348"/>
      <c r="AT18" s="348"/>
      <c r="AU18" s="348"/>
      <c r="AV18" s="348"/>
      <c r="AW18" s="348"/>
      <c r="AX18" s="348"/>
      <c r="AY18" s="348"/>
      <c r="AZ18" s="26"/>
      <c r="BA18" s="294"/>
    </row>
    <row r="19" spans="1:55" ht="14.4" x14ac:dyDescent="0.3">
      <c r="B19" s="513"/>
      <c r="C19" s="351"/>
      <c r="D19" s="351"/>
      <c r="E19" s="351"/>
      <c r="F19" s="586">
        <v>211200</v>
      </c>
      <c r="G19" s="586">
        <v>211201</v>
      </c>
      <c r="H19" s="586"/>
      <c r="I19" s="460"/>
      <c r="J19" s="456"/>
      <c r="K19" s="844"/>
      <c r="L19" s="844"/>
      <c r="M19" s="844"/>
      <c r="N19" s="460"/>
      <c r="O19" s="348"/>
      <c r="P19" s="723"/>
      <c r="Q19" s="824"/>
      <c r="R19" s="789"/>
      <c r="S19" s="789"/>
      <c r="T19" s="789"/>
      <c r="U19" s="348"/>
      <c r="V19" s="348"/>
      <c r="W19" s="348"/>
      <c r="X19" s="348"/>
      <c r="Y19" s="348"/>
      <c r="Z19" s="348"/>
      <c r="AA19" s="348"/>
      <c r="AB19" s="352"/>
      <c r="AC19" s="351"/>
      <c r="AD19" s="351"/>
      <c r="AE19" s="351"/>
      <c r="AF19" s="351"/>
      <c r="AG19" s="351"/>
      <c r="AH19" s="348"/>
      <c r="AI19" s="348"/>
      <c r="AJ19" s="348"/>
      <c r="AK19" s="348"/>
      <c r="AL19" s="352"/>
      <c r="AM19" s="800"/>
      <c r="AN19" s="800"/>
      <c r="AO19" s="801"/>
      <c r="AP19" s="348"/>
      <c r="AQ19" s="348"/>
      <c r="AR19" s="349"/>
      <c r="AS19" s="348"/>
      <c r="AT19" s="348"/>
      <c r="AU19" s="348"/>
      <c r="AV19" s="348"/>
      <c r="AW19" s="348"/>
      <c r="AX19" s="348"/>
      <c r="AY19" s="348"/>
      <c r="AZ19" s="26"/>
      <c r="BA19" s="294"/>
    </row>
    <row r="20" spans="1:55" s="541" customFormat="1" ht="14.4" x14ac:dyDescent="0.3">
      <c r="A20" s="528" t="s">
        <v>57</v>
      </c>
      <c r="B20" s="529" t="s">
        <v>104</v>
      </c>
      <c r="C20" s="532"/>
      <c r="D20" s="532"/>
      <c r="E20" s="532"/>
      <c r="F20" s="587"/>
      <c r="G20" s="587"/>
      <c r="H20" s="587"/>
      <c r="I20" s="533"/>
      <c r="J20" s="530" t="s">
        <v>105</v>
      </c>
      <c r="K20" s="847"/>
      <c r="L20" s="847"/>
      <c r="M20" s="847"/>
      <c r="N20" s="533"/>
      <c r="O20" s="528"/>
      <c r="P20" s="729"/>
      <c r="Q20" s="826"/>
      <c r="R20" s="792"/>
      <c r="S20" s="792"/>
      <c r="T20" s="792"/>
      <c r="U20" s="528"/>
      <c r="V20" s="528"/>
      <c r="W20" s="528"/>
      <c r="X20" s="528"/>
      <c r="Y20" s="528"/>
      <c r="Z20" s="528"/>
      <c r="AA20" s="528"/>
      <c r="AB20" s="542"/>
      <c r="AC20" s="532"/>
      <c r="AD20" s="532"/>
      <c r="AE20" s="532"/>
      <c r="AF20" s="532"/>
      <c r="AG20" s="532"/>
      <c r="AH20" s="528"/>
      <c r="AI20" s="528"/>
      <c r="AJ20" s="528"/>
      <c r="AK20" s="528"/>
      <c r="AL20" s="542"/>
      <c r="AM20" s="802"/>
      <c r="AN20" s="802"/>
      <c r="AO20" s="803"/>
      <c r="AP20" s="528"/>
      <c r="AQ20" s="528"/>
      <c r="AR20" s="539"/>
      <c r="AS20" s="528"/>
      <c r="AT20" s="528"/>
      <c r="AU20" s="528"/>
      <c r="AV20" s="528"/>
      <c r="AW20" s="528"/>
      <c r="AX20" s="528"/>
      <c r="AY20" s="528"/>
      <c r="AZ20" s="543"/>
    </row>
    <row r="21" spans="1:55" ht="14.4" x14ac:dyDescent="0.3">
      <c r="B21" s="513"/>
      <c r="C21" s="351"/>
      <c r="D21" s="351"/>
      <c r="E21" s="351"/>
      <c r="F21" s="460"/>
      <c r="G21" s="586"/>
      <c r="H21" s="586"/>
      <c r="I21" s="460" t="s">
        <v>106</v>
      </c>
      <c r="J21" s="456" t="s">
        <v>107</v>
      </c>
      <c r="K21" s="844"/>
      <c r="L21" s="844" t="s">
        <v>74</v>
      </c>
      <c r="M21" s="844"/>
      <c r="N21" s="460">
        <v>1</v>
      </c>
      <c r="O21" s="348"/>
      <c r="P21" s="348"/>
      <c r="Q21" s="348" t="s">
        <v>108</v>
      </c>
      <c r="R21" s="653" t="s">
        <v>109</v>
      </c>
      <c r="S21" s="850" t="s">
        <v>108</v>
      </c>
      <c r="T21" s="850" t="s">
        <v>110</v>
      </c>
      <c r="U21" s="522" t="s">
        <v>108</v>
      </c>
      <c r="V21" s="348"/>
      <c r="W21" s="522"/>
      <c r="X21" s="348"/>
      <c r="Y21" s="348"/>
      <c r="Z21" s="348"/>
      <c r="AA21" s="348"/>
      <c r="AB21" s="352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800"/>
      <c r="AN21" s="800"/>
      <c r="AO21" s="801"/>
      <c r="AP21" s="348"/>
      <c r="AQ21" s="348"/>
      <c r="AR21" s="349"/>
      <c r="AS21" s="348"/>
      <c r="AT21" s="348"/>
      <c r="AU21" s="348"/>
      <c r="AV21" s="348"/>
      <c r="AW21" s="348"/>
      <c r="AX21" s="348"/>
      <c r="AY21" s="348"/>
      <c r="AZ21" s="26"/>
      <c r="BA21" s="294"/>
    </row>
    <row r="22" spans="1:55" ht="13.5" customHeight="1" x14ac:dyDescent="0.3">
      <c r="B22" s="513"/>
      <c r="C22" s="351"/>
      <c r="D22" s="351"/>
      <c r="E22" s="351"/>
      <c r="F22" s="586"/>
      <c r="G22" s="586"/>
      <c r="H22" s="586"/>
      <c r="I22" s="460" t="s">
        <v>111</v>
      </c>
      <c r="J22" s="456" t="s">
        <v>112</v>
      </c>
      <c r="K22" s="844" t="s">
        <v>62</v>
      </c>
      <c r="L22" s="844" t="s">
        <v>74</v>
      </c>
      <c r="M22" s="844"/>
      <c r="N22" s="351">
        <v>1</v>
      </c>
      <c r="O22" s="348"/>
      <c r="P22" s="348"/>
      <c r="Q22" s="348" t="s">
        <v>113</v>
      </c>
      <c r="R22" s="653" t="s">
        <v>114</v>
      </c>
      <c r="S22" s="829" t="s">
        <v>115</v>
      </c>
      <c r="T22" s="829" t="s">
        <v>116</v>
      </c>
      <c r="U22" s="817" t="s">
        <v>117</v>
      </c>
      <c r="V22" s="513"/>
      <c r="W22" s="817"/>
      <c r="X22" s="513"/>
      <c r="Y22" s="348"/>
      <c r="Z22" s="348"/>
      <c r="AA22" s="348"/>
      <c r="AB22" s="452"/>
      <c r="AC22" s="348"/>
      <c r="AD22" s="348"/>
      <c r="AE22" s="348"/>
      <c r="AF22" s="348"/>
      <c r="AG22" s="348"/>
      <c r="AH22" s="348"/>
      <c r="AI22" s="348"/>
      <c r="AJ22" s="348"/>
      <c r="AK22" s="348"/>
      <c r="AL22" s="348"/>
      <c r="AM22" s="800"/>
      <c r="AN22" s="800"/>
      <c r="AO22" s="801"/>
      <c r="AP22" s="348"/>
      <c r="AQ22" s="348"/>
      <c r="AR22" s="349"/>
      <c r="AS22" s="348"/>
      <c r="AT22" s="348"/>
      <c r="AU22" s="348"/>
      <c r="AV22" s="348"/>
      <c r="AW22" s="348"/>
      <c r="AX22" s="348"/>
      <c r="AY22" s="348"/>
      <c r="AZ22" s="302"/>
      <c r="BA22" s="294"/>
    </row>
    <row r="23" spans="1:55" ht="13.5" customHeight="1" x14ac:dyDescent="0.3">
      <c r="B23" s="513"/>
      <c r="C23" s="351"/>
      <c r="D23" s="351"/>
      <c r="E23" s="351"/>
      <c r="F23" s="586"/>
      <c r="G23" s="586"/>
      <c r="H23" s="586"/>
      <c r="I23" s="460" t="s">
        <v>118</v>
      </c>
      <c r="J23" s="456" t="s">
        <v>112</v>
      </c>
      <c r="K23" s="844" t="s">
        <v>62</v>
      </c>
      <c r="L23" s="844" t="s">
        <v>74</v>
      </c>
      <c r="M23" s="844"/>
      <c r="N23" s="351">
        <v>1</v>
      </c>
      <c r="O23" s="348"/>
      <c r="P23" s="348"/>
      <c r="Q23" s="348" t="s">
        <v>113</v>
      </c>
      <c r="R23" s="653" t="s">
        <v>114</v>
      </c>
      <c r="S23" s="829" t="s">
        <v>115</v>
      </c>
      <c r="T23" s="829" t="s">
        <v>116</v>
      </c>
      <c r="U23" s="817" t="s">
        <v>117</v>
      </c>
      <c r="V23" s="513"/>
      <c r="W23" s="817"/>
      <c r="X23" s="513"/>
      <c r="Y23" s="348"/>
      <c r="Z23" s="348"/>
      <c r="AA23" s="348"/>
      <c r="AB23" s="452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800"/>
      <c r="AN23" s="800"/>
      <c r="AO23" s="801"/>
      <c r="AP23" s="348"/>
      <c r="AQ23" s="348"/>
      <c r="AR23" s="349"/>
      <c r="AS23" s="348"/>
      <c r="AT23" s="348"/>
      <c r="AU23" s="348"/>
      <c r="AV23" s="348"/>
      <c r="AW23" s="348"/>
      <c r="AX23" s="348"/>
      <c r="AY23" s="348"/>
      <c r="AZ23" s="302"/>
      <c r="BA23" s="294"/>
    </row>
    <row r="24" spans="1:55" ht="13.5" customHeight="1" x14ac:dyDescent="0.3">
      <c r="B24" s="513"/>
      <c r="C24" s="351"/>
      <c r="D24" s="351"/>
      <c r="E24" s="351"/>
      <c r="F24" s="586"/>
      <c r="G24" s="586"/>
      <c r="H24" s="586"/>
      <c r="I24" s="460" t="s">
        <v>119</v>
      </c>
      <c r="J24" s="456" t="s">
        <v>112</v>
      </c>
      <c r="K24" s="844" t="s">
        <v>62</v>
      </c>
      <c r="L24" s="844" t="s">
        <v>74</v>
      </c>
      <c r="M24" s="844"/>
      <c r="N24" s="351">
        <v>1</v>
      </c>
      <c r="O24" s="348"/>
      <c r="P24" s="348"/>
      <c r="Q24" s="348" t="s">
        <v>113</v>
      </c>
      <c r="R24" s="653" t="s">
        <v>114</v>
      </c>
      <c r="S24" s="829" t="s">
        <v>115</v>
      </c>
      <c r="T24" s="829" t="s">
        <v>116</v>
      </c>
      <c r="U24" s="817" t="s">
        <v>117</v>
      </c>
      <c r="V24" s="513"/>
      <c r="W24" s="817"/>
      <c r="X24" s="513"/>
      <c r="Y24" s="348"/>
      <c r="Z24" s="348"/>
      <c r="AA24" s="348"/>
      <c r="AB24" s="452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800"/>
      <c r="AN24" s="800"/>
      <c r="AO24" s="801"/>
      <c r="AP24" s="348"/>
      <c r="AQ24" s="348"/>
      <c r="AR24" s="349"/>
      <c r="AS24" s="348"/>
      <c r="AT24" s="348"/>
      <c r="AU24" s="348"/>
      <c r="AV24" s="348"/>
      <c r="AW24" s="348"/>
      <c r="AX24" s="348"/>
      <c r="AY24" s="348"/>
      <c r="AZ24" s="302"/>
      <c r="BA24" s="294"/>
    </row>
    <row r="25" spans="1:55" ht="13.2" x14ac:dyDescent="0.25">
      <c r="A25" s="455"/>
      <c r="B25" s="519"/>
      <c r="C25" s="609"/>
      <c r="D25" s="609"/>
      <c r="E25" s="609"/>
      <c r="F25" s="609"/>
      <c r="G25" s="609"/>
      <c r="H25" s="671"/>
      <c r="I25" s="609" t="s">
        <v>120</v>
      </c>
      <c r="J25" s="456" t="s">
        <v>61</v>
      </c>
      <c r="K25" s="844" t="s">
        <v>62</v>
      </c>
      <c r="L25" s="844"/>
      <c r="M25" s="844"/>
      <c r="N25" s="460">
        <v>1</v>
      </c>
      <c r="O25" s="348"/>
      <c r="P25" s="723"/>
      <c r="Q25" s="294" t="s">
        <v>63</v>
      </c>
      <c r="R25" s="789" t="s">
        <v>64</v>
      </c>
      <c r="S25" s="829" t="s">
        <v>65</v>
      </c>
      <c r="T25" s="829" t="s">
        <v>66</v>
      </c>
      <c r="U25" s="519" t="s">
        <v>63</v>
      </c>
      <c r="V25" s="455"/>
      <c r="W25" s="519"/>
      <c r="X25" s="455"/>
      <c r="Y25" s="455"/>
      <c r="Z25" s="455"/>
      <c r="AA25" s="455"/>
      <c r="AB25" s="672"/>
      <c r="AC25" s="455"/>
      <c r="AD25" s="455"/>
      <c r="AE25" s="455"/>
      <c r="AF25" s="455"/>
      <c r="AG25" s="455"/>
      <c r="AH25" s="455"/>
      <c r="AI25" s="455"/>
      <c r="AJ25" s="455"/>
      <c r="AK25" s="455"/>
      <c r="AL25" s="672"/>
      <c r="AM25" s="804"/>
      <c r="AN25" s="804"/>
      <c r="AO25" s="805"/>
      <c r="AP25" s="455"/>
      <c r="AQ25" s="455"/>
      <c r="AR25" s="675"/>
      <c r="AS25" s="455"/>
      <c r="AT25" s="455"/>
      <c r="AU25" s="455"/>
      <c r="AV25" s="455"/>
      <c r="AW25" s="455"/>
      <c r="AX25" s="455"/>
      <c r="AY25" s="455"/>
      <c r="AZ25" s="26"/>
      <c r="BA25" s="294"/>
      <c r="BC25" s="302"/>
    </row>
    <row r="26" spans="1:55" ht="13.2" x14ac:dyDescent="0.25">
      <c r="A26" s="455"/>
      <c r="B26" s="519"/>
      <c r="C26" s="609"/>
      <c r="D26" s="609"/>
      <c r="E26" s="609"/>
      <c r="F26" s="609"/>
      <c r="G26" s="609"/>
      <c r="H26" s="671"/>
      <c r="I26" s="609" t="s">
        <v>121</v>
      </c>
      <c r="J26" s="456" t="s">
        <v>61</v>
      </c>
      <c r="K26" s="844" t="s">
        <v>62</v>
      </c>
      <c r="L26" s="844"/>
      <c r="M26" s="844"/>
      <c r="N26" s="460">
        <v>1</v>
      </c>
      <c r="O26" s="348"/>
      <c r="P26" s="723"/>
      <c r="Q26" s="294" t="s">
        <v>63</v>
      </c>
      <c r="R26" s="789" t="s">
        <v>64</v>
      </c>
      <c r="S26" s="829" t="s">
        <v>65</v>
      </c>
      <c r="T26" s="829" t="s">
        <v>66</v>
      </c>
      <c r="U26" s="519" t="s">
        <v>63</v>
      </c>
      <c r="V26" s="455"/>
      <c r="W26" s="519"/>
      <c r="X26" s="455"/>
      <c r="Y26" s="455"/>
      <c r="Z26" s="455"/>
      <c r="AA26" s="455"/>
      <c r="AB26" s="672"/>
      <c r="AC26" s="455"/>
      <c r="AD26" s="455"/>
      <c r="AE26" s="455"/>
      <c r="AF26" s="455"/>
      <c r="AG26" s="455"/>
      <c r="AH26" s="455"/>
      <c r="AI26" s="455"/>
      <c r="AJ26" s="455"/>
      <c r="AK26" s="455"/>
      <c r="AL26" s="672"/>
      <c r="AM26" s="804"/>
      <c r="AN26" s="804"/>
      <c r="AO26" s="805"/>
      <c r="AP26" s="455"/>
      <c r="AQ26" s="455"/>
      <c r="AR26" s="675"/>
      <c r="AS26" s="455"/>
      <c r="AT26" s="455"/>
      <c r="AU26" s="455"/>
      <c r="AV26" s="455"/>
      <c r="AW26" s="455"/>
      <c r="AX26" s="455"/>
      <c r="AY26" s="455"/>
      <c r="AZ26" s="26"/>
      <c r="BA26" s="294"/>
      <c r="BC26" s="302"/>
    </row>
    <row r="27" spans="1:55" ht="13.2" x14ac:dyDescent="0.25">
      <c r="A27" s="455"/>
      <c r="B27" s="519"/>
      <c r="C27" s="609"/>
      <c r="D27" s="609"/>
      <c r="E27" s="609"/>
      <c r="F27" s="609"/>
      <c r="G27" s="609"/>
      <c r="H27" s="671"/>
      <c r="I27" s="609" t="s">
        <v>122</v>
      </c>
      <c r="J27" s="456" t="s">
        <v>61</v>
      </c>
      <c r="K27" s="844" t="s">
        <v>62</v>
      </c>
      <c r="L27" s="844"/>
      <c r="M27" s="844"/>
      <c r="N27" s="460">
        <v>1</v>
      </c>
      <c r="O27" s="348"/>
      <c r="P27" s="723"/>
      <c r="Q27" s="294" t="s">
        <v>63</v>
      </c>
      <c r="R27" s="789" t="s">
        <v>64</v>
      </c>
      <c r="S27" s="829" t="s">
        <v>65</v>
      </c>
      <c r="T27" s="829" t="s">
        <v>66</v>
      </c>
      <c r="U27" s="519" t="s">
        <v>63</v>
      </c>
      <c r="V27" s="455"/>
      <c r="W27" s="519"/>
      <c r="X27" s="455"/>
      <c r="Y27" s="455"/>
      <c r="Z27" s="455"/>
      <c r="AA27" s="455"/>
      <c r="AB27" s="672"/>
      <c r="AC27" s="455"/>
      <c r="AD27" s="455"/>
      <c r="AE27" s="455"/>
      <c r="AF27" s="455"/>
      <c r="AG27" s="455"/>
      <c r="AH27" s="455"/>
      <c r="AI27" s="455"/>
      <c r="AJ27" s="455"/>
      <c r="AK27" s="455"/>
      <c r="AL27" s="672"/>
      <c r="AM27" s="804"/>
      <c r="AN27" s="804"/>
      <c r="AO27" s="805"/>
      <c r="AP27" s="455"/>
      <c r="AQ27" s="455"/>
      <c r="AR27" s="675"/>
      <c r="AS27" s="455"/>
      <c r="AT27" s="455"/>
      <c r="AU27" s="455"/>
      <c r="AV27" s="455"/>
      <c r="AW27" s="455"/>
      <c r="AX27" s="455"/>
      <c r="AY27" s="455"/>
      <c r="AZ27" s="26"/>
      <c r="BA27" s="294"/>
      <c r="BC27" s="302"/>
    </row>
    <row r="28" spans="1:55" ht="13.2" x14ac:dyDescent="0.25">
      <c r="A28" s="455"/>
      <c r="B28" s="519"/>
      <c r="C28" s="609"/>
      <c r="D28" s="609"/>
      <c r="E28" s="609"/>
      <c r="F28" s="609"/>
      <c r="G28" s="609"/>
      <c r="H28" s="671"/>
      <c r="I28" s="609" t="s">
        <v>123</v>
      </c>
      <c r="J28" s="455" t="s">
        <v>124</v>
      </c>
      <c r="K28" s="844" t="s">
        <v>74</v>
      </c>
      <c r="L28" s="844" t="s">
        <v>74</v>
      </c>
      <c r="M28" s="844" t="s">
        <v>62</v>
      </c>
      <c r="N28" s="747">
        <v>1</v>
      </c>
      <c r="O28" s="557"/>
      <c r="P28" s="748"/>
      <c r="Q28" s="835" t="s">
        <v>75</v>
      </c>
      <c r="R28" s="836" t="s">
        <v>76</v>
      </c>
      <c r="S28" s="829" t="s">
        <v>77</v>
      </c>
      <c r="T28" s="653"/>
      <c r="U28" s="519"/>
      <c r="V28" s="455"/>
      <c r="W28" s="519"/>
      <c r="X28" s="455"/>
      <c r="Y28" s="455"/>
      <c r="Z28" s="455"/>
      <c r="AA28" s="455"/>
      <c r="AB28" s="672"/>
      <c r="AC28" s="455"/>
      <c r="AD28" s="455"/>
      <c r="AE28" s="455"/>
      <c r="AF28" s="455"/>
      <c r="AG28" s="455"/>
      <c r="AH28" s="455"/>
      <c r="AI28" s="455"/>
      <c r="AJ28" s="455"/>
      <c r="AK28" s="455"/>
      <c r="AL28" s="672"/>
      <c r="AM28" s="804"/>
      <c r="AN28" s="804"/>
      <c r="AO28" s="805"/>
      <c r="AP28" s="455"/>
      <c r="AQ28" s="455"/>
      <c r="AR28" s="675"/>
      <c r="AS28" s="455"/>
      <c r="AT28" s="455"/>
      <c r="AU28" s="455"/>
      <c r="AV28" s="455"/>
      <c r="AW28" s="455"/>
      <c r="AX28" s="455"/>
      <c r="AY28" s="455"/>
      <c r="AZ28" s="26"/>
      <c r="BA28" s="294"/>
      <c r="BC28" s="302"/>
    </row>
    <row r="29" spans="1:55" ht="13.2" x14ac:dyDescent="0.25">
      <c r="A29" s="455"/>
      <c r="B29" s="519"/>
      <c r="C29" s="609"/>
      <c r="D29" s="609"/>
      <c r="E29" s="609"/>
      <c r="F29" s="609"/>
      <c r="G29" s="609"/>
      <c r="H29" s="671"/>
      <c r="I29" s="609" t="s">
        <v>125</v>
      </c>
      <c r="J29" s="455" t="s">
        <v>124</v>
      </c>
      <c r="K29" s="844" t="s">
        <v>74</v>
      </c>
      <c r="L29" s="844" t="s">
        <v>74</v>
      </c>
      <c r="M29" s="844" t="s">
        <v>62</v>
      </c>
      <c r="N29" s="747">
        <v>1</v>
      </c>
      <c r="O29" s="557"/>
      <c r="P29" s="748"/>
      <c r="Q29" s="835" t="s">
        <v>75</v>
      </c>
      <c r="R29" s="836" t="s">
        <v>76</v>
      </c>
      <c r="S29" s="829" t="s">
        <v>77</v>
      </c>
      <c r="T29" s="653"/>
      <c r="U29" s="519"/>
      <c r="V29" s="455"/>
      <c r="W29" s="519"/>
      <c r="X29" s="455"/>
      <c r="Y29" s="455"/>
      <c r="Z29" s="455"/>
      <c r="AA29" s="455"/>
      <c r="AB29" s="672"/>
      <c r="AC29" s="455"/>
      <c r="AD29" s="455"/>
      <c r="AE29" s="455"/>
      <c r="AF29" s="455"/>
      <c r="AG29" s="455"/>
      <c r="AH29" s="455"/>
      <c r="AI29" s="455"/>
      <c r="AJ29" s="455"/>
      <c r="AK29" s="455"/>
      <c r="AL29" s="672"/>
      <c r="AM29" s="804"/>
      <c r="AN29" s="804"/>
      <c r="AO29" s="805"/>
      <c r="AP29" s="455"/>
      <c r="AQ29" s="455"/>
      <c r="AR29" s="675"/>
      <c r="AS29" s="455"/>
      <c r="AT29" s="455"/>
      <c r="AU29" s="455"/>
      <c r="AV29" s="455"/>
      <c r="AW29" s="455"/>
      <c r="AX29" s="455"/>
      <c r="AY29" s="455"/>
      <c r="AZ29" s="26"/>
      <c r="BA29" s="294"/>
      <c r="BC29" s="302"/>
    </row>
    <row r="30" spans="1:55" ht="13.2" x14ac:dyDescent="0.25">
      <c r="A30" s="455"/>
      <c r="B30" s="519"/>
      <c r="C30" s="609"/>
      <c r="D30" s="609"/>
      <c r="E30" s="609"/>
      <c r="F30" s="609"/>
      <c r="G30" s="609"/>
      <c r="H30" s="671"/>
      <c r="I30" s="609" t="s">
        <v>126</v>
      </c>
      <c r="J30" s="455" t="s">
        <v>124</v>
      </c>
      <c r="K30" s="844" t="s">
        <v>74</v>
      </c>
      <c r="L30" s="844" t="s">
        <v>74</v>
      </c>
      <c r="M30" s="844" t="s">
        <v>62</v>
      </c>
      <c r="N30" s="747">
        <v>1</v>
      </c>
      <c r="O30" s="557"/>
      <c r="P30" s="748"/>
      <c r="Q30" s="835" t="s">
        <v>75</v>
      </c>
      <c r="R30" s="836" t="s">
        <v>76</v>
      </c>
      <c r="S30" s="829" t="s">
        <v>77</v>
      </c>
      <c r="T30" s="653"/>
      <c r="U30" s="519"/>
      <c r="V30" s="455"/>
      <c r="W30" s="519"/>
      <c r="X30" s="455"/>
      <c r="Y30" s="455"/>
      <c r="Z30" s="455"/>
      <c r="AA30" s="455"/>
      <c r="AB30" s="672"/>
      <c r="AC30" s="455"/>
      <c r="AD30" s="455"/>
      <c r="AE30" s="455"/>
      <c r="AF30" s="455"/>
      <c r="AG30" s="455"/>
      <c r="AH30" s="455"/>
      <c r="AI30" s="455"/>
      <c r="AJ30" s="455"/>
      <c r="AK30" s="455"/>
      <c r="AL30" s="672"/>
      <c r="AM30" s="804"/>
      <c r="AN30" s="804"/>
      <c r="AO30" s="805"/>
      <c r="AP30" s="455"/>
      <c r="AQ30" s="455"/>
      <c r="AR30" s="675"/>
      <c r="AS30" s="455"/>
      <c r="AT30" s="455"/>
      <c r="AU30" s="455"/>
      <c r="AV30" s="455"/>
      <c r="AW30" s="455"/>
      <c r="AX30" s="455"/>
      <c r="AY30" s="455"/>
      <c r="AZ30" s="26"/>
      <c r="BA30" s="294"/>
      <c r="BC30" s="302"/>
    </row>
    <row r="31" spans="1:55" ht="13.2" x14ac:dyDescent="0.25">
      <c r="A31" s="455"/>
      <c r="B31" s="519"/>
      <c r="C31" s="609"/>
      <c r="D31" s="609"/>
      <c r="E31" s="609"/>
      <c r="F31" s="609"/>
      <c r="G31" s="609"/>
      <c r="H31" s="671"/>
      <c r="I31" s="609" t="s">
        <v>127</v>
      </c>
      <c r="J31" s="456" t="s">
        <v>61</v>
      </c>
      <c r="K31" s="844" t="s">
        <v>62</v>
      </c>
      <c r="L31" s="844"/>
      <c r="M31" s="844"/>
      <c r="N31" s="460">
        <v>1</v>
      </c>
      <c r="O31" s="348"/>
      <c r="P31" s="723"/>
      <c r="Q31" s="294" t="s">
        <v>63</v>
      </c>
      <c r="R31" s="789" t="s">
        <v>64</v>
      </c>
      <c r="S31" s="829" t="s">
        <v>65</v>
      </c>
      <c r="T31" s="829" t="s">
        <v>66</v>
      </c>
      <c r="U31" s="519" t="s">
        <v>63</v>
      </c>
      <c r="V31" s="455"/>
      <c r="W31" s="519"/>
      <c r="X31" s="455"/>
      <c r="Y31" s="455"/>
      <c r="Z31" s="455"/>
      <c r="AA31" s="455"/>
      <c r="AB31" s="672"/>
      <c r="AC31" s="455"/>
      <c r="AD31" s="455"/>
      <c r="AE31" s="455"/>
      <c r="AF31" s="455"/>
      <c r="AG31" s="455"/>
      <c r="AH31" s="455"/>
      <c r="AI31" s="455"/>
      <c r="AJ31" s="455"/>
      <c r="AK31" s="455"/>
      <c r="AL31" s="672"/>
      <c r="AM31" s="804"/>
      <c r="AN31" s="804"/>
      <c r="AO31" s="805"/>
      <c r="AP31" s="455"/>
      <c r="AQ31" s="455"/>
      <c r="AR31" s="675"/>
      <c r="AS31" s="455"/>
      <c r="AT31" s="455"/>
      <c r="AU31" s="455"/>
      <c r="AV31" s="455"/>
      <c r="AW31" s="455"/>
      <c r="AX31" s="455"/>
      <c r="AY31" s="455"/>
      <c r="AZ31" s="26"/>
      <c r="BA31" s="294"/>
      <c r="BC31" s="302"/>
    </row>
    <row r="32" spans="1:55" ht="13.2" x14ac:dyDescent="0.25">
      <c r="A32" s="455"/>
      <c r="B32" s="519"/>
      <c r="C32" s="609"/>
      <c r="D32" s="609"/>
      <c r="E32" s="609"/>
      <c r="F32" s="609"/>
      <c r="G32" s="609"/>
      <c r="H32" s="671"/>
      <c r="I32" s="609" t="s">
        <v>128</v>
      </c>
      <c r="J32" s="456" t="s">
        <v>61</v>
      </c>
      <c r="K32" s="844" t="s">
        <v>62</v>
      </c>
      <c r="L32" s="844"/>
      <c r="M32" s="844"/>
      <c r="N32" s="460">
        <v>1</v>
      </c>
      <c r="O32" s="348"/>
      <c r="P32" s="723"/>
      <c r="Q32" s="294" t="s">
        <v>63</v>
      </c>
      <c r="R32" s="789" t="s">
        <v>64</v>
      </c>
      <c r="S32" s="829" t="s">
        <v>65</v>
      </c>
      <c r="T32" s="829" t="s">
        <v>66</v>
      </c>
      <c r="U32" s="519" t="s">
        <v>63</v>
      </c>
      <c r="V32" s="455"/>
      <c r="W32" s="519"/>
      <c r="X32" s="455"/>
      <c r="Y32" s="455"/>
      <c r="Z32" s="455"/>
      <c r="AA32" s="455"/>
      <c r="AB32" s="672"/>
      <c r="AC32" s="455"/>
      <c r="AD32" s="455"/>
      <c r="AE32" s="455"/>
      <c r="AF32" s="455"/>
      <c r="AG32" s="455"/>
      <c r="AH32" s="455"/>
      <c r="AI32" s="455"/>
      <c r="AJ32" s="455"/>
      <c r="AK32" s="455"/>
      <c r="AL32" s="672"/>
      <c r="AM32" s="804"/>
      <c r="AN32" s="804"/>
      <c r="AO32" s="805"/>
      <c r="AP32" s="455"/>
      <c r="AQ32" s="455"/>
      <c r="AR32" s="675"/>
      <c r="AS32" s="455"/>
      <c r="AT32" s="455"/>
      <c r="AU32" s="455"/>
      <c r="AV32" s="455"/>
      <c r="AW32" s="455"/>
      <c r="AX32" s="455"/>
      <c r="AY32" s="455"/>
      <c r="AZ32" s="26"/>
      <c r="BA32" s="294"/>
      <c r="BC32" s="302"/>
    </row>
    <row r="33" spans="1:55" ht="13.2" x14ac:dyDescent="0.25">
      <c r="A33" s="455"/>
      <c r="B33" s="519"/>
      <c r="C33" s="609"/>
      <c r="D33" s="609"/>
      <c r="E33" s="609"/>
      <c r="F33" s="609"/>
      <c r="G33" s="609"/>
      <c r="H33" s="671"/>
      <c r="I33" s="609" t="s">
        <v>129</v>
      </c>
      <c r="J33" s="456" t="s">
        <v>61</v>
      </c>
      <c r="K33" s="844" t="s">
        <v>62</v>
      </c>
      <c r="L33" s="844"/>
      <c r="M33" s="844"/>
      <c r="N33" s="460">
        <v>1</v>
      </c>
      <c r="O33" s="348"/>
      <c r="P33" s="723"/>
      <c r="Q33" s="294" t="s">
        <v>63</v>
      </c>
      <c r="R33" s="789" t="s">
        <v>64</v>
      </c>
      <c r="S33" s="829" t="s">
        <v>65</v>
      </c>
      <c r="T33" s="829" t="s">
        <v>66</v>
      </c>
      <c r="U33" s="519" t="s">
        <v>63</v>
      </c>
      <c r="V33" s="455"/>
      <c r="W33" s="519"/>
      <c r="X33" s="455"/>
      <c r="Y33" s="455"/>
      <c r="Z33" s="455"/>
      <c r="AA33" s="455"/>
      <c r="AB33" s="672"/>
      <c r="AC33" s="455"/>
      <c r="AD33" s="455"/>
      <c r="AE33" s="455"/>
      <c r="AF33" s="455"/>
      <c r="AG33" s="455"/>
      <c r="AH33" s="455"/>
      <c r="AI33" s="455"/>
      <c r="AJ33" s="455"/>
      <c r="AK33" s="455"/>
      <c r="AL33" s="672"/>
      <c r="AM33" s="804"/>
      <c r="AN33" s="804"/>
      <c r="AO33" s="805"/>
      <c r="AP33" s="455"/>
      <c r="AQ33" s="455"/>
      <c r="AR33" s="675"/>
      <c r="AS33" s="455"/>
      <c r="AT33" s="455"/>
      <c r="AU33" s="455"/>
      <c r="AV33" s="455"/>
      <c r="AW33" s="455"/>
      <c r="AX33" s="455"/>
      <c r="AY33" s="455"/>
      <c r="AZ33" s="26"/>
      <c r="BA33" s="294"/>
      <c r="BC33" s="302"/>
    </row>
    <row r="34" spans="1:55" x14ac:dyDescent="0.2">
      <c r="A34" s="455"/>
      <c r="B34" s="519"/>
      <c r="C34" s="609"/>
      <c r="D34" s="609"/>
      <c r="E34" s="609"/>
      <c r="F34" s="609"/>
      <c r="G34" s="609"/>
      <c r="H34" s="671"/>
      <c r="I34" s="609"/>
      <c r="J34" s="455"/>
      <c r="K34" s="845"/>
      <c r="L34" s="845"/>
      <c r="M34" s="845"/>
      <c r="N34" s="455"/>
      <c r="O34" s="455"/>
      <c r="P34" s="348"/>
      <c r="Q34" s="348"/>
      <c r="R34" s="653"/>
      <c r="S34" s="653"/>
      <c r="T34" s="653"/>
      <c r="U34" s="519"/>
      <c r="V34" s="455"/>
      <c r="W34" s="519"/>
      <c r="X34" s="455"/>
      <c r="Y34" s="455"/>
      <c r="Z34" s="455"/>
      <c r="AA34" s="455"/>
      <c r="AB34" s="672"/>
      <c r="AC34" s="455"/>
      <c r="AD34" s="455"/>
      <c r="AE34" s="455"/>
      <c r="AF34" s="455"/>
      <c r="AG34" s="455"/>
      <c r="AH34" s="455"/>
      <c r="AI34" s="455"/>
      <c r="AJ34" s="455"/>
      <c r="AK34" s="455"/>
      <c r="AL34" s="672"/>
      <c r="AM34" s="804"/>
      <c r="AN34" s="804"/>
      <c r="AO34" s="805"/>
      <c r="AP34" s="455"/>
      <c r="AQ34" s="455"/>
      <c r="AR34" s="675"/>
      <c r="AS34" s="455"/>
      <c r="AT34" s="455"/>
      <c r="AU34" s="455"/>
      <c r="AV34" s="455"/>
      <c r="AW34" s="455"/>
      <c r="AX34" s="455"/>
      <c r="AY34" s="455"/>
      <c r="AZ34" s="26"/>
      <c r="BA34" s="294"/>
      <c r="BC34" s="302"/>
    </row>
    <row r="35" spans="1:55" x14ac:dyDescent="0.2">
      <c r="B35" s="513"/>
      <c r="C35" s="351"/>
      <c r="D35" s="351"/>
      <c r="E35" s="351"/>
      <c r="F35" s="351"/>
      <c r="G35" s="351"/>
      <c r="H35" s="602"/>
      <c r="I35" s="351"/>
      <c r="J35" s="348"/>
      <c r="K35" s="844"/>
      <c r="L35" s="844"/>
      <c r="M35" s="844"/>
      <c r="N35" s="348"/>
      <c r="O35" s="348"/>
      <c r="P35" s="348"/>
      <c r="Q35" s="348"/>
      <c r="R35" s="653"/>
      <c r="S35" s="653"/>
      <c r="T35" s="653"/>
      <c r="U35" s="513"/>
      <c r="V35" s="348"/>
      <c r="W35" s="513"/>
      <c r="X35" s="348"/>
      <c r="Y35" s="348"/>
      <c r="Z35" s="348"/>
      <c r="AA35" s="348"/>
      <c r="AB35" s="352"/>
      <c r="AC35" s="348"/>
      <c r="AD35" s="348"/>
      <c r="AE35" s="348"/>
      <c r="AF35" s="348"/>
      <c r="AG35" s="348"/>
      <c r="AH35" s="348"/>
      <c r="AI35" s="348"/>
      <c r="AJ35" s="348"/>
      <c r="AK35" s="348"/>
      <c r="AL35" s="352"/>
      <c r="AM35" s="800"/>
      <c r="AN35" s="800"/>
      <c r="AO35" s="801"/>
      <c r="AP35" s="348"/>
      <c r="AQ35" s="348"/>
      <c r="AR35" s="349"/>
      <c r="AS35" s="348"/>
      <c r="AT35" s="348"/>
      <c r="AU35" s="348"/>
      <c r="AV35" s="348"/>
      <c r="AW35" s="348"/>
      <c r="AX35" s="348"/>
      <c r="AY35" s="348"/>
      <c r="AZ35" s="26"/>
      <c r="BA35" s="294"/>
    </row>
    <row r="36" spans="1:55" s="541" customFormat="1" ht="14.4" x14ac:dyDescent="0.3">
      <c r="A36" s="528" t="s">
        <v>57</v>
      </c>
      <c r="B36" s="529" t="s">
        <v>130</v>
      </c>
      <c r="C36" s="532"/>
      <c r="D36" s="532"/>
      <c r="E36" s="532"/>
      <c r="F36" s="587"/>
      <c r="G36" s="587"/>
      <c r="H36" s="587"/>
      <c r="I36" s="533"/>
      <c r="J36" s="530" t="s">
        <v>131</v>
      </c>
      <c r="K36" s="847"/>
      <c r="L36" s="847"/>
      <c r="M36" s="847"/>
      <c r="N36" s="668"/>
      <c r="O36" s="662"/>
      <c r="P36" s="849"/>
      <c r="R36" s="820"/>
      <c r="S36" s="820"/>
      <c r="T36" s="820"/>
      <c r="U36" s="662"/>
      <c r="V36" s="528"/>
      <c r="W36" s="662"/>
      <c r="X36" s="528"/>
      <c r="Y36" s="528"/>
      <c r="Z36" s="528"/>
      <c r="AA36" s="528"/>
      <c r="AB36" s="542"/>
      <c r="AC36" s="532"/>
      <c r="AD36" s="532"/>
      <c r="AE36" s="532"/>
      <c r="AF36" s="532"/>
      <c r="AG36" s="532"/>
      <c r="AH36" s="528"/>
      <c r="AI36" s="528"/>
      <c r="AJ36" s="528"/>
      <c r="AK36" s="528"/>
      <c r="AL36" s="542"/>
      <c r="AM36" s="802"/>
      <c r="AN36" s="802"/>
      <c r="AO36" s="803"/>
      <c r="AP36" s="528"/>
      <c r="AQ36" s="528"/>
      <c r="AR36" s="539"/>
      <c r="AS36" s="528"/>
      <c r="AT36" s="528"/>
      <c r="AU36" s="528"/>
      <c r="AV36" s="528"/>
      <c r="AW36" s="528"/>
      <c r="AX36" s="528"/>
      <c r="AY36" s="528"/>
      <c r="AZ36" s="543"/>
    </row>
    <row r="37" spans="1:55" ht="14.4" x14ac:dyDescent="0.3">
      <c r="B37" s="513"/>
      <c r="C37" s="351"/>
      <c r="D37" s="351"/>
      <c r="E37" s="351"/>
      <c r="F37" s="460"/>
      <c r="G37" s="586"/>
      <c r="H37" s="586"/>
      <c r="I37" s="460" t="s">
        <v>132</v>
      </c>
      <c r="J37" s="456" t="s">
        <v>61</v>
      </c>
      <c r="K37" s="844" t="s">
        <v>62</v>
      </c>
      <c r="L37" s="844"/>
      <c r="M37" s="844"/>
      <c r="N37" s="460">
        <v>1</v>
      </c>
      <c r="O37" s="348"/>
      <c r="P37" s="723"/>
      <c r="Q37" s="294" t="s">
        <v>63</v>
      </c>
      <c r="R37" s="789" t="s">
        <v>64</v>
      </c>
      <c r="S37" s="829" t="s">
        <v>65</v>
      </c>
      <c r="T37" s="829" t="s">
        <v>66</v>
      </c>
      <c r="U37" s="823" t="s">
        <v>63</v>
      </c>
      <c r="V37" s="513"/>
      <c r="W37" s="823"/>
      <c r="X37" s="513"/>
      <c r="Y37" s="348"/>
      <c r="Z37" s="348"/>
      <c r="AA37" s="348"/>
      <c r="AB37" s="352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800"/>
      <c r="AN37" s="800"/>
      <c r="AO37" s="801"/>
      <c r="AP37" s="348"/>
      <c r="AQ37" s="348"/>
      <c r="AR37" s="349"/>
      <c r="AS37" s="348"/>
      <c r="AT37" s="348"/>
      <c r="AU37" s="348"/>
      <c r="AV37" s="348"/>
      <c r="AW37" s="348"/>
      <c r="AX37" s="348"/>
      <c r="AY37" s="348"/>
      <c r="AZ37" s="26"/>
      <c r="BA37" s="294"/>
    </row>
    <row r="38" spans="1:55" ht="13.2" x14ac:dyDescent="0.25">
      <c r="A38" s="455"/>
      <c r="B38" s="519"/>
      <c r="C38" s="609"/>
      <c r="D38" s="609"/>
      <c r="E38" s="609"/>
      <c r="F38" s="609"/>
      <c r="G38" s="609"/>
      <c r="H38" s="671"/>
      <c r="I38" s="609" t="s">
        <v>133</v>
      </c>
      <c r="J38" s="456" t="s">
        <v>134</v>
      </c>
      <c r="K38" s="844" t="s">
        <v>62</v>
      </c>
      <c r="L38" s="844"/>
      <c r="M38" s="844"/>
      <c r="N38" s="460">
        <v>1</v>
      </c>
      <c r="O38" s="348"/>
      <c r="P38" s="723"/>
      <c r="Q38" s="294" t="s">
        <v>63</v>
      </c>
      <c r="R38" s="294" t="s">
        <v>135</v>
      </c>
      <c r="S38" s="829" t="s">
        <v>65</v>
      </c>
      <c r="T38" s="829" t="s">
        <v>66</v>
      </c>
      <c r="U38" s="519"/>
      <c r="V38" s="455"/>
      <c r="W38" s="519"/>
      <c r="X38" s="455"/>
      <c r="Y38" s="455"/>
      <c r="Z38" s="455"/>
      <c r="AA38" s="455"/>
      <c r="AB38" s="672"/>
      <c r="AC38" s="455"/>
      <c r="AD38" s="455"/>
      <c r="AE38" s="455"/>
      <c r="AF38" s="455"/>
      <c r="AG38" s="455"/>
      <c r="AH38" s="455"/>
      <c r="AI38" s="455"/>
      <c r="AJ38" s="455"/>
      <c r="AK38" s="455"/>
      <c r="AL38" s="672"/>
      <c r="AM38" s="804"/>
      <c r="AN38" s="804"/>
      <c r="AO38" s="805"/>
      <c r="AP38" s="455"/>
      <c r="AQ38" s="455"/>
      <c r="AR38" s="675"/>
      <c r="AS38" s="455"/>
      <c r="AT38" s="455"/>
      <c r="AU38" s="455"/>
      <c r="AV38" s="455"/>
      <c r="AW38" s="455"/>
      <c r="AX38" s="455"/>
      <c r="AY38" s="455"/>
      <c r="AZ38" s="26"/>
      <c r="BA38" s="294"/>
      <c r="BC38" s="302"/>
    </row>
    <row r="39" spans="1:55" ht="13.2" x14ac:dyDescent="0.25">
      <c r="A39" s="455"/>
      <c r="B39" s="519"/>
      <c r="C39" s="609"/>
      <c r="D39" s="609"/>
      <c r="E39" s="609"/>
      <c r="F39" s="609"/>
      <c r="G39" s="609"/>
      <c r="H39" s="671"/>
      <c r="I39" s="609" t="s">
        <v>136</v>
      </c>
      <c r="J39" s="348" t="s">
        <v>137</v>
      </c>
      <c r="K39" s="844" t="s">
        <v>62</v>
      </c>
      <c r="L39" s="844" t="s">
        <v>74</v>
      </c>
      <c r="M39" s="844"/>
      <c r="N39" s="351">
        <v>1</v>
      </c>
      <c r="O39" s="348"/>
      <c r="P39" s="723"/>
      <c r="Q39" s="824" t="s">
        <v>63</v>
      </c>
      <c r="R39" s="653" t="s">
        <v>138</v>
      </c>
      <c r="S39" s="829" t="s">
        <v>139</v>
      </c>
      <c r="T39" s="829" t="s">
        <v>140</v>
      </c>
      <c r="U39" s="519"/>
      <c r="V39" s="455"/>
      <c r="W39" s="519"/>
      <c r="X39" s="455"/>
      <c r="Y39" s="455"/>
      <c r="Z39" s="455"/>
      <c r="AA39" s="455"/>
      <c r="AB39" s="672"/>
      <c r="AC39" s="455"/>
      <c r="AD39" s="455"/>
      <c r="AE39" s="455"/>
      <c r="AF39" s="455"/>
      <c r="AG39" s="455"/>
      <c r="AH39" s="455"/>
      <c r="AI39" s="455"/>
      <c r="AJ39" s="455"/>
      <c r="AK39" s="455"/>
      <c r="AL39" s="672"/>
      <c r="AM39" s="804"/>
      <c r="AN39" s="804"/>
      <c r="AO39" s="805"/>
      <c r="AP39" s="455"/>
      <c r="AQ39" s="455"/>
      <c r="AR39" s="675"/>
      <c r="AS39" s="455"/>
      <c r="AT39" s="455"/>
      <c r="AU39" s="455"/>
      <c r="AV39" s="455"/>
      <c r="AW39" s="455"/>
      <c r="AX39" s="455"/>
      <c r="AY39" s="455"/>
      <c r="AZ39" s="26"/>
      <c r="BA39" s="294"/>
      <c r="BC39" s="302"/>
    </row>
    <row r="40" spans="1:55" ht="14.4" x14ac:dyDescent="0.3">
      <c r="B40" s="513"/>
      <c r="C40" s="351"/>
      <c r="D40" s="351"/>
      <c r="E40" s="351"/>
      <c r="F40" s="586"/>
      <c r="G40" s="586"/>
      <c r="H40" s="586"/>
      <c r="I40" s="460" t="s">
        <v>141</v>
      </c>
      <c r="J40" s="456" t="s">
        <v>142</v>
      </c>
      <c r="K40" s="844"/>
      <c r="L40" s="844"/>
      <c r="M40" s="844"/>
      <c r="N40" s="822">
        <v>1</v>
      </c>
      <c r="O40" s="819"/>
      <c r="P40" s="819"/>
      <c r="Q40" s="819"/>
      <c r="R40" s="816" t="s">
        <v>143</v>
      </c>
      <c r="S40" s="829" t="s">
        <v>81</v>
      </c>
      <c r="T40" s="829" t="s">
        <v>82</v>
      </c>
      <c r="U40" s="823" t="s">
        <v>63</v>
      </c>
      <c r="V40" s="513"/>
      <c r="W40" s="823"/>
      <c r="X40" s="513"/>
      <c r="Y40" s="348"/>
      <c r="Z40" s="351"/>
      <c r="AA40" s="351"/>
      <c r="AB40" s="352"/>
      <c r="AC40" s="348"/>
      <c r="AD40" s="348"/>
      <c r="AE40" s="348"/>
      <c r="AF40" s="348"/>
      <c r="AG40" s="348"/>
      <c r="AH40" s="348"/>
      <c r="AI40" s="348"/>
      <c r="AJ40" s="348"/>
      <c r="AK40" s="348"/>
      <c r="AL40" s="348"/>
      <c r="AM40" s="800"/>
      <c r="AN40" s="800"/>
      <c r="AO40" s="801"/>
      <c r="AP40" s="348"/>
      <c r="AQ40" s="348"/>
      <c r="AR40" s="349"/>
      <c r="AS40" s="348"/>
      <c r="AT40" s="348"/>
      <c r="AU40" s="348"/>
      <c r="AV40" s="348"/>
      <c r="AW40" s="348"/>
      <c r="AX40" s="348"/>
      <c r="AY40" s="348"/>
      <c r="AZ40" s="26"/>
      <c r="BA40" s="294"/>
    </row>
    <row r="41" spans="1:55" ht="14.4" x14ac:dyDescent="0.3">
      <c r="B41" s="513"/>
      <c r="C41" s="351"/>
      <c r="D41" s="351"/>
      <c r="E41" s="351"/>
      <c r="F41" s="586"/>
      <c r="G41" s="586"/>
      <c r="H41" s="586"/>
      <c r="I41" s="460" t="s">
        <v>144</v>
      </c>
      <c r="J41" s="456" t="s">
        <v>145</v>
      </c>
      <c r="K41" s="844" t="s">
        <v>62</v>
      </c>
      <c r="L41" s="844"/>
      <c r="M41" s="844"/>
      <c r="N41" s="460">
        <v>1</v>
      </c>
      <c r="O41" s="348"/>
      <c r="P41" s="723"/>
      <c r="Q41" s="294" t="s">
        <v>63</v>
      </c>
      <c r="R41" s="294" t="s">
        <v>146</v>
      </c>
      <c r="S41" s="829" t="s">
        <v>65</v>
      </c>
      <c r="T41" s="829" t="s">
        <v>66</v>
      </c>
      <c r="U41" s="823" t="s">
        <v>63</v>
      </c>
      <c r="V41" s="513"/>
      <c r="W41" s="823"/>
      <c r="X41" s="513"/>
      <c r="Y41" s="348"/>
      <c r="Z41" s="351"/>
      <c r="AA41" s="351"/>
      <c r="AB41" s="352"/>
      <c r="AC41" s="348"/>
      <c r="AD41" s="348"/>
      <c r="AE41" s="348"/>
      <c r="AF41" s="348"/>
      <c r="AG41" s="348"/>
      <c r="AH41" s="348"/>
      <c r="AI41" s="348"/>
      <c r="AJ41" s="348"/>
      <c r="AK41" s="348"/>
      <c r="AL41" s="348"/>
      <c r="AM41" s="800"/>
      <c r="AN41" s="800"/>
      <c r="AO41" s="801"/>
      <c r="AP41" s="348"/>
      <c r="AQ41" s="348"/>
      <c r="AR41" s="349"/>
      <c r="AS41" s="348"/>
      <c r="AT41" s="348"/>
      <c r="AU41" s="348"/>
      <c r="AV41" s="348"/>
      <c r="AW41" s="348"/>
      <c r="AX41" s="348"/>
      <c r="AY41" s="348"/>
      <c r="AZ41" s="26"/>
      <c r="BA41" s="294"/>
    </row>
    <row r="42" spans="1:55" ht="13.5" customHeight="1" x14ac:dyDescent="0.3">
      <c r="B42" s="513"/>
      <c r="C42" s="351"/>
      <c r="D42" s="351"/>
      <c r="E42" s="351"/>
      <c r="F42" s="586"/>
      <c r="G42" s="586"/>
      <c r="H42" s="586"/>
      <c r="I42" s="460" t="s">
        <v>147</v>
      </c>
      <c r="J42" s="456" t="s">
        <v>84</v>
      </c>
      <c r="K42" s="844" t="s">
        <v>74</v>
      </c>
      <c r="L42" s="844" t="s">
        <v>74</v>
      </c>
      <c r="M42" s="844" t="s">
        <v>62</v>
      </c>
      <c r="N42" s="460">
        <v>1</v>
      </c>
      <c r="O42" s="348"/>
      <c r="P42" s="723"/>
      <c r="Q42" s="824" t="s">
        <v>85</v>
      </c>
      <c r="R42" s="789" t="s">
        <v>86</v>
      </c>
      <c r="S42" s="829" t="s">
        <v>87</v>
      </c>
      <c r="T42" s="829" t="s">
        <v>88</v>
      </c>
      <c r="U42" s="348" t="s">
        <v>85</v>
      </c>
      <c r="V42" s="513"/>
      <c r="W42" s="819"/>
      <c r="X42" s="513"/>
      <c r="Y42" s="348"/>
      <c r="Z42" s="348"/>
      <c r="AA42" s="348"/>
      <c r="AB42" s="452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800"/>
      <c r="AN42" s="800"/>
      <c r="AO42" s="801"/>
      <c r="AP42" s="348"/>
      <c r="AQ42" s="348"/>
      <c r="AR42" s="349"/>
      <c r="AS42" s="348"/>
      <c r="AT42" s="348"/>
      <c r="AU42" s="348"/>
      <c r="AV42" s="348"/>
      <c r="AW42" s="348"/>
      <c r="AX42" s="348"/>
      <c r="AY42" s="348"/>
      <c r="AZ42" s="302"/>
      <c r="BA42" s="294"/>
    </row>
    <row r="43" spans="1:55" ht="13.2" x14ac:dyDescent="0.25">
      <c r="A43" s="455"/>
      <c r="B43" s="519"/>
      <c r="C43" s="609"/>
      <c r="D43" s="609"/>
      <c r="E43" s="609"/>
      <c r="F43" s="609"/>
      <c r="G43" s="609"/>
      <c r="H43" s="671"/>
      <c r="I43" s="609" t="s">
        <v>148</v>
      </c>
      <c r="J43" s="455" t="s">
        <v>149</v>
      </c>
      <c r="K43" s="845" t="s">
        <v>62</v>
      </c>
      <c r="L43" s="845" t="s">
        <v>74</v>
      </c>
      <c r="M43" s="845"/>
      <c r="N43" s="609">
        <v>1</v>
      </c>
      <c r="O43" s="455"/>
      <c r="P43" s="726"/>
      <c r="Q43" s="828" t="s">
        <v>63</v>
      </c>
      <c r="R43" s="791" t="s">
        <v>150</v>
      </c>
      <c r="S43" s="829" t="s">
        <v>151</v>
      </c>
      <c r="T43" s="829" t="s">
        <v>152</v>
      </c>
      <c r="U43" s="519"/>
      <c r="V43" s="455"/>
      <c r="W43" s="519"/>
      <c r="X43" s="455"/>
      <c r="Y43" s="455"/>
      <c r="Z43" s="455"/>
      <c r="AA43" s="455"/>
      <c r="AB43" s="672"/>
      <c r="AC43" s="455"/>
      <c r="AD43" s="455"/>
      <c r="AE43" s="455"/>
      <c r="AF43" s="455"/>
      <c r="AG43" s="455"/>
      <c r="AH43" s="455"/>
      <c r="AI43" s="455"/>
      <c r="AJ43" s="455"/>
      <c r="AK43" s="455"/>
      <c r="AL43" s="672"/>
      <c r="AM43" s="804"/>
      <c r="AN43" s="804"/>
      <c r="AO43" s="805"/>
      <c r="AP43" s="455"/>
      <c r="AQ43" s="455"/>
      <c r="AR43" s="675"/>
      <c r="AS43" s="455"/>
      <c r="AT43" s="455"/>
      <c r="AU43" s="455"/>
      <c r="AV43" s="455"/>
      <c r="AW43" s="455"/>
      <c r="AX43" s="455"/>
      <c r="AY43" s="455"/>
      <c r="AZ43" s="26"/>
      <c r="BA43" s="294"/>
      <c r="BC43" s="302"/>
    </row>
    <row r="44" spans="1:55" ht="13.2" x14ac:dyDescent="0.25">
      <c r="A44" s="455"/>
      <c r="B44" s="519"/>
      <c r="C44" s="609"/>
      <c r="D44" s="609"/>
      <c r="E44" s="609"/>
      <c r="F44" s="609"/>
      <c r="G44" s="609"/>
      <c r="H44" s="671"/>
      <c r="I44" s="609" t="s">
        <v>153</v>
      </c>
      <c r="J44" s="455" t="s">
        <v>154</v>
      </c>
      <c r="K44" s="844" t="s">
        <v>74</v>
      </c>
      <c r="L44" s="844" t="s">
        <v>74</v>
      </c>
      <c r="M44" s="844" t="s">
        <v>62</v>
      </c>
      <c r="N44" s="747">
        <v>1</v>
      </c>
      <c r="O44" s="557"/>
      <c r="P44" s="748"/>
      <c r="Q44" s="835" t="s">
        <v>75</v>
      </c>
      <c r="R44" s="836" t="s">
        <v>76</v>
      </c>
      <c r="S44" s="829" t="s">
        <v>77</v>
      </c>
      <c r="T44" s="653"/>
      <c r="U44" s="519"/>
      <c r="V44" s="455"/>
      <c r="W44" s="519"/>
      <c r="X44" s="455"/>
      <c r="Y44" s="455"/>
      <c r="Z44" s="455"/>
      <c r="AA44" s="455"/>
      <c r="AB44" s="672"/>
      <c r="AC44" s="455"/>
      <c r="AD44" s="455"/>
      <c r="AE44" s="455"/>
      <c r="AF44" s="455"/>
      <c r="AG44" s="455"/>
      <c r="AH44" s="455"/>
      <c r="AI44" s="455"/>
      <c r="AJ44" s="455"/>
      <c r="AK44" s="455"/>
      <c r="AL44" s="672"/>
      <c r="AM44" s="804"/>
      <c r="AN44" s="804"/>
      <c r="AO44" s="805"/>
      <c r="AP44" s="455"/>
      <c r="AQ44" s="455"/>
      <c r="AR44" s="675"/>
      <c r="AS44" s="455"/>
      <c r="AT44" s="455"/>
      <c r="AU44" s="455"/>
      <c r="AV44" s="455"/>
      <c r="AW44" s="455"/>
      <c r="AX44" s="455"/>
      <c r="AY44" s="455"/>
      <c r="AZ44" s="26"/>
      <c r="BA44" s="294"/>
      <c r="BC44" s="302"/>
    </row>
    <row r="45" spans="1:55" ht="13.2" x14ac:dyDescent="0.25">
      <c r="A45" s="455"/>
      <c r="B45" s="519"/>
      <c r="C45" s="609"/>
      <c r="D45" s="609"/>
      <c r="E45" s="609"/>
      <c r="F45" s="609"/>
      <c r="G45" s="609"/>
      <c r="H45" s="671"/>
      <c r="I45" s="609" t="s">
        <v>155</v>
      </c>
      <c r="J45" s="456" t="s">
        <v>156</v>
      </c>
      <c r="K45" s="845" t="s">
        <v>62</v>
      </c>
      <c r="L45" s="845" t="s">
        <v>74</v>
      </c>
      <c r="M45" s="845"/>
      <c r="N45" s="609">
        <v>1</v>
      </c>
      <c r="O45" s="455"/>
      <c r="P45" s="726"/>
      <c r="Q45" s="828" t="s">
        <v>63</v>
      </c>
      <c r="R45" s="791" t="s">
        <v>157</v>
      </c>
      <c r="S45" s="829" t="s">
        <v>65</v>
      </c>
      <c r="T45" s="829" t="s">
        <v>66</v>
      </c>
      <c r="U45" s="519"/>
      <c r="V45" s="455"/>
      <c r="W45" s="519"/>
      <c r="X45" s="455"/>
      <c r="Y45" s="455"/>
      <c r="Z45" s="455"/>
      <c r="AA45" s="455"/>
      <c r="AB45" s="672"/>
      <c r="AC45" s="455"/>
      <c r="AD45" s="455"/>
      <c r="AE45" s="455"/>
      <c r="AF45" s="455"/>
      <c r="AG45" s="455"/>
      <c r="AH45" s="455"/>
      <c r="AI45" s="455"/>
      <c r="AJ45" s="455"/>
      <c r="AK45" s="455"/>
      <c r="AL45" s="672"/>
      <c r="AM45" s="804"/>
      <c r="AN45" s="804"/>
      <c r="AO45" s="805"/>
      <c r="AP45" s="455"/>
      <c r="AQ45" s="455"/>
      <c r="AR45" s="675"/>
      <c r="AS45" s="455"/>
      <c r="AT45" s="455"/>
      <c r="AU45" s="455"/>
      <c r="AV45" s="455"/>
      <c r="AW45" s="455"/>
      <c r="AX45" s="455"/>
      <c r="AY45" s="455"/>
      <c r="AZ45" s="26"/>
      <c r="BA45" s="294"/>
      <c r="BC45" s="302"/>
    </row>
    <row r="46" spans="1:55" s="348" customFormat="1" ht="13.2" x14ac:dyDescent="0.25">
      <c r="C46" s="351"/>
      <c r="D46" s="351"/>
      <c r="E46" s="351"/>
      <c r="F46" s="351"/>
      <c r="G46" s="351"/>
      <c r="H46" s="602"/>
      <c r="I46" s="351" t="s">
        <v>158</v>
      </c>
      <c r="J46" s="456" t="s">
        <v>84</v>
      </c>
      <c r="K46" s="844" t="s">
        <v>74</v>
      </c>
      <c r="L46" s="844" t="s">
        <v>74</v>
      </c>
      <c r="M46" s="844" t="s">
        <v>62</v>
      </c>
      <c r="N46" s="460">
        <v>1</v>
      </c>
      <c r="P46" s="723"/>
      <c r="Q46" s="824" t="s">
        <v>85</v>
      </c>
      <c r="R46" s="789" t="s">
        <v>86</v>
      </c>
      <c r="S46" s="829" t="s">
        <v>87</v>
      </c>
      <c r="T46" s="829" t="s">
        <v>88</v>
      </c>
      <c r="U46" s="348" t="s">
        <v>85</v>
      </c>
      <c r="V46" s="513"/>
      <c r="W46" s="819"/>
      <c r="X46" s="513"/>
      <c r="AB46" s="352"/>
      <c r="AL46" s="352"/>
      <c r="AM46" s="800"/>
      <c r="AN46" s="800"/>
      <c r="AO46" s="801"/>
      <c r="AR46" s="349"/>
      <c r="AZ46" s="365"/>
      <c r="BC46" s="347"/>
    </row>
    <row r="47" spans="1:55" x14ac:dyDescent="0.2">
      <c r="A47" s="455"/>
      <c r="B47" s="519"/>
      <c r="C47" s="609"/>
      <c r="D47" s="609"/>
      <c r="E47" s="609"/>
      <c r="F47" s="609"/>
      <c r="G47" s="609"/>
      <c r="H47" s="671"/>
      <c r="I47" s="609"/>
      <c r="J47" s="455"/>
      <c r="K47" s="845"/>
      <c r="L47" s="845"/>
      <c r="M47" s="845"/>
      <c r="N47" s="455"/>
      <c r="O47" s="455"/>
      <c r="P47" s="726"/>
      <c r="R47" s="816"/>
      <c r="S47" s="816"/>
      <c r="T47" s="816"/>
      <c r="U47" s="819"/>
      <c r="V47" s="519"/>
      <c r="W47" s="819"/>
      <c r="X47" s="519"/>
      <c r="Y47" s="455"/>
      <c r="Z47" s="455"/>
      <c r="AA47" s="455"/>
      <c r="AB47" s="672"/>
      <c r="AC47" s="455"/>
      <c r="AD47" s="455"/>
      <c r="AE47" s="455"/>
      <c r="AF47" s="455"/>
      <c r="AG47" s="455"/>
      <c r="AH47" s="455"/>
      <c r="AI47" s="455"/>
      <c r="AJ47" s="455"/>
      <c r="AK47" s="455"/>
      <c r="AL47" s="672"/>
      <c r="AM47" s="804"/>
      <c r="AN47" s="804"/>
      <c r="AO47" s="805"/>
      <c r="AP47" s="455"/>
      <c r="AQ47" s="455"/>
      <c r="AR47" s="675"/>
      <c r="AS47" s="455"/>
      <c r="AT47" s="455"/>
      <c r="AU47" s="455"/>
      <c r="AV47" s="455"/>
      <c r="AW47" s="455"/>
      <c r="AX47" s="455"/>
      <c r="AY47" s="455"/>
      <c r="AZ47" s="26"/>
      <c r="BA47" s="294"/>
      <c r="BC47" s="302"/>
    </row>
    <row r="48" spans="1:55" x14ac:dyDescent="0.2">
      <c r="B48" s="513"/>
      <c r="C48" s="351"/>
      <c r="D48" s="351"/>
      <c r="E48" s="351"/>
      <c r="F48" s="351"/>
      <c r="G48" s="351"/>
      <c r="H48" s="602"/>
      <c r="I48" s="351"/>
      <c r="J48" s="348"/>
      <c r="K48" s="844"/>
      <c r="L48" s="844"/>
      <c r="M48" s="844"/>
      <c r="N48" s="348"/>
      <c r="O48" s="348"/>
      <c r="P48" s="723"/>
      <c r="R48" s="816"/>
      <c r="S48" s="816"/>
      <c r="T48" s="816"/>
      <c r="U48" s="819"/>
      <c r="V48" s="513"/>
      <c r="W48" s="819"/>
      <c r="X48" s="513"/>
      <c r="Y48" s="348"/>
      <c r="Z48" s="348"/>
      <c r="AA48" s="348"/>
      <c r="AB48" s="352"/>
      <c r="AC48" s="348"/>
      <c r="AD48" s="348"/>
      <c r="AE48" s="348"/>
      <c r="AF48" s="348"/>
      <c r="AG48" s="348"/>
      <c r="AH48" s="348"/>
      <c r="AI48" s="348"/>
      <c r="AJ48" s="348"/>
      <c r="AK48" s="348"/>
      <c r="AL48" s="352"/>
      <c r="AM48" s="800"/>
      <c r="AN48" s="800"/>
      <c r="AO48" s="801"/>
      <c r="AP48" s="348"/>
      <c r="AQ48" s="348"/>
      <c r="AR48" s="349"/>
      <c r="AS48" s="348"/>
      <c r="AT48" s="348"/>
      <c r="AU48" s="348"/>
      <c r="AV48" s="348"/>
      <c r="AW48" s="348"/>
      <c r="AX48" s="348"/>
      <c r="AY48" s="348"/>
      <c r="AZ48" s="26"/>
      <c r="BA48" s="294"/>
    </row>
    <row r="49" spans="1:55" s="541" customFormat="1" ht="14.4" x14ac:dyDescent="0.3">
      <c r="A49" s="528" t="s">
        <v>57</v>
      </c>
      <c r="B49" s="529" t="s">
        <v>159</v>
      </c>
      <c r="C49" s="532"/>
      <c r="D49" s="532"/>
      <c r="E49" s="532"/>
      <c r="F49" s="587"/>
      <c r="G49" s="587"/>
      <c r="H49" s="587"/>
      <c r="I49" s="533"/>
      <c r="J49" s="530" t="s">
        <v>160</v>
      </c>
      <c r="K49" s="847"/>
      <c r="L49" s="847"/>
      <c r="M49" s="847"/>
      <c r="N49" s="533"/>
      <c r="O49" s="528"/>
      <c r="P49" s="724"/>
      <c r="Q49" s="827"/>
      <c r="R49" s="818"/>
      <c r="S49" s="818"/>
      <c r="T49" s="818"/>
      <c r="U49" s="821"/>
      <c r="V49" s="528"/>
      <c r="W49" s="821"/>
      <c r="X49" s="528"/>
      <c r="Y49" s="528"/>
      <c r="Z49" s="528"/>
      <c r="AA49" s="528"/>
      <c r="AB49" s="542"/>
      <c r="AC49" s="532"/>
      <c r="AD49" s="532"/>
      <c r="AE49" s="532"/>
      <c r="AF49" s="532"/>
      <c r="AG49" s="532"/>
      <c r="AH49" s="528"/>
      <c r="AI49" s="528"/>
      <c r="AJ49" s="528"/>
      <c r="AK49" s="528"/>
      <c r="AL49" s="542"/>
      <c r="AM49" s="802"/>
      <c r="AN49" s="802"/>
      <c r="AO49" s="803"/>
      <c r="AP49" s="528"/>
      <c r="AQ49" s="528"/>
      <c r="AR49" s="539"/>
      <c r="AS49" s="528"/>
      <c r="AT49" s="528"/>
      <c r="AU49" s="528"/>
      <c r="AV49" s="528"/>
      <c r="AW49" s="528"/>
      <c r="AX49" s="528"/>
      <c r="AY49" s="528"/>
      <c r="AZ49" s="543"/>
    </row>
    <row r="50" spans="1:55" ht="14.4" x14ac:dyDescent="0.3">
      <c r="B50" s="513"/>
      <c r="C50" s="351"/>
      <c r="D50" s="351"/>
      <c r="E50" s="351"/>
      <c r="F50" s="586"/>
      <c r="G50" s="586"/>
      <c r="H50" s="586"/>
      <c r="I50" s="460" t="s">
        <v>161</v>
      </c>
      <c r="J50" s="456" t="s">
        <v>162</v>
      </c>
      <c r="K50" s="844" t="s">
        <v>62</v>
      </c>
      <c r="L50" s="844" t="s">
        <v>74</v>
      </c>
      <c r="M50" s="844"/>
      <c r="N50" s="460">
        <v>1</v>
      </c>
      <c r="O50" s="348"/>
      <c r="P50" s="723"/>
      <c r="Q50" s="824" t="s">
        <v>163</v>
      </c>
      <c r="R50" s="789"/>
      <c r="S50" s="789"/>
      <c r="T50" s="789"/>
      <c r="U50" s="348"/>
      <c r="V50" s="348"/>
      <c r="W50" s="348"/>
      <c r="X50" s="348"/>
      <c r="Y50" s="348"/>
      <c r="Z50" s="351"/>
      <c r="AA50" s="351"/>
      <c r="AB50" s="352"/>
      <c r="AC50" s="348"/>
      <c r="AD50" s="348"/>
      <c r="AE50" s="348"/>
      <c r="AF50" s="348"/>
      <c r="AG50" s="348"/>
      <c r="AH50" s="348"/>
      <c r="AI50" s="348"/>
      <c r="AJ50" s="348"/>
      <c r="AK50" s="348"/>
      <c r="AL50" s="348"/>
      <c r="AM50" s="800"/>
      <c r="AN50" s="800"/>
      <c r="AO50" s="801"/>
      <c r="AP50" s="348"/>
      <c r="AQ50" s="348"/>
      <c r="AR50" s="349"/>
      <c r="AS50" s="348"/>
      <c r="AT50" s="348"/>
      <c r="AU50" s="348"/>
      <c r="AV50" s="348"/>
      <c r="AW50" s="348"/>
      <c r="AX50" s="348"/>
      <c r="AY50" s="348"/>
      <c r="AZ50" s="26"/>
      <c r="BA50" s="294"/>
    </row>
    <row r="51" spans="1:55" ht="14.4" x14ac:dyDescent="0.3">
      <c r="B51" s="513"/>
      <c r="C51" s="351"/>
      <c r="D51" s="351"/>
      <c r="E51" s="351"/>
      <c r="F51" s="586"/>
      <c r="G51" s="586"/>
      <c r="H51" s="586"/>
      <c r="I51" s="460" t="s">
        <v>164</v>
      </c>
      <c r="J51" s="456" t="s">
        <v>162</v>
      </c>
      <c r="K51" s="844" t="s">
        <v>62</v>
      </c>
      <c r="L51" s="844" t="s">
        <v>74</v>
      </c>
      <c r="M51" s="844"/>
      <c r="N51" s="460">
        <v>1</v>
      </c>
      <c r="O51" s="348"/>
      <c r="P51" s="723"/>
      <c r="Q51" s="824" t="s">
        <v>163</v>
      </c>
      <c r="R51" s="789"/>
      <c r="S51" s="789"/>
      <c r="T51" s="789"/>
      <c r="U51" s="348"/>
      <c r="V51" s="348"/>
      <c r="W51" s="348"/>
      <c r="Y51" s="348"/>
      <c r="Z51" s="351"/>
      <c r="AA51" s="351"/>
      <c r="AB51" s="352"/>
      <c r="AC51" s="348"/>
      <c r="AD51" s="348"/>
      <c r="AE51" s="348"/>
      <c r="AF51" s="348"/>
      <c r="AG51" s="348"/>
      <c r="AH51" s="348"/>
      <c r="AI51" s="348"/>
      <c r="AJ51" s="348"/>
      <c r="AK51" s="348"/>
      <c r="AL51" s="348"/>
      <c r="AM51" s="800"/>
      <c r="AN51" s="800"/>
      <c r="AO51" s="801"/>
      <c r="AP51" s="348"/>
      <c r="AQ51" s="348"/>
      <c r="AR51" s="349"/>
      <c r="AS51" s="348"/>
      <c r="AT51" s="348"/>
      <c r="AU51" s="348"/>
      <c r="AV51" s="348"/>
      <c r="AW51" s="348"/>
      <c r="AX51" s="348"/>
      <c r="AY51" s="348"/>
      <c r="AZ51" s="26"/>
      <c r="BA51" s="294"/>
    </row>
    <row r="52" spans="1:55" ht="13.5" customHeight="1" x14ac:dyDescent="0.3">
      <c r="B52" s="513"/>
      <c r="C52" s="351"/>
      <c r="D52" s="351"/>
      <c r="E52" s="351"/>
      <c r="F52" s="586"/>
      <c r="G52" s="586"/>
      <c r="H52" s="586"/>
      <c r="I52" s="460" t="s">
        <v>165</v>
      </c>
      <c r="J52" s="456" t="s">
        <v>166</v>
      </c>
      <c r="K52" s="844" t="s">
        <v>74</v>
      </c>
      <c r="L52" s="844" t="s">
        <v>74</v>
      </c>
      <c r="M52" s="844"/>
      <c r="N52" s="460">
        <v>1</v>
      </c>
      <c r="O52" s="348"/>
      <c r="P52" s="723"/>
      <c r="Q52" s="824" t="s">
        <v>167</v>
      </c>
      <c r="R52" s="789" t="s">
        <v>168</v>
      </c>
      <c r="S52" s="829" t="s">
        <v>169</v>
      </c>
      <c r="T52" s="829" t="s">
        <v>170</v>
      </c>
      <c r="U52" s="348" t="s">
        <v>171</v>
      </c>
      <c r="V52" s="348"/>
      <c r="W52" s="829" t="s">
        <v>172</v>
      </c>
      <c r="X52" s="348"/>
      <c r="Y52" s="348"/>
      <c r="Z52" s="348"/>
      <c r="AA52" s="348"/>
      <c r="AB52" s="452"/>
      <c r="AC52" s="348"/>
      <c r="AD52" s="348"/>
      <c r="AE52" s="348"/>
      <c r="AF52" s="348"/>
      <c r="AG52" s="348"/>
      <c r="AH52" s="348"/>
      <c r="AI52" s="348"/>
      <c r="AJ52" s="348"/>
      <c r="AK52" s="348"/>
      <c r="AL52" s="348"/>
      <c r="AM52" s="800"/>
      <c r="AN52" s="800"/>
      <c r="AO52" s="801"/>
      <c r="AP52" s="348"/>
      <c r="AQ52" s="348"/>
      <c r="AR52" s="349"/>
      <c r="AS52" s="348"/>
      <c r="AT52" s="348"/>
      <c r="AU52" s="348"/>
      <c r="AV52" s="348"/>
      <c r="AW52" s="348"/>
      <c r="AX52" s="348"/>
      <c r="AY52" s="348"/>
      <c r="AZ52" s="302"/>
      <c r="BA52" s="294"/>
    </row>
    <row r="53" spans="1:55" ht="13.5" customHeight="1" x14ac:dyDescent="0.3">
      <c r="B53" s="513"/>
      <c r="C53" s="351"/>
      <c r="D53" s="351"/>
      <c r="E53" s="351"/>
      <c r="F53" s="586"/>
      <c r="G53" s="586"/>
      <c r="H53" s="586"/>
      <c r="I53" s="460" t="s">
        <v>173</v>
      </c>
      <c r="J53" s="456" t="s">
        <v>166</v>
      </c>
      <c r="K53" s="844" t="s">
        <v>74</v>
      </c>
      <c r="L53" s="844" t="s">
        <v>74</v>
      </c>
      <c r="M53" s="844"/>
      <c r="N53" s="460">
        <v>1</v>
      </c>
      <c r="O53" s="348"/>
      <c r="P53" s="723"/>
      <c r="Q53" s="824" t="s">
        <v>167</v>
      </c>
      <c r="R53" s="789" t="s">
        <v>168</v>
      </c>
      <c r="S53" s="829" t="s">
        <v>169</v>
      </c>
      <c r="T53" s="829" t="s">
        <v>170</v>
      </c>
      <c r="U53" s="348" t="s">
        <v>171</v>
      </c>
      <c r="V53" s="348"/>
      <c r="W53" s="829" t="s">
        <v>172</v>
      </c>
      <c r="X53" s="348"/>
      <c r="Y53" s="348"/>
      <c r="Z53" s="348"/>
      <c r="AA53" s="348"/>
      <c r="AB53" s="452"/>
      <c r="AC53" s="348"/>
      <c r="AD53" s="348"/>
      <c r="AE53" s="348"/>
      <c r="AF53" s="348"/>
      <c r="AG53" s="348"/>
      <c r="AH53" s="348"/>
      <c r="AI53" s="348"/>
      <c r="AJ53" s="348"/>
      <c r="AK53" s="348"/>
      <c r="AL53" s="348"/>
      <c r="AM53" s="800"/>
      <c r="AN53" s="800"/>
      <c r="AO53" s="801"/>
      <c r="AP53" s="348"/>
      <c r="AQ53" s="348"/>
      <c r="AR53" s="349"/>
      <c r="AS53" s="348"/>
      <c r="AT53" s="348"/>
      <c r="AU53" s="348"/>
      <c r="AV53" s="348"/>
      <c r="AW53" s="348"/>
      <c r="AX53" s="348"/>
      <c r="AY53" s="348"/>
      <c r="AZ53" s="302"/>
      <c r="BA53" s="294"/>
    </row>
    <row r="54" spans="1:55" ht="13.5" customHeight="1" x14ac:dyDescent="0.3">
      <c r="B54" s="513"/>
      <c r="C54" s="351"/>
      <c r="D54" s="351"/>
      <c r="E54" s="351"/>
      <c r="F54" s="586"/>
      <c r="G54" s="586"/>
      <c r="H54" s="586"/>
      <c r="I54" s="460" t="s">
        <v>174</v>
      </c>
      <c r="J54" s="456" t="s">
        <v>175</v>
      </c>
      <c r="K54" s="844" t="s">
        <v>62</v>
      </c>
      <c r="L54" s="844"/>
      <c r="M54" s="844"/>
      <c r="N54" s="460">
        <v>1</v>
      </c>
      <c r="O54" s="348"/>
      <c r="P54" s="723"/>
      <c r="Q54" s="824" t="s">
        <v>63</v>
      </c>
      <c r="R54" s="789" t="s">
        <v>176</v>
      </c>
      <c r="S54" s="829" t="s">
        <v>177</v>
      </c>
      <c r="T54" s="829" t="s">
        <v>152</v>
      </c>
      <c r="U54" s="348"/>
      <c r="V54" s="348"/>
      <c r="W54" s="348"/>
      <c r="X54" s="348"/>
      <c r="Y54" s="348"/>
      <c r="Z54" s="348"/>
      <c r="AA54" s="348"/>
      <c r="AB54" s="452"/>
      <c r="AC54" s="348"/>
      <c r="AD54" s="348"/>
      <c r="AE54" s="348"/>
      <c r="AF54" s="348"/>
      <c r="AG54" s="348"/>
      <c r="AH54" s="348"/>
      <c r="AI54" s="348"/>
      <c r="AJ54" s="348"/>
      <c r="AK54" s="348"/>
      <c r="AL54" s="348"/>
      <c r="AM54" s="800"/>
      <c r="AN54" s="800"/>
      <c r="AO54" s="801"/>
      <c r="AP54" s="348"/>
      <c r="AQ54" s="348"/>
      <c r="AR54" s="349"/>
      <c r="AS54" s="348"/>
      <c r="AT54" s="348"/>
      <c r="AU54" s="348"/>
      <c r="AV54" s="348"/>
      <c r="AW54" s="348"/>
      <c r="AX54" s="348"/>
      <c r="AY54" s="348"/>
      <c r="AZ54" s="302"/>
      <c r="BA54" s="294"/>
    </row>
    <row r="55" spans="1:55" ht="13.5" customHeight="1" x14ac:dyDescent="0.3">
      <c r="B55" s="513"/>
      <c r="C55" s="351"/>
      <c r="D55" s="351"/>
      <c r="E55" s="351"/>
      <c r="F55" s="586"/>
      <c r="G55" s="586"/>
      <c r="H55" s="586"/>
      <c r="I55" s="460" t="s">
        <v>178</v>
      </c>
      <c r="J55" s="456" t="s">
        <v>179</v>
      </c>
      <c r="K55" s="844" t="s">
        <v>74</v>
      </c>
      <c r="L55" s="844" t="s">
        <v>74</v>
      </c>
      <c r="M55" s="844" t="s">
        <v>62</v>
      </c>
      <c r="N55" s="460">
        <v>1</v>
      </c>
      <c r="O55" s="348"/>
      <c r="P55" s="723"/>
      <c r="Q55" s="824" t="s">
        <v>180</v>
      </c>
      <c r="R55" s="789" t="s">
        <v>181</v>
      </c>
      <c r="S55" s="829" t="s">
        <v>182</v>
      </c>
      <c r="T55" s="789"/>
      <c r="U55" s="348"/>
      <c r="V55" s="348"/>
      <c r="W55" s="348"/>
      <c r="X55" s="348"/>
      <c r="Y55" s="348"/>
      <c r="Z55" s="348"/>
      <c r="AA55" s="348"/>
      <c r="AB55" s="452"/>
      <c r="AC55" s="348"/>
      <c r="AD55" s="348"/>
      <c r="AE55" s="348"/>
      <c r="AF55" s="348"/>
      <c r="AG55" s="348"/>
      <c r="AH55" s="348"/>
      <c r="AI55" s="348"/>
      <c r="AJ55" s="348"/>
      <c r="AK55" s="348"/>
      <c r="AL55" s="348"/>
      <c r="AM55" s="800"/>
      <c r="AN55" s="800"/>
      <c r="AO55" s="801"/>
      <c r="AP55" s="348"/>
      <c r="AQ55" s="348"/>
      <c r="AR55" s="349"/>
      <c r="AS55" s="348"/>
      <c r="AT55" s="348"/>
      <c r="AU55" s="348"/>
      <c r="AV55" s="348"/>
      <c r="AW55" s="348"/>
      <c r="AX55" s="348"/>
      <c r="AY55" s="348"/>
      <c r="AZ55" s="302"/>
      <c r="BA55" s="294"/>
    </row>
    <row r="56" spans="1:55" s="348" customFormat="1" ht="13.2" x14ac:dyDescent="0.25">
      <c r="C56" s="351"/>
      <c r="D56" s="351"/>
      <c r="E56" s="351"/>
      <c r="F56" s="351"/>
      <c r="G56" s="351"/>
      <c r="H56" s="602"/>
      <c r="I56" s="351" t="s">
        <v>183</v>
      </c>
      <c r="J56" s="348" t="s">
        <v>184</v>
      </c>
      <c r="K56" s="844" t="s">
        <v>62</v>
      </c>
      <c r="L56" s="844" t="s">
        <v>74</v>
      </c>
      <c r="M56" s="844"/>
      <c r="N56" s="351">
        <v>1</v>
      </c>
      <c r="P56" s="723"/>
      <c r="Q56" s="824" t="s">
        <v>63</v>
      </c>
      <c r="R56" s="789" t="s">
        <v>185</v>
      </c>
      <c r="S56" s="829" t="s">
        <v>186</v>
      </c>
      <c r="T56" s="829" t="s">
        <v>140</v>
      </c>
      <c r="U56" s="348" t="s">
        <v>63</v>
      </c>
      <c r="AB56" s="352"/>
      <c r="AL56" s="352"/>
      <c r="AM56" s="800"/>
      <c r="AN56" s="800"/>
      <c r="AO56" s="801"/>
      <c r="AR56" s="349"/>
      <c r="AZ56" s="365"/>
      <c r="BC56" s="347"/>
    </row>
    <row r="57" spans="1:55" ht="13.2" x14ac:dyDescent="0.25">
      <c r="A57" s="455"/>
      <c r="B57" s="519"/>
      <c r="C57" s="609"/>
      <c r="D57" s="609"/>
      <c r="E57" s="609"/>
      <c r="F57" s="609"/>
      <c r="G57" s="609"/>
      <c r="H57" s="671"/>
      <c r="I57" s="609" t="s">
        <v>187</v>
      </c>
      <c r="J57" s="455" t="s">
        <v>149</v>
      </c>
      <c r="K57" s="845" t="s">
        <v>62</v>
      </c>
      <c r="L57" s="845" t="s">
        <v>74</v>
      </c>
      <c r="M57" s="845"/>
      <c r="N57" s="609">
        <v>1</v>
      </c>
      <c r="O57" s="455"/>
      <c r="P57" s="726"/>
      <c r="Q57" s="828" t="s">
        <v>63</v>
      </c>
      <c r="R57" s="791" t="s">
        <v>150</v>
      </c>
      <c r="S57" s="829" t="s">
        <v>151</v>
      </c>
      <c r="T57" s="829" t="s">
        <v>152</v>
      </c>
      <c r="U57" s="348" t="s">
        <v>63</v>
      </c>
      <c r="V57" s="455"/>
      <c r="W57" s="348"/>
      <c r="X57" s="455"/>
      <c r="Y57" s="455"/>
      <c r="Z57" s="455"/>
      <c r="AA57" s="455"/>
      <c r="AB57" s="672"/>
      <c r="AC57" s="455"/>
      <c r="AD57" s="455"/>
      <c r="AE57" s="455"/>
      <c r="AF57" s="455"/>
      <c r="AG57" s="455"/>
      <c r="AH57" s="455"/>
      <c r="AI57" s="455"/>
      <c r="AJ57" s="455"/>
      <c r="AK57" s="455"/>
      <c r="AL57" s="672"/>
      <c r="AM57" s="804"/>
      <c r="AN57" s="804"/>
      <c r="AO57" s="805"/>
      <c r="AP57" s="455"/>
      <c r="AQ57" s="455"/>
      <c r="AR57" s="675"/>
      <c r="AS57" s="455"/>
      <c r="AT57" s="455"/>
      <c r="AU57" s="455"/>
      <c r="AV57" s="455"/>
      <c r="AW57" s="455"/>
      <c r="AX57" s="455"/>
      <c r="AY57" s="455"/>
      <c r="AZ57" s="26"/>
      <c r="BA57" s="294"/>
      <c r="BC57" s="302"/>
    </row>
    <row r="58" spans="1:55" ht="13.2" x14ac:dyDescent="0.25">
      <c r="A58" s="455"/>
      <c r="B58" s="519"/>
      <c r="C58" s="609"/>
      <c r="D58" s="609"/>
      <c r="E58" s="609"/>
      <c r="F58" s="609"/>
      <c r="G58" s="609"/>
      <c r="H58" s="671"/>
      <c r="I58" s="609" t="s">
        <v>188</v>
      </c>
      <c r="J58" s="455" t="s">
        <v>189</v>
      </c>
      <c r="K58" s="845" t="s">
        <v>62</v>
      </c>
      <c r="L58" s="845" t="s">
        <v>74</v>
      </c>
      <c r="M58" s="845" t="s">
        <v>74</v>
      </c>
      <c r="N58" s="455">
        <v>1</v>
      </c>
      <c r="O58" s="455"/>
      <c r="P58" s="726"/>
      <c r="Q58" s="828" t="s">
        <v>190</v>
      </c>
      <c r="R58" s="791" t="s">
        <v>191</v>
      </c>
      <c r="S58" s="829" t="s">
        <v>192</v>
      </c>
      <c r="T58" s="829" t="s">
        <v>193</v>
      </c>
      <c r="U58" s="455"/>
      <c r="V58" s="455"/>
      <c r="W58" s="455"/>
      <c r="X58" s="455"/>
      <c r="Y58" s="455"/>
      <c r="Z58" s="455"/>
      <c r="AA58" s="455"/>
      <c r="AB58" s="672"/>
      <c r="AC58" s="455"/>
      <c r="AD58" s="455"/>
      <c r="AE58" s="455"/>
      <c r="AF58" s="455"/>
      <c r="AG58" s="455"/>
      <c r="AH58" s="455"/>
      <c r="AI58" s="455"/>
      <c r="AJ58" s="455"/>
      <c r="AK58" s="455"/>
      <c r="AL58" s="672"/>
      <c r="AM58" s="804"/>
      <c r="AN58" s="804"/>
      <c r="AO58" s="805"/>
      <c r="AP58" s="455"/>
      <c r="AQ58" s="455"/>
      <c r="AR58" s="675"/>
      <c r="AS58" s="455"/>
      <c r="AT58" s="455"/>
      <c r="AU58" s="455"/>
      <c r="AV58" s="455"/>
      <c r="AW58" s="455"/>
      <c r="AX58" s="455"/>
      <c r="AY58" s="455"/>
      <c r="AZ58" s="26"/>
      <c r="BA58" s="294"/>
      <c r="BC58" s="302"/>
    </row>
    <row r="59" spans="1:55" ht="13.2" x14ac:dyDescent="0.25">
      <c r="A59" s="455"/>
      <c r="B59" s="519"/>
      <c r="C59" s="609"/>
      <c r="D59" s="609"/>
      <c r="E59" s="609"/>
      <c r="F59" s="609"/>
      <c r="G59" s="609"/>
      <c r="H59" s="671"/>
      <c r="I59" s="609" t="s">
        <v>194</v>
      </c>
      <c r="J59" s="455" t="s">
        <v>189</v>
      </c>
      <c r="K59" s="845" t="s">
        <v>62</v>
      </c>
      <c r="L59" s="845" t="s">
        <v>74</v>
      </c>
      <c r="M59" s="845" t="s">
        <v>74</v>
      </c>
      <c r="N59" s="455">
        <v>1</v>
      </c>
      <c r="O59" s="455"/>
      <c r="P59" s="726"/>
      <c r="Q59" s="828" t="s">
        <v>190</v>
      </c>
      <c r="R59" s="791" t="s">
        <v>191</v>
      </c>
      <c r="S59" s="829" t="s">
        <v>192</v>
      </c>
      <c r="T59" s="829" t="s">
        <v>193</v>
      </c>
      <c r="U59" s="455"/>
      <c r="V59" s="455"/>
      <c r="W59" s="455"/>
      <c r="X59" s="455"/>
      <c r="Y59" s="455"/>
      <c r="Z59" s="455"/>
      <c r="AA59" s="455"/>
      <c r="AB59" s="672"/>
      <c r="AC59" s="455"/>
      <c r="AD59" s="455"/>
      <c r="AE59" s="455"/>
      <c r="AF59" s="455"/>
      <c r="AG59" s="455"/>
      <c r="AH59" s="455"/>
      <c r="AI59" s="455"/>
      <c r="AJ59" s="455"/>
      <c r="AK59" s="455"/>
      <c r="AL59" s="672"/>
      <c r="AM59" s="804"/>
      <c r="AN59" s="804"/>
      <c r="AO59" s="805"/>
      <c r="AP59" s="455"/>
      <c r="AQ59" s="455"/>
      <c r="AR59" s="675"/>
      <c r="AS59" s="455"/>
      <c r="AT59" s="455"/>
      <c r="AU59" s="455"/>
      <c r="AV59" s="455"/>
      <c r="AW59" s="455"/>
      <c r="AX59" s="455"/>
      <c r="AY59" s="455"/>
      <c r="AZ59" s="26"/>
      <c r="BA59" s="294"/>
      <c r="BC59" s="302"/>
    </row>
    <row r="60" spans="1:55" x14ac:dyDescent="0.2">
      <c r="A60" s="455"/>
      <c r="B60" s="519"/>
      <c r="C60" s="609"/>
      <c r="D60" s="609"/>
      <c r="E60" s="609"/>
      <c r="F60" s="609"/>
      <c r="G60" s="609"/>
      <c r="H60" s="671"/>
      <c r="I60" s="609"/>
      <c r="J60" s="455"/>
      <c r="K60" s="845"/>
      <c r="L60" s="845"/>
      <c r="M60" s="845"/>
      <c r="N60" s="455"/>
      <c r="O60" s="455"/>
      <c r="P60" s="726"/>
      <c r="Q60" s="828"/>
      <c r="R60" s="791"/>
      <c r="S60" s="791"/>
      <c r="T60" s="791"/>
      <c r="U60" s="455"/>
      <c r="V60" s="455"/>
      <c r="W60" s="455"/>
      <c r="X60" s="455"/>
      <c r="Y60" s="455"/>
      <c r="Z60" s="455"/>
      <c r="AA60" s="455"/>
      <c r="AB60" s="672"/>
      <c r="AC60" s="455"/>
      <c r="AD60" s="455"/>
      <c r="AE60" s="455"/>
      <c r="AF60" s="455"/>
      <c r="AG60" s="455"/>
      <c r="AH60" s="455"/>
      <c r="AI60" s="455"/>
      <c r="AJ60" s="455"/>
      <c r="AK60" s="455"/>
      <c r="AL60" s="672"/>
      <c r="AM60" s="804"/>
      <c r="AN60" s="804"/>
      <c r="AO60" s="805"/>
      <c r="AP60" s="455"/>
      <c r="AQ60" s="455"/>
      <c r="AR60" s="675"/>
      <c r="AS60" s="455"/>
      <c r="AT60" s="455"/>
      <c r="AU60" s="455"/>
      <c r="AV60" s="455"/>
      <c r="AW60" s="455"/>
      <c r="AX60" s="455"/>
      <c r="AY60" s="455"/>
      <c r="AZ60" s="26"/>
      <c r="BA60" s="294"/>
      <c r="BC60" s="302"/>
    </row>
    <row r="61" spans="1:55" x14ac:dyDescent="0.2">
      <c r="B61" s="513"/>
      <c r="C61" s="351"/>
      <c r="D61" s="351"/>
      <c r="E61" s="351"/>
      <c r="F61" s="351"/>
      <c r="G61" s="351"/>
      <c r="H61" s="602"/>
      <c r="I61" s="351"/>
      <c r="J61" s="348"/>
      <c r="K61" s="844"/>
      <c r="L61" s="844"/>
      <c r="M61" s="844"/>
      <c r="N61" s="348"/>
      <c r="O61" s="348"/>
      <c r="P61" s="723"/>
      <c r="Q61" s="824"/>
      <c r="R61" s="789"/>
      <c r="S61" s="789"/>
      <c r="T61" s="789"/>
      <c r="U61" s="348"/>
      <c r="V61" s="348"/>
      <c r="W61" s="348"/>
      <c r="X61" s="348"/>
      <c r="Y61" s="348"/>
      <c r="Z61" s="348"/>
      <c r="AA61" s="348"/>
      <c r="AB61" s="352"/>
      <c r="AC61" s="348"/>
      <c r="AD61" s="348"/>
      <c r="AE61" s="348"/>
      <c r="AF61" s="348"/>
      <c r="AG61" s="348"/>
      <c r="AH61" s="348"/>
      <c r="AI61" s="348"/>
      <c r="AJ61" s="348"/>
      <c r="AK61" s="348"/>
      <c r="AL61" s="352"/>
      <c r="AM61" s="800"/>
      <c r="AN61" s="800"/>
      <c r="AO61" s="801"/>
      <c r="AP61" s="348"/>
      <c r="AQ61" s="348"/>
      <c r="AR61" s="349"/>
      <c r="AS61" s="348"/>
      <c r="AT61" s="348"/>
      <c r="AU61" s="348"/>
      <c r="AV61" s="348"/>
      <c r="AW61" s="348"/>
      <c r="AX61" s="348"/>
      <c r="AY61" s="348"/>
      <c r="AZ61" s="26"/>
      <c r="BA61" s="294"/>
    </row>
    <row r="62" spans="1:55" s="541" customFormat="1" ht="14.4" x14ac:dyDescent="0.3">
      <c r="A62" s="528" t="s">
        <v>57</v>
      </c>
      <c r="B62" s="529" t="s">
        <v>195</v>
      </c>
      <c r="C62" s="532"/>
      <c r="D62" s="532"/>
      <c r="E62" s="532"/>
      <c r="F62" s="587"/>
      <c r="G62" s="587"/>
      <c r="H62" s="587"/>
      <c r="I62" s="533"/>
      <c r="J62" s="530" t="s">
        <v>196</v>
      </c>
      <c r="K62" s="847"/>
      <c r="L62" s="847"/>
      <c r="M62" s="847"/>
      <c r="N62" s="533"/>
      <c r="O62" s="528"/>
      <c r="P62" s="724"/>
      <c r="Q62" s="826"/>
      <c r="R62" s="792"/>
      <c r="S62" s="792"/>
      <c r="T62" s="792"/>
      <c r="U62" s="528"/>
      <c r="V62" s="528"/>
      <c r="W62" s="528"/>
      <c r="X62" s="528"/>
      <c r="Y62" s="528"/>
      <c r="Z62" s="528"/>
      <c r="AA62" s="528"/>
      <c r="AB62" s="542"/>
      <c r="AC62" s="532"/>
      <c r="AD62" s="532"/>
      <c r="AE62" s="532"/>
      <c r="AF62" s="532"/>
      <c r="AG62" s="532"/>
      <c r="AH62" s="528"/>
      <c r="AI62" s="528"/>
      <c r="AJ62" s="528"/>
      <c r="AK62" s="528"/>
      <c r="AL62" s="542"/>
      <c r="AM62" s="802"/>
      <c r="AN62" s="802"/>
      <c r="AO62" s="803"/>
      <c r="AP62" s="528"/>
      <c r="AQ62" s="528"/>
      <c r="AR62" s="539"/>
      <c r="AS62" s="528"/>
      <c r="AT62" s="528"/>
      <c r="AU62" s="528"/>
      <c r="AV62" s="528"/>
      <c r="AW62" s="528"/>
      <c r="AX62" s="528"/>
      <c r="AY62" s="528"/>
      <c r="AZ62" s="543"/>
    </row>
    <row r="63" spans="1:55" ht="13.5" customHeight="1" x14ac:dyDescent="0.3">
      <c r="B63" s="513"/>
      <c r="C63" s="351"/>
      <c r="D63" s="351"/>
      <c r="E63" s="351"/>
      <c r="F63" s="586"/>
      <c r="G63" s="586"/>
      <c r="H63" s="586"/>
      <c r="I63" s="460" t="s">
        <v>197</v>
      </c>
      <c r="J63" s="456" t="s">
        <v>198</v>
      </c>
      <c r="K63" s="844" t="s">
        <v>62</v>
      </c>
      <c r="L63" s="844"/>
      <c r="M63" s="844"/>
      <c r="N63" s="460">
        <v>1</v>
      </c>
      <c r="O63" s="348"/>
      <c r="P63" s="723"/>
      <c r="Q63" s="348" t="s">
        <v>63</v>
      </c>
      <c r="R63" s="653" t="s">
        <v>199</v>
      </c>
      <c r="S63" s="829" t="s">
        <v>200</v>
      </c>
      <c r="T63" s="829" t="s">
        <v>152</v>
      </c>
      <c r="U63" s="513" t="s">
        <v>63</v>
      </c>
      <c r="V63" s="348"/>
      <c r="W63" s="513"/>
      <c r="X63" s="348"/>
      <c r="Y63" s="348"/>
      <c r="Z63" s="348"/>
      <c r="AA63" s="348"/>
      <c r="AB63" s="452"/>
      <c r="AC63" s="348"/>
      <c r="AD63" s="348"/>
      <c r="AE63" s="348"/>
      <c r="AF63" s="348"/>
      <c r="AG63" s="348"/>
      <c r="AH63" s="348"/>
      <c r="AI63" s="348"/>
      <c r="AJ63" s="348"/>
      <c r="AK63" s="348"/>
      <c r="AL63" s="348"/>
      <c r="AM63" s="800"/>
      <c r="AN63" s="800"/>
      <c r="AO63" s="801"/>
      <c r="AP63" s="348"/>
      <c r="AQ63" s="348"/>
      <c r="AR63" s="349"/>
      <c r="AS63" s="348"/>
      <c r="AT63" s="348"/>
      <c r="AU63" s="348"/>
      <c r="AV63" s="348"/>
      <c r="AW63" s="348"/>
      <c r="AX63" s="348"/>
      <c r="AY63" s="348"/>
      <c r="AZ63" s="302"/>
      <c r="BA63" s="294"/>
    </row>
    <row r="64" spans="1:55" ht="13.5" customHeight="1" x14ac:dyDescent="0.3">
      <c r="B64" s="513"/>
      <c r="C64" s="351"/>
      <c r="D64" s="351"/>
      <c r="E64" s="351"/>
      <c r="F64" s="586"/>
      <c r="G64" s="586"/>
      <c r="H64" s="586"/>
      <c r="I64" s="460" t="s">
        <v>201</v>
      </c>
      <c r="J64" s="456" t="s">
        <v>202</v>
      </c>
      <c r="K64" s="844" t="s">
        <v>62</v>
      </c>
      <c r="L64" s="844"/>
      <c r="M64" s="844"/>
      <c r="N64" s="460">
        <v>1</v>
      </c>
      <c r="O64" s="348"/>
      <c r="P64" s="723"/>
      <c r="Q64" s="348"/>
      <c r="R64" s="653"/>
      <c r="S64" s="653"/>
      <c r="T64" s="653"/>
      <c r="U64" s="513"/>
      <c r="V64" s="348"/>
      <c r="W64" s="513"/>
      <c r="X64" s="348"/>
      <c r="Y64" s="348"/>
      <c r="Z64" s="348"/>
      <c r="AA64" s="348"/>
      <c r="AB64" s="452"/>
      <c r="AC64" s="348"/>
      <c r="AD64" s="348"/>
      <c r="AE64" s="348"/>
      <c r="AF64" s="348"/>
      <c r="AG64" s="348"/>
      <c r="AH64" s="348"/>
      <c r="AI64" s="348"/>
      <c r="AJ64" s="348"/>
      <c r="AK64" s="348"/>
      <c r="AL64" s="348"/>
      <c r="AM64" s="800"/>
      <c r="AN64" s="800"/>
      <c r="AO64" s="801"/>
      <c r="AP64" s="348"/>
      <c r="AQ64" s="348"/>
      <c r="AR64" s="349"/>
      <c r="AS64" s="348"/>
      <c r="AT64" s="348"/>
      <c r="AU64" s="348"/>
      <c r="AV64" s="348"/>
      <c r="AW64" s="348"/>
      <c r="AX64" s="348"/>
      <c r="AY64" s="348"/>
      <c r="AZ64" s="302"/>
      <c r="BA64" s="294"/>
    </row>
    <row r="65" spans="1:55" ht="13.5" customHeight="1" x14ac:dyDescent="0.3">
      <c r="B65" s="513"/>
      <c r="C65" s="351"/>
      <c r="D65" s="351"/>
      <c r="E65" s="351"/>
      <c r="F65" s="586"/>
      <c r="G65" s="586"/>
      <c r="H65" s="586"/>
      <c r="I65" s="460" t="s">
        <v>203</v>
      </c>
      <c r="J65" s="456" t="s">
        <v>204</v>
      </c>
      <c r="K65" s="844" t="s">
        <v>62</v>
      </c>
      <c r="L65" s="844"/>
      <c r="M65" s="844"/>
      <c r="N65" s="460">
        <v>1</v>
      </c>
      <c r="O65" s="348"/>
      <c r="P65" s="723"/>
      <c r="Q65" s="348" t="s">
        <v>63</v>
      </c>
      <c r="R65" s="653" t="s">
        <v>205</v>
      </c>
      <c r="S65" s="829" t="s">
        <v>206</v>
      </c>
      <c r="T65" s="829" t="s">
        <v>152</v>
      </c>
      <c r="U65" s="513" t="s">
        <v>63</v>
      </c>
      <c r="V65" s="348"/>
      <c r="W65" s="513"/>
      <c r="X65" s="348"/>
      <c r="Y65" s="348"/>
      <c r="Z65" s="348"/>
      <c r="AA65" s="348"/>
      <c r="AB65" s="452"/>
      <c r="AC65" s="348"/>
      <c r="AD65" s="348"/>
      <c r="AE65" s="348"/>
      <c r="AF65" s="348"/>
      <c r="AG65" s="348"/>
      <c r="AH65" s="348"/>
      <c r="AI65" s="348"/>
      <c r="AJ65" s="348"/>
      <c r="AK65" s="348"/>
      <c r="AL65" s="348"/>
      <c r="AM65" s="800"/>
      <c r="AN65" s="800"/>
      <c r="AO65" s="801"/>
      <c r="AP65" s="348"/>
      <c r="AQ65" s="348"/>
      <c r="AR65" s="349"/>
      <c r="AS65" s="348"/>
      <c r="AT65" s="348"/>
      <c r="AU65" s="348"/>
      <c r="AV65" s="348"/>
      <c r="AW65" s="348"/>
      <c r="AX65" s="348"/>
      <c r="AY65" s="348"/>
      <c r="AZ65" s="302"/>
      <c r="BA65" s="294"/>
    </row>
    <row r="66" spans="1:55" ht="13.5" customHeight="1" x14ac:dyDescent="0.3">
      <c r="B66" s="513"/>
      <c r="C66" s="351"/>
      <c r="D66" s="351"/>
      <c r="E66" s="351"/>
      <c r="F66" s="586"/>
      <c r="G66" s="586"/>
      <c r="H66" s="586"/>
      <c r="I66" s="460" t="s">
        <v>207</v>
      </c>
      <c r="J66" s="557" t="s">
        <v>208</v>
      </c>
      <c r="K66" s="844"/>
      <c r="L66" s="844"/>
      <c r="M66" s="844"/>
      <c r="N66" s="460"/>
      <c r="O66" s="348"/>
      <c r="P66" s="723"/>
      <c r="Q66" s="348"/>
      <c r="R66" s="653"/>
      <c r="S66" s="653"/>
      <c r="T66" s="653"/>
      <c r="U66" s="513"/>
      <c r="V66" s="348"/>
      <c r="W66" s="513"/>
      <c r="X66" s="348"/>
      <c r="Y66" s="348"/>
      <c r="Z66" s="348"/>
      <c r="AA66" s="348"/>
      <c r="AB66" s="452"/>
      <c r="AC66" s="348"/>
      <c r="AD66" s="348"/>
      <c r="AE66" s="348"/>
      <c r="AF66" s="348"/>
      <c r="AG66" s="348"/>
      <c r="AH66" s="348"/>
      <c r="AI66" s="348"/>
      <c r="AJ66" s="348"/>
      <c r="AK66" s="348"/>
      <c r="AL66" s="348"/>
      <c r="AM66" s="800"/>
      <c r="AN66" s="800"/>
      <c r="AO66" s="801"/>
      <c r="AP66" s="348"/>
      <c r="AQ66" s="348"/>
      <c r="AR66" s="349"/>
      <c r="AS66" s="348"/>
      <c r="AT66" s="348"/>
      <c r="AU66" s="348"/>
      <c r="AV66" s="348"/>
      <c r="AW66" s="348"/>
      <c r="AX66" s="348"/>
      <c r="AY66" s="348"/>
      <c r="AZ66" s="302"/>
      <c r="BA66" s="294"/>
    </row>
    <row r="67" spans="1:55" ht="13.5" customHeight="1" x14ac:dyDescent="0.3">
      <c r="B67" s="513"/>
      <c r="C67" s="351"/>
      <c r="D67" s="351"/>
      <c r="E67" s="351"/>
      <c r="F67" s="586"/>
      <c r="G67" s="586"/>
      <c r="H67" s="586"/>
      <c r="I67" s="460" t="s">
        <v>209</v>
      </c>
      <c r="J67" s="456" t="s">
        <v>210</v>
      </c>
      <c r="K67" s="844" t="s">
        <v>62</v>
      </c>
      <c r="L67" s="844"/>
      <c r="M67" s="844"/>
      <c r="N67" s="460"/>
      <c r="O67" s="348"/>
      <c r="P67" s="723"/>
      <c r="Q67" s="348"/>
      <c r="R67" s="653"/>
      <c r="S67" s="653"/>
      <c r="T67" s="653"/>
      <c r="U67" s="513"/>
      <c r="V67" s="348"/>
      <c r="W67" s="513"/>
      <c r="X67" s="348"/>
      <c r="Y67" s="348"/>
      <c r="Z67" s="348"/>
      <c r="AA67" s="348"/>
      <c r="AB67" s="452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800"/>
      <c r="AN67" s="800"/>
      <c r="AO67" s="801"/>
      <c r="AP67" s="348"/>
      <c r="AQ67" s="348"/>
      <c r="AR67" s="349"/>
      <c r="AS67" s="348"/>
      <c r="AT67" s="348"/>
      <c r="AU67" s="348"/>
      <c r="AV67" s="348"/>
      <c r="AW67" s="348"/>
      <c r="AX67" s="348"/>
      <c r="AY67" s="348"/>
      <c r="AZ67" s="302"/>
      <c r="BA67" s="294"/>
    </row>
    <row r="68" spans="1:55" ht="13.5" customHeight="1" x14ac:dyDescent="0.3">
      <c r="B68" s="513"/>
      <c r="C68" s="351"/>
      <c r="D68" s="351"/>
      <c r="E68" s="351"/>
      <c r="F68" s="586"/>
      <c r="G68" s="586"/>
      <c r="H68" s="586"/>
      <c r="I68" s="460" t="s">
        <v>211</v>
      </c>
      <c r="J68" s="557" t="s">
        <v>212</v>
      </c>
      <c r="K68" s="844"/>
      <c r="L68" s="844"/>
      <c r="M68" s="844"/>
      <c r="N68" s="460"/>
      <c r="O68" s="348"/>
      <c r="P68" s="723"/>
      <c r="Q68" s="348"/>
      <c r="R68" s="653"/>
      <c r="S68" s="653"/>
      <c r="T68" s="653"/>
      <c r="U68" s="513"/>
      <c r="V68" s="348"/>
      <c r="W68" s="513"/>
      <c r="X68" s="348"/>
      <c r="Y68" s="348"/>
      <c r="Z68" s="348"/>
      <c r="AA68" s="348"/>
      <c r="AB68" s="452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800"/>
      <c r="AN68" s="800"/>
      <c r="AO68" s="801"/>
      <c r="AP68" s="348"/>
      <c r="AQ68" s="348"/>
      <c r="AR68" s="349"/>
      <c r="AS68" s="348"/>
      <c r="AT68" s="348"/>
      <c r="AU68" s="348"/>
      <c r="AV68" s="348"/>
      <c r="AW68" s="348"/>
      <c r="AX68" s="348"/>
      <c r="AY68" s="348"/>
      <c r="AZ68" s="302"/>
      <c r="BA68" s="294"/>
    </row>
    <row r="69" spans="1:55" ht="13.2" x14ac:dyDescent="0.25">
      <c r="A69" s="455"/>
      <c r="B69" s="519"/>
      <c r="C69" s="609"/>
      <c r="D69" s="609"/>
      <c r="E69" s="609"/>
      <c r="F69" s="609"/>
      <c r="G69" s="609"/>
      <c r="H69" s="671"/>
      <c r="I69" s="609" t="s">
        <v>213</v>
      </c>
      <c r="J69" s="456" t="s">
        <v>214</v>
      </c>
      <c r="K69" s="844" t="s">
        <v>62</v>
      </c>
      <c r="L69" s="844"/>
      <c r="M69" s="844"/>
      <c r="N69" s="460">
        <v>1</v>
      </c>
      <c r="O69" s="348"/>
      <c r="P69" s="723"/>
      <c r="Q69" s="348" t="s">
        <v>63</v>
      </c>
      <c r="R69" s="653" t="s">
        <v>215</v>
      </c>
      <c r="S69" s="829" t="s">
        <v>216</v>
      </c>
      <c r="T69" s="829" t="s">
        <v>152</v>
      </c>
      <c r="U69" s="513" t="s">
        <v>63</v>
      </c>
      <c r="V69" s="455"/>
      <c r="W69" s="513"/>
      <c r="X69" s="455"/>
      <c r="Y69" s="455"/>
      <c r="Z69" s="455"/>
      <c r="AA69" s="455"/>
      <c r="AB69" s="672"/>
      <c r="AC69" s="455"/>
      <c r="AD69" s="455"/>
      <c r="AE69" s="455"/>
      <c r="AF69" s="455"/>
      <c r="AG69" s="455"/>
      <c r="AH69" s="455"/>
      <c r="AI69" s="455"/>
      <c r="AJ69" s="455"/>
      <c r="AK69" s="455"/>
      <c r="AL69" s="672"/>
      <c r="AM69" s="804"/>
      <c r="AN69" s="804"/>
      <c r="AO69" s="805"/>
      <c r="AP69" s="455"/>
      <c r="AQ69" s="455"/>
      <c r="AR69" s="675"/>
      <c r="AS69" s="455"/>
      <c r="AT69" s="455"/>
      <c r="AU69" s="455"/>
      <c r="AV69" s="455"/>
      <c r="AW69" s="455"/>
      <c r="AX69" s="455"/>
      <c r="AY69" s="455"/>
      <c r="AZ69" s="26"/>
      <c r="BA69" s="294"/>
      <c r="BC69" s="302"/>
    </row>
    <row r="70" spans="1:55" ht="13.2" x14ac:dyDescent="0.25">
      <c r="A70" s="455"/>
      <c r="B70" s="519"/>
      <c r="C70" s="609"/>
      <c r="D70" s="609"/>
      <c r="E70" s="609"/>
      <c r="F70" s="609"/>
      <c r="G70" s="609"/>
      <c r="H70" s="671"/>
      <c r="I70" s="609" t="s">
        <v>217</v>
      </c>
      <c r="J70" s="486" t="s">
        <v>218</v>
      </c>
      <c r="K70" s="845" t="s">
        <v>74</v>
      </c>
      <c r="L70" s="845"/>
      <c r="M70" s="845"/>
      <c r="N70" s="488">
        <v>1</v>
      </c>
      <c r="O70" s="455"/>
      <c r="P70" s="726"/>
      <c r="Q70" s="348"/>
      <c r="R70" s="653"/>
      <c r="S70" s="653"/>
      <c r="T70" s="829"/>
      <c r="U70" s="519"/>
      <c r="V70" s="455"/>
      <c r="W70" s="519"/>
      <c r="X70" s="455"/>
      <c r="Y70" s="455"/>
      <c r="Z70" s="455"/>
      <c r="AA70" s="455"/>
      <c r="AB70" s="672"/>
      <c r="AC70" s="455"/>
      <c r="AD70" s="455"/>
      <c r="AE70" s="455"/>
      <c r="AF70" s="455"/>
      <c r="AG70" s="455"/>
      <c r="AH70" s="455"/>
      <c r="AI70" s="455"/>
      <c r="AJ70" s="455"/>
      <c r="AK70" s="455"/>
      <c r="AL70" s="672"/>
      <c r="AM70" s="804"/>
      <c r="AN70" s="804"/>
      <c r="AO70" s="805"/>
      <c r="AP70" s="455"/>
      <c r="AQ70" s="455"/>
      <c r="AR70" s="675"/>
      <c r="AS70" s="455"/>
      <c r="AT70" s="455"/>
      <c r="AU70" s="455"/>
      <c r="AV70" s="455"/>
      <c r="AW70" s="455"/>
      <c r="AX70" s="455"/>
      <c r="AY70" s="455"/>
      <c r="AZ70" s="26"/>
      <c r="BA70" s="294"/>
      <c r="BC70" s="302"/>
    </row>
    <row r="71" spans="1:55" ht="13.2" x14ac:dyDescent="0.25">
      <c r="A71" s="455"/>
      <c r="B71" s="519"/>
      <c r="C71" s="609"/>
      <c r="D71" s="609"/>
      <c r="E71" s="609"/>
      <c r="F71" s="609"/>
      <c r="G71" s="609"/>
      <c r="H71" s="671"/>
      <c r="I71" s="609" t="s">
        <v>219</v>
      </c>
      <c r="J71" s="486" t="s">
        <v>220</v>
      </c>
      <c r="K71" s="845" t="s">
        <v>74</v>
      </c>
      <c r="L71" s="845" t="s">
        <v>74</v>
      </c>
      <c r="M71" s="845" t="s">
        <v>62</v>
      </c>
      <c r="N71" s="488">
        <v>1</v>
      </c>
      <c r="O71" s="455"/>
      <c r="P71" s="726"/>
      <c r="Q71" s="348" t="s">
        <v>221</v>
      </c>
      <c r="R71" s="653" t="s">
        <v>222</v>
      </c>
      <c r="S71" s="829" t="s">
        <v>223</v>
      </c>
      <c r="T71" s="829" t="s">
        <v>224</v>
      </c>
      <c r="U71" s="519"/>
      <c r="V71" s="455"/>
      <c r="W71" s="519"/>
      <c r="X71" s="455"/>
      <c r="Y71" s="455"/>
      <c r="Z71" s="455"/>
      <c r="AA71" s="455"/>
      <c r="AB71" s="672"/>
      <c r="AC71" s="455"/>
      <c r="AD71" s="455"/>
      <c r="AE71" s="455"/>
      <c r="AF71" s="455"/>
      <c r="AG71" s="455"/>
      <c r="AH71" s="455"/>
      <c r="AI71" s="455"/>
      <c r="AJ71" s="455"/>
      <c r="AK71" s="455"/>
      <c r="AL71" s="672"/>
      <c r="AM71" s="804"/>
      <c r="AN71" s="804"/>
      <c r="AO71" s="805"/>
      <c r="AP71" s="455"/>
      <c r="AQ71" s="455"/>
      <c r="AR71" s="675"/>
      <c r="AS71" s="455"/>
      <c r="AT71" s="455"/>
      <c r="AU71" s="455"/>
      <c r="AV71" s="455"/>
      <c r="AW71" s="455"/>
      <c r="AX71" s="455"/>
      <c r="AY71" s="455"/>
      <c r="AZ71" s="26"/>
      <c r="BA71" s="294"/>
      <c r="BC71" s="302"/>
    </row>
    <row r="72" spans="1:55" ht="13.2" x14ac:dyDescent="0.25">
      <c r="A72" s="455"/>
      <c r="B72" s="519"/>
      <c r="C72" s="609"/>
      <c r="D72" s="609"/>
      <c r="E72" s="609"/>
      <c r="F72" s="609"/>
      <c r="G72" s="609"/>
      <c r="H72" s="671"/>
      <c r="I72" s="609" t="s">
        <v>225</v>
      </c>
      <c r="J72" s="486" t="s">
        <v>226</v>
      </c>
      <c r="K72" s="845" t="s">
        <v>74</v>
      </c>
      <c r="L72" s="845" t="s">
        <v>74</v>
      </c>
      <c r="M72" s="845" t="s">
        <v>62</v>
      </c>
      <c r="N72" s="488">
        <v>1</v>
      </c>
      <c r="O72" s="455"/>
      <c r="P72" s="726"/>
      <c r="Q72" s="348" t="s">
        <v>221</v>
      </c>
      <c r="R72" s="653" t="s">
        <v>227</v>
      </c>
      <c r="S72" s="829" t="s">
        <v>223</v>
      </c>
      <c r="T72" s="829" t="s">
        <v>228</v>
      </c>
      <c r="U72" s="519"/>
      <c r="V72" s="455"/>
      <c r="W72" s="519"/>
      <c r="X72" s="455"/>
      <c r="Y72" s="455"/>
      <c r="Z72" s="455"/>
      <c r="AA72" s="455"/>
      <c r="AB72" s="672"/>
      <c r="AC72" s="455"/>
      <c r="AD72" s="455"/>
      <c r="AE72" s="455"/>
      <c r="AF72" s="455"/>
      <c r="AG72" s="455"/>
      <c r="AH72" s="455"/>
      <c r="AI72" s="455"/>
      <c r="AJ72" s="455"/>
      <c r="AK72" s="455"/>
      <c r="AL72" s="672"/>
      <c r="AM72" s="804"/>
      <c r="AN72" s="804"/>
      <c r="AO72" s="805"/>
      <c r="AP72" s="455"/>
      <c r="AQ72" s="455"/>
      <c r="AR72" s="675"/>
      <c r="AS72" s="455"/>
      <c r="AT72" s="455"/>
      <c r="AU72" s="455"/>
      <c r="AV72" s="455"/>
      <c r="AW72" s="455"/>
      <c r="AX72" s="455"/>
      <c r="AY72" s="455"/>
      <c r="AZ72" s="26"/>
      <c r="BA72" s="294"/>
      <c r="BC72" s="302"/>
    </row>
    <row r="73" spans="1:55" ht="13.2" x14ac:dyDescent="0.25">
      <c r="A73" s="455"/>
      <c r="B73" s="519"/>
      <c r="C73" s="609"/>
      <c r="D73" s="609"/>
      <c r="E73" s="609"/>
      <c r="F73" s="609"/>
      <c r="G73" s="609"/>
      <c r="H73" s="671"/>
      <c r="I73" s="609" t="s">
        <v>229</v>
      </c>
      <c r="J73" s="455" t="s">
        <v>230</v>
      </c>
      <c r="K73" s="845" t="s">
        <v>74</v>
      </c>
      <c r="L73" s="845" t="s">
        <v>74</v>
      </c>
      <c r="M73" s="845" t="s">
        <v>62</v>
      </c>
      <c r="N73" s="609">
        <v>1</v>
      </c>
      <c r="O73" s="455"/>
      <c r="P73" s="726"/>
      <c r="Q73" s="348" t="s">
        <v>231</v>
      </c>
      <c r="R73" s="653" t="s">
        <v>232</v>
      </c>
      <c r="S73" s="829" t="s">
        <v>233</v>
      </c>
      <c r="T73" s="829" t="s">
        <v>234</v>
      </c>
      <c r="U73" s="519"/>
      <c r="V73" s="455"/>
      <c r="W73" s="519"/>
      <c r="X73" s="455"/>
      <c r="Y73" s="455"/>
      <c r="Z73" s="455"/>
      <c r="AA73" s="455"/>
      <c r="AB73" s="672"/>
      <c r="AC73" s="455"/>
      <c r="AD73" s="455"/>
      <c r="AE73" s="455"/>
      <c r="AF73" s="455"/>
      <c r="AG73" s="455"/>
      <c r="AH73" s="455"/>
      <c r="AI73" s="455"/>
      <c r="AJ73" s="455"/>
      <c r="AK73" s="455"/>
      <c r="AL73" s="672"/>
      <c r="AM73" s="804"/>
      <c r="AN73" s="804"/>
      <c r="AO73" s="805"/>
      <c r="AP73" s="455"/>
      <c r="AQ73" s="455"/>
      <c r="AR73" s="675"/>
      <c r="AS73" s="455"/>
      <c r="AT73" s="455"/>
      <c r="AU73" s="455"/>
      <c r="AV73" s="455"/>
      <c r="AW73" s="455"/>
      <c r="AX73" s="455"/>
      <c r="AY73" s="455"/>
      <c r="AZ73" s="26"/>
      <c r="BA73" s="294"/>
      <c r="BC73" s="302"/>
    </row>
    <row r="74" spans="1:55" ht="13.2" x14ac:dyDescent="0.25">
      <c r="A74" s="455"/>
      <c r="B74" s="519"/>
      <c r="C74" s="609"/>
      <c r="D74" s="609"/>
      <c r="E74" s="609"/>
      <c r="F74" s="609"/>
      <c r="G74" s="609"/>
      <c r="H74" s="671"/>
      <c r="I74" s="609" t="s">
        <v>235</v>
      </c>
      <c r="J74" s="456" t="s">
        <v>236</v>
      </c>
      <c r="K74" s="844" t="s">
        <v>62</v>
      </c>
      <c r="L74" s="844"/>
      <c r="M74" s="844"/>
      <c r="N74" s="460">
        <v>1</v>
      </c>
      <c r="O74" s="348"/>
      <c r="P74" s="723"/>
      <c r="Q74" s="348" t="s">
        <v>63</v>
      </c>
      <c r="R74" s="653" t="s">
        <v>237</v>
      </c>
      <c r="S74" s="829" t="s">
        <v>238</v>
      </c>
      <c r="T74" s="829" t="s">
        <v>152</v>
      </c>
      <c r="U74" s="513" t="s">
        <v>63</v>
      </c>
      <c r="V74" s="455"/>
      <c r="W74" s="513"/>
      <c r="X74" s="455"/>
      <c r="Y74" s="455"/>
      <c r="Z74" s="455"/>
      <c r="AA74" s="455"/>
      <c r="AB74" s="672"/>
      <c r="AC74" s="455"/>
      <c r="AD74" s="455"/>
      <c r="AE74" s="455"/>
      <c r="AF74" s="455"/>
      <c r="AG74" s="455"/>
      <c r="AH74" s="455"/>
      <c r="AI74" s="455"/>
      <c r="AJ74" s="455"/>
      <c r="AK74" s="455"/>
      <c r="AL74" s="672"/>
      <c r="AM74" s="804"/>
      <c r="AN74" s="804"/>
      <c r="AO74" s="805"/>
      <c r="AP74" s="455"/>
      <c r="AQ74" s="455"/>
      <c r="AR74" s="675"/>
      <c r="AS74" s="455"/>
      <c r="AT74" s="455"/>
      <c r="AU74" s="455"/>
      <c r="AV74" s="455"/>
      <c r="AW74" s="455"/>
      <c r="AX74" s="455"/>
      <c r="AY74" s="455"/>
      <c r="AZ74" s="26"/>
      <c r="BA74" s="294"/>
      <c r="BC74" s="302"/>
    </row>
    <row r="75" spans="1:55" x14ac:dyDescent="0.2">
      <c r="A75" s="455"/>
      <c r="B75" s="519"/>
      <c r="C75" s="609"/>
      <c r="D75" s="609"/>
      <c r="E75" s="609"/>
      <c r="F75" s="609"/>
      <c r="G75" s="609"/>
      <c r="H75" s="671"/>
      <c r="I75" s="609" t="s">
        <v>239</v>
      </c>
      <c r="J75" s="527" t="s">
        <v>240</v>
      </c>
      <c r="K75" s="845"/>
      <c r="L75" s="845"/>
      <c r="M75" s="845"/>
      <c r="N75" s="609"/>
      <c r="O75" s="455"/>
      <c r="P75" s="726"/>
      <c r="Q75" s="348"/>
      <c r="R75" s="653"/>
      <c r="S75" s="653"/>
      <c r="T75" s="653"/>
      <c r="U75" s="519"/>
      <c r="V75" s="455"/>
      <c r="W75" s="519"/>
      <c r="X75" s="455"/>
      <c r="Y75" s="455"/>
      <c r="Z75" s="455"/>
      <c r="AA75" s="455"/>
      <c r="AB75" s="672"/>
      <c r="AC75" s="455"/>
      <c r="AD75" s="455"/>
      <c r="AE75" s="455"/>
      <c r="AF75" s="455"/>
      <c r="AG75" s="455"/>
      <c r="AH75" s="455"/>
      <c r="AI75" s="455"/>
      <c r="AJ75" s="455"/>
      <c r="AK75" s="455"/>
      <c r="AL75" s="672"/>
      <c r="AM75" s="804"/>
      <c r="AN75" s="804"/>
      <c r="AO75" s="805"/>
      <c r="AP75" s="455"/>
      <c r="AQ75" s="455"/>
      <c r="AR75" s="675"/>
      <c r="AS75" s="455"/>
      <c r="AT75" s="455"/>
      <c r="AU75" s="455"/>
      <c r="AV75" s="455"/>
      <c r="AW75" s="455"/>
      <c r="AX75" s="455"/>
      <c r="AY75" s="455"/>
      <c r="AZ75" s="26"/>
      <c r="BA75" s="294"/>
      <c r="BC75" s="302"/>
    </row>
    <row r="76" spans="1:55" ht="13.2" x14ac:dyDescent="0.25">
      <c r="A76" s="455"/>
      <c r="B76" s="519"/>
      <c r="C76" s="609"/>
      <c r="D76" s="609"/>
      <c r="E76" s="609"/>
      <c r="F76" s="609"/>
      <c r="G76" s="609"/>
      <c r="H76" s="671"/>
      <c r="I76" s="609" t="s">
        <v>147</v>
      </c>
      <c r="J76" s="455" t="s">
        <v>230</v>
      </c>
      <c r="K76" s="845" t="s">
        <v>74</v>
      </c>
      <c r="L76" s="845" t="s">
        <v>74</v>
      </c>
      <c r="M76" s="845" t="s">
        <v>62</v>
      </c>
      <c r="N76" s="609">
        <v>1</v>
      </c>
      <c r="O76" s="455"/>
      <c r="P76" s="726"/>
      <c r="Q76" s="348" t="s">
        <v>231</v>
      </c>
      <c r="R76" s="653" t="s">
        <v>232</v>
      </c>
      <c r="S76" s="829" t="s">
        <v>233</v>
      </c>
      <c r="T76" s="829" t="s">
        <v>234</v>
      </c>
      <c r="U76" s="519"/>
      <c r="V76" s="455"/>
      <c r="W76" s="519"/>
      <c r="X76" s="455"/>
      <c r="Y76" s="455"/>
      <c r="Z76" s="455"/>
      <c r="AA76" s="455"/>
      <c r="AB76" s="672"/>
      <c r="AC76" s="455"/>
      <c r="AD76" s="455"/>
      <c r="AE76" s="455"/>
      <c r="AF76" s="455"/>
      <c r="AG76" s="455"/>
      <c r="AH76" s="455"/>
      <c r="AI76" s="455"/>
      <c r="AJ76" s="455"/>
      <c r="AK76" s="455"/>
      <c r="AL76" s="672"/>
      <c r="AM76" s="804"/>
      <c r="AN76" s="804"/>
      <c r="AO76" s="805"/>
      <c r="AP76" s="455"/>
      <c r="AQ76" s="455"/>
      <c r="AR76" s="675"/>
      <c r="AS76" s="455"/>
      <c r="AT76" s="455"/>
      <c r="AU76" s="455"/>
      <c r="AV76" s="455"/>
      <c r="AW76" s="455"/>
      <c r="AX76" s="455"/>
      <c r="AY76" s="455"/>
      <c r="AZ76" s="26"/>
      <c r="BA76" s="294"/>
      <c r="BC76" s="302"/>
    </row>
    <row r="77" spans="1:55" ht="13.2" x14ac:dyDescent="0.25">
      <c r="A77" s="455"/>
      <c r="B77" s="519"/>
      <c r="C77" s="609"/>
      <c r="D77" s="609"/>
      <c r="E77" s="609"/>
      <c r="F77" s="609"/>
      <c r="G77" s="609"/>
      <c r="H77" s="671"/>
      <c r="I77" s="609" t="s">
        <v>83</v>
      </c>
      <c r="J77" s="455" t="s">
        <v>230</v>
      </c>
      <c r="K77" s="845" t="s">
        <v>74</v>
      </c>
      <c r="L77" s="845" t="s">
        <v>74</v>
      </c>
      <c r="M77" s="845" t="s">
        <v>62</v>
      </c>
      <c r="N77" s="609">
        <v>1</v>
      </c>
      <c r="O77" s="455"/>
      <c r="P77" s="726"/>
      <c r="Q77" s="348" t="s">
        <v>231</v>
      </c>
      <c r="R77" s="653" t="s">
        <v>232</v>
      </c>
      <c r="S77" s="829" t="s">
        <v>233</v>
      </c>
      <c r="T77" s="829" t="s">
        <v>234</v>
      </c>
      <c r="U77" s="519"/>
      <c r="V77" s="455"/>
      <c r="W77" s="519"/>
      <c r="X77" s="455"/>
      <c r="Y77" s="455"/>
      <c r="Z77" s="455"/>
      <c r="AA77" s="455"/>
      <c r="AB77" s="672"/>
      <c r="AC77" s="455"/>
      <c r="AD77" s="455"/>
      <c r="AE77" s="455"/>
      <c r="AF77" s="455"/>
      <c r="AG77" s="455"/>
      <c r="AH77" s="455"/>
      <c r="AI77" s="455"/>
      <c r="AJ77" s="455"/>
      <c r="AK77" s="455"/>
      <c r="AL77" s="672"/>
      <c r="AM77" s="804"/>
      <c r="AN77" s="804"/>
      <c r="AO77" s="805"/>
      <c r="AP77" s="455"/>
      <c r="AQ77" s="455"/>
      <c r="AR77" s="675"/>
      <c r="AS77" s="455"/>
      <c r="AT77" s="455"/>
      <c r="AU77" s="455"/>
      <c r="AV77" s="455"/>
      <c r="AW77" s="455"/>
      <c r="AX77" s="455"/>
      <c r="AY77" s="455"/>
      <c r="AZ77" s="26"/>
      <c r="BA77" s="294"/>
      <c r="BC77" s="302"/>
    </row>
    <row r="78" spans="1:55" ht="13.2" x14ac:dyDescent="0.25">
      <c r="A78" s="455"/>
      <c r="B78" s="519"/>
      <c r="C78" s="609"/>
      <c r="D78" s="609"/>
      <c r="E78" s="609"/>
      <c r="F78" s="609"/>
      <c r="G78" s="609"/>
      <c r="H78" s="671"/>
      <c r="I78" s="609" t="s">
        <v>158</v>
      </c>
      <c r="J78" s="455" t="s">
        <v>230</v>
      </c>
      <c r="K78" s="845" t="s">
        <v>74</v>
      </c>
      <c r="L78" s="845" t="s">
        <v>74</v>
      </c>
      <c r="M78" s="845" t="s">
        <v>62</v>
      </c>
      <c r="N78" s="609">
        <v>1</v>
      </c>
      <c r="O78" s="455"/>
      <c r="P78" s="726"/>
      <c r="Q78" s="348" t="s">
        <v>231</v>
      </c>
      <c r="R78" s="653" t="s">
        <v>232</v>
      </c>
      <c r="S78" s="829" t="s">
        <v>233</v>
      </c>
      <c r="T78" s="829" t="s">
        <v>234</v>
      </c>
      <c r="U78" s="519"/>
      <c r="V78" s="455"/>
      <c r="W78" s="519"/>
      <c r="X78" s="455"/>
      <c r="Y78" s="455"/>
      <c r="Z78" s="455"/>
      <c r="AA78" s="455"/>
      <c r="AB78" s="672"/>
      <c r="AC78" s="455"/>
      <c r="AD78" s="455"/>
      <c r="AE78" s="455"/>
      <c r="AF78" s="455"/>
      <c r="AG78" s="455"/>
      <c r="AH78" s="455"/>
      <c r="AI78" s="455"/>
      <c r="AJ78" s="455"/>
      <c r="AK78" s="455"/>
      <c r="AL78" s="672"/>
      <c r="AM78" s="804"/>
      <c r="AN78" s="804"/>
      <c r="AO78" s="805"/>
      <c r="AP78" s="455"/>
      <c r="AQ78" s="455"/>
      <c r="AR78" s="675"/>
      <c r="AS78" s="455"/>
      <c r="AT78" s="455"/>
      <c r="AU78" s="455"/>
      <c r="AV78" s="455"/>
      <c r="AW78" s="455"/>
      <c r="AX78" s="455"/>
      <c r="AY78" s="455"/>
      <c r="AZ78" s="26"/>
      <c r="BA78" s="294"/>
      <c r="BC78" s="302"/>
    </row>
    <row r="79" spans="1:55" ht="13.2" x14ac:dyDescent="0.25">
      <c r="A79" s="455"/>
      <c r="B79" s="519"/>
      <c r="C79" s="609"/>
      <c r="D79" s="609"/>
      <c r="E79" s="609"/>
      <c r="F79" s="609"/>
      <c r="G79" s="609"/>
      <c r="H79" s="671"/>
      <c r="I79" s="609" t="s">
        <v>241</v>
      </c>
      <c r="J79" s="455" t="s">
        <v>230</v>
      </c>
      <c r="K79" s="845" t="s">
        <v>74</v>
      </c>
      <c r="L79" s="845" t="s">
        <v>74</v>
      </c>
      <c r="M79" s="845" t="s">
        <v>62</v>
      </c>
      <c r="N79" s="609">
        <v>1</v>
      </c>
      <c r="O79" s="455"/>
      <c r="P79" s="726"/>
      <c r="Q79" s="348" t="s">
        <v>231</v>
      </c>
      <c r="R79" s="653" t="s">
        <v>232</v>
      </c>
      <c r="S79" s="829" t="s">
        <v>233</v>
      </c>
      <c r="T79" s="829" t="s">
        <v>234</v>
      </c>
      <c r="U79" s="519"/>
      <c r="V79" s="455"/>
      <c r="W79" s="519"/>
      <c r="X79" s="455"/>
      <c r="Y79" s="455"/>
      <c r="Z79" s="455"/>
      <c r="AA79" s="455"/>
      <c r="AB79" s="672"/>
      <c r="AC79" s="455"/>
      <c r="AD79" s="455"/>
      <c r="AE79" s="455"/>
      <c r="AF79" s="455"/>
      <c r="AG79" s="455"/>
      <c r="AH79" s="455"/>
      <c r="AI79" s="455"/>
      <c r="AJ79" s="455"/>
      <c r="AK79" s="455"/>
      <c r="AL79" s="672"/>
      <c r="AM79" s="804"/>
      <c r="AN79" s="804"/>
      <c r="AO79" s="805"/>
      <c r="AP79" s="455"/>
      <c r="AQ79" s="455"/>
      <c r="AR79" s="675"/>
      <c r="AS79" s="455"/>
      <c r="AT79" s="455"/>
      <c r="AU79" s="455"/>
      <c r="AV79" s="455"/>
      <c r="AW79" s="455"/>
      <c r="AX79" s="455"/>
      <c r="AY79" s="455"/>
      <c r="AZ79" s="26"/>
      <c r="BA79" s="294"/>
      <c r="BC79" s="302"/>
    </row>
    <row r="80" spans="1:55" ht="13.2" x14ac:dyDescent="0.25">
      <c r="A80" s="455"/>
      <c r="B80" s="519"/>
      <c r="C80" s="609"/>
      <c r="D80" s="609"/>
      <c r="E80" s="609"/>
      <c r="F80" s="609"/>
      <c r="G80" s="609"/>
      <c r="H80" s="671"/>
      <c r="I80" s="609" t="s">
        <v>242</v>
      </c>
      <c r="J80" s="455" t="s">
        <v>230</v>
      </c>
      <c r="K80" s="845" t="s">
        <v>74</v>
      </c>
      <c r="L80" s="845" t="s">
        <v>74</v>
      </c>
      <c r="M80" s="845" t="s">
        <v>62</v>
      </c>
      <c r="N80" s="609">
        <v>1</v>
      </c>
      <c r="O80" s="455"/>
      <c r="P80" s="726"/>
      <c r="Q80" s="348" t="s">
        <v>231</v>
      </c>
      <c r="R80" s="653" t="s">
        <v>232</v>
      </c>
      <c r="S80" s="829" t="s">
        <v>233</v>
      </c>
      <c r="T80" s="829" t="s">
        <v>234</v>
      </c>
      <c r="U80" s="519"/>
      <c r="V80" s="455"/>
      <c r="W80" s="519"/>
      <c r="X80" s="455"/>
      <c r="Y80" s="455"/>
      <c r="Z80" s="455"/>
      <c r="AA80" s="455"/>
      <c r="AB80" s="672"/>
      <c r="AC80" s="455"/>
      <c r="AD80" s="455"/>
      <c r="AE80" s="455"/>
      <c r="AF80" s="455"/>
      <c r="AG80" s="455"/>
      <c r="AH80" s="455"/>
      <c r="AI80" s="455"/>
      <c r="AJ80" s="455"/>
      <c r="AK80" s="455"/>
      <c r="AL80" s="672"/>
      <c r="AM80" s="804"/>
      <c r="AN80" s="804"/>
      <c r="AO80" s="805"/>
      <c r="AP80" s="455"/>
      <c r="AQ80" s="455"/>
      <c r="AR80" s="675"/>
      <c r="AS80" s="455"/>
      <c r="AT80" s="455"/>
      <c r="AU80" s="455"/>
      <c r="AV80" s="455"/>
      <c r="AW80" s="455"/>
      <c r="AX80" s="455"/>
      <c r="AY80" s="455"/>
      <c r="AZ80" s="26"/>
      <c r="BA80" s="294"/>
      <c r="BC80" s="302"/>
    </row>
    <row r="81" spans="1:55" ht="13.2" x14ac:dyDescent="0.25">
      <c r="A81" s="455"/>
      <c r="B81" s="519"/>
      <c r="C81" s="609"/>
      <c r="D81" s="609"/>
      <c r="E81" s="609"/>
      <c r="F81" s="609"/>
      <c r="G81" s="609"/>
      <c r="H81" s="671"/>
      <c r="I81" s="609" t="s">
        <v>243</v>
      </c>
      <c r="J81" s="455" t="s">
        <v>230</v>
      </c>
      <c r="K81" s="845" t="s">
        <v>74</v>
      </c>
      <c r="L81" s="845" t="s">
        <v>74</v>
      </c>
      <c r="M81" s="845" t="s">
        <v>62</v>
      </c>
      <c r="N81" s="609">
        <v>1</v>
      </c>
      <c r="O81" s="455"/>
      <c r="P81" s="726"/>
      <c r="Q81" s="348" t="s">
        <v>231</v>
      </c>
      <c r="R81" s="653" t="s">
        <v>232</v>
      </c>
      <c r="S81" s="829" t="s">
        <v>233</v>
      </c>
      <c r="T81" s="829" t="s">
        <v>234</v>
      </c>
      <c r="U81" s="519"/>
      <c r="V81" s="455"/>
      <c r="W81" s="519"/>
      <c r="X81" s="455"/>
      <c r="Y81" s="455"/>
      <c r="Z81" s="455"/>
      <c r="AA81" s="455"/>
      <c r="AB81" s="672"/>
      <c r="AC81" s="455"/>
      <c r="AD81" s="455"/>
      <c r="AE81" s="455"/>
      <c r="AF81" s="455"/>
      <c r="AG81" s="455"/>
      <c r="AH81" s="455"/>
      <c r="AI81" s="455"/>
      <c r="AJ81" s="455"/>
      <c r="AK81" s="455"/>
      <c r="AL81" s="672"/>
      <c r="AM81" s="804"/>
      <c r="AN81" s="804"/>
      <c r="AO81" s="805"/>
      <c r="AP81" s="455"/>
      <c r="AQ81" s="455"/>
      <c r="AR81" s="675"/>
      <c r="AS81" s="455"/>
      <c r="AT81" s="455"/>
      <c r="AU81" s="455"/>
      <c r="AV81" s="455"/>
      <c r="AW81" s="455"/>
      <c r="AX81" s="455"/>
      <c r="AY81" s="455"/>
      <c r="AZ81" s="26"/>
      <c r="BA81" s="294"/>
      <c r="BC81" s="302"/>
    </row>
    <row r="82" spans="1:55" ht="13.2" x14ac:dyDescent="0.25">
      <c r="A82" s="455"/>
      <c r="B82" s="519"/>
      <c r="C82" s="609"/>
      <c r="D82" s="609"/>
      <c r="E82" s="609"/>
      <c r="F82" s="609"/>
      <c r="G82" s="609"/>
      <c r="H82" s="671"/>
      <c r="I82" s="609" t="s">
        <v>244</v>
      </c>
      <c r="J82" s="455" t="s">
        <v>230</v>
      </c>
      <c r="K82" s="845" t="s">
        <v>74</v>
      </c>
      <c r="L82" s="845" t="s">
        <v>74</v>
      </c>
      <c r="M82" s="845" t="s">
        <v>62</v>
      </c>
      <c r="N82" s="609">
        <v>1</v>
      </c>
      <c r="O82" s="455"/>
      <c r="P82" s="726"/>
      <c r="Q82" s="348" t="s">
        <v>231</v>
      </c>
      <c r="R82" s="653" t="s">
        <v>232</v>
      </c>
      <c r="S82" s="829" t="s">
        <v>233</v>
      </c>
      <c r="T82" s="829" t="s">
        <v>234</v>
      </c>
      <c r="U82" s="519"/>
      <c r="V82" s="455"/>
      <c r="W82" s="519"/>
      <c r="X82" s="455"/>
      <c r="Y82" s="455"/>
      <c r="Z82" s="455"/>
      <c r="AA82" s="455"/>
      <c r="AB82" s="672"/>
      <c r="AC82" s="455"/>
      <c r="AD82" s="455"/>
      <c r="AE82" s="455"/>
      <c r="AF82" s="455"/>
      <c r="AG82" s="455"/>
      <c r="AH82" s="455"/>
      <c r="AI82" s="455"/>
      <c r="AJ82" s="455"/>
      <c r="AK82" s="455"/>
      <c r="AL82" s="672"/>
      <c r="AM82" s="804"/>
      <c r="AN82" s="804"/>
      <c r="AO82" s="805"/>
      <c r="AP82" s="455"/>
      <c r="AQ82" s="455"/>
      <c r="AR82" s="675"/>
      <c r="AS82" s="455"/>
      <c r="AT82" s="455"/>
      <c r="AU82" s="455"/>
      <c r="AV82" s="455"/>
      <c r="AW82" s="455"/>
      <c r="AX82" s="455"/>
      <c r="AY82" s="455"/>
      <c r="AZ82" s="26"/>
      <c r="BA82" s="294"/>
      <c r="BC82" s="302"/>
    </row>
    <row r="83" spans="1:55" ht="13.2" x14ac:dyDescent="0.25">
      <c r="A83" s="455"/>
      <c r="B83" s="519"/>
      <c r="C83" s="609"/>
      <c r="D83" s="609"/>
      <c r="E83" s="609"/>
      <c r="F83" s="609"/>
      <c r="G83" s="609"/>
      <c r="H83" s="671"/>
      <c r="I83" s="609" t="s">
        <v>245</v>
      </c>
      <c r="J83" s="455" t="s">
        <v>230</v>
      </c>
      <c r="K83" s="845" t="s">
        <v>74</v>
      </c>
      <c r="L83" s="845" t="s">
        <v>74</v>
      </c>
      <c r="M83" s="845" t="s">
        <v>62</v>
      </c>
      <c r="N83" s="609">
        <v>1</v>
      </c>
      <c r="O83" s="455"/>
      <c r="P83" s="726"/>
      <c r="Q83" s="348" t="s">
        <v>231</v>
      </c>
      <c r="R83" s="653" t="s">
        <v>232</v>
      </c>
      <c r="S83" s="829" t="s">
        <v>233</v>
      </c>
      <c r="T83" s="829" t="s">
        <v>234</v>
      </c>
      <c r="U83" s="519"/>
      <c r="V83" s="455"/>
      <c r="W83" s="519"/>
      <c r="X83" s="455"/>
      <c r="Y83" s="455"/>
      <c r="Z83" s="455"/>
      <c r="AA83" s="455"/>
      <c r="AB83" s="672"/>
      <c r="AC83" s="455"/>
      <c r="AD83" s="455"/>
      <c r="AE83" s="455"/>
      <c r="AF83" s="455"/>
      <c r="AG83" s="455"/>
      <c r="AH83" s="455"/>
      <c r="AI83" s="455"/>
      <c r="AJ83" s="455"/>
      <c r="AK83" s="455"/>
      <c r="AL83" s="672"/>
      <c r="AM83" s="804"/>
      <c r="AN83" s="804"/>
      <c r="AO83" s="805"/>
      <c r="AP83" s="455"/>
      <c r="AQ83" s="455"/>
      <c r="AR83" s="675"/>
      <c r="AS83" s="455"/>
      <c r="AT83" s="455"/>
      <c r="AU83" s="455"/>
      <c r="AV83" s="455"/>
      <c r="AW83" s="455"/>
      <c r="AX83" s="455"/>
      <c r="AY83" s="455"/>
      <c r="AZ83" s="26"/>
      <c r="BA83" s="294"/>
      <c r="BC83" s="302"/>
    </row>
    <row r="84" spans="1:55" ht="13.2" x14ac:dyDescent="0.25">
      <c r="A84" s="455"/>
      <c r="B84" s="519"/>
      <c r="C84" s="609"/>
      <c r="D84" s="609"/>
      <c r="E84" s="609"/>
      <c r="F84" s="609"/>
      <c r="G84" s="609"/>
      <c r="H84" s="671"/>
      <c r="I84" s="609" t="s">
        <v>246</v>
      </c>
      <c r="J84" s="455" t="s">
        <v>230</v>
      </c>
      <c r="K84" s="845" t="s">
        <v>74</v>
      </c>
      <c r="L84" s="845" t="s">
        <v>74</v>
      </c>
      <c r="M84" s="845" t="s">
        <v>62</v>
      </c>
      <c r="N84" s="609">
        <v>1</v>
      </c>
      <c r="O84" s="455"/>
      <c r="P84" s="726"/>
      <c r="Q84" s="348" t="s">
        <v>231</v>
      </c>
      <c r="R84" s="653" t="s">
        <v>232</v>
      </c>
      <c r="S84" s="829" t="s">
        <v>233</v>
      </c>
      <c r="T84" s="829" t="s">
        <v>234</v>
      </c>
      <c r="U84" s="519"/>
      <c r="V84" s="455"/>
      <c r="W84" s="519"/>
      <c r="X84" s="455"/>
      <c r="Y84" s="455"/>
      <c r="Z84" s="455"/>
      <c r="AA84" s="455"/>
      <c r="AB84" s="672"/>
      <c r="AC84" s="455"/>
      <c r="AD84" s="455"/>
      <c r="AE84" s="455"/>
      <c r="AF84" s="455"/>
      <c r="AG84" s="455"/>
      <c r="AH84" s="455"/>
      <c r="AI84" s="455"/>
      <c r="AJ84" s="455"/>
      <c r="AK84" s="455"/>
      <c r="AL84" s="672"/>
      <c r="AM84" s="804"/>
      <c r="AN84" s="804"/>
      <c r="AO84" s="805"/>
      <c r="AP84" s="455"/>
      <c r="AQ84" s="455"/>
      <c r="AR84" s="675"/>
      <c r="AS84" s="455"/>
      <c r="AT84" s="455"/>
      <c r="AU84" s="455"/>
      <c r="AV84" s="455"/>
      <c r="AW84" s="455"/>
      <c r="AX84" s="455"/>
      <c r="AY84" s="455"/>
      <c r="AZ84" s="26"/>
      <c r="BA84" s="294"/>
      <c r="BC84" s="302"/>
    </row>
    <row r="85" spans="1:55" ht="13.2" x14ac:dyDescent="0.25">
      <c r="A85" s="455"/>
      <c r="B85" s="519"/>
      <c r="C85" s="609"/>
      <c r="D85" s="609"/>
      <c r="E85" s="609"/>
      <c r="F85" s="609"/>
      <c r="G85" s="609"/>
      <c r="H85" s="671"/>
      <c r="I85" s="609" t="s">
        <v>247</v>
      </c>
      <c r="J85" s="455" t="s">
        <v>230</v>
      </c>
      <c r="K85" s="845" t="s">
        <v>74</v>
      </c>
      <c r="L85" s="845" t="s">
        <v>74</v>
      </c>
      <c r="M85" s="845" t="s">
        <v>62</v>
      </c>
      <c r="N85" s="609">
        <v>1</v>
      </c>
      <c r="O85" s="455"/>
      <c r="P85" s="726"/>
      <c r="Q85" s="348" t="s">
        <v>231</v>
      </c>
      <c r="R85" s="653" t="s">
        <v>232</v>
      </c>
      <c r="S85" s="829" t="s">
        <v>233</v>
      </c>
      <c r="T85" s="829" t="s">
        <v>234</v>
      </c>
      <c r="U85" s="519"/>
      <c r="V85" s="455"/>
      <c r="W85" s="519"/>
      <c r="X85" s="455"/>
      <c r="Y85" s="455"/>
      <c r="Z85" s="455"/>
      <c r="AA85" s="455"/>
      <c r="AB85" s="672"/>
      <c r="AC85" s="455"/>
      <c r="AD85" s="455"/>
      <c r="AE85" s="455"/>
      <c r="AF85" s="455"/>
      <c r="AG85" s="455"/>
      <c r="AH85" s="455"/>
      <c r="AI85" s="455"/>
      <c r="AJ85" s="455"/>
      <c r="AK85" s="455"/>
      <c r="AL85" s="672"/>
      <c r="AM85" s="804"/>
      <c r="AN85" s="804"/>
      <c r="AO85" s="805"/>
      <c r="AP85" s="455"/>
      <c r="AQ85" s="455"/>
      <c r="AR85" s="675"/>
      <c r="AS85" s="455"/>
      <c r="AT85" s="455"/>
      <c r="AU85" s="455"/>
      <c r="AV85" s="455"/>
      <c r="AW85" s="455"/>
      <c r="AX85" s="455"/>
      <c r="AY85" s="455"/>
      <c r="AZ85" s="26"/>
      <c r="BA85" s="294"/>
      <c r="BC85" s="302"/>
    </row>
    <row r="86" spans="1:55" ht="13.2" x14ac:dyDescent="0.25">
      <c r="A86" s="455"/>
      <c r="B86" s="519"/>
      <c r="C86" s="609"/>
      <c r="D86" s="609"/>
      <c r="E86" s="609"/>
      <c r="F86" s="609"/>
      <c r="G86" s="609"/>
      <c r="H86" s="671"/>
      <c r="I86" s="609" t="s">
        <v>248</v>
      </c>
      <c r="J86" s="455" t="s">
        <v>230</v>
      </c>
      <c r="K86" s="845" t="s">
        <v>74</v>
      </c>
      <c r="L86" s="845" t="s">
        <v>74</v>
      </c>
      <c r="M86" s="845" t="s">
        <v>62</v>
      </c>
      <c r="N86" s="609">
        <v>1</v>
      </c>
      <c r="O86" s="455"/>
      <c r="P86" s="726"/>
      <c r="Q86" s="348" t="s">
        <v>231</v>
      </c>
      <c r="R86" s="653" t="s">
        <v>232</v>
      </c>
      <c r="S86" s="829" t="s">
        <v>233</v>
      </c>
      <c r="T86" s="829" t="s">
        <v>234</v>
      </c>
      <c r="U86" s="519"/>
      <c r="V86" s="455"/>
      <c r="W86" s="519"/>
      <c r="X86" s="455"/>
      <c r="Y86" s="455"/>
      <c r="Z86" s="455"/>
      <c r="AA86" s="455"/>
      <c r="AB86" s="672"/>
      <c r="AC86" s="455"/>
      <c r="AD86" s="455"/>
      <c r="AE86" s="455"/>
      <c r="AF86" s="455"/>
      <c r="AG86" s="455"/>
      <c r="AH86" s="455"/>
      <c r="AI86" s="455"/>
      <c r="AJ86" s="455"/>
      <c r="AK86" s="455"/>
      <c r="AL86" s="672"/>
      <c r="AM86" s="804"/>
      <c r="AN86" s="804"/>
      <c r="AO86" s="805"/>
      <c r="AP86" s="455"/>
      <c r="AQ86" s="455"/>
      <c r="AR86" s="675"/>
      <c r="AS86" s="455"/>
      <c r="AT86" s="455"/>
      <c r="AU86" s="455"/>
      <c r="AV86" s="455"/>
      <c r="AW86" s="455"/>
      <c r="AX86" s="455"/>
      <c r="AY86" s="455"/>
      <c r="AZ86" s="26"/>
      <c r="BA86" s="294"/>
      <c r="BC86" s="302"/>
    </row>
    <row r="87" spans="1:55" ht="13.2" x14ac:dyDescent="0.25">
      <c r="A87" s="455"/>
      <c r="B87" s="519"/>
      <c r="C87" s="609"/>
      <c r="D87" s="609"/>
      <c r="E87" s="609"/>
      <c r="F87" s="609"/>
      <c r="G87" s="609"/>
      <c r="H87" s="671"/>
      <c r="I87" s="609" t="s">
        <v>249</v>
      </c>
      <c r="J87" s="455" t="s">
        <v>230</v>
      </c>
      <c r="K87" s="845" t="s">
        <v>74</v>
      </c>
      <c r="L87" s="845" t="s">
        <v>74</v>
      </c>
      <c r="M87" s="845" t="s">
        <v>62</v>
      </c>
      <c r="N87" s="609">
        <v>1</v>
      </c>
      <c r="O87" s="455"/>
      <c r="P87" s="726"/>
      <c r="Q87" s="348" t="s">
        <v>231</v>
      </c>
      <c r="R87" s="653" t="s">
        <v>232</v>
      </c>
      <c r="S87" s="829" t="s">
        <v>233</v>
      </c>
      <c r="T87" s="829" t="s">
        <v>234</v>
      </c>
      <c r="U87" s="519"/>
      <c r="V87" s="455"/>
      <c r="W87" s="519"/>
      <c r="X87" s="455"/>
      <c r="Y87" s="455"/>
      <c r="Z87" s="455"/>
      <c r="AA87" s="455"/>
      <c r="AB87" s="672"/>
      <c r="AC87" s="455"/>
      <c r="AD87" s="455"/>
      <c r="AE87" s="455"/>
      <c r="AF87" s="455"/>
      <c r="AG87" s="455"/>
      <c r="AH87" s="455"/>
      <c r="AI87" s="455"/>
      <c r="AJ87" s="455"/>
      <c r="AK87" s="455"/>
      <c r="AL87" s="672"/>
      <c r="AM87" s="804"/>
      <c r="AN87" s="804"/>
      <c r="AO87" s="805"/>
      <c r="AP87" s="455"/>
      <c r="AQ87" s="455"/>
      <c r="AR87" s="675"/>
      <c r="AS87" s="455"/>
      <c r="AT87" s="455"/>
      <c r="AU87" s="455"/>
      <c r="AV87" s="455"/>
      <c r="AW87" s="455"/>
      <c r="AX87" s="455"/>
      <c r="AY87" s="455"/>
      <c r="AZ87" s="26"/>
      <c r="BA87" s="294"/>
      <c r="BC87" s="302"/>
    </row>
    <row r="88" spans="1:55" ht="13.2" x14ac:dyDescent="0.25">
      <c r="A88" s="455"/>
      <c r="B88" s="519"/>
      <c r="C88" s="609"/>
      <c r="D88" s="609"/>
      <c r="E88" s="609"/>
      <c r="F88" s="609"/>
      <c r="G88" s="609"/>
      <c r="H88" s="671"/>
      <c r="I88" s="609" t="s">
        <v>250</v>
      </c>
      <c r="J88" s="455" t="s">
        <v>230</v>
      </c>
      <c r="K88" s="845" t="s">
        <v>74</v>
      </c>
      <c r="L88" s="845" t="s">
        <v>74</v>
      </c>
      <c r="M88" s="845" t="s">
        <v>62</v>
      </c>
      <c r="N88" s="609">
        <v>1</v>
      </c>
      <c r="O88" s="455"/>
      <c r="P88" s="726"/>
      <c r="Q88" s="348" t="s">
        <v>231</v>
      </c>
      <c r="R88" s="653" t="s">
        <v>232</v>
      </c>
      <c r="S88" s="829" t="s">
        <v>233</v>
      </c>
      <c r="T88" s="829" t="s">
        <v>234</v>
      </c>
      <c r="U88" s="519"/>
      <c r="V88" s="455"/>
      <c r="W88" s="519"/>
      <c r="X88" s="455"/>
      <c r="Y88" s="455"/>
      <c r="Z88" s="455"/>
      <c r="AA88" s="455"/>
      <c r="AB88" s="672"/>
      <c r="AC88" s="455"/>
      <c r="AD88" s="455"/>
      <c r="AE88" s="455"/>
      <c r="AF88" s="455"/>
      <c r="AG88" s="455"/>
      <c r="AH88" s="455"/>
      <c r="AI88" s="455"/>
      <c r="AJ88" s="455"/>
      <c r="AK88" s="455"/>
      <c r="AL88" s="672"/>
      <c r="AM88" s="804"/>
      <c r="AN88" s="804"/>
      <c r="AO88" s="805"/>
      <c r="AP88" s="455"/>
      <c r="AQ88" s="455"/>
      <c r="AR88" s="675"/>
      <c r="AS88" s="455"/>
      <c r="AT88" s="455"/>
      <c r="AU88" s="455"/>
      <c r="AV88" s="455"/>
      <c r="AW88" s="455"/>
      <c r="AX88" s="455"/>
      <c r="AY88" s="455"/>
      <c r="AZ88" s="26"/>
      <c r="BA88" s="294"/>
      <c r="BC88" s="302"/>
    </row>
    <row r="89" spans="1:55" ht="13.2" x14ac:dyDescent="0.25">
      <c r="A89" s="455"/>
      <c r="B89" s="519"/>
      <c r="C89" s="609"/>
      <c r="D89" s="609"/>
      <c r="E89" s="609"/>
      <c r="F89" s="609"/>
      <c r="G89" s="609"/>
      <c r="H89" s="671"/>
      <c r="I89" s="609" t="s">
        <v>251</v>
      </c>
      <c r="J89" s="455" t="s">
        <v>230</v>
      </c>
      <c r="K89" s="845" t="s">
        <v>74</v>
      </c>
      <c r="L89" s="845" t="s">
        <v>74</v>
      </c>
      <c r="M89" s="845" t="s">
        <v>62</v>
      </c>
      <c r="N89" s="609">
        <v>1</v>
      </c>
      <c r="O89" s="455"/>
      <c r="P89" s="726"/>
      <c r="Q89" s="348" t="s">
        <v>231</v>
      </c>
      <c r="R89" s="653" t="s">
        <v>232</v>
      </c>
      <c r="S89" s="829" t="s">
        <v>233</v>
      </c>
      <c r="T89" s="829" t="s">
        <v>234</v>
      </c>
      <c r="U89" s="519"/>
      <c r="V89" s="455"/>
      <c r="W89" s="519"/>
      <c r="X89" s="455"/>
      <c r="Y89" s="455"/>
      <c r="Z89" s="455"/>
      <c r="AA89" s="455"/>
      <c r="AB89" s="672"/>
      <c r="AC89" s="455"/>
      <c r="AD89" s="455"/>
      <c r="AE89" s="455"/>
      <c r="AF89" s="455"/>
      <c r="AG89" s="455"/>
      <c r="AH89" s="455"/>
      <c r="AI89" s="455"/>
      <c r="AJ89" s="455"/>
      <c r="AK89" s="455"/>
      <c r="AL89" s="672"/>
      <c r="AM89" s="804"/>
      <c r="AN89" s="804"/>
      <c r="AO89" s="805"/>
      <c r="AP89" s="455"/>
      <c r="AQ89" s="455"/>
      <c r="AR89" s="675"/>
      <c r="AS89" s="455"/>
      <c r="AT89" s="455"/>
      <c r="AU89" s="455"/>
      <c r="AV89" s="455"/>
      <c r="AW89" s="455"/>
      <c r="AX89" s="455"/>
      <c r="AY89" s="455"/>
      <c r="AZ89" s="26"/>
      <c r="BA89" s="294"/>
      <c r="BC89" s="302"/>
    </row>
    <row r="90" spans="1:55" ht="13.2" x14ac:dyDescent="0.25">
      <c r="A90" s="455"/>
      <c r="B90" s="519"/>
      <c r="C90" s="609"/>
      <c r="D90" s="609"/>
      <c r="E90" s="609"/>
      <c r="F90" s="609"/>
      <c r="G90" s="609"/>
      <c r="H90" s="671"/>
      <c r="I90" s="609"/>
      <c r="J90" s="455"/>
      <c r="K90" s="845"/>
      <c r="L90" s="845"/>
      <c r="M90" s="845"/>
      <c r="N90" s="609"/>
      <c r="O90" s="455"/>
      <c r="P90" s="726"/>
      <c r="Q90" s="348"/>
      <c r="R90" s="653"/>
      <c r="S90" s="829"/>
      <c r="T90" s="829"/>
      <c r="U90" s="519"/>
      <c r="V90" s="455"/>
      <c r="W90" s="519"/>
      <c r="X90" s="455"/>
      <c r="Y90" s="455"/>
      <c r="Z90" s="455"/>
      <c r="AA90" s="455"/>
      <c r="AB90" s="672"/>
      <c r="AC90" s="455"/>
      <c r="AD90" s="455"/>
      <c r="AE90" s="455"/>
      <c r="AF90" s="455"/>
      <c r="AG90" s="455"/>
      <c r="AH90" s="455"/>
      <c r="AI90" s="455"/>
      <c r="AJ90" s="455"/>
      <c r="AK90" s="455"/>
      <c r="AL90" s="672"/>
      <c r="AM90" s="804"/>
      <c r="AN90" s="804"/>
      <c r="AO90" s="805"/>
      <c r="AP90" s="455"/>
      <c r="AQ90" s="455"/>
      <c r="AR90" s="675"/>
      <c r="AS90" s="455"/>
      <c r="AT90" s="455"/>
      <c r="AU90" s="455"/>
      <c r="AV90" s="455"/>
      <c r="AW90" s="455"/>
      <c r="AX90" s="455"/>
      <c r="AY90" s="455"/>
      <c r="AZ90" s="26"/>
      <c r="BA90" s="294"/>
      <c r="BC90" s="302"/>
    </row>
    <row r="91" spans="1:55" x14ac:dyDescent="0.2">
      <c r="B91" s="513"/>
      <c r="C91" s="351"/>
      <c r="D91" s="351"/>
      <c r="E91" s="351"/>
      <c r="F91" s="351"/>
      <c r="G91" s="351"/>
      <c r="H91" s="602"/>
      <c r="I91" s="351"/>
      <c r="J91" s="348"/>
      <c r="K91" s="844"/>
      <c r="L91" s="844"/>
      <c r="M91" s="844"/>
      <c r="N91" s="348"/>
      <c r="O91" s="348"/>
      <c r="P91" s="723"/>
      <c r="Q91" s="348"/>
      <c r="R91" s="653"/>
      <c r="S91" s="653"/>
      <c r="T91" s="653"/>
      <c r="U91" s="513"/>
      <c r="V91" s="348"/>
      <c r="W91" s="513"/>
      <c r="X91" s="348"/>
      <c r="Y91" s="348"/>
      <c r="Z91" s="348"/>
      <c r="AA91" s="348"/>
      <c r="AB91" s="352"/>
      <c r="AC91" s="348"/>
      <c r="AD91" s="348"/>
      <c r="AE91" s="348"/>
      <c r="AF91" s="348"/>
      <c r="AG91" s="348"/>
      <c r="AH91" s="348"/>
      <c r="AI91" s="348"/>
      <c r="AJ91" s="348"/>
      <c r="AK91" s="348"/>
      <c r="AL91" s="352"/>
      <c r="AM91" s="800"/>
      <c r="AN91" s="800"/>
      <c r="AO91" s="801"/>
      <c r="AP91" s="348"/>
      <c r="AQ91" s="348"/>
      <c r="AR91" s="349"/>
      <c r="AS91" s="348"/>
      <c r="AT91" s="348"/>
      <c r="AU91" s="348"/>
      <c r="AV91" s="348"/>
      <c r="AW91" s="348"/>
      <c r="AX91" s="348"/>
      <c r="AY91" s="348"/>
      <c r="AZ91" s="26"/>
      <c r="BA91" s="294"/>
    </row>
    <row r="92" spans="1:55" s="541" customFormat="1" ht="14.4" x14ac:dyDescent="0.3">
      <c r="A92" s="528" t="s">
        <v>57</v>
      </c>
      <c r="B92" s="529" t="s">
        <v>252</v>
      </c>
      <c r="C92" s="532"/>
      <c r="D92" s="532"/>
      <c r="E92" s="532"/>
      <c r="F92" s="587"/>
      <c r="G92" s="587"/>
      <c r="H92" s="587"/>
      <c r="I92" s="533"/>
      <c r="J92" s="530" t="s">
        <v>253</v>
      </c>
      <c r="K92" s="847"/>
      <c r="L92" s="847"/>
      <c r="M92" s="847"/>
      <c r="N92" s="533"/>
      <c r="O92" s="528"/>
      <c r="P92" s="724"/>
      <c r="Q92" s="827"/>
      <c r="R92" s="818"/>
      <c r="S92" s="818"/>
      <c r="T92" s="818"/>
      <c r="U92" s="528"/>
      <c r="V92" s="528"/>
      <c r="W92" s="528"/>
      <c r="X92" s="528"/>
      <c r="Y92" s="528"/>
      <c r="Z92" s="528"/>
      <c r="AA92" s="528"/>
      <c r="AB92" s="542"/>
      <c r="AC92" s="532"/>
      <c r="AD92" s="532"/>
      <c r="AE92" s="532"/>
      <c r="AF92" s="532"/>
      <c r="AG92" s="532"/>
      <c r="AH92" s="528"/>
      <c r="AI92" s="528"/>
      <c r="AJ92" s="528"/>
      <c r="AK92" s="528"/>
      <c r="AL92" s="542"/>
      <c r="AM92" s="802"/>
      <c r="AN92" s="802"/>
      <c r="AO92" s="803"/>
      <c r="AP92" s="528"/>
      <c r="AQ92" s="528"/>
      <c r="AR92" s="539"/>
      <c r="AS92" s="528"/>
      <c r="AT92" s="528"/>
      <c r="AU92" s="528"/>
      <c r="AV92" s="528"/>
      <c r="AW92" s="528"/>
      <c r="AX92" s="528"/>
      <c r="AY92" s="528"/>
      <c r="AZ92" s="543"/>
    </row>
    <row r="93" spans="1:55" ht="14.4" x14ac:dyDescent="0.3">
      <c r="B93" s="513"/>
      <c r="C93" s="351"/>
      <c r="D93" s="351"/>
      <c r="E93" s="351"/>
      <c r="F93" s="460"/>
      <c r="G93" s="586"/>
      <c r="H93" s="586"/>
      <c r="I93" s="460" t="s">
        <v>254</v>
      </c>
      <c r="J93" s="456" t="s">
        <v>255</v>
      </c>
      <c r="K93" s="844" t="s">
        <v>62</v>
      </c>
      <c r="L93" s="844"/>
      <c r="M93" s="844"/>
      <c r="N93" s="460">
        <v>1</v>
      </c>
      <c r="O93" s="348"/>
      <c r="P93" s="348"/>
      <c r="Q93" s="348" t="s">
        <v>63</v>
      </c>
      <c r="R93" s="653" t="s">
        <v>176</v>
      </c>
      <c r="S93" s="850" t="s">
        <v>177</v>
      </c>
      <c r="T93" s="850" t="s">
        <v>152</v>
      </c>
      <c r="U93" s="348" t="s">
        <v>63</v>
      </c>
      <c r="V93" s="348"/>
      <c r="W93" s="348"/>
      <c r="X93" s="348"/>
      <c r="Y93" s="348"/>
      <c r="Z93" s="348"/>
      <c r="AA93" s="348"/>
      <c r="AB93" s="352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800"/>
      <c r="AN93" s="800"/>
      <c r="AO93" s="801"/>
      <c r="AP93" s="348"/>
      <c r="AQ93" s="348"/>
      <c r="AR93" s="349"/>
      <c r="AS93" s="348"/>
      <c r="AT93" s="348"/>
      <c r="AU93" s="348"/>
      <c r="AV93" s="348"/>
      <c r="AW93" s="348"/>
      <c r="AX93" s="348"/>
      <c r="AY93" s="348"/>
      <c r="AZ93" s="26"/>
      <c r="BA93" s="294"/>
    </row>
    <row r="94" spans="1:55" ht="14.4" x14ac:dyDescent="0.3">
      <c r="B94" s="513"/>
      <c r="C94" s="351"/>
      <c r="D94" s="351"/>
      <c r="E94" s="351"/>
      <c r="F94" s="586"/>
      <c r="G94" s="586"/>
      <c r="H94" s="586"/>
      <c r="I94" s="460" t="s">
        <v>256</v>
      </c>
      <c r="J94" s="489" t="s">
        <v>257</v>
      </c>
      <c r="K94" s="844" t="s">
        <v>62</v>
      </c>
      <c r="L94" s="844"/>
      <c r="M94" s="844"/>
      <c r="N94" s="460">
        <v>1</v>
      </c>
      <c r="O94" s="348"/>
      <c r="P94" s="348"/>
      <c r="Q94" s="348" t="s">
        <v>258</v>
      </c>
      <c r="R94" s="653" t="s">
        <v>259</v>
      </c>
      <c r="S94" s="850" t="s">
        <v>260</v>
      </c>
      <c r="T94" s="850" t="s">
        <v>261</v>
      </c>
      <c r="U94" s="348"/>
      <c r="V94" s="348"/>
      <c r="W94" s="348"/>
      <c r="X94" s="348"/>
      <c r="Y94" s="348"/>
      <c r="Z94" s="351"/>
      <c r="AA94" s="351"/>
      <c r="AB94" s="352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800"/>
      <c r="AN94" s="800"/>
      <c r="AO94" s="801"/>
      <c r="AP94" s="348"/>
      <c r="AQ94" s="348"/>
      <c r="AR94" s="349"/>
      <c r="AS94" s="348"/>
      <c r="AT94" s="348"/>
      <c r="AU94" s="348"/>
      <c r="AV94" s="348"/>
      <c r="AW94" s="348"/>
      <c r="AX94" s="348"/>
      <c r="AY94" s="348"/>
      <c r="AZ94" s="26"/>
      <c r="BA94" s="294"/>
    </row>
    <row r="95" spans="1:55" ht="14.4" x14ac:dyDescent="0.3">
      <c r="B95" s="513"/>
      <c r="C95" s="351"/>
      <c r="D95" s="351"/>
      <c r="E95" s="351"/>
      <c r="F95" s="586"/>
      <c r="G95" s="586"/>
      <c r="H95" s="586"/>
      <c r="I95" s="460" t="s">
        <v>262</v>
      </c>
      <c r="J95" s="456" t="s">
        <v>263</v>
      </c>
      <c r="K95" s="844" t="s">
        <v>62</v>
      </c>
      <c r="L95" s="844"/>
      <c r="M95" s="844"/>
      <c r="N95" s="460">
        <v>1</v>
      </c>
      <c r="O95" s="348"/>
      <c r="P95" s="348"/>
      <c r="Q95" s="348" t="s">
        <v>63</v>
      </c>
      <c r="R95" s="653" t="s">
        <v>176</v>
      </c>
      <c r="S95" s="850" t="s">
        <v>177</v>
      </c>
      <c r="T95" s="850" t="s">
        <v>152</v>
      </c>
      <c r="U95" s="348" t="s">
        <v>63</v>
      </c>
      <c r="V95" s="348"/>
      <c r="W95" s="348"/>
      <c r="X95" s="348"/>
      <c r="Y95" s="348"/>
      <c r="Z95" s="351"/>
      <c r="AA95" s="351"/>
      <c r="AB95" s="352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800"/>
      <c r="AN95" s="800"/>
      <c r="AO95" s="801"/>
      <c r="AP95" s="348"/>
      <c r="AQ95" s="348"/>
      <c r="AR95" s="349"/>
      <c r="AS95" s="348"/>
      <c r="AT95" s="348"/>
      <c r="AU95" s="348"/>
      <c r="AV95" s="348"/>
      <c r="AW95" s="348"/>
      <c r="AX95" s="348"/>
      <c r="AY95" s="348"/>
      <c r="AZ95" s="26"/>
      <c r="BA95" s="294"/>
    </row>
    <row r="96" spans="1:55" ht="13.5" customHeight="1" x14ac:dyDescent="0.3">
      <c r="B96" s="513"/>
      <c r="C96" s="351"/>
      <c r="D96" s="351"/>
      <c r="E96" s="351"/>
      <c r="F96" s="586"/>
      <c r="G96" s="586"/>
      <c r="H96" s="586"/>
      <c r="I96" s="460" t="s">
        <v>264</v>
      </c>
      <c r="J96" s="456" t="s">
        <v>265</v>
      </c>
      <c r="K96" s="844" t="s">
        <v>62</v>
      </c>
      <c r="L96" s="844"/>
      <c r="M96" s="844"/>
      <c r="N96" s="460">
        <v>1</v>
      </c>
      <c r="O96" s="348"/>
      <c r="P96" s="348"/>
      <c r="Q96" s="348" t="s">
        <v>63</v>
      </c>
      <c r="R96" s="653" t="s">
        <v>266</v>
      </c>
      <c r="S96" s="850" t="s">
        <v>267</v>
      </c>
      <c r="T96" s="850" t="s">
        <v>152</v>
      </c>
      <c r="U96" s="348" t="s">
        <v>63</v>
      </c>
      <c r="V96" s="348"/>
      <c r="W96" s="513"/>
      <c r="X96" s="348"/>
      <c r="Y96" s="348"/>
      <c r="Z96" s="348"/>
      <c r="AA96" s="348"/>
      <c r="AB96" s="452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800"/>
      <c r="AN96" s="800"/>
      <c r="AO96" s="801"/>
      <c r="AP96" s="348"/>
      <c r="AQ96" s="348"/>
      <c r="AR96" s="349"/>
      <c r="AS96" s="348"/>
      <c r="AT96" s="348"/>
      <c r="AU96" s="348"/>
      <c r="AV96" s="348"/>
      <c r="AW96" s="348"/>
      <c r="AX96" s="348"/>
      <c r="AY96" s="348"/>
      <c r="AZ96" s="302"/>
      <c r="BA96" s="294"/>
    </row>
    <row r="97" spans="1:55" ht="13.5" customHeight="1" x14ac:dyDescent="0.3">
      <c r="B97" s="513"/>
      <c r="C97" s="351"/>
      <c r="D97" s="351"/>
      <c r="E97" s="351"/>
      <c r="F97" s="586"/>
      <c r="G97" s="586"/>
      <c r="H97" s="586"/>
      <c r="I97" s="460" t="s">
        <v>268</v>
      </c>
      <c r="J97" s="456" t="s">
        <v>269</v>
      </c>
      <c r="K97" s="844" t="s">
        <v>62</v>
      </c>
      <c r="L97" s="845"/>
      <c r="M97" s="845"/>
      <c r="N97" s="609">
        <v>1</v>
      </c>
      <c r="O97" s="455"/>
      <c r="P97" s="348"/>
      <c r="Q97" s="348" t="s">
        <v>63</v>
      </c>
      <c r="R97" s="653" t="s">
        <v>215</v>
      </c>
      <c r="S97" s="850" t="s">
        <v>216</v>
      </c>
      <c r="T97" s="850" t="s">
        <v>152</v>
      </c>
      <c r="U97" s="348" t="s">
        <v>63</v>
      </c>
      <c r="V97" s="348"/>
      <c r="W97" s="513"/>
      <c r="X97" s="348"/>
      <c r="Y97" s="348"/>
      <c r="Z97" s="348"/>
      <c r="AA97" s="348"/>
      <c r="AB97" s="452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800"/>
      <c r="AN97" s="800"/>
      <c r="AO97" s="801"/>
      <c r="AP97" s="348"/>
      <c r="AQ97" s="348"/>
      <c r="AR97" s="349"/>
      <c r="AS97" s="348"/>
      <c r="AT97" s="348"/>
      <c r="AU97" s="348"/>
      <c r="AV97" s="348"/>
      <c r="AW97" s="348"/>
      <c r="AX97" s="348"/>
      <c r="AY97" s="348"/>
      <c r="AZ97" s="302"/>
      <c r="BA97" s="294"/>
    </row>
    <row r="98" spans="1:55" ht="13.5" customHeight="1" x14ac:dyDescent="0.3">
      <c r="B98" s="513"/>
      <c r="C98" s="351"/>
      <c r="D98" s="351"/>
      <c r="E98" s="351"/>
      <c r="F98" s="586"/>
      <c r="G98" s="586"/>
      <c r="H98" s="586"/>
      <c r="I98" s="460" t="s">
        <v>270</v>
      </c>
      <c r="J98" s="456" t="s">
        <v>271</v>
      </c>
      <c r="K98" s="844" t="s">
        <v>62</v>
      </c>
      <c r="L98" s="845"/>
      <c r="M98" s="845"/>
      <c r="N98" s="609">
        <v>1</v>
      </c>
      <c r="O98" s="455"/>
      <c r="P98" s="348"/>
      <c r="Q98" s="348" t="s">
        <v>63</v>
      </c>
      <c r="R98" s="653" t="s">
        <v>215</v>
      </c>
      <c r="S98" s="850" t="s">
        <v>216</v>
      </c>
      <c r="T98" s="850" t="s">
        <v>152</v>
      </c>
      <c r="U98" s="348" t="s">
        <v>63</v>
      </c>
      <c r="V98" s="348"/>
      <c r="W98" s="513"/>
      <c r="X98" s="348"/>
      <c r="Y98" s="348"/>
      <c r="Z98" s="348"/>
      <c r="AA98" s="348"/>
      <c r="AB98" s="452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800"/>
      <c r="AN98" s="800"/>
      <c r="AO98" s="801"/>
      <c r="AP98" s="348"/>
      <c r="AQ98" s="348"/>
      <c r="AR98" s="349"/>
      <c r="AS98" s="348"/>
      <c r="AT98" s="348"/>
      <c r="AU98" s="348"/>
      <c r="AV98" s="348"/>
      <c r="AW98" s="348"/>
      <c r="AX98" s="348"/>
      <c r="AY98" s="348"/>
      <c r="AZ98" s="302"/>
      <c r="BA98" s="294"/>
    </row>
    <row r="99" spans="1:55" ht="13.5" customHeight="1" x14ac:dyDescent="0.3">
      <c r="A99" s="455"/>
      <c r="B99" s="519"/>
      <c r="C99" s="609"/>
      <c r="D99" s="609"/>
      <c r="E99" s="609"/>
      <c r="F99" s="591"/>
      <c r="G99" s="591"/>
      <c r="H99" s="591"/>
      <c r="I99" s="488" t="s">
        <v>272</v>
      </c>
      <c r="J99" s="456" t="s">
        <v>273</v>
      </c>
      <c r="K99" s="844" t="s">
        <v>74</v>
      </c>
      <c r="L99" s="845" t="s">
        <v>74</v>
      </c>
      <c r="M99" s="845" t="s">
        <v>62</v>
      </c>
      <c r="N99" s="609">
        <v>1</v>
      </c>
      <c r="O99" s="455"/>
      <c r="P99" s="348"/>
      <c r="Q99" s="348" t="s">
        <v>274</v>
      </c>
      <c r="R99" s="653" t="s">
        <v>275</v>
      </c>
      <c r="S99" s="850" t="s">
        <v>276</v>
      </c>
      <c r="T99" s="850" t="s">
        <v>277</v>
      </c>
      <c r="U99" s="348"/>
      <c r="V99" s="455"/>
      <c r="W99" s="513"/>
      <c r="X99" s="455"/>
      <c r="Y99" s="455"/>
      <c r="Z99" s="455"/>
      <c r="AA99" s="455"/>
      <c r="AB99" s="682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804"/>
      <c r="AN99" s="804"/>
      <c r="AO99" s="805"/>
      <c r="AP99" s="455"/>
      <c r="AQ99" s="455"/>
      <c r="AR99" s="675"/>
      <c r="AS99" s="455"/>
      <c r="AT99" s="455"/>
      <c r="AU99" s="455"/>
      <c r="AV99" s="455"/>
      <c r="AW99" s="455"/>
      <c r="AX99" s="455"/>
      <c r="AY99" s="455"/>
      <c r="AZ99" s="302"/>
      <c r="BA99" s="294"/>
    </row>
    <row r="100" spans="1:55" ht="13.2" x14ac:dyDescent="0.25">
      <c r="A100" s="455"/>
      <c r="B100" s="519"/>
      <c r="C100" s="609"/>
      <c r="D100" s="609"/>
      <c r="E100" s="609"/>
      <c r="F100" s="609"/>
      <c r="G100" s="609"/>
      <c r="H100" s="671"/>
      <c r="I100" s="609" t="s">
        <v>278</v>
      </c>
      <c r="J100" s="456" t="s">
        <v>279</v>
      </c>
      <c r="K100" s="844" t="s">
        <v>62</v>
      </c>
      <c r="L100" s="845"/>
      <c r="M100" s="845"/>
      <c r="N100" s="609">
        <v>1</v>
      </c>
      <c r="O100" s="455"/>
      <c r="P100" s="348"/>
      <c r="Q100" s="348" t="s">
        <v>63</v>
      </c>
      <c r="R100" s="653" t="s">
        <v>215</v>
      </c>
      <c r="S100" s="850" t="s">
        <v>216</v>
      </c>
      <c r="T100" s="850" t="s">
        <v>152</v>
      </c>
      <c r="U100" s="348" t="s">
        <v>63</v>
      </c>
      <c r="V100" s="455"/>
      <c r="W100" s="513"/>
      <c r="X100" s="455"/>
      <c r="Y100" s="455"/>
      <c r="Z100" s="455"/>
      <c r="AA100" s="455"/>
      <c r="AB100" s="672"/>
      <c r="AC100" s="455"/>
      <c r="AD100" s="455"/>
      <c r="AE100" s="455"/>
      <c r="AF100" s="455"/>
      <c r="AG100" s="455"/>
      <c r="AH100" s="455"/>
      <c r="AI100" s="455"/>
      <c r="AJ100" s="455"/>
      <c r="AK100" s="455"/>
      <c r="AL100" s="672"/>
      <c r="AM100" s="804"/>
      <c r="AN100" s="804"/>
      <c r="AO100" s="805"/>
      <c r="AP100" s="455"/>
      <c r="AQ100" s="455"/>
      <c r="AR100" s="675"/>
      <c r="AS100" s="455"/>
      <c r="AT100" s="455"/>
      <c r="AU100" s="455"/>
      <c r="AV100" s="455"/>
      <c r="AW100" s="455"/>
      <c r="AX100" s="455"/>
      <c r="AY100" s="455"/>
      <c r="AZ100" s="26"/>
      <c r="BA100" s="294"/>
      <c r="BC100" s="302"/>
    </row>
    <row r="101" spans="1:55" ht="13.5" customHeight="1" x14ac:dyDescent="0.3">
      <c r="A101" s="455"/>
      <c r="B101" s="519"/>
      <c r="C101" s="609"/>
      <c r="D101" s="609"/>
      <c r="E101" s="609"/>
      <c r="F101" s="591"/>
      <c r="G101" s="591"/>
      <c r="H101" s="591"/>
      <c r="I101" s="488" t="s">
        <v>280</v>
      </c>
      <c r="J101" s="456" t="s">
        <v>281</v>
      </c>
      <c r="K101" s="844" t="s">
        <v>74</v>
      </c>
      <c r="L101" s="845" t="s">
        <v>74</v>
      </c>
      <c r="M101" s="845" t="s">
        <v>62</v>
      </c>
      <c r="N101" s="609">
        <v>1</v>
      </c>
      <c r="O101" s="455"/>
      <c r="P101" s="348"/>
      <c r="Q101" s="348" t="s">
        <v>274</v>
      </c>
      <c r="R101" s="653" t="s">
        <v>282</v>
      </c>
      <c r="S101" s="850" t="s">
        <v>276</v>
      </c>
      <c r="T101" s="850" t="s">
        <v>277</v>
      </c>
      <c r="U101" s="348"/>
      <c r="V101" s="455"/>
      <c r="W101" s="513"/>
      <c r="X101" s="455"/>
      <c r="Y101" s="455"/>
      <c r="Z101" s="455"/>
      <c r="AA101" s="455"/>
      <c r="AB101" s="682"/>
      <c r="AC101" s="455"/>
      <c r="AD101" s="455"/>
      <c r="AE101" s="455"/>
      <c r="AF101" s="455"/>
      <c r="AG101" s="455"/>
      <c r="AH101" s="455"/>
      <c r="AI101" s="455"/>
      <c r="AJ101" s="455"/>
      <c r="AK101" s="455"/>
      <c r="AL101" s="455"/>
      <c r="AM101" s="804"/>
      <c r="AN101" s="804"/>
      <c r="AO101" s="805"/>
      <c r="AP101" s="455"/>
      <c r="AQ101" s="455"/>
      <c r="AR101" s="675"/>
      <c r="AS101" s="455"/>
      <c r="AT101" s="455"/>
      <c r="AU101" s="455"/>
      <c r="AV101" s="455"/>
      <c r="AW101" s="455"/>
      <c r="AX101" s="455"/>
      <c r="AY101" s="455"/>
      <c r="AZ101" s="302"/>
      <c r="BA101" s="294"/>
    </row>
    <row r="102" spans="1:55" ht="13.2" x14ac:dyDescent="0.25">
      <c r="A102" s="455"/>
      <c r="B102" s="519"/>
      <c r="C102" s="609"/>
      <c r="D102" s="609"/>
      <c r="E102" s="609"/>
      <c r="F102" s="609"/>
      <c r="G102" s="609"/>
      <c r="H102" s="671"/>
      <c r="I102" s="609" t="s">
        <v>283</v>
      </c>
      <c r="J102" s="456" t="s">
        <v>284</v>
      </c>
      <c r="K102" s="844" t="s">
        <v>62</v>
      </c>
      <c r="L102" s="845"/>
      <c r="M102" s="845"/>
      <c r="N102" s="609">
        <v>1</v>
      </c>
      <c r="O102" s="455"/>
      <c r="P102" s="348"/>
      <c r="Q102" s="348" t="s">
        <v>63</v>
      </c>
      <c r="R102" s="653" t="s">
        <v>215</v>
      </c>
      <c r="S102" s="850" t="s">
        <v>216</v>
      </c>
      <c r="T102" s="850" t="s">
        <v>152</v>
      </c>
      <c r="U102" s="348" t="s">
        <v>63</v>
      </c>
      <c r="V102" s="455"/>
      <c r="W102" s="513"/>
      <c r="X102" s="455"/>
      <c r="Y102" s="455"/>
      <c r="Z102" s="455"/>
      <c r="AA102" s="455"/>
      <c r="AB102" s="672"/>
      <c r="AC102" s="455"/>
      <c r="AD102" s="455"/>
      <c r="AE102" s="455"/>
      <c r="AF102" s="455"/>
      <c r="AG102" s="455"/>
      <c r="AH102" s="455"/>
      <c r="AI102" s="455"/>
      <c r="AJ102" s="455"/>
      <c r="AK102" s="455"/>
      <c r="AL102" s="672"/>
      <c r="AM102" s="804"/>
      <c r="AN102" s="804"/>
      <c r="AO102" s="805"/>
      <c r="AP102" s="455"/>
      <c r="AQ102" s="455"/>
      <c r="AR102" s="675"/>
      <c r="AS102" s="455"/>
      <c r="AT102" s="455"/>
      <c r="AU102" s="455"/>
      <c r="AV102" s="455"/>
      <c r="AW102" s="455"/>
      <c r="AX102" s="455"/>
      <c r="AY102" s="455"/>
      <c r="AZ102" s="26"/>
      <c r="BA102" s="294"/>
      <c r="BC102" s="302"/>
    </row>
    <row r="103" spans="1:55" ht="13.5" customHeight="1" x14ac:dyDescent="0.3">
      <c r="A103" s="455"/>
      <c r="B103" s="519"/>
      <c r="C103" s="609"/>
      <c r="D103" s="609"/>
      <c r="E103" s="609"/>
      <c r="F103" s="591"/>
      <c r="G103" s="591"/>
      <c r="H103" s="591"/>
      <c r="I103" s="488" t="s">
        <v>285</v>
      </c>
      <c r="J103" s="456" t="s">
        <v>281</v>
      </c>
      <c r="K103" s="844" t="s">
        <v>74</v>
      </c>
      <c r="L103" s="845" t="s">
        <v>74</v>
      </c>
      <c r="M103" s="845" t="s">
        <v>62</v>
      </c>
      <c r="N103" s="609">
        <v>1</v>
      </c>
      <c r="O103" s="455"/>
      <c r="P103" s="348"/>
      <c r="Q103" s="348" t="s">
        <v>274</v>
      </c>
      <c r="R103" s="653" t="s">
        <v>282</v>
      </c>
      <c r="S103" s="850" t="s">
        <v>276</v>
      </c>
      <c r="T103" s="850" t="s">
        <v>277</v>
      </c>
      <c r="U103" s="348"/>
      <c r="V103" s="455"/>
      <c r="W103" s="513"/>
      <c r="X103" s="455"/>
      <c r="Y103" s="455"/>
      <c r="Z103" s="455"/>
      <c r="AA103" s="455"/>
      <c r="AB103" s="682"/>
      <c r="AC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804"/>
      <c r="AN103" s="804"/>
      <c r="AO103" s="805"/>
      <c r="AP103" s="455"/>
      <c r="AQ103" s="455"/>
      <c r="AR103" s="675"/>
      <c r="AS103" s="455"/>
      <c r="AT103" s="455"/>
      <c r="AU103" s="455"/>
      <c r="AV103" s="455"/>
      <c r="AW103" s="455"/>
      <c r="AX103" s="455"/>
      <c r="AY103" s="455"/>
      <c r="AZ103" s="302"/>
      <c r="BA103" s="294"/>
    </row>
    <row r="104" spans="1:55" s="348" customFormat="1" ht="13.2" x14ac:dyDescent="0.25">
      <c r="C104" s="351"/>
      <c r="D104" s="351"/>
      <c r="E104" s="351"/>
      <c r="F104" s="351"/>
      <c r="G104" s="351"/>
      <c r="H104" s="602"/>
      <c r="I104" s="351" t="s">
        <v>286</v>
      </c>
      <c r="J104" s="456" t="s">
        <v>287</v>
      </c>
      <c r="K104" s="844" t="s">
        <v>62</v>
      </c>
      <c r="L104" s="844"/>
      <c r="M104" s="844"/>
      <c r="N104" s="460">
        <v>1</v>
      </c>
      <c r="P104" s="723"/>
      <c r="Q104" s="348" t="s">
        <v>63</v>
      </c>
      <c r="R104" s="653" t="s">
        <v>215</v>
      </c>
      <c r="S104" s="850" t="s">
        <v>216</v>
      </c>
      <c r="T104" s="850" t="s">
        <v>152</v>
      </c>
      <c r="U104" s="513" t="s">
        <v>63</v>
      </c>
      <c r="W104" s="513"/>
      <c r="AB104" s="352"/>
      <c r="AL104" s="352"/>
      <c r="AM104" s="800"/>
      <c r="AN104" s="800"/>
      <c r="AO104" s="801"/>
      <c r="AR104" s="349"/>
      <c r="AZ104" s="365"/>
      <c r="BC104" s="347"/>
    </row>
    <row r="105" spans="1:55" ht="13.2" x14ac:dyDescent="0.25">
      <c r="A105" s="455"/>
      <c r="B105" s="519"/>
      <c r="C105" s="609"/>
      <c r="D105" s="609"/>
      <c r="E105" s="609"/>
      <c r="F105" s="609"/>
      <c r="G105" s="609"/>
      <c r="H105" s="671"/>
      <c r="I105" s="609" t="s">
        <v>288</v>
      </c>
      <c r="J105" s="456" t="s">
        <v>289</v>
      </c>
      <c r="K105" s="844" t="s">
        <v>62</v>
      </c>
      <c r="L105" s="845"/>
      <c r="M105" s="845"/>
      <c r="N105" s="609">
        <v>1</v>
      </c>
      <c r="O105" s="455"/>
      <c r="P105" s="348"/>
      <c r="Q105" s="348" t="s">
        <v>63</v>
      </c>
      <c r="R105" s="653" t="s">
        <v>215</v>
      </c>
      <c r="S105" s="850" t="s">
        <v>216</v>
      </c>
      <c r="T105" s="850" t="s">
        <v>152</v>
      </c>
      <c r="U105" s="348" t="s">
        <v>63</v>
      </c>
      <c r="V105" s="455"/>
      <c r="W105" s="513"/>
      <c r="X105" s="455"/>
      <c r="Y105" s="455"/>
      <c r="Z105" s="455"/>
      <c r="AA105" s="455"/>
      <c r="AB105" s="672"/>
      <c r="AC105" s="455"/>
      <c r="AD105" s="455"/>
      <c r="AE105" s="455"/>
      <c r="AF105" s="455"/>
      <c r="AG105" s="455"/>
      <c r="AH105" s="455"/>
      <c r="AI105" s="455"/>
      <c r="AJ105" s="455"/>
      <c r="AK105" s="455"/>
      <c r="AL105" s="672"/>
      <c r="AM105" s="804"/>
      <c r="AN105" s="804"/>
      <c r="AO105" s="805"/>
      <c r="AP105" s="455"/>
      <c r="AQ105" s="455"/>
      <c r="AR105" s="675"/>
      <c r="AS105" s="455"/>
      <c r="AT105" s="455"/>
      <c r="AU105" s="455"/>
      <c r="AV105" s="455"/>
      <c r="AW105" s="455"/>
      <c r="AX105" s="455"/>
      <c r="AY105" s="455"/>
      <c r="AZ105" s="26"/>
      <c r="BA105" s="294"/>
      <c r="BC105" s="302"/>
    </row>
    <row r="106" spans="1:55" ht="13.2" x14ac:dyDescent="0.25">
      <c r="A106" s="455"/>
      <c r="B106" s="519"/>
      <c r="C106" s="609"/>
      <c r="D106" s="609"/>
      <c r="E106" s="609"/>
      <c r="F106" s="609"/>
      <c r="G106" s="609"/>
      <c r="H106" s="671"/>
      <c r="I106" s="609"/>
      <c r="J106" s="456"/>
      <c r="K106" s="844"/>
      <c r="L106" s="845"/>
      <c r="M106" s="845"/>
      <c r="N106" s="609"/>
      <c r="O106" s="455"/>
      <c r="P106" s="348"/>
      <c r="Q106" s="348"/>
      <c r="R106" s="653"/>
      <c r="S106" s="850"/>
      <c r="T106" s="850"/>
      <c r="U106" s="348"/>
      <c r="V106" s="455"/>
      <c r="W106" s="513"/>
      <c r="X106" s="455"/>
      <c r="Y106" s="455"/>
      <c r="Z106" s="455"/>
      <c r="AA106" s="455"/>
      <c r="AB106" s="672"/>
      <c r="AC106" s="455"/>
      <c r="AD106" s="455"/>
      <c r="AE106" s="455"/>
      <c r="AF106" s="455"/>
      <c r="AG106" s="455"/>
      <c r="AH106" s="455"/>
      <c r="AI106" s="455"/>
      <c r="AJ106" s="455"/>
      <c r="AK106" s="455"/>
      <c r="AL106" s="672"/>
      <c r="AM106" s="804"/>
      <c r="AN106" s="804"/>
      <c r="AO106" s="805"/>
      <c r="AP106" s="455"/>
      <c r="AQ106" s="455"/>
      <c r="AR106" s="675"/>
      <c r="AS106" s="455"/>
      <c r="AT106" s="455"/>
      <c r="AU106" s="455"/>
      <c r="AV106" s="455"/>
      <c r="AW106" s="455"/>
      <c r="AX106" s="455"/>
      <c r="AY106" s="455"/>
      <c r="AZ106" s="26"/>
      <c r="BA106" s="294"/>
      <c r="BC106" s="302"/>
    </row>
    <row r="107" spans="1:55" ht="13.2" x14ac:dyDescent="0.25">
      <c r="A107" s="455"/>
      <c r="B107" s="519"/>
      <c r="C107" s="609"/>
      <c r="D107" s="609"/>
      <c r="E107" s="609"/>
      <c r="F107" s="609"/>
      <c r="G107" s="609"/>
      <c r="H107" s="671"/>
      <c r="I107" s="609" t="s">
        <v>290</v>
      </c>
      <c r="J107" s="456" t="s">
        <v>291</v>
      </c>
      <c r="K107" s="844" t="s">
        <v>62</v>
      </c>
      <c r="L107" s="845"/>
      <c r="M107" s="845"/>
      <c r="N107" s="609">
        <v>1</v>
      </c>
      <c r="O107" s="455"/>
      <c r="P107" s="348"/>
      <c r="Q107" s="348" t="s">
        <v>63</v>
      </c>
      <c r="R107" s="653" t="s">
        <v>215</v>
      </c>
      <c r="S107" s="850" t="s">
        <v>216</v>
      </c>
      <c r="T107" s="850" t="s">
        <v>152</v>
      </c>
      <c r="U107" s="348" t="s">
        <v>63</v>
      </c>
      <c r="V107" s="455"/>
      <c r="W107" s="513"/>
      <c r="X107" s="455"/>
      <c r="Y107" s="455"/>
      <c r="Z107" s="455"/>
      <c r="AA107" s="455"/>
      <c r="AB107" s="672"/>
      <c r="AC107" s="455"/>
      <c r="AD107" s="455"/>
      <c r="AE107" s="455"/>
      <c r="AF107" s="455"/>
      <c r="AG107" s="455"/>
      <c r="AH107" s="455"/>
      <c r="AI107" s="455"/>
      <c r="AJ107" s="455"/>
      <c r="AK107" s="455"/>
      <c r="AL107" s="672"/>
      <c r="AM107" s="804"/>
      <c r="AN107" s="804"/>
      <c r="AO107" s="805"/>
      <c r="AP107" s="455"/>
      <c r="AQ107" s="455"/>
      <c r="AR107" s="675"/>
      <c r="AS107" s="455"/>
      <c r="AT107" s="455"/>
      <c r="AU107" s="455"/>
      <c r="AV107" s="455"/>
      <c r="AW107" s="455"/>
      <c r="AX107" s="455"/>
      <c r="AY107" s="455"/>
      <c r="AZ107" s="26"/>
      <c r="BA107" s="294"/>
      <c r="BC107" s="302"/>
    </row>
    <row r="108" spans="1:55" ht="13.5" customHeight="1" x14ac:dyDescent="0.3">
      <c r="A108" s="455"/>
      <c r="B108" s="519"/>
      <c r="C108" s="609"/>
      <c r="D108" s="609"/>
      <c r="E108" s="609"/>
      <c r="F108" s="591"/>
      <c r="G108" s="591"/>
      <c r="H108" s="591"/>
      <c r="I108" s="488" t="s">
        <v>292</v>
      </c>
      <c r="J108" s="456" t="s">
        <v>293</v>
      </c>
      <c r="K108" s="844" t="s">
        <v>74</v>
      </c>
      <c r="L108" s="845" t="s">
        <v>74</v>
      </c>
      <c r="M108" s="845" t="s">
        <v>62</v>
      </c>
      <c r="N108" s="609">
        <v>1</v>
      </c>
      <c r="O108" s="455"/>
      <c r="P108" s="348"/>
      <c r="Q108" s="348" t="s">
        <v>274</v>
      </c>
      <c r="R108" s="653" t="s">
        <v>294</v>
      </c>
      <c r="S108" s="850" t="s">
        <v>276</v>
      </c>
      <c r="T108" s="850" t="s">
        <v>277</v>
      </c>
      <c r="U108" s="348"/>
      <c r="V108" s="455"/>
      <c r="W108" s="513"/>
      <c r="X108" s="455"/>
      <c r="Y108" s="455"/>
      <c r="Z108" s="455"/>
      <c r="AA108" s="455"/>
      <c r="AB108" s="682"/>
      <c r="AC108" s="455"/>
      <c r="AD108" s="455"/>
      <c r="AE108" s="455"/>
      <c r="AF108" s="455"/>
      <c r="AG108" s="455"/>
      <c r="AH108" s="455"/>
      <c r="AI108" s="455"/>
      <c r="AJ108" s="455"/>
      <c r="AK108" s="455"/>
      <c r="AL108" s="455"/>
      <c r="AM108" s="804"/>
      <c r="AN108" s="804"/>
      <c r="AO108" s="805"/>
      <c r="AP108" s="455"/>
      <c r="AQ108" s="455"/>
      <c r="AR108" s="675"/>
      <c r="AS108" s="455"/>
      <c r="AT108" s="455"/>
      <c r="AU108" s="455"/>
      <c r="AV108" s="455"/>
      <c r="AW108" s="455"/>
      <c r="AX108" s="455"/>
      <c r="AY108" s="455"/>
      <c r="AZ108" s="302"/>
      <c r="BA108" s="294"/>
    </row>
    <row r="109" spans="1:55" ht="13.5" customHeight="1" x14ac:dyDescent="0.3">
      <c r="A109" s="455"/>
      <c r="B109" s="519"/>
      <c r="C109" s="609"/>
      <c r="D109" s="609"/>
      <c r="E109" s="609"/>
      <c r="F109" s="591"/>
      <c r="G109" s="591"/>
      <c r="H109" s="591"/>
      <c r="I109" s="488" t="s">
        <v>295</v>
      </c>
      <c r="J109" s="486" t="s">
        <v>296</v>
      </c>
      <c r="K109" s="845" t="s">
        <v>62</v>
      </c>
      <c r="L109" s="845"/>
      <c r="M109" s="845"/>
      <c r="N109" s="609">
        <v>1</v>
      </c>
      <c r="O109" s="455"/>
      <c r="P109" s="348"/>
      <c r="Q109" s="829" t="s">
        <v>297</v>
      </c>
      <c r="R109" s="653" t="s">
        <v>298</v>
      </c>
      <c r="S109" s="850" t="s">
        <v>299</v>
      </c>
      <c r="T109" s="850" t="s">
        <v>300</v>
      </c>
      <c r="U109" s="348"/>
      <c r="V109" s="455"/>
      <c r="W109" s="513"/>
      <c r="X109" s="455"/>
      <c r="Y109" s="455"/>
      <c r="Z109" s="455"/>
      <c r="AA109" s="455"/>
      <c r="AB109" s="682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804"/>
      <c r="AN109" s="804"/>
      <c r="AO109" s="805"/>
      <c r="AP109" s="455"/>
      <c r="AQ109" s="455"/>
      <c r="AR109" s="675"/>
      <c r="AS109" s="455"/>
      <c r="AT109" s="455"/>
      <c r="AU109" s="455"/>
      <c r="AV109" s="455"/>
      <c r="AW109" s="455"/>
      <c r="AX109" s="455"/>
      <c r="AY109" s="455"/>
      <c r="AZ109" s="302"/>
      <c r="BA109" s="294"/>
    </row>
    <row r="110" spans="1:55" ht="13.5" customHeight="1" x14ac:dyDescent="0.3">
      <c r="A110" s="455"/>
      <c r="B110" s="519"/>
      <c r="C110" s="609"/>
      <c r="D110" s="609"/>
      <c r="E110" s="609"/>
      <c r="F110" s="591"/>
      <c r="G110" s="591"/>
      <c r="H110" s="591"/>
      <c r="I110" s="488" t="s">
        <v>301</v>
      </c>
      <c r="J110" s="486" t="s">
        <v>296</v>
      </c>
      <c r="K110" s="845" t="s">
        <v>62</v>
      </c>
      <c r="L110" s="845"/>
      <c r="M110" s="845"/>
      <c r="N110" s="609">
        <v>1</v>
      </c>
      <c r="O110" s="455"/>
      <c r="P110" s="348"/>
      <c r="Q110" s="829" t="s">
        <v>297</v>
      </c>
      <c r="R110" s="653" t="s">
        <v>298</v>
      </c>
      <c r="S110" s="850" t="s">
        <v>299</v>
      </c>
      <c r="T110" s="850" t="s">
        <v>300</v>
      </c>
      <c r="U110" s="348"/>
      <c r="V110" s="455"/>
      <c r="W110" s="513"/>
      <c r="X110" s="455"/>
      <c r="Y110" s="455"/>
      <c r="Z110" s="455"/>
      <c r="AA110" s="455"/>
      <c r="AB110" s="682"/>
      <c r="AC110" s="455"/>
      <c r="AD110" s="455"/>
      <c r="AE110" s="455"/>
      <c r="AF110" s="455"/>
      <c r="AG110" s="455"/>
      <c r="AH110" s="455"/>
      <c r="AI110" s="455"/>
      <c r="AJ110" s="455"/>
      <c r="AK110" s="455"/>
      <c r="AL110" s="455"/>
      <c r="AM110" s="804"/>
      <c r="AN110" s="804"/>
      <c r="AO110" s="805"/>
      <c r="AP110" s="455"/>
      <c r="AQ110" s="455"/>
      <c r="AR110" s="675"/>
      <c r="AS110" s="455"/>
      <c r="AT110" s="455"/>
      <c r="AU110" s="455"/>
      <c r="AV110" s="455"/>
      <c r="AW110" s="455"/>
      <c r="AX110" s="455"/>
      <c r="AY110" s="455"/>
      <c r="AZ110" s="302"/>
      <c r="BA110" s="294"/>
    </row>
    <row r="111" spans="1:55" ht="13.5" customHeight="1" x14ac:dyDescent="0.3">
      <c r="A111" s="455"/>
      <c r="B111" s="519"/>
      <c r="C111" s="609"/>
      <c r="D111" s="609"/>
      <c r="E111" s="609"/>
      <c r="F111" s="591"/>
      <c r="G111" s="591"/>
      <c r="H111" s="591"/>
      <c r="I111" s="488" t="s">
        <v>302</v>
      </c>
      <c r="J111" s="486" t="s">
        <v>303</v>
      </c>
      <c r="K111" s="845" t="s">
        <v>62</v>
      </c>
      <c r="L111" s="845"/>
      <c r="M111" s="845"/>
      <c r="N111" s="609"/>
      <c r="O111" s="455"/>
      <c r="P111" s="348"/>
      <c r="Q111" s="348" t="s">
        <v>63</v>
      </c>
      <c r="R111" s="653" t="s">
        <v>304</v>
      </c>
      <c r="S111" s="850" t="s">
        <v>305</v>
      </c>
      <c r="T111" s="850" t="s">
        <v>306</v>
      </c>
      <c r="U111" s="348"/>
      <c r="V111" s="455"/>
      <c r="W111" s="513"/>
      <c r="X111" s="455"/>
      <c r="Y111" s="455"/>
      <c r="Z111" s="455"/>
      <c r="AA111" s="455"/>
      <c r="AB111" s="682"/>
      <c r="AC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804"/>
      <c r="AN111" s="804"/>
      <c r="AO111" s="805"/>
      <c r="AP111" s="455"/>
      <c r="AQ111" s="455"/>
      <c r="AR111" s="675"/>
      <c r="AS111" s="455"/>
      <c r="AT111" s="455"/>
      <c r="AU111" s="455"/>
      <c r="AV111" s="455"/>
      <c r="AW111" s="455"/>
      <c r="AX111" s="455"/>
      <c r="AY111" s="455"/>
      <c r="AZ111" s="302"/>
      <c r="BA111" s="294"/>
    </row>
    <row r="112" spans="1:55" ht="13.5" customHeight="1" x14ac:dyDescent="0.3">
      <c r="A112" s="455"/>
      <c r="B112" s="519"/>
      <c r="C112" s="609"/>
      <c r="D112" s="609"/>
      <c r="E112" s="609"/>
      <c r="F112" s="591"/>
      <c r="G112" s="591"/>
      <c r="H112" s="591"/>
      <c r="I112" s="488" t="s">
        <v>307</v>
      </c>
      <c r="J112" s="486" t="s">
        <v>308</v>
      </c>
      <c r="K112" s="845" t="s">
        <v>62</v>
      </c>
      <c r="L112" s="845"/>
      <c r="M112" s="845"/>
      <c r="N112" s="609"/>
      <c r="O112" s="455"/>
      <c r="P112" s="348"/>
      <c r="Q112" s="348" t="s">
        <v>63</v>
      </c>
      <c r="R112" s="854" t="s">
        <v>309</v>
      </c>
      <c r="S112" s="850" t="s">
        <v>305</v>
      </c>
      <c r="T112" s="850" t="s">
        <v>306</v>
      </c>
      <c r="U112" s="348"/>
      <c r="V112" s="455"/>
      <c r="W112" s="513"/>
      <c r="X112" s="455"/>
      <c r="Y112" s="455"/>
      <c r="Z112" s="455"/>
      <c r="AA112" s="455"/>
      <c r="AB112" s="682"/>
      <c r="AC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804"/>
      <c r="AN112" s="804"/>
      <c r="AO112" s="805"/>
      <c r="AP112" s="455"/>
      <c r="AQ112" s="455"/>
      <c r="AR112" s="675"/>
      <c r="AS112" s="455"/>
      <c r="AT112" s="455"/>
      <c r="AU112" s="455"/>
      <c r="AV112" s="455"/>
      <c r="AW112" s="455"/>
      <c r="AX112" s="455"/>
      <c r="AY112" s="455"/>
      <c r="AZ112" s="302"/>
      <c r="BA112" s="294"/>
    </row>
    <row r="113" spans="1:53" ht="13.5" customHeight="1" x14ac:dyDescent="0.3">
      <c r="A113" s="455"/>
      <c r="B113" s="519"/>
      <c r="C113" s="609"/>
      <c r="D113" s="609"/>
      <c r="E113" s="609"/>
      <c r="F113" s="591"/>
      <c r="G113" s="591"/>
      <c r="H113" s="591"/>
      <c r="I113" s="488" t="s">
        <v>310</v>
      </c>
      <c r="J113" s="486" t="s">
        <v>303</v>
      </c>
      <c r="K113" s="845" t="s">
        <v>62</v>
      </c>
      <c r="L113" s="845"/>
      <c r="M113" s="845"/>
      <c r="N113" s="609"/>
      <c r="O113" s="455"/>
      <c r="P113" s="348"/>
      <c r="Q113" s="348" t="s">
        <v>63</v>
      </c>
      <c r="R113" s="653" t="s">
        <v>304</v>
      </c>
      <c r="S113" s="850" t="s">
        <v>305</v>
      </c>
      <c r="T113" s="850" t="s">
        <v>306</v>
      </c>
      <c r="U113" s="348"/>
      <c r="V113" s="455"/>
      <c r="W113" s="513"/>
      <c r="X113" s="455"/>
      <c r="Y113" s="455"/>
      <c r="Z113" s="455"/>
      <c r="AA113" s="455"/>
      <c r="AB113" s="682"/>
      <c r="AC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804"/>
      <c r="AN113" s="804"/>
      <c r="AO113" s="805"/>
      <c r="AP113" s="455"/>
      <c r="AQ113" s="455"/>
      <c r="AR113" s="675"/>
      <c r="AS113" s="455"/>
      <c r="AT113" s="455"/>
      <c r="AU113" s="455"/>
      <c r="AV113" s="455"/>
      <c r="AW113" s="455"/>
      <c r="AX113" s="455"/>
      <c r="AY113" s="455"/>
      <c r="AZ113" s="302"/>
      <c r="BA113" s="294"/>
    </row>
    <row r="114" spans="1:53" ht="13.5" customHeight="1" x14ac:dyDescent="0.3">
      <c r="A114" s="455"/>
      <c r="B114" s="519"/>
      <c r="C114" s="609"/>
      <c r="D114" s="609"/>
      <c r="E114" s="609"/>
      <c r="F114" s="591"/>
      <c r="G114" s="591"/>
      <c r="H114" s="591"/>
      <c r="I114" s="488" t="s">
        <v>311</v>
      </c>
      <c r="J114" s="486" t="s">
        <v>308</v>
      </c>
      <c r="K114" s="845" t="s">
        <v>62</v>
      </c>
      <c r="L114" s="845"/>
      <c r="M114" s="845"/>
      <c r="N114" s="609"/>
      <c r="O114" s="455"/>
      <c r="P114" s="348"/>
      <c r="Q114" s="348" t="s">
        <v>63</v>
      </c>
      <c r="R114" s="854" t="s">
        <v>309</v>
      </c>
      <c r="S114" s="850" t="s">
        <v>305</v>
      </c>
      <c r="T114" s="850" t="s">
        <v>306</v>
      </c>
      <c r="U114" s="348"/>
      <c r="V114" s="455"/>
      <c r="W114" s="513"/>
      <c r="X114" s="455"/>
      <c r="Y114" s="455"/>
      <c r="Z114" s="455"/>
      <c r="AA114" s="455"/>
      <c r="AB114" s="682"/>
      <c r="AC114" s="455"/>
      <c r="AD114" s="455"/>
      <c r="AE114" s="455"/>
      <c r="AF114" s="455"/>
      <c r="AG114" s="455"/>
      <c r="AH114" s="455"/>
      <c r="AI114" s="455"/>
      <c r="AJ114" s="455"/>
      <c r="AK114" s="455"/>
      <c r="AL114" s="455"/>
      <c r="AM114" s="804"/>
      <c r="AN114" s="804"/>
      <c r="AO114" s="805"/>
      <c r="AP114" s="455"/>
      <c r="AQ114" s="455"/>
      <c r="AR114" s="675"/>
      <c r="AS114" s="455"/>
      <c r="AT114" s="455"/>
      <c r="AU114" s="455"/>
      <c r="AV114" s="455"/>
      <c r="AW114" s="455"/>
      <c r="AX114" s="455"/>
      <c r="AY114" s="455"/>
      <c r="AZ114" s="302"/>
      <c r="BA114" s="294"/>
    </row>
    <row r="115" spans="1:53" ht="13.5" customHeight="1" x14ac:dyDescent="0.3">
      <c r="A115" s="455"/>
      <c r="B115" s="519"/>
      <c r="C115" s="609"/>
      <c r="D115" s="609"/>
      <c r="E115" s="609"/>
      <c r="F115" s="591"/>
      <c r="G115" s="591"/>
      <c r="H115" s="591"/>
      <c r="I115" s="488" t="s">
        <v>312</v>
      </c>
      <c r="J115" s="486" t="s">
        <v>303</v>
      </c>
      <c r="K115" s="845" t="s">
        <v>62</v>
      </c>
      <c r="L115" s="845"/>
      <c r="M115" s="845"/>
      <c r="N115" s="609"/>
      <c r="O115" s="455"/>
      <c r="P115" s="348"/>
      <c r="Q115" s="348" t="s">
        <v>63</v>
      </c>
      <c r="R115" s="653" t="s">
        <v>304</v>
      </c>
      <c r="S115" s="850" t="s">
        <v>305</v>
      </c>
      <c r="T115" s="850" t="s">
        <v>306</v>
      </c>
      <c r="U115" s="348"/>
      <c r="V115" s="455"/>
      <c r="W115" s="513"/>
      <c r="X115" s="455"/>
      <c r="Y115" s="455"/>
      <c r="Z115" s="455"/>
      <c r="AA115" s="455"/>
      <c r="AB115" s="682"/>
      <c r="AC115" s="455"/>
      <c r="AD115" s="455"/>
      <c r="AE115" s="455"/>
      <c r="AF115" s="455"/>
      <c r="AG115" s="455"/>
      <c r="AH115" s="455"/>
      <c r="AI115" s="455"/>
      <c r="AJ115" s="455"/>
      <c r="AK115" s="455"/>
      <c r="AL115" s="455"/>
      <c r="AM115" s="804"/>
      <c r="AN115" s="804"/>
      <c r="AO115" s="805"/>
      <c r="AP115" s="455"/>
      <c r="AQ115" s="455"/>
      <c r="AR115" s="675"/>
      <c r="AS115" s="455"/>
      <c r="AT115" s="455"/>
      <c r="AU115" s="455"/>
      <c r="AV115" s="455"/>
      <c r="AW115" s="455"/>
      <c r="AX115" s="455"/>
      <c r="AY115" s="455"/>
      <c r="AZ115" s="302"/>
      <c r="BA115" s="294"/>
    </row>
    <row r="116" spans="1:53" ht="13.5" customHeight="1" x14ac:dyDescent="0.3">
      <c r="A116" s="455"/>
      <c r="B116" s="519"/>
      <c r="C116" s="609"/>
      <c r="D116" s="609"/>
      <c r="E116" s="609"/>
      <c r="F116" s="591"/>
      <c r="G116" s="591"/>
      <c r="H116" s="591"/>
      <c r="I116" s="488" t="s">
        <v>313</v>
      </c>
      <c r="J116" s="486" t="s">
        <v>308</v>
      </c>
      <c r="K116" s="845" t="s">
        <v>62</v>
      </c>
      <c r="L116" s="845"/>
      <c r="M116" s="845"/>
      <c r="N116" s="609"/>
      <c r="O116" s="455"/>
      <c r="P116" s="348"/>
      <c r="Q116" s="348" t="s">
        <v>63</v>
      </c>
      <c r="R116" s="854" t="s">
        <v>309</v>
      </c>
      <c r="S116" s="850" t="s">
        <v>305</v>
      </c>
      <c r="T116" s="850" t="s">
        <v>306</v>
      </c>
      <c r="U116" s="348"/>
      <c r="V116" s="455"/>
      <c r="W116" s="513"/>
      <c r="X116" s="455"/>
      <c r="Y116" s="455"/>
      <c r="Z116" s="455"/>
      <c r="AA116" s="455"/>
      <c r="AB116" s="682"/>
      <c r="AC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804"/>
      <c r="AN116" s="804"/>
      <c r="AO116" s="805"/>
      <c r="AP116" s="455"/>
      <c r="AQ116" s="455"/>
      <c r="AR116" s="675"/>
      <c r="AS116" s="455"/>
      <c r="AT116" s="455"/>
      <c r="AU116" s="455"/>
      <c r="AV116" s="455"/>
      <c r="AW116" s="455"/>
      <c r="AX116" s="455"/>
      <c r="AY116" s="455"/>
      <c r="AZ116" s="302"/>
      <c r="BA116" s="294"/>
    </row>
    <row r="117" spans="1:53" ht="13.5" customHeight="1" x14ac:dyDescent="0.3">
      <c r="A117" s="455"/>
      <c r="B117" s="519"/>
      <c r="C117" s="609"/>
      <c r="D117" s="609"/>
      <c r="E117" s="609"/>
      <c r="F117" s="591"/>
      <c r="G117" s="591"/>
      <c r="H117" s="591"/>
      <c r="I117" s="488" t="s">
        <v>314</v>
      </c>
      <c r="J117" s="486" t="s">
        <v>303</v>
      </c>
      <c r="K117" s="845" t="s">
        <v>62</v>
      </c>
      <c r="L117" s="845"/>
      <c r="M117" s="845"/>
      <c r="N117" s="609"/>
      <c r="O117" s="455"/>
      <c r="P117" s="348"/>
      <c r="Q117" s="348" t="s">
        <v>63</v>
      </c>
      <c r="R117" s="653" t="s">
        <v>304</v>
      </c>
      <c r="S117" s="850" t="s">
        <v>305</v>
      </c>
      <c r="T117" s="850" t="s">
        <v>306</v>
      </c>
      <c r="U117" s="348"/>
      <c r="V117" s="455"/>
      <c r="W117" s="513"/>
      <c r="X117" s="455"/>
      <c r="Y117" s="455"/>
      <c r="Z117" s="455"/>
      <c r="AA117" s="455"/>
      <c r="AB117" s="682"/>
      <c r="AC117" s="455"/>
      <c r="AD117" s="455"/>
      <c r="AE117" s="455"/>
      <c r="AF117" s="455"/>
      <c r="AG117" s="455"/>
      <c r="AH117" s="455"/>
      <c r="AI117" s="455"/>
      <c r="AJ117" s="455"/>
      <c r="AK117" s="455"/>
      <c r="AL117" s="455"/>
      <c r="AM117" s="804"/>
      <c r="AN117" s="804"/>
      <c r="AO117" s="805"/>
      <c r="AP117" s="455"/>
      <c r="AQ117" s="455"/>
      <c r="AR117" s="675"/>
      <c r="AS117" s="455"/>
      <c r="AT117" s="455"/>
      <c r="AU117" s="455"/>
      <c r="AV117" s="455"/>
      <c r="AW117" s="455"/>
      <c r="AX117" s="455"/>
      <c r="AY117" s="455"/>
      <c r="AZ117" s="302"/>
      <c r="BA117" s="294"/>
    </row>
    <row r="118" spans="1:53" ht="13.5" customHeight="1" x14ac:dyDescent="0.3">
      <c r="A118" s="455"/>
      <c r="B118" s="519"/>
      <c r="C118" s="609"/>
      <c r="D118" s="609"/>
      <c r="E118" s="609"/>
      <c r="F118" s="591"/>
      <c r="G118" s="591"/>
      <c r="H118" s="591"/>
      <c r="I118" s="488" t="s">
        <v>315</v>
      </c>
      <c r="J118" s="486" t="s">
        <v>308</v>
      </c>
      <c r="K118" s="845" t="s">
        <v>62</v>
      </c>
      <c r="L118" s="845"/>
      <c r="M118" s="845"/>
      <c r="N118" s="609"/>
      <c r="O118" s="455"/>
      <c r="P118" s="348"/>
      <c r="Q118" s="348" t="s">
        <v>63</v>
      </c>
      <c r="R118" s="854" t="s">
        <v>309</v>
      </c>
      <c r="S118" s="850" t="s">
        <v>305</v>
      </c>
      <c r="T118" s="850" t="s">
        <v>306</v>
      </c>
      <c r="U118" s="348"/>
      <c r="V118" s="455"/>
      <c r="W118" s="513"/>
      <c r="X118" s="455"/>
      <c r="Y118" s="455"/>
      <c r="Z118" s="455"/>
      <c r="AA118" s="455"/>
      <c r="AB118" s="682"/>
      <c r="AC118" s="455"/>
      <c r="AD118" s="455"/>
      <c r="AE118" s="455"/>
      <c r="AF118" s="455"/>
      <c r="AG118" s="455"/>
      <c r="AH118" s="455"/>
      <c r="AI118" s="455"/>
      <c r="AJ118" s="455"/>
      <c r="AK118" s="455"/>
      <c r="AL118" s="455"/>
      <c r="AM118" s="804"/>
      <c r="AN118" s="804"/>
      <c r="AO118" s="805"/>
      <c r="AP118" s="455"/>
      <c r="AQ118" s="455"/>
      <c r="AR118" s="675"/>
      <c r="AS118" s="455"/>
      <c r="AT118" s="455"/>
      <c r="AU118" s="455"/>
      <c r="AV118" s="455"/>
      <c r="AW118" s="455"/>
      <c r="AX118" s="455"/>
      <c r="AY118" s="455"/>
      <c r="AZ118" s="302"/>
      <c r="BA118" s="294"/>
    </row>
    <row r="119" spans="1:53" ht="13.5" customHeight="1" x14ac:dyDescent="0.3">
      <c r="A119" s="455"/>
      <c r="B119" s="519"/>
      <c r="C119" s="609"/>
      <c r="D119" s="609"/>
      <c r="E119" s="609"/>
      <c r="F119" s="591"/>
      <c r="G119" s="591"/>
      <c r="H119" s="591"/>
      <c r="I119" s="488" t="s">
        <v>316</v>
      </c>
      <c r="J119" s="486" t="s">
        <v>303</v>
      </c>
      <c r="K119" s="845" t="s">
        <v>62</v>
      </c>
      <c r="L119" s="845"/>
      <c r="M119" s="845"/>
      <c r="N119" s="609"/>
      <c r="O119" s="455"/>
      <c r="P119" s="348"/>
      <c r="Q119" s="348" t="s">
        <v>63</v>
      </c>
      <c r="R119" s="653" t="s">
        <v>304</v>
      </c>
      <c r="S119" s="850" t="s">
        <v>305</v>
      </c>
      <c r="T119" s="850" t="s">
        <v>306</v>
      </c>
      <c r="U119" s="348"/>
      <c r="V119" s="455"/>
      <c r="W119" s="513"/>
      <c r="X119" s="455"/>
      <c r="Y119" s="455"/>
      <c r="Z119" s="455"/>
      <c r="AA119" s="455"/>
      <c r="AB119" s="682"/>
      <c r="AC119" s="455"/>
      <c r="AD119" s="455"/>
      <c r="AE119" s="455"/>
      <c r="AF119" s="455"/>
      <c r="AG119" s="455"/>
      <c r="AH119" s="455"/>
      <c r="AI119" s="455"/>
      <c r="AJ119" s="455"/>
      <c r="AK119" s="455"/>
      <c r="AL119" s="455"/>
      <c r="AM119" s="804"/>
      <c r="AN119" s="804"/>
      <c r="AO119" s="805"/>
      <c r="AP119" s="455"/>
      <c r="AQ119" s="455"/>
      <c r="AR119" s="675"/>
      <c r="AS119" s="455"/>
      <c r="AT119" s="455"/>
      <c r="AU119" s="455"/>
      <c r="AV119" s="455"/>
      <c r="AW119" s="455"/>
      <c r="AX119" s="455"/>
      <c r="AY119" s="455"/>
      <c r="AZ119" s="302"/>
      <c r="BA119" s="294"/>
    </row>
    <row r="120" spans="1:53" ht="13.5" customHeight="1" x14ac:dyDescent="0.3">
      <c r="A120" s="455"/>
      <c r="B120" s="519"/>
      <c r="C120" s="609"/>
      <c r="D120" s="609"/>
      <c r="E120" s="609"/>
      <c r="F120" s="591"/>
      <c r="G120" s="591"/>
      <c r="H120" s="591"/>
      <c r="I120" s="488" t="s">
        <v>317</v>
      </c>
      <c r="J120" s="486" t="s">
        <v>308</v>
      </c>
      <c r="K120" s="845" t="s">
        <v>62</v>
      </c>
      <c r="L120" s="845"/>
      <c r="M120" s="845"/>
      <c r="N120" s="609"/>
      <c r="O120" s="455"/>
      <c r="P120" s="348"/>
      <c r="Q120" s="348" t="s">
        <v>63</v>
      </c>
      <c r="R120" s="854" t="s">
        <v>309</v>
      </c>
      <c r="S120" s="850" t="s">
        <v>305</v>
      </c>
      <c r="T120" s="850" t="s">
        <v>306</v>
      </c>
      <c r="U120" s="348"/>
      <c r="V120" s="455"/>
      <c r="W120" s="513"/>
      <c r="X120" s="455"/>
      <c r="Y120" s="455"/>
      <c r="Z120" s="455"/>
      <c r="AA120" s="455"/>
      <c r="AB120" s="682"/>
      <c r="AC120" s="455"/>
      <c r="AD120" s="455"/>
      <c r="AE120" s="455"/>
      <c r="AF120" s="455"/>
      <c r="AG120" s="455"/>
      <c r="AH120" s="455"/>
      <c r="AI120" s="455"/>
      <c r="AJ120" s="455"/>
      <c r="AK120" s="455"/>
      <c r="AL120" s="455"/>
      <c r="AM120" s="804"/>
      <c r="AN120" s="804"/>
      <c r="AO120" s="805"/>
      <c r="AP120" s="455"/>
      <c r="AQ120" s="455"/>
      <c r="AR120" s="675"/>
      <c r="AS120" s="455"/>
      <c r="AT120" s="455"/>
      <c r="AU120" s="455"/>
      <c r="AV120" s="455"/>
      <c r="AW120" s="455"/>
      <c r="AX120" s="455"/>
      <c r="AY120" s="455"/>
      <c r="AZ120" s="302"/>
      <c r="BA120" s="294"/>
    </row>
    <row r="121" spans="1:53" ht="13.5" customHeight="1" x14ac:dyDescent="0.3">
      <c r="A121" s="455"/>
      <c r="B121" s="519"/>
      <c r="C121" s="609"/>
      <c r="D121" s="609"/>
      <c r="E121" s="609"/>
      <c r="F121" s="591"/>
      <c r="G121" s="591"/>
      <c r="H121" s="591"/>
      <c r="I121" s="488" t="s">
        <v>318</v>
      </c>
      <c r="J121" s="486" t="s">
        <v>303</v>
      </c>
      <c r="K121" s="845" t="s">
        <v>62</v>
      </c>
      <c r="L121" s="845"/>
      <c r="M121" s="845"/>
      <c r="N121" s="609"/>
      <c r="O121" s="455"/>
      <c r="P121" s="348"/>
      <c r="Q121" s="348" t="s">
        <v>63</v>
      </c>
      <c r="R121" s="653" t="s">
        <v>304</v>
      </c>
      <c r="S121" s="850" t="s">
        <v>305</v>
      </c>
      <c r="T121" s="850" t="s">
        <v>306</v>
      </c>
      <c r="U121" s="348"/>
      <c r="V121" s="455"/>
      <c r="W121" s="513"/>
      <c r="X121" s="455"/>
      <c r="Y121" s="455"/>
      <c r="Z121" s="455"/>
      <c r="AA121" s="455"/>
      <c r="AB121" s="682"/>
      <c r="AC121" s="455"/>
      <c r="AD121" s="455"/>
      <c r="AE121" s="455"/>
      <c r="AF121" s="455"/>
      <c r="AG121" s="455"/>
      <c r="AH121" s="455"/>
      <c r="AI121" s="455"/>
      <c r="AJ121" s="455"/>
      <c r="AK121" s="455"/>
      <c r="AL121" s="455"/>
      <c r="AM121" s="804"/>
      <c r="AN121" s="804"/>
      <c r="AO121" s="805"/>
      <c r="AP121" s="455"/>
      <c r="AQ121" s="455"/>
      <c r="AR121" s="675"/>
      <c r="AS121" s="455"/>
      <c r="AT121" s="455"/>
      <c r="AU121" s="455"/>
      <c r="AV121" s="455"/>
      <c r="AW121" s="455"/>
      <c r="AX121" s="455"/>
      <c r="AY121" s="455"/>
      <c r="AZ121" s="302"/>
      <c r="BA121" s="294"/>
    </row>
    <row r="122" spans="1:53" ht="13.5" customHeight="1" x14ac:dyDescent="0.3">
      <c r="A122" s="455"/>
      <c r="B122" s="519"/>
      <c r="C122" s="609"/>
      <c r="D122" s="609"/>
      <c r="E122" s="609"/>
      <c r="F122" s="591"/>
      <c r="G122" s="591"/>
      <c r="H122" s="591"/>
      <c r="I122" s="488" t="s">
        <v>319</v>
      </c>
      <c r="J122" s="486" t="s">
        <v>308</v>
      </c>
      <c r="K122" s="845" t="s">
        <v>62</v>
      </c>
      <c r="L122" s="845"/>
      <c r="M122" s="845"/>
      <c r="N122" s="609"/>
      <c r="O122" s="455"/>
      <c r="P122" s="348"/>
      <c r="Q122" s="348" t="s">
        <v>63</v>
      </c>
      <c r="R122" s="854" t="s">
        <v>309</v>
      </c>
      <c r="S122" s="850" t="s">
        <v>305</v>
      </c>
      <c r="T122" s="850" t="s">
        <v>306</v>
      </c>
      <c r="U122" s="348"/>
      <c r="V122" s="455"/>
      <c r="W122" s="513"/>
      <c r="X122" s="455"/>
      <c r="Y122" s="455"/>
      <c r="Z122" s="455"/>
      <c r="AA122" s="455"/>
      <c r="AB122" s="682"/>
      <c r="AC122" s="455"/>
      <c r="AD122" s="455"/>
      <c r="AE122" s="455"/>
      <c r="AF122" s="455"/>
      <c r="AG122" s="455"/>
      <c r="AH122" s="455"/>
      <c r="AI122" s="455"/>
      <c r="AJ122" s="455"/>
      <c r="AK122" s="455"/>
      <c r="AL122" s="455"/>
      <c r="AM122" s="804"/>
      <c r="AN122" s="804"/>
      <c r="AO122" s="805"/>
      <c r="AP122" s="455"/>
      <c r="AQ122" s="455"/>
      <c r="AR122" s="675"/>
      <c r="AS122" s="455"/>
      <c r="AT122" s="455"/>
      <c r="AU122" s="455"/>
      <c r="AV122" s="455"/>
      <c r="AW122" s="455"/>
      <c r="AX122" s="455"/>
      <c r="AY122" s="455"/>
      <c r="AZ122" s="302"/>
      <c r="BA122" s="294"/>
    </row>
    <row r="123" spans="1:53" ht="13.5" customHeight="1" x14ac:dyDescent="0.3">
      <c r="A123" s="455"/>
      <c r="B123" s="519"/>
      <c r="C123" s="609"/>
      <c r="D123" s="609"/>
      <c r="E123" s="609"/>
      <c r="F123" s="591"/>
      <c r="G123" s="591"/>
      <c r="H123" s="591"/>
      <c r="I123" s="488" t="s">
        <v>320</v>
      </c>
      <c r="J123" s="486" t="s">
        <v>303</v>
      </c>
      <c r="K123" s="845" t="s">
        <v>62</v>
      </c>
      <c r="L123" s="845"/>
      <c r="M123" s="845"/>
      <c r="N123" s="609"/>
      <c r="O123" s="455"/>
      <c r="P123" s="348"/>
      <c r="Q123" s="348" t="s">
        <v>63</v>
      </c>
      <c r="R123" s="653" t="s">
        <v>304</v>
      </c>
      <c r="S123" s="850" t="s">
        <v>305</v>
      </c>
      <c r="T123" s="850" t="s">
        <v>306</v>
      </c>
      <c r="U123" s="348"/>
      <c r="V123" s="455"/>
      <c r="W123" s="513"/>
      <c r="X123" s="455"/>
      <c r="Y123" s="455"/>
      <c r="Z123" s="455"/>
      <c r="AA123" s="455"/>
      <c r="AB123" s="682"/>
      <c r="AC123" s="455"/>
      <c r="AD123" s="455"/>
      <c r="AE123" s="455"/>
      <c r="AF123" s="455"/>
      <c r="AG123" s="455"/>
      <c r="AH123" s="455"/>
      <c r="AI123" s="455"/>
      <c r="AJ123" s="455"/>
      <c r="AK123" s="455"/>
      <c r="AL123" s="455"/>
      <c r="AM123" s="804"/>
      <c r="AN123" s="804"/>
      <c r="AO123" s="805"/>
      <c r="AP123" s="455"/>
      <c r="AQ123" s="455"/>
      <c r="AR123" s="675"/>
      <c r="AS123" s="455"/>
      <c r="AT123" s="455"/>
      <c r="AU123" s="455"/>
      <c r="AV123" s="455"/>
      <c r="AW123" s="455"/>
      <c r="AX123" s="455"/>
      <c r="AY123" s="455"/>
      <c r="AZ123" s="302"/>
      <c r="BA123" s="294"/>
    </row>
    <row r="124" spans="1:53" ht="13.5" customHeight="1" x14ac:dyDescent="0.3">
      <c r="A124" s="455"/>
      <c r="B124" s="519"/>
      <c r="C124" s="609"/>
      <c r="D124" s="609"/>
      <c r="E124" s="609"/>
      <c r="F124" s="591"/>
      <c r="G124" s="591"/>
      <c r="H124" s="591"/>
      <c r="I124" s="488" t="s">
        <v>321</v>
      </c>
      <c r="J124" s="486" t="s">
        <v>308</v>
      </c>
      <c r="K124" s="845" t="s">
        <v>62</v>
      </c>
      <c r="L124" s="845"/>
      <c r="M124" s="845"/>
      <c r="N124" s="609"/>
      <c r="O124" s="455"/>
      <c r="P124" s="348"/>
      <c r="Q124" s="348" t="s">
        <v>63</v>
      </c>
      <c r="R124" s="854" t="s">
        <v>309</v>
      </c>
      <c r="S124" s="850" t="s">
        <v>305</v>
      </c>
      <c r="T124" s="850" t="s">
        <v>306</v>
      </c>
      <c r="U124" s="348"/>
      <c r="V124" s="455"/>
      <c r="W124" s="513"/>
      <c r="X124" s="455"/>
      <c r="Y124" s="455"/>
      <c r="Z124" s="455"/>
      <c r="AA124" s="455"/>
      <c r="AB124" s="682"/>
      <c r="AC124" s="455"/>
      <c r="AD124" s="455"/>
      <c r="AE124" s="455"/>
      <c r="AF124" s="455"/>
      <c r="AG124" s="455"/>
      <c r="AH124" s="455"/>
      <c r="AI124" s="455"/>
      <c r="AJ124" s="455"/>
      <c r="AK124" s="455"/>
      <c r="AL124" s="455"/>
      <c r="AM124" s="804"/>
      <c r="AN124" s="804"/>
      <c r="AO124" s="805"/>
      <c r="AP124" s="455"/>
      <c r="AQ124" s="455"/>
      <c r="AR124" s="675"/>
      <c r="AS124" s="455"/>
      <c r="AT124" s="455"/>
      <c r="AU124" s="455"/>
      <c r="AV124" s="455"/>
      <c r="AW124" s="455"/>
      <c r="AX124" s="455"/>
      <c r="AY124" s="455"/>
      <c r="AZ124" s="302"/>
      <c r="BA124" s="294"/>
    </row>
    <row r="125" spans="1:53" ht="13.5" customHeight="1" x14ac:dyDescent="0.3">
      <c r="A125" s="455"/>
      <c r="B125" s="519"/>
      <c r="C125" s="609"/>
      <c r="D125" s="609"/>
      <c r="E125" s="609"/>
      <c r="F125" s="591"/>
      <c r="G125" s="591"/>
      <c r="H125" s="591"/>
      <c r="I125" s="488" t="s">
        <v>322</v>
      </c>
      <c r="J125" s="486" t="s">
        <v>303</v>
      </c>
      <c r="K125" s="845" t="s">
        <v>62</v>
      </c>
      <c r="L125" s="845"/>
      <c r="M125" s="845"/>
      <c r="N125" s="609"/>
      <c r="O125" s="455"/>
      <c r="P125" s="348"/>
      <c r="Q125" s="348" t="s">
        <v>63</v>
      </c>
      <c r="R125" s="653" t="s">
        <v>304</v>
      </c>
      <c r="S125" s="850" t="s">
        <v>305</v>
      </c>
      <c r="T125" s="850" t="s">
        <v>306</v>
      </c>
      <c r="U125" s="348"/>
      <c r="V125" s="455"/>
      <c r="W125" s="513"/>
      <c r="X125" s="455"/>
      <c r="Y125" s="455"/>
      <c r="Z125" s="455"/>
      <c r="AA125" s="455"/>
      <c r="AB125" s="682"/>
      <c r="AC125" s="455"/>
      <c r="AD125" s="455"/>
      <c r="AE125" s="455"/>
      <c r="AF125" s="455"/>
      <c r="AG125" s="455"/>
      <c r="AH125" s="455"/>
      <c r="AI125" s="455"/>
      <c r="AJ125" s="455"/>
      <c r="AK125" s="455"/>
      <c r="AL125" s="455"/>
      <c r="AM125" s="804"/>
      <c r="AN125" s="804"/>
      <c r="AO125" s="805"/>
      <c r="AP125" s="455"/>
      <c r="AQ125" s="455"/>
      <c r="AR125" s="675"/>
      <c r="AS125" s="455"/>
      <c r="AT125" s="455"/>
      <c r="AU125" s="455"/>
      <c r="AV125" s="455"/>
      <c r="AW125" s="455"/>
      <c r="AX125" s="455"/>
      <c r="AY125" s="455"/>
      <c r="AZ125" s="302"/>
      <c r="BA125" s="294"/>
    </row>
    <row r="126" spans="1:53" ht="13.5" customHeight="1" x14ac:dyDescent="0.3">
      <c r="A126" s="455"/>
      <c r="B126" s="519"/>
      <c r="C126" s="609"/>
      <c r="D126" s="609"/>
      <c r="E126" s="609"/>
      <c r="F126" s="591"/>
      <c r="G126" s="591"/>
      <c r="H126" s="591"/>
      <c r="I126" s="488" t="s">
        <v>323</v>
      </c>
      <c r="J126" s="486" t="s">
        <v>308</v>
      </c>
      <c r="K126" s="845" t="s">
        <v>62</v>
      </c>
      <c r="L126" s="845"/>
      <c r="M126" s="845"/>
      <c r="N126" s="609"/>
      <c r="O126" s="455"/>
      <c r="P126" s="348"/>
      <c r="Q126" s="348" t="s">
        <v>63</v>
      </c>
      <c r="R126" s="854" t="s">
        <v>309</v>
      </c>
      <c r="S126" s="850" t="s">
        <v>305</v>
      </c>
      <c r="T126" s="850" t="s">
        <v>306</v>
      </c>
      <c r="U126" s="348"/>
      <c r="V126" s="455"/>
      <c r="W126" s="513"/>
      <c r="X126" s="455"/>
      <c r="Y126" s="455"/>
      <c r="Z126" s="455"/>
      <c r="AA126" s="455"/>
      <c r="AB126" s="682"/>
      <c r="AC126" s="455"/>
      <c r="AD126" s="455"/>
      <c r="AE126" s="455"/>
      <c r="AF126" s="455"/>
      <c r="AG126" s="455"/>
      <c r="AH126" s="455"/>
      <c r="AI126" s="455"/>
      <c r="AJ126" s="455"/>
      <c r="AK126" s="455"/>
      <c r="AL126" s="455"/>
      <c r="AM126" s="804"/>
      <c r="AN126" s="804"/>
      <c r="AO126" s="805"/>
      <c r="AP126" s="455"/>
      <c r="AQ126" s="455"/>
      <c r="AR126" s="675"/>
      <c r="AS126" s="455"/>
      <c r="AT126" s="455"/>
      <c r="AU126" s="455"/>
      <c r="AV126" s="455"/>
      <c r="AW126" s="455"/>
      <c r="AX126" s="455"/>
      <c r="AY126" s="455"/>
      <c r="AZ126" s="302"/>
      <c r="BA126" s="294"/>
    </row>
    <row r="127" spans="1:53" ht="13.5" customHeight="1" x14ac:dyDescent="0.3">
      <c r="A127" s="455"/>
      <c r="B127" s="519"/>
      <c r="C127" s="609"/>
      <c r="D127" s="609"/>
      <c r="E127" s="609"/>
      <c r="F127" s="591"/>
      <c r="G127" s="591"/>
      <c r="H127" s="591"/>
      <c r="I127" s="488" t="s">
        <v>324</v>
      </c>
      <c r="J127" s="486" t="s">
        <v>303</v>
      </c>
      <c r="K127" s="845" t="s">
        <v>62</v>
      </c>
      <c r="L127" s="845"/>
      <c r="M127" s="845"/>
      <c r="N127" s="609"/>
      <c r="O127" s="455"/>
      <c r="P127" s="348"/>
      <c r="Q127" s="348" t="s">
        <v>63</v>
      </c>
      <c r="R127" s="653" t="s">
        <v>304</v>
      </c>
      <c r="S127" s="850" t="s">
        <v>305</v>
      </c>
      <c r="T127" s="850" t="s">
        <v>306</v>
      </c>
      <c r="U127" s="348"/>
      <c r="V127" s="455"/>
      <c r="W127" s="513"/>
      <c r="X127" s="455"/>
      <c r="Y127" s="455"/>
      <c r="Z127" s="455"/>
      <c r="AA127" s="455"/>
      <c r="AB127" s="682"/>
      <c r="AC127" s="455"/>
      <c r="AD127" s="455"/>
      <c r="AE127" s="455"/>
      <c r="AF127" s="455"/>
      <c r="AG127" s="455"/>
      <c r="AH127" s="455"/>
      <c r="AI127" s="455"/>
      <c r="AJ127" s="455"/>
      <c r="AK127" s="455"/>
      <c r="AL127" s="455"/>
      <c r="AM127" s="804"/>
      <c r="AN127" s="804"/>
      <c r="AO127" s="805"/>
      <c r="AP127" s="455"/>
      <c r="AQ127" s="455"/>
      <c r="AR127" s="675"/>
      <c r="AS127" s="455"/>
      <c r="AT127" s="455"/>
      <c r="AU127" s="455"/>
      <c r="AV127" s="455"/>
      <c r="AW127" s="455"/>
      <c r="AX127" s="455"/>
      <c r="AY127" s="455"/>
      <c r="AZ127" s="302"/>
      <c r="BA127" s="294"/>
    </row>
    <row r="128" spans="1:53" ht="13.5" customHeight="1" x14ac:dyDescent="0.3">
      <c r="A128" s="455"/>
      <c r="B128" s="519"/>
      <c r="C128" s="609"/>
      <c r="D128" s="609"/>
      <c r="E128" s="609"/>
      <c r="F128" s="591"/>
      <c r="G128" s="591"/>
      <c r="H128" s="591"/>
      <c r="I128" s="488" t="s">
        <v>325</v>
      </c>
      <c r="J128" s="486" t="s">
        <v>308</v>
      </c>
      <c r="K128" s="845" t="s">
        <v>62</v>
      </c>
      <c r="L128" s="845"/>
      <c r="M128" s="845"/>
      <c r="N128" s="609"/>
      <c r="O128" s="455"/>
      <c r="P128" s="348"/>
      <c r="Q128" s="348" t="s">
        <v>63</v>
      </c>
      <c r="R128" s="854" t="s">
        <v>309</v>
      </c>
      <c r="S128" s="850" t="s">
        <v>305</v>
      </c>
      <c r="T128" s="850" t="s">
        <v>306</v>
      </c>
      <c r="U128" s="348"/>
      <c r="V128" s="455"/>
      <c r="W128" s="513"/>
      <c r="X128" s="455"/>
      <c r="Y128" s="455"/>
      <c r="Z128" s="455"/>
      <c r="AA128" s="455"/>
      <c r="AB128" s="682"/>
      <c r="AC128" s="455"/>
      <c r="AD128" s="455"/>
      <c r="AE128" s="455"/>
      <c r="AF128" s="455"/>
      <c r="AG128" s="455"/>
      <c r="AH128" s="455"/>
      <c r="AI128" s="455"/>
      <c r="AJ128" s="455"/>
      <c r="AK128" s="455"/>
      <c r="AL128" s="455"/>
      <c r="AM128" s="804"/>
      <c r="AN128" s="804"/>
      <c r="AO128" s="805"/>
      <c r="AP128" s="455"/>
      <c r="AQ128" s="455"/>
      <c r="AR128" s="675"/>
      <c r="AS128" s="455"/>
      <c r="AT128" s="455"/>
      <c r="AU128" s="455"/>
      <c r="AV128" s="455"/>
      <c r="AW128" s="455"/>
      <c r="AX128" s="455"/>
      <c r="AY128" s="455"/>
      <c r="AZ128" s="302"/>
      <c r="BA128" s="294"/>
    </row>
    <row r="129" spans="1:53" ht="13.5" customHeight="1" x14ac:dyDescent="0.3">
      <c r="A129" s="455"/>
      <c r="B129" s="519"/>
      <c r="C129" s="609"/>
      <c r="D129" s="609"/>
      <c r="E129" s="609"/>
      <c r="F129" s="591"/>
      <c r="G129" s="591"/>
      <c r="H129" s="591"/>
      <c r="I129" s="488" t="s">
        <v>326</v>
      </c>
      <c r="J129" s="486" t="s">
        <v>303</v>
      </c>
      <c r="K129" s="845" t="s">
        <v>62</v>
      </c>
      <c r="L129" s="845"/>
      <c r="M129" s="845"/>
      <c r="N129" s="609"/>
      <c r="O129" s="455"/>
      <c r="P129" s="348"/>
      <c r="Q129" s="348" t="s">
        <v>63</v>
      </c>
      <c r="R129" s="653" t="s">
        <v>304</v>
      </c>
      <c r="S129" s="850" t="s">
        <v>305</v>
      </c>
      <c r="T129" s="850" t="s">
        <v>306</v>
      </c>
      <c r="U129" s="348"/>
      <c r="V129" s="455"/>
      <c r="W129" s="513"/>
      <c r="X129" s="455"/>
      <c r="Y129" s="455"/>
      <c r="Z129" s="455"/>
      <c r="AA129" s="455"/>
      <c r="AB129" s="682"/>
      <c r="AC129" s="455"/>
      <c r="AD129" s="455"/>
      <c r="AE129" s="455"/>
      <c r="AF129" s="455"/>
      <c r="AG129" s="455"/>
      <c r="AH129" s="455"/>
      <c r="AI129" s="455"/>
      <c r="AJ129" s="455"/>
      <c r="AK129" s="455"/>
      <c r="AL129" s="455"/>
      <c r="AM129" s="804"/>
      <c r="AN129" s="804"/>
      <c r="AO129" s="805"/>
      <c r="AP129" s="455"/>
      <c r="AQ129" s="455"/>
      <c r="AR129" s="675"/>
      <c r="AS129" s="455"/>
      <c r="AT129" s="455"/>
      <c r="AU129" s="455"/>
      <c r="AV129" s="455"/>
      <c r="AW129" s="455"/>
      <c r="AX129" s="455"/>
      <c r="AY129" s="455"/>
      <c r="AZ129" s="302"/>
      <c r="BA129" s="294"/>
    </row>
    <row r="130" spans="1:53" ht="13.5" customHeight="1" x14ac:dyDescent="0.3">
      <c r="A130" s="455"/>
      <c r="B130" s="519"/>
      <c r="C130" s="609"/>
      <c r="D130" s="609"/>
      <c r="E130" s="609"/>
      <c r="F130" s="591"/>
      <c r="G130" s="591"/>
      <c r="H130" s="591"/>
      <c r="I130" s="488" t="s">
        <v>327</v>
      </c>
      <c r="J130" s="486" t="s">
        <v>308</v>
      </c>
      <c r="K130" s="845" t="s">
        <v>62</v>
      </c>
      <c r="L130" s="845"/>
      <c r="M130" s="845"/>
      <c r="N130" s="609"/>
      <c r="O130" s="455"/>
      <c r="P130" s="348"/>
      <c r="Q130" s="348" t="s">
        <v>63</v>
      </c>
      <c r="R130" s="854" t="s">
        <v>309</v>
      </c>
      <c r="S130" s="850" t="s">
        <v>305</v>
      </c>
      <c r="T130" s="850" t="s">
        <v>306</v>
      </c>
      <c r="U130" s="348"/>
      <c r="V130" s="455"/>
      <c r="W130" s="513"/>
      <c r="X130" s="455"/>
      <c r="Y130" s="455"/>
      <c r="Z130" s="455"/>
      <c r="AA130" s="455"/>
      <c r="AB130" s="682"/>
      <c r="AC130" s="455"/>
      <c r="AD130" s="455"/>
      <c r="AE130" s="455"/>
      <c r="AF130" s="455"/>
      <c r="AG130" s="455"/>
      <c r="AH130" s="455"/>
      <c r="AI130" s="455"/>
      <c r="AJ130" s="455"/>
      <c r="AK130" s="455"/>
      <c r="AL130" s="455"/>
      <c r="AM130" s="804"/>
      <c r="AN130" s="804"/>
      <c r="AO130" s="805"/>
      <c r="AP130" s="455"/>
      <c r="AQ130" s="455"/>
      <c r="AR130" s="675"/>
      <c r="AS130" s="455"/>
      <c r="AT130" s="455"/>
      <c r="AU130" s="455"/>
      <c r="AV130" s="455"/>
      <c r="AW130" s="455"/>
      <c r="AX130" s="455"/>
      <c r="AY130" s="455"/>
      <c r="AZ130" s="302"/>
      <c r="BA130" s="294"/>
    </row>
    <row r="131" spans="1:53" ht="13.5" customHeight="1" x14ac:dyDescent="0.3">
      <c r="A131" s="455"/>
      <c r="B131" s="519"/>
      <c r="C131" s="609"/>
      <c r="D131" s="609"/>
      <c r="E131" s="609"/>
      <c r="F131" s="591"/>
      <c r="G131" s="591"/>
      <c r="H131" s="591"/>
      <c r="I131" s="488" t="s">
        <v>328</v>
      </c>
      <c r="J131" s="486" t="s">
        <v>303</v>
      </c>
      <c r="K131" s="845" t="s">
        <v>62</v>
      </c>
      <c r="L131" s="845"/>
      <c r="M131" s="845"/>
      <c r="N131" s="609"/>
      <c r="O131" s="455"/>
      <c r="P131" s="348"/>
      <c r="Q131" s="348" t="s">
        <v>63</v>
      </c>
      <c r="R131" s="653" t="s">
        <v>304</v>
      </c>
      <c r="S131" s="850" t="s">
        <v>305</v>
      </c>
      <c r="T131" s="850" t="s">
        <v>306</v>
      </c>
      <c r="U131" s="348"/>
      <c r="V131" s="455"/>
      <c r="W131" s="513"/>
      <c r="X131" s="455"/>
      <c r="Y131" s="455"/>
      <c r="Z131" s="455"/>
      <c r="AA131" s="455"/>
      <c r="AB131" s="682"/>
      <c r="AC131" s="455"/>
      <c r="AD131" s="455"/>
      <c r="AE131" s="455"/>
      <c r="AF131" s="455"/>
      <c r="AG131" s="455"/>
      <c r="AH131" s="455"/>
      <c r="AI131" s="455"/>
      <c r="AJ131" s="455"/>
      <c r="AK131" s="455"/>
      <c r="AL131" s="455"/>
      <c r="AM131" s="804"/>
      <c r="AN131" s="804"/>
      <c r="AO131" s="805"/>
      <c r="AP131" s="455"/>
      <c r="AQ131" s="455"/>
      <c r="AR131" s="675"/>
      <c r="AS131" s="455"/>
      <c r="AT131" s="455"/>
      <c r="AU131" s="455"/>
      <c r="AV131" s="455"/>
      <c r="AW131" s="455"/>
      <c r="AX131" s="455"/>
      <c r="AY131" s="455"/>
      <c r="AZ131" s="302"/>
      <c r="BA131" s="294"/>
    </row>
    <row r="132" spans="1:53" ht="13.5" customHeight="1" x14ac:dyDescent="0.3">
      <c r="A132" s="455"/>
      <c r="B132" s="519"/>
      <c r="C132" s="609"/>
      <c r="D132" s="609"/>
      <c r="E132" s="609"/>
      <c r="F132" s="591"/>
      <c r="G132" s="591"/>
      <c r="H132" s="591"/>
      <c r="I132" s="488" t="s">
        <v>329</v>
      </c>
      <c r="J132" s="486" t="s">
        <v>308</v>
      </c>
      <c r="K132" s="845" t="s">
        <v>62</v>
      </c>
      <c r="L132" s="845"/>
      <c r="M132" s="845"/>
      <c r="N132" s="609"/>
      <c r="O132" s="455"/>
      <c r="P132" s="348"/>
      <c r="Q132" s="348" t="s">
        <v>63</v>
      </c>
      <c r="R132" s="854" t="s">
        <v>309</v>
      </c>
      <c r="S132" s="850" t="s">
        <v>305</v>
      </c>
      <c r="T132" s="850" t="s">
        <v>306</v>
      </c>
      <c r="U132" s="348"/>
      <c r="V132" s="455"/>
      <c r="W132" s="513"/>
      <c r="X132" s="455"/>
      <c r="Y132" s="455"/>
      <c r="Z132" s="455"/>
      <c r="AA132" s="455"/>
      <c r="AB132" s="682"/>
      <c r="AC132" s="455"/>
      <c r="AD132" s="455"/>
      <c r="AE132" s="455"/>
      <c r="AF132" s="455"/>
      <c r="AG132" s="455"/>
      <c r="AH132" s="455"/>
      <c r="AI132" s="455"/>
      <c r="AJ132" s="455"/>
      <c r="AK132" s="455"/>
      <c r="AL132" s="455"/>
      <c r="AM132" s="804"/>
      <c r="AN132" s="804"/>
      <c r="AO132" s="805"/>
      <c r="AP132" s="455"/>
      <c r="AQ132" s="455"/>
      <c r="AR132" s="675"/>
      <c r="AS132" s="455"/>
      <c r="AT132" s="455"/>
      <c r="AU132" s="455"/>
      <c r="AV132" s="455"/>
      <c r="AW132" s="455"/>
      <c r="AX132" s="455"/>
      <c r="AY132" s="455"/>
      <c r="AZ132" s="302"/>
      <c r="BA132" s="294"/>
    </row>
    <row r="133" spans="1:53" ht="13.5" customHeight="1" x14ac:dyDescent="0.3">
      <c r="A133" s="455"/>
      <c r="B133" s="519"/>
      <c r="C133" s="609"/>
      <c r="D133" s="609"/>
      <c r="E133" s="609"/>
      <c r="F133" s="591"/>
      <c r="G133" s="591"/>
      <c r="H133" s="591"/>
      <c r="I133" s="488" t="s">
        <v>330</v>
      </c>
      <c r="J133" s="486" t="s">
        <v>303</v>
      </c>
      <c r="K133" s="845" t="s">
        <v>62</v>
      </c>
      <c r="L133" s="845"/>
      <c r="M133" s="845"/>
      <c r="N133" s="609"/>
      <c r="O133" s="455"/>
      <c r="P133" s="348"/>
      <c r="Q133" s="348" t="s">
        <v>63</v>
      </c>
      <c r="R133" s="653" t="s">
        <v>304</v>
      </c>
      <c r="S133" s="850" t="s">
        <v>305</v>
      </c>
      <c r="T133" s="850" t="s">
        <v>306</v>
      </c>
      <c r="U133" s="348"/>
      <c r="V133" s="455"/>
      <c r="W133" s="513"/>
      <c r="X133" s="455"/>
      <c r="Y133" s="455"/>
      <c r="Z133" s="455"/>
      <c r="AA133" s="455"/>
      <c r="AB133" s="682"/>
      <c r="AC133" s="455"/>
      <c r="AD133" s="455"/>
      <c r="AE133" s="455"/>
      <c r="AF133" s="455"/>
      <c r="AG133" s="455"/>
      <c r="AH133" s="455"/>
      <c r="AI133" s="455"/>
      <c r="AJ133" s="455"/>
      <c r="AK133" s="455"/>
      <c r="AL133" s="455"/>
      <c r="AM133" s="804"/>
      <c r="AN133" s="804"/>
      <c r="AO133" s="805"/>
      <c r="AP133" s="455"/>
      <c r="AQ133" s="455"/>
      <c r="AR133" s="675"/>
      <c r="AS133" s="455"/>
      <c r="AT133" s="455"/>
      <c r="AU133" s="455"/>
      <c r="AV133" s="455"/>
      <c r="AW133" s="455"/>
      <c r="AX133" s="455"/>
      <c r="AY133" s="455"/>
      <c r="AZ133" s="302"/>
      <c r="BA133" s="294"/>
    </row>
    <row r="134" spans="1:53" ht="13.5" customHeight="1" x14ac:dyDescent="0.3">
      <c r="A134" s="455"/>
      <c r="B134" s="519"/>
      <c r="C134" s="609"/>
      <c r="D134" s="609"/>
      <c r="E134" s="609"/>
      <c r="F134" s="591"/>
      <c r="G134" s="591"/>
      <c r="H134" s="591"/>
      <c r="I134" s="488" t="s">
        <v>331</v>
      </c>
      <c r="J134" s="486" t="s">
        <v>308</v>
      </c>
      <c r="K134" s="845" t="s">
        <v>62</v>
      </c>
      <c r="L134" s="845"/>
      <c r="M134" s="845"/>
      <c r="N134" s="609"/>
      <c r="O134" s="455"/>
      <c r="P134" s="348"/>
      <c r="Q134" s="348" t="s">
        <v>63</v>
      </c>
      <c r="R134" s="854" t="s">
        <v>309</v>
      </c>
      <c r="S134" s="850" t="s">
        <v>305</v>
      </c>
      <c r="T134" s="850" t="s">
        <v>306</v>
      </c>
      <c r="U134" s="348"/>
      <c r="V134" s="455"/>
      <c r="W134" s="513"/>
      <c r="X134" s="455"/>
      <c r="Y134" s="455"/>
      <c r="Z134" s="455"/>
      <c r="AA134" s="455"/>
      <c r="AB134" s="682"/>
      <c r="AC134" s="455"/>
      <c r="AD134" s="455"/>
      <c r="AE134" s="455"/>
      <c r="AF134" s="455"/>
      <c r="AG134" s="455"/>
      <c r="AH134" s="455"/>
      <c r="AI134" s="455"/>
      <c r="AJ134" s="455"/>
      <c r="AK134" s="455"/>
      <c r="AL134" s="455"/>
      <c r="AM134" s="804"/>
      <c r="AN134" s="804"/>
      <c r="AO134" s="805"/>
      <c r="AP134" s="455"/>
      <c r="AQ134" s="455"/>
      <c r="AR134" s="675"/>
      <c r="AS134" s="455"/>
      <c r="AT134" s="455"/>
      <c r="AU134" s="455"/>
      <c r="AV134" s="455"/>
      <c r="AW134" s="455"/>
      <c r="AX134" s="455"/>
      <c r="AY134" s="455"/>
      <c r="AZ134" s="302"/>
      <c r="BA134" s="294"/>
    </row>
    <row r="135" spans="1:53" ht="13.5" customHeight="1" x14ac:dyDescent="0.3">
      <c r="A135" s="455"/>
      <c r="B135" s="519"/>
      <c r="C135" s="609"/>
      <c r="D135" s="609"/>
      <c r="E135" s="609"/>
      <c r="F135" s="591"/>
      <c r="G135" s="591"/>
      <c r="H135" s="591"/>
      <c r="I135" s="488" t="s">
        <v>332</v>
      </c>
      <c r="J135" s="486" t="s">
        <v>303</v>
      </c>
      <c r="K135" s="845" t="s">
        <v>62</v>
      </c>
      <c r="L135" s="845"/>
      <c r="M135" s="845"/>
      <c r="N135" s="609"/>
      <c r="O135" s="455"/>
      <c r="P135" s="348"/>
      <c r="Q135" s="348" t="s">
        <v>63</v>
      </c>
      <c r="R135" s="653" t="s">
        <v>304</v>
      </c>
      <c r="S135" s="850" t="s">
        <v>305</v>
      </c>
      <c r="T135" s="850" t="s">
        <v>306</v>
      </c>
      <c r="U135" s="348"/>
      <c r="V135" s="455"/>
      <c r="W135" s="513"/>
      <c r="X135" s="455"/>
      <c r="Y135" s="455"/>
      <c r="Z135" s="455"/>
      <c r="AA135" s="455"/>
      <c r="AB135" s="682"/>
      <c r="AC135" s="455"/>
      <c r="AD135" s="455"/>
      <c r="AE135" s="455"/>
      <c r="AF135" s="455"/>
      <c r="AG135" s="455"/>
      <c r="AH135" s="455"/>
      <c r="AI135" s="455"/>
      <c r="AJ135" s="455"/>
      <c r="AK135" s="455"/>
      <c r="AL135" s="455"/>
      <c r="AM135" s="804"/>
      <c r="AN135" s="804"/>
      <c r="AO135" s="805"/>
      <c r="AP135" s="455"/>
      <c r="AQ135" s="455"/>
      <c r="AR135" s="675"/>
      <c r="AS135" s="455"/>
      <c r="AT135" s="455"/>
      <c r="AU135" s="455"/>
      <c r="AV135" s="455"/>
      <c r="AW135" s="455"/>
      <c r="AX135" s="455"/>
      <c r="AY135" s="455"/>
      <c r="AZ135" s="302"/>
      <c r="BA135" s="294"/>
    </row>
    <row r="136" spans="1:53" ht="13.5" customHeight="1" x14ac:dyDescent="0.3">
      <c r="A136" s="455"/>
      <c r="B136" s="519"/>
      <c r="C136" s="609"/>
      <c r="D136" s="609"/>
      <c r="E136" s="609"/>
      <c r="F136" s="591"/>
      <c r="G136" s="591"/>
      <c r="H136" s="591"/>
      <c r="I136" s="488" t="s">
        <v>333</v>
      </c>
      <c r="J136" s="486" t="s">
        <v>308</v>
      </c>
      <c r="K136" s="845" t="s">
        <v>62</v>
      </c>
      <c r="L136" s="845"/>
      <c r="M136" s="845"/>
      <c r="N136" s="609"/>
      <c r="O136" s="455"/>
      <c r="P136" s="348"/>
      <c r="Q136" s="348" t="s">
        <v>63</v>
      </c>
      <c r="R136" s="854" t="s">
        <v>309</v>
      </c>
      <c r="S136" s="850" t="s">
        <v>305</v>
      </c>
      <c r="T136" s="850" t="s">
        <v>306</v>
      </c>
      <c r="U136" s="348"/>
      <c r="V136" s="455"/>
      <c r="W136" s="513"/>
      <c r="X136" s="455"/>
      <c r="Y136" s="455"/>
      <c r="Z136" s="455"/>
      <c r="AA136" s="455"/>
      <c r="AB136" s="682"/>
      <c r="AC136" s="455"/>
      <c r="AD136" s="455"/>
      <c r="AE136" s="455"/>
      <c r="AF136" s="455"/>
      <c r="AG136" s="455"/>
      <c r="AH136" s="455"/>
      <c r="AI136" s="455"/>
      <c r="AJ136" s="455"/>
      <c r="AK136" s="455"/>
      <c r="AL136" s="455"/>
      <c r="AM136" s="804"/>
      <c r="AN136" s="804"/>
      <c r="AO136" s="805"/>
      <c r="AP136" s="455"/>
      <c r="AQ136" s="455"/>
      <c r="AR136" s="675"/>
      <c r="AS136" s="455"/>
      <c r="AT136" s="455"/>
      <c r="AU136" s="455"/>
      <c r="AV136" s="455"/>
      <c r="AW136" s="455"/>
      <c r="AX136" s="455"/>
      <c r="AY136" s="455"/>
      <c r="AZ136" s="302"/>
      <c r="BA136" s="294"/>
    </row>
    <row r="137" spans="1:53" ht="13.5" customHeight="1" x14ac:dyDescent="0.3">
      <c r="A137" s="455"/>
      <c r="B137" s="519"/>
      <c r="C137" s="609"/>
      <c r="D137" s="609"/>
      <c r="E137" s="609"/>
      <c r="F137" s="591"/>
      <c r="G137" s="591"/>
      <c r="H137" s="591"/>
      <c r="I137" s="488"/>
      <c r="J137" s="486"/>
      <c r="K137" s="845"/>
      <c r="L137" s="845"/>
      <c r="M137" s="845"/>
      <c r="N137" s="609"/>
      <c r="O137" s="455"/>
      <c r="P137" s="348"/>
      <c r="Q137" s="348"/>
      <c r="R137" s="854"/>
      <c r="S137" s="850"/>
      <c r="T137" s="850"/>
      <c r="U137" s="348"/>
      <c r="V137" s="455"/>
      <c r="W137" s="513"/>
      <c r="X137" s="455"/>
      <c r="Y137" s="455"/>
      <c r="Z137" s="455"/>
      <c r="AA137" s="455"/>
      <c r="AB137" s="682"/>
      <c r="AC137" s="455"/>
      <c r="AD137" s="455"/>
      <c r="AE137" s="455"/>
      <c r="AF137" s="455"/>
      <c r="AG137" s="455"/>
      <c r="AH137" s="455"/>
      <c r="AI137" s="455"/>
      <c r="AJ137" s="455"/>
      <c r="AK137" s="455"/>
      <c r="AL137" s="455"/>
      <c r="AM137" s="804"/>
      <c r="AN137" s="804"/>
      <c r="AO137" s="805"/>
      <c r="AP137" s="455"/>
      <c r="AQ137" s="455"/>
      <c r="AR137" s="675"/>
      <c r="AS137" s="455"/>
      <c r="AT137" s="455"/>
      <c r="AU137" s="455"/>
      <c r="AV137" s="455"/>
      <c r="AW137" s="455"/>
      <c r="AX137" s="455"/>
      <c r="AY137" s="455"/>
      <c r="AZ137" s="302"/>
      <c r="BA137" s="294"/>
    </row>
    <row r="138" spans="1:53" ht="13.5" customHeight="1" x14ac:dyDescent="0.3">
      <c r="A138" s="455"/>
      <c r="B138" s="519"/>
      <c r="C138" s="609"/>
      <c r="D138" s="609"/>
      <c r="E138" s="609"/>
      <c r="F138" s="591"/>
      <c r="G138" s="591"/>
      <c r="H138" s="591"/>
      <c r="I138" s="488" t="s">
        <v>334</v>
      </c>
      <c r="J138" s="486" t="s">
        <v>303</v>
      </c>
      <c r="K138" s="845" t="s">
        <v>62</v>
      </c>
      <c r="L138" s="845"/>
      <c r="M138" s="845"/>
      <c r="N138" s="609"/>
      <c r="O138" s="455"/>
      <c r="P138" s="348"/>
      <c r="Q138" s="348" t="s">
        <v>63</v>
      </c>
      <c r="R138" s="653" t="s">
        <v>304</v>
      </c>
      <c r="S138" s="850" t="s">
        <v>305</v>
      </c>
      <c r="T138" s="850" t="s">
        <v>306</v>
      </c>
      <c r="U138" s="348"/>
      <c r="V138" s="455"/>
      <c r="W138" s="513"/>
      <c r="X138" s="455"/>
      <c r="Y138" s="455"/>
      <c r="Z138" s="455"/>
      <c r="AA138" s="455"/>
      <c r="AB138" s="682"/>
      <c r="AC138" s="455"/>
      <c r="AD138" s="455"/>
      <c r="AE138" s="455"/>
      <c r="AF138" s="455"/>
      <c r="AG138" s="455"/>
      <c r="AH138" s="455"/>
      <c r="AI138" s="455"/>
      <c r="AJ138" s="455"/>
      <c r="AK138" s="455"/>
      <c r="AL138" s="455"/>
      <c r="AM138" s="804"/>
      <c r="AN138" s="804"/>
      <c r="AO138" s="805"/>
      <c r="AP138" s="455"/>
      <c r="AQ138" s="455"/>
      <c r="AR138" s="675"/>
      <c r="AS138" s="455"/>
      <c r="AT138" s="455"/>
      <c r="AU138" s="455"/>
      <c r="AV138" s="455"/>
      <c r="AW138" s="455"/>
      <c r="AX138" s="455"/>
      <c r="AY138" s="455"/>
      <c r="AZ138" s="302"/>
      <c r="BA138" s="294"/>
    </row>
    <row r="139" spans="1:53" ht="13.5" customHeight="1" x14ac:dyDescent="0.3">
      <c r="A139" s="455"/>
      <c r="B139" s="519"/>
      <c r="C139" s="609"/>
      <c r="D139" s="609"/>
      <c r="E139" s="609"/>
      <c r="F139" s="591"/>
      <c r="G139" s="591"/>
      <c r="H139" s="591"/>
      <c r="I139" s="488" t="s">
        <v>335</v>
      </c>
      <c r="J139" s="486" t="s">
        <v>308</v>
      </c>
      <c r="K139" s="845" t="s">
        <v>62</v>
      </c>
      <c r="L139" s="845"/>
      <c r="M139" s="845"/>
      <c r="N139" s="609"/>
      <c r="O139" s="455"/>
      <c r="P139" s="348"/>
      <c r="Q139" s="348" t="s">
        <v>63</v>
      </c>
      <c r="R139" s="854" t="s">
        <v>309</v>
      </c>
      <c r="S139" s="850" t="s">
        <v>305</v>
      </c>
      <c r="T139" s="850" t="s">
        <v>306</v>
      </c>
      <c r="U139" s="348"/>
      <c r="V139" s="455"/>
      <c r="W139" s="513"/>
      <c r="X139" s="455"/>
      <c r="Y139" s="455"/>
      <c r="Z139" s="455"/>
      <c r="AA139" s="455"/>
      <c r="AB139" s="682"/>
      <c r="AC139" s="455"/>
      <c r="AD139" s="455"/>
      <c r="AE139" s="455"/>
      <c r="AF139" s="455"/>
      <c r="AG139" s="455"/>
      <c r="AH139" s="455"/>
      <c r="AI139" s="455"/>
      <c r="AJ139" s="455"/>
      <c r="AK139" s="455"/>
      <c r="AL139" s="455"/>
      <c r="AM139" s="804"/>
      <c r="AN139" s="804"/>
      <c r="AO139" s="805"/>
      <c r="AP139" s="455"/>
      <c r="AQ139" s="455"/>
      <c r="AR139" s="675"/>
      <c r="AS139" s="455"/>
      <c r="AT139" s="455"/>
      <c r="AU139" s="455"/>
      <c r="AV139" s="455"/>
      <c r="AW139" s="455"/>
      <c r="AX139" s="455"/>
      <c r="AY139" s="455"/>
      <c r="AZ139" s="302"/>
      <c r="BA139" s="294"/>
    </row>
    <row r="140" spans="1:53" ht="13.5" customHeight="1" x14ac:dyDescent="0.3">
      <c r="A140" s="455"/>
      <c r="B140" s="519"/>
      <c r="C140" s="609"/>
      <c r="D140" s="609"/>
      <c r="E140" s="609"/>
      <c r="F140" s="591"/>
      <c r="G140" s="591"/>
      <c r="H140" s="591"/>
      <c r="I140" s="488" t="s">
        <v>336</v>
      </c>
      <c r="J140" s="486" t="s">
        <v>303</v>
      </c>
      <c r="K140" s="845" t="s">
        <v>62</v>
      </c>
      <c r="L140" s="845"/>
      <c r="M140" s="845"/>
      <c r="N140" s="609"/>
      <c r="O140" s="455"/>
      <c r="P140" s="348"/>
      <c r="Q140" s="348" t="s">
        <v>63</v>
      </c>
      <c r="R140" s="653" t="s">
        <v>304</v>
      </c>
      <c r="S140" s="850" t="s">
        <v>305</v>
      </c>
      <c r="T140" s="850" t="s">
        <v>306</v>
      </c>
      <c r="U140" s="348"/>
      <c r="V140" s="455"/>
      <c r="W140" s="513"/>
      <c r="X140" s="455"/>
      <c r="Y140" s="455"/>
      <c r="Z140" s="455"/>
      <c r="AA140" s="455"/>
      <c r="AB140" s="682"/>
      <c r="AC140" s="455"/>
      <c r="AD140" s="455"/>
      <c r="AE140" s="455"/>
      <c r="AF140" s="455"/>
      <c r="AG140" s="455"/>
      <c r="AH140" s="455"/>
      <c r="AI140" s="455"/>
      <c r="AJ140" s="455"/>
      <c r="AK140" s="455"/>
      <c r="AL140" s="455"/>
      <c r="AM140" s="804"/>
      <c r="AN140" s="804"/>
      <c r="AO140" s="805"/>
      <c r="AP140" s="455"/>
      <c r="AQ140" s="455"/>
      <c r="AR140" s="675"/>
      <c r="AS140" s="455"/>
      <c r="AT140" s="455"/>
      <c r="AU140" s="455"/>
      <c r="AV140" s="455"/>
      <c r="AW140" s="455"/>
      <c r="AX140" s="455"/>
      <c r="AY140" s="455"/>
      <c r="AZ140" s="302"/>
      <c r="BA140" s="294"/>
    </row>
    <row r="141" spans="1:53" ht="13.5" customHeight="1" x14ac:dyDescent="0.3">
      <c r="A141" s="455"/>
      <c r="B141" s="519"/>
      <c r="C141" s="609"/>
      <c r="D141" s="609"/>
      <c r="E141" s="609"/>
      <c r="F141" s="591"/>
      <c r="G141" s="591"/>
      <c r="H141" s="591"/>
      <c r="I141" s="488" t="s">
        <v>337</v>
      </c>
      <c r="J141" s="486" t="s">
        <v>308</v>
      </c>
      <c r="K141" s="845" t="s">
        <v>62</v>
      </c>
      <c r="L141" s="845"/>
      <c r="M141" s="845"/>
      <c r="N141" s="609"/>
      <c r="O141" s="455"/>
      <c r="P141" s="348"/>
      <c r="Q141" s="348" t="s">
        <v>63</v>
      </c>
      <c r="R141" s="854" t="s">
        <v>309</v>
      </c>
      <c r="S141" s="850" t="s">
        <v>305</v>
      </c>
      <c r="T141" s="850" t="s">
        <v>306</v>
      </c>
      <c r="U141" s="348"/>
      <c r="V141" s="455"/>
      <c r="W141" s="513"/>
      <c r="X141" s="455"/>
      <c r="Y141" s="455"/>
      <c r="Z141" s="455"/>
      <c r="AA141" s="455"/>
      <c r="AB141" s="682"/>
      <c r="AC141" s="455"/>
      <c r="AD141" s="455"/>
      <c r="AE141" s="455"/>
      <c r="AF141" s="455"/>
      <c r="AG141" s="455"/>
      <c r="AH141" s="455"/>
      <c r="AI141" s="455"/>
      <c r="AJ141" s="455"/>
      <c r="AK141" s="455"/>
      <c r="AL141" s="455"/>
      <c r="AM141" s="804"/>
      <c r="AN141" s="804"/>
      <c r="AO141" s="805"/>
      <c r="AP141" s="455"/>
      <c r="AQ141" s="455"/>
      <c r="AR141" s="675"/>
      <c r="AS141" s="455"/>
      <c r="AT141" s="455"/>
      <c r="AU141" s="455"/>
      <c r="AV141" s="455"/>
      <c r="AW141" s="455"/>
      <c r="AX141" s="455"/>
      <c r="AY141" s="455"/>
      <c r="AZ141" s="302"/>
      <c r="BA141" s="294"/>
    </row>
    <row r="142" spans="1:53" ht="13.5" customHeight="1" x14ac:dyDescent="0.3">
      <c r="A142" s="455"/>
      <c r="B142" s="519"/>
      <c r="C142" s="609"/>
      <c r="D142" s="609"/>
      <c r="E142" s="609"/>
      <c r="F142" s="591"/>
      <c r="G142" s="591"/>
      <c r="H142" s="591"/>
      <c r="I142" s="488" t="s">
        <v>338</v>
      </c>
      <c r="J142" s="486" t="s">
        <v>303</v>
      </c>
      <c r="K142" s="845" t="s">
        <v>62</v>
      </c>
      <c r="L142" s="845"/>
      <c r="M142" s="845"/>
      <c r="N142" s="609"/>
      <c r="O142" s="455"/>
      <c r="P142" s="348"/>
      <c r="Q142" s="348" t="s">
        <v>63</v>
      </c>
      <c r="R142" s="653" t="s">
        <v>304</v>
      </c>
      <c r="S142" s="850" t="s">
        <v>305</v>
      </c>
      <c r="T142" s="850" t="s">
        <v>306</v>
      </c>
      <c r="U142" s="348"/>
      <c r="V142" s="455"/>
      <c r="W142" s="513"/>
      <c r="X142" s="455"/>
      <c r="Y142" s="455"/>
      <c r="Z142" s="455"/>
      <c r="AA142" s="455"/>
      <c r="AB142" s="682"/>
      <c r="AC142" s="455"/>
      <c r="AD142" s="455"/>
      <c r="AE142" s="455"/>
      <c r="AF142" s="455"/>
      <c r="AG142" s="455"/>
      <c r="AH142" s="455"/>
      <c r="AI142" s="455"/>
      <c r="AJ142" s="455"/>
      <c r="AK142" s="455"/>
      <c r="AL142" s="455"/>
      <c r="AM142" s="804"/>
      <c r="AN142" s="804"/>
      <c r="AO142" s="805"/>
      <c r="AP142" s="455"/>
      <c r="AQ142" s="455"/>
      <c r="AR142" s="675"/>
      <c r="AS142" s="455"/>
      <c r="AT142" s="455"/>
      <c r="AU142" s="455"/>
      <c r="AV142" s="455"/>
      <c r="AW142" s="455"/>
      <c r="AX142" s="455"/>
      <c r="AY142" s="455"/>
      <c r="AZ142" s="302"/>
      <c r="BA142" s="294"/>
    </row>
    <row r="143" spans="1:53" ht="13.5" customHeight="1" x14ac:dyDescent="0.3">
      <c r="A143" s="455"/>
      <c r="B143" s="519"/>
      <c r="C143" s="609"/>
      <c r="D143" s="609"/>
      <c r="E143" s="609"/>
      <c r="F143" s="591"/>
      <c r="G143" s="591"/>
      <c r="H143" s="591"/>
      <c r="I143" s="488" t="s">
        <v>339</v>
      </c>
      <c r="J143" s="486" t="s">
        <v>308</v>
      </c>
      <c r="K143" s="845" t="s">
        <v>62</v>
      </c>
      <c r="L143" s="845"/>
      <c r="M143" s="845"/>
      <c r="N143" s="609"/>
      <c r="O143" s="455"/>
      <c r="P143" s="348"/>
      <c r="Q143" s="348" t="s">
        <v>63</v>
      </c>
      <c r="R143" s="854" t="s">
        <v>309</v>
      </c>
      <c r="S143" s="850" t="s">
        <v>305</v>
      </c>
      <c r="T143" s="850" t="s">
        <v>306</v>
      </c>
      <c r="U143" s="348"/>
      <c r="V143" s="455"/>
      <c r="W143" s="513"/>
      <c r="X143" s="455"/>
      <c r="Y143" s="455"/>
      <c r="Z143" s="455"/>
      <c r="AA143" s="455"/>
      <c r="AB143" s="682"/>
      <c r="AC143" s="455"/>
      <c r="AD143" s="455"/>
      <c r="AE143" s="455"/>
      <c r="AF143" s="455"/>
      <c r="AG143" s="455"/>
      <c r="AH143" s="455"/>
      <c r="AI143" s="455"/>
      <c r="AJ143" s="455"/>
      <c r="AK143" s="455"/>
      <c r="AL143" s="455"/>
      <c r="AM143" s="804"/>
      <c r="AN143" s="804"/>
      <c r="AO143" s="805"/>
      <c r="AP143" s="455"/>
      <c r="AQ143" s="455"/>
      <c r="AR143" s="675"/>
      <c r="AS143" s="455"/>
      <c r="AT143" s="455"/>
      <c r="AU143" s="455"/>
      <c r="AV143" s="455"/>
      <c r="AW143" s="455"/>
      <c r="AX143" s="455"/>
      <c r="AY143" s="455"/>
      <c r="AZ143" s="302"/>
      <c r="BA143" s="294"/>
    </row>
    <row r="144" spans="1:53" ht="13.5" customHeight="1" x14ac:dyDescent="0.3">
      <c r="A144" s="455"/>
      <c r="B144" s="519"/>
      <c r="C144" s="609"/>
      <c r="D144" s="609"/>
      <c r="E144" s="609"/>
      <c r="F144" s="591"/>
      <c r="G144" s="591"/>
      <c r="H144" s="591"/>
      <c r="I144" s="488"/>
      <c r="J144" s="486"/>
      <c r="K144" s="845"/>
      <c r="L144" s="845"/>
      <c r="M144" s="845"/>
      <c r="N144" s="609"/>
      <c r="O144" s="455"/>
      <c r="P144" s="348"/>
      <c r="Q144" s="348"/>
      <c r="R144" s="854"/>
      <c r="S144" s="850"/>
      <c r="T144" s="850"/>
      <c r="U144" s="348"/>
      <c r="V144" s="455"/>
      <c r="W144" s="513"/>
      <c r="X144" s="455"/>
      <c r="Y144" s="455"/>
      <c r="Z144" s="455"/>
      <c r="AA144" s="455"/>
      <c r="AB144" s="682"/>
      <c r="AC144" s="455"/>
      <c r="AD144" s="455"/>
      <c r="AE144" s="455"/>
      <c r="AF144" s="455"/>
      <c r="AG144" s="455"/>
      <c r="AH144" s="455"/>
      <c r="AI144" s="455"/>
      <c r="AJ144" s="455"/>
      <c r="AK144" s="455"/>
      <c r="AL144" s="455"/>
      <c r="AM144" s="804"/>
      <c r="AN144" s="804"/>
      <c r="AO144" s="805"/>
      <c r="AP144" s="455"/>
      <c r="AQ144" s="455"/>
      <c r="AR144" s="675"/>
      <c r="AS144" s="455"/>
      <c r="AT144" s="455"/>
      <c r="AU144" s="455"/>
      <c r="AV144" s="455"/>
      <c r="AW144" s="455"/>
      <c r="AX144" s="455"/>
      <c r="AY144" s="455"/>
      <c r="AZ144" s="302"/>
      <c r="BA144" s="294"/>
    </row>
    <row r="145" spans="1:55" ht="13.5" customHeight="1" x14ac:dyDescent="0.3">
      <c r="A145" s="455"/>
      <c r="B145" s="519"/>
      <c r="C145" s="609"/>
      <c r="D145" s="609"/>
      <c r="E145" s="609"/>
      <c r="F145" s="591"/>
      <c r="G145" s="591"/>
      <c r="H145" s="591"/>
      <c r="I145" s="852" t="s">
        <v>340</v>
      </c>
      <c r="J145" s="853" t="s">
        <v>341</v>
      </c>
      <c r="K145" s="845"/>
      <c r="L145" s="845"/>
      <c r="M145" s="845"/>
      <c r="N145" s="609"/>
      <c r="O145" s="455"/>
      <c r="P145" s="348"/>
      <c r="Q145" s="348"/>
      <c r="R145" s="854"/>
      <c r="S145" s="850"/>
      <c r="T145" s="850"/>
      <c r="U145" s="348"/>
      <c r="V145" s="455"/>
      <c r="W145" s="513"/>
      <c r="X145" s="455"/>
      <c r="Y145" s="455"/>
      <c r="Z145" s="455"/>
      <c r="AA145" s="455"/>
      <c r="AB145" s="682"/>
      <c r="AC145" s="455"/>
      <c r="AD145" s="455"/>
      <c r="AE145" s="455"/>
      <c r="AF145" s="455"/>
      <c r="AG145" s="455"/>
      <c r="AH145" s="455"/>
      <c r="AI145" s="455"/>
      <c r="AJ145" s="455"/>
      <c r="AK145" s="455"/>
      <c r="AL145" s="455"/>
      <c r="AM145" s="804"/>
      <c r="AN145" s="804"/>
      <c r="AO145" s="805"/>
      <c r="AP145" s="455"/>
      <c r="AQ145" s="455"/>
      <c r="AR145" s="675"/>
      <c r="AS145" s="455"/>
      <c r="AT145" s="455"/>
      <c r="AU145" s="455"/>
      <c r="AV145" s="455"/>
      <c r="AW145" s="455"/>
      <c r="AX145" s="455"/>
      <c r="AY145" s="455"/>
      <c r="AZ145" s="302"/>
      <c r="BA145" s="294"/>
    </row>
    <row r="146" spans="1:55" ht="13.5" customHeight="1" x14ac:dyDescent="0.3">
      <c r="A146" s="455"/>
      <c r="B146" s="519"/>
      <c r="C146" s="609"/>
      <c r="D146" s="609"/>
      <c r="E146" s="609"/>
      <c r="F146" s="591"/>
      <c r="G146" s="591"/>
      <c r="H146" s="591"/>
      <c r="I146" s="852" t="s">
        <v>342</v>
      </c>
      <c r="J146" s="853" t="s">
        <v>343</v>
      </c>
      <c r="K146" s="845"/>
      <c r="L146" s="845"/>
      <c r="M146" s="845"/>
      <c r="N146" s="609"/>
      <c r="O146" s="455"/>
      <c r="P146" s="348"/>
      <c r="Q146" s="348"/>
      <c r="R146" s="854"/>
      <c r="S146" s="850"/>
      <c r="T146" s="850"/>
      <c r="U146" s="348"/>
      <c r="V146" s="455"/>
      <c r="W146" s="513"/>
      <c r="X146" s="455"/>
      <c r="Y146" s="455"/>
      <c r="Z146" s="455"/>
      <c r="AA146" s="455"/>
      <c r="AB146" s="682"/>
      <c r="AC146" s="455"/>
      <c r="AD146" s="455"/>
      <c r="AE146" s="455"/>
      <c r="AF146" s="455"/>
      <c r="AG146" s="455"/>
      <c r="AH146" s="455"/>
      <c r="AI146" s="455"/>
      <c r="AJ146" s="455"/>
      <c r="AK146" s="455"/>
      <c r="AL146" s="455"/>
      <c r="AM146" s="804"/>
      <c r="AN146" s="804"/>
      <c r="AO146" s="805"/>
      <c r="AP146" s="455"/>
      <c r="AQ146" s="455"/>
      <c r="AR146" s="675"/>
      <c r="AS146" s="455"/>
      <c r="AT146" s="455"/>
      <c r="AU146" s="455"/>
      <c r="AV146" s="455"/>
      <c r="AW146" s="455"/>
      <c r="AX146" s="455"/>
      <c r="AY146" s="455"/>
      <c r="AZ146" s="302"/>
      <c r="BA146" s="294"/>
    </row>
    <row r="147" spans="1:55" ht="13.5" customHeight="1" x14ac:dyDescent="0.3">
      <c r="A147" s="455"/>
      <c r="B147" s="519"/>
      <c r="C147" s="609"/>
      <c r="D147" s="609"/>
      <c r="E147" s="609"/>
      <c r="F147" s="591"/>
      <c r="G147" s="591"/>
      <c r="H147" s="591"/>
      <c r="I147" s="852" t="s">
        <v>344</v>
      </c>
      <c r="J147" s="853" t="s">
        <v>343</v>
      </c>
      <c r="K147" s="845"/>
      <c r="L147" s="845"/>
      <c r="M147" s="845"/>
      <c r="N147" s="609"/>
      <c r="O147" s="455"/>
      <c r="P147" s="348"/>
      <c r="Q147" s="348"/>
      <c r="R147" s="854"/>
      <c r="S147" s="850"/>
      <c r="T147" s="850"/>
      <c r="U147" s="348"/>
      <c r="V147" s="455"/>
      <c r="W147" s="513"/>
      <c r="X147" s="455"/>
      <c r="Y147" s="455"/>
      <c r="Z147" s="455"/>
      <c r="AA147" s="455"/>
      <c r="AB147" s="682"/>
      <c r="AC147" s="455"/>
      <c r="AD147" s="455"/>
      <c r="AE147" s="455"/>
      <c r="AF147" s="455"/>
      <c r="AG147" s="455"/>
      <c r="AH147" s="455"/>
      <c r="AI147" s="455"/>
      <c r="AJ147" s="455"/>
      <c r="AK147" s="455"/>
      <c r="AL147" s="455"/>
      <c r="AM147" s="804"/>
      <c r="AN147" s="804"/>
      <c r="AO147" s="805"/>
      <c r="AP147" s="455"/>
      <c r="AQ147" s="455"/>
      <c r="AR147" s="675"/>
      <c r="AS147" s="455"/>
      <c r="AT147" s="455"/>
      <c r="AU147" s="455"/>
      <c r="AV147" s="455"/>
      <c r="AW147" s="455"/>
      <c r="AX147" s="455"/>
      <c r="AY147" s="455"/>
      <c r="AZ147" s="302"/>
      <c r="BA147" s="294"/>
    </row>
    <row r="148" spans="1:55" ht="13.5" customHeight="1" x14ac:dyDescent="0.3">
      <c r="A148" s="455"/>
      <c r="B148" s="519"/>
      <c r="C148" s="609"/>
      <c r="D148" s="609"/>
      <c r="E148" s="609"/>
      <c r="F148" s="591"/>
      <c r="G148" s="591"/>
      <c r="H148" s="591"/>
      <c r="I148" s="852" t="s">
        <v>345</v>
      </c>
      <c r="J148" s="853" t="s">
        <v>346</v>
      </c>
      <c r="K148" s="845"/>
      <c r="L148" s="845"/>
      <c r="M148" s="845"/>
      <c r="N148" s="609"/>
      <c r="O148" s="455"/>
      <c r="P148" s="348"/>
      <c r="Q148" s="348"/>
      <c r="R148" s="854"/>
      <c r="S148" s="850"/>
      <c r="T148" s="850"/>
      <c r="U148" s="348"/>
      <c r="V148" s="455"/>
      <c r="W148" s="513"/>
      <c r="X148" s="455"/>
      <c r="Y148" s="455"/>
      <c r="Z148" s="455"/>
      <c r="AA148" s="455"/>
      <c r="AB148" s="682"/>
      <c r="AC148" s="455"/>
      <c r="AD148" s="455"/>
      <c r="AE148" s="455"/>
      <c r="AF148" s="455"/>
      <c r="AG148" s="455"/>
      <c r="AH148" s="455"/>
      <c r="AI148" s="455"/>
      <c r="AJ148" s="455"/>
      <c r="AK148" s="455"/>
      <c r="AL148" s="455"/>
      <c r="AM148" s="804"/>
      <c r="AN148" s="804"/>
      <c r="AO148" s="805"/>
      <c r="AP148" s="455"/>
      <c r="AQ148" s="455"/>
      <c r="AR148" s="675"/>
      <c r="AS148" s="455"/>
      <c r="AT148" s="455"/>
      <c r="AU148" s="455"/>
      <c r="AV148" s="455"/>
      <c r="AW148" s="455"/>
      <c r="AX148" s="455"/>
      <c r="AY148" s="455"/>
      <c r="AZ148" s="302"/>
      <c r="BA148" s="294"/>
    </row>
    <row r="149" spans="1:55" x14ac:dyDescent="0.2">
      <c r="A149" s="455"/>
      <c r="B149" s="519"/>
      <c r="C149" s="609"/>
      <c r="D149" s="609"/>
      <c r="E149" s="609"/>
      <c r="F149" s="609"/>
      <c r="G149" s="609"/>
      <c r="H149" s="671"/>
      <c r="I149" s="852" t="s">
        <v>347</v>
      </c>
      <c r="J149" s="853" t="s">
        <v>346</v>
      </c>
      <c r="K149" s="845"/>
      <c r="L149" s="845"/>
      <c r="M149" s="845"/>
      <c r="N149" s="609"/>
      <c r="O149" s="455"/>
      <c r="P149" s="348"/>
      <c r="Q149" s="348"/>
      <c r="R149" s="653"/>
      <c r="S149" s="653"/>
      <c r="T149" s="653"/>
      <c r="U149" s="348"/>
      <c r="V149" s="455"/>
      <c r="W149" s="513"/>
      <c r="X149" s="455"/>
      <c r="Y149" s="455"/>
      <c r="Z149" s="455"/>
      <c r="AA149" s="455"/>
      <c r="AB149" s="672"/>
      <c r="AC149" s="455"/>
      <c r="AD149" s="455"/>
      <c r="AE149" s="455"/>
      <c r="AF149" s="455"/>
      <c r="AG149" s="455"/>
      <c r="AH149" s="455"/>
      <c r="AI149" s="455"/>
      <c r="AJ149" s="455"/>
      <c r="AK149" s="455"/>
      <c r="AL149" s="672"/>
      <c r="AM149" s="804"/>
      <c r="AN149" s="804"/>
      <c r="AO149" s="805"/>
      <c r="AP149" s="455"/>
      <c r="AQ149" s="455"/>
      <c r="AR149" s="675"/>
      <c r="AS149" s="455"/>
      <c r="AT149" s="455"/>
      <c r="AU149" s="455"/>
      <c r="AV149" s="455"/>
      <c r="AW149" s="455"/>
      <c r="AX149" s="455"/>
      <c r="AY149" s="455"/>
      <c r="AZ149" s="26"/>
      <c r="BA149" s="294"/>
      <c r="BC149" s="302"/>
    </row>
    <row r="150" spans="1:55" ht="13.5" customHeight="1" x14ac:dyDescent="0.3">
      <c r="B150" s="513"/>
      <c r="C150" s="351"/>
      <c r="D150" s="351"/>
      <c r="E150" s="351"/>
      <c r="F150" s="586"/>
      <c r="G150" s="586"/>
      <c r="H150" s="586"/>
      <c r="I150" s="747" t="s">
        <v>348</v>
      </c>
      <c r="J150" s="853" t="s">
        <v>346</v>
      </c>
      <c r="K150" s="844"/>
      <c r="L150" s="844"/>
      <c r="M150" s="844"/>
      <c r="N150" s="460"/>
      <c r="O150" s="348"/>
      <c r="P150" s="348"/>
      <c r="Q150" s="348"/>
      <c r="R150" s="653"/>
      <c r="S150" s="653"/>
      <c r="T150" s="653"/>
      <c r="U150" s="348"/>
      <c r="V150" s="348"/>
      <c r="W150" s="348"/>
      <c r="X150" s="348"/>
      <c r="Y150" s="348"/>
      <c r="Z150" s="348"/>
      <c r="AA150" s="348"/>
      <c r="AB150" s="452"/>
      <c r="AC150" s="348"/>
      <c r="AD150" s="348"/>
      <c r="AE150" s="348"/>
      <c r="AF150" s="348"/>
      <c r="AG150" s="348"/>
      <c r="AH150" s="348"/>
      <c r="AI150" s="348"/>
      <c r="AJ150" s="348"/>
      <c r="AK150" s="348"/>
      <c r="AL150" s="348"/>
      <c r="AM150" s="800"/>
      <c r="AN150" s="800"/>
      <c r="AO150" s="801"/>
      <c r="AP150" s="348"/>
      <c r="AQ150" s="348"/>
      <c r="AR150" s="349"/>
      <c r="AS150" s="348"/>
      <c r="AT150" s="348"/>
      <c r="AU150" s="348"/>
      <c r="AV150" s="348"/>
      <c r="AW150" s="348"/>
      <c r="AX150" s="348"/>
      <c r="AY150" s="348"/>
      <c r="AZ150" s="302"/>
      <c r="BA150" s="294"/>
    </row>
    <row r="151" spans="1:55" ht="13.5" customHeight="1" x14ac:dyDescent="0.3">
      <c r="B151" s="513"/>
      <c r="C151" s="351"/>
      <c r="D151" s="351"/>
      <c r="E151" s="351"/>
      <c r="F151" s="586"/>
      <c r="G151" s="586"/>
      <c r="H151" s="586"/>
      <c r="I151" s="747" t="s">
        <v>349</v>
      </c>
      <c r="J151" s="853" t="s">
        <v>346</v>
      </c>
      <c r="K151" s="844"/>
      <c r="L151" s="844"/>
      <c r="M151" s="844"/>
      <c r="N151" s="460"/>
      <c r="O151" s="348"/>
      <c r="P151" s="348"/>
      <c r="Q151" s="348"/>
      <c r="R151" s="653"/>
      <c r="S151" s="653"/>
      <c r="T151" s="653"/>
      <c r="U151" s="348"/>
      <c r="V151" s="348"/>
      <c r="W151" s="348"/>
      <c r="X151" s="348"/>
      <c r="Y151" s="348"/>
      <c r="Z151" s="348"/>
      <c r="AA151" s="348"/>
      <c r="AB151" s="452"/>
      <c r="AC151" s="348"/>
      <c r="AD151" s="348"/>
      <c r="AE151" s="348"/>
      <c r="AF151" s="348"/>
      <c r="AG151" s="348"/>
      <c r="AH151" s="348"/>
      <c r="AI151" s="348"/>
      <c r="AJ151" s="348"/>
      <c r="AK151" s="348"/>
      <c r="AL151" s="348"/>
      <c r="AM151" s="800"/>
      <c r="AN151" s="800"/>
      <c r="AO151" s="801"/>
      <c r="AP151" s="348"/>
      <c r="AQ151" s="348"/>
      <c r="AR151" s="349"/>
      <c r="AS151" s="348"/>
      <c r="AT151" s="348"/>
      <c r="AU151" s="348"/>
      <c r="AV151" s="348"/>
      <c r="AW151" s="348"/>
      <c r="AX151" s="348"/>
      <c r="AY151" s="348"/>
      <c r="AZ151" s="302"/>
      <c r="BA151" s="294"/>
    </row>
    <row r="152" spans="1:55" s="348" customFormat="1" x14ac:dyDescent="0.2">
      <c r="C152" s="351"/>
      <c r="D152" s="351"/>
      <c r="E152" s="351"/>
      <c r="F152" s="351"/>
      <c r="G152" s="351"/>
      <c r="H152" s="602"/>
      <c r="I152" s="747" t="s">
        <v>350</v>
      </c>
      <c r="J152" s="557" t="s">
        <v>351</v>
      </c>
      <c r="K152" s="844"/>
      <c r="L152" s="844"/>
      <c r="M152" s="844"/>
      <c r="R152" s="653"/>
      <c r="S152" s="653"/>
      <c r="T152" s="653"/>
      <c r="AB152" s="352"/>
      <c r="AL152" s="352"/>
      <c r="AM152" s="800"/>
      <c r="AN152" s="800"/>
      <c r="AO152" s="801"/>
      <c r="AR152" s="349"/>
      <c r="AZ152" s="365"/>
      <c r="BC152" s="347"/>
    </row>
    <row r="153" spans="1:55" x14ac:dyDescent="0.2">
      <c r="A153" s="455"/>
      <c r="B153" s="519"/>
      <c r="C153" s="609"/>
      <c r="D153" s="609"/>
      <c r="E153" s="609"/>
      <c r="F153" s="609"/>
      <c r="G153" s="609"/>
      <c r="H153" s="671"/>
      <c r="I153" s="852" t="s">
        <v>352</v>
      </c>
      <c r="J153" s="853" t="s">
        <v>353</v>
      </c>
      <c r="K153" s="845"/>
      <c r="L153" s="845"/>
      <c r="M153" s="845"/>
      <c r="N153" s="455"/>
      <c r="O153" s="455"/>
      <c r="P153" s="348"/>
      <c r="Q153" s="348"/>
      <c r="R153" s="653"/>
      <c r="S153" s="653"/>
      <c r="T153" s="653"/>
      <c r="U153" s="348"/>
      <c r="V153" s="455"/>
      <c r="W153" s="455"/>
      <c r="X153" s="455"/>
      <c r="Y153" s="455"/>
      <c r="Z153" s="455"/>
      <c r="AA153" s="455"/>
      <c r="AB153" s="672"/>
      <c r="AC153" s="455"/>
      <c r="AD153" s="455"/>
      <c r="AE153" s="455"/>
      <c r="AF153" s="455"/>
      <c r="AG153" s="455"/>
      <c r="AH153" s="455"/>
      <c r="AI153" s="455"/>
      <c r="AJ153" s="455"/>
      <c r="AK153" s="455"/>
      <c r="AL153" s="672"/>
      <c r="AM153" s="804"/>
      <c r="AN153" s="804"/>
      <c r="AO153" s="805"/>
      <c r="AP153" s="455"/>
      <c r="AQ153" s="455"/>
      <c r="AR153" s="675"/>
      <c r="AS153" s="455"/>
      <c r="AT153" s="455"/>
      <c r="AU153" s="455"/>
      <c r="AV153" s="455"/>
      <c r="AW153" s="455"/>
      <c r="AX153" s="455"/>
      <c r="AY153" s="455"/>
      <c r="AZ153" s="26"/>
      <c r="BA153" s="294"/>
      <c r="BC153" s="302"/>
    </row>
    <row r="154" spans="1:55" x14ac:dyDescent="0.2">
      <c r="A154" s="455"/>
      <c r="B154" s="519"/>
      <c r="C154" s="609"/>
      <c r="D154" s="609"/>
      <c r="E154" s="609"/>
      <c r="F154" s="609"/>
      <c r="G154" s="609"/>
      <c r="H154" s="671"/>
      <c r="I154" s="852" t="s">
        <v>354</v>
      </c>
      <c r="J154" s="853" t="s">
        <v>355</v>
      </c>
      <c r="K154" s="845"/>
      <c r="L154" s="845"/>
      <c r="M154" s="845"/>
      <c r="N154" s="455"/>
      <c r="O154" s="455"/>
      <c r="P154" s="348"/>
      <c r="Q154" s="348"/>
      <c r="R154" s="653"/>
      <c r="S154" s="653"/>
      <c r="T154" s="653"/>
      <c r="U154" s="348"/>
      <c r="V154" s="455"/>
      <c r="W154" s="455"/>
      <c r="X154" s="455"/>
      <c r="Y154" s="455"/>
      <c r="Z154" s="455"/>
      <c r="AA154" s="455"/>
      <c r="AB154" s="672"/>
      <c r="AC154" s="455"/>
      <c r="AD154" s="455"/>
      <c r="AE154" s="455"/>
      <c r="AF154" s="455"/>
      <c r="AG154" s="455"/>
      <c r="AH154" s="455"/>
      <c r="AI154" s="455"/>
      <c r="AJ154" s="455"/>
      <c r="AK154" s="455"/>
      <c r="AL154" s="672"/>
      <c r="AM154" s="804"/>
      <c r="AN154" s="804"/>
      <c r="AO154" s="805"/>
      <c r="AP154" s="455"/>
      <c r="AQ154" s="455"/>
      <c r="AR154" s="675"/>
      <c r="AS154" s="455"/>
      <c r="AT154" s="455"/>
      <c r="AU154" s="455"/>
      <c r="AV154" s="455"/>
      <c r="AW154" s="455"/>
      <c r="AX154" s="455"/>
      <c r="AY154" s="455"/>
      <c r="AZ154" s="26"/>
      <c r="BA154" s="294"/>
      <c r="BC154" s="302"/>
    </row>
    <row r="155" spans="1:55" x14ac:dyDescent="0.2">
      <c r="A155" s="455"/>
      <c r="B155" s="519"/>
      <c r="C155" s="609"/>
      <c r="D155" s="609"/>
      <c r="E155" s="609"/>
      <c r="F155" s="609"/>
      <c r="G155" s="609"/>
      <c r="H155" s="671"/>
      <c r="I155" s="852" t="s">
        <v>356</v>
      </c>
      <c r="J155" s="853" t="s">
        <v>355</v>
      </c>
      <c r="K155" s="845"/>
      <c r="L155" s="845"/>
      <c r="M155" s="845"/>
      <c r="N155" s="455"/>
      <c r="O155" s="455"/>
      <c r="P155" s="348"/>
      <c r="Q155" s="348"/>
      <c r="R155" s="653"/>
      <c r="S155" s="653"/>
      <c r="T155" s="653"/>
      <c r="U155" s="348"/>
      <c r="V155" s="455"/>
      <c r="W155" s="455"/>
      <c r="X155" s="455"/>
      <c r="Y155" s="455"/>
      <c r="Z155" s="455"/>
      <c r="AA155" s="455"/>
      <c r="AB155" s="672"/>
      <c r="AC155" s="455"/>
      <c r="AD155" s="455"/>
      <c r="AE155" s="455"/>
      <c r="AF155" s="455"/>
      <c r="AG155" s="455"/>
      <c r="AH155" s="455"/>
      <c r="AI155" s="455"/>
      <c r="AJ155" s="455"/>
      <c r="AK155" s="455"/>
      <c r="AL155" s="672"/>
      <c r="AM155" s="804"/>
      <c r="AN155" s="804"/>
      <c r="AO155" s="805"/>
      <c r="AP155" s="455"/>
      <c r="AQ155" s="455"/>
      <c r="AR155" s="675"/>
      <c r="AS155" s="455"/>
      <c r="AT155" s="455"/>
      <c r="AU155" s="455"/>
      <c r="AV155" s="455"/>
      <c r="AW155" s="455"/>
      <c r="AX155" s="455"/>
      <c r="AY155" s="455"/>
      <c r="AZ155" s="26"/>
      <c r="BA155" s="294"/>
      <c r="BC155" s="302"/>
    </row>
    <row r="156" spans="1:55" x14ac:dyDescent="0.2">
      <c r="A156" s="455"/>
      <c r="B156" s="519"/>
      <c r="C156" s="609"/>
      <c r="D156" s="609"/>
      <c r="E156" s="609"/>
      <c r="F156" s="609"/>
      <c r="G156" s="609"/>
      <c r="H156" s="671"/>
      <c r="I156" s="852" t="s">
        <v>357</v>
      </c>
      <c r="J156" s="853" t="s">
        <v>358</v>
      </c>
      <c r="K156" s="845"/>
      <c r="L156" s="845"/>
      <c r="M156" s="845"/>
      <c r="N156" s="455"/>
      <c r="O156" s="455"/>
      <c r="P156" s="348"/>
      <c r="Q156" s="348"/>
      <c r="R156" s="653"/>
      <c r="S156" s="653"/>
      <c r="T156" s="653"/>
      <c r="U156" s="348"/>
      <c r="V156" s="455"/>
      <c r="W156" s="455"/>
      <c r="X156" s="455"/>
      <c r="Y156" s="455"/>
      <c r="Z156" s="455"/>
      <c r="AA156" s="455"/>
      <c r="AB156" s="672"/>
      <c r="AC156" s="455"/>
      <c r="AD156" s="455"/>
      <c r="AE156" s="455"/>
      <c r="AF156" s="455"/>
      <c r="AG156" s="455"/>
      <c r="AH156" s="455"/>
      <c r="AI156" s="455"/>
      <c r="AJ156" s="455"/>
      <c r="AK156" s="455"/>
      <c r="AL156" s="672"/>
      <c r="AM156" s="804"/>
      <c r="AN156" s="804"/>
      <c r="AO156" s="805"/>
      <c r="AP156" s="455"/>
      <c r="AQ156" s="455"/>
      <c r="AR156" s="675"/>
      <c r="AS156" s="455"/>
      <c r="AT156" s="455"/>
      <c r="AU156" s="455"/>
      <c r="AV156" s="455"/>
      <c r="AW156" s="455"/>
      <c r="AX156" s="455"/>
      <c r="AY156" s="455"/>
      <c r="AZ156" s="26"/>
      <c r="BA156" s="294"/>
      <c r="BC156" s="302"/>
    </row>
    <row r="157" spans="1:55" x14ac:dyDescent="0.2">
      <c r="A157" s="455"/>
      <c r="B157" s="519"/>
      <c r="C157" s="609"/>
      <c r="D157" s="609"/>
      <c r="E157" s="609"/>
      <c r="F157" s="609"/>
      <c r="G157" s="609"/>
      <c r="H157" s="671"/>
      <c r="I157" s="852" t="s">
        <v>342</v>
      </c>
      <c r="J157" s="853" t="s">
        <v>343</v>
      </c>
      <c r="K157" s="845"/>
      <c r="L157" s="845"/>
      <c r="M157" s="845"/>
      <c r="N157" s="455"/>
      <c r="O157" s="455"/>
      <c r="P157" s="348"/>
      <c r="Q157" s="348"/>
      <c r="R157" s="653"/>
      <c r="S157" s="653"/>
      <c r="T157" s="653"/>
      <c r="U157" s="348"/>
      <c r="V157" s="455"/>
      <c r="W157" s="455"/>
      <c r="X157" s="455"/>
      <c r="Y157" s="455"/>
      <c r="Z157" s="455"/>
      <c r="AA157" s="455"/>
      <c r="AB157" s="672"/>
      <c r="AC157" s="455"/>
      <c r="AD157" s="455"/>
      <c r="AE157" s="455"/>
      <c r="AF157" s="455"/>
      <c r="AG157" s="455"/>
      <c r="AH157" s="455"/>
      <c r="AI157" s="455"/>
      <c r="AJ157" s="455"/>
      <c r="AK157" s="455"/>
      <c r="AL157" s="672"/>
      <c r="AM157" s="804"/>
      <c r="AN157" s="804"/>
      <c r="AO157" s="805"/>
      <c r="AP157" s="455"/>
      <c r="AQ157" s="455"/>
      <c r="AR157" s="675"/>
      <c r="AS157" s="455"/>
      <c r="AT157" s="455"/>
      <c r="AU157" s="455"/>
      <c r="AV157" s="455"/>
      <c r="AW157" s="455"/>
      <c r="AX157" s="455"/>
      <c r="AY157" s="455"/>
      <c r="AZ157" s="26"/>
      <c r="BA157" s="294"/>
      <c r="BC157" s="302"/>
    </row>
    <row r="158" spans="1:55" x14ac:dyDescent="0.2">
      <c r="A158" s="455"/>
      <c r="B158" s="519"/>
      <c r="C158" s="609"/>
      <c r="D158" s="609"/>
      <c r="E158" s="609"/>
      <c r="F158" s="609"/>
      <c r="G158" s="609"/>
      <c r="H158" s="671"/>
      <c r="I158" s="852" t="s">
        <v>344</v>
      </c>
      <c r="J158" s="853" t="s">
        <v>343</v>
      </c>
      <c r="K158" s="845"/>
      <c r="L158" s="845"/>
      <c r="M158" s="845"/>
      <c r="N158" s="455"/>
      <c r="O158" s="455"/>
      <c r="P158" s="348"/>
      <c r="Q158" s="348"/>
      <c r="R158" s="653"/>
      <c r="S158" s="653"/>
      <c r="T158" s="653"/>
      <c r="U158" s="348"/>
      <c r="V158" s="455"/>
      <c r="W158" s="455"/>
      <c r="X158" s="455"/>
      <c r="Y158" s="455"/>
      <c r="Z158" s="455"/>
      <c r="AA158" s="455"/>
      <c r="AB158" s="672"/>
      <c r="AC158" s="455"/>
      <c r="AD158" s="455"/>
      <c r="AE158" s="455"/>
      <c r="AF158" s="455"/>
      <c r="AG158" s="455"/>
      <c r="AH158" s="455"/>
      <c r="AI158" s="455"/>
      <c r="AJ158" s="455"/>
      <c r="AK158" s="455"/>
      <c r="AL158" s="672"/>
      <c r="AM158" s="804"/>
      <c r="AN158" s="804"/>
      <c r="AO158" s="805"/>
      <c r="AP158" s="455"/>
      <c r="AQ158" s="455"/>
      <c r="AR158" s="675"/>
      <c r="AS158" s="455"/>
      <c r="AT158" s="455"/>
      <c r="AU158" s="455"/>
      <c r="AV158" s="455"/>
      <c r="AW158" s="455"/>
      <c r="AX158" s="455"/>
      <c r="AY158" s="455"/>
      <c r="AZ158" s="26"/>
      <c r="BA158" s="294"/>
      <c r="BC158" s="302"/>
    </row>
    <row r="159" spans="1:55" x14ac:dyDescent="0.2">
      <c r="A159" s="455"/>
      <c r="B159" s="519"/>
      <c r="C159" s="609"/>
      <c r="D159" s="609"/>
      <c r="E159" s="609"/>
      <c r="F159" s="609"/>
      <c r="G159" s="609"/>
      <c r="H159" s="671"/>
      <c r="I159" s="852" t="s">
        <v>359</v>
      </c>
      <c r="J159" s="853" t="s">
        <v>360</v>
      </c>
      <c r="K159" s="845"/>
      <c r="L159" s="845"/>
      <c r="M159" s="845"/>
      <c r="N159" s="455"/>
      <c r="O159" s="455"/>
      <c r="P159" s="348"/>
      <c r="Q159" s="348"/>
      <c r="R159" s="653"/>
      <c r="S159" s="653"/>
      <c r="T159" s="653"/>
      <c r="U159" s="348"/>
      <c r="V159" s="455"/>
      <c r="W159" s="455"/>
      <c r="X159" s="455"/>
      <c r="Y159" s="455"/>
      <c r="Z159" s="455"/>
      <c r="AA159" s="455"/>
      <c r="AB159" s="672"/>
      <c r="AC159" s="455"/>
      <c r="AD159" s="455"/>
      <c r="AE159" s="455"/>
      <c r="AF159" s="455"/>
      <c r="AG159" s="455"/>
      <c r="AH159" s="455"/>
      <c r="AI159" s="455"/>
      <c r="AJ159" s="455"/>
      <c r="AK159" s="455"/>
      <c r="AL159" s="672"/>
      <c r="AM159" s="804"/>
      <c r="AN159" s="804"/>
      <c r="AO159" s="805"/>
      <c r="AP159" s="455"/>
      <c r="AQ159" s="455"/>
      <c r="AR159" s="675"/>
      <c r="AS159" s="455"/>
      <c r="AT159" s="455"/>
      <c r="AU159" s="455"/>
      <c r="AV159" s="455"/>
      <c r="AW159" s="455"/>
      <c r="AX159" s="455"/>
      <c r="AY159" s="455"/>
      <c r="AZ159" s="26"/>
      <c r="BA159" s="294"/>
      <c r="BC159" s="302"/>
    </row>
    <row r="160" spans="1:55" x14ac:dyDescent="0.2">
      <c r="A160" s="455"/>
      <c r="B160" s="519"/>
      <c r="C160" s="609"/>
      <c r="D160" s="609"/>
      <c r="E160" s="609"/>
      <c r="F160" s="609"/>
      <c r="G160" s="609"/>
      <c r="H160" s="671"/>
      <c r="I160" s="852" t="s">
        <v>361</v>
      </c>
      <c r="J160" s="853" t="s">
        <v>362</v>
      </c>
      <c r="K160" s="845"/>
      <c r="L160" s="845"/>
      <c r="M160" s="845"/>
      <c r="N160" s="455"/>
      <c r="O160" s="455"/>
      <c r="P160" s="348"/>
      <c r="Q160" s="348"/>
      <c r="R160" s="653"/>
      <c r="S160" s="653"/>
      <c r="T160" s="653"/>
      <c r="U160" s="348"/>
      <c r="V160" s="455"/>
      <c r="W160" s="455"/>
      <c r="X160" s="455"/>
      <c r="Y160" s="455"/>
      <c r="Z160" s="455"/>
      <c r="AA160" s="455"/>
      <c r="AB160" s="672"/>
      <c r="AC160" s="455"/>
      <c r="AD160" s="455"/>
      <c r="AE160" s="455"/>
      <c r="AF160" s="455"/>
      <c r="AG160" s="455"/>
      <c r="AH160" s="455"/>
      <c r="AI160" s="455"/>
      <c r="AJ160" s="455"/>
      <c r="AK160" s="455"/>
      <c r="AL160" s="672"/>
      <c r="AM160" s="804"/>
      <c r="AN160" s="804"/>
      <c r="AO160" s="805"/>
      <c r="AP160" s="455"/>
      <c r="AQ160" s="455"/>
      <c r="AR160" s="675"/>
      <c r="AS160" s="455"/>
      <c r="AT160" s="455"/>
      <c r="AU160" s="455"/>
      <c r="AV160" s="455"/>
      <c r="AW160" s="455"/>
      <c r="AX160" s="455"/>
      <c r="AY160" s="455"/>
      <c r="AZ160" s="26"/>
      <c r="BA160" s="294"/>
      <c r="BC160" s="302"/>
    </row>
    <row r="161" spans="1:55" x14ac:dyDescent="0.2">
      <c r="A161" s="455"/>
      <c r="B161" s="519"/>
      <c r="C161" s="609"/>
      <c r="D161" s="609"/>
      <c r="E161" s="609"/>
      <c r="F161" s="609"/>
      <c r="G161" s="609"/>
      <c r="H161" s="671"/>
      <c r="I161" s="852" t="s">
        <v>363</v>
      </c>
      <c r="J161" s="853"/>
      <c r="K161" s="845"/>
      <c r="L161" s="845"/>
      <c r="M161" s="845"/>
      <c r="N161" s="609"/>
      <c r="O161" s="455"/>
      <c r="P161" s="726"/>
      <c r="Q161" s="348"/>
      <c r="R161" s="653"/>
      <c r="S161" s="653"/>
      <c r="T161" s="653"/>
      <c r="U161" s="519"/>
      <c r="V161" s="455"/>
      <c r="W161" s="519"/>
      <c r="X161" s="455"/>
      <c r="Y161" s="455"/>
      <c r="Z161" s="455"/>
      <c r="AA161" s="455"/>
      <c r="AB161" s="672"/>
      <c r="AC161" s="455"/>
      <c r="AD161" s="455"/>
      <c r="AE161" s="455"/>
      <c r="AF161" s="455"/>
      <c r="AG161" s="455"/>
      <c r="AH161" s="455"/>
      <c r="AI161" s="455"/>
      <c r="AJ161" s="455"/>
      <c r="AK161" s="455"/>
      <c r="AL161" s="672"/>
      <c r="AM161" s="804"/>
      <c r="AN161" s="804"/>
      <c r="AO161" s="805"/>
      <c r="AP161" s="455"/>
      <c r="AQ161" s="455"/>
      <c r="AR161" s="675"/>
      <c r="AS161" s="455"/>
      <c r="AT161" s="455"/>
      <c r="AU161" s="455"/>
      <c r="AV161" s="455"/>
      <c r="AW161" s="455"/>
      <c r="AX161" s="455"/>
      <c r="AY161" s="455"/>
      <c r="AZ161" s="26"/>
      <c r="BA161" s="294"/>
      <c r="BC161" s="302"/>
    </row>
    <row r="162" spans="1:55" x14ac:dyDescent="0.2">
      <c r="A162" s="455"/>
      <c r="B162" s="519"/>
      <c r="C162" s="609"/>
      <c r="D162" s="609"/>
      <c r="E162" s="609"/>
      <c r="F162" s="609"/>
      <c r="G162" s="609"/>
      <c r="H162" s="671"/>
      <c r="I162" s="852" t="s">
        <v>364</v>
      </c>
      <c r="J162" s="853"/>
      <c r="K162" s="845"/>
      <c r="L162" s="845"/>
      <c r="M162" s="845"/>
      <c r="N162" s="455"/>
      <c r="O162" s="455"/>
      <c r="P162" s="348"/>
      <c r="Q162" s="348"/>
      <c r="R162" s="653"/>
      <c r="S162" s="653"/>
      <c r="T162" s="653"/>
      <c r="U162" s="348"/>
      <c r="V162" s="455"/>
      <c r="W162" s="455"/>
      <c r="X162" s="455"/>
      <c r="Y162" s="455"/>
      <c r="Z162" s="455"/>
      <c r="AA162" s="455"/>
      <c r="AB162" s="672"/>
      <c r="AC162" s="455"/>
      <c r="AD162" s="455"/>
      <c r="AE162" s="455"/>
      <c r="AF162" s="455"/>
      <c r="AG162" s="455"/>
      <c r="AH162" s="455"/>
      <c r="AI162" s="455"/>
      <c r="AJ162" s="455"/>
      <c r="AK162" s="455"/>
      <c r="AL162" s="672"/>
      <c r="AM162" s="804"/>
      <c r="AN162" s="804"/>
      <c r="AO162" s="805"/>
      <c r="AP162" s="455"/>
      <c r="AQ162" s="455"/>
      <c r="AR162" s="675"/>
      <c r="AS162" s="455"/>
      <c r="AT162" s="455"/>
      <c r="AU162" s="455"/>
      <c r="AV162" s="455"/>
      <c r="AW162" s="455"/>
      <c r="AX162" s="455"/>
      <c r="AY162" s="455"/>
      <c r="AZ162" s="26"/>
      <c r="BA162" s="294"/>
      <c r="BC162" s="302"/>
    </row>
    <row r="163" spans="1:55" x14ac:dyDescent="0.2">
      <c r="A163" s="455"/>
      <c r="B163" s="519"/>
      <c r="C163" s="609"/>
      <c r="D163" s="609"/>
      <c r="E163" s="609"/>
      <c r="F163" s="609"/>
      <c r="G163" s="609"/>
      <c r="H163" s="671"/>
      <c r="I163" s="609"/>
      <c r="J163" s="455"/>
      <c r="K163" s="845"/>
      <c r="L163" s="845"/>
      <c r="M163" s="845"/>
      <c r="N163" s="455"/>
      <c r="O163" s="455"/>
      <c r="P163" s="348"/>
      <c r="Q163" s="348"/>
      <c r="R163" s="653"/>
      <c r="S163" s="653"/>
      <c r="T163" s="653"/>
      <c r="U163" s="348"/>
      <c r="V163" s="455"/>
      <c r="W163" s="455"/>
      <c r="X163" s="455"/>
      <c r="Y163" s="455"/>
      <c r="Z163" s="455"/>
      <c r="AA163" s="455"/>
      <c r="AB163" s="672"/>
      <c r="AC163" s="455"/>
      <c r="AD163" s="455"/>
      <c r="AE163" s="455"/>
      <c r="AF163" s="455"/>
      <c r="AG163" s="455"/>
      <c r="AH163" s="455"/>
      <c r="AI163" s="455"/>
      <c r="AJ163" s="455"/>
      <c r="AK163" s="455"/>
      <c r="AL163" s="672"/>
      <c r="AM163" s="804"/>
      <c r="AN163" s="804"/>
      <c r="AO163" s="805"/>
      <c r="AP163" s="455"/>
      <c r="AQ163" s="455"/>
      <c r="AR163" s="675"/>
      <c r="AS163" s="455"/>
      <c r="AT163" s="455"/>
      <c r="AU163" s="455"/>
      <c r="AV163" s="455"/>
      <c r="AW163" s="455"/>
      <c r="AX163" s="455"/>
      <c r="AY163" s="455"/>
      <c r="AZ163" s="26"/>
      <c r="BA163" s="294"/>
      <c r="BC163" s="302"/>
    </row>
    <row r="164" spans="1:55" s="541" customFormat="1" ht="14.4" x14ac:dyDescent="0.3">
      <c r="A164" s="528" t="s">
        <v>57</v>
      </c>
      <c r="B164" s="529" t="s">
        <v>365</v>
      </c>
      <c r="C164" s="532"/>
      <c r="D164" s="532"/>
      <c r="E164" s="532"/>
      <c r="F164" s="587"/>
      <c r="G164" s="587"/>
      <c r="H164" s="587"/>
      <c r="I164" s="533"/>
      <c r="J164" s="530" t="s">
        <v>252</v>
      </c>
      <c r="K164" s="847"/>
      <c r="L164" s="847"/>
      <c r="M164" s="847"/>
      <c r="N164" s="533"/>
      <c r="O164" s="528"/>
      <c r="P164" s="528"/>
      <c r="Q164" s="528"/>
      <c r="R164" s="851"/>
      <c r="S164" s="851"/>
      <c r="T164" s="851"/>
      <c r="U164" s="528"/>
      <c r="V164" s="528"/>
      <c r="W164" s="528"/>
      <c r="X164" s="528"/>
      <c r="Y164" s="528"/>
      <c r="Z164" s="528"/>
      <c r="AA164" s="528"/>
      <c r="AB164" s="542"/>
      <c r="AC164" s="532"/>
      <c r="AD164" s="532"/>
      <c r="AE164" s="532"/>
      <c r="AF164" s="532"/>
      <c r="AG164" s="532"/>
      <c r="AH164" s="528"/>
      <c r="AI164" s="528"/>
      <c r="AJ164" s="528"/>
      <c r="AK164" s="528"/>
      <c r="AL164" s="542"/>
      <c r="AM164" s="802"/>
      <c r="AN164" s="802"/>
      <c r="AO164" s="803"/>
      <c r="AP164" s="528"/>
      <c r="AQ164" s="528"/>
      <c r="AR164" s="539"/>
      <c r="AS164" s="528"/>
      <c r="AT164" s="528"/>
      <c r="AU164" s="528"/>
      <c r="AV164" s="528"/>
      <c r="AW164" s="528"/>
      <c r="AX164" s="528"/>
      <c r="AY164" s="528"/>
      <c r="AZ164" s="543"/>
    </row>
    <row r="165" spans="1:55" ht="14.4" x14ac:dyDescent="0.3">
      <c r="B165" s="513"/>
      <c r="C165" s="351"/>
      <c r="D165" s="351"/>
      <c r="E165" s="351"/>
      <c r="F165" s="460"/>
      <c r="G165" s="586"/>
      <c r="H165" s="586"/>
      <c r="I165" s="460" t="s">
        <v>366</v>
      </c>
      <c r="J165" s="456"/>
      <c r="K165" s="844"/>
      <c r="L165" s="844"/>
      <c r="M165" s="844"/>
      <c r="N165" s="460"/>
      <c r="O165" s="348"/>
      <c r="P165" s="348"/>
      <c r="Q165" s="348"/>
      <c r="R165" s="653"/>
      <c r="S165" s="653"/>
      <c r="T165" s="653"/>
      <c r="U165" s="348"/>
      <c r="V165" s="348"/>
      <c r="W165" s="348"/>
      <c r="X165" s="348"/>
      <c r="Y165" s="348"/>
      <c r="Z165" s="348"/>
      <c r="AA165" s="348"/>
      <c r="AB165" s="352"/>
      <c r="AC165" s="348"/>
      <c r="AD165" s="348"/>
      <c r="AE165" s="348"/>
      <c r="AF165" s="348"/>
      <c r="AG165" s="348"/>
      <c r="AH165" s="348"/>
      <c r="AI165" s="348"/>
      <c r="AJ165" s="348"/>
      <c r="AK165" s="348"/>
      <c r="AL165" s="348"/>
      <c r="AM165" s="800"/>
      <c r="AN165" s="800"/>
      <c r="AO165" s="801"/>
      <c r="AP165" s="348"/>
      <c r="AQ165" s="348"/>
      <c r="AR165" s="349"/>
      <c r="AS165" s="348"/>
      <c r="AT165" s="348"/>
      <c r="AU165" s="348"/>
      <c r="AV165" s="348"/>
      <c r="AW165" s="348"/>
      <c r="AX165" s="348"/>
      <c r="AY165" s="348"/>
      <c r="AZ165" s="26"/>
      <c r="BA165" s="294"/>
    </row>
    <row r="166" spans="1:55" ht="14.4" x14ac:dyDescent="0.3">
      <c r="B166" s="513"/>
      <c r="C166" s="351"/>
      <c r="D166" s="351"/>
      <c r="E166" s="351"/>
      <c r="F166" s="586"/>
      <c r="G166" s="586"/>
      <c r="H166" s="586"/>
      <c r="I166" s="460" t="s">
        <v>367</v>
      </c>
      <c r="J166" s="456" t="s">
        <v>368</v>
      </c>
      <c r="K166" s="844"/>
      <c r="L166" s="844"/>
      <c r="M166" s="844"/>
      <c r="N166" s="460"/>
      <c r="O166" s="348"/>
      <c r="P166" s="348"/>
      <c r="Q166" s="348" t="s">
        <v>297</v>
      </c>
      <c r="R166" s="653" t="s">
        <v>369</v>
      </c>
      <c r="S166" s="829" t="s">
        <v>370</v>
      </c>
      <c r="T166" s="829" t="s">
        <v>371</v>
      </c>
      <c r="U166" s="348"/>
      <c r="V166" s="348"/>
      <c r="W166" s="348"/>
      <c r="X166" s="348"/>
      <c r="Y166" s="348"/>
      <c r="Z166" s="351"/>
      <c r="AA166" s="351"/>
      <c r="AB166" s="352"/>
      <c r="AC166" s="348"/>
      <c r="AD166" s="348"/>
      <c r="AE166" s="348"/>
      <c r="AF166" s="348"/>
      <c r="AG166" s="348"/>
      <c r="AH166" s="348"/>
      <c r="AI166" s="348"/>
      <c r="AJ166" s="348"/>
      <c r="AK166" s="348"/>
      <c r="AL166" s="348"/>
      <c r="AM166" s="800"/>
      <c r="AN166" s="800"/>
      <c r="AO166" s="801"/>
      <c r="AP166" s="348"/>
      <c r="AQ166" s="348"/>
      <c r="AR166" s="349"/>
      <c r="AS166" s="348"/>
      <c r="AT166" s="348"/>
      <c r="AU166" s="348"/>
      <c r="AV166" s="348"/>
      <c r="AW166" s="348"/>
      <c r="AX166" s="348"/>
      <c r="AY166" s="348"/>
      <c r="AZ166" s="26"/>
      <c r="BA166" s="294"/>
    </row>
    <row r="167" spans="1:55" ht="14.4" x14ac:dyDescent="0.3">
      <c r="B167" s="513"/>
      <c r="C167" s="351"/>
      <c r="D167" s="351"/>
      <c r="E167" s="351"/>
      <c r="F167" s="586"/>
      <c r="G167" s="586"/>
      <c r="H167" s="586"/>
      <c r="I167" s="460"/>
      <c r="J167" s="456" t="s">
        <v>372</v>
      </c>
      <c r="K167" s="844"/>
      <c r="L167" s="844"/>
      <c r="M167" s="844"/>
      <c r="N167" s="460"/>
      <c r="O167" s="348"/>
      <c r="P167" s="348"/>
      <c r="Q167" s="348" t="s">
        <v>297</v>
      </c>
      <c r="R167" s="653" t="s">
        <v>373</v>
      </c>
      <c r="S167" s="829" t="s">
        <v>374</v>
      </c>
      <c r="T167" s="829" t="s">
        <v>375</v>
      </c>
      <c r="U167" s="348"/>
      <c r="V167" s="348"/>
      <c r="W167" s="348"/>
      <c r="X167" s="348"/>
      <c r="Y167" s="348"/>
      <c r="Z167" s="351"/>
      <c r="AA167" s="351"/>
      <c r="AB167" s="352"/>
      <c r="AC167" s="348"/>
      <c r="AD167" s="348"/>
      <c r="AE167" s="348"/>
      <c r="AF167" s="348"/>
      <c r="AG167" s="348"/>
      <c r="AH167" s="348"/>
      <c r="AI167" s="348"/>
      <c r="AJ167" s="348"/>
      <c r="AK167" s="348"/>
      <c r="AL167" s="348"/>
      <c r="AM167" s="800"/>
      <c r="AN167" s="800"/>
      <c r="AO167" s="801"/>
      <c r="AP167" s="348"/>
      <c r="AQ167" s="348"/>
      <c r="AR167" s="349"/>
      <c r="AS167" s="348"/>
      <c r="AT167" s="348"/>
      <c r="AU167" s="348"/>
      <c r="AV167" s="348"/>
      <c r="AW167" s="348"/>
      <c r="AX167" s="348"/>
      <c r="AY167" s="348"/>
      <c r="AZ167" s="26"/>
      <c r="BA167" s="294"/>
    </row>
    <row r="168" spans="1:55" ht="13.5" customHeight="1" x14ac:dyDescent="0.3">
      <c r="B168" s="513"/>
      <c r="C168" s="351"/>
      <c r="D168" s="351"/>
      <c r="E168" s="351"/>
      <c r="F168" s="586"/>
      <c r="G168" s="586"/>
      <c r="H168" s="586"/>
      <c r="I168" s="460"/>
      <c r="J168" s="456" t="s">
        <v>376</v>
      </c>
      <c r="K168" s="844"/>
      <c r="L168" s="844"/>
      <c r="M168" s="844"/>
      <c r="N168" s="460"/>
      <c r="O168" s="348"/>
      <c r="P168" s="348"/>
      <c r="Q168" s="348" t="s">
        <v>297</v>
      </c>
      <c r="R168" s="653" t="s">
        <v>377</v>
      </c>
      <c r="S168" s="829" t="s">
        <v>378</v>
      </c>
      <c r="T168" s="829" t="s">
        <v>379</v>
      </c>
      <c r="U168" s="348"/>
      <c r="V168" s="348"/>
      <c r="W168" s="348"/>
      <c r="X168" s="348"/>
      <c r="Y168" s="348"/>
      <c r="Z168" s="348"/>
      <c r="AA168" s="348"/>
      <c r="AB168" s="452"/>
      <c r="AC168" s="348"/>
      <c r="AD168" s="348"/>
      <c r="AE168" s="348"/>
      <c r="AF168" s="348"/>
      <c r="AG168" s="348"/>
      <c r="AH168" s="348"/>
      <c r="AI168" s="348"/>
      <c r="AJ168" s="348"/>
      <c r="AK168" s="348"/>
      <c r="AL168" s="348"/>
      <c r="AM168" s="800"/>
      <c r="AN168" s="800"/>
      <c r="AO168" s="801"/>
      <c r="AP168" s="348"/>
      <c r="AQ168" s="348"/>
      <c r="AR168" s="349"/>
      <c r="AS168" s="348"/>
      <c r="AT168" s="348"/>
      <c r="AU168" s="348"/>
      <c r="AV168" s="348"/>
      <c r="AW168" s="348"/>
      <c r="AX168" s="348"/>
      <c r="AY168" s="348"/>
      <c r="AZ168" s="302"/>
      <c r="BA168" s="294"/>
    </row>
    <row r="169" spans="1:55" ht="13.5" customHeight="1" x14ac:dyDescent="0.3">
      <c r="B169" s="513"/>
      <c r="C169" s="351"/>
      <c r="D169" s="351"/>
      <c r="E169" s="351"/>
      <c r="F169" s="586"/>
      <c r="G169" s="586"/>
      <c r="H169" s="586"/>
      <c r="I169" s="460"/>
      <c r="J169" s="456" t="s">
        <v>380</v>
      </c>
      <c r="K169" s="844"/>
      <c r="L169" s="844"/>
      <c r="M169" s="844"/>
      <c r="N169" s="460"/>
      <c r="O169" s="348"/>
      <c r="P169" s="348"/>
      <c r="Q169" s="348" t="s">
        <v>381</v>
      </c>
      <c r="R169" s="653" t="s">
        <v>382</v>
      </c>
      <c r="S169" s="829" t="s">
        <v>383</v>
      </c>
      <c r="T169" s="829" t="s">
        <v>384</v>
      </c>
      <c r="U169" s="348"/>
      <c r="V169" s="348"/>
      <c r="W169" s="348"/>
      <c r="X169" s="348"/>
      <c r="Y169" s="348"/>
      <c r="Z169" s="348"/>
      <c r="AA169" s="348"/>
      <c r="AB169" s="452"/>
      <c r="AC169" s="348"/>
      <c r="AD169" s="348"/>
      <c r="AE169" s="348"/>
      <c r="AF169" s="348"/>
      <c r="AG169" s="348"/>
      <c r="AH169" s="348"/>
      <c r="AI169" s="348"/>
      <c r="AJ169" s="348"/>
      <c r="AK169" s="348"/>
      <c r="AL169" s="348"/>
      <c r="AM169" s="800"/>
      <c r="AN169" s="800"/>
      <c r="AO169" s="801"/>
      <c r="AP169" s="348"/>
      <c r="AQ169" s="348"/>
      <c r="AR169" s="349"/>
      <c r="AS169" s="348"/>
      <c r="AT169" s="348"/>
      <c r="AU169" s="348"/>
      <c r="AV169" s="348"/>
      <c r="AW169" s="348"/>
      <c r="AX169" s="348"/>
      <c r="AY169" s="348"/>
      <c r="AZ169" s="302"/>
      <c r="BA169" s="294"/>
    </row>
    <row r="170" spans="1:55" ht="13.5" customHeight="1" x14ac:dyDescent="0.3">
      <c r="B170" s="513"/>
      <c r="C170" s="351"/>
      <c r="D170" s="351"/>
      <c r="E170" s="351"/>
      <c r="F170" s="586"/>
      <c r="G170" s="586"/>
      <c r="H170" s="586"/>
      <c r="I170" s="460"/>
      <c r="J170" s="456" t="s">
        <v>385</v>
      </c>
      <c r="K170" s="844"/>
      <c r="L170" s="844"/>
      <c r="M170" s="844"/>
      <c r="N170" s="460"/>
      <c r="O170" s="348"/>
      <c r="P170" s="348"/>
      <c r="Q170" s="348" t="s">
        <v>381</v>
      </c>
      <c r="R170" s="653" t="s">
        <v>386</v>
      </c>
      <c r="S170" s="829" t="s">
        <v>387</v>
      </c>
      <c r="T170" s="829" t="s">
        <v>388</v>
      </c>
      <c r="U170" s="348"/>
      <c r="V170" s="348"/>
      <c r="W170" s="348"/>
      <c r="X170" s="348"/>
      <c r="Y170" s="348"/>
      <c r="Z170" s="348"/>
      <c r="AA170" s="348"/>
      <c r="AB170" s="452"/>
      <c r="AC170" s="348"/>
      <c r="AD170" s="348"/>
      <c r="AE170" s="348"/>
      <c r="AF170" s="348"/>
      <c r="AG170" s="348"/>
      <c r="AH170" s="348"/>
      <c r="AI170" s="348"/>
      <c r="AJ170" s="348"/>
      <c r="AK170" s="348"/>
      <c r="AL170" s="348"/>
      <c r="AM170" s="800"/>
      <c r="AN170" s="800"/>
      <c r="AO170" s="801"/>
      <c r="AP170" s="348"/>
      <c r="AQ170" s="348"/>
      <c r="AR170" s="349"/>
      <c r="AS170" s="348"/>
      <c r="AT170" s="348"/>
      <c r="AU170" s="348"/>
      <c r="AV170" s="348"/>
      <c r="AW170" s="348"/>
      <c r="AX170" s="348"/>
      <c r="AY170" s="348"/>
      <c r="AZ170" s="302"/>
      <c r="BA170" s="294"/>
    </row>
    <row r="171" spans="1:55" x14ac:dyDescent="0.2">
      <c r="B171" s="513"/>
      <c r="C171" s="351"/>
      <c r="D171" s="351"/>
      <c r="E171" s="351"/>
      <c r="F171" s="351"/>
      <c r="G171" s="351"/>
      <c r="H171" s="602"/>
      <c r="I171" s="351"/>
      <c r="J171" s="348"/>
      <c r="K171" s="844"/>
      <c r="L171" s="844"/>
      <c r="M171" s="844"/>
      <c r="N171" s="348"/>
      <c r="O171" s="348"/>
      <c r="P171" s="348"/>
      <c r="Q171" s="348"/>
      <c r="R171" s="653"/>
      <c r="S171" s="653"/>
      <c r="T171" s="653"/>
      <c r="U171" s="348"/>
      <c r="V171" s="348"/>
      <c r="W171" s="348"/>
      <c r="X171" s="348"/>
      <c r="Y171" s="348"/>
      <c r="Z171" s="348"/>
      <c r="AA171" s="348"/>
      <c r="AB171" s="352"/>
      <c r="AC171" s="348"/>
      <c r="AD171" s="348"/>
      <c r="AE171" s="348"/>
      <c r="AF171" s="348"/>
      <c r="AG171" s="348"/>
      <c r="AH171" s="348"/>
      <c r="AI171" s="348"/>
      <c r="AJ171" s="348"/>
      <c r="AK171" s="348"/>
      <c r="AL171" s="352"/>
      <c r="AM171" s="800"/>
      <c r="AN171" s="800"/>
      <c r="AO171" s="801"/>
      <c r="AP171" s="348"/>
      <c r="AQ171" s="348"/>
      <c r="AR171" s="349"/>
      <c r="AS171" s="348"/>
      <c r="AT171" s="348"/>
      <c r="AU171" s="348"/>
      <c r="AV171" s="348"/>
      <c r="AW171" s="348"/>
      <c r="AX171" s="348"/>
      <c r="AY171" s="348"/>
      <c r="AZ171" s="26"/>
      <c r="BA171" s="294"/>
    </row>
    <row r="172" spans="1:55" s="541" customFormat="1" ht="14.4" x14ac:dyDescent="0.3">
      <c r="A172" s="528" t="s">
        <v>57</v>
      </c>
      <c r="B172" s="529" t="s">
        <v>365</v>
      </c>
      <c r="C172" s="532"/>
      <c r="D172" s="532"/>
      <c r="E172" s="532"/>
      <c r="F172" s="587"/>
      <c r="G172" s="587"/>
      <c r="H172" s="587"/>
      <c r="I172" s="533"/>
      <c r="J172" s="530" t="s">
        <v>389</v>
      </c>
      <c r="K172" s="847"/>
      <c r="L172" s="847"/>
      <c r="M172" s="847"/>
      <c r="N172" s="533"/>
      <c r="O172" s="528"/>
      <c r="P172" s="528"/>
      <c r="Q172" s="528"/>
      <c r="R172" s="851"/>
      <c r="S172" s="851"/>
      <c r="T172" s="851"/>
      <c r="U172" s="528"/>
      <c r="V172" s="528"/>
      <c r="W172" s="528"/>
      <c r="X172" s="528"/>
      <c r="Y172" s="528"/>
      <c r="Z172" s="528"/>
      <c r="AA172" s="528"/>
      <c r="AB172" s="542"/>
      <c r="AC172" s="532"/>
      <c r="AD172" s="532"/>
      <c r="AE172" s="532"/>
      <c r="AF172" s="532"/>
      <c r="AG172" s="532"/>
      <c r="AH172" s="528"/>
      <c r="AI172" s="528"/>
      <c r="AJ172" s="528"/>
      <c r="AK172" s="528"/>
      <c r="AL172" s="542"/>
      <c r="AM172" s="802"/>
      <c r="AN172" s="802"/>
      <c r="AO172" s="803"/>
      <c r="AP172" s="528"/>
      <c r="AQ172" s="528"/>
      <c r="AR172" s="539"/>
      <c r="AS172" s="528"/>
      <c r="AT172" s="528"/>
      <c r="AU172" s="528"/>
      <c r="AV172" s="528"/>
      <c r="AW172" s="528"/>
      <c r="AX172" s="528"/>
      <c r="AY172" s="528"/>
      <c r="AZ172" s="543"/>
    </row>
    <row r="173" spans="1:55" ht="14.4" x14ac:dyDescent="0.3">
      <c r="B173" s="513"/>
      <c r="C173" s="351"/>
      <c r="D173" s="351"/>
      <c r="E173" s="351"/>
      <c r="F173" s="460"/>
      <c r="G173" s="586"/>
      <c r="H173" s="586"/>
      <c r="I173" s="460" t="s">
        <v>390</v>
      </c>
      <c r="J173" s="456"/>
      <c r="K173" s="844"/>
      <c r="L173" s="844"/>
      <c r="M173" s="844"/>
      <c r="N173" s="460"/>
      <c r="O173" s="348"/>
      <c r="P173" s="348"/>
      <c r="Q173" s="348"/>
      <c r="R173" s="653"/>
      <c r="S173" s="653"/>
      <c r="T173" s="653"/>
      <c r="U173" s="348"/>
      <c r="V173" s="348"/>
      <c r="W173" s="348"/>
      <c r="X173" s="348"/>
      <c r="Y173" s="348"/>
      <c r="Z173" s="348"/>
      <c r="AA173" s="348"/>
      <c r="AB173" s="352"/>
      <c r="AC173" s="348"/>
      <c r="AD173" s="348"/>
      <c r="AE173" s="348"/>
      <c r="AF173" s="348"/>
      <c r="AG173" s="348"/>
      <c r="AH173" s="348"/>
      <c r="AI173" s="348"/>
      <c r="AJ173" s="348"/>
      <c r="AK173" s="348"/>
      <c r="AL173" s="348"/>
      <c r="AM173" s="800"/>
      <c r="AN173" s="800"/>
      <c r="AO173" s="801"/>
      <c r="AP173" s="348"/>
      <c r="AQ173" s="348"/>
      <c r="AR173" s="349"/>
      <c r="AS173" s="348"/>
      <c r="AT173" s="348"/>
      <c r="AU173" s="348"/>
      <c r="AV173" s="348"/>
      <c r="AW173" s="348"/>
      <c r="AX173" s="348"/>
      <c r="AY173" s="348"/>
      <c r="AZ173" s="26"/>
      <c r="BA173" s="294"/>
    </row>
    <row r="174" spans="1:55" ht="14.4" x14ac:dyDescent="0.3">
      <c r="B174" s="513"/>
      <c r="C174" s="351"/>
      <c r="D174" s="351"/>
      <c r="E174" s="351"/>
      <c r="F174" s="586"/>
      <c r="G174" s="586"/>
      <c r="H174" s="586"/>
      <c r="I174" s="460"/>
      <c r="J174" s="456" t="s">
        <v>391</v>
      </c>
      <c r="K174" s="844"/>
      <c r="L174" s="844"/>
      <c r="M174" s="844"/>
      <c r="N174" s="460"/>
      <c r="O174" s="348"/>
      <c r="P174" s="348"/>
      <c r="Q174" s="348"/>
      <c r="R174" s="653"/>
      <c r="S174" s="653"/>
      <c r="T174" s="653"/>
      <c r="U174" s="348"/>
      <c r="V174" s="348"/>
      <c r="W174" s="348"/>
      <c r="X174" s="348"/>
      <c r="Y174" s="348"/>
      <c r="Z174" s="351"/>
      <c r="AA174" s="351"/>
      <c r="AB174" s="352"/>
      <c r="AC174" s="348"/>
      <c r="AD174" s="348"/>
      <c r="AE174" s="348"/>
      <c r="AF174" s="348"/>
      <c r="AG174" s="348"/>
      <c r="AH174" s="348"/>
      <c r="AI174" s="348"/>
      <c r="AJ174" s="348"/>
      <c r="AK174" s="348"/>
      <c r="AL174" s="348"/>
      <c r="AM174" s="800"/>
      <c r="AN174" s="800"/>
      <c r="AO174" s="801"/>
      <c r="AP174" s="348"/>
      <c r="AQ174" s="348"/>
      <c r="AR174" s="349"/>
      <c r="AS174" s="348"/>
      <c r="AT174" s="348"/>
      <c r="AU174" s="348"/>
      <c r="AV174" s="348"/>
      <c r="AW174" s="348"/>
      <c r="AX174" s="348"/>
      <c r="AY174" s="348"/>
      <c r="AZ174" s="26"/>
      <c r="BA174" s="294"/>
    </row>
    <row r="175" spans="1:55" ht="14.4" x14ac:dyDescent="0.3">
      <c r="B175" s="513"/>
      <c r="C175" s="351"/>
      <c r="D175" s="351"/>
      <c r="E175" s="351"/>
      <c r="F175" s="586"/>
      <c r="G175" s="586"/>
      <c r="H175" s="586"/>
      <c r="I175" s="460"/>
      <c r="J175" s="456" t="s">
        <v>392</v>
      </c>
      <c r="K175" s="844"/>
      <c r="L175" s="844"/>
      <c r="M175" s="844"/>
      <c r="N175" s="460"/>
      <c r="O175" s="348"/>
      <c r="P175" s="348"/>
      <c r="Q175" s="348"/>
      <c r="R175" s="653"/>
      <c r="S175" s="653"/>
      <c r="T175" s="653"/>
      <c r="U175" s="348"/>
      <c r="V175" s="348"/>
      <c r="W175" s="348"/>
      <c r="X175" s="348"/>
      <c r="Y175" s="348"/>
      <c r="Z175" s="351"/>
      <c r="AA175" s="351"/>
      <c r="AB175" s="352"/>
      <c r="AC175" s="348"/>
      <c r="AD175" s="348"/>
      <c r="AE175" s="348"/>
      <c r="AF175" s="348"/>
      <c r="AG175" s="348"/>
      <c r="AH175" s="348"/>
      <c r="AI175" s="348"/>
      <c r="AJ175" s="348"/>
      <c r="AK175" s="348"/>
      <c r="AL175" s="348"/>
      <c r="AM175" s="800"/>
      <c r="AN175" s="800"/>
      <c r="AO175" s="801"/>
      <c r="AP175" s="348"/>
      <c r="AQ175" s="348"/>
      <c r="AR175" s="349"/>
      <c r="AS175" s="348"/>
      <c r="AT175" s="348"/>
      <c r="AU175" s="348"/>
      <c r="AV175" s="348"/>
      <c r="AW175" s="348"/>
      <c r="AX175" s="348"/>
      <c r="AY175" s="348"/>
      <c r="AZ175" s="26"/>
      <c r="BA175" s="294"/>
    </row>
    <row r="176" spans="1:55" ht="13.5" customHeight="1" x14ac:dyDescent="0.3">
      <c r="B176" s="513"/>
      <c r="C176" s="351"/>
      <c r="D176" s="351"/>
      <c r="E176" s="351"/>
      <c r="F176" s="586"/>
      <c r="G176" s="586"/>
      <c r="H176" s="586"/>
      <c r="I176" s="460"/>
      <c r="J176" s="456" t="s">
        <v>393</v>
      </c>
      <c r="K176" s="844"/>
      <c r="L176" s="844"/>
      <c r="M176" s="844"/>
      <c r="N176" s="460"/>
      <c r="O176" s="348"/>
      <c r="P176" s="348"/>
      <c r="Q176" s="348"/>
      <c r="R176" s="653"/>
      <c r="S176" s="653"/>
      <c r="T176" s="653"/>
      <c r="U176" s="348"/>
      <c r="V176" s="348"/>
      <c r="W176" s="348"/>
      <c r="X176" s="348"/>
      <c r="Y176" s="348"/>
      <c r="Z176" s="348"/>
      <c r="AA176" s="348"/>
      <c r="AB176" s="452"/>
      <c r="AC176" s="348"/>
      <c r="AD176" s="348"/>
      <c r="AE176" s="348"/>
      <c r="AF176" s="348"/>
      <c r="AG176" s="348"/>
      <c r="AH176" s="348"/>
      <c r="AI176" s="348"/>
      <c r="AJ176" s="348"/>
      <c r="AK176" s="348"/>
      <c r="AL176" s="348"/>
      <c r="AM176" s="800"/>
      <c r="AN176" s="800"/>
      <c r="AO176" s="801"/>
      <c r="AP176" s="348"/>
      <c r="AQ176" s="348"/>
      <c r="AR176" s="349"/>
      <c r="AS176" s="348"/>
      <c r="AT176" s="348"/>
      <c r="AU176" s="348"/>
      <c r="AV176" s="348"/>
      <c r="AW176" s="348"/>
      <c r="AX176" s="348"/>
      <c r="AY176" s="348"/>
      <c r="AZ176" s="302"/>
      <c r="BA176" s="294"/>
    </row>
    <row r="177" spans="1:53" ht="13.5" customHeight="1" x14ac:dyDescent="0.3">
      <c r="B177" s="513"/>
      <c r="C177" s="351"/>
      <c r="D177" s="351"/>
      <c r="E177" s="351"/>
      <c r="F177" s="586"/>
      <c r="G177" s="586"/>
      <c r="H177" s="586"/>
      <c r="I177" s="460"/>
      <c r="J177" s="456" t="s">
        <v>393</v>
      </c>
      <c r="K177" s="844"/>
      <c r="L177" s="844"/>
      <c r="M177" s="844"/>
      <c r="N177" s="460"/>
      <c r="O177" s="348"/>
      <c r="P177" s="348"/>
      <c r="Q177" s="348"/>
      <c r="R177" s="653"/>
      <c r="S177" s="653"/>
      <c r="T177" s="653"/>
      <c r="U177" s="348"/>
      <c r="V177" s="348"/>
      <c r="W177" s="348"/>
      <c r="X177" s="348"/>
      <c r="Y177" s="348"/>
      <c r="Z177" s="348"/>
      <c r="AA177" s="348"/>
      <c r="AB177" s="452"/>
      <c r="AC177" s="348"/>
      <c r="AD177" s="348"/>
      <c r="AE177" s="348"/>
      <c r="AF177" s="348"/>
      <c r="AG177" s="348"/>
      <c r="AH177" s="348"/>
      <c r="AI177" s="348"/>
      <c r="AJ177" s="348"/>
      <c r="AK177" s="348"/>
      <c r="AL177" s="348"/>
      <c r="AM177" s="800"/>
      <c r="AN177" s="800"/>
      <c r="AO177" s="801"/>
      <c r="AP177" s="348"/>
      <c r="AQ177" s="348"/>
      <c r="AR177" s="349"/>
      <c r="AS177" s="348"/>
      <c r="AT177" s="348"/>
      <c r="AU177" s="348"/>
      <c r="AV177" s="348"/>
      <c r="AW177" s="348"/>
      <c r="AX177" s="348"/>
      <c r="AY177" s="348"/>
      <c r="AZ177" s="302"/>
      <c r="BA177" s="294"/>
    </row>
    <row r="178" spans="1:53" ht="13.5" customHeight="1" x14ac:dyDescent="0.3">
      <c r="B178" s="513"/>
      <c r="C178" s="351"/>
      <c r="D178" s="351"/>
      <c r="E178" s="351"/>
      <c r="F178" s="586"/>
      <c r="G178" s="586"/>
      <c r="H178" s="586"/>
      <c r="I178" s="460"/>
      <c r="J178" s="456" t="s">
        <v>394</v>
      </c>
      <c r="K178" s="844"/>
      <c r="L178" s="844"/>
      <c r="M178" s="844"/>
      <c r="N178" s="460"/>
      <c r="O178" s="348"/>
      <c r="P178" s="348"/>
      <c r="Q178" s="348"/>
      <c r="R178" s="653"/>
      <c r="S178" s="653"/>
      <c r="T178" s="653"/>
      <c r="U178" s="348"/>
      <c r="V178" s="348"/>
      <c r="W178" s="348"/>
      <c r="X178" s="348"/>
      <c r="Y178" s="348"/>
      <c r="Z178" s="348"/>
      <c r="AA178" s="348"/>
      <c r="AB178" s="452"/>
      <c r="AC178" s="348"/>
      <c r="AD178" s="348"/>
      <c r="AE178" s="348"/>
      <c r="AF178" s="348"/>
      <c r="AG178" s="348"/>
      <c r="AH178" s="348"/>
      <c r="AI178" s="348"/>
      <c r="AJ178" s="348"/>
      <c r="AK178" s="348"/>
      <c r="AL178" s="348"/>
      <c r="AM178" s="800"/>
      <c r="AN178" s="800"/>
      <c r="AO178" s="801"/>
      <c r="AP178" s="348"/>
      <c r="AQ178" s="348"/>
      <c r="AR178" s="349"/>
      <c r="AS178" s="348"/>
      <c r="AT178" s="348"/>
      <c r="AU178" s="348"/>
      <c r="AV178" s="348"/>
      <c r="AW178" s="348"/>
      <c r="AX178" s="348"/>
      <c r="AY178" s="348"/>
      <c r="AZ178" s="302"/>
      <c r="BA178" s="294"/>
    </row>
    <row r="179" spans="1:53" x14ac:dyDescent="0.2">
      <c r="B179" s="513"/>
      <c r="C179" s="351"/>
      <c r="D179" s="351"/>
      <c r="E179" s="351"/>
      <c r="F179" s="351"/>
      <c r="G179" s="351"/>
      <c r="H179" s="602"/>
      <c r="I179" s="351"/>
      <c r="J179" s="348"/>
      <c r="K179" s="844"/>
      <c r="L179" s="844"/>
      <c r="M179" s="844"/>
      <c r="N179" s="348"/>
      <c r="O179" s="348"/>
      <c r="P179" s="348"/>
      <c r="Q179" s="348"/>
      <c r="R179" s="653"/>
      <c r="S179" s="653"/>
      <c r="T179" s="653"/>
      <c r="U179" s="348"/>
      <c r="V179" s="348"/>
      <c r="W179" s="348"/>
      <c r="X179" s="348"/>
      <c r="Y179" s="348"/>
      <c r="Z179" s="348"/>
      <c r="AA179" s="348"/>
      <c r="AB179" s="352"/>
      <c r="AC179" s="348"/>
      <c r="AD179" s="348"/>
      <c r="AE179" s="348"/>
      <c r="AF179" s="348"/>
      <c r="AG179" s="348"/>
      <c r="AH179" s="348"/>
      <c r="AI179" s="348"/>
      <c r="AJ179" s="348"/>
      <c r="AK179" s="348"/>
      <c r="AL179" s="352"/>
      <c r="AM179" s="800"/>
      <c r="AN179" s="800"/>
      <c r="AO179" s="801"/>
      <c r="AP179" s="348"/>
      <c r="AQ179" s="348"/>
      <c r="AR179" s="349"/>
      <c r="AS179" s="348"/>
      <c r="AT179" s="348"/>
      <c r="AU179" s="348"/>
      <c r="AV179" s="348"/>
      <c r="AW179" s="348"/>
      <c r="AX179" s="348"/>
      <c r="AY179" s="348"/>
      <c r="AZ179" s="26"/>
      <c r="BA179" s="294"/>
    </row>
    <row r="180" spans="1:53" s="541" customFormat="1" ht="14.4" x14ac:dyDescent="0.3">
      <c r="A180" s="528" t="s">
        <v>57</v>
      </c>
      <c r="B180" s="529" t="s">
        <v>395</v>
      </c>
      <c r="C180" s="532"/>
      <c r="D180" s="532"/>
      <c r="E180" s="532"/>
      <c r="F180" s="587"/>
      <c r="G180" s="587"/>
      <c r="H180" s="587"/>
      <c r="I180" s="533"/>
      <c r="J180" s="530" t="s">
        <v>396</v>
      </c>
      <c r="K180" s="847"/>
      <c r="L180" s="847"/>
      <c r="M180" s="847"/>
      <c r="N180" s="533"/>
      <c r="O180" s="528"/>
      <c r="P180" s="724"/>
      <c r="Q180" s="825"/>
      <c r="R180" s="790"/>
      <c r="S180" s="790"/>
      <c r="T180" s="790"/>
      <c r="U180" s="528"/>
      <c r="V180" s="528"/>
      <c r="W180" s="528"/>
      <c r="X180" s="528"/>
      <c r="Y180" s="528"/>
      <c r="Z180" s="528"/>
      <c r="AA180" s="528"/>
      <c r="AB180" s="542"/>
      <c r="AC180" s="532"/>
      <c r="AD180" s="532"/>
      <c r="AE180" s="532"/>
      <c r="AF180" s="532"/>
      <c r="AG180" s="532"/>
      <c r="AH180" s="528"/>
      <c r="AI180" s="528"/>
      <c r="AJ180" s="528"/>
      <c r="AK180" s="528"/>
      <c r="AL180" s="542"/>
      <c r="AM180" s="802"/>
      <c r="AN180" s="802"/>
      <c r="AO180" s="803"/>
      <c r="AP180" s="528"/>
      <c r="AQ180" s="528"/>
      <c r="AR180" s="539"/>
      <c r="AS180" s="528"/>
      <c r="AT180" s="528"/>
      <c r="AU180" s="528"/>
      <c r="AV180" s="528"/>
      <c r="AW180" s="528"/>
      <c r="AX180" s="528"/>
      <c r="AY180" s="528"/>
      <c r="AZ180" s="543"/>
    </row>
    <row r="181" spans="1:53" s="581" customFormat="1" ht="14.4" x14ac:dyDescent="0.3">
      <c r="A181" s="571"/>
      <c r="B181" s="572"/>
      <c r="C181" s="574"/>
      <c r="D181" s="574"/>
      <c r="E181" s="574"/>
      <c r="F181" s="606"/>
      <c r="G181" s="606"/>
      <c r="H181" s="606"/>
      <c r="I181" s="574" t="s">
        <v>397</v>
      </c>
      <c r="J181" s="571" t="s">
        <v>398</v>
      </c>
      <c r="K181" s="844"/>
      <c r="L181" s="844"/>
      <c r="M181" s="844"/>
      <c r="N181" s="574"/>
      <c r="O181" s="571"/>
      <c r="P181" s="831"/>
      <c r="Q181" s="832"/>
      <c r="R181" s="833"/>
      <c r="S181" s="833"/>
      <c r="T181" s="833"/>
      <c r="U181" s="571"/>
      <c r="V181" s="571"/>
      <c r="W181" s="571"/>
      <c r="X181" s="571"/>
      <c r="Y181" s="571"/>
      <c r="Z181" s="571"/>
      <c r="AA181" s="571"/>
      <c r="AB181" s="577"/>
      <c r="AC181" s="574"/>
      <c r="AD181" s="574"/>
      <c r="AE181" s="574"/>
      <c r="AF181" s="574"/>
      <c r="AG181" s="574"/>
      <c r="AH181" s="571"/>
      <c r="AI181" s="571"/>
      <c r="AJ181" s="571"/>
      <c r="AK181" s="571"/>
      <c r="AL181" s="577"/>
      <c r="AM181" s="839"/>
      <c r="AN181" s="839"/>
      <c r="AO181" s="840"/>
      <c r="AP181" s="571"/>
      <c r="AQ181" s="571"/>
      <c r="AR181" s="580"/>
      <c r="AS181" s="571"/>
      <c r="AT181" s="571"/>
      <c r="AU181" s="571"/>
      <c r="AV181" s="571"/>
      <c r="AW181" s="571"/>
      <c r="AX181" s="571"/>
      <c r="AY181" s="571"/>
    </row>
    <row r="182" spans="1:53" s="581" customFormat="1" ht="14.4" x14ac:dyDescent="0.3">
      <c r="A182" s="571"/>
      <c r="B182" s="572"/>
      <c r="C182" s="574"/>
      <c r="D182" s="574"/>
      <c r="E182" s="574"/>
      <c r="F182" s="606"/>
      <c r="G182" s="606"/>
      <c r="H182" s="606"/>
      <c r="I182" s="574" t="s">
        <v>397</v>
      </c>
      <c r="J182" s="571" t="s">
        <v>399</v>
      </c>
      <c r="K182" s="844"/>
      <c r="L182" s="844"/>
      <c r="M182" s="844"/>
      <c r="N182" s="574"/>
      <c r="O182" s="571"/>
      <c r="P182" s="831"/>
      <c r="Q182" s="832"/>
      <c r="R182" s="833"/>
      <c r="S182" s="833"/>
      <c r="T182" s="833"/>
      <c r="U182" s="571"/>
      <c r="V182" s="571"/>
      <c r="W182" s="571"/>
      <c r="X182" s="571"/>
      <c r="Y182" s="571"/>
      <c r="Z182" s="571"/>
      <c r="AA182" s="571"/>
      <c r="AB182" s="577"/>
      <c r="AC182" s="574"/>
      <c r="AD182" s="574"/>
      <c r="AE182" s="574"/>
      <c r="AF182" s="574"/>
      <c r="AG182" s="574"/>
      <c r="AH182" s="571"/>
      <c r="AI182" s="571"/>
      <c r="AJ182" s="571"/>
      <c r="AK182" s="571"/>
      <c r="AL182" s="577"/>
      <c r="AM182" s="839"/>
      <c r="AN182" s="839"/>
      <c r="AO182" s="840"/>
      <c r="AP182" s="571"/>
      <c r="AQ182" s="571"/>
      <c r="AR182" s="580"/>
      <c r="AS182" s="571"/>
      <c r="AT182" s="571"/>
      <c r="AU182" s="571"/>
      <c r="AV182" s="571"/>
      <c r="AW182" s="571"/>
      <c r="AX182" s="571"/>
      <c r="AY182" s="571"/>
    </row>
    <row r="183" spans="1:53" s="581" customFormat="1" ht="14.4" x14ac:dyDescent="0.3">
      <c r="A183" s="571"/>
      <c r="B183" s="572"/>
      <c r="C183" s="574"/>
      <c r="D183" s="574"/>
      <c r="E183" s="574"/>
      <c r="F183" s="606"/>
      <c r="G183" s="606"/>
      <c r="H183" s="606"/>
      <c r="I183" s="574" t="s">
        <v>397</v>
      </c>
      <c r="J183" s="571" t="s">
        <v>400</v>
      </c>
      <c r="K183" s="844"/>
      <c r="L183" s="844"/>
      <c r="M183" s="844"/>
      <c r="N183" s="574"/>
      <c r="O183" s="571"/>
      <c r="P183" s="831"/>
      <c r="Q183" s="832"/>
      <c r="R183" s="833"/>
      <c r="S183" s="833"/>
      <c r="T183" s="833"/>
      <c r="U183" s="571"/>
      <c r="V183" s="571"/>
      <c r="W183" s="571"/>
      <c r="X183" s="571"/>
      <c r="Y183" s="571"/>
      <c r="Z183" s="571"/>
      <c r="AA183" s="571"/>
      <c r="AB183" s="577"/>
      <c r="AC183" s="574"/>
      <c r="AD183" s="574"/>
      <c r="AE183" s="574"/>
      <c r="AF183" s="574"/>
      <c r="AG183" s="574"/>
      <c r="AH183" s="571"/>
      <c r="AI183" s="571"/>
      <c r="AJ183" s="571"/>
      <c r="AK183" s="571"/>
      <c r="AL183" s="577"/>
      <c r="AM183" s="839"/>
      <c r="AN183" s="839"/>
      <c r="AO183" s="840"/>
      <c r="AP183" s="571"/>
      <c r="AQ183" s="571"/>
      <c r="AR183" s="580"/>
      <c r="AS183" s="571"/>
      <c r="AT183" s="571"/>
      <c r="AU183" s="571"/>
      <c r="AV183" s="571"/>
      <c r="AW183" s="571"/>
      <c r="AX183" s="571"/>
      <c r="AY183" s="571"/>
    </row>
    <row r="184" spans="1:53" s="581" customFormat="1" ht="14.4" x14ac:dyDescent="0.3">
      <c r="A184" s="571"/>
      <c r="B184" s="572"/>
      <c r="C184" s="574"/>
      <c r="D184" s="574"/>
      <c r="E184" s="574"/>
      <c r="F184" s="606"/>
      <c r="G184" s="606"/>
      <c r="H184" s="606"/>
      <c r="I184" s="574" t="s">
        <v>397</v>
      </c>
      <c r="J184" s="571" t="s">
        <v>401</v>
      </c>
      <c r="K184" s="844"/>
      <c r="L184" s="844"/>
      <c r="M184" s="844"/>
      <c r="N184" s="574"/>
      <c r="O184" s="571"/>
      <c r="P184" s="831"/>
      <c r="Q184" s="832"/>
      <c r="R184" s="833"/>
      <c r="S184" s="833"/>
      <c r="T184" s="833"/>
      <c r="U184" s="571"/>
      <c r="V184" s="571"/>
      <c r="W184" s="571"/>
      <c r="X184" s="571"/>
      <c r="Y184" s="571"/>
      <c r="Z184" s="571"/>
      <c r="AA184" s="571"/>
      <c r="AB184" s="577"/>
      <c r="AC184" s="574"/>
      <c r="AD184" s="574"/>
      <c r="AE184" s="574"/>
      <c r="AF184" s="574"/>
      <c r="AG184" s="574"/>
      <c r="AH184" s="571"/>
      <c r="AI184" s="571"/>
      <c r="AJ184" s="571"/>
      <c r="AK184" s="571"/>
      <c r="AL184" s="577"/>
      <c r="AM184" s="839"/>
      <c r="AN184" s="839"/>
      <c r="AO184" s="840"/>
      <c r="AP184" s="571"/>
      <c r="AQ184" s="571"/>
      <c r="AR184" s="580"/>
      <c r="AS184" s="571"/>
      <c r="AT184" s="571"/>
      <c r="AU184" s="571"/>
      <c r="AV184" s="571"/>
      <c r="AW184" s="571"/>
      <c r="AX184" s="571"/>
      <c r="AY184" s="571"/>
    </row>
    <row r="185" spans="1:53" s="581" customFormat="1" ht="14.4" x14ac:dyDescent="0.3">
      <c r="A185" s="571"/>
      <c r="B185" s="572"/>
      <c r="C185" s="574"/>
      <c r="D185" s="574"/>
      <c r="E185" s="574"/>
      <c r="F185" s="606"/>
      <c r="G185" s="606"/>
      <c r="H185" s="606"/>
      <c r="I185" s="574" t="s">
        <v>397</v>
      </c>
      <c r="J185" s="571" t="s">
        <v>402</v>
      </c>
      <c r="K185" s="844"/>
      <c r="L185" s="844"/>
      <c r="M185" s="844"/>
      <c r="N185" s="574"/>
      <c r="O185" s="571"/>
      <c r="P185" s="831"/>
      <c r="Q185" s="832"/>
      <c r="R185" s="833"/>
      <c r="S185" s="833"/>
      <c r="T185" s="833"/>
      <c r="U185" s="571"/>
      <c r="V185" s="571"/>
      <c r="W185" s="571"/>
      <c r="X185" s="571"/>
      <c r="Y185" s="571"/>
      <c r="Z185" s="571"/>
      <c r="AA185" s="571"/>
      <c r="AB185" s="577"/>
      <c r="AC185" s="574"/>
      <c r="AD185" s="574"/>
      <c r="AE185" s="574"/>
      <c r="AF185" s="574"/>
      <c r="AG185" s="574"/>
      <c r="AH185" s="571"/>
      <c r="AI185" s="571"/>
      <c r="AJ185" s="571"/>
      <c r="AK185" s="571"/>
      <c r="AL185" s="577"/>
      <c r="AM185" s="839"/>
      <c r="AN185" s="839"/>
      <c r="AO185" s="840"/>
      <c r="AP185" s="571"/>
      <c r="AQ185" s="571"/>
      <c r="AR185" s="580"/>
      <c r="AS185" s="571"/>
      <c r="AT185" s="571"/>
      <c r="AU185" s="571"/>
      <c r="AV185" s="571"/>
      <c r="AW185" s="571"/>
      <c r="AX185" s="571"/>
      <c r="AY185" s="571"/>
    </row>
    <row r="186" spans="1:53" s="581" customFormat="1" ht="14.4" x14ac:dyDescent="0.3">
      <c r="A186" s="571"/>
      <c r="B186" s="572"/>
      <c r="C186" s="574"/>
      <c r="D186" s="574"/>
      <c r="E186" s="574"/>
      <c r="F186" s="606"/>
      <c r="G186" s="606"/>
      <c r="H186" s="606"/>
      <c r="I186" s="574"/>
      <c r="J186" s="571" t="s">
        <v>403</v>
      </c>
      <c r="K186" s="844"/>
      <c r="L186" s="844"/>
      <c r="M186" s="844"/>
      <c r="N186" s="574"/>
      <c r="O186" s="571"/>
      <c r="P186" s="831"/>
      <c r="Q186" s="832"/>
      <c r="R186" s="833"/>
      <c r="S186" s="833"/>
      <c r="T186" s="833"/>
      <c r="U186" s="571"/>
      <c r="V186" s="571"/>
      <c r="W186" s="571"/>
      <c r="X186" s="571"/>
      <c r="Y186" s="571"/>
      <c r="Z186" s="571"/>
      <c r="AA186" s="571"/>
      <c r="AB186" s="577"/>
      <c r="AC186" s="574"/>
      <c r="AD186" s="574"/>
      <c r="AE186" s="574"/>
      <c r="AF186" s="574"/>
      <c r="AG186" s="574"/>
      <c r="AH186" s="571"/>
      <c r="AI186" s="571"/>
      <c r="AJ186" s="571"/>
      <c r="AK186" s="571"/>
      <c r="AL186" s="577"/>
      <c r="AM186" s="839"/>
      <c r="AN186" s="839"/>
      <c r="AO186" s="840"/>
      <c r="AP186" s="571"/>
      <c r="AQ186" s="571"/>
      <c r="AR186" s="580"/>
      <c r="AS186" s="571"/>
      <c r="AT186" s="571"/>
      <c r="AU186" s="571"/>
      <c r="AV186" s="571"/>
      <c r="AW186" s="571"/>
      <c r="AX186" s="571"/>
      <c r="AY186" s="571"/>
    </row>
    <row r="187" spans="1:53" s="581" customFormat="1" ht="14.4" x14ac:dyDescent="0.3">
      <c r="A187" s="571"/>
      <c r="B187" s="572"/>
      <c r="C187" s="574"/>
      <c r="D187" s="574"/>
      <c r="E187" s="574"/>
      <c r="F187" s="606"/>
      <c r="G187" s="606"/>
      <c r="H187" s="606"/>
      <c r="I187" s="574"/>
      <c r="J187" s="571" t="s">
        <v>404</v>
      </c>
      <c r="K187" s="844"/>
      <c r="L187" s="844"/>
      <c r="M187" s="844"/>
      <c r="N187" s="574"/>
      <c r="O187" s="571"/>
      <c r="P187" s="831"/>
      <c r="Q187" s="832"/>
      <c r="R187" s="833"/>
      <c r="S187" s="833"/>
      <c r="T187" s="833"/>
      <c r="U187" s="571"/>
      <c r="V187" s="571"/>
      <c r="W187" s="571"/>
      <c r="X187" s="571"/>
      <c r="Y187" s="571"/>
      <c r="Z187" s="571"/>
      <c r="AA187" s="571"/>
      <c r="AB187" s="577"/>
      <c r="AC187" s="574"/>
      <c r="AD187" s="574"/>
      <c r="AE187" s="574"/>
      <c r="AF187" s="574"/>
      <c r="AG187" s="574"/>
      <c r="AH187" s="571"/>
      <c r="AI187" s="571"/>
      <c r="AJ187" s="571"/>
      <c r="AK187" s="571"/>
      <c r="AL187" s="577"/>
      <c r="AM187" s="839"/>
      <c r="AN187" s="839"/>
      <c r="AO187" s="840"/>
      <c r="AP187" s="571"/>
      <c r="AQ187" s="571"/>
      <c r="AR187" s="580"/>
      <c r="AS187" s="571"/>
      <c r="AT187" s="571"/>
      <c r="AU187" s="571"/>
      <c r="AV187" s="571"/>
      <c r="AW187" s="571"/>
      <c r="AX187" s="571"/>
      <c r="AY187" s="571"/>
    </row>
    <row r="188" spans="1:53" s="581" customFormat="1" ht="14.4" x14ac:dyDescent="0.3">
      <c r="A188" s="571"/>
      <c r="B188" s="572"/>
      <c r="C188" s="574"/>
      <c r="D188" s="574"/>
      <c r="E188" s="574"/>
      <c r="F188" s="606"/>
      <c r="G188" s="606"/>
      <c r="H188" s="606"/>
      <c r="I188" s="574"/>
      <c r="J188" s="571" t="s">
        <v>405</v>
      </c>
      <c r="K188" s="844"/>
      <c r="L188" s="844"/>
      <c r="M188" s="844"/>
      <c r="N188" s="574"/>
      <c r="O188" s="571"/>
      <c r="P188" s="831"/>
      <c r="Q188" s="832"/>
      <c r="R188" s="833"/>
      <c r="S188" s="833"/>
      <c r="T188" s="833"/>
      <c r="U188" s="571"/>
      <c r="V188" s="571"/>
      <c r="W188" s="571"/>
      <c r="X188" s="571"/>
      <c r="Y188" s="571"/>
      <c r="Z188" s="571"/>
      <c r="AA188" s="571"/>
      <c r="AB188" s="577"/>
      <c r="AC188" s="574"/>
      <c r="AD188" s="574"/>
      <c r="AE188" s="574"/>
      <c r="AF188" s="574"/>
      <c r="AG188" s="574"/>
      <c r="AH188" s="571"/>
      <c r="AI188" s="571"/>
      <c r="AJ188" s="571"/>
      <c r="AK188" s="571"/>
      <c r="AL188" s="577"/>
      <c r="AM188" s="839"/>
      <c r="AN188" s="839"/>
      <c r="AO188" s="840"/>
      <c r="AP188" s="571"/>
      <c r="AQ188" s="571"/>
      <c r="AR188" s="580"/>
      <c r="AS188" s="571"/>
      <c r="AT188" s="571"/>
      <c r="AU188" s="571"/>
      <c r="AV188" s="571"/>
      <c r="AW188" s="571"/>
      <c r="AX188" s="571"/>
      <c r="AY188" s="571"/>
    </row>
    <row r="189" spans="1:53" s="581" customFormat="1" ht="14.4" x14ac:dyDescent="0.3">
      <c r="A189" s="571"/>
      <c r="B189" s="572"/>
      <c r="C189" s="574"/>
      <c r="D189" s="574"/>
      <c r="E189" s="574"/>
      <c r="F189" s="606"/>
      <c r="G189" s="606"/>
      <c r="H189" s="606"/>
      <c r="I189" s="574"/>
      <c r="J189" s="571" t="s">
        <v>406</v>
      </c>
      <c r="K189" s="844"/>
      <c r="L189" s="844"/>
      <c r="M189" s="844"/>
      <c r="N189" s="574"/>
      <c r="O189" s="571"/>
      <c r="P189" s="831"/>
      <c r="Q189" s="832"/>
      <c r="R189" s="833"/>
      <c r="S189" s="833"/>
      <c r="T189" s="833"/>
      <c r="U189" s="571"/>
      <c r="V189" s="571"/>
      <c r="W189" s="571"/>
      <c r="X189" s="571"/>
      <c r="Y189" s="571"/>
      <c r="Z189" s="571"/>
      <c r="AA189" s="571"/>
      <c r="AB189" s="577"/>
      <c r="AC189" s="574"/>
      <c r="AD189" s="574"/>
      <c r="AE189" s="574"/>
      <c r="AF189" s="574"/>
      <c r="AG189" s="574"/>
      <c r="AH189" s="571"/>
      <c r="AI189" s="571"/>
      <c r="AJ189" s="571"/>
      <c r="AK189" s="571"/>
      <c r="AL189" s="577"/>
      <c r="AM189" s="839"/>
      <c r="AN189" s="839"/>
      <c r="AO189" s="840"/>
      <c r="AP189" s="571"/>
      <c r="AQ189" s="571"/>
      <c r="AR189" s="580"/>
      <c r="AS189" s="571"/>
      <c r="AT189" s="571"/>
      <c r="AU189" s="571"/>
      <c r="AV189" s="571"/>
      <c r="AW189" s="571"/>
      <c r="AX189" s="571"/>
      <c r="AY189" s="571"/>
    </row>
    <row r="190" spans="1:53" s="581" customFormat="1" ht="14.4" x14ac:dyDescent="0.3">
      <c r="A190" s="571"/>
      <c r="B190" s="572"/>
      <c r="C190" s="574"/>
      <c r="D190" s="574"/>
      <c r="E190" s="574"/>
      <c r="F190" s="606"/>
      <c r="G190" s="606"/>
      <c r="H190" s="606"/>
      <c r="I190" s="574"/>
      <c r="J190" s="571" t="s">
        <v>407</v>
      </c>
      <c r="K190" s="844"/>
      <c r="L190" s="844"/>
      <c r="M190" s="844"/>
      <c r="N190" s="574"/>
      <c r="O190" s="571"/>
      <c r="P190" s="831"/>
      <c r="Q190" s="832"/>
      <c r="R190" s="833"/>
      <c r="S190" s="833"/>
      <c r="T190" s="833"/>
      <c r="U190" s="571"/>
      <c r="V190" s="571"/>
      <c r="W190" s="571"/>
      <c r="X190" s="571"/>
      <c r="Y190" s="571"/>
      <c r="Z190" s="571"/>
      <c r="AA190" s="571"/>
      <c r="AB190" s="577"/>
      <c r="AC190" s="574"/>
      <c r="AD190" s="574"/>
      <c r="AE190" s="574"/>
      <c r="AF190" s="574"/>
      <c r="AG190" s="574"/>
      <c r="AH190" s="571"/>
      <c r="AI190" s="571"/>
      <c r="AJ190" s="571"/>
      <c r="AK190" s="571"/>
      <c r="AL190" s="577"/>
      <c r="AM190" s="839"/>
      <c r="AN190" s="839"/>
      <c r="AO190" s="840"/>
      <c r="AP190" s="571"/>
      <c r="AQ190" s="571"/>
      <c r="AR190" s="580"/>
      <c r="AS190" s="571"/>
      <c r="AT190" s="571"/>
      <c r="AU190" s="571"/>
      <c r="AV190" s="571"/>
      <c r="AW190" s="571"/>
      <c r="AX190" s="571"/>
      <c r="AY190" s="571"/>
    </row>
    <row r="191" spans="1:53" s="581" customFormat="1" ht="14.4" x14ac:dyDescent="0.3">
      <c r="A191" s="571"/>
      <c r="B191" s="572"/>
      <c r="C191" s="574"/>
      <c r="D191" s="574"/>
      <c r="E191" s="574"/>
      <c r="F191" s="606"/>
      <c r="G191" s="606"/>
      <c r="H191" s="606"/>
      <c r="I191" s="574"/>
      <c r="J191" s="571" t="s">
        <v>408</v>
      </c>
      <c r="K191" s="844"/>
      <c r="L191" s="844"/>
      <c r="M191" s="844"/>
      <c r="N191" s="574"/>
      <c r="O191" s="571"/>
      <c r="P191" s="831"/>
      <c r="Q191" s="832"/>
      <c r="R191" s="833"/>
      <c r="S191" s="833"/>
      <c r="T191" s="833"/>
      <c r="U191" s="571"/>
      <c r="V191" s="571"/>
      <c r="W191" s="571"/>
      <c r="X191" s="571"/>
      <c r="Y191" s="571"/>
      <c r="Z191" s="571"/>
      <c r="AA191" s="571"/>
      <c r="AB191" s="577"/>
      <c r="AC191" s="574"/>
      <c r="AD191" s="574"/>
      <c r="AE191" s="574"/>
      <c r="AF191" s="574"/>
      <c r="AG191" s="574"/>
      <c r="AH191" s="571"/>
      <c r="AI191" s="571"/>
      <c r="AJ191" s="571"/>
      <c r="AK191" s="571"/>
      <c r="AL191" s="577"/>
      <c r="AM191" s="839"/>
      <c r="AN191" s="839"/>
      <c r="AO191" s="840"/>
      <c r="AP191" s="571"/>
      <c r="AQ191" s="571"/>
      <c r="AR191" s="580"/>
      <c r="AS191" s="571"/>
      <c r="AT191" s="571"/>
      <c r="AU191" s="571"/>
      <c r="AV191" s="571"/>
      <c r="AW191" s="571"/>
      <c r="AX191" s="571"/>
      <c r="AY191" s="571"/>
    </row>
    <row r="192" spans="1:53" s="581" customFormat="1" ht="14.4" x14ac:dyDescent="0.3">
      <c r="A192" s="571"/>
      <c r="B192" s="572"/>
      <c r="C192" s="574"/>
      <c r="D192" s="574"/>
      <c r="E192" s="574"/>
      <c r="F192" s="606"/>
      <c r="G192" s="606"/>
      <c r="H192" s="606"/>
      <c r="I192" s="574"/>
      <c r="J192" s="571" t="s">
        <v>409</v>
      </c>
      <c r="K192" s="844"/>
      <c r="L192" s="844"/>
      <c r="M192" s="844"/>
      <c r="N192" s="574"/>
      <c r="O192" s="571"/>
      <c r="P192" s="831"/>
      <c r="Q192" s="832"/>
      <c r="R192" s="833"/>
      <c r="S192" s="833"/>
      <c r="T192" s="833"/>
      <c r="U192" s="571"/>
      <c r="V192" s="571"/>
      <c r="W192" s="571"/>
      <c r="X192" s="571"/>
      <c r="Y192" s="571"/>
      <c r="Z192" s="571"/>
      <c r="AA192" s="571"/>
      <c r="AB192" s="577"/>
      <c r="AC192" s="574"/>
      <c r="AD192" s="574"/>
      <c r="AE192" s="574"/>
      <c r="AF192" s="574"/>
      <c r="AG192" s="574"/>
      <c r="AH192" s="571"/>
      <c r="AI192" s="571"/>
      <c r="AJ192" s="571"/>
      <c r="AK192" s="571"/>
      <c r="AL192" s="577"/>
      <c r="AM192" s="839"/>
      <c r="AN192" s="839"/>
      <c r="AO192" s="840"/>
      <c r="AP192" s="571"/>
      <c r="AQ192" s="571"/>
      <c r="AR192" s="580"/>
      <c r="AS192" s="571"/>
      <c r="AT192" s="571"/>
      <c r="AU192" s="571"/>
      <c r="AV192" s="571"/>
      <c r="AW192" s="571"/>
      <c r="AX192" s="571"/>
      <c r="AY192" s="571"/>
    </row>
    <row r="193" spans="1:53" s="581" customFormat="1" ht="14.4" x14ac:dyDescent="0.3">
      <c r="A193" s="571"/>
      <c r="B193" s="572"/>
      <c r="C193" s="574"/>
      <c r="D193" s="574"/>
      <c r="E193" s="574"/>
      <c r="F193" s="606"/>
      <c r="G193" s="606"/>
      <c r="H193" s="606"/>
      <c r="I193" s="574"/>
      <c r="J193" s="571" t="s">
        <v>410</v>
      </c>
      <c r="K193" s="844"/>
      <c r="L193" s="844"/>
      <c r="M193" s="844"/>
      <c r="N193" s="574"/>
      <c r="O193" s="571"/>
      <c r="P193" s="831"/>
      <c r="Q193" s="832"/>
      <c r="R193" s="833"/>
      <c r="S193" s="833"/>
      <c r="T193" s="833"/>
      <c r="U193" s="571"/>
      <c r="V193" s="571"/>
      <c r="W193" s="571"/>
      <c r="X193" s="571"/>
      <c r="Y193" s="571"/>
      <c r="Z193" s="571"/>
      <c r="AA193" s="571"/>
      <c r="AB193" s="577"/>
      <c r="AC193" s="574"/>
      <c r="AD193" s="574"/>
      <c r="AE193" s="574"/>
      <c r="AF193" s="574"/>
      <c r="AG193" s="574"/>
      <c r="AH193" s="571"/>
      <c r="AI193" s="571"/>
      <c r="AJ193" s="571"/>
      <c r="AK193" s="571"/>
      <c r="AL193" s="577"/>
      <c r="AM193" s="839"/>
      <c r="AN193" s="839"/>
      <c r="AO193" s="840"/>
      <c r="AP193" s="571"/>
      <c r="AQ193" s="571"/>
      <c r="AR193" s="580"/>
      <c r="AS193" s="571"/>
      <c r="AT193" s="571"/>
      <c r="AU193" s="571"/>
      <c r="AV193" s="571"/>
      <c r="AW193" s="571"/>
      <c r="AX193" s="571"/>
      <c r="AY193" s="571"/>
    </row>
    <row r="194" spans="1:53" s="581" customFormat="1" ht="14.4" x14ac:dyDescent="0.3">
      <c r="A194" s="571"/>
      <c r="B194" s="572"/>
      <c r="C194" s="574"/>
      <c r="D194" s="574"/>
      <c r="E194" s="574"/>
      <c r="F194" s="606"/>
      <c r="G194" s="606"/>
      <c r="H194" s="606"/>
      <c r="I194" s="574"/>
      <c r="J194" s="571" t="s">
        <v>411</v>
      </c>
      <c r="K194" s="844"/>
      <c r="L194" s="844"/>
      <c r="M194" s="844"/>
      <c r="N194" s="574"/>
      <c r="O194" s="571"/>
      <c r="P194" s="831"/>
      <c r="Q194" s="832"/>
      <c r="R194" s="833"/>
      <c r="S194" s="833"/>
      <c r="T194" s="833"/>
      <c r="U194" s="571"/>
      <c r="V194" s="571"/>
      <c r="W194" s="571"/>
      <c r="X194" s="571"/>
      <c r="Y194" s="571"/>
      <c r="Z194" s="571"/>
      <c r="AA194" s="571"/>
      <c r="AB194" s="577"/>
      <c r="AC194" s="574"/>
      <c r="AD194" s="574"/>
      <c r="AE194" s="574"/>
      <c r="AF194" s="574"/>
      <c r="AG194" s="574"/>
      <c r="AH194" s="571"/>
      <c r="AI194" s="571"/>
      <c r="AJ194" s="571"/>
      <c r="AK194" s="571"/>
      <c r="AL194" s="577"/>
      <c r="AM194" s="839"/>
      <c r="AN194" s="839"/>
      <c r="AO194" s="840"/>
      <c r="AP194" s="571"/>
      <c r="AQ194" s="571"/>
      <c r="AR194" s="580"/>
      <c r="AS194" s="571"/>
      <c r="AT194" s="571"/>
      <c r="AU194" s="571"/>
      <c r="AV194" s="571"/>
      <c r="AW194" s="571"/>
      <c r="AX194" s="571"/>
      <c r="AY194" s="571"/>
    </row>
    <row r="195" spans="1:53" s="581" customFormat="1" ht="14.4" x14ac:dyDescent="0.3">
      <c r="A195" s="571"/>
      <c r="B195" s="572"/>
      <c r="C195" s="574"/>
      <c r="D195" s="574"/>
      <c r="E195" s="574"/>
      <c r="F195" s="606"/>
      <c r="G195" s="606"/>
      <c r="H195" s="606"/>
      <c r="I195" s="574"/>
      <c r="J195" s="571" t="s">
        <v>412</v>
      </c>
      <c r="K195" s="844"/>
      <c r="L195" s="844"/>
      <c r="M195" s="844"/>
      <c r="N195" s="574"/>
      <c r="O195" s="571"/>
      <c r="P195" s="831"/>
      <c r="Q195" s="832"/>
      <c r="R195" s="833"/>
      <c r="S195" s="833"/>
      <c r="T195" s="833"/>
      <c r="U195" s="571"/>
      <c r="V195" s="571"/>
      <c r="W195" s="571"/>
      <c r="X195" s="571"/>
      <c r="Y195" s="571"/>
      <c r="Z195" s="571"/>
      <c r="AA195" s="571"/>
      <c r="AB195" s="577"/>
      <c r="AC195" s="574"/>
      <c r="AD195" s="574"/>
      <c r="AE195" s="574"/>
      <c r="AF195" s="574"/>
      <c r="AG195" s="574"/>
      <c r="AH195" s="571"/>
      <c r="AI195" s="571"/>
      <c r="AJ195" s="571"/>
      <c r="AK195" s="571"/>
      <c r="AL195" s="577"/>
      <c r="AM195" s="839"/>
      <c r="AN195" s="839"/>
      <c r="AO195" s="840"/>
      <c r="AP195" s="571"/>
      <c r="AQ195" s="571"/>
      <c r="AR195" s="580"/>
      <c r="AS195" s="571"/>
      <c r="AT195" s="571"/>
      <c r="AU195" s="571"/>
      <c r="AV195" s="571"/>
      <c r="AW195" s="571"/>
      <c r="AX195" s="571"/>
      <c r="AY195" s="571"/>
    </row>
    <row r="196" spans="1:53" s="581" customFormat="1" ht="14.4" x14ac:dyDescent="0.3">
      <c r="A196" s="571"/>
      <c r="B196" s="572"/>
      <c r="C196" s="574"/>
      <c r="D196" s="574"/>
      <c r="E196" s="574"/>
      <c r="F196" s="606"/>
      <c r="G196" s="606"/>
      <c r="H196" s="606"/>
      <c r="I196" s="574" t="s">
        <v>413</v>
      </c>
      <c r="J196" s="571" t="s">
        <v>414</v>
      </c>
      <c r="K196" s="844"/>
      <c r="L196" s="844"/>
      <c r="M196" s="844"/>
      <c r="N196" s="574"/>
      <c r="O196" s="571"/>
      <c r="P196" s="831"/>
      <c r="Q196" s="832"/>
      <c r="R196" s="833"/>
      <c r="S196" s="833"/>
      <c r="T196" s="833"/>
      <c r="U196" s="571"/>
      <c r="V196" s="571"/>
      <c r="W196" s="571"/>
      <c r="X196" s="571"/>
      <c r="Y196" s="571"/>
      <c r="Z196" s="571"/>
      <c r="AA196" s="571"/>
      <c r="AB196" s="577"/>
      <c r="AC196" s="574"/>
      <c r="AD196" s="574"/>
      <c r="AE196" s="574"/>
      <c r="AF196" s="574"/>
      <c r="AG196" s="574"/>
      <c r="AH196" s="571"/>
      <c r="AI196" s="571"/>
      <c r="AJ196" s="571"/>
      <c r="AK196" s="571"/>
      <c r="AL196" s="577"/>
      <c r="AM196" s="839"/>
      <c r="AN196" s="839"/>
      <c r="AO196" s="840"/>
      <c r="AP196" s="571"/>
      <c r="AQ196" s="571"/>
      <c r="AR196" s="580"/>
      <c r="AS196" s="571"/>
      <c r="AT196" s="571"/>
      <c r="AU196" s="571"/>
      <c r="AV196" s="571"/>
      <c r="AW196" s="571"/>
      <c r="AX196" s="571"/>
      <c r="AY196" s="571"/>
    </row>
    <row r="197" spans="1:53" s="581" customFormat="1" ht="14.4" x14ac:dyDescent="0.3">
      <c r="A197" s="571"/>
      <c r="B197" s="572"/>
      <c r="C197" s="574"/>
      <c r="D197" s="574"/>
      <c r="E197" s="574"/>
      <c r="F197" s="606"/>
      <c r="G197" s="606"/>
      <c r="H197" s="606"/>
      <c r="I197" s="574" t="s">
        <v>413</v>
      </c>
      <c r="J197" s="571" t="s">
        <v>415</v>
      </c>
      <c r="K197" s="844"/>
      <c r="L197" s="844"/>
      <c r="M197" s="844"/>
      <c r="N197" s="574"/>
      <c r="O197" s="571"/>
      <c r="P197" s="831"/>
      <c r="Q197" s="832"/>
      <c r="R197" s="833"/>
      <c r="S197" s="833"/>
      <c r="T197" s="833"/>
      <c r="U197" s="571"/>
      <c r="V197" s="571"/>
      <c r="W197" s="571"/>
      <c r="X197" s="571"/>
      <c r="Y197" s="571"/>
      <c r="Z197" s="571"/>
      <c r="AA197" s="571"/>
      <c r="AB197" s="577"/>
      <c r="AC197" s="574"/>
      <c r="AD197" s="574"/>
      <c r="AE197" s="574"/>
      <c r="AF197" s="574"/>
      <c r="AG197" s="574"/>
      <c r="AH197" s="571"/>
      <c r="AI197" s="571"/>
      <c r="AJ197" s="571"/>
      <c r="AK197" s="571"/>
      <c r="AL197" s="577"/>
      <c r="AM197" s="839"/>
      <c r="AN197" s="839"/>
      <c r="AO197" s="840"/>
      <c r="AP197" s="571"/>
      <c r="AQ197" s="571"/>
      <c r="AR197" s="580"/>
      <c r="AS197" s="571"/>
      <c r="AT197" s="571"/>
      <c r="AU197" s="571"/>
      <c r="AV197" s="571"/>
      <c r="AW197" s="571"/>
      <c r="AX197" s="571"/>
      <c r="AY197" s="571"/>
    </row>
    <row r="198" spans="1:53" s="581" customFormat="1" ht="14.4" x14ac:dyDescent="0.3">
      <c r="A198" s="571"/>
      <c r="B198" s="572"/>
      <c r="C198" s="574"/>
      <c r="D198" s="574"/>
      <c r="E198" s="574"/>
      <c r="F198" s="606"/>
      <c r="G198" s="606"/>
      <c r="H198" s="606"/>
      <c r="I198" s="574" t="s">
        <v>413</v>
      </c>
      <c r="J198" s="571" t="s">
        <v>416</v>
      </c>
      <c r="K198" s="844"/>
      <c r="L198" s="844"/>
      <c r="M198" s="844"/>
      <c r="N198" s="574"/>
      <c r="O198" s="571"/>
      <c r="P198" s="831"/>
      <c r="Q198" s="832"/>
      <c r="R198" s="833"/>
      <c r="S198" s="833"/>
      <c r="T198" s="833"/>
      <c r="U198" s="571"/>
      <c r="V198" s="571"/>
      <c r="W198" s="571"/>
      <c r="X198" s="571"/>
      <c r="Y198" s="571"/>
      <c r="Z198" s="571"/>
      <c r="AA198" s="571"/>
      <c r="AB198" s="577"/>
      <c r="AC198" s="574"/>
      <c r="AD198" s="574"/>
      <c r="AE198" s="574"/>
      <c r="AF198" s="574"/>
      <c r="AG198" s="574"/>
      <c r="AH198" s="571"/>
      <c r="AI198" s="571"/>
      <c r="AJ198" s="571"/>
      <c r="AK198" s="571"/>
      <c r="AL198" s="577"/>
      <c r="AM198" s="839"/>
      <c r="AN198" s="839"/>
      <c r="AO198" s="840"/>
      <c r="AP198" s="571"/>
      <c r="AQ198" s="571"/>
      <c r="AR198" s="580"/>
      <c r="AS198" s="571"/>
      <c r="AT198" s="571"/>
      <c r="AU198" s="571"/>
      <c r="AV198" s="571"/>
      <c r="AW198" s="571"/>
      <c r="AX198" s="571"/>
      <c r="AY198" s="571"/>
    </row>
    <row r="199" spans="1:53" s="581" customFormat="1" ht="14.4" x14ac:dyDescent="0.3">
      <c r="A199" s="571"/>
      <c r="B199" s="572"/>
      <c r="C199" s="574"/>
      <c r="D199" s="574"/>
      <c r="E199" s="574"/>
      <c r="F199" s="606"/>
      <c r="G199" s="606"/>
      <c r="H199" s="606"/>
      <c r="I199" s="574" t="s">
        <v>413</v>
      </c>
      <c r="J199" s="571" t="s">
        <v>417</v>
      </c>
      <c r="K199" s="844"/>
      <c r="L199" s="844"/>
      <c r="M199" s="844"/>
      <c r="N199" s="574"/>
      <c r="O199" s="571"/>
      <c r="P199" s="831"/>
      <c r="Q199" s="832"/>
      <c r="R199" s="833"/>
      <c r="S199" s="833"/>
      <c r="T199" s="833"/>
      <c r="U199" s="571"/>
      <c r="V199" s="571"/>
      <c r="W199" s="571"/>
      <c r="X199" s="571"/>
      <c r="Y199" s="571"/>
      <c r="Z199" s="571"/>
      <c r="AA199" s="571"/>
      <c r="AB199" s="577"/>
      <c r="AC199" s="574"/>
      <c r="AD199" s="574"/>
      <c r="AE199" s="574"/>
      <c r="AF199" s="574"/>
      <c r="AG199" s="574"/>
      <c r="AH199" s="571"/>
      <c r="AI199" s="571"/>
      <c r="AJ199" s="571"/>
      <c r="AK199" s="571"/>
      <c r="AL199" s="577"/>
      <c r="AM199" s="839"/>
      <c r="AN199" s="839"/>
      <c r="AO199" s="840"/>
      <c r="AP199" s="571"/>
      <c r="AQ199" s="571"/>
      <c r="AR199" s="580"/>
      <c r="AS199" s="571"/>
      <c r="AT199" s="571"/>
      <c r="AU199" s="571"/>
      <c r="AV199" s="571"/>
      <c r="AW199" s="571"/>
      <c r="AX199" s="571"/>
      <c r="AY199" s="571"/>
    </row>
    <row r="200" spans="1:53" s="581" customFormat="1" ht="14.4" x14ac:dyDescent="0.3">
      <c r="A200" s="571"/>
      <c r="B200" s="572"/>
      <c r="C200" s="574"/>
      <c r="D200" s="574"/>
      <c r="E200" s="574"/>
      <c r="F200" s="606"/>
      <c r="G200" s="606"/>
      <c r="H200" s="606"/>
      <c r="I200" s="574" t="s">
        <v>413</v>
      </c>
      <c r="J200" s="571" t="s">
        <v>418</v>
      </c>
      <c r="K200" s="844"/>
      <c r="L200" s="844"/>
      <c r="M200" s="844"/>
      <c r="N200" s="574"/>
      <c r="O200" s="571"/>
      <c r="P200" s="831"/>
      <c r="Q200" s="832"/>
      <c r="R200" s="833"/>
      <c r="S200" s="833"/>
      <c r="T200" s="833"/>
      <c r="U200" s="571"/>
      <c r="V200" s="571"/>
      <c r="W200" s="571"/>
      <c r="X200" s="571"/>
      <c r="Y200" s="571"/>
      <c r="Z200" s="571"/>
      <c r="AA200" s="571"/>
      <c r="AB200" s="577"/>
      <c r="AC200" s="574"/>
      <c r="AD200" s="574"/>
      <c r="AE200" s="574"/>
      <c r="AF200" s="574"/>
      <c r="AG200" s="574"/>
      <c r="AH200" s="571"/>
      <c r="AI200" s="571"/>
      <c r="AJ200" s="571"/>
      <c r="AK200" s="571"/>
      <c r="AL200" s="577"/>
      <c r="AM200" s="839"/>
      <c r="AN200" s="839"/>
      <c r="AO200" s="840"/>
      <c r="AP200" s="571"/>
      <c r="AQ200" s="571"/>
      <c r="AR200" s="580"/>
      <c r="AS200" s="571"/>
      <c r="AT200" s="571"/>
      <c r="AU200" s="571"/>
      <c r="AV200" s="571"/>
      <c r="AW200" s="571"/>
      <c r="AX200" s="571"/>
      <c r="AY200" s="571"/>
    </row>
    <row r="201" spans="1:53" ht="14.4" x14ac:dyDescent="0.3">
      <c r="B201" s="513"/>
      <c r="C201" s="351"/>
      <c r="D201" s="351"/>
      <c r="E201" s="351"/>
      <c r="F201" s="460"/>
      <c r="G201" s="586">
        <v>211200</v>
      </c>
      <c r="H201" s="586"/>
      <c r="I201" s="574" t="s">
        <v>419</v>
      </c>
      <c r="J201" s="571" t="s">
        <v>420</v>
      </c>
      <c r="K201" s="844"/>
      <c r="L201" s="844"/>
      <c r="M201" s="844"/>
      <c r="N201" s="574">
        <v>1</v>
      </c>
      <c r="O201" s="571"/>
      <c r="P201" s="831"/>
      <c r="Q201" s="832"/>
      <c r="R201" s="833" t="s">
        <v>421</v>
      </c>
      <c r="S201" s="789"/>
      <c r="T201" s="789"/>
      <c r="U201" s="348"/>
      <c r="V201" s="348"/>
      <c r="W201" s="348"/>
      <c r="X201" s="348"/>
      <c r="Y201" s="348"/>
      <c r="Z201" s="348"/>
      <c r="AA201" s="348"/>
      <c r="AB201" s="352"/>
      <c r="AC201" s="348"/>
      <c r="AD201" s="348"/>
      <c r="AE201" s="348"/>
      <c r="AF201" s="348"/>
      <c r="AG201" s="348"/>
      <c r="AH201" s="348"/>
      <c r="AI201" s="348"/>
      <c r="AJ201" s="348"/>
      <c r="AK201" s="348"/>
      <c r="AL201" s="352"/>
      <c r="AM201" s="800"/>
      <c r="AN201" s="800"/>
      <c r="AO201" s="801"/>
      <c r="AP201" s="348"/>
      <c r="AQ201" s="348"/>
      <c r="AR201" s="349"/>
      <c r="AS201" s="348"/>
      <c r="AT201" s="348"/>
      <c r="AU201" s="348"/>
      <c r="AV201" s="348"/>
      <c r="AW201" s="348"/>
      <c r="AX201" s="348"/>
      <c r="AY201" s="348"/>
      <c r="AZ201" s="26"/>
      <c r="BA201" s="294"/>
    </row>
    <row r="202" spans="1:53" ht="14.4" x14ac:dyDescent="0.3">
      <c r="B202" s="513"/>
      <c r="C202" s="351"/>
      <c r="D202" s="351"/>
      <c r="E202" s="351"/>
      <c r="F202" s="586">
        <v>211200</v>
      </c>
      <c r="G202" s="586">
        <v>211201</v>
      </c>
      <c r="H202" s="586"/>
      <c r="I202" s="574" t="s">
        <v>422</v>
      </c>
      <c r="J202" s="571" t="s">
        <v>423</v>
      </c>
      <c r="K202" s="844"/>
      <c r="L202" s="844"/>
      <c r="M202" s="844"/>
      <c r="N202" s="574">
        <v>1</v>
      </c>
      <c r="O202" s="571"/>
      <c r="P202" s="831"/>
      <c r="Q202" s="832"/>
      <c r="R202" s="833" t="s">
        <v>424</v>
      </c>
      <c r="S202" s="789"/>
      <c r="T202" s="789"/>
      <c r="U202" s="348"/>
      <c r="V202" s="348"/>
      <c r="W202" s="348"/>
      <c r="X202" s="348"/>
      <c r="Y202" s="348"/>
      <c r="Z202" s="348"/>
      <c r="AA202" s="348"/>
      <c r="AB202" s="352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52"/>
      <c r="AM202" s="800"/>
      <c r="AN202" s="800"/>
      <c r="AO202" s="801"/>
      <c r="AP202" s="348"/>
      <c r="AQ202" s="348"/>
      <c r="AR202" s="349"/>
      <c r="AS202" s="348"/>
      <c r="AT202" s="348"/>
      <c r="AU202" s="348"/>
      <c r="AV202" s="348"/>
      <c r="AW202" s="348"/>
      <c r="AX202" s="348"/>
      <c r="AY202" s="348"/>
      <c r="AZ202" s="26"/>
      <c r="BA202" s="294"/>
    </row>
    <row r="203" spans="1:53" ht="14.4" x14ac:dyDescent="0.3">
      <c r="B203" s="513"/>
      <c r="C203" s="351"/>
      <c r="D203" s="351"/>
      <c r="E203" s="351"/>
      <c r="F203" s="586">
        <v>211200</v>
      </c>
      <c r="G203" s="586">
        <v>211201</v>
      </c>
      <c r="H203" s="586"/>
      <c r="I203" s="574" t="s">
        <v>425</v>
      </c>
      <c r="J203" s="571" t="s">
        <v>426</v>
      </c>
      <c r="K203" s="844"/>
      <c r="L203" s="844"/>
      <c r="M203" s="844"/>
      <c r="N203" s="574">
        <v>1</v>
      </c>
      <c r="O203" s="571"/>
      <c r="P203" s="831"/>
      <c r="Q203" s="832"/>
      <c r="R203" s="833" t="s">
        <v>427</v>
      </c>
      <c r="S203" s="789"/>
      <c r="T203" s="789"/>
      <c r="U203" s="348"/>
      <c r="V203" s="348"/>
      <c r="W203" s="348"/>
      <c r="X203" s="348"/>
      <c r="Y203" s="348"/>
      <c r="Z203" s="348"/>
      <c r="AA203" s="348"/>
      <c r="AB203" s="352"/>
      <c r="AC203" s="351"/>
      <c r="AD203" s="351"/>
      <c r="AE203" s="351"/>
      <c r="AF203" s="351"/>
      <c r="AG203" s="351"/>
      <c r="AH203" s="348"/>
      <c r="AI203" s="348"/>
      <c r="AJ203" s="348"/>
      <c r="AK203" s="348"/>
      <c r="AL203" s="352"/>
      <c r="AM203" s="800"/>
      <c r="AN203" s="800"/>
      <c r="AO203" s="801"/>
      <c r="AP203" s="348"/>
      <c r="AQ203" s="348"/>
      <c r="AR203" s="349"/>
      <c r="AS203" s="348"/>
      <c r="AT203" s="348"/>
      <c r="AU203" s="348"/>
      <c r="AV203" s="348"/>
      <c r="AW203" s="348"/>
      <c r="AX203" s="348"/>
      <c r="AY203" s="348"/>
      <c r="AZ203" s="26"/>
      <c r="BA203" s="294"/>
    </row>
    <row r="204" spans="1:53" ht="14.4" x14ac:dyDescent="0.3">
      <c r="B204" s="513"/>
      <c r="C204" s="351"/>
      <c r="D204" s="351"/>
      <c r="E204" s="351"/>
      <c r="F204" s="586"/>
      <c r="G204" s="586"/>
      <c r="H204" s="586"/>
      <c r="I204" s="574" t="s">
        <v>428</v>
      </c>
      <c r="J204" s="571" t="s">
        <v>429</v>
      </c>
      <c r="K204" s="844"/>
      <c r="L204" s="844"/>
      <c r="M204" s="844"/>
      <c r="N204" s="574">
        <v>1</v>
      </c>
      <c r="O204" s="571"/>
      <c r="P204" s="831"/>
      <c r="Q204" s="832"/>
      <c r="R204" s="833"/>
      <c r="S204" s="789"/>
      <c r="T204" s="789"/>
      <c r="U204" s="348"/>
      <c r="V204" s="348"/>
      <c r="W204" s="348"/>
      <c r="X204" s="348"/>
      <c r="Y204" s="348"/>
      <c r="Z204" s="348"/>
      <c r="AA204" s="348"/>
      <c r="AB204" s="352"/>
      <c r="AC204" s="351"/>
      <c r="AD204" s="351"/>
      <c r="AE204" s="351"/>
      <c r="AF204" s="351"/>
      <c r="AG204" s="351"/>
      <c r="AH204" s="348"/>
      <c r="AI204" s="348"/>
      <c r="AJ204" s="348"/>
      <c r="AK204" s="348"/>
      <c r="AL204" s="352"/>
      <c r="AM204" s="800"/>
      <c r="AN204" s="800"/>
      <c r="AO204" s="801"/>
      <c r="AP204" s="348"/>
      <c r="AQ204" s="348"/>
      <c r="AR204" s="349"/>
      <c r="AS204" s="348"/>
      <c r="AT204" s="348"/>
      <c r="AU204" s="348"/>
      <c r="AV204" s="348"/>
      <c r="AW204" s="348"/>
      <c r="AX204" s="348"/>
      <c r="AY204" s="348"/>
      <c r="AZ204" s="26"/>
      <c r="BA204" s="294"/>
    </row>
    <row r="205" spans="1:53" ht="14.4" x14ac:dyDescent="0.3">
      <c r="B205" s="513"/>
      <c r="C205" s="351"/>
      <c r="D205" s="351"/>
      <c r="E205" s="351"/>
      <c r="F205" s="586"/>
      <c r="G205" s="586"/>
      <c r="H205" s="586"/>
      <c r="I205" s="574" t="s">
        <v>430</v>
      </c>
      <c r="J205" s="571" t="s">
        <v>431</v>
      </c>
      <c r="K205" s="844"/>
      <c r="L205" s="844"/>
      <c r="M205" s="844"/>
      <c r="N205" s="574">
        <v>1</v>
      </c>
      <c r="O205" s="571"/>
      <c r="P205" s="831"/>
      <c r="Q205" s="832"/>
      <c r="R205" s="833"/>
      <c r="S205" s="789"/>
      <c r="T205" s="789"/>
      <c r="U205" s="348"/>
      <c r="V205" s="348"/>
      <c r="W205" s="348"/>
      <c r="X205" s="348"/>
      <c r="Y205" s="348"/>
      <c r="Z205" s="348"/>
      <c r="AA205" s="348"/>
      <c r="AB205" s="352"/>
      <c r="AC205" s="351"/>
      <c r="AD205" s="351"/>
      <c r="AE205" s="351"/>
      <c r="AF205" s="351"/>
      <c r="AG205" s="351"/>
      <c r="AH205" s="348"/>
      <c r="AI205" s="348"/>
      <c r="AJ205" s="348"/>
      <c r="AK205" s="348"/>
      <c r="AL205" s="352"/>
      <c r="AM205" s="800"/>
      <c r="AN205" s="800"/>
      <c r="AO205" s="801"/>
      <c r="AP205" s="348"/>
      <c r="AQ205" s="348"/>
      <c r="AR205" s="349"/>
      <c r="AS205" s="348"/>
      <c r="AT205" s="348"/>
      <c r="AU205" s="348"/>
      <c r="AV205" s="348"/>
      <c r="AW205" s="348"/>
      <c r="AX205" s="348"/>
      <c r="AY205" s="348"/>
      <c r="AZ205" s="26"/>
      <c r="BA205" s="294"/>
    </row>
    <row r="206" spans="1:53" ht="14.4" x14ac:dyDescent="0.3">
      <c r="B206" s="513"/>
      <c r="C206" s="351"/>
      <c r="D206" s="351"/>
      <c r="E206" s="351"/>
      <c r="F206" s="586"/>
      <c r="G206" s="586"/>
      <c r="H206" s="586"/>
      <c r="I206" s="574" t="s">
        <v>432</v>
      </c>
      <c r="J206" s="571" t="s">
        <v>433</v>
      </c>
      <c r="K206" s="844"/>
      <c r="L206" s="844"/>
      <c r="M206" s="844"/>
      <c r="N206" s="574">
        <v>1</v>
      </c>
      <c r="O206" s="571"/>
      <c r="P206" s="831"/>
      <c r="Q206" s="832"/>
      <c r="R206" s="833"/>
      <c r="S206" s="789"/>
      <c r="T206" s="789"/>
      <c r="U206" s="348"/>
      <c r="V206" s="348"/>
      <c r="W206" s="348"/>
      <c r="X206" s="348"/>
      <c r="Y206" s="348"/>
      <c r="Z206" s="348"/>
      <c r="AA206" s="348"/>
      <c r="AB206" s="352"/>
      <c r="AC206" s="351"/>
      <c r="AD206" s="351"/>
      <c r="AE206" s="351"/>
      <c r="AF206" s="351"/>
      <c r="AG206" s="351"/>
      <c r="AH206" s="348"/>
      <c r="AI206" s="348"/>
      <c r="AJ206" s="348"/>
      <c r="AK206" s="348"/>
      <c r="AL206" s="352"/>
      <c r="AM206" s="800"/>
      <c r="AN206" s="800"/>
      <c r="AO206" s="801"/>
      <c r="AP206" s="348"/>
      <c r="AQ206" s="348"/>
      <c r="AR206" s="349"/>
      <c r="AS206" s="348"/>
      <c r="AT206" s="348"/>
      <c r="AU206" s="348"/>
      <c r="AV206" s="348"/>
      <c r="AW206" s="348"/>
      <c r="AX206" s="348"/>
      <c r="AY206" s="348"/>
      <c r="AZ206" s="26"/>
      <c r="BA206" s="294"/>
    </row>
    <row r="207" spans="1:53" ht="14.4" x14ac:dyDescent="0.3">
      <c r="B207" s="513"/>
      <c r="C207" s="351"/>
      <c r="D207" s="351"/>
      <c r="E207" s="351"/>
      <c r="F207" s="586">
        <v>211200</v>
      </c>
      <c r="G207" s="586">
        <v>211201</v>
      </c>
      <c r="H207" s="586"/>
      <c r="I207" s="574" t="s">
        <v>434</v>
      </c>
      <c r="J207" s="571" t="s">
        <v>435</v>
      </c>
      <c r="K207" s="844"/>
      <c r="L207" s="844"/>
      <c r="M207" s="844"/>
      <c r="N207" s="574">
        <v>1</v>
      </c>
      <c r="O207" s="571"/>
      <c r="P207" s="831"/>
      <c r="Q207" s="832"/>
      <c r="R207" s="833" t="s">
        <v>436</v>
      </c>
      <c r="S207" s="789"/>
      <c r="T207" s="789"/>
      <c r="U207" s="348"/>
      <c r="V207" s="348"/>
      <c r="W207" s="348"/>
      <c r="X207" s="348"/>
      <c r="Y207" s="348"/>
      <c r="Z207" s="348"/>
      <c r="AA207" s="348"/>
      <c r="AB207" s="352"/>
      <c r="AC207" s="351"/>
      <c r="AD207" s="351"/>
      <c r="AE207" s="351"/>
      <c r="AF207" s="351"/>
      <c r="AG207" s="351"/>
      <c r="AH207" s="348"/>
      <c r="AI207" s="348"/>
      <c r="AJ207" s="348"/>
      <c r="AK207" s="348"/>
      <c r="AL207" s="352"/>
      <c r="AM207" s="800"/>
      <c r="AN207" s="800"/>
      <c r="AO207" s="801"/>
      <c r="AP207" s="348"/>
      <c r="AQ207" s="348"/>
      <c r="AR207" s="349"/>
      <c r="AS207" s="348"/>
      <c r="AT207" s="348"/>
      <c r="AU207" s="348"/>
      <c r="AV207" s="348"/>
      <c r="AW207" s="348"/>
      <c r="AX207" s="348"/>
      <c r="AY207" s="348"/>
      <c r="AZ207" s="26"/>
      <c r="BA207" s="294"/>
    </row>
    <row r="208" spans="1:53" ht="14.4" x14ac:dyDescent="0.3">
      <c r="B208" s="513"/>
      <c r="C208" s="351"/>
      <c r="D208" s="351"/>
      <c r="E208" s="351"/>
      <c r="F208" s="586">
        <v>211200</v>
      </c>
      <c r="G208" s="586">
        <v>211201</v>
      </c>
      <c r="H208" s="586"/>
      <c r="I208" s="574" t="s">
        <v>437</v>
      </c>
      <c r="J208" s="571" t="s">
        <v>438</v>
      </c>
      <c r="K208" s="844"/>
      <c r="L208" s="844"/>
      <c r="M208" s="844"/>
      <c r="N208" s="574">
        <v>1</v>
      </c>
      <c r="O208" s="571"/>
      <c r="P208" s="831"/>
      <c r="Q208" s="832"/>
      <c r="R208" s="833" t="s">
        <v>424</v>
      </c>
      <c r="S208" s="789"/>
      <c r="T208" s="789"/>
      <c r="U208" s="348"/>
      <c r="V208" s="348"/>
      <c r="W208" s="348"/>
      <c r="X208" s="348"/>
      <c r="Y208" s="348"/>
      <c r="Z208" s="348"/>
      <c r="AA208" s="348"/>
      <c r="AB208" s="352"/>
      <c r="AC208" s="351"/>
      <c r="AD208" s="351"/>
      <c r="AE208" s="351"/>
      <c r="AF208" s="351"/>
      <c r="AG208" s="351"/>
      <c r="AH208" s="348"/>
      <c r="AI208" s="348"/>
      <c r="AJ208" s="348"/>
      <c r="AK208" s="348"/>
      <c r="AL208" s="352"/>
      <c r="AM208" s="800"/>
      <c r="AN208" s="800"/>
      <c r="AO208" s="801"/>
      <c r="AP208" s="348"/>
      <c r="AQ208" s="348"/>
      <c r="AR208" s="349"/>
      <c r="AS208" s="348"/>
      <c r="AT208" s="348"/>
      <c r="AU208" s="348"/>
      <c r="AV208" s="348"/>
      <c r="AW208" s="348"/>
      <c r="AX208" s="348"/>
      <c r="AY208" s="348"/>
      <c r="AZ208" s="26"/>
      <c r="BA208" s="294"/>
    </row>
    <row r="209" spans="1:53" ht="14.4" x14ac:dyDescent="0.3">
      <c r="B209" s="513"/>
      <c r="C209" s="351"/>
      <c r="D209" s="351"/>
      <c r="E209" s="351"/>
      <c r="F209" s="586">
        <v>211200</v>
      </c>
      <c r="G209" s="586">
        <v>211201</v>
      </c>
      <c r="H209" s="586"/>
      <c r="I209" s="574" t="s">
        <v>439</v>
      </c>
      <c r="J209" s="571" t="s">
        <v>440</v>
      </c>
      <c r="K209" s="844"/>
      <c r="L209" s="844"/>
      <c r="M209" s="844"/>
      <c r="N209" s="574">
        <v>1</v>
      </c>
      <c r="O209" s="571"/>
      <c r="P209" s="831"/>
      <c r="Q209" s="832"/>
      <c r="R209" s="833" t="s">
        <v>441</v>
      </c>
      <c r="S209" s="789"/>
      <c r="T209" s="789"/>
      <c r="U209" s="348"/>
      <c r="V209" s="348"/>
      <c r="W209" s="348"/>
      <c r="X209" s="348"/>
      <c r="Y209" s="348"/>
      <c r="Z209" s="348"/>
      <c r="AA209" s="348"/>
      <c r="AB209" s="352"/>
      <c r="AC209" s="351"/>
      <c r="AD209" s="351"/>
      <c r="AE209" s="351"/>
      <c r="AF209" s="351"/>
      <c r="AG209" s="351"/>
      <c r="AH209" s="348"/>
      <c r="AI209" s="348"/>
      <c r="AJ209" s="348"/>
      <c r="AK209" s="348"/>
      <c r="AL209" s="352"/>
      <c r="AM209" s="800"/>
      <c r="AN209" s="800"/>
      <c r="AO209" s="801"/>
      <c r="AP209" s="348"/>
      <c r="AQ209" s="348"/>
      <c r="AR209" s="349"/>
      <c r="AS209" s="348"/>
      <c r="AT209" s="348"/>
      <c r="AU209" s="348"/>
      <c r="AV209" s="348"/>
      <c r="AW209" s="348"/>
      <c r="AX209" s="348"/>
      <c r="AY209" s="348"/>
      <c r="AZ209" s="26"/>
      <c r="BA209" s="294"/>
    </row>
    <row r="210" spans="1:53" ht="14.4" x14ac:dyDescent="0.3">
      <c r="B210" s="513"/>
      <c r="C210" s="351"/>
      <c r="D210" s="351"/>
      <c r="E210" s="351"/>
      <c r="F210" s="586"/>
      <c r="G210" s="586"/>
      <c r="H210" s="586"/>
      <c r="I210" s="574" t="s">
        <v>442</v>
      </c>
      <c r="J210" s="571" t="s">
        <v>443</v>
      </c>
      <c r="K210" s="844"/>
      <c r="L210" s="844"/>
      <c r="M210" s="844"/>
      <c r="N210" s="574">
        <v>1</v>
      </c>
      <c r="O210" s="571"/>
      <c r="P210" s="831"/>
      <c r="Q210" s="832"/>
      <c r="R210" s="833"/>
      <c r="S210" s="789"/>
      <c r="T210" s="789"/>
      <c r="U210" s="348"/>
      <c r="V210" s="348"/>
      <c r="W210" s="348"/>
      <c r="X210" s="348"/>
      <c r="Y210" s="348"/>
      <c r="Z210" s="348"/>
      <c r="AA210" s="348"/>
      <c r="AB210" s="352"/>
      <c r="AC210" s="351"/>
      <c r="AD210" s="351"/>
      <c r="AE210" s="351"/>
      <c r="AF210" s="351"/>
      <c r="AG210" s="351"/>
      <c r="AH210" s="348"/>
      <c r="AI210" s="348"/>
      <c r="AJ210" s="348"/>
      <c r="AK210" s="348"/>
      <c r="AL210" s="352"/>
      <c r="AM210" s="800"/>
      <c r="AN210" s="800"/>
      <c r="AO210" s="801"/>
      <c r="AP210" s="348"/>
      <c r="AQ210" s="348"/>
      <c r="AR210" s="349"/>
      <c r="AS210" s="348"/>
      <c r="AT210" s="348"/>
      <c r="AU210" s="348"/>
      <c r="AV210" s="348"/>
      <c r="AW210" s="348"/>
      <c r="AX210" s="348"/>
      <c r="AY210" s="348"/>
      <c r="AZ210" s="26"/>
      <c r="BA210" s="294"/>
    </row>
    <row r="211" spans="1:53" ht="14.4" x14ac:dyDescent="0.3">
      <c r="B211" s="513"/>
      <c r="C211" s="351"/>
      <c r="D211" s="351"/>
      <c r="E211" s="351"/>
      <c r="F211" s="586"/>
      <c r="G211" s="586"/>
      <c r="H211" s="586"/>
      <c r="I211" s="574" t="s">
        <v>444</v>
      </c>
      <c r="J211" s="571" t="s">
        <v>445</v>
      </c>
      <c r="K211" s="844"/>
      <c r="L211" s="844"/>
      <c r="M211" s="844"/>
      <c r="N211" s="574">
        <v>1</v>
      </c>
      <c r="O211" s="571"/>
      <c r="P211" s="831"/>
      <c r="Q211" s="832"/>
      <c r="R211" s="833"/>
      <c r="S211" s="789"/>
      <c r="T211" s="789"/>
      <c r="U211" s="348"/>
      <c r="V211" s="348"/>
      <c r="W211" s="348"/>
      <c r="X211" s="348"/>
      <c r="Y211" s="348"/>
      <c r="Z211" s="348"/>
      <c r="AA211" s="348"/>
      <c r="AB211" s="352"/>
      <c r="AC211" s="351"/>
      <c r="AD211" s="351"/>
      <c r="AE211" s="351"/>
      <c r="AF211" s="351"/>
      <c r="AG211" s="351"/>
      <c r="AH211" s="348"/>
      <c r="AI211" s="348"/>
      <c r="AJ211" s="348"/>
      <c r="AK211" s="348"/>
      <c r="AL211" s="352"/>
      <c r="AM211" s="800"/>
      <c r="AN211" s="800"/>
      <c r="AO211" s="801"/>
      <c r="AP211" s="348"/>
      <c r="AQ211" s="348"/>
      <c r="AR211" s="349"/>
      <c r="AS211" s="348"/>
      <c r="AT211" s="348"/>
      <c r="AU211" s="348"/>
      <c r="AV211" s="348"/>
      <c r="AW211" s="348"/>
      <c r="AX211" s="348"/>
      <c r="AY211" s="348"/>
      <c r="AZ211" s="26"/>
      <c r="BA211" s="294"/>
    </row>
    <row r="212" spans="1:53" ht="14.4" x14ac:dyDescent="0.3">
      <c r="B212" s="513"/>
      <c r="C212" s="351"/>
      <c r="D212" s="351"/>
      <c r="E212" s="351"/>
      <c r="F212" s="586"/>
      <c r="G212" s="586"/>
      <c r="H212" s="586"/>
      <c r="I212" s="574" t="s">
        <v>446</v>
      </c>
      <c r="J212" s="571" t="s">
        <v>447</v>
      </c>
      <c r="K212" s="844"/>
      <c r="L212" s="844"/>
      <c r="M212" s="844"/>
      <c r="N212" s="574">
        <v>1</v>
      </c>
      <c r="O212" s="571"/>
      <c r="P212" s="831"/>
      <c r="Q212" s="832"/>
      <c r="R212" s="833"/>
      <c r="S212" s="789"/>
      <c r="T212" s="789"/>
      <c r="U212" s="348"/>
      <c r="V212" s="348"/>
      <c r="W212" s="348"/>
      <c r="X212" s="348"/>
      <c r="Y212" s="348"/>
      <c r="Z212" s="348"/>
      <c r="AA212" s="348"/>
      <c r="AB212" s="352"/>
      <c r="AC212" s="351"/>
      <c r="AD212" s="351"/>
      <c r="AE212" s="351"/>
      <c r="AF212" s="351"/>
      <c r="AG212" s="351"/>
      <c r="AH212" s="348"/>
      <c r="AI212" s="348"/>
      <c r="AJ212" s="348"/>
      <c r="AK212" s="348"/>
      <c r="AL212" s="352"/>
      <c r="AM212" s="800"/>
      <c r="AN212" s="800"/>
      <c r="AO212" s="801"/>
      <c r="AP212" s="348"/>
      <c r="AQ212" s="348"/>
      <c r="AR212" s="349"/>
      <c r="AS212" s="348"/>
      <c r="AT212" s="348"/>
      <c r="AU212" s="348"/>
      <c r="AV212" s="348"/>
      <c r="AW212" s="348"/>
      <c r="AX212" s="348"/>
      <c r="AY212" s="348"/>
      <c r="AZ212" s="26"/>
      <c r="BA212" s="294"/>
    </row>
    <row r="213" spans="1:53" ht="14.4" x14ac:dyDescent="0.3">
      <c r="B213" s="513"/>
      <c r="C213" s="351"/>
      <c r="D213" s="351"/>
      <c r="E213" s="351"/>
      <c r="F213" s="460"/>
      <c r="G213" s="586"/>
      <c r="H213" s="586"/>
      <c r="I213" s="460"/>
      <c r="J213" s="456"/>
      <c r="K213" s="844"/>
      <c r="L213" s="844"/>
      <c r="M213" s="844"/>
      <c r="N213" s="460"/>
      <c r="O213" s="348"/>
      <c r="P213" s="723"/>
      <c r="Q213" s="824"/>
      <c r="R213" s="789"/>
      <c r="S213" s="789"/>
      <c r="T213" s="789"/>
      <c r="U213" s="348"/>
      <c r="V213" s="348"/>
      <c r="W213" s="348"/>
      <c r="X213" s="348"/>
      <c r="Y213" s="348"/>
      <c r="Z213" s="348"/>
      <c r="AA213" s="348"/>
      <c r="AB213" s="352"/>
      <c r="AC213" s="348"/>
      <c r="AD213" s="348"/>
      <c r="AE213" s="348"/>
      <c r="AF213" s="348"/>
      <c r="AG213" s="348"/>
      <c r="AH213" s="348"/>
      <c r="AI213" s="348"/>
      <c r="AJ213" s="348"/>
      <c r="AK213" s="348"/>
      <c r="AL213" s="348"/>
      <c r="AM213" s="800"/>
      <c r="AN213" s="800"/>
      <c r="AO213" s="801"/>
      <c r="AP213" s="348"/>
      <c r="AQ213" s="348"/>
      <c r="AR213" s="349"/>
      <c r="AS213" s="348"/>
      <c r="AT213" s="348"/>
      <c r="AU213" s="348"/>
      <c r="AV213" s="348"/>
      <c r="AW213" s="348"/>
      <c r="AX213" s="348"/>
      <c r="AY213" s="348"/>
      <c r="AZ213" s="26"/>
      <c r="BA213" s="294"/>
    </row>
    <row r="214" spans="1:53" ht="14.4" x14ac:dyDescent="0.3">
      <c r="B214" s="513"/>
      <c r="C214" s="351"/>
      <c r="D214" s="351"/>
      <c r="E214" s="351"/>
      <c r="F214" s="586"/>
      <c r="G214" s="586"/>
      <c r="H214" s="586"/>
      <c r="I214" s="460"/>
      <c r="J214" s="456"/>
      <c r="K214" s="844"/>
      <c r="L214" s="844"/>
      <c r="M214" s="844"/>
      <c r="N214" s="460"/>
      <c r="O214" s="348"/>
      <c r="P214" s="723"/>
      <c r="Q214" s="824"/>
      <c r="R214" s="789"/>
      <c r="S214" s="789"/>
      <c r="T214" s="789"/>
      <c r="U214" s="348"/>
      <c r="V214" s="348"/>
      <c r="W214" s="348"/>
      <c r="X214" s="348"/>
      <c r="Y214" s="348"/>
      <c r="Z214" s="351"/>
      <c r="AA214" s="351"/>
      <c r="AB214" s="352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800"/>
      <c r="AN214" s="800"/>
      <c r="AO214" s="801"/>
      <c r="AP214" s="348"/>
      <c r="AQ214" s="348"/>
      <c r="AR214" s="349"/>
      <c r="AS214" s="348"/>
      <c r="AT214" s="348"/>
      <c r="AU214" s="348"/>
      <c r="AV214" s="348"/>
      <c r="AW214" s="348"/>
      <c r="AX214" s="348"/>
      <c r="AY214" s="348"/>
      <c r="AZ214" s="26"/>
      <c r="BA214" s="294"/>
    </row>
    <row r="215" spans="1:53" ht="14.4" x14ac:dyDescent="0.3">
      <c r="B215" s="513"/>
      <c r="C215" s="351"/>
      <c r="D215" s="351"/>
      <c r="E215" s="351"/>
      <c r="F215" s="586"/>
      <c r="G215" s="586"/>
      <c r="H215" s="586"/>
      <c r="I215" s="460"/>
      <c r="J215" s="456"/>
      <c r="K215" s="844"/>
      <c r="L215" s="844"/>
      <c r="M215" s="844"/>
      <c r="N215" s="460"/>
      <c r="O215" s="348"/>
      <c r="P215" s="723"/>
      <c r="Q215" s="824"/>
      <c r="R215" s="789"/>
      <c r="S215" s="789"/>
      <c r="T215" s="789"/>
      <c r="U215" s="348"/>
      <c r="V215" s="348"/>
      <c r="W215" s="348"/>
      <c r="X215" s="348"/>
      <c r="Y215" s="348"/>
      <c r="Z215" s="351"/>
      <c r="AA215" s="351"/>
      <c r="AB215" s="352"/>
      <c r="AC215" s="348"/>
      <c r="AD215" s="348"/>
      <c r="AE215" s="348"/>
      <c r="AF215" s="348"/>
      <c r="AG215" s="348"/>
      <c r="AH215" s="348"/>
      <c r="AI215" s="348"/>
      <c r="AJ215" s="348"/>
      <c r="AK215" s="348"/>
      <c r="AL215" s="348"/>
      <c r="AM215" s="800"/>
      <c r="AN215" s="800"/>
      <c r="AO215" s="801"/>
      <c r="AP215" s="348"/>
      <c r="AQ215" s="348"/>
      <c r="AR215" s="349"/>
      <c r="AS215" s="348"/>
      <c r="AT215" s="348"/>
      <c r="AU215" s="348"/>
      <c r="AV215" s="348"/>
      <c r="AW215" s="348"/>
      <c r="AX215" s="348"/>
      <c r="AY215" s="348"/>
      <c r="AZ215" s="26"/>
      <c r="BA215" s="294"/>
    </row>
    <row r="216" spans="1:53" ht="13.5" customHeight="1" x14ac:dyDescent="0.3">
      <c r="B216" s="513"/>
      <c r="C216" s="351"/>
      <c r="D216" s="351"/>
      <c r="E216" s="351"/>
      <c r="F216" s="586"/>
      <c r="G216" s="586"/>
      <c r="H216" s="586"/>
      <c r="I216" s="460"/>
      <c r="J216" s="456"/>
      <c r="K216" s="844"/>
      <c r="L216" s="844"/>
      <c r="M216" s="844"/>
      <c r="N216" s="460"/>
      <c r="O216" s="348"/>
      <c r="P216" s="723"/>
      <c r="Q216" s="824"/>
      <c r="R216" s="789"/>
      <c r="S216" s="789"/>
      <c r="T216" s="789"/>
      <c r="U216" s="348"/>
      <c r="V216" s="348"/>
      <c r="W216" s="348"/>
      <c r="X216" s="348"/>
      <c r="Y216" s="348"/>
      <c r="Z216" s="348"/>
      <c r="AA216" s="348"/>
      <c r="AB216" s="452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800"/>
      <c r="AN216" s="800"/>
      <c r="AO216" s="801"/>
      <c r="AP216" s="348"/>
      <c r="AQ216" s="348"/>
      <c r="AR216" s="349"/>
      <c r="AS216" s="348"/>
      <c r="AT216" s="348"/>
      <c r="AU216" s="348"/>
      <c r="AV216" s="348"/>
      <c r="AW216" s="348"/>
      <c r="AX216" s="348"/>
      <c r="AY216" s="348"/>
      <c r="AZ216" s="302"/>
      <c r="BA216" s="294"/>
    </row>
    <row r="217" spans="1:53" ht="13.5" customHeight="1" x14ac:dyDescent="0.3">
      <c r="B217" s="513"/>
      <c r="C217" s="351"/>
      <c r="D217" s="351"/>
      <c r="E217" s="351"/>
      <c r="F217" s="586"/>
      <c r="G217" s="586"/>
      <c r="H217" s="586"/>
      <c r="I217" s="460"/>
      <c r="J217" s="456"/>
      <c r="K217" s="844"/>
      <c r="L217" s="844"/>
      <c r="M217" s="844"/>
      <c r="N217" s="460"/>
      <c r="O217" s="348"/>
      <c r="P217" s="723"/>
      <c r="Q217" s="824"/>
      <c r="R217" s="789"/>
      <c r="S217" s="789"/>
      <c r="T217" s="789"/>
      <c r="U217" s="348"/>
      <c r="V217" s="348"/>
      <c r="W217" s="348"/>
      <c r="X217" s="348"/>
      <c r="Y217" s="348"/>
      <c r="Z217" s="348"/>
      <c r="AA217" s="348"/>
      <c r="AB217" s="452"/>
      <c r="AC217" s="348"/>
      <c r="AD217" s="348"/>
      <c r="AE217" s="348"/>
      <c r="AF217" s="348"/>
      <c r="AG217" s="348"/>
      <c r="AH217" s="348"/>
      <c r="AI217" s="348"/>
      <c r="AJ217" s="348"/>
      <c r="AK217" s="348"/>
      <c r="AL217" s="348"/>
      <c r="AM217" s="800"/>
      <c r="AN217" s="800"/>
      <c r="AO217" s="801"/>
      <c r="AP217" s="348"/>
      <c r="AQ217" s="348"/>
      <c r="AR217" s="349"/>
      <c r="AS217" s="348"/>
      <c r="AT217" s="348"/>
      <c r="AU217" s="348"/>
      <c r="AV217" s="348"/>
      <c r="AW217" s="348"/>
      <c r="AX217" s="348"/>
      <c r="AY217" s="348"/>
      <c r="AZ217" s="302"/>
      <c r="BA217" s="294"/>
    </row>
    <row r="218" spans="1:53" s="541" customFormat="1" ht="14.4" x14ac:dyDescent="0.3">
      <c r="A218" s="528" t="s">
        <v>57</v>
      </c>
      <c r="B218" s="529"/>
      <c r="C218" s="532"/>
      <c r="D218" s="532"/>
      <c r="E218" s="532"/>
      <c r="F218" s="587"/>
      <c r="G218" s="587"/>
      <c r="H218" s="587"/>
      <c r="I218" s="533"/>
      <c r="J218" s="530"/>
      <c r="K218" s="847"/>
      <c r="L218" s="847"/>
      <c r="M218" s="847"/>
      <c r="N218" s="533"/>
      <c r="O218" s="528"/>
      <c r="P218" s="724"/>
      <c r="Q218" s="825"/>
      <c r="R218" s="790"/>
      <c r="S218" s="790"/>
      <c r="T218" s="790"/>
      <c r="U218" s="528"/>
      <c r="V218" s="528"/>
      <c r="W218" s="528"/>
      <c r="X218" s="528"/>
      <c r="Y218" s="528"/>
      <c r="Z218" s="528"/>
      <c r="AA218" s="528"/>
      <c r="AB218" s="542"/>
      <c r="AC218" s="532"/>
      <c r="AD218" s="532"/>
      <c r="AE218" s="532"/>
      <c r="AF218" s="532"/>
      <c r="AG218" s="532"/>
      <c r="AH218" s="528"/>
      <c r="AI218" s="528"/>
      <c r="AJ218" s="528"/>
      <c r="AK218" s="528"/>
      <c r="AL218" s="542"/>
      <c r="AM218" s="802"/>
      <c r="AN218" s="802"/>
      <c r="AO218" s="803"/>
      <c r="AP218" s="528"/>
      <c r="AQ218" s="528"/>
      <c r="AR218" s="539"/>
      <c r="AS218" s="528"/>
      <c r="AT218" s="528"/>
      <c r="AU218" s="528"/>
      <c r="AV218" s="528"/>
      <c r="AW218" s="528"/>
      <c r="AX218" s="528"/>
      <c r="AY218" s="528"/>
      <c r="AZ218" s="543"/>
    </row>
    <row r="219" spans="1:53" ht="14.4" x14ac:dyDescent="0.3">
      <c r="B219" s="513"/>
      <c r="C219" s="351"/>
      <c r="D219" s="351"/>
      <c r="E219" s="351"/>
      <c r="F219" s="460"/>
      <c r="G219" s="586"/>
      <c r="H219" s="586"/>
      <c r="I219" s="460"/>
      <c r="J219" s="456"/>
      <c r="K219" s="844"/>
      <c r="L219" s="844"/>
      <c r="M219" s="844"/>
      <c r="N219" s="460"/>
      <c r="O219" s="348"/>
      <c r="P219" s="723"/>
      <c r="Q219" s="824"/>
      <c r="R219" s="789"/>
      <c r="S219" s="789"/>
      <c r="T219" s="789"/>
      <c r="U219" s="348"/>
      <c r="V219" s="348"/>
      <c r="W219" s="348"/>
      <c r="X219" s="348"/>
      <c r="Y219" s="348"/>
      <c r="Z219" s="348"/>
      <c r="AA219" s="348"/>
      <c r="AB219" s="352"/>
      <c r="AC219" s="348"/>
      <c r="AD219" s="348"/>
      <c r="AE219" s="348"/>
      <c r="AF219" s="348"/>
      <c r="AG219" s="348"/>
      <c r="AH219" s="348"/>
      <c r="AI219" s="348"/>
      <c r="AJ219" s="348"/>
      <c r="AK219" s="348"/>
      <c r="AL219" s="348"/>
      <c r="AM219" s="800"/>
      <c r="AN219" s="800"/>
      <c r="AO219" s="801"/>
      <c r="AP219" s="348"/>
      <c r="AQ219" s="348"/>
      <c r="AR219" s="349"/>
      <c r="AS219" s="348"/>
      <c r="AT219" s="348"/>
      <c r="AU219" s="348"/>
      <c r="AV219" s="348"/>
      <c r="AW219" s="348"/>
      <c r="AX219" s="348"/>
      <c r="AY219" s="348"/>
      <c r="AZ219" s="26"/>
      <c r="BA219" s="294"/>
    </row>
    <row r="220" spans="1:53" ht="14.4" x14ac:dyDescent="0.3">
      <c r="B220" s="513"/>
      <c r="C220" s="351"/>
      <c r="D220" s="351"/>
      <c r="E220" s="351"/>
      <c r="F220" s="586"/>
      <c r="G220" s="586"/>
      <c r="H220" s="586"/>
      <c r="I220" s="460"/>
      <c r="J220" s="456"/>
      <c r="K220" s="844"/>
      <c r="L220" s="844"/>
      <c r="M220" s="844"/>
      <c r="N220" s="460"/>
      <c r="O220" s="348"/>
      <c r="P220" s="723"/>
      <c r="Q220" s="824"/>
      <c r="R220" s="789"/>
      <c r="S220" s="789"/>
      <c r="T220" s="789"/>
      <c r="U220" s="348"/>
      <c r="V220" s="348"/>
      <c r="W220" s="348"/>
      <c r="X220" s="348"/>
      <c r="Y220" s="348"/>
      <c r="Z220" s="351"/>
      <c r="AA220" s="351"/>
      <c r="AB220" s="352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800"/>
      <c r="AN220" s="800"/>
      <c r="AO220" s="801"/>
      <c r="AP220" s="348"/>
      <c r="AQ220" s="348"/>
      <c r="AR220" s="349"/>
      <c r="AS220" s="348"/>
      <c r="AT220" s="348"/>
      <c r="AU220" s="348"/>
      <c r="AV220" s="348"/>
      <c r="AW220" s="348"/>
      <c r="AX220" s="348"/>
      <c r="AY220" s="348"/>
      <c r="AZ220" s="26"/>
      <c r="BA220" s="294"/>
    </row>
    <row r="221" spans="1:53" ht="14.4" x14ac:dyDescent="0.3">
      <c r="B221" s="513"/>
      <c r="C221" s="351"/>
      <c r="D221" s="351"/>
      <c r="E221" s="351"/>
      <c r="F221" s="586"/>
      <c r="G221" s="586"/>
      <c r="H221" s="586"/>
      <c r="I221" s="460"/>
      <c r="J221" s="456"/>
      <c r="K221" s="844"/>
      <c r="L221" s="844"/>
      <c r="M221" s="844"/>
      <c r="N221" s="460"/>
      <c r="O221" s="348"/>
      <c r="P221" s="723"/>
      <c r="Q221" s="824"/>
      <c r="R221" s="789"/>
      <c r="S221" s="789"/>
      <c r="T221" s="789"/>
      <c r="U221" s="348"/>
      <c r="V221" s="348"/>
      <c r="W221" s="348"/>
      <c r="X221" s="348"/>
      <c r="Y221" s="348"/>
      <c r="Z221" s="351"/>
      <c r="AA221" s="351"/>
      <c r="AB221" s="352"/>
      <c r="AC221" s="348"/>
      <c r="AD221" s="348"/>
      <c r="AE221" s="348"/>
      <c r="AF221" s="348"/>
      <c r="AG221" s="348"/>
      <c r="AH221" s="348"/>
      <c r="AI221" s="348"/>
      <c r="AJ221" s="348"/>
      <c r="AK221" s="348"/>
      <c r="AL221" s="348"/>
      <c r="AM221" s="800"/>
      <c r="AN221" s="800"/>
      <c r="AO221" s="801"/>
      <c r="AP221" s="348"/>
      <c r="AQ221" s="348"/>
      <c r="AR221" s="349"/>
      <c r="AS221" s="348"/>
      <c r="AT221" s="348"/>
      <c r="AU221" s="348"/>
      <c r="AV221" s="348"/>
      <c r="AW221" s="348"/>
      <c r="AX221" s="348"/>
      <c r="AY221" s="348"/>
      <c r="AZ221" s="26"/>
      <c r="BA221" s="294"/>
    </row>
    <row r="222" spans="1:53" ht="13.5" customHeight="1" x14ac:dyDescent="0.3">
      <c r="B222" s="513"/>
      <c r="C222" s="351"/>
      <c r="D222" s="351"/>
      <c r="E222" s="351"/>
      <c r="F222" s="586"/>
      <c r="G222" s="586"/>
      <c r="H222" s="586"/>
      <c r="I222" s="460"/>
      <c r="J222" s="456"/>
      <c r="K222" s="844"/>
      <c r="L222" s="844"/>
      <c r="M222" s="844"/>
      <c r="N222" s="460"/>
      <c r="O222" s="348"/>
      <c r="P222" s="723"/>
      <c r="Q222" s="824"/>
      <c r="R222" s="789"/>
      <c r="S222" s="789"/>
      <c r="T222" s="789"/>
      <c r="U222" s="348"/>
      <c r="V222" s="348"/>
      <c r="W222" s="348"/>
      <c r="X222" s="348"/>
      <c r="Y222" s="348"/>
      <c r="Z222" s="348"/>
      <c r="AA222" s="348"/>
      <c r="AB222" s="452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800"/>
      <c r="AN222" s="800"/>
      <c r="AO222" s="801"/>
      <c r="AP222" s="348"/>
      <c r="AQ222" s="348"/>
      <c r="AR222" s="349"/>
      <c r="AS222" s="348"/>
      <c r="AT222" s="348"/>
      <c r="AU222" s="348"/>
      <c r="AV222" s="348"/>
      <c r="AW222" s="348"/>
      <c r="AX222" s="348"/>
      <c r="AY222" s="348"/>
      <c r="AZ222" s="302"/>
      <c r="BA222" s="294"/>
    </row>
    <row r="223" spans="1:53" ht="13.5" customHeight="1" x14ac:dyDescent="0.3">
      <c r="B223" s="513"/>
      <c r="C223" s="351"/>
      <c r="D223" s="351"/>
      <c r="E223" s="351"/>
      <c r="F223" s="586"/>
      <c r="G223" s="586"/>
      <c r="H223" s="586"/>
      <c r="I223" s="460"/>
      <c r="J223" s="456"/>
      <c r="K223" s="844"/>
      <c r="L223" s="844"/>
      <c r="M223" s="844"/>
      <c r="N223" s="460"/>
      <c r="O223" s="348"/>
      <c r="P223" s="723"/>
      <c r="Q223" s="824"/>
      <c r="R223" s="789"/>
      <c r="S223" s="789"/>
      <c r="T223" s="789"/>
      <c r="U223" s="348"/>
      <c r="V223" s="348"/>
      <c r="W223" s="348"/>
      <c r="X223" s="348"/>
      <c r="Y223" s="348"/>
      <c r="Z223" s="348"/>
      <c r="AA223" s="348"/>
      <c r="AB223" s="452"/>
      <c r="AC223" s="348"/>
      <c r="AD223" s="348"/>
      <c r="AE223" s="348"/>
      <c r="AF223" s="348"/>
      <c r="AG223" s="348"/>
      <c r="AH223" s="348"/>
      <c r="AI223" s="348"/>
      <c r="AJ223" s="348"/>
      <c r="AK223" s="348"/>
      <c r="AL223" s="348"/>
      <c r="AM223" s="800"/>
      <c r="AN223" s="800"/>
      <c r="AO223" s="801"/>
      <c r="AP223" s="348"/>
      <c r="AQ223" s="348"/>
      <c r="AR223" s="349"/>
      <c r="AS223" s="348"/>
      <c r="AT223" s="348"/>
      <c r="AU223" s="348"/>
      <c r="AV223" s="348"/>
      <c r="AW223" s="348"/>
      <c r="AX223" s="348"/>
      <c r="AY223" s="348"/>
      <c r="AZ223" s="302"/>
      <c r="BA223" s="294"/>
    </row>
    <row r="224" spans="1:53" s="541" customFormat="1" ht="14.4" x14ac:dyDescent="0.3">
      <c r="A224" s="662"/>
      <c r="B224" s="663" t="s">
        <v>448</v>
      </c>
      <c r="C224" s="664"/>
      <c r="D224" s="664"/>
      <c r="E224" s="664"/>
      <c r="F224" s="665"/>
      <c r="G224" s="665"/>
      <c r="H224" s="665"/>
      <c r="I224" s="668"/>
      <c r="J224" s="666"/>
      <c r="K224" s="848"/>
      <c r="L224" s="848"/>
      <c r="M224" s="848"/>
      <c r="N224" s="668"/>
      <c r="O224" s="662"/>
      <c r="P224" s="729"/>
      <c r="Q224" s="826"/>
      <c r="R224" s="792"/>
      <c r="S224" s="792"/>
      <c r="T224" s="792"/>
      <c r="U224" s="662"/>
      <c r="V224" s="662"/>
      <c r="W224" s="662"/>
      <c r="X224" s="662"/>
      <c r="Y224" s="662"/>
      <c r="Z224" s="662"/>
      <c r="AA224" s="662"/>
      <c r="AB224" s="669"/>
      <c r="AC224" s="662"/>
      <c r="AD224" s="662"/>
      <c r="AE224" s="662"/>
      <c r="AF224" s="662"/>
      <c r="AG224" s="662"/>
      <c r="AH224" s="662"/>
      <c r="AI224" s="662"/>
      <c r="AJ224" s="662"/>
      <c r="AK224" s="662"/>
      <c r="AL224" s="662"/>
      <c r="AM224" s="806"/>
      <c r="AN224" s="806"/>
      <c r="AO224" s="807"/>
      <c r="AP224" s="662"/>
      <c r="AQ224" s="662"/>
      <c r="AR224" s="670"/>
      <c r="AS224" s="662"/>
      <c r="AT224" s="662"/>
      <c r="AU224" s="662"/>
      <c r="AV224" s="662"/>
      <c r="AW224" s="662"/>
      <c r="AX224" s="662"/>
      <c r="AY224" s="662"/>
    </row>
    <row r="225" spans="1:57" x14ac:dyDescent="0.2">
      <c r="B225" s="513"/>
      <c r="C225" s="351"/>
      <c r="D225" s="351"/>
      <c r="E225" s="351"/>
      <c r="F225" s="351"/>
      <c r="G225" s="351"/>
      <c r="H225" s="602"/>
      <c r="I225" s="351"/>
      <c r="J225" s="348"/>
      <c r="K225" s="844"/>
      <c r="L225" s="844"/>
      <c r="M225" s="844"/>
      <c r="N225" s="348"/>
      <c r="O225" s="348"/>
      <c r="P225" s="723"/>
      <c r="Q225" s="824"/>
      <c r="R225" s="789"/>
      <c r="S225" s="789"/>
      <c r="T225" s="789"/>
      <c r="U225" s="348"/>
      <c r="V225" s="348"/>
      <c r="W225" s="348"/>
      <c r="X225" s="348"/>
      <c r="Y225" s="348"/>
      <c r="Z225" s="348"/>
      <c r="AA225" s="348"/>
      <c r="AB225" s="352"/>
      <c r="AC225" s="348"/>
      <c r="AD225" s="348"/>
      <c r="AE225" s="348"/>
      <c r="AF225" s="348"/>
      <c r="AG225" s="348"/>
      <c r="AH225" s="348"/>
      <c r="AI225" s="348"/>
      <c r="AJ225" s="348"/>
      <c r="AK225" s="348"/>
      <c r="AL225" s="352"/>
      <c r="AM225" s="800"/>
      <c r="AN225" s="800"/>
      <c r="AO225" s="801"/>
      <c r="AP225" s="348"/>
      <c r="AQ225" s="348"/>
      <c r="AR225" s="349"/>
      <c r="AS225" s="348"/>
      <c r="AT225" s="348"/>
      <c r="AU225" s="348"/>
      <c r="AV225" s="348"/>
      <c r="AW225" s="348"/>
      <c r="AX225" s="348"/>
      <c r="AY225" s="348"/>
      <c r="AZ225" s="26"/>
      <c r="BA225" s="294"/>
    </row>
    <row r="226" spans="1:57" x14ac:dyDescent="0.2">
      <c r="B226" s="513"/>
      <c r="C226" s="351"/>
      <c r="D226" s="351"/>
      <c r="E226" s="351"/>
      <c r="F226" s="351"/>
      <c r="G226" s="351"/>
      <c r="H226" s="602"/>
      <c r="I226" s="351"/>
      <c r="J226" s="348"/>
      <c r="K226" s="844"/>
      <c r="L226" s="844"/>
      <c r="M226" s="844"/>
      <c r="N226" s="348"/>
      <c r="O226" s="348"/>
      <c r="P226" s="723"/>
      <c r="Q226" s="824"/>
      <c r="R226" s="789"/>
      <c r="S226" s="789"/>
      <c r="T226" s="789"/>
      <c r="U226" s="348"/>
      <c r="V226" s="348"/>
      <c r="W226" s="348"/>
      <c r="X226" s="348"/>
      <c r="Y226" s="348" t="s">
        <v>449</v>
      </c>
      <c r="Z226" s="348"/>
      <c r="AA226" s="348"/>
      <c r="AB226" s="352"/>
      <c r="AC226" s="348"/>
      <c r="AD226" s="348"/>
      <c r="AE226" s="348" t="s">
        <v>42</v>
      </c>
      <c r="AF226" s="348"/>
      <c r="AG226" s="348"/>
      <c r="AH226" s="348"/>
      <c r="AI226" s="348"/>
      <c r="AJ226" s="348"/>
      <c r="AK226" s="348"/>
      <c r="AL226" s="352"/>
      <c r="AM226" s="800">
        <v>22000</v>
      </c>
      <c r="AN226" s="800"/>
      <c r="AO226" s="801">
        <v>22000</v>
      </c>
      <c r="AP226" s="348"/>
      <c r="AQ226" s="348"/>
      <c r="AR226" s="349"/>
      <c r="AS226" s="348"/>
      <c r="AT226" s="348"/>
      <c r="AU226" s="348"/>
      <c r="AV226" s="348"/>
      <c r="AW226" s="348"/>
      <c r="AX226" s="348"/>
      <c r="AY226" s="348"/>
      <c r="AZ226" s="26"/>
      <c r="BA226" s="294"/>
    </row>
    <row r="227" spans="1:57" x14ac:dyDescent="0.2">
      <c r="B227" s="513"/>
      <c r="C227" s="351"/>
      <c r="D227" s="351"/>
      <c r="E227" s="351"/>
      <c r="F227" s="351"/>
      <c r="G227" s="351"/>
      <c r="H227" s="602"/>
      <c r="I227" s="351"/>
      <c r="J227" s="348"/>
      <c r="K227" s="844"/>
      <c r="L227" s="844"/>
      <c r="M227" s="844"/>
      <c r="N227" s="348"/>
      <c r="O227" s="348"/>
      <c r="P227" s="723"/>
      <c r="Q227" s="824"/>
      <c r="R227" s="789"/>
      <c r="S227" s="789"/>
      <c r="T227" s="789"/>
      <c r="U227" s="348"/>
      <c r="V227" s="348"/>
      <c r="W227" s="348"/>
      <c r="X227" s="348"/>
      <c r="Y227" s="348"/>
      <c r="Z227" s="348"/>
      <c r="AA227" s="348"/>
      <c r="AB227" s="352"/>
      <c r="AC227" s="348"/>
      <c r="AD227" s="348"/>
      <c r="AE227" s="348"/>
      <c r="AF227" s="348"/>
      <c r="AG227" s="348"/>
      <c r="AH227" s="348"/>
      <c r="AI227" s="348"/>
      <c r="AJ227" s="348"/>
      <c r="AK227" s="348"/>
      <c r="AL227" s="352"/>
      <c r="AM227" s="800"/>
      <c r="AN227" s="800"/>
      <c r="AO227" s="801"/>
      <c r="AP227" s="348"/>
      <c r="AQ227" s="348"/>
      <c r="AR227" s="349"/>
      <c r="AS227" s="348"/>
      <c r="AT227" s="348"/>
      <c r="AU227" s="348"/>
      <c r="AV227" s="348"/>
      <c r="AW227" s="348"/>
      <c r="AX227" s="348"/>
      <c r="AY227" s="348"/>
      <c r="AZ227" s="26"/>
      <c r="BA227" s="294"/>
      <c r="BE227" s="363"/>
    </row>
    <row r="228" spans="1:57" s="363" customFormat="1" x14ac:dyDescent="0.2">
      <c r="A228" s="377"/>
      <c r="B228" s="513"/>
      <c r="C228" s="351"/>
      <c r="D228" s="351"/>
      <c r="E228" s="351"/>
      <c r="F228" s="351"/>
      <c r="G228" s="351"/>
      <c r="H228" s="602"/>
      <c r="I228" s="351"/>
      <c r="J228" s="365"/>
      <c r="K228" s="844"/>
      <c r="L228" s="844"/>
      <c r="M228" s="844"/>
      <c r="N228" s="348"/>
      <c r="O228" s="348"/>
      <c r="P228" s="723"/>
      <c r="Q228" s="824"/>
      <c r="R228" s="789"/>
      <c r="S228" s="789"/>
      <c r="T228" s="789"/>
      <c r="U228" s="348"/>
      <c r="V228" s="348"/>
      <c r="W228" s="348"/>
      <c r="X228" s="348"/>
      <c r="Y228" s="348"/>
      <c r="Z228" s="348"/>
      <c r="AA228" s="348"/>
      <c r="AB228" s="352"/>
      <c r="AC228" s="348"/>
      <c r="AD228" s="348"/>
      <c r="AE228" s="348"/>
      <c r="AF228" s="348"/>
      <c r="AG228" s="348"/>
      <c r="AH228" s="348"/>
      <c r="AI228" s="348"/>
      <c r="AJ228" s="348"/>
      <c r="AK228" s="348"/>
      <c r="AL228" s="352"/>
      <c r="AM228" s="800"/>
      <c r="AN228" s="800"/>
      <c r="AO228" s="801"/>
      <c r="AP228" s="348"/>
      <c r="AQ228" s="348"/>
      <c r="AR228" s="349"/>
      <c r="AS228" s="348"/>
      <c r="AT228" s="348"/>
      <c r="AU228" s="348"/>
      <c r="AV228" s="348"/>
      <c r="AW228" s="348"/>
      <c r="AX228" s="348"/>
      <c r="AY228" s="348"/>
      <c r="AZ228" s="26"/>
      <c r="BA228" s="294"/>
      <c r="BB228" s="294"/>
      <c r="BC228" s="294"/>
      <c r="BD228" s="294"/>
      <c r="BE228" s="294"/>
    </row>
    <row r="229" spans="1:57" x14ac:dyDescent="0.2">
      <c r="B229" s="513"/>
      <c r="C229" s="351"/>
      <c r="D229" s="351"/>
      <c r="E229" s="351"/>
      <c r="F229" s="351"/>
      <c r="G229" s="351"/>
      <c r="H229" s="602"/>
      <c r="I229" s="351"/>
      <c r="J229" s="365"/>
      <c r="K229" s="844"/>
      <c r="L229" s="844"/>
      <c r="M229" s="844"/>
      <c r="N229" s="348"/>
      <c r="O229" s="348"/>
      <c r="P229" s="723"/>
      <c r="Q229" s="824"/>
      <c r="R229" s="789"/>
      <c r="S229" s="789"/>
      <c r="T229" s="789"/>
      <c r="U229" s="348"/>
      <c r="V229" s="348"/>
      <c r="W229" s="348"/>
      <c r="X229" s="348"/>
      <c r="Y229" s="348"/>
      <c r="Z229" s="348"/>
      <c r="AA229" s="348"/>
      <c r="AB229" s="352"/>
      <c r="AC229" s="348"/>
      <c r="AD229" s="348"/>
      <c r="AE229" s="348"/>
      <c r="AF229" s="348"/>
      <c r="AG229" s="348"/>
      <c r="AH229" s="348"/>
      <c r="AI229" s="348"/>
      <c r="AJ229" s="348"/>
      <c r="AK229" s="348"/>
      <c r="AL229" s="352"/>
      <c r="AM229" s="800"/>
      <c r="AN229" s="800"/>
      <c r="AO229" s="801"/>
      <c r="AP229" s="348"/>
      <c r="AQ229" s="348"/>
      <c r="AR229" s="349"/>
      <c r="AS229" s="348"/>
      <c r="AT229" s="348"/>
      <c r="AU229" s="348"/>
      <c r="AV229" s="348"/>
      <c r="AW229" s="348"/>
      <c r="AX229" s="348"/>
      <c r="AY229" s="348"/>
      <c r="AZ229" s="26"/>
      <c r="BA229" s="294"/>
    </row>
    <row r="230" spans="1:57" x14ac:dyDescent="0.2">
      <c r="B230" s="513"/>
      <c r="C230" s="351"/>
      <c r="D230" s="351"/>
      <c r="E230" s="351"/>
      <c r="F230" s="351"/>
      <c r="G230" s="351"/>
      <c r="H230" s="602"/>
      <c r="I230" s="351"/>
      <c r="J230" s="348"/>
      <c r="K230" s="844"/>
      <c r="L230" s="844"/>
      <c r="M230" s="844"/>
      <c r="N230" s="348"/>
      <c r="O230" s="348"/>
      <c r="P230" s="723"/>
      <c r="Q230" s="824"/>
      <c r="R230" s="789"/>
      <c r="S230" s="789"/>
      <c r="T230" s="789"/>
      <c r="U230" s="348"/>
      <c r="V230" s="348"/>
      <c r="W230" s="348"/>
      <c r="X230" s="348"/>
      <c r="Y230" s="348"/>
      <c r="Z230" s="348"/>
      <c r="AA230" s="348"/>
      <c r="AB230" s="352"/>
      <c r="AC230" s="348"/>
      <c r="AD230" s="348"/>
      <c r="AE230" s="348"/>
      <c r="AF230" s="348"/>
      <c r="AG230" s="348"/>
      <c r="AH230" s="348"/>
      <c r="AI230" s="348"/>
      <c r="AJ230" s="348"/>
      <c r="AK230" s="348"/>
      <c r="AL230" s="352"/>
      <c r="AM230" s="800"/>
      <c r="AN230" s="800"/>
      <c r="AO230" s="801"/>
      <c r="AP230" s="348"/>
      <c r="AQ230" s="348"/>
      <c r="AR230" s="349"/>
      <c r="AS230" s="348"/>
      <c r="AT230" s="348"/>
      <c r="AU230" s="348"/>
      <c r="AV230" s="348"/>
      <c r="AW230" s="348"/>
      <c r="AX230" s="348"/>
      <c r="AY230" s="348"/>
      <c r="AZ230" s="26"/>
      <c r="BA230" s="294"/>
    </row>
    <row r="231" spans="1:57" s="541" customFormat="1" ht="14.4" x14ac:dyDescent="0.3">
      <c r="A231" s="662"/>
      <c r="B231" s="663" t="s">
        <v>450</v>
      </c>
      <c r="C231" s="664"/>
      <c r="D231" s="664"/>
      <c r="E231" s="664"/>
      <c r="F231" s="665"/>
      <c r="G231" s="665"/>
      <c r="H231" s="665"/>
      <c r="I231" s="668"/>
      <c r="J231" s="666"/>
      <c r="K231" s="848"/>
      <c r="L231" s="848"/>
      <c r="M231" s="848"/>
      <c r="N231" s="668"/>
      <c r="O231" s="662"/>
      <c r="P231" s="729"/>
      <c r="Q231" s="826"/>
      <c r="R231" s="792"/>
      <c r="S231" s="792"/>
      <c r="T231" s="792"/>
      <c r="U231" s="662"/>
      <c r="V231" s="662"/>
      <c r="W231" s="662"/>
      <c r="X231" s="662"/>
      <c r="Y231" s="662"/>
      <c r="Z231" s="662"/>
      <c r="AA231" s="662"/>
      <c r="AB231" s="669"/>
      <c r="AC231" s="662"/>
      <c r="AD231" s="662"/>
      <c r="AE231" s="662"/>
      <c r="AF231" s="662"/>
      <c r="AG231" s="662"/>
      <c r="AH231" s="662"/>
      <c r="AI231" s="662"/>
      <c r="AJ231" s="662"/>
      <c r="AK231" s="662"/>
      <c r="AL231" s="662"/>
      <c r="AM231" s="806"/>
      <c r="AN231" s="806"/>
      <c r="AO231" s="807"/>
      <c r="AP231" s="662"/>
      <c r="AQ231" s="662"/>
      <c r="AR231" s="670"/>
      <c r="AS231" s="662"/>
      <c r="AT231" s="662"/>
      <c r="AU231" s="662"/>
      <c r="AV231" s="662"/>
      <c r="AW231" s="662"/>
      <c r="AX231" s="662"/>
      <c r="AY231" s="662"/>
    </row>
    <row r="233" spans="1:57" x14ac:dyDescent="0.2">
      <c r="B233" s="513"/>
      <c r="C233" s="351"/>
      <c r="D233" s="351"/>
      <c r="E233" s="351"/>
      <c r="F233" s="351"/>
      <c r="G233" s="351"/>
      <c r="H233" s="602"/>
      <c r="I233" s="351"/>
      <c r="J233" s="348"/>
      <c r="K233" s="844"/>
      <c r="L233" s="844"/>
      <c r="M233" s="844"/>
      <c r="N233" s="348"/>
      <c r="O233" s="348"/>
      <c r="P233" s="723"/>
      <c r="Q233" s="824"/>
      <c r="R233" s="789"/>
      <c r="S233" s="789"/>
      <c r="T233" s="789"/>
      <c r="U233" s="348"/>
      <c r="V233" s="348"/>
      <c r="W233" s="348"/>
      <c r="X233" s="348"/>
      <c r="Y233" s="348"/>
      <c r="Z233" s="348"/>
      <c r="AA233" s="348"/>
      <c r="AB233" s="352"/>
      <c r="AC233" s="348"/>
      <c r="AD233" s="348"/>
      <c r="AE233" s="348"/>
      <c r="AF233" s="348"/>
      <c r="AG233" s="348"/>
      <c r="AH233" s="348"/>
      <c r="AI233" s="348"/>
      <c r="AJ233" s="348"/>
      <c r="AK233" s="348"/>
      <c r="AL233" s="352"/>
      <c r="AM233" s="800"/>
      <c r="AN233" s="800"/>
      <c r="AO233" s="801"/>
      <c r="AP233" s="348"/>
      <c r="AQ233" s="348"/>
      <c r="AR233" s="349"/>
      <c r="AS233" s="348"/>
      <c r="AT233" s="348"/>
      <c r="AU233" s="348"/>
      <c r="AV233" s="348"/>
      <c r="AW233" s="348"/>
      <c r="AX233" s="348"/>
      <c r="AY233" s="348"/>
      <c r="AZ233" s="26"/>
      <c r="BA233" s="294"/>
    </row>
    <row r="234" spans="1:57" x14ac:dyDescent="0.2">
      <c r="B234" s="513"/>
      <c r="C234" s="351"/>
      <c r="D234" s="351"/>
      <c r="E234" s="351"/>
      <c r="F234" s="351"/>
      <c r="G234" s="351"/>
      <c r="H234" s="602"/>
      <c r="I234" s="351"/>
      <c r="J234" s="348"/>
      <c r="K234" s="844"/>
      <c r="L234" s="844"/>
      <c r="M234" s="844"/>
      <c r="N234" s="348"/>
      <c r="O234" s="348"/>
      <c r="P234" s="723"/>
      <c r="Q234" s="824"/>
      <c r="R234" s="789"/>
      <c r="S234" s="789"/>
      <c r="T234" s="789"/>
      <c r="U234" s="348"/>
      <c r="V234" s="348"/>
      <c r="W234" s="348"/>
      <c r="X234" s="348"/>
      <c r="Y234" s="348"/>
      <c r="Z234" s="348"/>
      <c r="AA234" s="348"/>
      <c r="AB234" s="352"/>
      <c r="AC234" s="348"/>
      <c r="AD234" s="348"/>
      <c r="AE234" s="348"/>
      <c r="AF234" s="348"/>
      <c r="AG234" s="348"/>
      <c r="AH234" s="348"/>
      <c r="AI234" s="348"/>
      <c r="AJ234" s="348"/>
      <c r="AK234" s="348"/>
      <c r="AL234" s="352"/>
      <c r="AM234" s="800"/>
      <c r="AN234" s="800"/>
      <c r="AO234" s="801"/>
      <c r="AP234" s="348"/>
      <c r="AQ234" s="348"/>
      <c r="AR234" s="349"/>
      <c r="AS234" s="348"/>
      <c r="AT234" s="348"/>
      <c r="AU234" s="348"/>
      <c r="AV234" s="348"/>
      <c r="AW234" s="348"/>
      <c r="AX234" s="348"/>
      <c r="AY234" s="348"/>
      <c r="AZ234" s="26"/>
      <c r="BA234" s="294"/>
    </row>
    <row r="235" spans="1:57" x14ac:dyDescent="0.2">
      <c r="A235" s="294"/>
      <c r="B235" s="513"/>
      <c r="C235" s="351"/>
      <c r="D235" s="351"/>
      <c r="E235" s="351"/>
      <c r="F235" s="351"/>
      <c r="G235" s="351"/>
      <c r="H235" s="602"/>
      <c r="I235" s="351"/>
      <c r="J235" s="348"/>
      <c r="K235" s="844"/>
      <c r="L235" s="844"/>
      <c r="M235" s="844"/>
      <c r="N235" s="348"/>
      <c r="O235" s="348"/>
      <c r="P235" s="723"/>
      <c r="Q235" s="824"/>
      <c r="R235" s="789"/>
      <c r="S235" s="789"/>
      <c r="T235" s="789"/>
      <c r="U235" s="348"/>
      <c r="V235" s="348"/>
      <c r="W235" s="348"/>
      <c r="X235" s="348"/>
      <c r="Y235" s="348"/>
      <c r="Z235" s="348"/>
      <c r="AA235" s="348"/>
      <c r="AB235" s="352"/>
      <c r="AC235" s="348"/>
      <c r="AD235" s="348"/>
      <c r="AE235" s="348"/>
      <c r="AF235" s="348"/>
      <c r="AG235" s="348"/>
      <c r="AH235" s="348"/>
      <c r="AI235" s="348"/>
      <c r="AJ235" s="348"/>
      <c r="AK235" s="348"/>
      <c r="AL235" s="352"/>
      <c r="AM235" s="800"/>
      <c r="AN235" s="800"/>
      <c r="AO235" s="801"/>
      <c r="AP235" s="348"/>
      <c r="AQ235" s="348"/>
      <c r="AR235" s="349"/>
      <c r="AS235" s="348"/>
      <c r="AT235" s="348"/>
      <c r="AU235" s="348"/>
      <c r="AV235" s="348"/>
      <c r="AW235" s="348"/>
      <c r="AX235" s="348"/>
      <c r="AY235" s="348"/>
      <c r="AZ235" s="26"/>
      <c r="BA235" s="294"/>
    </row>
    <row r="236" spans="1:57" x14ac:dyDescent="0.2">
      <c r="A236" s="294"/>
      <c r="B236" s="513"/>
      <c r="C236" s="351"/>
      <c r="D236" s="351"/>
      <c r="E236" s="351"/>
      <c r="F236" s="351"/>
      <c r="G236" s="351"/>
      <c r="H236" s="602"/>
      <c r="I236" s="351"/>
      <c r="J236" s="348"/>
      <c r="K236" s="844"/>
      <c r="L236" s="844"/>
      <c r="M236" s="844"/>
      <c r="N236" s="348"/>
      <c r="O236" s="348"/>
      <c r="P236" s="723"/>
      <c r="Q236" s="824"/>
      <c r="R236" s="789"/>
      <c r="S236" s="789"/>
      <c r="T236" s="789"/>
      <c r="U236" s="348"/>
      <c r="V236" s="348"/>
      <c r="W236" s="348"/>
      <c r="X236" s="348"/>
      <c r="Y236" s="348"/>
      <c r="Z236" s="348"/>
      <c r="AA236" s="348"/>
      <c r="AB236" s="352"/>
      <c r="AC236" s="348"/>
      <c r="AD236" s="348"/>
      <c r="AE236" s="348"/>
      <c r="AF236" s="348"/>
      <c r="AG236" s="348"/>
      <c r="AH236" s="348"/>
      <c r="AI236" s="348"/>
      <c r="AJ236" s="348"/>
      <c r="AK236" s="348"/>
      <c r="AL236" s="352"/>
      <c r="AM236" s="800"/>
      <c r="AN236" s="800"/>
      <c r="AO236" s="801"/>
      <c r="AP236" s="348"/>
      <c r="AQ236" s="348"/>
      <c r="AR236" s="349"/>
      <c r="AS236" s="348"/>
      <c r="AT236" s="348"/>
      <c r="AU236" s="348"/>
      <c r="AV236" s="348"/>
      <c r="AW236" s="348"/>
      <c r="AX236" s="348"/>
      <c r="AY236" s="348"/>
      <c r="AZ236" s="26"/>
      <c r="BA236" s="294"/>
    </row>
    <row r="237" spans="1:57" x14ac:dyDescent="0.2">
      <c r="A237" s="294"/>
      <c r="B237" s="513"/>
      <c r="C237" s="351"/>
      <c r="D237" s="351"/>
      <c r="E237" s="351"/>
      <c r="F237" s="351"/>
      <c r="G237" s="351"/>
      <c r="H237" s="602"/>
      <c r="I237" s="351"/>
      <c r="J237" s="348"/>
      <c r="K237" s="844"/>
      <c r="L237" s="844"/>
      <c r="M237" s="844"/>
      <c r="N237" s="348"/>
      <c r="O237" s="348"/>
      <c r="P237" s="723"/>
      <c r="Q237" s="824"/>
      <c r="R237" s="789"/>
      <c r="S237" s="789"/>
      <c r="T237" s="789"/>
      <c r="U237" s="348"/>
      <c r="V237" s="348"/>
      <c r="W237" s="348"/>
      <c r="X237" s="348"/>
      <c r="Y237" s="348"/>
      <c r="Z237" s="348"/>
      <c r="AA237" s="348"/>
      <c r="AB237" s="352"/>
      <c r="AC237" s="351"/>
      <c r="AD237" s="351"/>
      <c r="AE237" s="351"/>
      <c r="AF237" s="351"/>
      <c r="AG237" s="351"/>
      <c r="AH237" s="348"/>
      <c r="AI237" s="348"/>
      <c r="AJ237" s="348"/>
      <c r="AK237" s="348"/>
      <c r="AL237" s="352"/>
      <c r="AM237" s="800"/>
      <c r="AN237" s="800"/>
      <c r="AO237" s="801"/>
      <c r="AP237" s="348"/>
      <c r="AQ237" s="348"/>
      <c r="AR237" s="349"/>
      <c r="AS237" s="348"/>
      <c r="AT237" s="348"/>
      <c r="AU237" s="348"/>
      <c r="AV237" s="348"/>
      <c r="AW237" s="348"/>
      <c r="AX237" s="348"/>
      <c r="AY237" s="348"/>
      <c r="AZ237" s="26"/>
      <c r="BA237" s="294"/>
    </row>
    <row r="238" spans="1:57" x14ac:dyDescent="0.2">
      <c r="A238" s="294"/>
      <c r="B238" s="513"/>
      <c r="C238" s="351"/>
      <c r="D238" s="351"/>
      <c r="E238" s="351"/>
      <c r="F238" s="351"/>
      <c r="G238" s="351"/>
      <c r="H238" s="602"/>
      <c r="I238" s="351"/>
      <c r="J238" s="348"/>
      <c r="K238" s="844"/>
      <c r="L238" s="844"/>
      <c r="M238" s="844"/>
      <c r="N238" s="348"/>
      <c r="O238" s="348"/>
      <c r="P238" s="723"/>
      <c r="Q238" s="824"/>
      <c r="R238" s="789"/>
      <c r="S238" s="789"/>
      <c r="T238" s="789"/>
      <c r="U238" s="348"/>
      <c r="V238" s="348"/>
      <c r="W238" s="348"/>
      <c r="X238" s="348"/>
      <c r="Y238" s="348"/>
      <c r="Z238" s="348"/>
      <c r="AA238" s="348"/>
      <c r="AB238" s="352"/>
      <c r="AC238" s="351"/>
      <c r="AD238" s="351"/>
      <c r="AE238" s="351"/>
      <c r="AF238" s="351"/>
      <c r="AG238" s="351"/>
      <c r="AH238" s="348"/>
      <c r="AI238" s="348"/>
      <c r="AJ238" s="348"/>
      <c r="AK238" s="348"/>
      <c r="AL238" s="352"/>
      <c r="AM238" s="800"/>
      <c r="AN238" s="800"/>
      <c r="AO238" s="801"/>
      <c r="AP238" s="348"/>
      <c r="AQ238" s="348"/>
      <c r="AR238" s="349"/>
      <c r="AS238" s="348"/>
      <c r="AT238" s="348"/>
      <c r="AU238" s="348"/>
      <c r="AV238" s="348"/>
      <c r="AW238" s="348"/>
      <c r="AX238" s="348"/>
      <c r="AY238" s="348"/>
      <c r="AZ238" s="26"/>
      <c r="BA238" s="294"/>
    </row>
    <row r="239" spans="1:57" x14ac:dyDescent="0.2">
      <c r="A239" s="294"/>
      <c r="B239" s="513"/>
      <c r="C239" s="351"/>
      <c r="D239" s="351"/>
      <c r="E239" s="351"/>
      <c r="F239" s="351"/>
      <c r="G239" s="351"/>
      <c r="H239" s="602"/>
      <c r="I239" s="351"/>
      <c r="J239" s="348"/>
      <c r="K239" s="844"/>
      <c r="L239" s="844"/>
      <c r="M239" s="844"/>
      <c r="N239" s="348"/>
      <c r="O239" s="348"/>
      <c r="P239" s="723"/>
      <c r="Q239" s="824"/>
      <c r="R239" s="789"/>
      <c r="S239" s="789"/>
      <c r="T239" s="789"/>
      <c r="U239" s="348"/>
      <c r="V239" s="348"/>
      <c r="W239" s="348"/>
      <c r="X239" s="348"/>
      <c r="Y239" s="348"/>
      <c r="Z239" s="348"/>
      <c r="AA239" s="348"/>
      <c r="AB239" s="352"/>
      <c r="AC239" s="348"/>
      <c r="AD239" s="348"/>
      <c r="AE239" s="348"/>
      <c r="AF239" s="348"/>
      <c r="AG239" s="348"/>
      <c r="AH239" s="348"/>
      <c r="AI239" s="348"/>
      <c r="AJ239" s="348"/>
      <c r="AK239" s="348"/>
      <c r="AL239" s="352"/>
      <c r="AM239" s="800"/>
      <c r="AN239" s="800"/>
      <c r="AO239" s="801"/>
      <c r="AP239" s="348"/>
      <c r="AQ239" s="348"/>
      <c r="AR239" s="349"/>
      <c r="AS239" s="348"/>
      <c r="AT239" s="348"/>
      <c r="AU239" s="348"/>
      <c r="AV239" s="348"/>
      <c r="AW239" s="348"/>
      <c r="AX239" s="348"/>
      <c r="AY239" s="348"/>
      <c r="AZ239" s="26"/>
      <c r="BA239" s="294"/>
    </row>
    <row r="240" spans="1:57" x14ac:dyDescent="0.2">
      <c r="A240" s="294"/>
      <c r="B240" s="513"/>
      <c r="C240" s="351"/>
      <c r="D240" s="351"/>
      <c r="E240" s="351"/>
      <c r="F240" s="351"/>
      <c r="G240" s="351"/>
      <c r="H240" s="602"/>
      <c r="I240" s="351"/>
      <c r="J240" s="348"/>
      <c r="K240" s="844"/>
      <c r="L240" s="844"/>
      <c r="M240" s="844"/>
      <c r="N240" s="348"/>
      <c r="O240" s="348"/>
      <c r="P240" s="723"/>
      <c r="Q240" s="824"/>
      <c r="R240" s="789"/>
      <c r="S240" s="789"/>
      <c r="T240" s="789"/>
      <c r="U240" s="348"/>
      <c r="V240" s="348"/>
      <c r="W240" s="348"/>
      <c r="X240" s="348"/>
      <c r="Y240" s="348"/>
      <c r="Z240" s="348"/>
      <c r="AA240" s="348"/>
      <c r="AB240" s="352"/>
      <c r="AC240" s="348"/>
      <c r="AD240" s="348"/>
      <c r="AE240" s="348"/>
      <c r="AF240" s="348"/>
      <c r="AG240" s="348"/>
      <c r="AH240" s="348"/>
      <c r="AI240" s="348"/>
      <c r="AJ240" s="348"/>
      <c r="AK240" s="348"/>
      <c r="AL240" s="348"/>
      <c r="AM240" s="800"/>
      <c r="AN240" s="800"/>
      <c r="AO240" s="801"/>
      <c r="AP240" s="348"/>
      <c r="AQ240" s="348"/>
      <c r="AR240" s="349"/>
      <c r="AS240" s="348"/>
      <c r="AT240" s="348"/>
      <c r="AU240" s="348"/>
      <c r="AV240" s="348"/>
      <c r="AW240" s="348"/>
      <c r="AX240" s="348"/>
      <c r="AY240" s="348"/>
      <c r="AZ240" s="26"/>
      <c r="BA240" s="294"/>
    </row>
    <row r="241" spans="1:55" x14ac:dyDescent="0.2">
      <c r="A241" s="294"/>
      <c r="B241" s="513"/>
      <c r="C241" s="351"/>
      <c r="D241" s="351"/>
      <c r="E241" s="351"/>
      <c r="F241" s="351"/>
      <c r="G241" s="351"/>
      <c r="H241" s="602"/>
      <c r="I241" s="351"/>
      <c r="J241" s="348"/>
      <c r="K241" s="844"/>
      <c r="L241" s="844"/>
      <c r="M241" s="844"/>
      <c r="N241" s="348"/>
      <c r="O241" s="348"/>
      <c r="P241" s="723"/>
      <c r="Q241" s="824"/>
      <c r="R241" s="789"/>
      <c r="S241" s="789"/>
      <c r="T241" s="789"/>
      <c r="U241" s="348"/>
      <c r="V241" s="348"/>
      <c r="W241" s="348"/>
      <c r="X241" s="348"/>
      <c r="Y241" s="348"/>
      <c r="Z241" s="348"/>
      <c r="AA241" s="348"/>
      <c r="AB241" s="352"/>
      <c r="AC241" s="348"/>
      <c r="AD241" s="348"/>
      <c r="AE241" s="348"/>
      <c r="AF241" s="348"/>
      <c r="AG241" s="348"/>
      <c r="AH241" s="348"/>
      <c r="AI241" s="348"/>
      <c r="AJ241" s="348"/>
      <c r="AK241" s="348"/>
      <c r="AL241" s="348"/>
      <c r="AM241" s="800"/>
      <c r="AN241" s="800"/>
      <c r="AO241" s="801"/>
      <c r="AP241" s="348"/>
      <c r="AQ241" s="348"/>
      <c r="AR241" s="349"/>
      <c r="AS241" s="348"/>
      <c r="AT241" s="348"/>
      <c r="AU241" s="348"/>
      <c r="AV241" s="348"/>
      <c r="AW241" s="348"/>
      <c r="AX241" s="348"/>
      <c r="AY241" s="348"/>
      <c r="AZ241" s="26"/>
      <c r="BA241" s="294"/>
      <c r="BC241" s="302"/>
    </row>
    <row r="242" spans="1:55" x14ac:dyDescent="0.2">
      <c r="A242" s="294"/>
      <c r="B242" s="513"/>
      <c r="C242" s="351"/>
      <c r="D242" s="351"/>
      <c r="E242" s="351"/>
      <c r="F242" s="351"/>
      <c r="G242" s="351"/>
      <c r="H242" s="602"/>
      <c r="I242" s="351"/>
      <c r="J242" s="348"/>
      <c r="K242" s="844"/>
      <c r="L242" s="844"/>
      <c r="M242" s="844"/>
      <c r="N242" s="348"/>
      <c r="O242" s="348"/>
      <c r="P242" s="723"/>
      <c r="Q242" s="824"/>
      <c r="R242" s="789"/>
      <c r="S242" s="789"/>
      <c r="T242" s="789"/>
      <c r="U242" s="348"/>
      <c r="V242" s="348"/>
      <c r="W242" s="348"/>
      <c r="X242" s="348"/>
      <c r="Y242" s="348"/>
      <c r="Z242" s="348"/>
      <c r="AA242" s="348"/>
      <c r="AB242" s="352"/>
      <c r="AC242" s="348"/>
      <c r="AD242" s="348"/>
      <c r="AE242" s="348"/>
      <c r="AF242" s="348"/>
      <c r="AG242" s="348"/>
      <c r="AH242" s="348"/>
      <c r="AI242" s="348"/>
      <c r="AJ242" s="348"/>
      <c r="AK242" s="348"/>
      <c r="AL242" s="352"/>
      <c r="AM242" s="800"/>
      <c r="AN242" s="800"/>
      <c r="AO242" s="801"/>
      <c r="AP242" s="377"/>
      <c r="AQ242" s="348"/>
      <c r="AR242" s="349"/>
      <c r="AS242" s="348"/>
      <c r="AT242" s="348"/>
      <c r="AU242" s="348"/>
      <c r="AV242" s="348"/>
      <c r="AW242" s="348"/>
      <c r="AX242" s="348"/>
      <c r="AY242" s="348"/>
      <c r="AZ242" s="26"/>
      <c r="BA242" s="294"/>
      <c r="BC242" s="302"/>
    </row>
    <row r="243" spans="1:55" x14ac:dyDescent="0.2">
      <c r="A243" s="294"/>
      <c r="B243" s="513"/>
      <c r="C243" s="351"/>
      <c r="D243" s="351"/>
      <c r="E243" s="351"/>
      <c r="F243" s="351"/>
      <c r="G243" s="351"/>
      <c r="H243" s="602"/>
      <c r="I243" s="351"/>
      <c r="J243" s="348"/>
      <c r="K243" s="844"/>
      <c r="L243" s="844"/>
      <c r="M243" s="844"/>
      <c r="N243" s="348"/>
      <c r="O243" s="348"/>
      <c r="P243" s="723"/>
      <c r="Q243" s="824"/>
      <c r="R243" s="789"/>
      <c r="S243" s="789"/>
      <c r="T243" s="789"/>
      <c r="U243" s="348"/>
      <c r="V243" s="348"/>
      <c r="W243" s="348"/>
      <c r="X243" s="348"/>
      <c r="Y243" s="348"/>
      <c r="Z243" s="348"/>
      <c r="AA243" s="348"/>
      <c r="AB243" s="352"/>
      <c r="AC243" s="348"/>
      <c r="AD243" s="348"/>
      <c r="AE243" s="348"/>
      <c r="AF243" s="348"/>
      <c r="AG243" s="348"/>
      <c r="AH243" s="348"/>
      <c r="AI243" s="348"/>
      <c r="AJ243" s="348"/>
      <c r="AK243" s="348"/>
      <c r="AL243" s="352"/>
      <c r="AM243" s="800"/>
      <c r="AN243" s="800"/>
      <c r="AO243" s="801"/>
      <c r="AP243" s="348"/>
      <c r="AQ243" s="348"/>
      <c r="AR243" s="349"/>
      <c r="AS243" s="348"/>
      <c r="AT243" s="348"/>
      <c r="AU243" s="348"/>
      <c r="AV243" s="348"/>
      <c r="AW243" s="348"/>
      <c r="AX243" s="348"/>
      <c r="AY243" s="348"/>
      <c r="AZ243" s="26"/>
      <c r="BA243" s="294"/>
      <c r="BC243" s="302"/>
    </row>
    <row r="244" spans="1:55" x14ac:dyDescent="0.2">
      <c r="A244" s="294"/>
      <c r="B244" s="513"/>
      <c r="C244" s="351"/>
      <c r="D244" s="351"/>
      <c r="E244" s="351"/>
      <c r="F244" s="351"/>
      <c r="G244" s="351"/>
      <c r="H244" s="602"/>
      <c r="I244" s="351"/>
      <c r="J244" s="348"/>
      <c r="K244" s="844"/>
      <c r="L244" s="844"/>
      <c r="M244" s="844"/>
      <c r="N244" s="348"/>
      <c r="O244" s="348"/>
      <c r="P244" s="723"/>
      <c r="Q244" s="824"/>
      <c r="R244" s="789"/>
      <c r="S244" s="789"/>
      <c r="T244" s="789"/>
      <c r="U244" s="348"/>
      <c r="V244" s="348"/>
      <c r="W244" s="348"/>
      <c r="X244" s="348"/>
      <c r="Y244" s="348"/>
      <c r="Z244" s="348"/>
      <c r="AA244" s="348"/>
      <c r="AB244" s="352"/>
      <c r="AC244" s="348"/>
      <c r="AD244" s="348"/>
      <c r="AE244" s="348"/>
      <c r="AF244" s="348"/>
      <c r="AG244" s="348"/>
      <c r="AH244" s="348"/>
      <c r="AI244" s="348"/>
      <c r="AJ244" s="348"/>
      <c r="AK244" s="348"/>
      <c r="AL244" s="352"/>
      <c r="AM244" s="800"/>
      <c r="AN244" s="800"/>
      <c r="AO244" s="801"/>
      <c r="AP244" s="348"/>
      <c r="AQ244" s="348"/>
      <c r="AR244" s="349"/>
      <c r="AS244" s="348"/>
      <c r="AT244" s="348"/>
      <c r="AU244" s="348"/>
      <c r="AV244" s="348"/>
      <c r="AW244" s="348"/>
      <c r="AX244" s="348"/>
      <c r="AY244" s="348"/>
      <c r="AZ244" s="26"/>
      <c r="BA244" s="294"/>
      <c r="BC244" s="302"/>
    </row>
    <row r="245" spans="1:55" x14ac:dyDescent="0.2">
      <c r="A245" s="294"/>
      <c r="B245" s="513"/>
      <c r="C245" s="351"/>
      <c r="D245" s="351"/>
      <c r="E245" s="351"/>
      <c r="F245" s="351"/>
      <c r="G245" s="351"/>
      <c r="H245" s="602"/>
      <c r="I245" s="351"/>
      <c r="J245" s="348"/>
      <c r="K245" s="844"/>
      <c r="L245" s="844"/>
      <c r="M245" s="844"/>
      <c r="N245" s="348"/>
      <c r="O245" s="348"/>
      <c r="P245" s="723"/>
      <c r="Q245" s="824"/>
      <c r="R245" s="789"/>
      <c r="S245" s="789"/>
      <c r="T245" s="789"/>
      <c r="U245" s="348"/>
      <c r="V245" s="348"/>
      <c r="W245" s="348"/>
      <c r="X245" s="348"/>
      <c r="Y245" s="348"/>
      <c r="Z245" s="348"/>
      <c r="AA245" s="348"/>
      <c r="AB245" s="352"/>
      <c r="AC245" s="348"/>
      <c r="AD245" s="348"/>
      <c r="AE245" s="348"/>
      <c r="AF245" s="348"/>
      <c r="AG245" s="348"/>
      <c r="AH245" s="348"/>
      <c r="AI245" s="348"/>
      <c r="AJ245" s="348"/>
      <c r="AK245" s="348"/>
      <c r="AL245" s="352"/>
      <c r="AM245" s="800"/>
      <c r="AN245" s="800"/>
      <c r="AO245" s="801"/>
      <c r="AP245" s="348"/>
      <c r="AQ245" s="348"/>
      <c r="AR245" s="349"/>
      <c r="AS245" s="348"/>
      <c r="AT245" s="348"/>
      <c r="AU245" s="348"/>
      <c r="AV245" s="348"/>
      <c r="AW245" s="348"/>
      <c r="AX245" s="348"/>
      <c r="AY245" s="348"/>
      <c r="AZ245" s="26"/>
      <c r="BA245" s="294"/>
      <c r="BC245" s="302"/>
    </row>
    <row r="246" spans="1:55" x14ac:dyDescent="0.2">
      <c r="A246" s="294"/>
      <c r="B246" s="513"/>
      <c r="C246" s="351"/>
      <c r="D246" s="351"/>
      <c r="E246" s="351"/>
      <c r="F246" s="351"/>
      <c r="G246" s="351"/>
      <c r="H246" s="602"/>
      <c r="I246" s="351"/>
      <c r="J246" s="348"/>
      <c r="K246" s="844"/>
      <c r="L246" s="844"/>
      <c r="M246" s="844"/>
      <c r="N246" s="348"/>
      <c r="O246" s="348"/>
      <c r="P246" s="723"/>
      <c r="Q246" s="824"/>
      <c r="R246" s="789"/>
      <c r="S246" s="789"/>
      <c r="T246" s="789"/>
      <c r="U246" s="348"/>
      <c r="V246" s="348"/>
      <c r="W246" s="348"/>
      <c r="X246" s="348"/>
      <c r="Y246" s="348"/>
      <c r="Z246" s="348"/>
      <c r="AA246" s="348"/>
      <c r="AB246" s="352"/>
      <c r="AC246" s="348"/>
      <c r="AD246" s="348"/>
      <c r="AE246" s="348"/>
      <c r="AF246" s="348"/>
      <c r="AG246" s="348"/>
      <c r="AH246" s="348"/>
      <c r="AI246" s="348"/>
      <c r="AJ246" s="348"/>
      <c r="AK246" s="348"/>
      <c r="AL246" s="352"/>
      <c r="AM246" s="800"/>
      <c r="AN246" s="800"/>
      <c r="AO246" s="801"/>
      <c r="AP246" s="348"/>
      <c r="AQ246" s="348"/>
      <c r="AR246" s="349"/>
      <c r="AS246" s="348"/>
      <c r="AT246" s="348"/>
      <c r="AU246" s="348"/>
      <c r="AV246" s="348"/>
      <c r="AW246" s="348"/>
      <c r="AX246" s="348"/>
      <c r="AY246" s="348"/>
      <c r="AZ246" s="26"/>
      <c r="BA246" s="294"/>
      <c r="BC246" s="302"/>
    </row>
    <row r="247" spans="1:55" x14ac:dyDescent="0.2">
      <c r="A247" s="294"/>
      <c r="B247" s="513"/>
      <c r="C247" s="351"/>
      <c r="D247" s="351"/>
      <c r="E247" s="351"/>
      <c r="F247" s="351"/>
      <c r="G247" s="351"/>
      <c r="H247" s="602"/>
      <c r="I247" s="351"/>
      <c r="J247" s="348"/>
      <c r="K247" s="844"/>
      <c r="L247" s="844"/>
      <c r="M247" s="844"/>
      <c r="N247" s="348"/>
      <c r="O247" s="348"/>
      <c r="P247" s="723"/>
      <c r="Q247" s="824"/>
      <c r="R247" s="789"/>
      <c r="S247" s="789"/>
      <c r="T247" s="789"/>
      <c r="U247" s="348"/>
      <c r="V247" s="348"/>
      <c r="W247" s="348"/>
      <c r="X247" s="348"/>
      <c r="Y247" s="348"/>
      <c r="Z247" s="348"/>
      <c r="AA247" s="348"/>
      <c r="AB247" s="352"/>
      <c r="AC247" s="351"/>
      <c r="AD247" s="351"/>
      <c r="AE247" s="351"/>
      <c r="AF247" s="351"/>
      <c r="AG247" s="351"/>
      <c r="AH247" s="348"/>
      <c r="AI247" s="348"/>
      <c r="AJ247" s="348"/>
      <c r="AK247" s="348"/>
      <c r="AL247" s="352"/>
      <c r="AM247" s="800"/>
      <c r="AN247" s="800"/>
      <c r="AO247" s="801"/>
      <c r="AP247" s="348"/>
      <c r="AQ247" s="348"/>
      <c r="AR247" s="349"/>
      <c r="AS247" s="348"/>
      <c r="AT247" s="348"/>
      <c r="AU247" s="348"/>
      <c r="AV247" s="348"/>
      <c r="AW247" s="348"/>
      <c r="AX247" s="348"/>
      <c r="AY247" s="348"/>
      <c r="AZ247" s="26"/>
      <c r="BA247" s="294"/>
      <c r="BC247" s="302"/>
    </row>
    <row r="248" spans="1:55" x14ac:dyDescent="0.2">
      <c r="A248" s="294"/>
      <c r="B248" s="513"/>
      <c r="C248" s="351"/>
      <c r="D248" s="351"/>
      <c r="E248" s="351"/>
      <c r="F248" s="351"/>
      <c r="G248" s="351"/>
      <c r="H248" s="602"/>
      <c r="I248" s="351"/>
      <c r="J248" s="348"/>
      <c r="K248" s="844"/>
      <c r="L248" s="844"/>
      <c r="M248" s="844"/>
      <c r="N248" s="348"/>
      <c r="O248" s="348"/>
      <c r="P248" s="723"/>
      <c r="Q248" s="824"/>
      <c r="R248" s="789"/>
      <c r="S248" s="789"/>
      <c r="T248" s="789"/>
      <c r="U248" s="348"/>
      <c r="V248" s="348"/>
      <c r="W248" s="348"/>
      <c r="X248" s="348"/>
      <c r="Y248" s="348"/>
      <c r="Z248" s="348"/>
      <c r="AA248" s="348"/>
      <c r="AB248" s="352"/>
      <c r="AC248" s="348"/>
      <c r="AD248" s="348"/>
      <c r="AE248" s="348"/>
      <c r="AF248" s="348"/>
      <c r="AG248" s="348"/>
      <c r="AH248" s="348"/>
      <c r="AI248" s="348"/>
      <c r="AJ248" s="348"/>
      <c r="AK248" s="348"/>
      <c r="AL248" s="352"/>
      <c r="AM248" s="800"/>
      <c r="AN248" s="800"/>
      <c r="AO248" s="801"/>
      <c r="AP248" s="348"/>
      <c r="AQ248" s="348"/>
      <c r="AR248" s="349"/>
      <c r="AS248" s="348"/>
      <c r="AT248" s="348"/>
      <c r="AU248" s="348"/>
      <c r="AV248" s="348"/>
      <c r="AW248" s="348"/>
      <c r="AX248" s="348"/>
      <c r="AY248" s="348"/>
      <c r="AZ248" s="26"/>
      <c r="BA248" s="294"/>
      <c r="BC248" s="302"/>
    </row>
    <row r="249" spans="1:55" x14ac:dyDescent="0.2">
      <c r="A249" s="294"/>
      <c r="B249" s="513"/>
      <c r="C249" s="351"/>
      <c r="D249" s="351"/>
      <c r="E249" s="351"/>
      <c r="F249" s="351"/>
      <c r="G249" s="351"/>
      <c r="H249" s="602"/>
      <c r="I249" s="351"/>
      <c r="J249" s="348"/>
      <c r="K249" s="844"/>
      <c r="L249" s="844"/>
      <c r="M249" s="844"/>
      <c r="N249" s="348"/>
      <c r="O249" s="348"/>
      <c r="P249" s="723"/>
      <c r="Q249" s="824"/>
      <c r="R249" s="789"/>
      <c r="S249" s="789"/>
      <c r="T249" s="789"/>
      <c r="U249" s="348"/>
      <c r="V249" s="348"/>
      <c r="W249" s="348"/>
      <c r="X249" s="348"/>
      <c r="Y249" s="348"/>
      <c r="Z249" s="348"/>
      <c r="AA249" s="348"/>
      <c r="AB249" s="352"/>
      <c r="AC249" s="348"/>
      <c r="AD249" s="348"/>
      <c r="AE249" s="348"/>
      <c r="AF249" s="348"/>
      <c r="AG249" s="348"/>
      <c r="AH249" s="348"/>
      <c r="AI249" s="348"/>
      <c r="AJ249" s="348"/>
      <c r="AK249" s="348"/>
      <c r="AL249" s="352"/>
      <c r="AM249" s="800"/>
      <c r="AN249" s="800"/>
      <c r="AO249" s="801"/>
      <c r="AP249" s="348"/>
      <c r="AQ249" s="348"/>
      <c r="AR249" s="349"/>
      <c r="AS249" s="348"/>
      <c r="AT249" s="348"/>
      <c r="AU249" s="348"/>
      <c r="AV249" s="348"/>
      <c r="AW249" s="348"/>
      <c r="AX249" s="348"/>
      <c r="AY249" s="348"/>
      <c r="AZ249" s="26"/>
      <c r="BA249" s="294"/>
      <c r="BC249" s="302"/>
    </row>
    <row r="250" spans="1:55" x14ac:dyDescent="0.2">
      <c r="A250" s="294"/>
      <c r="B250" s="513"/>
      <c r="C250" s="351"/>
      <c r="D250" s="351"/>
      <c r="E250" s="351"/>
      <c r="F250" s="351"/>
      <c r="G250" s="351"/>
      <c r="H250" s="602"/>
      <c r="I250" s="351"/>
      <c r="J250" s="348"/>
      <c r="K250" s="844"/>
      <c r="L250" s="844"/>
      <c r="M250" s="844"/>
      <c r="N250" s="348"/>
      <c r="O250" s="348"/>
      <c r="P250" s="723"/>
      <c r="Q250" s="824"/>
      <c r="R250" s="789"/>
      <c r="S250" s="789"/>
      <c r="T250" s="789"/>
      <c r="U250" s="348"/>
      <c r="V250" s="348"/>
      <c r="W250" s="348"/>
      <c r="X250" s="348"/>
      <c r="Y250" s="348"/>
      <c r="Z250" s="348"/>
      <c r="AA250" s="348"/>
      <c r="AB250" s="352"/>
      <c r="AC250" s="348"/>
      <c r="AD250" s="348"/>
      <c r="AE250" s="348"/>
      <c r="AF250" s="348"/>
      <c r="AG250" s="348"/>
      <c r="AH250" s="348"/>
      <c r="AI250" s="348"/>
      <c r="AJ250" s="348"/>
      <c r="AK250" s="348"/>
      <c r="AL250" s="352"/>
      <c r="AM250" s="800"/>
      <c r="AN250" s="800"/>
      <c r="AO250" s="801"/>
      <c r="AP250" s="348"/>
      <c r="AQ250" s="348"/>
      <c r="AR250" s="349"/>
      <c r="AS250" s="348"/>
      <c r="AT250" s="348"/>
      <c r="AU250" s="348"/>
      <c r="AV250" s="348"/>
      <c r="AW250" s="348"/>
      <c r="AX250" s="348"/>
      <c r="AY250" s="348"/>
      <c r="AZ250" s="26"/>
      <c r="BA250" s="294"/>
      <c r="BC250" s="302"/>
    </row>
    <row r="251" spans="1:55" x14ac:dyDescent="0.2">
      <c r="A251" s="294"/>
      <c r="B251" s="513"/>
      <c r="C251" s="351"/>
      <c r="D251" s="351"/>
      <c r="E251" s="351"/>
      <c r="F251" s="351"/>
      <c r="G251" s="351"/>
      <c r="H251" s="602"/>
      <c r="I251" s="351"/>
      <c r="J251" s="348"/>
      <c r="K251" s="844"/>
      <c r="L251" s="844"/>
      <c r="M251" s="844"/>
      <c r="N251" s="348"/>
      <c r="O251" s="348"/>
      <c r="P251" s="723"/>
      <c r="Q251" s="824"/>
      <c r="R251" s="789"/>
      <c r="S251" s="789"/>
      <c r="T251" s="789"/>
      <c r="U251" s="348"/>
      <c r="V251" s="348"/>
      <c r="W251" s="348"/>
      <c r="X251" s="348"/>
      <c r="Y251" s="348"/>
      <c r="Z251" s="351"/>
      <c r="AA251" s="351"/>
      <c r="AB251" s="352"/>
      <c r="AC251" s="348"/>
      <c r="AD251" s="348"/>
      <c r="AE251" s="348"/>
      <c r="AF251" s="348"/>
      <c r="AG251" s="348"/>
      <c r="AH251" s="348"/>
      <c r="AI251" s="348"/>
      <c r="AJ251" s="348"/>
      <c r="AK251" s="348"/>
      <c r="AL251" s="348"/>
      <c r="AM251" s="800"/>
      <c r="AN251" s="800"/>
      <c r="AO251" s="801"/>
      <c r="AP251" s="348"/>
      <c r="AQ251" s="348"/>
      <c r="AR251" s="349"/>
      <c r="AS251" s="348"/>
      <c r="AT251" s="348"/>
      <c r="AU251" s="348"/>
      <c r="AV251" s="348"/>
      <c r="AW251" s="348"/>
      <c r="AX251" s="348"/>
      <c r="AY251" s="348"/>
      <c r="AZ251" s="26"/>
      <c r="BA251" s="294"/>
      <c r="BC251" s="302"/>
    </row>
    <row r="252" spans="1:55" x14ac:dyDescent="0.2">
      <c r="A252" s="294"/>
      <c r="B252" s="513"/>
      <c r="C252" s="351"/>
      <c r="D252" s="351"/>
      <c r="E252" s="351"/>
      <c r="F252" s="351"/>
      <c r="G252" s="351"/>
      <c r="H252" s="602"/>
      <c r="I252" s="351"/>
      <c r="J252" s="348"/>
      <c r="K252" s="844"/>
      <c r="L252" s="844"/>
      <c r="M252" s="844"/>
      <c r="N252" s="348"/>
      <c r="O252" s="348"/>
      <c r="P252" s="723"/>
      <c r="Q252" s="824"/>
      <c r="R252" s="789"/>
      <c r="S252" s="789"/>
      <c r="T252" s="789"/>
      <c r="U252" s="348"/>
      <c r="V252" s="348"/>
      <c r="W252" s="348"/>
      <c r="X252" s="348"/>
      <c r="Y252" s="348"/>
      <c r="Z252" s="348"/>
      <c r="AA252" s="348"/>
      <c r="AB252" s="352"/>
      <c r="AC252" s="348"/>
      <c r="AD252" s="348"/>
      <c r="AE252" s="348"/>
      <c r="AF252" s="348"/>
      <c r="AG252" s="348"/>
      <c r="AH252" s="348"/>
      <c r="AI252" s="348"/>
      <c r="AJ252" s="348"/>
      <c r="AK252" s="348"/>
      <c r="AL252" s="352"/>
      <c r="AM252" s="800"/>
      <c r="AN252" s="800"/>
      <c r="AO252" s="801"/>
      <c r="AP252" s="348"/>
      <c r="AQ252" s="348"/>
      <c r="AR252" s="349"/>
      <c r="AS252" s="348"/>
      <c r="AT252" s="348"/>
      <c r="AU252" s="348"/>
      <c r="AV252" s="348"/>
      <c r="AW252" s="348"/>
      <c r="AX252" s="348"/>
      <c r="AY252" s="348"/>
      <c r="AZ252" s="26"/>
      <c r="BA252" s="294"/>
      <c r="BC252" s="302"/>
    </row>
    <row r="253" spans="1:55" x14ac:dyDescent="0.2">
      <c r="A253" s="294"/>
      <c r="B253" s="513"/>
      <c r="C253" s="351"/>
      <c r="D253" s="351"/>
      <c r="E253" s="351"/>
      <c r="F253" s="351"/>
      <c r="G253" s="351"/>
      <c r="H253" s="602"/>
      <c r="I253" s="351"/>
      <c r="J253" s="348"/>
      <c r="K253" s="844"/>
      <c r="L253" s="844"/>
      <c r="M253" s="844"/>
      <c r="N253" s="348"/>
      <c r="O253" s="348"/>
      <c r="P253" s="723"/>
      <c r="Q253" s="824"/>
      <c r="R253" s="789"/>
      <c r="S253" s="789"/>
      <c r="T253" s="789"/>
      <c r="U253" s="348"/>
      <c r="V253" s="348"/>
      <c r="W253" s="348"/>
      <c r="X253" s="348"/>
      <c r="Y253" s="348"/>
      <c r="Z253" s="348"/>
      <c r="AA253" s="348"/>
      <c r="AB253" s="352"/>
      <c r="AC253" s="348"/>
      <c r="AD253" s="348"/>
      <c r="AE253" s="348"/>
      <c r="AF253" s="348"/>
      <c r="AG253" s="348"/>
      <c r="AH253" s="348"/>
      <c r="AI253" s="348"/>
      <c r="AJ253" s="348"/>
      <c r="AK253" s="348"/>
      <c r="AL253" s="352"/>
      <c r="AM253" s="800"/>
      <c r="AN253" s="800"/>
      <c r="AO253" s="801"/>
      <c r="AP253" s="348"/>
      <c r="AQ253" s="348"/>
      <c r="AR253" s="349"/>
      <c r="AS253" s="348"/>
      <c r="AT253" s="348"/>
      <c r="AU253" s="348"/>
      <c r="AV253" s="348"/>
      <c r="AW253" s="348"/>
      <c r="AX253" s="348"/>
      <c r="AY253" s="348"/>
      <c r="AZ253" s="26"/>
      <c r="BA253" s="294"/>
      <c r="BC253" s="302"/>
    </row>
    <row r="254" spans="1:55" x14ac:dyDescent="0.2">
      <c r="A254" s="294"/>
      <c r="B254" s="513"/>
      <c r="C254" s="351"/>
      <c r="D254" s="351"/>
      <c r="E254" s="351"/>
      <c r="F254" s="351"/>
      <c r="G254" s="351"/>
      <c r="H254" s="602"/>
      <c r="I254" s="351"/>
      <c r="J254" s="348"/>
      <c r="K254" s="844"/>
      <c r="L254" s="844"/>
      <c r="M254" s="844"/>
      <c r="N254" s="348"/>
      <c r="O254" s="348"/>
      <c r="P254" s="723"/>
      <c r="Q254" s="824"/>
      <c r="R254" s="789"/>
      <c r="S254" s="789"/>
      <c r="T254" s="789"/>
      <c r="U254" s="348"/>
      <c r="V254" s="348"/>
      <c r="W254" s="348"/>
      <c r="X254" s="348"/>
      <c r="Y254" s="348"/>
      <c r="Z254" s="348"/>
      <c r="AA254" s="348"/>
      <c r="AB254" s="352"/>
      <c r="AC254" s="348"/>
      <c r="AD254" s="348"/>
      <c r="AE254" s="348"/>
      <c r="AF254" s="348"/>
      <c r="AG254" s="348"/>
      <c r="AH254" s="348"/>
      <c r="AI254" s="348"/>
      <c r="AJ254" s="348"/>
      <c r="AK254" s="348"/>
      <c r="AL254" s="352"/>
      <c r="AM254" s="800"/>
      <c r="AN254" s="800"/>
      <c r="AO254" s="801"/>
      <c r="AP254" s="348"/>
      <c r="AQ254" s="348"/>
      <c r="AR254" s="349"/>
      <c r="AS254" s="348"/>
      <c r="AT254" s="348"/>
      <c r="AU254" s="348"/>
      <c r="AV254" s="348"/>
      <c r="AW254" s="348"/>
      <c r="AX254" s="348"/>
      <c r="AY254" s="348"/>
      <c r="AZ254" s="26"/>
      <c r="BA254" s="294"/>
      <c r="BC254" s="302"/>
    </row>
    <row r="255" spans="1:55" x14ac:dyDescent="0.2">
      <c r="A255" s="294"/>
      <c r="B255" s="513"/>
      <c r="C255" s="351"/>
      <c r="D255" s="351"/>
      <c r="E255" s="351"/>
      <c r="F255" s="351"/>
      <c r="G255" s="351"/>
      <c r="H255" s="602"/>
      <c r="I255" s="351"/>
      <c r="J255" s="348"/>
      <c r="K255" s="844"/>
      <c r="L255" s="844"/>
      <c r="M255" s="844"/>
      <c r="N255" s="348"/>
      <c r="O255" s="348"/>
      <c r="P255" s="723"/>
      <c r="Q255" s="824"/>
      <c r="R255" s="789"/>
      <c r="S255" s="789"/>
      <c r="T255" s="789"/>
      <c r="U255" s="348"/>
      <c r="V255" s="348"/>
      <c r="W255" s="348"/>
      <c r="X255" s="348"/>
      <c r="Y255" s="348"/>
      <c r="Z255" s="348"/>
      <c r="AA255" s="348"/>
      <c r="AB255" s="352"/>
      <c r="AC255" s="348"/>
      <c r="AD255" s="348"/>
      <c r="AE255" s="348"/>
      <c r="AF255" s="348"/>
      <c r="AG255" s="348"/>
      <c r="AH255" s="348"/>
      <c r="AI255" s="348"/>
      <c r="AJ255" s="348"/>
      <c r="AK255" s="348"/>
      <c r="AL255" s="352"/>
      <c r="AM255" s="800"/>
      <c r="AN255" s="800"/>
      <c r="AO255" s="801"/>
      <c r="AP255" s="348"/>
      <c r="AQ255" s="348"/>
      <c r="AR255" s="349"/>
      <c r="AS255" s="348"/>
      <c r="AT255" s="348"/>
      <c r="AU255" s="348"/>
      <c r="AV255" s="348"/>
      <c r="AW255" s="348"/>
      <c r="AX255" s="348"/>
      <c r="AY255" s="348"/>
      <c r="AZ255" s="26"/>
      <c r="BA255" s="294"/>
      <c r="BC255" s="302"/>
    </row>
    <row r="256" spans="1:55" x14ac:dyDescent="0.2">
      <c r="A256" s="294"/>
      <c r="B256" s="513"/>
      <c r="C256" s="351"/>
      <c r="D256" s="351"/>
      <c r="E256" s="351"/>
      <c r="F256" s="351"/>
      <c r="G256" s="351"/>
      <c r="H256" s="602"/>
      <c r="I256" s="351"/>
      <c r="J256" s="348"/>
      <c r="K256" s="844"/>
      <c r="L256" s="844"/>
      <c r="M256" s="844"/>
      <c r="N256" s="348"/>
      <c r="O256" s="348"/>
      <c r="P256" s="723"/>
      <c r="Q256" s="824"/>
      <c r="R256" s="789"/>
      <c r="S256" s="789"/>
      <c r="T256" s="789"/>
      <c r="U256" s="348"/>
      <c r="V256" s="348"/>
      <c r="W256" s="348"/>
      <c r="X256" s="348"/>
      <c r="Y256" s="348"/>
      <c r="Z256" s="348"/>
      <c r="AA256" s="348"/>
      <c r="AB256" s="352"/>
      <c r="AC256" s="348"/>
      <c r="AD256" s="348"/>
      <c r="AE256" s="348"/>
      <c r="AF256" s="348"/>
      <c r="AG256" s="348"/>
      <c r="AH256" s="348"/>
      <c r="AI256" s="348"/>
      <c r="AJ256" s="348"/>
      <c r="AK256" s="348"/>
      <c r="AL256" s="352"/>
      <c r="AM256" s="800"/>
      <c r="AN256" s="800"/>
      <c r="AO256" s="801"/>
      <c r="AP256" s="348"/>
      <c r="AQ256" s="348"/>
      <c r="AR256" s="349"/>
      <c r="AS256" s="348"/>
      <c r="AT256" s="348"/>
      <c r="AU256" s="348"/>
      <c r="AV256" s="348"/>
      <c r="AW256" s="348"/>
      <c r="AX256" s="348"/>
      <c r="AY256" s="348"/>
      <c r="AZ256" s="26"/>
      <c r="BA256" s="294"/>
      <c r="BC256" s="302"/>
    </row>
    <row r="257" spans="1:55" x14ac:dyDescent="0.2">
      <c r="A257" s="294"/>
      <c r="B257" s="513"/>
      <c r="C257" s="351"/>
      <c r="D257" s="351"/>
      <c r="E257" s="351"/>
      <c r="F257" s="351"/>
      <c r="G257" s="351"/>
      <c r="H257" s="602"/>
      <c r="I257" s="351"/>
      <c r="J257" s="348"/>
      <c r="K257" s="844"/>
      <c r="L257" s="844"/>
      <c r="M257" s="844"/>
      <c r="N257" s="348"/>
      <c r="O257" s="348"/>
      <c r="P257" s="723"/>
      <c r="Q257" s="824"/>
      <c r="R257" s="789"/>
      <c r="S257" s="789"/>
      <c r="T257" s="789"/>
      <c r="U257" s="348"/>
      <c r="V257" s="348"/>
      <c r="W257" s="348"/>
      <c r="X257" s="348"/>
      <c r="Y257" s="348"/>
      <c r="Z257" s="348"/>
      <c r="AA257" s="348"/>
      <c r="AB257" s="352"/>
      <c r="AC257" s="348"/>
      <c r="AD257" s="348"/>
      <c r="AE257" s="348"/>
      <c r="AF257" s="348"/>
      <c r="AG257" s="348"/>
      <c r="AH257" s="348"/>
      <c r="AI257" s="348"/>
      <c r="AJ257" s="348"/>
      <c r="AK257" s="348"/>
      <c r="AL257" s="352"/>
      <c r="AM257" s="800"/>
      <c r="AN257" s="800"/>
      <c r="AO257" s="801"/>
      <c r="AP257" s="348"/>
      <c r="AQ257" s="348"/>
      <c r="AR257" s="349"/>
      <c r="AS257" s="348"/>
      <c r="AT257" s="348"/>
      <c r="AU257" s="348"/>
      <c r="AV257" s="348"/>
      <c r="AW257" s="348"/>
      <c r="AX257" s="348"/>
      <c r="AY257" s="348"/>
      <c r="AZ257" s="26"/>
      <c r="BA257" s="294"/>
      <c r="BC257" s="302"/>
    </row>
    <row r="258" spans="1:55" x14ac:dyDescent="0.2">
      <c r="A258" s="294"/>
      <c r="B258" s="513"/>
      <c r="C258" s="351"/>
      <c r="D258" s="351"/>
      <c r="E258" s="351"/>
      <c r="F258" s="351"/>
      <c r="G258" s="351"/>
      <c r="H258" s="602"/>
      <c r="I258" s="351"/>
      <c r="J258" s="348"/>
      <c r="K258" s="844"/>
      <c r="L258" s="844"/>
      <c r="M258" s="844"/>
      <c r="N258" s="348"/>
      <c r="O258" s="348"/>
      <c r="P258" s="723"/>
      <c r="Q258" s="824"/>
      <c r="R258" s="789"/>
      <c r="S258" s="789"/>
      <c r="T258" s="789"/>
      <c r="U258" s="348"/>
      <c r="V258" s="348"/>
      <c r="W258" s="348"/>
      <c r="X258" s="348"/>
      <c r="Y258" s="348"/>
      <c r="Z258" s="348"/>
      <c r="AA258" s="348"/>
      <c r="AB258" s="352"/>
      <c r="AC258" s="348"/>
      <c r="AD258" s="348"/>
      <c r="AE258" s="348"/>
      <c r="AF258" s="348"/>
      <c r="AG258" s="348"/>
      <c r="AH258" s="348"/>
      <c r="AI258" s="348"/>
      <c r="AJ258" s="348"/>
      <c r="AK258" s="348"/>
      <c r="AL258" s="352"/>
      <c r="AM258" s="800"/>
      <c r="AN258" s="800"/>
      <c r="AO258" s="801"/>
      <c r="AP258" s="348"/>
      <c r="AQ258" s="348"/>
      <c r="AR258" s="349"/>
      <c r="AS258" s="348"/>
      <c r="AT258" s="348"/>
      <c r="AU258" s="348"/>
      <c r="AV258" s="348"/>
      <c r="AW258" s="348"/>
      <c r="AX258" s="348"/>
      <c r="AY258" s="348"/>
      <c r="AZ258" s="26"/>
      <c r="BA258" s="294"/>
      <c r="BC258" s="302"/>
    </row>
    <row r="259" spans="1:55" x14ac:dyDescent="0.2">
      <c r="A259" s="294"/>
      <c r="B259" s="513"/>
      <c r="C259" s="351"/>
      <c r="D259" s="351"/>
      <c r="E259" s="351"/>
      <c r="F259" s="351"/>
      <c r="G259" s="351"/>
      <c r="H259" s="602"/>
      <c r="I259" s="351"/>
      <c r="J259" s="348"/>
      <c r="K259" s="844"/>
      <c r="L259" s="844"/>
      <c r="M259" s="844"/>
      <c r="N259" s="348"/>
      <c r="O259" s="348"/>
      <c r="P259" s="723"/>
      <c r="Q259" s="824"/>
      <c r="R259" s="789"/>
      <c r="S259" s="789"/>
      <c r="T259" s="789"/>
      <c r="U259" s="348"/>
      <c r="V259" s="348"/>
      <c r="W259" s="348"/>
      <c r="X259" s="348"/>
      <c r="Y259" s="349"/>
      <c r="Z259" s="348"/>
      <c r="AA259" s="348"/>
      <c r="AB259" s="352"/>
      <c r="AC259" s="351"/>
      <c r="AD259" s="351"/>
      <c r="AE259" s="351"/>
      <c r="AF259" s="351"/>
      <c r="AG259" s="351"/>
      <c r="AH259" s="348"/>
      <c r="AI259" s="348"/>
      <c r="AJ259" s="348"/>
      <c r="AK259" s="348"/>
      <c r="AL259" s="352"/>
      <c r="AM259" s="800"/>
      <c r="AN259" s="800"/>
      <c r="AO259" s="801"/>
      <c r="AP259" s="348"/>
      <c r="AQ259" s="348"/>
      <c r="AR259" s="349"/>
      <c r="AS259" s="348"/>
      <c r="AT259" s="348"/>
      <c r="AU259" s="348"/>
      <c r="AV259" s="348"/>
      <c r="AW259" s="348"/>
      <c r="AX259" s="348"/>
      <c r="AY259" s="348"/>
      <c r="AZ259" s="26"/>
      <c r="BA259" s="294"/>
      <c r="BC259" s="302"/>
    </row>
    <row r="260" spans="1:55" x14ac:dyDescent="0.2">
      <c r="A260" s="294"/>
      <c r="B260" s="513"/>
      <c r="C260" s="351"/>
      <c r="D260" s="351"/>
      <c r="E260" s="351"/>
      <c r="F260" s="351"/>
      <c r="G260" s="351"/>
      <c r="H260" s="602"/>
      <c r="I260" s="351"/>
      <c r="J260" s="348"/>
      <c r="K260" s="844"/>
      <c r="L260" s="844"/>
      <c r="M260" s="844"/>
      <c r="N260" s="348"/>
      <c r="O260" s="348"/>
      <c r="P260" s="723"/>
      <c r="Q260" s="824"/>
      <c r="R260" s="789"/>
      <c r="S260" s="789"/>
      <c r="T260" s="789"/>
      <c r="U260" s="348"/>
      <c r="V260" s="348"/>
      <c r="W260" s="348"/>
      <c r="X260" s="348"/>
      <c r="Y260" s="348"/>
      <c r="Z260" s="348"/>
      <c r="AA260" s="348"/>
      <c r="AB260" s="352"/>
      <c r="AC260" s="348"/>
      <c r="AD260" s="348"/>
      <c r="AE260" s="348"/>
      <c r="AF260" s="348"/>
      <c r="AG260" s="348"/>
      <c r="AH260" s="348"/>
      <c r="AI260" s="348"/>
      <c r="AJ260" s="348"/>
      <c r="AK260" s="348"/>
      <c r="AL260" s="352"/>
      <c r="AM260" s="800"/>
      <c r="AN260" s="800"/>
      <c r="AO260" s="801"/>
      <c r="AP260" s="348"/>
      <c r="AQ260" s="348"/>
      <c r="AR260" s="349"/>
      <c r="AS260" s="348"/>
      <c r="AT260" s="348"/>
      <c r="AU260" s="348"/>
      <c r="AV260" s="348"/>
      <c r="AW260" s="348"/>
      <c r="AX260" s="348"/>
      <c r="AY260" s="348"/>
      <c r="AZ260" s="26"/>
      <c r="BA260" s="294"/>
      <c r="BC260" s="302"/>
    </row>
    <row r="261" spans="1:55" x14ac:dyDescent="0.2">
      <c r="A261" s="294"/>
      <c r="B261" s="513"/>
      <c r="C261" s="351"/>
      <c r="D261" s="351"/>
      <c r="E261" s="351"/>
      <c r="F261" s="351"/>
      <c r="G261" s="351"/>
      <c r="H261" s="602"/>
      <c r="I261" s="351"/>
      <c r="J261" s="348"/>
      <c r="K261" s="844"/>
      <c r="L261" s="844"/>
      <c r="M261" s="844"/>
      <c r="N261" s="348"/>
      <c r="O261" s="348"/>
      <c r="P261" s="723"/>
      <c r="Q261" s="824"/>
      <c r="R261" s="789"/>
      <c r="S261" s="789"/>
      <c r="T261" s="789"/>
      <c r="U261" s="348"/>
      <c r="V261" s="348"/>
      <c r="W261" s="348"/>
      <c r="X261" s="348"/>
      <c r="Y261" s="348"/>
      <c r="Z261" s="348"/>
      <c r="AA261" s="348"/>
      <c r="AB261" s="352"/>
      <c r="AC261" s="348"/>
      <c r="AD261" s="348"/>
      <c r="AE261" s="348"/>
      <c r="AF261" s="348"/>
      <c r="AG261" s="348"/>
      <c r="AH261" s="348"/>
      <c r="AI261" s="348"/>
      <c r="AJ261" s="348"/>
      <c r="AK261" s="348"/>
      <c r="AL261" s="352"/>
      <c r="AM261" s="800"/>
      <c r="AN261" s="800"/>
      <c r="AO261" s="801"/>
      <c r="AP261" s="348"/>
      <c r="AQ261" s="348"/>
      <c r="AR261" s="349"/>
      <c r="AS261" s="348"/>
      <c r="AT261" s="348"/>
      <c r="AU261" s="348"/>
      <c r="AV261" s="348"/>
      <c r="AW261" s="348"/>
      <c r="AX261" s="348"/>
      <c r="AY261" s="348"/>
      <c r="AZ261" s="26"/>
      <c r="BA261" s="294"/>
    </row>
    <row r="262" spans="1:55" x14ac:dyDescent="0.2">
      <c r="A262" s="294"/>
      <c r="B262" s="513"/>
      <c r="C262" s="351"/>
      <c r="D262" s="351"/>
      <c r="E262" s="351"/>
      <c r="F262" s="351"/>
      <c r="G262" s="351"/>
      <c r="H262" s="602"/>
      <c r="I262" s="351"/>
      <c r="J262" s="348"/>
      <c r="K262" s="844"/>
      <c r="L262" s="844"/>
      <c r="M262" s="844"/>
      <c r="N262" s="348"/>
      <c r="O262" s="348"/>
      <c r="P262" s="723"/>
      <c r="Q262" s="824"/>
      <c r="R262" s="789"/>
      <c r="S262" s="789"/>
      <c r="T262" s="789"/>
      <c r="U262" s="348"/>
      <c r="V262" s="348"/>
      <c r="W262" s="348"/>
      <c r="X262" s="348"/>
      <c r="Y262" s="348"/>
      <c r="Z262" s="348"/>
      <c r="AA262" s="348"/>
      <c r="AB262" s="352"/>
      <c r="AC262" s="348"/>
      <c r="AD262" s="348"/>
      <c r="AE262" s="348"/>
      <c r="AF262" s="348"/>
      <c r="AG262" s="348"/>
      <c r="AH262" s="348"/>
      <c r="AI262" s="348"/>
      <c r="AJ262" s="348"/>
      <c r="AK262" s="348"/>
      <c r="AL262" s="352"/>
      <c r="AM262" s="800"/>
      <c r="AN262" s="800"/>
      <c r="AO262" s="801"/>
      <c r="AP262" s="348"/>
      <c r="AQ262" s="348"/>
      <c r="AR262" s="349"/>
      <c r="AS262" s="348"/>
      <c r="AT262" s="348"/>
      <c r="AU262" s="348"/>
      <c r="AV262" s="348"/>
      <c r="AW262" s="348"/>
      <c r="AX262" s="348"/>
      <c r="AY262" s="348"/>
      <c r="AZ262" s="26"/>
      <c r="BA262" s="294"/>
    </row>
    <row r="263" spans="1:55" x14ac:dyDescent="0.2">
      <c r="A263" s="294"/>
      <c r="B263" s="513"/>
      <c r="C263" s="351"/>
      <c r="D263" s="351"/>
      <c r="E263" s="351"/>
      <c r="F263" s="351"/>
      <c r="G263" s="351"/>
      <c r="H263" s="602"/>
      <c r="I263" s="351"/>
      <c r="J263" s="348"/>
      <c r="K263" s="844"/>
      <c r="L263" s="844"/>
      <c r="M263" s="844"/>
      <c r="N263" s="348"/>
      <c r="O263" s="348"/>
      <c r="P263" s="723"/>
      <c r="Q263" s="824"/>
      <c r="R263" s="789"/>
      <c r="S263" s="789"/>
      <c r="T263" s="789"/>
      <c r="U263" s="348"/>
      <c r="V263" s="348"/>
      <c r="W263" s="348"/>
      <c r="X263" s="348"/>
      <c r="Y263" s="348"/>
      <c r="Z263" s="348"/>
      <c r="AA263" s="348"/>
      <c r="AB263" s="352"/>
      <c r="AC263" s="351"/>
      <c r="AD263" s="351"/>
      <c r="AE263" s="351"/>
      <c r="AF263" s="351"/>
      <c r="AG263" s="351"/>
      <c r="AH263" s="348"/>
      <c r="AI263" s="348"/>
      <c r="AJ263" s="348"/>
      <c r="AK263" s="348"/>
      <c r="AL263" s="352"/>
      <c r="AM263" s="800"/>
      <c r="AN263" s="800"/>
      <c r="AO263" s="801"/>
      <c r="AP263" s="348"/>
      <c r="AQ263" s="348"/>
      <c r="AR263" s="349"/>
      <c r="AS263" s="348"/>
      <c r="AT263" s="348"/>
      <c r="AU263" s="348"/>
      <c r="AV263" s="348"/>
      <c r="AW263" s="348"/>
      <c r="AX263" s="348"/>
      <c r="AY263" s="348"/>
      <c r="AZ263" s="26"/>
      <c r="BA263" s="294"/>
    </row>
    <row r="264" spans="1:55" x14ac:dyDescent="0.2">
      <c r="A264" s="294"/>
      <c r="B264" s="513"/>
      <c r="C264" s="351"/>
      <c r="D264" s="351"/>
      <c r="E264" s="351"/>
      <c r="F264" s="351"/>
      <c r="G264" s="351"/>
      <c r="H264" s="602"/>
      <c r="I264" s="351"/>
      <c r="J264" s="348"/>
      <c r="K264" s="844"/>
      <c r="L264" s="844"/>
      <c r="M264" s="844"/>
      <c r="N264" s="348"/>
      <c r="O264" s="348"/>
      <c r="P264" s="723"/>
      <c r="Q264" s="824"/>
      <c r="R264" s="789"/>
      <c r="S264" s="789"/>
      <c r="T264" s="789"/>
      <c r="U264" s="348"/>
      <c r="V264" s="348"/>
      <c r="W264" s="348"/>
      <c r="X264" s="348"/>
      <c r="Y264" s="348"/>
      <c r="Z264" s="348"/>
      <c r="AA264" s="348"/>
      <c r="AB264" s="352"/>
      <c r="AC264" s="351"/>
      <c r="AD264" s="351"/>
      <c r="AE264" s="351"/>
      <c r="AF264" s="351"/>
      <c r="AG264" s="351"/>
      <c r="AH264" s="348"/>
      <c r="AI264" s="348"/>
      <c r="AJ264" s="348"/>
      <c r="AK264" s="348"/>
      <c r="AL264" s="352"/>
      <c r="AM264" s="800"/>
      <c r="AN264" s="800"/>
      <c r="AO264" s="801"/>
      <c r="AP264" s="348"/>
      <c r="AQ264" s="348"/>
      <c r="AR264" s="349"/>
      <c r="AS264" s="348"/>
      <c r="AT264" s="348"/>
      <c r="AU264" s="348"/>
      <c r="AV264" s="348"/>
      <c r="AW264" s="348"/>
      <c r="AX264" s="348"/>
      <c r="AY264" s="348"/>
      <c r="AZ264" s="26"/>
      <c r="BA264" s="294"/>
    </row>
    <row r="265" spans="1:55" x14ac:dyDescent="0.2">
      <c r="A265" s="294"/>
      <c r="B265" s="513"/>
      <c r="C265" s="351"/>
      <c r="D265" s="351"/>
      <c r="E265" s="351"/>
      <c r="F265" s="351"/>
      <c r="G265" s="351"/>
      <c r="H265" s="602"/>
      <c r="I265" s="351"/>
      <c r="J265" s="348"/>
      <c r="K265" s="844"/>
      <c r="L265" s="844"/>
      <c r="M265" s="844"/>
      <c r="N265" s="348"/>
      <c r="O265" s="348"/>
      <c r="P265" s="723"/>
      <c r="Q265" s="824"/>
      <c r="R265" s="789"/>
      <c r="S265" s="789"/>
      <c r="T265" s="789"/>
      <c r="U265" s="348"/>
      <c r="V265" s="348"/>
      <c r="W265" s="348"/>
      <c r="X265" s="348"/>
      <c r="Y265" s="348"/>
      <c r="Z265" s="348"/>
      <c r="AA265" s="348"/>
      <c r="AB265" s="352"/>
      <c r="AC265" s="348"/>
      <c r="AD265" s="348"/>
      <c r="AE265" s="348"/>
      <c r="AF265" s="348"/>
      <c r="AG265" s="348"/>
      <c r="AH265" s="348"/>
      <c r="AI265" s="348"/>
      <c r="AJ265" s="348"/>
      <c r="AK265" s="348"/>
      <c r="AL265" s="352"/>
      <c r="AM265" s="800"/>
      <c r="AN265" s="800"/>
      <c r="AO265" s="801"/>
      <c r="AP265" s="348"/>
      <c r="AQ265" s="348"/>
      <c r="AR265" s="349"/>
      <c r="AS265" s="348"/>
      <c r="AT265" s="348"/>
      <c r="AU265" s="348"/>
      <c r="AV265" s="348"/>
      <c r="AW265" s="348"/>
      <c r="AX265" s="348"/>
      <c r="AY265" s="348"/>
      <c r="AZ265" s="26"/>
      <c r="BA265" s="294"/>
    </row>
    <row r="266" spans="1:55" x14ac:dyDescent="0.2">
      <c r="A266" s="294"/>
      <c r="B266" s="513"/>
      <c r="C266" s="351"/>
      <c r="D266" s="351"/>
      <c r="E266" s="351"/>
      <c r="F266" s="351"/>
      <c r="G266" s="351"/>
      <c r="H266" s="602"/>
      <c r="I266" s="351"/>
      <c r="J266" s="348"/>
      <c r="K266" s="844"/>
      <c r="L266" s="844"/>
      <c r="M266" s="844"/>
      <c r="N266" s="348"/>
      <c r="O266" s="348"/>
      <c r="P266" s="723"/>
      <c r="Q266" s="824"/>
      <c r="R266" s="789"/>
      <c r="S266" s="789"/>
      <c r="T266" s="789"/>
      <c r="U266" s="348"/>
      <c r="V266" s="348"/>
      <c r="W266" s="348"/>
      <c r="X266" s="348"/>
      <c r="Y266" s="348"/>
      <c r="Z266" s="348"/>
      <c r="AA266" s="348"/>
      <c r="AB266" s="352"/>
      <c r="AC266" s="348"/>
      <c r="AD266" s="348"/>
      <c r="AE266" s="348"/>
      <c r="AF266" s="348"/>
      <c r="AG266" s="348"/>
      <c r="AH266" s="348"/>
      <c r="AI266" s="348"/>
      <c r="AJ266" s="348"/>
      <c r="AK266" s="348"/>
      <c r="AL266" s="352"/>
      <c r="AM266" s="800"/>
      <c r="AN266" s="800"/>
      <c r="AO266" s="801"/>
      <c r="AP266" s="348"/>
      <c r="AQ266" s="348"/>
      <c r="AR266" s="349"/>
      <c r="AS266" s="348"/>
      <c r="AT266" s="348"/>
      <c r="AU266" s="348"/>
      <c r="AV266" s="348"/>
      <c r="AW266" s="348"/>
      <c r="AX266" s="348"/>
      <c r="AY266" s="348"/>
      <c r="AZ266" s="26"/>
      <c r="BA266" s="294"/>
    </row>
    <row r="267" spans="1:55" x14ac:dyDescent="0.2">
      <c r="A267" s="294"/>
      <c r="B267" s="513"/>
      <c r="C267" s="351"/>
      <c r="D267" s="351"/>
      <c r="E267" s="351"/>
      <c r="F267" s="351"/>
      <c r="G267" s="351"/>
      <c r="H267" s="602"/>
      <c r="I267" s="351"/>
      <c r="J267" s="348"/>
      <c r="K267" s="844"/>
      <c r="L267" s="844"/>
      <c r="M267" s="844"/>
      <c r="N267" s="348"/>
      <c r="O267" s="348"/>
      <c r="P267" s="723"/>
      <c r="Q267" s="824"/>
      <c r="R267" s="789"/>
      <c r="S267" s="789"/>
      <c r="T267" s="789"/>
      <c r="U267" s="348"/>
      <c r="V267" s="348"/>
      <c r="W267" s="348"/>
      <c r="X267" s="348"/>
      <c r="Y267" s="348"/>
      <c r="Z267" s="348"/>
      <c r="AA267" s="348"/>
      <c r="AB267" s="352"/>
      <c r="AC267" s="348"/>
      <c r="AD267" s="348"/>
      <c r="AE267" s="348"/>
      <c r="AF267" s="348"/>
      <c r="AG267" s="348"/>
      <c r="AH267" s="348"/>
      <c r="AI267" s="348"/>
      <c r="AJ267" s="348"/>
      <c r="AK267" s="348"/>
      <c r="AL267" s="352"/>
      <c r="AM267" s="800"/>
      <c r="AN267" s="800"/>
      <c r="AO267" s="801"/>
      <c r="AP267" s="348"/>
      <c r="AQ267" s="348"/>
      <c r="AR267" s="349"/>
      <c r="AS267" s="348"/>
      <c r="AT267" s="348"/>
      <c r="AU267" s="348"/>
      <c r="AV267" s="348"/>
      <c r="AW267" s="348"/>
      <c r="AX267" s="348"/>
      <c r="AY267" s="348"/>
      <c r="AZ267" s="26"/>
      <c r="BA267" s="294"/>
    </row>
    <row r="268" spans="1:55" x14ac:dyDescent="0.2">
      <c r="A268" s="294"/>
      <c r="B268" s="513"/>
      <c r="C268" s="351"/>
      <c r="D268" s="351"/>
      <c r="E268" s="351"/>
      <c r="F268" s="351"/>
      <c r="G268" s="351"/>
      <c r="H268" s="602"/>
      <c r="I268" s="351"/>
      <c r="J268" s="348"/>
      <c r="K268" s="844"/>
      <c r="L268" s="844"/>
      <c r="M268" s="844"/>
      <c r="N268" s="348"/>
      <c r="O268" s="348"/>
      <c r="P268" s="723"/>
      <c r="Q268" s="824"/>
      <c r="R268" s="789"/>
      <c r="S268" s="789"/>
      <c r="T268" s="789"/>
      <c r="U268" s="348"/>
      <c r="V268" s="348"/>
      <c r="W268" s="348"/>
      <c r="X268" s="348"/>
      <c r="Y268" s="349"/>
      <c r="Z268" s="349"/>
      <c r="AA268" s="349"/>
      <c r="AB268" s="352"/>
      <c r="AC268" s="351"/>
      <c r="AD268" s="351"/>
      <c r="AE268" s="351"/>
      <c r="AF268" s="351"/>
      <c r="AG268" s="351"/>
      <c r="AH268" s="348"/>
      <c r="AI268" s="348"/>
      <c r="AJ268" s="348"/>
      <c r="AK268" s="348"/>
      <c r="AL268" s="352"/>
      <c r="AM268" s="800"/>
      <c r="AN268" s="800"/>
      <c r="AO268" s="801"/>
      <c r="AP268" s="348"/>
      <c r="AQ268" s="348"/>
      <c r="AR268" s="349"/>
      <c r="AS268" s="348"/>
      <c r="AT268" s="348"/>
      <c r="AU268" s="348"/>
      <c r="AV268" s="348"/>
      <c r="AW268" s="348"/>
      <c r="AX268" s="348"/>
      <c r="AY268" s="348"/>
      <c r="AZ268" s="26"/>
      <c r="BA268" s="294"/>
    </row>
    <row r="269" spans="1:55" x14ac:dyDescent="0.2">
      <c r="A269" s="294"/>
      <c r="B269" s="513"/>
      <c r="C269" s="351"/>
      <c r="D269" s="351"/>
      <c r="E269" s="351"/>
      <c r="F269" s="351"/>
      <c r="G269" s="351"/>
      <c r="H269" s="602"/>
      <c r="I269" s="351"/>
      <c r="J269" s="348"/>
      <c r="K269" s="844"/>
      <c r="L269" s="844"/>
      <c r="M269" s="844"/>
      <c r="N269" s="348"/>
      <c r="O269" s="348"/>
      <c r="P269" s="723"/>
      <c r="Q269" s="824"/>
      <c r="R269" s="789"/>
      <c r="S269" s="789"/>
      <c r="T269" s="789"/>
      <c r="U269" s="348"/>
      <c r="V269" s="348"/>
      <c r="W269" s="348"/>
      <c r="X269" s="348"/>
      <c r="Y269" s="349"/>
      <c r="Z269" s="349"/>
      <c r="AA269" s="349"/>
      <c r="AB269" s="352"/>
      <c r="AC269" s="351"/>
      <c r="AD269" s="351"/>
      <c r="AE269" s="351"/>
      <c r="AF269" s="351"/>
      <c r="AG269" s="351"/>
      <c r="AH269" s="348"/>
      <c r="AI269" s="348"/>
      <c r="AJ269" s="348"/>
      <c r="AK269" s="348"/>
      <c r="AL269" s="352"/>
      <c r="AM269" s="800"/>
      <c r="AN269" s="800"/>
      <c r="AO269" s="801"/>
      <c r="AP269" s="348"/>
      <c r="AQ269" s="348"/>
      <c r="AR269" s="349"/>
      <c r="AS269" s="348"/>
      <c r="AT269" s="348"/>
      <c r="AU269" s="348"/>
      <c r="AV269" s="348"/>
      <c r="AW269" s="348"/>
      <c r="AX269" s="348"/>
      <c r="AY269" s="348"/>
      <c r="AZ269" s="26"/>
      <c r="BA269" s="294"/>
    </row>
    <row r="270" spans="1:55" x14ac:dyDescent="0.2">
      <c r="A270" s="294"/>
      <c r="B270" s="513"/>
      <c r="C270" s="351"/>
      <c r="D270" s="351"/>
      <c r="E270" s="351"/>
      <c r="F270" s="351"/>
      <c r="G270" s="351"/>
      <c r="H270" s="602"/>
      <c r="I270" s="351"/>
      <c r="J270" s="348"/>
      <c r="K270" s="844"/>
      <c r="L270" s="844"/>
      <c r="M270" s="844"/>
      <c r="N270" s="348"/>
      <c r="O270" s="348"/>
      <c r="P270" s="723"/>
      <c r="Q270" s="824"/>
      <c r="R270" s="789"/>
      <c r="S270" s="789"/>
      <c r="T270" s="789"/>
      <c r="U270" s="348"/>
      <c r="V270" s="348"/>
      <c r="W270" s="348"/>
      <c r="X270" s="348"/>
      <c r="Y270" s="349"/>
      <c r="Z270" s="349"/>
      <c r="AA270" s="349"/>
      <c r="AB270" s="352"/>
      <c r="AC270" s="351"/>
      <c r="AD270" s="351"/>
      <c r="AE270" s="351"/>
      <c r="AF270" s="351"/>
      <c r="AG270" s="351"/>
      <c r="AH270" s="348"/>
      <c r="AI270" s="348"/>
      <c r="AJ270" s="348"/>
      <c r="AK270" s="348"/>
      <c r="AL270" s="352"/>
      <c r="AM270" s="800"/>
      <c r="AN270" s="800"/>
      <c r="AO270" s="801"/>
      <c r="AP270" s="348"/>
      <c r="AQ270" s="348"/>
      <c r="AR270" s="349"/>
      <c r="AS270" s="348"/>
      <c r="AT270" s="348"/>
      <c r="AU270" s="348"/>
      <c r="AV270" s="348"/>
      <c r="AW270" s="348"/>
      <c r="AX270" s="348"/>
      <c r="AY270" s="348"/>
      <c r="AZ270" s="26"/>
      <c r="BA270" s="294"/>
    </row>
    <row r="271" spans="1:55" x14ac:dyDescent="0.2">
      <c r="A271" s="294"/>
      <c r="B271" s="513"/>
      <c r="C271" s="351"/>
      <c r="D271" s="351"/>
      <c r="E271" s="351"/>
      <c r="F271" s="351"/>
      <c r="G271" s="351"/>
      <c r="H271" s="602"/>
      <c r="I271" s="351"/>
      <c r="J271" s="348"/>
      <c r="K271" s="844"/>
      <c r="L271" s="844"/>
      <c r="M271" s="844"/>
      <c r="N271" s="348"/>
      <c r="O271" s="348"/>
      <c r="P271" s="723"/>
      <c r="Q271" s="824"/>
      <c r="R271" s="789"/>
      <c r="S271" s="789"/>
      <c r="T271" s="789"/>
      <c r="U271" s="348"/>
      <c r="V271" s="348"/>
      <c r="W271" s="348"/>
      <c r="X271" s="348"/>
      <c r="Y271" s="348"/>
      <c r="Z271" s="348"/>
      <c r="AA271" s="348"/>
      <c r="AB271" s="352"/>
      <c r="AC271" s="348"/>
      <c r="AD271" s="348"/>
      <c r="AE271" s="348"/>
      <c r="AF271" s="348"/>
      <c r="AG271" s="348"/>
      <c r="AH271" s="348"/>
      <c r="AI271" s="348"/>
      <c r="AJ271" s="348"/>
      <c r="AK271" s="348"/>
      <c r="AL271" s="352"/>
      <c r="AM271" s="800"/>
      <c r="AN271" s="800"/>
      <c r="AO271" s="801"/>
      <c r="AP271" s="348"/>
      <c r="AQ271" s="348"/>
      <c r="AR271" s="349"/>
      <c r="AS271" s="348"/>
      <c r="AT271" s="348"/>
      <c r="AU271" s="348"/>
      <c r="AV271" s="348"/>
      <c r="AW271" s="348"/>
      <c r="AX271" s="348"/>
      <c r="AY271" s="348"/>
      <c r="AZ271" s="26"/>
      <c r="BA271" s="294"/>
    </row>
    <row r="272" spans="1:55" x14ac:dyDescent="0.2">
      <c r="A272" s="294"/>
      <c r="B272" s="513"/>
      <c r="C272" s="351"/>
      <c r="D272" s="351"/>
      <c r="E272" s="351"/>
      <c r="F272" s="351"/>
      <c r="G272" s="351"/>
      <c r="H272" s="602"/>
      <c r="I272" s="351"/>
      <c r="J272" s="348"/>
      <c r="K272" s="844"/>
      <c r="L272" s="844"/>
      <c r="M272" s="844"/>
      <c r="N272" s="348"/>
      <c r="O272" s="348"/>
      <c r="P272" s="723"/>
      <c r="Q272" s="824"/>
      <c r="R272" s="789"/>
      <c r="S272" s="789"/>
      <c r="T272" s="789"/>
      <c r="U272" s="348"/>
      <c r="V272" s="348"/>
      <c r="W272" s="348"/>
      <c r="X272" s="348"/>
      <c r="Y272" s="348"/>
      <c r="Z272" s="348"/>
      <c r="AA272" s="348"/>
      <c r="AB272" s="352"/>
      <c r="AC272" s="348"/>
      <c r="AD272" s="348"/>
      <c r="AE272" s="348"/>
      <c r="AF272" s="348"/>
      <c r="AG272" s="348"/>
      <c r="AH272" s="348"/>
      <c r="AI272" s="348"/>
      <c r="AJ272" s="348"/>
      <c r="AK272" s="348"/>
      <c r="AL272" s="352"/>
      <c r="AM272" s="800"/>
      <c r="AN272" s="800"/>
      <c r="AO272" s="801"/>
      <c r="AP272" s="348"/>
      <c r="AQ272" s="348"/>
      <c r="AR272" s="349"/>
      <c r="AS272" s="348"/>
      <c r="AT272" s="348"/>
      <c r="AU272" s="348"/>
      <c r="AV272" s="348"/>
      <c r="AW272" s="348"/>
      <c r="AX272" s="348"/>
      <c r="AY272" s="348"/>
      <c r="AZ272" s="26"/>
      <c r="BA272" s="294"/>
    </row>
    <row r="273" spans="1:53" x14ac:dyDescent="0.2">
      <c r="A273" s="294"/>
      <c r="B273" s="513"/>
      <c r="C273" s="351"/>
      <c r="D273" s="351"/>
      <c r="E273" s="351"/>
      <c r="F273" s="351"/>
      <c r="G273" s="351"/>
      <c r="H273" s="602"/>
      <c r="I273" s="351"/>
      <c r="J273" s="365"/>
      <c r="K273" s="844"/>
      <c r="L273" s="844"/>
      <c r="M273" s="844"/>
      <c r="N273" s="348"/>
      <c r="O273" s="348"/>
      <c r="P273" s="723"/>
      <c r="Q273" s="824"/>
      <c r="R273" s="789"/>
      <c r="S273" s="789"/>
      <c r="T273" s="789"/>
      <c r="U273" s="348"/>
      <c r="V273" s="348"/>
      <c r="W273" s="348"/>
      <c r="X273" s="348"/>
      <c r="Y273" s="349"/>
      <c r="Z273" s="349"/>
      <c r="AA273" s="349"/>
      <c r="AB273" s="352"/>
      <c r="AC273" s="351"/>
      <c r="AD273" s="351"/>
      <c r="AE273" s="351"/>
      <c r="AF273" s="351"/>
      <c r="AG273" s="351"/>
      <c r="AH273" s="348"/>
      <c r="AI273" s="348"/>
      <c r="AJ273" s="348"/>
      <c r="AK273" s="348"/>
      <c r="AL273" s="352"/>
      <c r="AM273" s="800"/>
      <c r="AN273" s="800"/>
      <c r="AO273" s="801"/>
      <c r="AP273" s="348"/>
      <c r="AQ273" s="348"/>
      <c r="AR273" s="349"/>
      <c r="AS273" s="348"/>
      <c r="AT273" s="348"/>
      <c r="AU273" s="348"/>
      <c r="AV273" s="348"/>
      <c r="AW273" s="348"/>
      <c r="AX273" s="348"/>
      <c r="AY273" s="348"/>
      <c r="AZ273" s="26"/>
      <c r="BA273" s="294"/>
    </row>
    <row r="274" spans="1:53" x14ac:dyDescent="0.2">
      <c r="A274" s="294"/>
      <c r="B274" s="513"/>
      <c r="C274" s="351"/>
      <c r="D274" s="351"/>
      <c r="E274" s="351"/>
      <c r="F274" s="351"/>
      <c r="G274" s="351"/>
      <c r="H274" s="602"/>
      <c r="I274" s="351"/>
      <c r="J274" s="348"/>
      <c r="K274" s="844"/>
      <c r="L274" s="844"/>
      <c r="M274" s="844"/>
      <c r="N274" s="348"/>
      <c r="O274" s="348"/>
      <c r="P274" s="723"/>
      <c r="Q274" s="824"/>
      <c r="R274" s="789"/>
      <c r="S274" s="789"/>
      <c r="T274" s="789"/>
      <c r="U274" s="348"/>
      <c r="V274" s="348"/>
      <c r="W274" s="348"/>
      <c r="X274" s="348"/>
      <c r="Y274" s="348"/>
      <c r="Z274" s="348"/>
      <c r="AA274" s="348"/>
      <c r="AB274" s="352"/>
      <c r="AC274" s="348"/>
      <c r="AD274" s="348"/>
      <c r="AE274" s="348"/>
      <c r="AF274" s="348"/>
      <c r="AG274" s="348"/>
      <c r="AH274" s="348"/>
      <c r="AI274" s="348"/>
      <c r="AJ274" s="348"/>
      <c r="AK274" s="348"/>
      <c r="AL274" s="352"/>
      <c r="AM274" s="800"/>
      <c r="AN274" s="800"/>
      <c r="AO274" s="801"/>
      <c r="AP274" s="348"/>
      <c r="AQ274" s="348"/>
      <c r="AR274" s="349"/>
      <c r="AS274" s="348"/>
      <c r="AT274" s="348"/>
      <c r="AU274" s="348"/>
      <c r="AV274" s="348"/>
      <c r="AW274" s="348"/>
      <c r="AX274" s="348"/>
      <c r="AY274" s="348"/>
      <c r="AZ274" s="26"/>
      <c r="BA274" s="294"/>
    </row>
    <row r="275" spans="1:53" x14ac:dyDescent="0.2">
      <c r="A275" s="294"/>
      <c r="B275" s="513"/>
      <c r="C275" s="351"/>
      <c r="D275" s="351"/>
      <c r="E275" s="351"/>
      <c r="F275" s="351"/>
      <c r="G275" s="351"/>
      <c r="H275" s="602"/>
      <c r="I275" s="351"/>
      <c r="J275" s="348"/>
      <c r="K275" s="844"/>
      <c r="L275" s="844"/>
      <c r="M275" s="844"/>
      <c r="N275" s="348"/>
      <c r="O275" s="348"/>
      <c r="P275" s="723"/>
      <c r="Q275" s="824"/>
      <c r="R275" s="789"/>
      <c r="S275" s="789"/>
      <c r="T275" s="789"/>
      <c r="U275" s="348"/>
      <c r="V275" s="348"/>
      <c r="W275" s="348"/>
      <c r="X275" s="348"/>
      <c r="Y275" s="349"/>
      <c r="Z275" s="349"/>
      <c r="AA275" s="349"/>
      <c r="AB275" s="352"/>
      <c r="AC275" s="351"/>
      <c r="AD275" s="351"/>
      <c r="AE275" s="351"/>
      <c r="AF275" s="351"/>
      <c r="AG275" s="351"/>
      <c r="AH275" s="348"/>
      <c r="AI275" s="348"/>
      <c r="AJ275" s="348"/>
      <c r="AK275" s="348"/>
      <c r="AL275" s="352"/>
      <c r="AM275" s="800"/>
      <c r="AN275" s="800"/>
      <c r="AO275" s="801"/>
      <c r="AP275" s="348"/>
      <c r="AQ275" s="348"/>
      <c r="AR275" s="349"/>
      <c r="AS275" s="348"/>
      <c r="AT275" s="348"/>
      <c r="AU275" s="348"/>
      <c r="AV275" s="348"/>
      <c r="AW275" s="348"/>
      <c r="AX275" s="348"/>
      <c r="AY275" s="348"/>
      <c r="AZ275" s="26"/>
      <c r="BA275" s="294"/>
    </row>
    <row r="276" spans="1:53" x14ac:dyDescent="0.2">
      <c r="A276" s="294"/>
      <c r="B276" s="513"/>
      <c r="C276" s="351"/>
      <c r="D276" s="351"/>
      <c r="E276" s="351"/>
      <c r="F276" s="351"/>
      <c r="G276" s="351"/>
      <c r="H276" s="602"/>
      <c r="I276" s="351"/>
      <c r="J276" s="365"/>
      <c r="K276" s="844"/>
      <c r="L276" s="844"/>
      <c r="M276" s="844"/>
      <c r="N276" s="348"/>
      <c r="O276" s="348"/>
      <c r="P276" s="723"/>
      <c r="Q276" s="824"/>
      <c r="R276" s="789"/>
      <c r="S276" s="789"/>
      <c r="T276" s="789"/>
      <c r="U276" s="348"/>
      <c r="V276" s="348"/>
      <c r="W276" s="348"/>
      <c r="X276" s="348"/>
      <c r="Y276" s="348"/>
      <c r="Z276" s="348"/>
      <c r="AA276" s="348"/>
      <c r="AB276" s="352"/>
      <c r="AC276" s="348"/>
      <c r="AD276" s="348"/>
      <c r="AE276" s="348"/>
      <c r="AF276" s="348"/>
      <c r="AG276" s="348"/>
      <c r="AH276" s="348"/>
      <c r="AI276" s="348"/>
      <c r="AJ276" s="348"/>
      <c r="AK276" s="348"/>
      <c r="AL276" s="352"/>
      <c r="AM276" s="800"/>
      <c r="AN276" s="800"/>
      <c r="AO276" s="801"/>
      <c r="AP276" s="348"/>
      <c r="AQ276" s="348"/>
      <c r="AR276" s="349"/>
      <c r="AS276" s="348"/>
      <c r="AT276" s="348"/>
      <c r="AU276" s="348"/>
      <c r="AV276" s="348"/>
      <c r="AW276" s="348"/>
      <c r="AX276" s="348"/>
      <c r="AY276" s="348"/>
      <c r="AZ276" s="26"/>
      <c r="BA276" s="294"/>
    </row>
    <row r="277" spans="1:53" x14ac:dyDescent="0.2">
      <c r="A277" s="294"/>
      <c r="B277" s="513"/>
      <c r="C277" s="351"/>
      <c r="D277" s="351"/>
      <c r="E277" s="351"/>
      <c r="F277" s="351"/>
      <c r="G277" s="351"/>
      <c r="H277" s="602"/>
      <c r="I277" s="351"/>
      <c r="J277" s="365"/>
      <c r="K277" s="844"/>
      <c r="L277" s="844"/>
      <c r="M277" s="844"/>
      <c r="N277" s="348"/>
      <c r="O277" s="348"/>
      <c r="P277" s="723"/>
      <c r="Q277" s="824"/>
      <c r="R277" s="789"/>
      <c r="S277" s="789"/>
      <c r="T277" s="789"/>
      <c r="U277" s="348"/>
      <c r="V277" s="348"/>
      <c r="W277" s="348"/>
      <c r="X277" s="348"/>
      <c r="Y277" s="349"/>
      <c r="Z277" s="349"/>
      <c r="AA277" s="349"/>
      <c r="AB277" s="352"/>
      <c r="AC277" s="351"/>
      <c r="AD277" s="351"/>
      <c r="AE277" s="351"/>
      <c r="AF277" s="351"/>
      <c r="AG277" s="351"/>
      <c r="AH277" s="348"/>
      <c r="AI277" s="348"/>
      <c r="AJ277" s="348"/>
      <c r="AK277" s="348"/>
      <c r="AL277" s="352"/>
      <c r="AM277" s="800"/>
      <c r="AN277" s="800"/>
      <c r="AO277" s="801"/>
      <c r="AP277" s="348"/>
      <c r="AQ277" s="348"/>
      <c r="AR277" s="349"/>
      <c r="AS277" s="348"/>
      <c r="AT277" s="348"/>
      <c r="AU277" s="348"/>
      <c r="AV277" s="348"/>
      <c r="AW277" s="348"/>
      <c r="AX277" s="348"/>
      <c r="AY277" s="348"/>
      <c r="AZ277" s="26"/>
      <c r="BA277" s="294"/>
    </row>
    <row r="278" spans="1:53" x14ac:dyDescent="0.2">
      <c r="A278" s="294"/>
      <c r="B278" s="513"/>
      <c r="C278" s="351"/>
      <c r="D278" s="351"/>
      <c r="E278" s="351"/>
      <c r="F278" s="351"/>
      <c r="G278" s="351"/>
      <c r="H278" s="602"/>
      <c r="I278" s="351"/>
      <c r="J278" s="365"/>
      <c r="K278" s="844"/>
      <c r="L278" s="844"/>
      <c r="M278" s="844"/>
      <c r="N278" s="348"/>
      <c r="O278" s="348"/>
      <c r="P278" s="723"/>
      <c r="Q278" s="824"/>
      <c r="R278" s="789"/>
      <c r="S278" s="789"/>
      <c r="T278" s="789"/>
      <c r="U278" s="348"/>
      <c r="V278" s="348"/>
      <c r="W278" s="348"/>
      <c r="X278" s="348"/>
      <c r="Y278" s="349"/>
      <c r="Z278" s="348"/>
      <c r="AA278" s="348"/>
      <c r="AB278" s="352"/>
      <c r="AC278" s="351"/>
      <c r="AD278" s="351"/>
      <c r="AE278" s="351"/>
      <c r="AF278" s="351"/>
      <c r="AG278" s="351"/>
      <c r="AH278" s="348"/>
      <c r="AI278" s="348"/>
      <c r="AJ278" s="348"/>
      <c r="AK278" s="348"/>
      <c r="AL278" s="352"/>
      <c r="AM278" s="800"/>
      <c r="AN278" s="800"/>
      <c r="AO278" s="801"/>
      <c r="AP278" s="348"/>
      <c r="AQ278" s="348"/>
      <c r="AR278" s="349"/>
      <c r="AS278" s="348"/>
      <c r="AT278" s="348"/>
      <c r="AU278" s="348"/>
      <c r="AV278" s="348"/>
      <c r="AW278" s="348"/>
      <c r="AX278" s="348"/>
      <c r="AY278" s="348"/>
      <c r="AZ278" s="26"/>
      <c r="BA278" s="294"/>
    </row>
    <row r="279" spans="1:53" x14ac:dyDescent="0.2">
      <c r="A279" s="294"/>
      <c r="B279" s="513"/>
      <c r="C279" s="351"/>
      <c r="D279" s="351"/>
      <c r="E279" s="351"/>
      <c r="F279" s="351"/>
      <c r="G279" s="351"/>
      <c r="H279" s="602"/>
      <c r="I279" s="351"/>
      <c r="J279" s="365"/>
      <c r="K279" s="844"/>
      <c r="L279" s="844"/>
      <c r="M279" s="844"/>
      <c r="N279" s="348"/>
      <c r="O279" s="348"/>
      <c r="P279" s="723"/>
      <c r="Q279" s="824"/>
      <c r="R279" s="789"/>
      <c r="S279" s="789"/>
      <c r="T279" s="789"/>
      <c r="U279" s="348"/>
      <c r="V279" s="348"/>
      <c r="W279" s="348"/>
      <c r="X279" s="348"/>
      <c r="Y279" s="348"/>
      <c r="Z279" s="348"/>
      <c r="AA279" s="348"/>
      <c r="AB279" s="352"/>
      <c r="AC279" s="351"/>
      <c r="AD279" s="351"/>
      <c r="AE279" s="351"/>
      <c r="AF279" s="351"/>
      <c r="AG279" s="351"/>
      <c r="AH279" s="348"/>
      <c r="AI279" s="348"/>
      <c r="AJ279" s="348"/>
      <c r="AK279" s="348"/>
      <c r="AL279" s="352"/>
      <c r="AM279" s="800"/>
      <c r="AN279" s="800"/>
      <c r="AO279" s="801"/>
      <c r="AP279" s="348"/>
      <c r="AQ279" s="348"/>
      <c r="AR279" s="349"/>
      <c r="AS279" s="348"/>
      <c r="AT279" s="348"/>
      <c r="AU279" s="348"/>
      <c r="AV279" s="348"/>
      <c r="AW279" s="348"/>
      <c r="AX279" s="348"/>
      <c r="AY279" s="348"/>
      <c r="AZ279" s="26"/>
      <c r="BA279" s="294"/>
    </row>
    <row r="280" spans="1:53" x14ac:dyDescent="0.2">
      <c r="A280" s="294"/>
      <c r="B280" s="513"/>
      <c r="C280" s="351"/>
      <c r="D280" s="351"/>
      <c r="E280" s="351"/>
      <c r="F280" s="351"/>
      <c r="G280" s="351"/>
      <c r="H280" s="602"/>
      <c r="I280" s="351"/>
      <c r="J280" s="365"/>
      <c r="K280" s="844"/>
      <c r="L280" s="844"/>
      <c r="M280" s="844"/>
      <c r="N280" s="348"/>
      <c r="O280" s="348"/>
      <c r="P280" s="723"/>
      <c r="Q280" s="824"/>
      <c r="R280" s="789"/>
      <c r="S280" s="789"/>
      <c r="T280" s="789"/>
      <c r="U280" s="348"/>
      <c r="V280" s="348"/>
      <c r="W280" s="348"/>
      <c r="X280" s="348"/>
      <c r="Y280" s="348"/>
      <c r="Z280" s="348"/>
      <c r="AA280" s="348"/>
      <c r="AB280" s="352"/>
      <c r="AC280" s="351"/>
      <c r="AD280" s="351"/>
      <c r="AE280" s="351"/>
      <c r="AF280" s="351"/>
      <c r="AG280" s="351"/>
      <c r="AH280" s="348"/>
      <c r="AI280" s="348"/>
      <c r="AJ280" s="348"/>
      <c r="AK280" s="348"/>
      <c r="AL280" s="352"/>
      <c r="AM280" s="800"/>
      <c r="AN280" s="800"/>
      <c r="AO280" s="801"/>
      <c r="AP280" s="348"/>
      <c r="AQ280" s="348"/>
      <c r="AR280" s="349"/>
      <c r="AS280" s="348"/>
      <c r="AT280" s="348"/>
      <c r="AU280" s="348"/>
      <c r="AV280" s="348"/>
      <c r="AW280" s="348"/>
      <c r="AX280" s="348"/>
      <c r="AY280" s="348"/>
      <c r="AZ280" s="26"/>
      <c r="BA280" s="294"/>
    </row>
    <row r="281" spans="1:53" x14ac:dyDescent="0.2">
      <c r="A281" s="294"/>
      <c r="B281" s="513"/>
      <c r="C281" s="351"/>
      <c r="D281" s="351"/>
      <c r="E281" s="351"/>
      <c r="F281" s="351"/>
      <c r="G281" s="351"/>
      <c r="H281" s="602"/>
      <c r="I281" s="351"/>
      <c r="J281" s="348"/>
      <c r="K281" s="844"/>
      <c r="L281" s="844"/>
      <c r="M281" s="844"/>
      <c r="N281" s="348"/>
      <c r="O281" s="348"/>
      <c r="P281" s="723"/>
      <c r="Q281" s="824"/>
      <c r="R281" s="789"/>
      <c r="S281" s="789"/>
      <c r="T281" s="789"/>
      <c r="U281" s="348"/>
      <c r="V281" s="348"/>
      <c r="W281" s="348"/>
      <c r="X281" s="348"/>
      <c r="Y281" s="348"/>
      <c r="Z281" s="351"/>
      <c r="AA281" s="351"/>
      <c r="AB281" s="352"/>
      <c r="AC281" s="348"/>
      <c r="AD281" s="348"/>
      <c r="AE281" s="348"/>
      <c r="AF281" s="348"/>
      <c r="AG281" s="348"/>
      <c r="AH281" s="348"/>
      <c r="AI281" s="348"/>
      <c r="AJ281" s="348"/>
      <c r="AK281" s="348"/>
      <c r="AL281" s="348"/>
      <c r="AM281" s="800"/>
      <c r="AN281" s="800"/>
      <c r="AO281" s="801"/>
      <c r="AP281" s="348"/>
      <c r="AQ281" s="348"/>
      <c r="AR281" s="349"/>
      <c r="AS281" s="348"/>
      <c r="AT281" s="348"/>
      <c r="AU281" s="348"/>
      <c r="AV281" s="348"/>
      <c r="AW281" s="348"/>
      <c r="AX281" s="348"/>
      <c r="AY281" s="348"/>
      <c r="AZ281" s="26"/>
      <c r="BA281" s="294"/>
    </row>
    <row r="282" spans="1:53" x14ac:dyDescent="0.2">
      <c r="A282" s="294"/>
      <c r="B282" s="513"/>
      <c r="C282" s="351"/>
      <c r="D282" s="351"/>
      <c r="E282" s="351"/>
      <c r="F282" s="351"/>
      <c r="G282" s="351"/>
      <c r="H282" s="602"/>
      <c r="I282" s="351"/>
      <c r="J282" s="348"/>
      <c r="K282" s="844"/>
      <c r="L282" s="844"/>
      <c r="M282" s="844"/>
      <c r="N282" s="348"/>
      <c r="O282" s="348"/>
      <c r="P282" s="723"/>
      <c r="Q282" s="824"/>
      <c r="R282" s="789"/>
      <c r="S282" s="789"/>
      <c r="T282" s="789"/>
      <c r="U282" s="348"/>
      <c r="V282" s="348"/>
      <c r="W282" s="348"/>
      <c r="X282" s="348"/>
      <c r="Y282" s="348"/>
      <c r="Z282" s="348"/>
      <c r="AA282" s="348"/>
      <c r="AB282" s="352"/>
      <c r="AC282" s="348"/>
      <c r="AD282" s="348"/>
      <c r="AE282" s="348"/>
      <c r="AF282" s="348"/>
      <c r="AG282" s="348"/>
      <c r="AH282" s="348"/>
      <c r="AI282" s="348"/>
      <c r="AJ282" s="348"/>
      <c r="AK282" s="348"/>
      <c r="AL282" s="352"/>
      <c r="AM282" s="800"/>
      <c r="AN282" s="800"/>
      <c r="AO282" s="801"/>
      <c r="AP282" s="348"/>
      <c r="AQ282" s="348"/>
      <c r="AR282" s="349"/>
      <c r="AS282" s="348"/>
      <c r="AT282" s="348"/>
      <c r="AU282" s="348"/>
      <c r="AV282" s="348"/>
      <c r="AW282" s="348"/>
      <c r="AX282" s="348"/>
      <c r="AY282" s="348"/>
      <c r="AZ282" s="26"/>
      <c r="BA282" s="294"/>
    </row>
    <row r="283" spans="1:53" x14ac:dyDescent="0.2">
      <c r="A283" s="294"/>
      <c r="B283" s="513"/>
      <c r="C283" s="351"/>
      <c r="D283" s="351"/>
      <c r="E283" s="351"/>
      <c r="F283" s="351"/>
      <c r="G283" s="351"/>
      <c r="H283" s="602"/>
      <c r="I283" s="351"/>
      <c r="J283" s="348"/>
      <c r="K283" s="844"/>
      <c r="L283" s="844"/>
      <c r="M283" s="844"/>
      <c r="N283" s="348"/>
      <c r="O283" s="348"/>
      <c r="P283" s="723"/>
      <c r="Q283" s="824"/>
      <c r="R283" s="789"/>
      <c r="S283" s="789"/>
      <c r="T283" s="789"/>
      <c r="U283" s="348"/>
      <c r="V283" s="348"/>
      <c r="W283" s="348"/>
      <c r="X283" s="348"/>
      <c r="Y283" s="348"/>
      <c r="Z283" s="348"/>
      <c r="AA283" s="348"/>
      <c r="AB283" s="352"/>
      <c r="AC283" s="348"/>
      <c r="AD283" s="348"/>
      <c r="AE283" s="348"/>
      <c r="AF283" s="348"/>
      <c r="AG283" s="348"/>
      <c r="AH283" s="348"/>
      <c r="AI283" s="348"/>
      <c r="AJ283" s="348"/>
      <c r="AK283" s="348"/>
      <c r="AL283" s="352"/>
      <c r="AM283" s="800"/>
      <c r="AN283" s="800"/>
      <c r="AO283" s="801"/>
      <c r="AP283" s="348"/>
      <c r="AQ283" s="348"/>
      <c r="AR283" s="349"/>
      <c r="AS283" s="348"/>
      <c r="AT283" s="348"/>
      <c r="AU283" s="348"/>
      <c r="AV283" s="348"/>
      <c r="AW283" s="348"/>
      <c r="AX283" s="348"/>
      <c r="AY283" s="348"/>
      <c r="AZ283" s="26"/>
      <c r="BA283" s="294"/>
    </row>
    <row r="284" spans="1:53" x14ac:dyDescent="0.2">
      <c r="A284" s="294"/>
      <c r="B284" s="513"/>
      <c r="C284" s="351"/>
      <c r="D284" s="351"/>
      <c r="E284" s="351"/>
      <c r="F284" s="351"/>
      <c r="G284" s="351"/>
      <c r="H284" s="602"/>
      <c r="I284" s="351"/>
      <c r="J284" s="348"/>
      <c r="K284" s="844"/>
      <c r="L284" s="844"/>
      <c r="M284" s="844"/>
      <c r="N284" s="348"/>
      <c r="O284" s="348"/>
      <c r="P284" s="723"/>
      <c r="Q284" s="824"/>
      <c r="R284" s="789"/>
      <c r="S284" s="789"/>
      <c r="T284" s="789"/>
      <c r="U284" s="348"/>
      <c r="V284" s="348"/>
      <c r="W284" s="348"/>
      <c r="X284" s="348"/>
      <c r="Y284" s="348"/>
      <c r="Z284" s="348"/>
      <c r="AA284" s="348"/>
      <c r="AB284" s="352"/>
      <c r="AC284" s="348"/>
      <c r="AD284" s="348"/>
      <c r="AE284" s="348"/>
      <c r="AF284" s="348"/>
      <c r="AG284" s="348"/>
      <c r="AH284" s="348"/>
      <c r="AI284" s="348"/>
      <c r="AJ284" s="348"/>
      <c r="AK284" s="348"/>
      <c r="AL284" s="352"/>
      <c r="AM284" s="800"/>
      <c r="AN284" s="800"/>
      <c r="AO284" s="801"/>
      <c r="AP284" s="348"/>
      <c r="AQ284" s="348"/>
      <c r="AR284" s="349"/>
      <c r="AS284" s="348"/>
      <c r="AT284" s="348"/>
      <c r="AU284" s="348"/>
      <c r="AV284" s="348"/>
      <c r="AW284" s="348"/>
      <c r="AX284" s="348"/>
      <c r="AY284" s="348"/>
      <c r="AZ284" s="26"/>
      <c r="BA284" s="294"/>
    </row>
    <row r="285" spans="1:53" x14ac:dyDescent="0.2">
      <c r="A285" s="294"/>
      <c r="B285" s="513"/>
      <c r="C285" s="351"/>
      <c r="D285" s="351"/>
      <c r="E285" s="351"/>
      <c r="F285" s="351"/>
      <c r="G285" s="351"/>
      <c r="H285" s="602"/>
      <c r="I285" s="351"/>
      <c r="J285" s="348"/>
      <c r="K285" s="844"/>
      <c r="L285" s="844"/>
      <c r="M285" s="844"/>
      <c r="N285" s="348"/>
      <c r="O285" s="348"/>
      <c r="P285" s="723"/>
      <c r="Q285" s="824"/>
      <c r="R285" s="789"/>
      <c r="S285" s="789"/>
      <c r="T285" s="789"/>
      <c r="U285" s="348"/>
      <c r="V285" s="348"/>
      <c r="W285" s="348"/>
      <c r="X285" s="348"/>
      <c r="Y285" s="348"/>
      <c r="Z285" s="348"/>
      <c r="AA285" s="348"/>
      <c r="AB285" s="352"/>
      <c r="AC285" s="348"/>
      <c r="AD285" s="348"/>
      <c r="AE285" s="348"/>
      <c r="AF285" s="348"/>
      <c r="AG285" s="348"/>
      <c r="AH285" s="348"/>
      <c r="AI285" s="348"/>
      <c r="AJ285" s="348"/>
      <c r="AK285" s="348"/>
      <c r="AL285" s="352"/>
      <c r="AM285" s="800"/>
      <c r="AN285" s="800"/>
      <c r="AO285" s="801"/>
      <c r="AP285" s="348"/>
      <c r="AQ285" s="348"/>
      <c r="AR285" s="349"/>
      <c r="AS285" s="348"/>
      <c r="AT285" s="348"/>
      <c r="AU285" s="348"/>
      <c r="AV285" s="348"/>
      <c r="AW285" s="348"/>
      <c r="AX285" s="348"/>
      <c r="AY285" s="348"/>
      <c r="AZ285" s="26"/>
      <c r="BA285" s="294"/>
    </row>
    <row r="286" spans="1:53" x14ac:dyDescent="0.2">
      <c r="A286" s="294"/>
      <c r="B286" s="513"/>
      <c r="C286" s="351"/>
      <c r="D286" s="351"/>
      <c r="E286" s="351"/>
      <c r="F286" s="351"/>
      <c r="G286" s="351"/>
      <c r="H286" s="602"/>
      <c r="I286" s="351"/>
      <c r="J286" s="348"/>
      <c r="K286" s="844"/>
      <c r="L286" s="844"/>
      <c r="M286" s="844"/>
      <c r="N286" s="348"/>
      <c r="O286" s="348"/>
      <c r="P286" s="723"/>
      <c r="Q286" s="824"/>
      <c r="R286" s="789"/>
      <c r="S286" s="789"/>
      <c r="T286" s="789"/>
      <c r="U286" s="348"/>
      <c r="V286" s="348"/>
      <c r="W286" s="348"/>
      <c r="X286" s="348"/>
      <c r="Y286" s="348"/>
      <c r="Z286" s="348"/>
      <c r="AA286" s="348"/>
      <c r="AB286" s="352"/>
      <c r="AC286" s="348"/>
      <c r="AD286" s="348"/>
      <c r="AE286" s="348"/>
      <c r="AF286" s="348"/>
      <c r="AG286" s="348"/>
      <c r="AH286" s="348"/>
      <c r="AI286" s="348"/>
      <c r="AJ286" s="348"/>
      <c r="AK286" s="348"/>
      <c r="AL286" s="352"/>
      <c r="AM286" s="800"/>
      <c r="AN286" s="800"/>
      <c r="AO286" s="801"/>
      <c r="AP286" s="348"/>
      <c r="AQ286" s="348"/>
      <c r="AR286" s="349"/>
      <c r="AS286" s="348"/>
      <c r="AT286" s="348"/>
      <c r="AU286" s="348"/>
      <c r="AV286" s="348"/>
      <c r="AW286" s="348"/>
      <c r="AX286" s="348"/>
      <c r="AY286" s="348"/>
      <c r="AZ286" s="26"/>
      <c r="BA286" s="294"/>
    </row>
    <row r="287" spans="1:53" x14ac:dyDescent="0.2">
      <c r="A287" s="294"/>
      <c r="B287" s="513"/>
      <c r="C287" s="351"/>
      <c r="D287" s="351"/>
      <c r="E287" s="351"/>
      <c r="F287" s="351"/>
      <c r="G287" s="351"/>
      <c r="H287" s="602"/>
      <c r="I287" s="351"/>
      <c r="J287" s="348"/>
      <c r="K287" s="844"/>
      <c r="L287" s="844"/>
      <c r="M287" s="844"/>
      <c r="N287" s="348"/>
      <c r="O287" s="348"/>
      <c r="P287" s="723"/>
      <c r="Q287" s="824"/>
      <c r="R287" s="789"/>
      <c r="S287" s="789"/>
      <c r="T287" s="789"/>
      <c r="U287" s="348"/>
      <c r="V287" s="348"/>
      <c r="W287" s="348"/>
      <c r="X287" s="348"/>
      <c r="Y287" s="348"/>
      <c r="Z287" s="348"/>
      <c r="AA287" s="348"/>
      <c r="AB287" s="352"/>
      <c r="AC287" s="348"/>
      <c r="AD287" s="348"/>
      <c r="AE287" s="348"/>
      <c r="AF287" s="348"/>
      <c r="AG287" s="348"/>
      <c r="AH287" s="348"/>
      <c r="AI287" s="348"/>
      <c r="AJ287" s="348"/>
      <c r="AK287" s="348"/>
      <c r="AL287" s="352"/>
      <c r="AM287" s="800"/>
      <c r="AN287" s="800"/>
      <c r="AO287" s="801"/>
      <c r="AP287" s="348"/>
      <c r="AQ287" s="348"/>
      <c r="AR287" s="349"/>
      <c r="AS287" s="348"/>
      <c r="AT287" s="348"/>
      <c r="AU287" s="348"/>
      <c r="AV287" s="348"/>
      <c r="AW287" s="348"/>
      <c r="AX287" s="348"/>
      <c r="AY287" s="348"/>
      <c r="AZ287" s="26"/>
      <c r="BA287" s="294"/>
    </row>
    <row r="288" spans="1:53" x14ac:dyDescent="0.2">
      <c r="A288" s="294"/>
      <c r="B288" s="513"/>
      <c r="C288" s="351"/>
      <c r="D288" s="351"/>
      <c r="E288" s="351"/>
      <c r="F288" s="351"/>
      <c r="G288" s="351"/>
      <c r="H288" s="602"/>
      <c r="I288" s="351"/>
      <c r="J288" s="348"/>
      <c r="K288" s="844"/>
      <c r="L288" s="844"/>
      <c r="M288" s="844"/>
      <c r="N288" s="348"/>
      <c r="O288" s="348"/>
      <c r="P288" s="723"/>
      <c r="Q288" s="824"/>
      <c r="R288" s="789"/>
      <c r="S288" s="789"/>
      <c r="T288" s="789"/>
      <c r="U288" s="348"/>
      <c r="V288" s="348"/>
      <c r="W288" s="348"/>
      <c r="X288" s="348"/>
      <c r="Y288" s="348"/>
      <c r="Z288" s="351"/>
      <c r="AA288" s="351"/>
      <c r="AB288" s="352"/>
      <c r="AC288" s="348"/>
      <c r="AD288" s="348"/>
      <c r="AE288" s="348"/>
      <c r="AF288" s="348"/>
      <c r="AG288" s="348"/>
      <c r="AH288" s="348"/>
      <c r="AI288" s="348"/>
      <c r="AJ288" s="348"/>
      <c r="AK288" s="348"/>
      <c r="AL288" s="348"/>
      <c r="AM288" s="800"/>
      <c r="AN288" s="800"/>
      <c r="AO288" s="801"/>
      <c r="AP288" s="348"/>
      <c r="AQ288" s="348"/>
      <c r="AR288" s="349"/>
      <c r="AS288" s="348"/>
      <c r="AT288" s="348"/>
      <c r="AU288" s="348"/>
      <c r="AV288" s="348"/>
      <c r="AW288" s="348"/>
      <c r="AX288" s="348"/>
      <c r="AY288" s="348"/>
      <c r="AZ288" s="26"/>
      <c r="BA288" s="294"/>
    </row>
    <row r="289" spans="1:53" x14ac:dyDescent="0.2">
      <c r="A289" s="294"/>
      <c r="B289" s="513"/>
      <c r="C289" s="351"/>
      <c r="D289" s="351"/>
      <c r="E289" s="351"/>
      <c r="F289" s="351"/>
      <c r="G289" s="351"/>
      <c r="H289" s="602"/>
      <c r="I289" s="351"/>
      <c r="J289" s="348"/>
      <c r="K289" s="844"/>
      <c r="L289" s="844"/>
      <c r="M289" s="844"/>
      <c r="N289" s="348"/>
      <c r="O289" s="348"/>
      <c r="P289" s="723"/>
      <c r="Q289" s="824"/>
      <c r="R289" s="789"/>
      <c r="S289" s="789"/>
      <c r="T289" s="789"/>
      <c r="U289" s="348"/>
      <c r="V289" s="348"/>
      <c r="W289" s="348"/>
      <c r="X289" s="348"/>
      <c r="Y289" s="348"/>
      <c r="Z289" s="348"/>
      <c r="AA289" s="348"/>
      <c r="AB289" s="352"/>
      <c r="AC289" s="348"/>
      <c r="AD289" s="348"/>
      <c r="AE289" s="348"/>
      <c r="AF289" s="348"/>
      <c r="AG289" s="348"/>
      <c r="AH289" s="348"/>
      <c r="AI289" s="348"/>
      <c r="AJ289" s="348"/>
      <c r="AK289" s="348"/>
      <c r="AL289" s="352"/>
      <c r="AM289" s="800"/>
      <c r="AN289" s="800"/>
      <c r="AO289" s="801"/>
      <c r="AP289" s="348"/>
      <c r="AQ289" s="348"/>
      <c r="AR289" s="349"/>
      <c r="AS289" s="348"/>
      <c r="AT289" s="348"/>
      <c r="AU289" s="348"/>
      <c r="AV289" s="348"/>
      <c r="AW289" s="348"/>
      <c r="AX289" s="348"/>
      <c r="AY289" s="348"/>
      <c r="AZ289" s="26"/>
      <c r="BA289" s="294"/>
    </row>
    <row r="290" spans="1:53" x14ac:dyDescent="0.2">
      <c r="A290" s="294"/>
      <c r="B290" s="513"/>
      <c r="C290" s="351"/>
      <c r="D290" s="351"/>
      <c r="E290" s="351"/>
      <c r="F290" s="351"/>
      <c r="G290" s="351"/>
      <c r="H290" s="602"/>
      <c r="I290" s="351"/>
      <c r="J290" s="348"/>
      <c r="K290" s="844"/>
      <c r="L290" s="844"/>
      <c r="M290" s="844"/>
      <c r="N290" s="348"/>
      <c r="O290" s="348"/>
      <c r="P290" s="723"/>
      <c r="Q290" s="824"/>
      <c r="R290" s="789"/>
      <c r="S290" s="789"/>
      <c r="T290" s="789"/>
      <c r="U290" s="348"/>
      <c r="V290" s="348"/>
      <c r="W290" s="348"/>
      <c r="X290" s="348"/>
      <c r="Y290" s="348"/>
      <c r="Z290" s="348"/>
      <c r="AA290" s="348"/>
      <c r="AB290" s="352"/>
      <c r="AC290" s="351"/>
      <c r="AD290" s="351"/>
      <c r="AE290" s="351"/>
      <c r="AF290" s="351"/>
      <c r="AG290" s="351"/>
      <c r="AH290" s="348"/>
      <c r="AI290" s="348"/>
      <c r="AJ290" s="348"/>
      <c r="AK290" s="348"/>
      <c r="AL290" s="352"/>
      <c r="AM290" s="800"/>
      <c r="AN290" s="800"/>
      <c r="AO290" s="801"/>
      <c r="AP290" s="348"/>
      <c r="AQ290" s="348"/>
      <c r="AR290" s="349"/>
      <c r="AS290" s="348"/>
      <c r="AT290" s="348"/>
      <c r="AU290" s="348"/>
      <c r="AV290" s="348"/>
      <c r="AW290" s="348"/>
      <c r="AX290" s="348"/>
      <c r="AY290" s="348"/>
      <c r="AZ290" s="26"/>
      <c r="BA290" s="294"/>
    </row>
    <row r="291" spans="1:53" x14ac:dyDescent="0.2">
      <c r="A291" s="294"/>
      <c r="B291" s="513"/>
      <c r="C291" s="351"/>
      <c r="D291" s="351"/>
      <c r="E291" s="351"/>
      <c r="F291" s="351"/>
      <c r="G291" s="351"/>
      <c r="H291" s="602"/>
      <c r="I291" s="351"/>
      <c r="J291" s="365"/>
      <c r="K291" s="844"/>
      <c r="L291" s="844"/>
      <c r="M291" s="844"/>
      <c r="N291" s="348"/>
      <c r="O291" s="348"/>
      <c r="P291" s="723"/>
      <c r="Q291" s="824"/>
      <c r="R291" s="789"/>
      <c r="S291" s="789"/>
      <c r="T291" s="789"/>
      <c r="U291" s="348"/>
      <c r="V291" s="348"/>
      <c r="W291" s="348"/>
      <c r="X291" s="348"/>
      <c r="Y291" s="348"/>
      <c r="Z291" s="348"/>
      <c r="AA291" s="348"/>
      <c r="AB291" s="352"/>
      <c r="AC291" s="348"/>
      <c r="AD291" s="348"/>
      <c r="AE291" s="348"/>
      <c r="AF291" s="348"/>
      <c r="AG291" s="348"/>
      <c r="AH291" s="348"/>
      <c r="AI291" s="348"/>
      <c r="AJ291" s="348"/>
      <c r="AK291" s="348"/>
      <c r="AL291" s="352"/>
      <c r="AM291" s="800"/>
      <c r="AN291" s="800"/>
      <c r="AO291" s="801"/>
      <c r="AP291" s="348"/>
      <c r="AQ291" s="348"/>
      <c r="AR291" s="349"/>
      <c r="AS291" s="348"/>
      <c r="AT291" s="348"/>
      <c r="AU291" s="348"/>
      <c r="AV291" s="348"/>
      <c r="AW291" s="348"/>
      <c r="AX291" s="348"/>
      <c r="AY291" s="348"/>
      <c r="AZ291" s="26"/>
      <c r="BA291" s="294"/>
    </row>
    <row r="292" spans="1:53" x14ac:dyDescent="0.2">
      <c r="A292" s="294"/>
      <c r="B292" s="513"/>
      <c r="C292" s="351"/>
      <c r="D292" s="351"/>
      <c r="E292" s="351"/>
      <c r="F292" s="351"/>
      <c r="G292" s="351"/>
      <c r="H292" s="602"/>
      <c r="I292" s="351"/>
      <c r="J292" s="348"/>
      <c r="K292" s="844"/>
      <c r="L292" s="844"/>
      <c r="M292" s="844"/>
      <c r="N292" s="348"/>
      <c r="O292" s="348"/>
      <c r="P292" s="723"/>
      <c r="Q292" s="824"/>
      <c r="R292" s="789"/>
      <c r="S292" s="789"/>
      <c r="T292" s="789"/>
      <c r="U292" s="348"/>
      <c r="V292" s="348"/>
      <c r="W292" s="348"/>
      <c r="X292" s="348"/>
      <c r="Y292" s="348"/>
      <c r="Z292" s="348"/>
      <c r="AA292" s="348"/>
      <c r="AB292" s="352"/>
      <c r="AC292" s="348"/>
      <c r="AD292" s="348"/>
      <c r="AE292" s="348"/>
      <c r="AF292" s="348"/>
      <c r="AG292" s="348"/>
      <c r="AH292" s="348"/>
      <c r="AI292" s="348"/>
      <c r="AJ292" s="348"/>
      <c r="AK292" s="348"/>
      <c r="AL292" s="352"/>
      <c r="AM292" s="800"/>
      <c r="AN292" s="800"/>
      <c r="AO292" s="801"/>
      <c r="AP292" s="348"/>
      <c r="AQ292" s="348"/>
      <c r="AR292" s="349"/>
      <c r="AS292" s="348"/>
      <c r="AT292" s="348"/>
      <c r="AU292" s="348"/>
      <c r="AV292" s="348"/>
      <c r="AW292" s="348"/>
      <c r="AX292" s="348"/>
      <c r="AY292" s="348"/>
      <c r="AZ292" s="26"/>
      <c r="BA292" s="294"/>
    </row>
    <row r="293" spans="1:53" x14ac:dyDescent="0.2">
      <c r="A293" s="294"/>
      <c r="B293" s="513"/>
      <c r="C293" s="351"/>
      <c r="D293" s="351"/>
      <c r="E293" s="351"/>
      <c r="F293" s="351"/>
      <c r="G293" s="351"/>
      <c r="H293" s="602"/>
      <c r="I293" s="351"/>
      <c r="J293" s="348"/>
      <c r="K293" s="844"/>
      <c r="L293" s="844"/>
      <c r="M293" s="844"/>
      <c r="N293" s="348"/>
      <c r="O293" s="348"/>
      <c r="P293" s="723"/>
      <c r="Q293" s="824"/>
      <c r="R293" s="789"/>
      <c r="S293" s="789"/>
      <c r="T293" s="789"/>
      <c r="U293" s="348"/>
      <c r="V293" s="348"/>
      <c r="W293" s="348"/>
      <c r="X293" s="348"/>
      <c r="Y293" s="348"/>
      <c r="Z293" s="348"/>
      <c r="AA293" s="348"/>
      <c r="AB293" s="352"/>
      <c r="AC293" s="348"/>
      <c r="AD293" s="348"/>
      <c r="AE293" s="348"/>
      <c r="AF293" s="348"/>
      <c r="AG293" s="348"/>
      <c r="AH293" s="348"/>
      <c r="AI293" s="348"/>
      <c r="AJ293" s="348"/>
      <c r="AK293" s="348"/>
      <c r="AL293" s="352"/>
      <c r="AM293" s="800"/>
      <c r="AN293" s="800"/>
      <c r="AO293" s="801"/>
      <c r="AP293" s="348"/>
      <c r="AQ293" s="348"/>
      <c r="AR293" s="349"/>
      <c r="AS293" s="348"/>
      <c r="AT293" s="348"/>
      <c r="AU293" s="348"/>
      <c r="AV293" s="348"/>
      <c r="AW293" s="348"/>
      <c r="AX293" s="348"/>
      <c r="AY293" s="348"/>
      <c r="AZ293" s="26"/>
      <c r="BA293" s="294"/>
    </row>
    <row r="294" spans="1:53" x14ac:dyDescent="0.2">
      <c r="A294" s="294"/>
      <c r="B294" s="513"/>
      <c r="C294" s="351"/>
      <c r="D294" s="351"/>
      <c r="E294" s="351"/>
      <c r="F294" s="351"/>
      <c r="G294" s="351"/>
      <c r="H294" s="602"/>
      <c r="I294" s="351"/>
      <c r="J294" s="348"/>
      <c r="K294" s="844"/>
      <c r="L294" s="844"/>
      <c r="M294" s="844"/>
      <c r="N294" s="348"/>
      <c r="O294" s="348"/>
      <c r="P294" s="723"/>
      <c r="Q294" s="824"/>
      <c r="R294" s="789"/>
      <c r="S294" s="789"/>
      <c r="T294" s="789"/>
      <c r="U294" s="348"/>
      <c r="V294" s="348"/>
      <c r="W294" s="348"/>
      <c r="X294" s="348"/>
      <c r="Y294" s="348"/>
      <c r="Z294" s="348"/>
      <c r="AA294" s="348"/>
      <c r="AB294" s="352"/>
      <c r="AC294" s="348"/>
      <c r="AD294" s="348"/>
      <c r="AE294" s="348"/>
      <c r="AF294" s="348"/>
      <c r="AG294" s="348"/>
      <c r="AH294" s="348"/>
      <c r="AI294" s="348"/>
      <c r="AJ294" s="348"/>
      <c r="AK294" s="348"/>
      <c r="AL294" s="348"/>
      <c r="AM294" s="800"/>
      <c r="AN294" s="800"/>
      <c r="AO294" s="801"/>
      <c r="AP294" s="348"/>
      <c r="AQ294" s="348"/>
      <c r="AR294" s="349"/>
      <c r="AS294" s="348"/>
      <c r="AT294" s="348"/>
      <c r="AU294" s="348"/>
      <c r="AV294" s="348"/>
      <c r="AW294" s="348"/>
      <c r="AX294" s="348"/>
      <c r="AY294" s="348"/>
      <c r="AZ294" s="26"/>
      <c r="BA294" s="294"/>
    </row>
    <row r="295" spans="1:53" x14ac:dyDescent="0.2">
      <c r="A295" s="294"/>
      <c r="B295" s="513"/>
      <c r="C295" s="351"/>
      <c r="D295" s="351"/>
      <c r="E295" s="351"/>
      <c r="F295" s="351"/>
      <c r="G295" s="351"/>
      <c r="H295" s="602"/>
      <c r="I295" s="351"/>
      <c r="J295" s="348"/>
      <c r="K295" s="844"/>
      <c r="L295" s="844"/>
      <c r="M295" s="844"/>
      <c r="N295" s="348"/>
      <c r="O295" s="348"/>
      <c r="P295" s="723"/>
      <c r="Q295" s="824"/>
      <c r="R295" s="789"/>
      <c r="S295" s="789"/>
      <c r="T295" s="789"/>
      <c r="U295" s="348"/>
      <c r="V295" s="348"/>
      <c r="W295" s="348"/>
      <c r="X295" s="348"/>
      <c r="Y295" s="348"/>
      <c r="Z295" s="348"/>
      <c r="AA295" s="348"/>
      <c r="AB295" s="352"/>
      <c r="AC295" s="351"/>
      <c r="AD295" s="351"/>
      <c r="AE295" s="351"/>
      <c r="AF295" s="351"/>
      <c r="AG295" s="351"/>
      <c r="AH295" s="351"/>
      <c r="AI295" s="351"/>
      <c r="AJ295" s="351"/>
      <c r="AK295" s="351"/>
      <c r="AL295" s="352"/>
      <c r="AM295" s="800"/>
      <c r="AN295" s="800"/>
      <c r="AO295" s="801"/>
      <c r="AP295" s="348"/>
      <c r="AQ295" s="348"/>
      <c r="AR295" s="349"/>
      <c r="AS295" s="348"/>
      <c r="AT295" s="348"/>
      <c r="AU295" s="348"/>
      <c r="AV295" s="348"/>
      <c r="AW295" s="348"/>
      <c r="AX295" s="348"/>
      <c r="AY295" s="348"/>
      <c r="AZ295" s="26"/>
      <c r="BA295" s="294"/>
    </row>
    <row r="296" spans="1:53" x14ac:dyDescent="0.2">
      <c r="A296" s="294"/>
      <c r="B296" s="513"/>
      <c r="C296" s="351"/>
      <c r="D296" s="351"/>
      <c r="E296" s="351"/>
      <c r="F296" s="351"/>
      <c r="G296" s="351"/>
      <c r="H296" s="602"/>
      <c r="I296" s="351"/>
      <c r="J296" s="348"/>
      <c r="K296" s="844"/>
      <c r="L296" s="844"/>
      <c r="M296" s="844"/>
      <c r="N296" s="348"/>
      <c r="O296" s="348"/>
      <c r="P296" s="723"/>
      <c r="Q296" s="824"/>
      <c r="R296" s="789"/>
      <c r="S296" s="789"/>
      <c r="T296" s="789"/>
      <c r="U296" s="348"/>
      <c r="V296" s="348"/>
      <c r="W296" s="348"/>
      <c r="X296" s="348"/>
      <c r="Y296" s="348"/>
      <c r="Z296" s="348"/>
      <c r="AA296" s="348"/>
      <c r="AB296" s="352"/>
      <c r="AC296" s="348"/>
      <c r="AD296" s="348"/>
      <c r="AE296" s="348"/>
      <c r="AF296" s="348"/>
      <c r="AG296" s="348"/>
      <c r="AH296" s="348"/>
      <c r="AI296" s="348"/>
      <c r="AJ296" s="348"/>
      <c r="AK296" s="348"/>
      <c r="AL296" s="352"/>
      <c r="AM296" s="800"/>
      <c r="AN296" s="800"/>
      <c r="AO296" s="801"/>
      <c r="AP296" s="348"/>
      <c r="AQ296" s="348"/>
      <c r="AR296" s="349"/>
      <c r="AS296" s="348"/>
      <c r="AT296" s="348"/>
      <c r="AU296" s="348"/>
      <c r="AV296" s="348"/>
      <c r="AW296" s="348"/>
      <c r="AX296" s="348"/>
      <c r="AY296" s="348"/>
      <c r="AZ296" s="26"/>
      <c r="BA296" s="294"/>
    </row>
    <row r="297" spans="1:53" x14ac:dyDescent="0.2">
      <c r="A297" s="294"/>
      <c r="B297" s="513"/>
      <c r="C297" s="351"/>
      <c r="D297" s="351"/>
      <c r="E297" s="351"/>
      <c r="F297" s="351"/>
      <c r="G297" s="351"/>
      <c r="H297" s="351"/>
      <c r="I297" s="351"/>
      <c r="J297" s="348"/>
      <c r="K297" s="844"/>
      <c r="L297" s="844"/>
      <c r="M297" s="844"/>
      <c r="N297" s="348"/>
      <c r="O297" s="348"/>
      <c r="P297" s="723"/>
      <c r="Q297" s="824"/>
      <c r="R297" s="789"/>
      <c r="S297" s="789"/>
      <c r="T297" s="789"/>
      <c r="U297" s="348"/>
      <c r="V297" s="348"/>
      <c r="W297" s="348"/>
      <c r="X297" s="348"/>
      <c r="Y297" s="348"/>
      <c r="Z297" s="348"/>
      <c r="AA297" s="348"/>
      <c r="AB297" s="452"/>
      <c r="AC297" s="348"/>
      <c r="AD297" s="348"/>
      <c r="AE297" s="348"/>
      <c r="AF297" s="348"/>
      <c r="AG297" s="348"/>
      <c r="AH297" s="348"/>
      <c r="AI297" s="348"/>
      <c r="AJ297" s="348"/>
      <c r="AK297" s="348"/>
      <c r="AL297" s="348"/>
      <c r="AM297" s="800"/>
      <c r="AN297" s="800"/>
      <c r="AO297" s="801"/>
      <c r="AP297" s="348"/>
      <c r="AQ297" s="348"/>
      <c r="AR297" s="349"/>
      <c r="AS297" s="348"/>
      <c r="AT297" s="348"/>
      <c r="AU297" s="348"/>
      <c r="AV297" s="348"/>
      <c r="AW297" s="348"/>
      <c r="AX297" s="348"/>
      <c r="AY297" s="348"/>
      <c r="BA297" s="294"/>
    </row>
    <row r="298" spans="1:53" x14ac:dyDescent="0.2">
      <c r="A298" s="294"/>
      <c r="B298" s="513"/>
      <c r="C298" s="351"/>
      <c r="D298" s="351"/>
      <c r="E298" s="351"/>
      <c r="F298" s="351"/>
      <c r="G298" s="351"/>
      <c r="H298" s="602"/>
      <c r="I298" s="351"/>
      <c r="J298" s="348"/>
      <c r="K298" s="844"/>
      <c r="L298" s="844"/>
      <c r="M298" s="844"/>
      <c r="N298" s="348"/>
      <c r="O298" s="348"/>
      <c r="P298" s="723"/>
      <c r="Q298" s="824"/>
      <c r="R298" s="789"/>
      <c r="S298" s="789"/>
      <c r="T298" s="789"/>
      <c r="U298" s="348"/>
      <c r="V298" s="348"/>
      <c r="W298" s="348"/>
      <c r="X298" s="348"/>
      <c r="Y298" s="348"/>
      <c r="Z298" s="348"/>
      <c r="AA298" s="348"/>
      <c r="AB298" s="352"/>
      <c r="AC298" s="351"/>
      <c r="AD298" s="351"/>
      <c r="AE298" s="351"/>
      <c r="AF298" s="351"/>
      <c r="AG298" s="351"/>
      <c r="AH298" s="348"/>
      <c r="AI298" s="348"/>
      <c r="AJ298" s="348"/>
      <c r="AK298" s="348"/>
      <c r="AL298" s="352"/>
      <c r="AM298" s="800"/>
      <c r="AN298" s="800"/>
      <c r="AO298" s="801"/>
      <c r="AP298" s="348"/>
      <c r="AQ298" s="348"/>
      <c r="AR298" s="349"/>
      <c r="AS298" s="348"/>
      <c r="AT298" s="348"/>
      <c r="AU298" s="348"/>
      <c r="AV298" s="348"/>
      <c r="AW298" s="348"/>
      <c r="AX298" s="348"/>
      <c r="AY298" s="348"/>
      <c r="AZ298" s="26"/>
      <c r="BA298" s="294"/>
    </row>
    <row r="299" spans="1:53" x14ac:dyDescent="0.2">
      <c r="A299" s="294"/>
      <c r="B299" s="513"/>
      <c r="C299" s="351"/>
      <c r="D299" s="351"/>
      <c r="E299" s="351"/>
      <c r="F299" s="351"/>
      <c r="G299" s="351"/>
      <c r="H299" s="351"/>
      <c r="I299" s="351"/>
      <c r="J299" s="348"/>
      <c r="K299" s="844"/>
      <c r="L299" s="844"/>
      <c r="M299" s="844"/>
      <c r="N299" s="348"/>
      <c r="O299" s="348"/>
      <c r="P299" s="723"/>
      <c r="Q299" s="824"/>
      <c r="R299" s="789"/>
      <c r="S299" s="789"/>
      <c r="T299" s="789"/>
      <c r="U299" s="348"/>
      <c r="V299" s="348"/>
      <c r="W299" s="348"/>
      <c r="X299" s="348"/>
      <c r="Y299" s="348"/>
      <c r="Z299" s="348"/>
      <c r="AA299" s="348"/>
      <c r="AB299" s="352"/>
      <c r="AC299" s="351"/>
      <c r="AD299" s="351"/>
      <c r="AE299" s="351"/>
      <c r="AF299" s="351"/>
      <c r="AG299" s="351"/>
      <c r="AH299" s="348"/>
      <c r="AI299" s="348"/>
      <c r="AJ299" s="348"/>
      <c r="AK299" s="348"/>
      <c r="AL299" s="352"/>
      <c r="AM299" s="800"/>
      <c r="AN299" s="800"/>
      <c r="AO299" s="801"/>
      <c r="AP299" s="348"/>
      <c r="AQ299" s="348"/>
      <c r="AR299" s="349"/>
      <c r="AS299" s="348"/>
      <c r="AT299" s="348"/>
      <c r="AU299" s="348"/>
      <c r="AV299" s="348"/>
      <c r="AW299" s="348"/>
      <c r="AX299" s="348"/>
      <c r="AY299" s="348"/>
      <c r="AZ299" s="26"/>
      <c r="BA299" s="294"/>
    </row>
    <row r="300" spans="1:53" x14ac:dyDescent="0.2">
      <c r="A300" s="294"/>
      <c r="B300" s="513"/>
      <c r="C300" s="351"/>
      <c r="D300" s="351"/>
      <c r="E300" s="351"/>
      <c r="F300" s="351"/>
      <c r="G300" s="351"/>
      <c r="H300" s="602"/>
      <c r="I300" s="351"/>
      <c r="J300" s="348"/>
      <c r="K300" s="844"/>
      <c r="L300" s="844"/>
      <c r="M300" s="844"/>
      <c r="N300" s="348"/>
      <c r="O300" s="348"/>
      <c r="P300" s="723"/>
      <c r="Q300" s="824"/>
      <c r="R300" s="789"/>
      <c r="S300" s="789"/>
      <c r="T300" s="789"/>
      <c r="U300" s="348"/>
      <c r="V300" s="348"/>
      <c r="W300" s="348"/>
      <c r="X300" s="348"/>
      <c r="Y300" s="348"/>
      <c r="Z300" s="348"/>
      <c r="AA300" s="348"/>
      <c r="AB300" s="352"/>
      <c r="AC300" s="348"/>
      <c r="AD300" s="348"/>
      <c r="AE300" s="348"/>
      <c r="AF300" s="348"/>
      <c r="AG300" s="348"/>
      <c r="AH300" s="348"/>
      <c r="AI300" s="348"/>
      <c r="AJ300" s="348"/>
      <c r="AK300" s="348"/>
      <c r="AL300" s="352"/>
      <c r="AM300" s="800"/>
      <c r="AN300" s="800"/>
      <c r="AO300" s="801"/>
      <c r="AP300" s="348"/>
      <c r="AQ300" s="348"/>
      <c r="AR300" s="349"/>
      <c r="AS300" s="348"/>
      <c r="AT300" s="348"/>
      <c r="AU300" s="348"/>
      <c r="AV300" s="348"/>
      <c r="AW300" s="348"/>
      <c r="AX300" s="348"/>
      <c r="AY300" s="348"/>
      <c r="AZ300" s="26"/>
      <c r="BA300" s="294"/>
    </row>
  </sheetData>
  <sortState xmlns:xlrd2="http://schemas.microsoft.com/office/spreadsheetml/2017/richdata2" ref="B7:BI291">
    <sortCondition ref="K7:K291"/>
    <sortCondition ref="H7:H291"/>
    <sortCondition ref="G7:G291"/>
    <sortCondition ref="BC7:BC291"/>
  </sortState>
  <mergeCells count="4">
    <mergeCell ref="AD4:AE4"/>
    <mergeCell ref="AS6:AY6"/>
    <mergeCell ref="Y5:AB5"/>
    <mergeCell ref="AC5:AL5"/>
  </mergeCells>
  <phoneticPr fontId="41" type="noConversion"/>
  <dataValidations count="2">
    <dataValidation type="list" allowBlank="1" showInputMessage="1" showErrorMessage="1" promptTitle="Validate" prompt="Yes or no_x000a_" sqref="K1:M8 K20:M24 K34:M36 K38:M45 K47:M1048576" xr:uid="{0EB78A9D-0194-4124-A337-5A80AC0F3AF7}">
      <formula1>"Yes, No"</formula1>
    </dataValidation>
    <dataValidation type="list" showInputMessage="1" showErrorMessage="1" promptTitle="Validate" prompt="Yes or no_x000a_" sqref="K181:M212 K9:M19 K37:M38 K25:M33 K41:M42 K46:M46 K44:M44" xr:uid="{BD37AC21-47BB-4312-85EF-AED55CFB3DA0}">
      <formula1>"Yes, No"</formula1>
    </dataValidation>
  </dataValidations>
  <hyperlinks>
    <hyperlink ref="G19" r:id="rId1" display="http://db.intelligent-energy.com/part/?pg=part&amp;id=211201" xr:uid="{00000000-0004-0000-0000-000010000000}"/>
    <hyperlink ref="G201" r:id="rId2" display="http://db.intelligent-energy.com/part/?pg=part&amp;id=211200" xr:uid="{00000000-0004-0000-0000-000014000000}"/>
    <hyperlink ref="F202" r:id="rId3" display="http://db.intelligent-energy.com/part/?pg=part&amp;id=211200" xr:uid="{00000000-0004-0000-0000-000015000000}"/>
    <hyperlink ref="F19" r:id="rId4" display="http://db.intelligent-energy.com/part/?pg=part&amp;id=211200" xr:uid="{00000000-0004-0000-0000-000016000000}"/>
    <hyperlink ref="G186:G190" r:id="rId5" display="http://db.intelligent-energy.com/part/?pg=part&amp;id=211201" xr:uid="{CA3A45E4-0F72-4347-AC60-7EF81ACA97C2}"/>
    <hyperlink ref="F186:F190" r:id="rId6" display="http://db.intelligent-energy.com/part/?pg=part&amp;id=211200" xr:uid="{7BE577DA-36A4-4A4E-9423-25FCCB3B52AC}"/>
    <hyperlink ref="G191:G195" r:id="rId7" display="http://db.intelligent-energy.com/part/?pg=part&amp;id=211201" xr:uid="{27DFEEE9-D409-4442-9AEE-7D690D96C8B1}"/>
    <hyperlink ref="F191:F195" r:id="rId8" display="http://db.intelligent-energy.com/part/?pg=part&amp;id=211200" xr:uid="{E5E87DAB-BC73-4D5D-89C7-B541A3A8AD6D}"/>
    <hyperlink ref="G191:G195" r:id="rId9" display="http://db.intelligent-energy.com/part/?pg=part&amp;id=211201" xr:uid="{4725D05A-C60A-4132-B8A2-EF8561CD7AD2}"/>
    <hyperlink ref="F191:F195" r:id="rId10" display="http://db.intelligent-energy.com/part/?pg=part&amp;id=211200" xr:uid="{1857B24F-8B8B-4C31-80AA-D842D100C1C8}"/>
    <hyperlink ref="S14" r:id="rId11" xr:uid="{E4DBB9D6-041D-417B-81E7-BDBD9371CFEF}"/>
    <hyperlink ref="S16" r:id="rId12" xr:uid="{F6D426A4-CBDB-478A-A58C-A2A04847A3D9}"/>
    <hyperlink ref="S15" r:id="rId13" xr:uid="{B04740CA-DB28-4F13-8D85-FEE71AEBA2B5}"/>
    <hyperlink ref="T15" r:id="rId14" display="../../../../../:b:/s/EVOXNA/EdDx154qrAhCsY9_1qkZ48EBSf5Psl9GoycVzkNL4iUbWA?e=am6h73" xr:uid="{FAD365A7-808B-4796-A1CA-0D704BAE8393}"/>
    <hyperlink ref="T14" r:id="rId15" display="../../../../../:b:/s/EVOXNA/EXQ8FyUmT6FIjQIspU-ZBeoBjIKcPD8MbHfGU_ngdWoQqg?e=0LlXQB" xr:uid="{BD5DC3E8-EB85-4D5B-9450-17AF5D394345}"/>
    <hyperlink ref="S13" r:id="rId16" display="https://new.abb.com/products/1SCA151046R1001/oxb600u3x3qt" xr:uid="{48274147-3487-41D9-BA7E-486590338F53}"/>
    <hyperlink ref="G17:G18" r:id="rId17" display="http://db.intelligent-energy.com/part/?pg=part&amp;id=211201" xr:uid="{065B5F9C-DAE8-4189-BDDB-889C69676554}"/>
    <hyperlink ref="F17:F18" r:id="rId18" display="http://db.intelligent-energy.com/part/?pg=part&amp;id=211200" xr:uid="{A6B8003D-20BD-4383-969E-6AAD5D96AE1E}"/>
    <hyperlink ref="S18" r:id="rId19" xr:uid="{487EF5C4-B917-41B7-9976-4E8072328C0A}"/>
    <hyperlink ref="S17" r:id="rId20" xr:uid="{065F28B8-3A99-4C19-A1BB-D34125A31E0B}"/>
    <hyperlink ref="T17" r:id="rId21" display="../../../../../:b:/s/EVOXNA/EdDx154qrAhCsY9_1qkZ48EBSf5Psl9GoycVzkNL4iUbWA?e=am6h73" xr:uid="{690DA47E-EB49-46A2-953F-12D7F65B8FCB}"/>
    <hyperlink ref="T52" r:id="rId22" display="../../../../../:f:/s/EVOXNA/EpNEB5174gJNpA0i_alHw5sB19zb-NIqPgIgMklmpVgkmQ?e=oUFUvr" xr:uid="{11DAA001-E34B-4DEB-A6CA-04958CAFF184}"/>
    <hyperlink ref="T53" r:id="rId23" display="../../../../../:f:/s/EVOXNA/EpNEB5174gJNpA0i_alHw5sB19zb-NIqPgIgMklmpVgkmQ?e=oUFUvr" xr:uid="{E3E499B6-C923-4F5B-BE60-D072F73E72C1}"/>
    <hyperlink ref="S52" r:id="rId24" xr:uid="{BDFC0F11-CBFA-46C1-B932-8F2BC2161EDF}"/>
    <hyperlink ref="S53" r:id="rId25" xr:uid="{6C94F0A2-30C1-429B-97F4-8BE12EF87957}"/>
    <hyperlink ref="W52" r:id="rId26" display="https://zahninc.com/fuel-cells/" xr:uid="{74A515EE-1F10-4469-9938-D9272B84C684}"/>
    <hyperlink ref="W53" r:id="rId27" display="https://zahninc.com/fuel-cells/" xr:uid="{E7DBABE4-40AE-4565-9B10-F494B3D49610}"/>
    <hyperlink ref="W14" r:id="rId28" xr:uid="{5B7F6EA9-2859-4AF1-AEC5-907734F5F3D4}"/>
    <hyperlink ref="S54" r:id="rId29" display="https://new.abb.com/products/2CDS272337R0634/su202m-c63" xr:uid="{BFF8D6F8-7D42-4BF6-834E-263ED1D4BDB0}"/>
    <hyperlink ref="T54" r:id="rId30" display="../../../../../:b:/s/EVOXNA/Ef0FjkvdKfROiEIpMi-2dlEBfk3MNzPzouhdkzO-tobcPA?e=flRQ8U" xr:uid="{65DD5188-7BAA-4202-8327-534D2703005A}"/>
    <hyperlink ref="S55" r:id="rId31" display="https://en.sinexcel.com/HomeEnergy/Three-phase-hybrid-inverter.php" xr:uid="{C66646B1-FD61-4A32-B8EC-CF1FC28B077D}"/>
    <hyperlink ref="S58" r:id="rId32" xr:uid="{644FFBE1-7903-41E2-BDE4-34E74A7DCDC0}"/>
    <hyperlink ref="S56" r:id="rId33" display="https://new.abb.com/products/1SBL367001R1100/af52-30-00-11" xr:uid="{2A6C4628-CDCE-494D-9EC6-A76E25BEE903}"/>
    <hyperlink ref="S57" r:id="rId34" display="https://new.abb.com/products/2CDS273337R0504/su203m-c50" xr:uid="{9D8C73AC-A23D-447F-A01F-49FC4ACE3086}"/>
    <hyperlink ref="S59" r:id="rId35" xr:uid="{BE0E3557-3A14-4265-A3BC-B67DD86CC466}"/>
    <hyperlink ref="T58" r:id="rId36" display="../../../../../:b:/s/EVOXNA/EU3t7AU0Oq1Ag2zMX6fKsFcBRt2W-7ea-fzveDCJgw-Rzg?e=szSpMT" xr:uid="{29E7DCD7-AB97-4216-A0C1-2CF423945ED5}"/>
    <hyperlink ref="T59" r:id="rId37" display="../../../../../:b:/s/EVOXNA/EU3t7AU0Oq1Ag2zMX6fKsFcBRt2W-7ea-fzveDCJgw-Rzg?e=szSpMT" xr:uid="{E5158C61-BA58-4C7B-8C3E-6D34CBEBC897}"/>
    <hyperlink ref="T57" r:id="rId38" display="../../../../../:b:/s/EVOXNA/Ef0FjkvdKfROiEIpMi-2dlEBfk3MNzPzouhdkzO-tobcPA?e=PcLWtR" xr:uid="{071E1DF6-6B93-430D-A021-1B63EC22BB74}"/>
    <hyperlink ref="T9" r:id="rId39" display="../../../../../:b:/s/EVOXNA/EcYXqTuj2uhBkiJAv4dN4yUBisvwpsXlED5lXKr_takxqA?e=aE4Xi6" xr:uid="{7BC9313C-3E59-4748-B8EC-EBFC5E62CCD6}"/>
    <hyperlink ref="T10" r:id="rId40" display="../../../../../:b:/s/EVOXNA/EcYXqTuj2uhBkiJAv4dN4yUBisvwpsXlED5lXKr_takxqA?e=aE4Xi6" xr:uid="{0F1AE833-0EB3-4C38-BB3E-C95BCAB19AB6}"/>
    <hyperlink ref="T11" r:id="rId41" display="../../../../../:b:/s/EVOXNA/EcYXqTuj2uhBkiJAv4dN4yUBisvwpsXlED5lXKr_takxqA?e=aE4Xi6" xr:uid="{DAD5240A-5049-4D93-933A-B385DE77FC2C}"/>
    <hyperlink ref="W18" r:id="rId42" display="https://us.mersen.com/en/all-markets/energizing-future-electrical-energy-storage-mersen" xr:uid="{8B623325-AD96-4B98-82BA-127C8F0A4BE8}"/>
    <hyperlink ref="W16" r:id="rId43" display="https://us.mersen.com/en/all-markets/energizing-future-electrical-energy-storage-mersen" xr:uid="{1D4137AC-7013-44E4-B8E9-1F7FA885C0A1}"/>
    <hyperlink ref="S12" r:id="rId44" xr:uid="{2772C64F-5AD0-46F5-8064-9C9D41BB2AA7}"/>
    <hyperlink ref="S9" r:id="rId45" xr:uid="{DB017186-9C12-4CDD-A1FB-4D5EEF0C41EB}"/>
    <hyperlink ref="S10" r:id="rId46" xr:uid="{268F9970-7381-4168-AF96-A1E9CA938F0E}"/>
    <hyperlink ref="S11" r:id="rId47" xr:uid="{172A8AB9-339B-424D-83F0-9C31C909DA76}"/>
    <hyperlink ref="T21" r:id="rId48" display="../../../../../:b:/s/EVOXNA/ESifWEzqUgdEpEEmehhipXUBMGSYJHk1tKMSmbpl_P2i0A?e=QLNuWe" xr:uid="{E994543E-A912-4288-9570-6D711EFE72DB}"/>
    <hyperlink ref="S21" r:id="rId49" display="https://www.catl.com/en/" xr:uid="{A18E921E-E0F9-41FC-8C46-357D86CF198C}"/>
    <hyperlink ref="T22" r:id="rId50" display="../../../../../:b:/s/EVOXNA/EQspGo_Mo_9HrJgMhXcQ65oBq0eB5dTE-1WweyEI7fKbog?e=mOJbG3" xr:uid="{93C74A3C-9669-4E4B-8B6C-6504A3C61E18}"/>
    <hyperlink ref="S22" r:id="rId51" display="https://dynapower.com/" xr:uid="{A7DB6BA9-5547-4266-8CF7-DAFC2329A89B}"/>
    <hyperlink ref="T23" r:id="rId52" display="../../../../../:b:/s/EVOXNA/EQspGo_Mo_9HrJgMhXcQ65oBq0eB5dTE-1WweyEI7fKbog?e=mOJbG3" xr:uid="{6CE9F11D-F9FF-4B99-A9AB-A9A24C9C050B}"/>
    <hyperlink ref="S23" r:id="rId53" display="https://dynapower.com/" xr:uid="{02A68552-60A4-4F4A-9CEB-F56ABBFD6572}"/>
    <hyperlink ref="T24" r:id="rId54" display="../../../../../:b:/s/EVOXNA/EQspGo_Mo_9HrJgMhXcQ65oBq0eB5dTE-1WweyEI7fKbog?e=mOJbG3" xr:uid="{A45E2C69-1406-4D4E-8751-7060F4E9F724}"/>
    <hyperlink ref="S24" r:id="rId55" display="https://dynapower.com/" xr:uid="{7DACDFDC-D3B0-42EC-AED7-C3E6815D7B31}"/>
    <hyperlink ref="T25" r:id="rId56" display="../../../../../:b:/s/EVOXNA/EcYXqTuj2uhBkiJAv4dN4yUBisvwpsXlED5lXKr_takxqA?e=aE4Xi6" xr:uid="{3407C4CC-6C08-436E-876D-FB74EA8863C3}"/>
    <hyperlink ref="S25" r:id="rId57" xr:uid="{4E5AAFB0-2004-4486-8874-D0882277DBFB}"/>
    <hyperlink ref="T26" r:id="rId58" display="../../../../../:b:/s/EVOXNA/EcYXqTuj2uhBkiJAv4dN4yUBisvwpsXlED5lXKr_takxqA?e=aE4Xi6" xr:uid="{B09584D7-1C70-4DED-B59E-ED50F796E5E6}"/>
    <hyperlink ref="S26" r:id="rId59" xr:uid="{D231FF97-7B3F-474A-A70B-AD1478B2A3AA}"/>
    <hyperlink ref="T27" r:id="rId60" display="../../../../../:b:/s/EVOXNA/EcYXqTuj2uhBkiJAv4dN4yUBisvwpsXlED5lXKr_takxqA?e=aE4Xi6" xr:uid="{548C9C4A-54CA-4174-94B0-84E5603B3F1E}"/>
    <hyperlink ref="S27" r:id="rId61" xr:uid="{58764767-10B0-4BA0-A10D-50AEF5B36D7F}"/>
    <hyperlink ref="S28" r:id="rId62" xr:uid="{662CF8CC-9A08-498E-B54B-EFD05B74301D}"/>
    <hyperlink ref="S29" r:id="rId63" xr:uid="{59EF0862-527B-4C6A-8BB0-5E19B4596409}"/>
    <hyperlink ref="S30" r:id="rId64" xr:uid="{A5AEF4E6-5FD3-4394-8F85-707C039C73BF}"/>
    <hyperlink ref="T31" r:id="rId65" display="../../../../../:b:/s/EVOXNA/EcYXqTuj2uhBkiJAv4dN4yUBisvwpsXlED5lXKr_takxqA?e=aE4Xi6" xr:uid="{E002CF87-6369-4D20-AF2E-FBF4FF9002D0}"/>
    <hyperlink ref="S31" r:id="rId66" xr:uid="{18CCC2F7-AFB8-4701-B273-66E86097BBD8}"/>
    <hyperlink ref="T32" r:id="rId67" display="../../../../../:b:/s/EVOXNA/EcYXqTuj2uhBkiJAv4dN4yUBisvwpsXlED5lXKr_takxqA?e=aE4Xi6" xr:uid="{643AB849-6724-4BC0-A7CB-5C7382D404A4}"/>
    <hyperlink ref="S32" r:id="rId68" xr:uid="{59241BBB-5673-40BA-ABED-B519B863CE5D}"/>
    <hyperlink ref="T33" r:id="rId69" display="../../../../../:b:/s/EVOXNA/EcYXqTuj2uhBkiJAv4dN4yUBisvwpsXlED5lXKr_takxqA?e=aE4Xi6" xr:uid="{93867AD0-0BF9-498F-87CA-2AC14D7FD984}"/>
    <hyperlink ref="S33" r:id="rId70" xr:uid="{B0DE97A6-F388-4332-A717-614DAC6809F8}"/>
    <hyperlink ref="T56" r:id="rId71" display="../../../../../:b:/s/EVOXNA/EbkV9XjIvopFpldk5quhGR4Bb6lQ9HzC0tWaqnh8qmqdnA?e=4IhRQG" xr:uid="{C9725872-9DB3-4F5D-B701-2ACB63FEE573}"/>
    <hyperlink ref="T39" r:id="rId72" display="../../../../../:b:/s/EVOXNA/EbkV9XjIvopFpldk5quhGR4Bb6lQ9HzC0tWaqnh8qmqdnA?e=4IhRQG" xr:uid="{97465F95-339B-427F-AB68-6DC569914B97}"/>
    <hyperlink ref="S39" r:id="rId73" display="https://new.abb.com/products/1SFL527002R1111/af205-30-11-11" xr:uid="{0356D67E-E9CA-46A8-9C68-04AA12631304}"/>
    <hyperlink ref="S43" r:id="rId74" display="https://new.abb.com/products/2CDS273337R0504/su203m-c50" xr:uid="{32481F62-C662-445F-8AE3-5469924CD9BC}"/>
    <hyperlink ref="T43" r:id="rId75" display="../../../../../:b:/s/EVOXNA/Ef0FjkvdKfROiEIpMi-2dlEBfk3MNzPzouhdkzO-tobcPA?e=PcLWtR" xr:uid="{8D1BCC11-49C7-4F6F-8377-D8B17B682496}"/>
    <hyperlink ref="S44" r:id="rId76" xr:uid="{62DE2207-46E6-4D9C-BE90-89C2BCDD7C59}"/>
    <hyperlink ref="S38" r:id="rId77" xr:uid="{A7382247-FF29-4620-BBEA-218A775DCC18}"/>
    <hyperlink ref="T38" r:id="rId78" display="../../../../../:b:/s/EVOXNA/EcYXqTuj2uhBkiJAv4dN4yUBisvwpsXlED5lXKr_takxqA?e=aE4Xi6" xr:uid="{66C72356-2997-453A-AD21-ACC1F5CCFE1C}"/>
    <hyperlink ref="T37" r:id="rId79" display="../../../../../:b:/s/EVOXNA/EcYXqTuj2uhBkiJAv4dN4yUBisvwpsXlED5lXKr_takxqA?e=aE4Xi6" xr:uid="{BC59BE02-7309-4525-8FFE-940E45F5021F}"/>
    <hyperlink ref="S37" r:id="rId80" xr:uid="{7438039E-4A06-42C9-8DD6-7C9AB5BD18BF}"/>
    <hyperlink ref="S40" r:id="rId81" display="https://new.abb.com/products/1SCA151046R1001/oxb600u3x3qt" xr:uid="{59DE63A0-A9C3-4FDE-A28B-6FE07C470AF8}"/>
    <hyperlink ref="S41" r:id="rId82" xr:uid="{1C873EA0-9E7B-4D9A-A36E-1975D84B8405}"/>
    <hyperlink ref="T41" r:id="rId83" display="../../../../../:b:/s/EVOXNA/EcYXqTuj2uhBkiJAv4dN4yUBisvwpsXlED5lXKr_takxqA?e=aE4Xi6" xr:uid="{373953BF-78E1-4604-9CB8-3DC3840693D3}"/>
    <hyperlink ref="T40" r:id="rId84" display="../../../../../:b:/s/EVOXNA/EQqMXp1Tk-NNrIUvJrAnLQgBVsafbtoKnUhiaFh2Dd2Ibg?e=z8i9mz" xr:uid="{3174E373-8A62-471A-966D-AAFB4EE057FF}"/>
    <hyperlink ref="T13" r:id="rId85" display="../../../../../:b:/s/EVOXNA/EQqMXp1Tk-NNrIUvJrAnLQgBVsafbtoKnUhiaFh2Dd2Ibg?e=z8i9mz" xr:uid="{FE391AD3-C2E9-4AFC-8657-6BD6752CF84B}"/>
    <hyperlink ref="S42" r:id="rId86" xr:uid="{6E51B169-EB30-4C4B-98D5-593330E6F85B}"/>
    <hyperlink ref="T42" r:id="rId87" display="../../../../../:b:/s/EVOXNA/EXQ8FyUmT6FIjQIspU-ZBeoBjIKcPD8MbHfGU_ngdWoQqg?e=0LlXQB" xr:uid="{075F0005-51CD-46B3-8C28-E44B7F145D65}"/>
    <hyperlink ref="S46" r:id="rId88" xr:uid="{BDD8D434-F917-4738-99B4-6B9681C32A4C}"/>
    <hyperlink ref="T46" r:id="rId89" display="../../../../../:b:/s/EVOXNA/EXQ8FyUmT6FIjQIspU-ZBeoBjIKcPD8MbHfGU_ngdWoQqg?e=0LlXQB" xr:uid="{B1737E75-1D31-436A-BCF3-2B2739AADCA2}"/>
    <hyperlink ref="S45" r:id="rId90" xr:uid="{4C42C2C3-6204-4B83-99E6-E4A2CED9D81C}"/>
    <hyperlink ref="T45" r:id="rId91" display="../../../../../:b:/s/EVOXNA/EcYXqTuj2uhBkiJAv4dN4yUBisvwpsXlED5lXKr_takxqA?e=aE4Xi6" xr:uid="{EA14AE05-05C7-4FFF-820A-D0B2FD28A626}"/>
    <hyperlink ref="T93" r:id="rId92" display="../../../../../:b:/s/EVOXNA/Ef0FjkvdKfROiEIpMi-2dlEBfk3MNzPzouhdkzO-tobcPA?e=PcLWtR" xr:uid="{C8AFF5E6-A8B7-4824-9932-65AF558C3302}"/>
    <hyperlink ref="T63" r:id="rId93" display="../../../../../:b:/s/EVOXNA/Ef0FjkvdKfROiEIpMi-2dlEBfk3MNzPzouhdkzO-tobcPA?e=PcLWtR" xr:uid="{4AB8ACE0-84A2-4CD0-900A-9DEEE8980603}"/>
    <hyperlink ref="T65" r:id="rId94" display="../../../../../:b:/s/EVOXNA/Ef0FjkvdKfROiEIpMi-2dlEBfk3MNzPzouhdkzO-tobcPA?e=PcLWtR" xr:uid="{EB8F2598-6311-467E-A486-C51463DD4C10}"/>
    <hyperlink ref="T69" r:id="rId95" display="../../../../../:b:/s/EVOXNA/Ef0FjkvdKfROiEIpMi-2dlEBfk3MNzPzouhdkzO-tobcPA?e=PcLWtR" xr:uid="{E61D6F1F-B2FA-427B-AC6B-7B56062E6F42}"/>
    <hyperlink ref="S71" r:id="rId96" xr:uid="{204A5145-E999-45A3-AC41-115CF46151CE}"/>
    <hyperlink ref="T71" r:id="rId97" display="../../../../../:b:/s/EVOXNA/EeVR5vdttzZMrzhy14rqE8gBtlguxvz2je2QMNkXybI92A?e=OqY6mA" xr:uid="{355D7989-6275-4116-B68B-19D9EE12B572}"/>
    <hyperlink ref="S72" r:id="rId98" xr:uid="{DBF7FB3A-E99E-4F0D-833A-E0EADA3814ED}"/>
    <hyperlink ref="T72" r:id="rId99" display="../../../../../:b:/s/EVOXNA/EdLwpBtxlYpEsJtk2e12LTYBueXk-Xd-XhX6tovIbmonIA?e=C5jRzm" xr:uid="{15E534CB-9DEB-4BFC-9D5C-BF37892B564E}"/>
    <hyperlink ref="S73" r:id="rId100" location=":~:text=BL-A250C-EC-00S.%20Impeller%20material:%20PA%20plastic%20+" xr:uid="{3A2D8BE1-DC5D-416D-9A7A-04B4996D906A}"/>
    <hyperlink ref="T73" r:id="rId101" display="../../../../../:b:/s/EVOXNA/EXHfN2-Y7rJOrxnNZPTkCYUBGu1HEiDCcP90mBKjbxZj2Q?e=5K2cea" xr:uid="{2236A229-1493-42FC-96DD-82869F572031}"/>
    <hyperlink ref="T74" r:id="rId102" display="../../../../../:b:/s/EVOXNA/Ef0FjkvdKfROiEIpMi-2dlEBfk3MNzPzouhdkzO-tobcPA?e=PcLWtR" xr:uid="{5601E941-A0B7-41C3-AEDE-748D334063BF}"/>
    <hyperlink ref="T94" r:id="rId103" display="../../../../../:b:/s/EVOXNA/Ed0UhUCvSO1Fg4nDp2UvoMABGIUVd7CZ5pYBJvvPLWjaWw?e=eOPXPR" xr:uid="{19155AA2-7180-41EF-BD6F-86EBA125839E}"/>
    <hyperlink ref="S94" r:id="rId104" location=":~:text=Eaton%209PX%20UPS,%20Network%20card%20included," display="https://www.eaton.com/us/en-us/skuPage.9PX6KP2.specifications.html - :~:text=Eaton%209PX%20UPS,%20Network%20card%20included," xr:uid="{58404760-885C-4C70-9EF6-A6F86394D136}"/>
    <hyperlink ref="T95" r:id="rId105" display="../../../../../:b:/s/EVOXNA/Ef0FjkvdKfROiEIpMi-2dlEBfk3MNzPzouhdkzO-tobcPA?e=PcLWtR" xr:uid="{B0456199-AE0E-4CF6-917B-75F8D6E6A0D7}"/>
    <hyperlink ref="S63" r:id="rId106" display="https://new.abb.com/products/2CDS272337R0164/su202m-c16" xr:uid="{CB731D34-BAD6-43FF-8FF2-7DE603279133}"/>
    <hyperlink ref="S65" r:id="rId107" display="https://new.abb.com/products/2CDS272337R0254/su202m-c25" xr:uid="{1BDD6FCC-7FD4-4EFE-81E8-075B3BEE7D77}"/>
    <hyperlink ref="S69" r:id="rId108" display="https://new.abb.com/products/2CDS272337R0064/su202m-c6" xr:uid="{EA0CC48B-5C40-437B-BB22-3B24A76400B8}"/>
    <hyperlink ref="S74" r:id="rId109" display="https://new.abb.com/products/2CDS272337R0404/su202m-c40" xr:uid="{B5112FE2-6F52-473B-98F0-1B847C780806}"/>
    <hyperlink ref="S93" r:id="rId110" display="https://new.abb.com/products/2CDS272337R0634/su202m-c63" xr:uid="{2C3091FD-F384-4EC5-A7A7-EDCA690166ED}"/>
    <hyperlink ref="S95" r:id="rId111" display="https://new.abb.com/products/2CDS272337R0634/su202m-c63" xr:uid="{1A278399-843B-41BD-8304-C672173DD6BA}"/>
    <hyperlink ref="T96:T107" r:id="rId112" display="../../../../../:b:/s/EVOXNA/Ef0FjkvdKfROiEIpMi-2dlEBfk3MNzPzouhdkzO-tobcPA?e=PcLWtR" xr:uid="{6E01020D-96B2-48F7-9967-D1DFA5385E29}"/>
    <hyperlink ref="S97:S107" r:id="rId113" display="https://new.abb.com/products/2CDS272337R0064/su202m-c6" xr:uid="{013671BD-FB8D-4D8E-BF11-1F2C7FE078EB}"/>
    <hyperlink ref="S96" r:id="rId114" display="https://new.abb.com/products/2CDS272337R0324/su202m-c32" xr:uid="{97D4FAD5-BD06-424B-A28F-249EF6517839}"/>
    <hyperlink ref="T101" r:id="rId115" display="../../../../../:b:/s/EVOXNA/Ef0FjkvdKfROiEIpMi-2dlEBfk3MNzPzouhdkzO-tobcPA?e=PcLWtR" xr:uid="{C4EE3463-9A8B-457E-989E-9A311FDE28ED}"/>
    <hyperlink ref="S101" r:id="rId116" display="https://new.abb.com/products/2CDS272337R0064/su202m-c6" xr:uid="{677173D3-2D7E-44A8-AA36-C6DDF679BAA4}"/>
    <hyperlink ref="T108" r:id="rId117" display="../../../../../:b:/s/EVOXNA/Ef0FjkvdKfROiEIpMi-2dlEBfk3MNzPzouhdkzO-tobcPA?e=PcLWtR" xr:uid="{14942A4D-C1A5-4D4D-B7F2-AC773D3093F9}"/>
    <hyperlink ref="S108" r:id="rId118" display="https://new.abb.com/products/2CDS272337R0064/su202m-c6" xr:uid="{A25FFA4B-1D21-4D32-9437-92BE066C48CC}"/>
    <hyperlink ref="T103" r:id="rId119" display="../../../../../:b:/s/EVOXNA/Ef0FjkvdKfROiEIpMi-2dlEBfk3MNzPzouhdkzO-tobcPA?e=PcLWtR" xr:uid="{45B816B6-DE24-4AF8-9F17-72B0A41978DF}"/>
    <hyperlink ref="S103" r:id="rId120" display="https://new.abb.com/products/2CDS272337R0064/su202m-c6" xr:uid="{6821CC04-506D-4E7E-B15B-8B6C1D42B9C8}"/>
    <hyperlink ref="Q109" r:id="rId121" display="https://www.advantech.com/en/products/7447e150-338d-402d-b5a1-c9ce6d98816e/adam-6250/mod_da940b26-501f-413e-bfbc-732fd7496782" xr:uid="{54007DEE-619C-4C68-9D71-5689E8B58CB1}"/>
    <hyperlink ref="S109" r:id="rId122" display="https://www.advantech.com/en/products/7447e150-338d-402d-b5a1-c9ce6d98816e/adam-6250/mod_da940b26-501f-413e-bfbc-732fd7496782" xr:uid="{A9165AEF-907A-4F7B-8AF1-831E948D41BC}"/>
    <hyperlink ref="T109" r:id="rId123" display="../../../../../:b:/s/EVOXNA/EaO285H2iE1Emr_nbxiTOYsB34AUt8eTyguGReQxfzCvVQ?e=j6bChC" xr:uid="{FB1C2714-549E-4770-9C22-439261760B1D}"/>
    <hyperlink ref="S111" r:id="rId124" display="https://new.abb.com/products/1SVR405631R1000/cr-mx024dc2" xr:uid="{7BBC1FA0-048D-415C-9379-BACF07C2EFC6}"/>
    <hyperlink ref="S112" r:id="rId125" display="https://new.abb.com/products/1SVR405631R1000/cr-mx024dc2" xr:uid="{ECA68278-B8DF-45D3-96C1-304685FDEA88}"/>
    <hyperlink ref="T111" r:id="rId126" display="../../../../../:b:/s/EVOXNA/EaOwxTs-nBJOjHlPRDCP4FMBwDTy_Kkr7R8voiYPilvEfg?e=u80XSD" xr:uid="{95384FE3-22CE-4A01-A0F7-BE4100C1A25C}"/>
    <hyperlink ref="T112" r:id="rId127" display="../../../../../:b:/s/EVOXNA/EaOwxTs-nBJOjHlPRDCP4FMBwDTy_Kkr7R8voiYPilvEfg?e=u80XSD" xr:uid="{3211460E-0C0E-4CDD-B7F8-8321B5F3CB1D}"/>
    <hyperlink ref="S113" r:id="rId128" display="https://new.abb.com/products/1SVR405631R1000/cr-mx024dc2" xr:uid="{60AF5D40-EB2E-4DED-ABE1-4842C8DC6391}"/>
    <hyperlink ref="S114" r:id="rId129" display="https://new.abb.com/products/1SVR405631R1000/cr-mx024dc2" xr:uid="{B27B1F45-1C57-4A41-9816-FD1E883A1DB0}"/>
    <hyperlink ref="T113" r:id="rId130" display="../../../../../:b:/s/EVOXNA/EaOwxTs-nBJOjHlPRDCP4FMBwDTy_Kkr7R8voiYPilvEfg?e=u80XSD" xr:uid="{30383D76-4E56-4134-881A-2629D7FBBF92}"/>
    <hyperlink ref="T114" r:id="rId131" display="../../../../../:b:/s/EVOXNA/EaOwxTs-nBJOjHlPRDCP4FMBwDTy_Kkr7R8voiYPilvEfg?e=u80XSD" xr:uid="{A4C622FE-BDA4-44BA-8303-1A9AB1FEE545}"/>
    <hyperlink ref="S115" r:id="rId132" display="https://new.abb.com/products/1SVR405631R1000/cr-mx024dc2" xr:uid="{96C967DB-99B9-47FF-A0F7-1E107FD80C48}"/>
    <hyperlink ref="S116" r:id="rId133" display="https://new.abb.com/products/1SVR405631R1000/cr-mx024dc2" xr:uid="{F4E38EC2-80E6-4D7F-82F5-5251B238C887}"/>
    <hyperlink ref="T115" r:id="rId134" display="../../../../../:b:/s/EVOXNA/EaOwxTs-nBJOjHlPRDCP4FMBwDTy_Kkr7R8voiYPilvEfg?e=u80XSD" xr:uid="{77EBBED4-0FCF-42A8-83B7-C8F755545C0D}"/>
    <hyperlink ref="T116" r:id="rId135" display="../../../../../:b:/s/EVOXNA/EaOwxTs-nBJOjHlPRDCP4FMBwDTy_Kkr7R8voiYPilvEfg?e=u80XSD" xr:uid="{79EBDDCA-5848-48E5-B114-1C188B353AA2}"/>
    <hyperlink ref="S117" r:id="rId136" display="https://new.abb.com/products/1SVR405631R1000/cr-mx024dc2" xr:uid="{32ACEF16-7766-477A-BB2E-0F0219564A91}"/>
    <hyperlink ref="S118" r:id="rId137" display="https://new.abb.com/products/1SVR405631R1000/cr-mx024dc2" xr:uid="{821EE83C-6B2B-420A-862D-B32C84A8E52A}"/>
    <hyperlink ref="T117" r:id="rId138" display="../../../../../:b:/s/EVOXNA/EaOwxTs-nBJOjHlPRDCP4FMBwDTy_Kkr7R8voiYPilvEfg?e=u80XSD" xr:uid="{4B7FC00C-CBC5-4BB4-BD98-6B712D3BC5B5}"/>
    <hyperlink ref="T118" r:id="rId139" display="../../../../../:b:/s/EVOXNA/EaOwxTs-nBJOjHlPRDCP4FMBwDTy_Kkr7R8voiYPilvEfg?e=u80XSD" xr:uid="{92EA87D8-3198-4F39-BA9B-4EB7C7D3AF70}"/>
    <hyperlink ref="S119" r:id="rId140" display="https://new.abb.com/products/1SVR405631R1000/cr-mx024dc2" xr:uid="{EA24EC66-1D61-4256-8E0A-C0C0AEB6B6E9}"/>
    <hyperlink ref="S120" r:id="rId141" display="https://new.abb.com/products/1SVR405631R1000/cr-mx024dc2" xr:uid="{87434925-5EB8-4218-97C2-A93479D4198E}"/>
    <hyperlink ref="T119" r:id="rId142" display="../../../../../:b:/s/EVOXNA/EaOwxTs-nBJOjHlPRDCP4FMBwDTy_Kkr7R8voiYPilvEfg?e=u80XSD" xr:uid="{FC5D9437-6283-4A72-A838-B780BACEA911}"/>
    <hyperlink ref="T120" r:id="rId143" display="../../../../../:b:/s/EVOXNA/EaOwxTs-nBJOjHlPRDCP4FMBwDTy_Kkr7R8voiYPilvEfg?e=u80XSD" xr:uid="{03576B98-0268-4327-B878-A3EFBBD19D5A}"/>
    <hyperlink ref="S121" r:id="rId144" display="https://new.abb.com/products/1SVR405631R1000/cr-mx024dc2" xr:uid="{71AE87A8-2064-4B15-9E7E-98BED81716D1}"/>
    <hyperlink ref="S122" r:id="rId145" display="https://new.abb.com/products/1SVR405631R1000/cr-mx024dc2" xr:uid="{270418E5-1299-4F97-9751-AC4346B95345}"/>
    <hyperlink ref="T121" r:id="rId146" display="../../../../../:b:/s/EVOXNA/EaOwxTs-nBJOjHlPRDCP4FMBwDTy_Kkr7R8voiYPilvEfg?e=u80XSD" xr:uid="{E1E842D1-9AB7-40B4-80EF-3AA46B7F5B01}"/>
    <hyperlink ref="T122" r:id="rId147" display="../../../../../:b:/s/EVOXNA/EaOwxTs-nBJOjHlPRDCP4FMBwDTy_Kkr7R8voiYPilvEfg?e=u80XSD" xr:uid="{AF745781-ABCE-4735-B3A1-883A38721038}"/>
    <hyperlink ref="Q110" r:id="rId148" display="https://www.advantech.com/en/products/7447e150-338d-402d-b5a1-c9ce6d98816e/adam-6250/mod_da940b26-501f-413e-bfbc-732fd7496782" xr:uid="{E8190955-ACCA-4D46-9D58-01381C912202}"/>
    <hyperlink ref="S110" r:id="rId149" display="https://www.advantech.com/en/products/7447e150-338d-402d-b5a1-c9ce6d98816e/adam-6250/mod_da940b26-501f-413e-bfbc-732fd7496782" xr:uid="{2611F71B-F163-41A1-8094-00515C49C657}"/>
    <hyperlink ref="T110" r:id="rId150" display="../../../../../:b:/s/EVOXNA/EaO285H2iE1Emr_nbxiTOYsB34AUt8eTyguGReQxfzCvVQ?e=j6bChC" xr:uid="{7300C344-26AA-4FB5-A418-0CEFE69ED9FA}"/>
    <hyperlink ref="S123" r:id="rId151" display="https://new.abb.com/products/1SVR405631R1000/cr-mx024dc2" xr:uid="{EA66B3C5-11A2-4D0C-8042-829266B94297}"/>
    <hyperlink ref="S124" r:id="rId152" display="https://new.abb.com/products/1SVR405631R1000/cr-mx024dc2" xr:uid="{3594DBB0-72DA-446C-8819-ECB3A6CC11C1}"/>
    <hyperlink ref="T123" r:id="rId153" display="../../../../../:b:/s/EVOXNA/EaOwxTs-nBJOjHlPRDCP4FMBwDTy_Kkr7R8voiYPilvEfg?e=u80XSD" xr:uid="{A4F30E8E-F482-4D04-B8EB-DAD2B80C429A}"/>
    <hyperlink ref="T124" r:id="rId154" display="../../../../../:b:/s/EVOXNA/EaOwxTs-nBJOjHlPRDCP4FMBwDTy_Kkr7R8voiYPilvEfg?e=u80XSD" xr:uid="{F5CCF277-7F06-4D66-BD48-52DA8484D5FA}"/>
    <hyperlink ref="S125" r:id="rId155" display="https://new.abb.com/products/1SVR405631R1000/cr-mx024dc2" xr:uid="{13BFC039-A539-48E9-841A-D9F5DA69D663}"/>
    <hyperlink ref="S126" r:id="rId156" display="https://new.abb.com/products/1SVR405631R1000/cr-mx024dc2" xr:uid="{BC27A9CF-98A4-43B9-A048-02EF3CBCCE6C}"/>
    <hyperlink ref="T125" r:id="rId157" display="../../../../../:b:/s/EVOXNA/EaOwxTs-nBJOjHlPRDCP4FMBwDTy_Kkr7R8voiYPilvEfg?e=u80XSD" xr:uid="{801FCE14-22DE-4187-9BF4-2954880EF02F}"/>
    <hyperlink ref="T126" r:id="rId158" display="../../../../../:b:/s/EVOXNA/EaOwxTs-nBJOjHlPRDCP4FMBwDTy_Kkr7R8voiYPilvEfg?e=u80XSD" xr:uid="{91C50584-7926-494C-A1B5-D89676681AEE}"/>
    <hyperlink ref="S127" r:id="rId159" display="https://new.abb.com/products/1SVR405631R1000/cr-mx024dc2" xr:uid="{F7EEB468-9C28-4D03-9A44-DB9D825BFC41}"/>
    <hyperlink ref="S128" r:id="rId160" display="https://new.abb.com/products/1SVR405631R1000/cr-mx024dc2" xr:uid="{2196C447-105B-4C29-93C7-C0296D8B0EEF}"/>
    <hyperlink ref="T127" r:id="rId161" display="../../../../../:b:/s/EVOXNA/EaOwxTs-nBJOjHlPRDCP4FMBwDTy_Kkr7R8voiYPilvEfg?e=u80XSD" xr:uid="{158015BF-32A4-4FA5-8F67-845E5887118D}"/>
    <hyperlink ref="T128" r:id="rId162" display="../../../../../:b:/s/EVOXNA/EaOwxTs-nBJOjHlPRDCP4FMBwDTy_Kkr7R8voiYPilvEfg?e=u80XSD" xr:uid="{031400B5-F2E5-46CD-9273-B0A7D1CB946D}"/>
    <hyperlink ref="S129" r:id="rId163" display="https://new.abb.com/products/1SVR405631R1000/cr-mx024dc2" xr:uid="{7BC3A8FA-226E-4E37-A71A-E82CDC18B346}"/>
    <hyperlink ref="S130" r:id="rId164" display="https://new.abb.com/products/1SVR405631R1000/cr-mx024dc2" xr:uid="{5BE0AAFD-5137-4B8F-A8FC-13977B40D55A}"/>
    <hyperlink ref="T129" r:id="rId165" display="../../../../../:b:/s/EVOXNA/EaOwxTs-nBJOjHlPRDCP4FMBwDTy_Kkr7R8voiYPilvEfg?e=u80XSD" xr:uid="{55724E19-8AF9-4AAC-AB70-DC766FE452B5}"/>
    <hyperlink ref="T130" r:id="rId166" display="../../../../../:b:/s/EVOXNA/EaOwxTs-nBJOjHlPRDCP4FMBwDTy_Kkr7R8voiYPilvEfg?e=u80XSD" xr:uid="{068C7EE5-0C80-414E-BEF1-5B330D3D9A5E}"/>
    <hyperlink ref="S131" r:id="rId167" display="https://new.abb.com/products/1SVR405631R1000/cr-mx024dc2" xr:uid="{31F8269B-914E-4101-9D62-564E9DD516DF}"/>
    <hyperlink ref="S132" r:id="rId168" display="https://new.abb.com/products/1SVR405631R1000/cr-mx024dc2" xr:uid="{89A08454-D216-41A1-9506-153B051DF605}"/>
    <hyperlink ref="T131" r:id="rId169" display="../../../../../:b:/s/EVOXNA/EaOwxTs-nBJOjHlPRDCP4FMBwDTy_Kkr7R8voiYPilvEfg?e=u80XSD" xr:uid="{2E4E69C6-B4D4-4A35-A90C-44890662511C}"/>
    <hyperlink ref="T132" r:id="rId170" display="../../../../../:b:/s/EVOXNA/EaOwxTs-nBJOjHlPRDCP4FMBwDTy_Kkr7R8voiYPilvEfg?e=u80XSD" xr:uid="{8E5DE797-8E62-4870-B959-90F741CDE652}"/>
    <hyperlink ref="S133" r:id="rId171" display="https://new.abb.com/products/1SVR405631R1000/cr-mx024dc2" xr:uid="{FA87DC45-D44B-4FED-A6B6-420C68AA963E}"/>
    <hyperlink ref="S134" r:id="rId172" display="https://new.abb.com/products/1SVR405631R1000/cr-mx024dc2" xr:uid="{7BAFA271-9483-4AA0-9479-483B1D72934E}"/>
    <hyperlink ref="T133" r:id="rId173" display="../../../../../:b:/s/EVOXNA/EaOwxTs-nBJOjHlPRDCP4FMBwDTy_Kkr7R8voiYPilvEfg?e=u80XSD" xr:uid="{B1A00D78-ED07-4E41-B65E-AA1B4BB11F75}"/>
    <hyperlink ref="T134" r:id="rId174" display="../../../../../:b:/s/EVOXNA/EaOwxTs-nBJOjHlPRDCP4FMBwDTy_Kkr7R8voiYPilvEfg?e=u80XSD" xr:uid="{EEC3AB46-6F28-4679-A9BE-1306E95A8804}"/>
    <hyperlink ref="S135" r:id="rId175" display="https://new.abb.com/products/1SVR405631R1000/cr-mx024dc2" xr:uid="{DB4FF646-529F-41AF-BB5A-683D18E6931E}"/>
    <hyperlink ref="S136" r:id="rId176" display="https://new.abb.com/products/1SVR405631R1000/cr-mx024dc2" xr:uid="{6AB8A6A7-C8C8-4A05-B6AC-E8263E50037A}"/>
    <hyperlink ref="T135" r:id="rId177" display="../../../../../:b:/s/EVOXNA/EaOwxTs-nBJOjHlPRDCP4FMBwDTy_Kkr7R8voiYPilvEfg?e=u80XSD" xr:uid="{D0384DD0-17DF-4117-9F00-7BB94D7827C6}"/>
    <hyperlink ref="T136" r:id="rId178" display="../../../../../:b:/s/EVOXNA/EaOwxTs-nBJOjHlPRDCP4FMBwDTy_Kkr7R8voiYPilvEfg?e=u80XSD" xr:uid="{059C1CE8-84FA-4CEE-AF02-F84191D94226}"/>
    <hyperlink ref="S138" r:id="rId179" display="https://new.abb.com/products/1SVR405631R1000/cr-mx024dc2" xr:uid="{E18883DC-92CF-435C-AFBB-FAB6A9BBC1D7}"/>
    <hyperlink ref="S139" r:id="rId180" display="https://new.abb.com/products/1SVR405631R1000/cr-mx024dc2" xr:uid="{9E4457B4-58C8-4F6A-A352-AC975CFF818E}"/>
    <hyperlink ref="T138" r:id="rId181" display="../../../../../:b:/s/EVOXNA/EaOwxTs-nBJOjHlPRDCP4FMBwDTy_Kkr7R8voiYPilvEfg?e=u80XSD" xr:uid="{B8191C59-12FF-48D8-BE5C-197963FDDBB9}"/>
    <hyperlink ref="T139" r:id="rId182" display="../../../../../:b:/s/EVOXNA/EaOwxTs-nBJOjHlPRDCP4FMBwDTy_Kkr7R8voiYPilvEfg?e=u80XSD" xr:uid="{4A5E35EA-67CF-4A76-81E0-ED214825828B}"/>
    <hyperlink ref="S140" r:id="rId183" display="https://new.abb.com/products/1SVR405631R1000/cr-mx024dc2" xr:uid="{36AAA1B2-DDC7-44D5-9B68-40D4405AFA42}"/>
    <hyperlink ref="S141" r:id="rId184" display="https://new.abb.com/products/1SVR405631R1000/cr-mx024dc2" xr:uid="{633016F5-3F80-45EA-969D-235CCBDB62B1}"/>
    <hyperlink ref="T140" r:id="rId185" display="../../../../../:b:/s/EVOXNA/EaOwxTs-nBJOjHlPRDCP4FMBwDTy_Kkr7R8voiYPilvEfg?e=u80XSD" xr:uid="{C70B3F4C-C738-42DA-920D-A27766461769}"/>
    <hyperlink ref="T141" r:id="rId186" display="../../../../../:b:/s/EVOXNA/EaOwxTs-nBJOjHlPRDCP4FMBwDTy_Kkr7R8voiYPilvEfg?e=u80XSD" xr:uid="{5FD46744-FD3C-4B30-AF70-95A70B33DAAF}"/>
    <hyperlink ref="S142" r:id="rId187" display="https://new.abb.com/products/1SVR405631R1000/cr-mx024dc2" xr:uid="{AEED8FE0-42F5-400A-8046-5EEFDB39C6A0}"/>
    <hyperlink ref="S143" r:id="rId188" display="https://new.abb.com/products/1SVR405631R1000/cr-mx024dc2" xr:uid="{91505F08-AC22-4111-AEDE-7A8E43F46292}"/>
    <hyperlink ref="T142" r:id="rId189" display="../../../../../:b:/s/EVOXNA/EaOwxTs-nBJOjHlPRDCP4FMBwDTy_Kkr7R8voiYPilvEfg?e=u80XSD" xr:uid="{41BA7D9C-5A2C-4FBE-8CB3-9E21178E6429}"/>
    <hyperlink ref="T143" r:id="rId190" display="../../../../../:b:/s/EVOXNA/EaOwxTs-nBJOjHlPRDCP4FMBwDTy_Kkr7R8voiYPilvEfg?e=u80XSD" xr:uid="{F9EB48B4-79C6-4BA6-9461-BA9503D167AF}"/>
    <hyperlink ref="S76" r:id="rId191" location=":~:text=BL-A250C-EC-00S.%20Impeller%20material:%20PA%20plastic%20+" xr:uid="{5FE37E69-6D90-4316-B5BC-35B131B37529}"/>
    <hyperlink ref="T76" r:id="rId192" display="../../../../../:b:/s/EVOXNA/EXHfN2-Y7rJOrxnNZPTkCYUBGu1HEiDCcP90mBKjbxZj2Q?e=5K2cea" xr:uid="{23AB82DF-10CA-4E87-843B-F9F85727337D}"/>
    <hyperlink ref="S77" r:id="rId193" location=":~:text=BL-A250C-EC-00S.%20Impeller%20material:%20PA%20plastic%20+" xr:uid="{05CB0409-1A76-4829-BFD1-5AB21A0A0C35}"/>
    <hyperlink ref="T77" r:id="rId194" display="../../../../../:b:/s/EVOXNA/EXHfN2-Y7rJOrxnNZPTkCYUBGu1HEiDCcP90mBKjbxZj2Q?e=5K2cea" xr:uid="{20CDDD6B-E2EA-4618-8591-F118572E5FE1}"/>
    <hyperlink ref="S78" r:id="rId195" location=":~:text=BL-A250C-EC-00S.%20Impeller%20material:%20PA%20plastic%20+" xr:uid="{BBC15431-F8A6-492B-A3F8-B2653358AB54}"/>
    <hyperlink ref="T78" r:id="rId196" display="../../../../../:b:/s/EVOXNA/EXHfN2-Y7rJOrxnNZPTkCYUBGu1HEiDCcP90mBKjbxZj2Q?e=5K2cea" xr:uid="{D3991BCC-B2D6-4861-A5D8-E3B15A1E74EF}"/>
    <hyperlink ref="S79" r:id="rId197" location=":~:text=BL-A250C-EC-00S.%20Impeller%20material:%20PA%20plastic%20+" xr:uid="{4FC02CE7-2C99-4843-8B68-5BD028C2D9B9}"/>
    <hyperlink ref="T79" r:id="rId198" display="../../../../../:b:/s/EVOXNA/EXHfN2-Y7rJOrxnNZPTkCYUBGu1HEiDCcP90mBKjbxZj2Q?e=5K2cea" xr:uid="{E5FA35A0-68B5-4D5F-8BFE-C219A432D219}"/>
    <hyperlink ref="S80" r:id="rId199" location=":~:text=BL-A250C-EC-00S.%20Impeller%20material:%20PA%20plastic%20+" xr:uid="{773F8FF0-0C70-4286-8970-BAE1FDC8F337}"/>
    <hyperlink ref="T80" r:id="rId200" display="../../../../../:b:/s/EVOXNA/EXHfN2-Y7rJOrxnNZPTkCYUBGu1HEiDCcP90mBKjbxZj2Q?e=5K2cea" xr:uid="{BFCBFDEC-E689-4DD4-909D-79B640E36705}"/>
    <hyperlink ref="S81" r:id="rId201" location=":~:text=BL-A250C-EC-00S.%20Impeller%20material:%20PA%20plastic%20+" xr:uid="{1DB8708F-D5A3-4EC3-9EC7-0B962FD7E551}"/>
    <hyperlink ref="T81" r:id="rId202" display="../../../../../:b:/s/EVOXNA/EXHfN2-Y7rJOrxnNZPTkCYUBGu1HEiDCcP90mBKjbxZj2Q?e=5K2cea" xr:uid="{D0370062-53D2-4784-B997-DAAA1A42EAA1}"/>
    <hyperlink ref="S82" r:id="rId203" location=":~:text=BL-A250C-EC-00S.%20Impeller%20material:%20PA%20plastic%20+" xr:uid="{D9C7C04D-90E4-4831-859D-B8FF8D9BF3F4}"/>
    <hyperlink ref="T82" r:id="rId204" display="../../../../../:b:/s/EVOXNA/EXHfN2-Y7rJOrxnNZPTkCYUBGu1HEiDCcP90mBKjbxZj2Q?e=5K2cea" xr:uid="{81927BB5-A692-48E3-9B6F-49E8C03F2524}"/>
    <hyperlink ref="S83" r:id="rId205" location=":~:text=BL-A250C-EC-00S.%20Impeller%20material:%20PA%20plastic%20+" xr:uid="{A74E10B6-F2A7-4AE9-88FD-2859D7D23465}"/>
    <hyperlink ref="T83" r:id="rId206" display="../../../../../:b:/s/EVOXNA/EXHfN2-Y7rJOrxnNZPTkCYUBGu1HEiDCcP90mBKjbxZj2Q?e=5K2cea" xr:uid="{D6982B4B-FB87-419A-88CE-170A119A7339}"/>
    <hyperlink ref="S84" r:id="rId207" location=":~:text=BL-A250C-EC-00S.%20Impeller%20material:%20PA%20plastic%20+" xr:uid="{4C9EE658-CE59-4AA0-8AFA-D08AD858FE8E}"/>
    <hyperlink ref="T84" r:id="rId208" display="../../../../../:b:/s/EVOXNA/EXHfN2-Y7rJOrxnNZPTkCYUBGu1HEiDCcP90mBKjbxZj2Q?e=5K2cea" xr:uid="{9E86837C-4AB8-45C8-9244-232F9610B50F}"/>
    <hyperlink ref="S85" r:id="rId209" location=":~:text=BL-A250C-EC-00S.%20Impeller%20material:%20PA%20plastic%20+" xr:uid="{B70B1A1F-B2C7-4990-952D-9C5FA544529A}"/>
    <hyperlink ref="T85" r:id="rId210" display="../../../../../:b:/s/EVOXNA/EXHfN2-Y7rJOrxnNZPTkCYUBGu1HEiDCcP90mBKjbxZj2Q?e=5K2cea" xr:uid="{5281B527-2174-4C3C-A9D1-45D76BA3C7DA}"/>
    <hyperlink ref="S86" r:id="rId211" location=":~:text=BL-A250C-EC-00S.%20Impeller%20material:%20PA%20plastic%20+" xr:uid="{AB9195E6-6200-48FD-AC8B-F0229EAA653E}"/>
    <hyperlink ref="T86" r:id="rId212" display="../../../../../:b:/s/EVOXNA/EXHfN2-Y7rJOrxnNZPTkCYUBGu1HEiDCcP90mBKjbxZj2Q?e=5K2cea" xr:uid="{4B5BE514-98E2-40DF-A287-41CF5292549C}"/>
    <hyperlink ref="S87" r:id="rId213" location=":~:text=BL-A250C-EC-00S.%20Impeller%20material:%20PA%20plastic%20+" xr:uid="{A153186B-3711-4BEB-AF54-6BEF22E1F7C2}"/>
    <hyperlink ref="T87" r:id="rId214" display="../../../../../:b:/s/EVOXNA/EXHfN2-Y7rJOrxnNZPTkCYUBGu1HEiDCcP90mBKjbxZj2Q?e=5K2cea" xr:uid="{411B2B24-5518-4D00-B16C-773E8A9676A3}"/>
    <hyperlink ref="S88" r:id="rId215" location=":~:text=BL-A250C-EC-00S.%20Impeller%20material:%20PA%20plastic%20+" xr:uid="{D1625F10-D423-411B-9A67-124985D96D40}"/>
    <hyperlink ref="T88" r:id="rId216" display="../../../../../:b:/s/EVOXNA/EXHfN2-Y7rJOrxnNZPTkCYUBGu1HEiDCcP90mBKjbxZj2Q?e=5K2cea" xr:uid="{43F5A079-BBFD-4931-8724-25A622B6EEBF}"/>
    <hyperlink ref="S89" r:id="rId217" location=":~:text=BL-A250C-EC-00S.%20Impeller%20material:%20PA%20plastic%20+" xr:uid="{76FAB93A-DBD3-4C74-9527-1733C1DF416B}"/>
    <hyperlink ref="T89" r:id="rId218" display="../../../../../:b:/s/EVOXNA/EXHfN2-Y7rJOrxnNZPTkCYUBGu1HEiDCcP90mBKjbxZj2Q?e=5K2cea" xr:uid="{49DA92AE-DB9B-410A-B63E-6DD78745C276}"/>
    <hyperlink ref="S166" r:id="rId219" display="https://www.advantech.com/en/products/1-2jkbyz/ark-1221l/mod_06c34358-87b6-4f11-97af-be1a1dd885dd" xr:uid="{8E0F8796-C59A-42FE-80E1-59DB6FEEC3BF}"/>
    <hyperlink ref="S167" r:id="rId220" display="https://www.advantech.com/en/products/8ab55d25-efbe-402f-85c1-a10249b068cc/eki-1224/mod_8f9aefd4-caa4-4262-bf45-c8ee44af4bf5" xr:uid="{BE7E6077-BBE5-432C-A89F-0AFCD0CE199E}"/>
    <hyperlink ref="S168" r:id="rId221" display="https://www.advantech.com/en/products/05b4ad62-1b78-4622-94ef-5acfea07cd5c/eki-2528i/mod_8f57a369-2a4a-44d1-b231-16f9a2283b31" xr:uid="{26077E67-85F3-438F-A56E-EC08A2BDF760}"/>
    <hyperlink ref="S169" r:id="rId222" xr:uid="{75ADD377-0CAA-46EF-B394-A9582BF4D1D1}"/>
    <hyperlink ref="T166" r:id="rId223" display="../../../../../:b:/s/EVOXNA/EXc6ysAMRptEhnEaR-yk5WEBN-xxO1UZ4828zpWC5YYZdw?e=qDJC89" xr:uid="{A50403C3-5D5B-4B50-967A-0409FCDBAB70}"/>
    <hyperlink ref="T168" r:id="rId224" display="../../../../../:b:/s/EVOXNA/EdtXb-lKPjZIreZPTguvx4ABZRx6i72kvGsRwN3Yi10wvA?e=dzSi0T" xr:uid="{373443FC-F7BD-4E16-A457-B29AB4E42062}"/>
    <hyperlink ref="T167" r:id="rId225" display="../../../../../:b:/s/EVOXNA/EaZYLXDEu-JKsU8ZxGheXWUB8U6IT20lRdRecssUrX6GUw?e=FeqVxZ" xr:uid="{E9974740-FFD5-40CF-B8D4-2E29EB47CA8A}"/>
    <hyperlink ref="T169" r:id="rId226" display="../../../../../:b:/s/EVOXNA/EQ43AP8NWrpCpvG5PWdNdhkBiNqCUhs_yxh1cwg81Qus3Q?e=7Vndvb" xr:uid="{3DC8F11F-F346-4CC7-864F-58035AC6CC97}"/>
    <hyperlink ref="T170" r:id="rId227" xr:uid="{7BF27CF1-F099-43F5-9946-D6A0EBD203E4}"/>
    <hyperlink ref="S170" r:id="rId228" location="/IndustrialDigitalization/InRouter/IR615-S" xr:uid="{67B06697-E473-47A3-8E31-A3401C2A24BE}"/>
  </hyperlinks>
  <printOptions horizontalCentered="1" verticalCentered="1" gridLines="1"/>
  <pageMargins left="0.31496062992126" right="0.35433070866141703" top="0.98425196850393704" bottom="0.98425196850393704" header="0.511811023622047" footer="0.511811023622047"/>
  <pageSetup paperSize="3" scale="10" orientation="landscape" r:id="rId229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Z928"/>
  <sheetViews>
    <sheetView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A7" sqref="A7"/>
    </sheetView>
  </sheetViews>
  <sheetFormatPr defaultColWidth="11.44140625" defaultRowHeight="12.6" x14ac:dyDescent="0.2"/>
  <cols>
    <col min="1" max="1" width="15.33203125" style="294" bestFit="1" customWidth="1"/>
    <col min="2" max="4" width="6.6640625" style="294" bestFit="1" customWidth="1"/>
    <col min="5" max="5" width="13.44140625" style="294" bestFit="1" customWidth="1"/>
    <col min="6" max="7" width="9.109375" style="294" bestFit="1" customWidth="1"/>
    <col min="8" max="8" width="127.109375" style="294" bestFit="1" customWidth="1"/>
    <col min="9" max="9" width="26.33203125" style="294" bestFit="1" customWidth="1"/>
    <col min="10" max="10" width="3.33203125" style="294" customWidth="1"/>
    <col min="11" max="11" width="7.88671875" style="294" bestFit="1" customWidth="1"/>
    <col min="12" max="12" width="6.6640625" style="294" customWidth="1"/>
    <col min="13" max="13" width="3.44140625" style="294" bestFit="1" customWidth="1"/>
    <col min="14" max="14" width="5.6640625" style="294" bestFit="1" customWidth="1"/>
    <col min="15" max="15" width="3.6640625" style="294" bestFit="1" customWidth="1"/>
    <col min="16" max="16" width="4.109375" style="294" bestFit="1" customWidth="1"/>
    <col min="17" max="17" width="3.44140625" style="294" bestFit="1" customWidth="1"/>
    <col min="18" max="18" width="3.109375" style="294" bestFit="1" customWidth="1"/>
    <col min="19" max="19" width="7" style="296" bestFit="1" customWidth="1"/>
    <col min="20" max="20" width="2.88671875" style="296" bestFit="1" customWidth="1"/>
    <col min="21" max="21" width="2.33203125" style="296" bestFit="1" customWidth="1"/>
    <col min="22" max="22" width="5.88671875" style="296" bestFit="1" customWidth="1"/>
    <col min="23" max="23" width="25.5546875" style="308" bestFit="1" customWidth="1"/>
    <col min="24" max="24" width="4.88671875" style="298" bestFit="1" customWidth="1"/>
    <col min="25" max="25" width="34" style="299" bestFit="1" customWidth="1"/>
    <col min="26" max="26" width="10.33203125" style="294" bestFit="1" customWidth="1"/>
    <col min="27" max="27" width="13.6640625" style="304" bestFit="1" customWidth="1"/>
    <col min="28" max="28" width="20.5546875" style="299" bestFit="1" customWidth="1"/>
    <col min="29" max="29" width="23.109375" style="294" bestFit="1" customWidth="1"/>
    <col min="30" max="30" width="9.109375" style="294" bestFit="1" customWidth="1"/>
    <col min="31" max="31" width="16.6640625" style="294" bestFit="1" customWidth="1"/>
    <col min="32" max="32" width="13.44140625" style="294" bestFit="1" customWidth="1"/>
    <col min="33" max="33" width="5.109375" style="294" bestFit="1" customWidth="1"/>
    <col min="34" max="34" width="11.5546875" style="301" bestFit="1" customWidth="1"/>
    <col min="35" max="35" width="11.5546875" style="302" bestFit="1" customWidth="1"/>
    <col min="36" max="36" width="14.6640625" style="294" bestFit="1" customWidth="1"/>
    <col min="37" max="37" width="10.33203125" style="294" bestFit="1" customWidth="1"/>
    <col min="38" max="38" width="21.5546875" style="294" bestFit="1" customWidth="1"/>
    <col min="39" max="39" width="10.44140625" style="294" bestFit="1" customWidth="1"/>
    <col min="40" max="45" width="5.5546875" style="294" bestFit="1" customWidth="1"/>
    <col min="46" max="46" width="18.44140625" style="294" bestFit="1" customWidth="1"/>
    <col min="47" max="47" width="12.33203125" style="426" bestFit="1" customWidth="1"/>
    <col min="48" max="48" width="9" style="426" bestFit="1" customWidth="1"/>
    <col min="49" max="50" width="2.6640625" style="426" bestFit="1" customWidth="1"/>
    <col min="51" max="51" width="6.6640625" style="447" bestFit="1" customWidth="1"/>
    <col min="52" max="52" width="2.109375" style="294" bestFit="1" customWidth="1"/>
    <col min="53" max="16384" width="11.44140625" style="294"/>
  </cols>
  <sheetData>
    <row r="1" spans="1:52" x14ac:dyDescent="0.2">
      <c r="H1" s="295"/>
      <c r="I1" s="294" t="s">
        <v>0</v>
      </c>
      <c r="W1" s="297" t="s">
        <v>451</v>
      </c>
      <c r="X1" s="298">
        <v>1</v>
      </c>
      <c r="Y1" s="299">
        <f>COUNTIF($X$7:$X$2418,$X1)</f>
        <v>2</v>
      </c>
      <c r="Z1" s="300">
        <f>Y1/AA1</f>
        <v>6.9686411149825784E-3</v>
      </c>
      <c r="AA1" s="299">
        <f>SUM(Y1:Y4)</f>
        <v>287</v>
      </c>
      <c r="AB1" s="299" t="s">
        <v>1</v>
      </c>
    </row>
    <row r="2" spans="1:52" x14ac:dyDescent="0.2">
      <c r="H2" s="303"/>
      <c r="I2" s="294" t="s">
        <v>3</v>
      </c>
      <c r="W2" s="297" t="s">
        <v>452</v>
      </c>
      <c r="X2" s="298">
        <v>2</v>
      </c>
      <c r="Y2" s="299">
        <f>COUNTIF($X$7:$X$2418,$X2)</f>
        <v>12</v>
      </c>
      <c r="Z2" s="300">
        <f>Y2/AA1</f>
        <v>4.1811846689895474E-2</v>
      </c>
    </row>
    <row r="3" spans="1:52" x14ac:dyDescent="0.2">
      <c r="H3" s="305"/>
      <c r="I3" s="294" t="s">
        <v>5</v>
      </c>
      <c r="V3" s="306"/>
      <c r="W3" s="297" t="s">
        <v>453</v>
      </c>
      <c r="X3" s="298">
        <v>3</v>
      </c>
      <c r="Y3" s="299">
        <f>COUNTIF($X$7:$X$2418,$X3)</f>
        <v>10</v>
      </c>
      <c r="Z3" s="300">
        <f>Y3/AA1</f>
        <v>3.484320557491289E-2</v>
      </c>
      <c r="AA3" s="304">
        <f>SUM(Y1:Y3)</f>
        <v>24</v>
      </c>
      <c r="AB3" s="299" t="s">
        <v>6</v>
      </c>
      <c r="AU3" s="426" t="s">
        <v>454</v>
      </c>
    </row>
    <row r="4" spans="1:52" x14ac:dyDescent="0.2">
      <c r="H4" s="307"/>
      <c r="I4" s="294" t="s">
        <v>7</v>
      </c>
      <c r="W4" s="308" t="s">
        <v>455</v>
      </c>
      <c r="X4" s="298">
        <v>4</v>
      </c>
      <c r="Y4" s="299">
        <f>COUNTIF($X$7:$X$2418,$X4)</f>
        <v>263</v>
      </c>
      <c r="Z4" s="300">
        <f>Y4/AA1</f>
        <v>0.91637630662020908</v>
      </c>
      <c r="AI4" s="309"/>
      <c r="AL4" s="294" t="s">
        <v>9</v>
      </c>
      <c r="AM4" s="294">
        <v>7611</v>
      </c>
      <c r="AN4" s="294">
        <v>7611</v>
      </c>
      <c r="AO4" s="294">
        <v>7611</v>
      </c>
      <c r="AP4" s="294">
        <v>7611</v>
      </c>
      <c r="AQ4" s="294">
        <v>7611</v>
      </c>
      <c r="AR4" s="294">
        <v>7611</v>
      </c>
      <c r="AS4" s="294">
        <v>7611</v>
      </c>
    </row>
    <row r="5" spans="1:52" x14ac:dyDescent="0.2">
      <c r="G5" s="294" t="s">
        <v>10</v>
      </c>
      <c r="H5" s="310">
        <v>40197</v>
      </c>
      <c r="S5" s="860" t="s">
        <v>456</v>
      </c>
      <c r="T5" s="860"/>
      <c r="U5" s="860"/>
      <c r="W5" s="857" t="s">
        <v>457</v>
      </c>
      <c r="X5" s="859"/>
      <c r="Y5" s="857" t="s">
        <v>13</v>
      </c>
      <c r="Z5" s="858"/>
      <c r="AA5" s="859"/>
      <c r="AB5" s="857" t="s">
        <v>458</v>
      </c>
      <c r="AC5" s="858"/>
      <c r="AD5" s="858"/>
      <c r="AE5" s="858"/>
      <c r="AF5" s="858"/>
      <c r="AG5" s="859"/>
      <c r="AH5" s="301" t="s">
        <v>15</v>
      </c>
      <c r="AI5" s="311">
        <f>SUM(AI7:AI2626)</f>
        <v>64940.415900000022</v>
      </c>
      <c r="AJ5" s="294" t="s">
        <v>16</v>
      </c>
      <c r="AK5" s="294">
        <f>SUM(AK7:AK2012)/1000</f>
        <v>398.30149999999998</v>
      </c>
      <c r="AL5" s="294" t="s">
        <v>17</v>
      </c>
      <c r="AM5" s="294">
        <v>1000</v>
      </c>
      <c r="AN5" s="294">
        <v>1001</v>
      </c>
      <c r="AO5" s="294">
        <v>1002</v>
      </c>
      <c r="AP5" s="294">
        <v>1003</v>
      </c>
      <c r="AQ5" s="294">
        <v>1004</v>
      </c>
      <c r="AR5" s="294">
        <v>1016</v>
      </c>
      <c r="AS5" s="294">
        <v>1017</v>
      </c>
      <c r="AT5" s="294" t="s">
        <v>18</v>
      </c>
    </row>
    <row r="6" spans="1:52" s="312" customFormat="1" ht="50.25" customHeight="1" x14ac:dyDescent="0.2">
      <c r="A6" s="312" t="s">
        <v>19</v>
      </c>
      <c r="B6" s="312" t="s">
        <v>19</v>
      </c>
      <c r="C6" s="312" t="s">
        <v>19</v>
      </c>
      <c r="D6" s="312" t="s">
        <v>19</v>
      </c>
      <c r="E6" s="312" t="s">
        <v>19</v>
      </c>
      <c r="F6" s="312" t="s">
        <v>19</v>
      </c>
      <c r="G6" s="312" t="s">
        <v>20</v>
      </c>
      <c r="H6" s="312" t="s">
        <v>22</v>
      </c>
      <c r="I6" s="312" t="s">
        <v>459</v>
      </c>
      <c r="J6" s="312" t="s">
        <v>460</v>
      </c>
      <c r="K6" s="312" t="s">
        <v>461</v>
      </c>
      <c r="L6" s="312" t="s">
        <v>462</v>
      </c>
      <c r="M6" s="312" t="s">
        <v>27</v>
      </c>
      <c r="N6" s="312" t="s">
        <v>28</v>
      </c>
      <c r="O6" s="312" t="s">
        <v>33</v>
      </c>
      <c r="P6" s="312" t="s">
        <v>463</v>
      </c>
      <c r="Q6" s="312" t="s">
        <v>464</v>
      </c>
      <c r="R6" s="312" t="s">
        <v>465</v>
      </c>
      <c r="S6" s="313" t="s">
        <v>466</v>
      </c>
      <c r="T6" s="313" t="s">
        <v>467</v>
      </c>
      <c r="U6" s="313" t="s">
        <v>468</v>
      </c>
      <c r="V6" s="313" t="s">
        <v>469</v>
      </c>
      <c r="W6" s="314" t="s">
        <v>470</v>
      </c>
      <c r="X6" s="315" t="s">
        <v>471</v>
      </c>
      <c r="Y6" s="316" t="s">
        <v>33</v>
      </c>
      <c r="Z6" s="312" t="s">
        <v>37</v>
      </c>
      <c r="AA6" s="317" t="s">
        <v>39</v>
      </c>
      <c r="AB6" s="316" t="s">
        <v>40</v>
      </c>
      <c r="AC6" s="312" t="s">
        <v>45</v>
      </c>
      <c r="AD6" s="312" t="s">
        <v>46</v>
      </c>
      <c r="AE6" s="312" t="s">
        <v>47</v>
      </c>
      <c r="AF6" s="312" t="s">
        <v>48</v>
      </c>
      <c r="AG6" s="312" t="s">
        <v>49</v>
      </c>
      <c r="AH6" s="318" t="s">
        <v>50</v>
      </c>
      <c r="AI6" s="319" t="s">
        <v>52</v>
      </c>
      <c r="AJ6" s="312" t="s">
        <v>53</v>
      </c>
      <c r="AK6" s="312" t="s">
        <v>54</v>
      </c>
      <c r="AL6" s="312" t="s">
        <v>55</v>
      </c>
      <c r="AM6" s="856" t="s">
        <v>56</v>
      </c>
      <c r="AN6" s="856"/>
      <c r="AO6" s="856"/>
      <c r="AP6" s="856"/>
      <c r="AQ6" s="856"/>
      <c r="AR6" s="856"/>
      <c r="AS6" s="856"/>
      <c r="AU6" s="427"/>
      <c r="AV6" s="427"/>
      <c r="AW6" s="427"/>
      <c r="AX6" s="427"/>
      <c r="AY6" s="312">
        <v>62452</v>
      </c>
    </row>
    <row r="7" spans="1:52" x14ac:dyDescent="0.2">
      <c r="E7" s="294">
        <v>62912</v>
      </c>
      <c r="F7" s="328">
        <v>61762</v>
      </c>
      <c r="G7" s="329">
        <v>72</v>
      </c>
      <c r="H7" s="328" t="s">
        <v>472</v>
      </c>
      <c r="I7" s="328" t="s">
        <v>473</v>
      </c>
      <c r="J7" s="328"/>
      <c r="K7" s="328">
        <v>4</v>
      </c>
      <c r="L7" s="330">
        <v>1</v>
      </c>
      <c r="M7" s="328"/>
      <c r="N7" s="328" t="str">
        <f t="shared" ref="N7:N70" si="0">IF(COUNTIF($F$7:$F$3332,G7)&lt;&gt;0,"assy","part")</f>
        <v>part</v>
      </c>
      <c r="O7" s="328"/>
      <c r="P7" s="328"/>
      <c r="Q7" s="328"/>
      <c r="R7" s="328"/>
      <c r="S7" s="331"/>
      <c r="T7" s="331"/>
      <c r="U7" s="331"/>
      <c r="V7" s="331"/>
      <c r="W7" s="331"/>
      <c r="X7" s="331"/>
      <c r="Y7" s="328"/>
      <c r="Z7" s="331"/>
      <c r="AA7" s="332">
        <v>0.02</v>
      </c>
      <c r="AB7" s="328"/>
      <c r="AC7" s="328" t="s">
        <v>474</v>
      </c>
      <c r="AD7" s="328">
        <f t="shared" ref="AD7:AD38" si="1">VALUE(LEFT(AC7,(LEN(AC7)-6)))</f>
        <v>50</v>
      </c>
      <c r="AE7" s="328" t="s">
        <v>475</v>
      </c>
      <c r="AF7" s="328" t="s">
        <v>476</v>
      </c>
      <c r="AG7" s="328"/>
      <c r="AH7" s="333">
        <f t="shared" ref="AH7:AH38" si="2">AA7+AG7</f>
        <v>0.02</v>
      </c>
      <c r="AI7" s="334">
        <f t="shared" ref="AI7:AI70" si="3">AH7*K7</f>
        <v>0.08</v>
      </c>
      <c r="AJ7" s="328"/>
      <c r="AK7" s="328">
        <f t="shared" ref="AK7:AK70" si="4">AJ7*K7</f>
        <v>0</v>
      </c>
      <c r="AL7" s="335">
        <v>40113</v>
      </c>
      <c r="AM7" s="328"/>
      <c r="AN7" s="328"/>
      <c r="AO7" s="328"/>
      <c r="AP7" s="328"/>
      <c r="AQ7" s="328"/>
      <c r="AR7" s="328"/>
      <c r="AS7" s="328"/>
      <c r="AT7" s="26"/>
      <c r="AU7" s="428">
        <v>61762</v>
      </c>
      <c r="AV7" s="428">
        <v>72</v>
      </c>
      <c r="AW7" s="428" t="str">
        <f t="shared" ref="AW7:AW70" si="5">IF(AU7&lt;&gt;F7,"Z","A")</f>
        <v>A</v>
      </c>
      <c r="AX7" s="428" t="str">
        <f t="shared" ref="AX7:AX70" si="6">IF(AV7&lt;&gt;G7,"Z","A")</f>
        <v>A</v>
      </c>
      <c r="AY7" s="294">
        <f t="shared" ref="AY7:AY70" si="7">COUNTIF(A7:G7,$AY$6)</f>
        <v>0</v>
      </c>
      <c r="AZ7" s="294">
        <v>0</v>
      </c>
    </row>
    <row r="8" spans="1:52" x14ac:dyDescent="0.2">
      <c r="A8" s="378" t="s">
        <v>477</v>
      </c>
      <c r="B8" s="379"/>
      <c r="C8" s="379"/>
      <c r="D8" s="379"/>
      <c r="E8" s="379"/>
      <c r="F8" s="328">
        <v>62454</v>
      </c>
      <c r="G8" s="329">
        <v>72</v>
      </c>
      <c r="H8" s="328" t="s">
        <v>472</v>
      </c>
      <c r="I8" s="328" t="s">
        <v>473</v>
      </c>
      <c r="J8" s="328"/>
      <c r="K8" s="328">
        <v>2</v>
      </c>
      <c r="L8" s="330">
        <v>1</v>
      </c>
      <c r="M8" s="328"/>
      <c r="N8" s="328" t="str">
        <f t="shared" si="0"/>
        <v>part</v>
      </c>
      <c r="O8" s="328"/>
      <c r="P8" s="328"/>
      <c r="Q8" s="328"/>
      <c r="R8" s="328"/>
      <c r="S8" s="331"/>
      <c r="T8" s="331"/>
      <c r="U8" s="331"/>
      <c r="V8" s="331"/>
      <c r="W8" s="331"/>
      <c r="X8" s="331"/>
      <c r="Y8" s="328"/>
      <c r="Z8" s="331"/>
      <c r="AA8" s="332">
        <v>0.02</v>
      </c>
      <c r="AB8" s="328"/>
      <c r="AC8" s="328" t="s">
        <v>478</v>
      </c>
      <c r="AD8" s="328">
        <f t="shared" si="1"/>
        <v>50</v>
      </c>
      <c r="AE8" s="328" t="s">
        <v>475</v>
      </c>
      <c r="AF8" s="328" t="s">
        <v>476</v>
      </c>
      <c r="AG8" s="328"/>
      <c r="AH8" s="333">
        <f t="shared" si="2"/>
        <v>0.02</v>
      </c>
      <c r="AI8" s="334">
        <f t="shared" si="3"/>
        <v>0.04</v>
      </c>
      <c r="AJ8" s="328"/>
      <c r="AK8" s="328">
        <f t="shared" si="4"/>
        <v>0</v>
      </c>
      <c r="AL8" s="335">
        <v>40169</v>
      </c>
      <c r="AM8" s="328"/>
      <c r="AN8" s="328"/>
      <c r="AO8" s="328"/>
      <c r="AP8" s="328"/>
      <c r="AQ8" s="328"/>
      <c r="AR8" s="328"/>
      <c r="AS8" s="328"/>
      <c r="AT8" s="26"/>
      <c r="AU8" s="428"/>
      <c r="AV8" s="428"/>
      <c r="AW8" s="428" t="str">
        <f t="shared" si="5"/>
        <v>Z</v>
      </c>
      <c r="AX8" s="428" t="str">
        <f t="shared" si="6"/>
        <v>Z</v>
      </c>
      <c r="AY8" s="294">
        <f t="shared" si="7"/>
        <v>0</v>
      </c>
      <c r="AZ8" s="294">
        <v>0</v>
      </c>
    </row>
    <row r="9" spans="1:52" x14ac:dyDescent="0.2">
      <c r="C9" s="294">
        <v>62912</v>
      </c>
      <c r="D9" s="294">
        <v>62998</v>
      </c>
      <c r="E9" s="294">
        <v>62445</v>
      </c>
      <c r="F9" s="328">
        <v>62897</v>
      </c>
      <c r="G9" s="329">
        <v>72</v>
      </c>
      <c r="H9" s="399" t="s">
        <v>472</v>
      </c>
      <c r="I9" s="328" t="s">
        <v>473</v>
      </c>
      <c r="J9" s="328"/>
      <c r="K9" s="328">
        <v>4</v>
      </c>
      <c r="L9" s="330">
        <v>1</v>
      </c>
      <c r="M9" s="328"/>
      <c r="N9" s="328" t="str">
        <f t="shared" si="0"/>
        <v>part</v>
      </c>
      <c r="O9" s="328"/>
      <c r="P9" s="328"/>
      <c r="Q9" s="328"/>
      <c r="R9" s="328"/>
      <c r="S9" s="331"/>
      <c r="T9" s="331"/>
      <c r="U9" s="331"/>
      <c r="V9" s="331"/>
      <c r="W9" s="331"/>
      <c r="X9" s="331"/>
      <c r="Y9" s="328"/>
      <c r="Z9" s="328"/>
      <c r="AA9" s="332">
        <v>0.02</v>
      </c>
      <c r="AB9" s="328"/>
      <c r="AC9" s="328" t="s">
        <v>478</v>
      </c>
      <c r="AD9" s="328">
        <f t="shared" si="1"/>
        <v>50</v>
      </c>
      <c r="AE9" s="328" t="s">
        <v>475</v>
      </c>
      <c r="AF9" s="328" t="s">
        <v>476</v>
      </c>
      <c r="AG9" s="332"/>
      <c r="AH9" s="333">
        <f t="shared" si="2"/>
        <v>0.02</v>
      </c>
      <c r="AI9" s="334">
        <f t="shared" si="3"/>
        <v>0.08</v>
      </c>
      <c r="AJ9" s="328"/>
      <c r="AK9" s="328">
        <f t="shared" si="4"/>
        <v>0</v>
      </c>
      <c r="AL9" s="335">
        <v>40095</v>
      </c>
      <c r="AM9" s="328"/>
      <c r="AN9" s="328"/>
      <c r="AO9" s="328"/>
      <c r="AP9" s="328"/>
      <c r="AQ9" s="328"/>
      <c r="AR9" s="328"/>
      <c r="AS9" s="328"/>
      <c r="AT9" s="26"/>
      <c r="AU9" s="428">
        <v>62897</v>
      </c>
      <c r="AV9" s="428">
        <v>72</v>
      </c>
      <c r="AW9" s="428" t="str">
        <f t="shared" si="5"/>
        <v>A</v>
      </c>
      <c r="AX9" s="428" t="str">
        <f t="shared" si="6"/>
        <v>A</v>
      </c>
      <c r="AY9" s="294">
        <f t="shared" si="7"/>
        <v>0</v>
      </c>
      <c r="AZ9" s="294">
        <v>0</v>
      </c>
    </row>
    <row r="10" spans="1:52" x14ac:dyDescent="0.2">
      <c r="D10" s="294">
        <v>62912</v>
      </c>
      <c r="E10" s="294">
        <v>62465</v>
      </c>
      <c r="F10" s="328">
        <v>63109</v>
      </c>
      <c r="G10" s="329">
        <v>72</v>
      </c>
      <c r="H10" s="328" t="s">
        <v>472</v>
      </c>
      <c r="I10" s="328" t="s">
        <v>473</v>
      </c>
      <c r="J10" s="328"/>
      <c r="K10" s="328">
        <v>10</v>
      </c>
      <c r="L10" s="400">
        <v>1</v>
      </c>
      <c r="M10" s="328"/>
      <c r="N10" s="328" t="str">
        <f t="shared" si="0"/>
        <v>part</v>
      </c>
      <c r="O10" s="328"/>
      <c r="P10" s="328"/>
      <c r="Q10" s="328"/>
      <c r="R10" s="328"/>
      <c r="S10" s="331"/>
      <c r="T10" s="331"/>
      <c r="U10" s="331"/>
      <c r="V10" s="331"/>
      <c r="W10" s="331"/>
      <c r="X10" s="331"/>
      <c r="Y10" s="328"/>
      <c r="Z10" s="328"/>
      <c r="AA10" s="332">
        <v>0.02</v>
      </c>
      <c r="AB10" s="328"/>
      <c r="AC10" s="328" t="s">
        <v>474</v>
      </c>
      <c r="AD10" s="328">
        <f t="shared" si="1"/>
        <v>50</v>
      </c>
      <c r="AE10" s="328" t="s">
        <v>475</v>
      </c>
      <c r="AF10" s="328" t="s">
        <v>476</v>
      </c>
      <c r="AG10" s="332"/>
      <c r="AH10" s="333">
        <f t="shared" si="2"/>
        <v>0.02</v>
      </c>
      <c r="AI10" s="334">
        <f t="shared" si="3"/>
        <v>0.2</v>
      </c>
      <c r="AJ10" s="328"/>
      <c r="AK10" s="328">
        <f t="shared" si="4"/>
        <v>0</v>
      </c>
      <c r="AL10" s="335">
        <v>40126</v>
      </c>
      <c r="AM10" s="328"/>
      <c r="AN10" s="328"/>
      <c r="AO10" s="328"/>
      <c r="AP10" s="328"/>
      <c r="AQ10" s="328"/>
      <c r="AR10" s="328"/>
      <c r="AS10" s="328"/>
      <c r="AT10" s="26"/>
      <c r="AU10" s="428">
        <v>63109</v>
      </c>
      <c r="AV10" s="428">
        <v>72</v>
      </c>
      <c r="AW10" s="428" t="str">
        <f t="shared" si="5"/>
        <v>A</v>
      </c>
      <c r="AX10" s="428" t="str">
        <f t="shared" si="6"/>
        <v>A</v>
      </c>
      <c r="AY10" s="294">
        <f t="shared" si="7"/>
        <v>0</v>
      </c>
      <c r="AZ10" s="294">
        <v>0</v>
      </c>
    </row>
    <row r="11" spans="1:52" x14ac:dyDescent="0.2">
      <c r="A11" s="378" t="s">
        <v>477</v>
      </c>
      <c r="B11" s="379"/>
      <c r="C11" s="379"/>
      <c r="D11" s="379"/>
      <c r="E11" s="379"/>
      <c r="F11" s="328">
        <v>62399</v>
      </c>
      <c r="G11" s="329">
        <v>73</v>
      </c>
      <c r="H11" s="328" t="s">
        <v>479</v>
      </c>
      <c r="I11" s="328" t="s">
        <v>473</v>
      </c>
      <c r="J11" s="328"/>
      <c r="K11" s="328">
        <v>4</v>
      </c>
      <c r="L11" s="400">
        <v>1</v>
      </c>
      <c r="M11" s="328"/>
      <c r="N11" s="328" t="str">
        <f t="shared" si="0"/>
        <v>part</v>
      </c>
      <c r="O11" s="328"/>
      <c r="P11" s="328"/>
      <c r="Q11" s="328"/>
      <c r="R11" s="328"/>
      <c r="S11" s="331"/>
      <c r="T11" s="331"/>
      <c r="U11" s="331"/>
      <c r="V11" s="331"/>
      <c r="W11" s="331"/>
      <c r="X11" s="331"/>
      <c r="Y11" s="328"/>
      <c r="Z11" s="328"/>
      <c r="AA11" s="332">
        <v>0.01</v>
      </c>
      <c r="AB11" s="331"/>
      <c r="AC11" s="328" t="s">
        <v>480</v>
      </c>
      <c r="AD11" s="328">
        <f t="shared" si="1"/>
        <v>142</v>
      </c>
      <c r="AE11" s="328" t="s">
        <v>475</v>
      </c>
      <c r="AF11" s="328" t="s">
        <v>481</v>
      </c>
      <c r="AG11" s="332"/>
      <c r="AH11" s="333">
        <f t="shared" si="2"/>
        <v>0.01</v>
      </c>
      <c r="AI11" s="334">
        <f t="shared" si="3"/>
        <v>0.04</v>
      </c>
      <c r="AJ11" s="328">
        <v>0.5</v>
      </c>
      <c r="AK11" s="328">
        <f t="shared" si="4"/>
        <v>2</v>
      </c>
      <c r="AL11" s="335">
        <v>39926</v>
      </c>
      <c r="AM11" s="328"/>
      <c r="AN11" s="328"/>
      <c r="AO11" s="328"/>
      <c r="AP11" s="328"/>
      <c r="AQ11" s="328"/>
      <c r="AR11" s="328"/>
      <c r="AS11" s="328"/>
      <c r="AT11" s="26"/>
      <c r="AU11" s="428"/>
      <c r="AV11" s="428"/>
      <c r="AW11" s="428" t="str">
        <f t="shared" si="5"/>
        <v>Z</v>
      </c>
      <c r="AX11" s="428" t="str">
        <f t="shared" si="6"/>
        <v>Z</v>
      </c>
      <c r="AY11" s="294">
        <f t="shared" si="7"/>
        <v>0</v>
      </c>
      <c r="AZ11" s="294">
        <v>0</v>
      </c>
    </row>
    <row r="12" spans="1:52" x14ac:dyDescent="0.2">
      <c r="D12" s="294">
        <v>62912</v>
      </c>
      <c r="E12" s="294">
        <v>62998</v>
      </c>
      <c r="F12" s="328">
        <v>62445</v>
      </c>
      <c r="G12" s="329">
        <v>73</v>
      </c>
      <c r="H12" s="328" t="s">
        <v>479</v>
      </c>
      <c r="I12" s="328" t="s">
        <v>473</v>
      </c>
      <c r="J12" s="328"/>
      <c r="K12" s="328">
        <v>1</v>
      </c>
      <c r="L12" s="330">
        <v>1</v>
      </c>
      <c r="M12" s="328"/>
      <c r="N12" s="328" t="str">
        <f t="shared" si="0"/>
        <v>part</v>
      </c>
      <c r="O12" s="328"/>
      <c r="P12" s="328"/>
      <c r="Q12" s="328"/>
      <c r="R12" s="328"/>
      <c r="S12" s="331"/>
      <c r="T12" s="331"/>
      <c r="U12" s="331"/>
      <c r="V12" s="331"/>
      <c r="W12" s="331"/>
      <c r="X12" s="331"/>
      <c r="Y12" s="328"/>
      <c r="Z12" s="331"/>
      <c r="AA12" s="332">
        <v>0.01</v>
      </c>
      <c r="AB12" s="328"/>
      <c r="AC12" s="328" t="s">
        <v>480</v>
      </c>
      <c r="AD12" s="328">
        <f t="shared" si="1"/>
        <v>142</v>
      </c>
      <c r="AE12" s="328" t="s">
        <v>475</v>
      </c>
      <c r="AF12" s="328" t="s">
        <v>481</v>
      </c>
      <c r="AG12" s="328"/>
      <c r="AH12" s="333">
        <f t="shared" si="2"/>
        <v>0.01</v>
      </c>
      <c r="AI12" s="334">
        <f t="shared" si="3"/>
        <v>0.01</v>
      </c>
      <c r="AJ12" s="328">
        <v>0.5</v>
      </c>
      <c r="AK12" s="328">
        <f t="shared" si="4"/>
        <v>0.5</v>
      </c>
      <c r="AL12" s="335">
        <v>40133</v>
      </c>
      <c r="AM12" s="328"/>
      <c r="AN12" s="328"/>
      <c r="AO12" s="328"/>
      <c r="AP12" s="328"/>
      <c r="AQ12" s="328"/>
      <c r="AR12" s="328"/>
      <c r="AS12" s="328"/>
      <c r="AT12" s="26"/>
      <c r="AU12" s="428">
        <v>62445</v>
      </c>
      <c r="AV12" s="428">
        <v>73</v>
      </c>
      <c r="AW12" s="428" t="str">
        <f t="shared" si="5"/>
        <v>A</v>
      </c>
      <c r="AX12" s="428" t="str">
        <f t="shared" si="6"/>
        <v>A</v>
      </c>
      <c r="AY12" s="294">
        <f t="shared" si="7"/>
        <v>0</v>
      </c>
      <c r="AZ12" s="294">
        <v>0</v>
      </c>
    </row>
    <row r="13" spans="1:52" x14ac:dyDescent="0.2">
      <c r="A13" s="378" t="s">
        <v>477</v>
      </c>
      <c r="B13" s="379"/>
      <c r="C13" s="379"/>
      <c r="D13" s="379"/>
      <c r="E13" s="379"/>
      <c r="F13" s="328">
        <v>62454</v>
      </c>
      <c r="G13" s="329">
        <v>73</v>
      </c>
      <c r="H13" s="328" t="s">
        <v>479</v>
      </c>
      <c r="I13" s="328" t="s">
        <v>473</v>
      </c>
      <c r="J13" s="328"/>
      <c r="K13" s="328">
        <v>2</v>
      </c>
      <c r="L13" s="330">
        <v>1</v>
      </c>
      <c r="M13" s="328"/>
      <c r="N13" s="328" t="str">
        <f t="shared" si="0"/>
        <v>part</v>
      </c>
      <c r="O13" s="328"/>
      <c r="P13" s="328"/>
      <c r="Q13" s="328"/>
      <c r="R13" s="328"/>
      <c r="S13" s="331"/>
      <c r="T13" s="331"/>
      <c r="U13" s="331"/>
      <c r="V13" s="331"/>
      <c r="W13" s="331"/>
      <c r="X13" s="331"/>
      <c r="Y13" s="328"/>
      <c r="Z13" s="331"/>
      <c r="AA13" s="332">
        <v>0.01</v>
      </c>
      <c r="AB13" s="331"/>
      <c r="AC13" s="328" t="s">
        <v>480</v>
      </c>
      <c r="AD13" s="328">
        <f t="shared" si="1"/>
        <v>142</v>
      </c>
      <c r="AE13" s="328" t="s">
        <v>475</v>
      </c>
      <c r="AF13" s="328" t="s">
        <v>481</v>
      </c>
      <c r="AG13" s="332"/>
      <c r="AH13" s="333">
        <f t="shared" si="2"/>
        <v>0.01</v>
      </c>
      <c r="AI13" s="334">
        <f t="shared" si="3"/>
        <v>0.02</v>
      </c>
      <c r="AJ13" s="328">
        <v>0.5</v>
      </c>
      <c r="AK13" s="328">
        <f t="shared" si="4"/>
        <v>1</v>
      </c>
      <c r="AL13" s="335">
        <v>40112</v>
      </c>
      <c r="AM13" s="328"/>
      <c r="AN13" s="328"/>
      <c r="AO13" s="328"/>
      <c r="AP13" s="328"/>
      <c r="AQ13" s="328"/>
      <c r="AR13" s="328"/>
      <c r="AS13" s="328"/>
      <c r="AT13" s="26"/>
      <c r="AU13" s="428"/>
      <c r="AV13" s="428"/>
      <c r="AW13" s="428" t="str">
        <f t="shared" si="5"/>
        <v>Z</v>
      </c>
      <c r="AX13" s="428" t="str">
        <f t="shared" si="6"/>
        <v>Z</v>
      </c>
      <c r="AY13" s="294">
        <f t="shared" si="7"/>
        <v>0</v>
      </c>
      <c r="AZ13" s="294">
        <v>0</v>
      </c>
    </row>
    <row r="14" spans="1:52" x14ac:dyDescent="0.2">
      <c r="D14" s="294">
        <v>62912</v>
      </c>
      <c r="E14" s="294">
        <v>62456</v>
      </c>
      <c r="F14" s="328">
        <v>62799</v>
      </c>
      <c r="G14" s="329">
        <v>73</v>
      </c>
      <c r="H14" s="328" t="s">
        <v>479</v>
      </c>
      <c r="I14" s="328" t="s">
        <v>473</v>
      </c>
      <c r="J14" s="328"/>
      <c r="K14" s="328">
        <v>3</v>
      </c>
      <c r="L14" s="400">
        <v>1</v>
      </c>
      <c r="M14" s="328"/>
      <c r="N14" s="328" t="str">
        <f t="shared" si="0"/>
        <v>part</v>
      </c>
      <c r="O14" s="328"/>
      <c r="P14" s="328"/>
      <c r="Q14" s="328"/>
      <c r="R14" s="328"/>
      <c r="S14" s="331"/>
      <c r="T14" s="331"/>
      <c r="U14" s="331"/>
      <c r="V14" s="331"/>
      <c r="W14" s="331"/>
      <c r="X14" s="331"/>
      <c r="Y14" s="328"/>
      <c r="Z14" s="328"/>
      <c r="AA14" s="332">
        <v>0.01</v>
      </c>
      <c r="AB14" s="328"/>
      <c r="AC14" s="328" t="s">
        <v>480</v>
      </c>
      <c r="AD14" s="328">
        <f t="shared" si="1"/>
        <v>142</v>
      </c>
      <c r="AE14" s="328" t="s">
        <v>475</v>
      </c>
      <c r="AF14" s="328" t="s">
        <v>481</v>
      </c>
      <c r="AG14" s="332"/>
      <c r="AH14" s="333">
        <f t="shared" si="2"/>
        <v>0.01</v>
      </c>
      <c r="AI14" s="334">
        <f t="shared" si="3"/>
        <v>0.03</v>
      </c>
      <c r="AJ14" s="328">
        <v>0.5</v>
      </c>
      <c r="AK14" s="328">
        <f t="shared" si="4"/>
        <v>1.5</v>
      </c>
      <c r="AL14" s="335">
        <v>39926</v>
      </c>
      <c r="AM14" s="328"/>
      <c r="AN14" s="328"/>
      <c r="AO14" s="328"/>
      <c r="AP14" s="328"/>
      <c r="AQ14" s="328"/>
      <c r="AR14" s="328"/>
      <c r="AS14" s="328"/>
      <c r="AT14" s="26"/>
      <c r="AU14" s="428">
        <v>62799</v>
      </c>
      <c r="AV14" s="428">
        <v>73</v>
      </c>
      <c r="AW14" s="428" t="str">
        <f t="shared" si="5"/>
        <v>A</v>
      </c>
      <c r="AX14" s="428" t="str">
        <f t="shared" si="6"/>
        <v>A</v>
      </c>
      <c r="AY14" s="294">
        <f t="shared" si="7"/>
        <v>0</v>
      </c>
      <c r="AZ14" s="294">
        <v>0</v>
      </c>
    </row>
    <row r="15" spans="1:52" x14ac:dyDescent="0.2">
      <c r="B15" s="294">
        <v>62912</v>
      </c>
      <c r="C15" s="294">
        <v>62998</v>
      </c>
      <c r="D15" s="294">
        <v>62451</v>
      </c>
      <c r="E15" s="294">
        <v>62883</v>
      </c>
      <c r="F15" s="328">
        <v>62876</v>
      </c>
      <c r="G15" s="329">
        <v>73</v>
      </c>
      <c r="H15" s="399" t="s">
        <v>479</v>
      </c>
      <c r="I15" s="399" t="s">
        <v>473</v>
      </c>
      <c r="J15" s="328"/>
      <c r="K15" s="328">
        <v>6</v>
      </c>
      <c r="L15" s="330">
        <v>1</v>
      </c>
      <c r="M15" s="328"/>
      <c r="N15" s="328" t="str">
        <f t="shared" si="0"/>
        <v>part</v>
      </c>
      <c r="O15" s="328"/>
      <c r="P15" s="328"/>
      <c r="Q15" s="328"/>
      <c r="R15" s="328"/>
      <c r="S15" s="331"/>
      <c r="T15" s="331"/>
      <c r="U15" s="331"/>
      <c r="V15" s="331"/>
      <c r="W15" s="331"/>
      <c r="X15" s="331"/>
      <c r="Y15" s="335"/>
      <c r="Z15" s="331"/>
      <c r="AA15" s="332">
        <v>0.01</v>
      </c>
      <c r="AB15" s="331"/>
      <c r="AC15" s="328" t="s">
        <v>480</v>
      </c>
      <c r="AD15" s="328">
        <f t="shared" si="1"/>
        <v>142</v>
      </c>
      <c r="AE15" s="328" t="s">
        <v>475</v>
      </c>
      <c r="AF15" s="328" t="s">
        <v>481</v>
      </c>
      <c r="AG15" s="332"/>
      <c r="AH15" s="333">
        <f t="shared" si="2"/>
        <v>0.01</v>
      </c>
      <c r="AI15" s="334">
        <f t="shared" si="3"/>
        <v>0.06</v>
      </c>
      <c r="AJ15" s="328">
        <v>0.5</v>
      </c>
      <c r="AK15" s="328">
        <f t="shared" si="4"/>
        <v>3</v>
      </c>
      <c r="AL15" s="335">
        <v>40030</v>
      </c>
      <c r="AM15" s="328"/>
      <c r="AN15" s="328"/>
      <c r="AO15" s="328"/>
      <c r="AP15" s="328"/>
      <c r="AQ15" s="328"/>
      <c r="AR15" s="328"/>
      <c r="AS15" s="328"/>
      <c r="AT15" s="26"/>
      <c r="AU15" s="428">
        <v>62876</v>
      </c>
      <c r="AV15" s="428">
        <v>73</v>
      </c>
      <c r="AW15" s="428" t="str">
        <f t="shared" si="5"/>
        <v>A</v>
      </c>
      <c r="AX15" s="428" t="str">
        <f t="shared" si="6"/>
        <v>A</v>
      </c>
      <c r="AY15" s="294">
        <f t="shared" si="7"/>
        <v>0</v>
      </c>
      <c r="AZ15" s="294">
        <v>0</v>
      </c>
    </row>
    <row r="16" spans="1:52" x14ac:dyDescent="0.2">
      <c r="C16" s="294">
        <v>62912</v>
      </c>
      <c r="D16" s="294">
        <v>62998</v>
      </c>
      <c r="E16" s="294">
        <v>62445</v>
      </c>
      <c r="F16" s="328">
        <v>62897</v>
      </c>
      <c r="G16" s="329">
        <v>73</v>
      </c>
      <c r="H16" s="399" t="s">
        <v>479</v>
      </c>
      <c r="I16" s="328" t="s">
        <v>473</v>
      </c>
      <c r="J16" s="328"/>
      <c r="K16" s="328">
        <v>4</v>
      </c>
      <c r="L16" s="330">
        <v>1</v>
      </c>
      <c r="M16" s="328"/>
      <c r="N16" s="328" t="str">
        <f t="shared" si="0"/>
        <v>part</v>
      </c>
      <c r="O16" s="328"/>
      <c r="P16" s="328"/>
      <c r="Q16" s="328"/>
      <c r="R16" s="328"/>
      <c r="S16" s="331"/>
      <c r="T16" s="331"/>
      <c r="U16" s="331"/>
      <c r="V16" s="331"/>
      <c r="W16" s="331"/>
      <c r="X16" s="331"/>
      <c r="Y16" s="328"/>
      <c r="Z16" s="328"/>
      <c r="AA16" s="332">
        <v>0.01</v>
      </c>
      <c r="AB16" s="328"/>
      <c r="AC16" s="328" t="s">
        <v>480</v>
      </c>
      <c r="AD16" s="328">
        <f t="shared" si="1"/>
        <v>142</v>
      </c>
      <c r="AE16" s="328" t="s">
        <v>475</v>
      </c>
      <c r="AF16" s="328" t="s">
        <v>481</v>
      </c>
      <c r="AG16" s="332"/>
      <c r="AH16" s="333">
        <f t="shared" si="2"/>
        <v>0.01</v>
      </c>
      <c r="AI16" s="334">
        <f t="shared" si="3"/>
        <v>0.04</v>
      </c>
      <c r="AJ16" s="328">
        <v>0.5</v>
      </c>
      <c r="AK16" s="328">
        <f t="shared" si="4"/>
        <v>2</v>
      </c>
      <c r="AL16" s="335">
        <v>40095</v>
      </c>
      <c r="AM16" s="328"/>
      <c r="AN16" s="328"/>
      <c r="AO16" s="328"/>
      <c r="AP16" s="328"/>
      <c r="AQ16" s="328"/>
      <c r="AR16" s="328"/>
      <c r="AS16" s="328"/>
      <c r="AT16" s="26"/>
      <c r="AU16" s="428">
        <v>62897</v>
      </c>
      <c r="AV16" s="428">
        <v>73</v>
      </c>
      <c r="AW16" s="428" t="str">
        <f t="shared" si="5"/>
        <v>A</v>
      </c>
      <c r="AX16" s="428" t="str">
        <f t="shared" si="6"/>
        <v>A</v>
      </c>
      <c r="AY16" s="294">
        <f t="shared" si="7"/>
        <v>0</v>
      </c>
      <c r="AZ16" s="294">
        <v>0</v>
      </c>
    </row>
    <row r="17" spans="1:52" x14ac:dyDescent="0.2">
      <c r="B17" s="294">
        <v>62912</v>
      </c>
      <c r="C17" s="294">
        <v>62998</v>
      </c>
      <c r="D17" s="294">
        <v>62445</v>
      </c>
      <c r="E17" s="294">
        <v>62897</v>
      </c>
      <c r="F17" s="328">
        <v>62935</v>
      </c>
      <c r="G17" s="329">
        <v>73</v>
      </c>
      <c r="H17" s="328" t="s">
        <v>479</v>
      </c>
      <c r="I17" s="328" t="s">
        <v>473</v>
      </c>
      <c r="J17" s="328"/>
      <c r="K17" s="328">
        <v>8</v>
      </c>
      <c r="L17" s="330">
        <v>1</v>
      </c>
      <c r="M17" s="328"/>
      <c r="N17" s="328" t="str">
        <f t="shared" si="0"/>
        <v>part</v>
      </c>
      <c r="O17" s="328"/>
      <c r="P17" s="328"/>
      <c r="Q17" s="328"/>
      <c r="R17" s="328"/>
      <c r="S17" s="331"/>
      <c r="T17" s="331"/>
      <c r="U17" s="331"/>
      <c r="V17" s="331"/>
      <c r="W17" s="331"/>
      <c r="X17" s="331"/>
      <c r="Y17" s="328"/>
      <c r="Z17" s="328"/>
      <c r="AA17" s="332">
        <v>0.01</v>
      </c>
      <c r="AB17" s="331"/>
      <c r="AC17" s="328" t="s">
        <v>480</v>
      </c>
      <c r="AD17" s="328">
        <f t="shared" si="1"/>
        <v>142</v>
      </c>
      <c r="AE17" s="328" t="s">
        <v>475</v>
      </c>
      <c r="AF17" s="328" t="s">
        <v>481</v>
      </c>
      <c r="AG17" s="332"/>
      <c r="AH17" s="333">
        <f t="shared" si="2"/>
        <v>0.01</v>
      </c>
      <c r="AI17" s="334">
        <f t="shared" si="3"/>
        <v>0.08</v>
      </c>
      <c r="AJ17" s="328">
        <v>0.5</v>
      </c>
      <c r="AK17" s="328">
        <f t="shared" si="4"/>
        <v>4</v>
      </c>
      <c r="AL17" s="335">
        <v>40135</v>
      </c>
      <c r="AM17" s="328"/>
      <c r="AN17" s="328"/>
      <c r="AO17" s="328"/>
      <c r="AP17" s="328"/>
      <c r="AQ17" s="328"/>
      <c r="AR17" s="328"/>
      <c r="AS17" s="328"/>
      <c r="AT17" s="26"/>
      <c r="AU17" s="428">
        <v>62935</v>
      </c>
      <c r="AV17" s="428">
        <v>73</v>
      </c>
      <c r="AW17" s="428" t="str">
        <f t="shared" si="5"/>
        <v>A</v>
      </c>
      <c r="AX17" s="428" t="str">
        <f t="shared" si="6"/>
        <v>A</v>
      </c>
      <c r="AY17" s="294">
        <f t="shared" si="7"/>
        <v>0</v>
      </c>
      <c r="AZ17" s="294">
        <v>0</v>
      </c>
    </row>
    <row r="18" spans="1:52" x14ac:dyDescent="0.2">
      <c r="D18" s="294">
        <v>62912</v>
      </c>
      <c r="E18" s="294">
        <v>62452</v>
      </c>
      <c r="F18" s="328">
        <v>63058</v>
      </c>
      <c r="G18" s="329">
        <v>73</v>
      </c>
      <c r="H18" s="328" t="s">
        <v>479</v>
      </c>
      <c r="I18" s="328" t="s">
        <v>473</v>
      </c>
      <c r="J18" s="328"/>
      <c r="K18" s="328">
        <v>6</v>
      </c>
      <c r="L18" s="330">
        <v>1</v>
      </c>
      <c r="M18" s="328"/>
      <c r="N18" s="328" t="str">
        <f t="shared" si="0"/>
        <v>part</v>
      </c>
      <c r="O18" s="328"/>
      <c r="P18" s="328"/>
      <c r="Q18" s="328"/>
      <c r="R18" s="328"/>
      <c r="S18" s="331"/>
      <c r="T18" s="331"/>
      <c r="U18" s="331"/>
      <c r="V18" s="331"/>
      <c r="W18" s="331"/>
      <c r="X18" s="331"/>
      <c r="Y18" s="328"/>
      <c r="Z18" s="328"/>
      <c r="AA18" s="332">
        <v>0.01</v>
      </c>
      <c r="AB18" s="331"/>
      <c r="AC18" s="328" t="s">
        <v>480</v>
      </c>
      <c r="AD18" s="328">
        <f t="shared" si="1"/>
        <v>142</v>
      </c>
      <c r="AE18" s="328" t="s">
        <v>475</v>
      </c>
      <c r="AF18" s="328" t="s">
        <v>481</v>
      </c>
      <c r="AG18" s="332"/>
      <c r="AH18" s="333">
        <f t="shared" si="2"/>
        <v>0.01</v>
      </c>
      <c r="AI18" s="334">
        <f t="shared" si="3"/>
        <v>0.06</v>
      </c>
      <c r="AJ18" s="328">
        <v>0.5</v>
      </c>
      <c r="AK18" s="328">
        <f t="shared" si="4"/>
        <v>3</v>
      </c>
      <c r="AL18" s="335">
        <v>40196</v>
      </c>
      <c r="AM18" s="328"/>
      <c r="AN18" s="328"/>
      <c r="AO18" s="328"/>
      <c r="AP18" s="328"/>
      <c r="AQ18" s="328"/>
      <c r="AR18" s="328"/>
      <c r="AS18" s="328"/>
      <c r="AT18" s="26"/>
      <c r="AU18" s="428">
        <v>63058</v>
      </c>
      <c r="AV18" s="428">
        <v>73</v>
      </c>
      <c r="AW18" s="428" t="str">
        <f t="shared" si="5"/>
        <v>A</v>
      </c>
      <c r="AX18" s="428" t="str">
        <f t="shared" si="6"/>
        <v>A</v>
      </c>
      <c r="AY18" s="294">
        <f t="shared" si="7"/>
        <v>1</v>
      </c>
      <c r="AZ18" s="294">
        <v>1</v>
      </c>
    </row>
    <row r="19" spans="1:52" s="359" customFormat="1" x14ac:dyDescent="0.2">
      <c r="A19" s="294"/>
      <c r="B19" s="294"/>
      <c r="C19" s="294"/>
      <c r="D19" s="294">
        <v>62912</v>
      </c>
      <c r="E19" s="294">
        <v>62465</v>
      </c>
      <c r="F19" s="328">
        <v>63109</v>
      </c>
      <c r="G19" s="329">
        <v>73</v>
      </c>
      <c r="H19" s="328" t="s">
        <v>479</v>
      </c>
      <c r="I19" s="328" t="s">
        <v>473</v>
      </c>
      <c r="J19" s="328"/>
      <c r="K19" s="328">
        <v>8</v>
      </c>
      <c r="L19" s="330">
        <v>1</v>
      </c>
      <c r="M19" s="328"/>
      <c r="N19" s="328" t="str">
        <f t="shared" si="0"/>
        <v>part</v>
      </c>
      <c r="O19" s="328"/>
      <c r="P19" s="328"/>
      <c r="Q19" s="328"/>
      <c r="R19" s="328"/>
      <c r="S19" s="331"/>
      <c r="T19" s="331"/>
      <c r="U19" s="331"/>
      <c r="V19" s="331"/>
      <c r="W19" s="331"/>
      <c r="X19" s="331"/>
      <c r="Y19" s="328"/>
      <c r="Z19" s="328"/>
      <c r="AA19" s="332">
        <v>0.01</v>
      </c>
      <c r="AB19" s="331"/>
      <c r="AC19" s="328" t="s">
        <v>480</v>
      </c>
      <c r="AD19" s="328">
        <f t="shared" si="1"/>
        <v>142</v>
      </c>
      <c r="AE19" s="328" t="s">
        <v>475</v>
      </c>
      <c r="AF19" s="328" t="s">
        <v>481</v>
      </c>
      <c r="AG19" s="332"/>
      <c r="AH19" s="333">
        <f t="shared" si="2"/>
        <v>0.01</v>
      </c>
      <c r="AI19" s="334">
        <f t="shared" si="3"/>
        <v>0.08</v>
      </c>
      <c r="AJ19" s="328">
        <v>0.5</v>
      </c>
      <c r="AK19" s="328">
        <f t="shared" si="4"/>
        <v>4</v>
      </c>
      <c r="AL19" s="335">
        <v>40196</v>
      </c>
      <c r="AM19" s="328"/>
      <c r="AN19" s="328"/>
      <c r="AO19" s="328"/>
      <c r="AP19" s="328"/>
      <c r="AQ19" s="328"/>
      <c r="AR19" s="328"/>
      <c r="AS19" s="328"/>
      <c r="AT19" s="26"/>
      <c r="AU19" s="428">
        <v>63109</v>
      </c>
      <c r="AV19" s="428">
        <v>73</v>
      </c>
      <c r="AW19" s="428" t="str">
        <f t="shared" si="5"/>
        <v>A</v>
      </c>
      <c r="AX19" s="428" t="str">
        <f t="shared" si="6"/>
        <v>A</v>
      </c>
      <c r="AY19" s="294">
        <f t="shared" si="7"/>
        <v>0</v>
      </c>
      <c r="AZ19" s="294">
        <v>0</v>
      </c>
    </row>
    <row r="20" spans="1:52" x14ac:dyDescent="0.2">
      <c r="D20" s="294">
        <v>62912</v>
      </c>
      <c r="E20" s="294">
        <v>62454</v>
      </c>
      <c r="F20" s="328">
        <v>63158</v>
      </c>
      <c r="G20" s="329">
        <v>73</v>
      </c>
      <c r="H20" s="328" t="s">
        <v>479</v>
      </c>
      <c r="I20" s="328" t="s">
        <v>473</v>
      </c>
      <c r="J20" s="328"/>
      <c r="K20" s="328">
        <v>4</v>
      </c>
      <c r="L20" s="330">
        <v>1</v>
      </c>
      <c r="M20" s="328"/>
      <c r="N20" s="328" t="str">
        <f t="shared" si="0"/>
        <v>part</v>
      </c>
      <c r="O20" s="328"/>
      <c r="P20" s="328"/>
      <c r="Q20" s="328"/>
      <c r="R20" s="328"/>
      <c r="S20" s="331"/>
      <c r="T20" s="331"/>
      <c r="U20" s="331"/>
      <c r="V20" s="331"/>
      <c r="W20" s="331"/>
      <c r="X20" s="331"/>
      <c r="Y20" s="328"/>
      <c r="Z20" s="328"/>
      <c r="AA20" s="332">
        <v>0.01</v>
      </c>
      <c r="AB20" s="331"/>
      <c r="AC20" s="328" t="s">
        <v>480</v>
      </c>
      <c r="AD20" s="328">
        <f t="shared" si="1"/>
        <v>142</v>
      </c>
      <c r="AE20" s="328" t="s">
        <v>475</v>
      </c>
      <c r="AF20" s="328" t="s">
        <v>481</v>
      </c>
      <c r="AG20" s="332"/>
      <c r="AH20" s="333">
        <f t="shared" si="2"/>
        <v>0.01</v>
      </c>
      <c r="AI20" s="334">
        <f t="shared" si="3"/>
        <v>0.04</v>
      </c>
      <c r="AJ20" s="328">
        <v>0.5</v>
      </c>
      <c r="AK20" s="328">
        <f t="shared" si="4"/>
        <v>2</v>
      </c>
      <c r="AL20" s="335">
        <v>40196</v>
      </c>
      <c r="AM20" s="328"/>
      <c r="AN20" s="328"/>
      <c r="AO20" s="328"/>
      <c r="AP20" s="328"/>
      <c r="AQ20" s="328"/>
      <c r="AR20" s="328"/>
      <c r="AS20" s="328"/>
      <c r="AT20" s="26"/>
      <c r="AU20" s="428">
        <v>63158</v>
      </c>
      <c r="AV20" s="428">
        <v>73</v>
      </c>
      <c r="AW20" s="428" t="str">
        <f t="shared" si="5"/>
        <v>A</v>
      </c>
      <c r="AX20" s="428" t="str">
        <f t="shared" si="6"/>
        <v>A</v>
      </c>
      <c r="AY20" s="294">
        <f t="shared" si="7"/>
        <v>0</v>
      </c>
      <c r="AZ20" s="294">
        <v>0</v>
      </c>
    </row>
    <row r="21" spans="1:52" x14ac:dyDescent="0.2">
      <c r="E21" s="294">
        <v>62912</v>
      </c>
      <c r="F21" s="328">
        <v>61762</v>
      </c>
      <c r="G21" s="329">
        <v>77</v>
      </c>
      <c r="H21" s="328" t="s">
        <v>482</v>
      </c>
      <c r="I21" s="328" t="s">
        <v>473</v>
      </c>
      <c r="J21" s="328"/>
      <c r="K21" s="328">
        <v>8</v>
      </c>
      <c r="L21" s="330">
        <v>1</v>
      </c>
      <c r="M21" s="328"/>
      <c r="N21" s="328" t="str">
        <f t="shared" si="0"/>
        <v>part</v>
      </c>
      <c r="O21" s="328"/>
      <c r="P21" s="328"/>
      <c r="Q21" s="328"/>
      <c r="R21" s="328"/>
      <c r="S21" s="331"/>
      <c r="T21" s="331"/>
      <c r="U21" s="331"/>
      <c r="V21" s="331"/>
      <c r="W21" s="331"/>
      <c r="X21" s="331"/>
      <c r="Y21" s="328" t="s">
        <v>483</v>
      </c>
      <c r="Z21" s="331"/>
      <c r="AA21" s="332">
        <v>0.04</v>
      </c>
      <c r="AB21" s="328"/>
      <c r="AC21" s="328" t="s">
        <v>478</v>
      </c>
      <c r="AD21" s="328">
        <f t="shared" si="1"/>
        <v>50</v>
      </c>
      <c r="AE21" s="328" t="s">
        <v>475</v>
      </c>
      <c r="AF21" s="328" t="s">
        <v>484</v>
      </c>
      <c r="AG21" s="328"/>
      <c r="AH21" s="333">
        <f t="shared" si="2"/>
        <v>0.04</v>
      </c>
      <c r="AI21" s="334">
        <f t="shared" si="3"/>
        <v>0.32</v>
      </c>
      <c r="AJ21" s="328">
        <v>1</v>
      </c>
      <c r="AK21" s="328">
        <f t="shared" si="4"/>
        <v>8</v>
      </c>
      <c r="AL21" s="335">
        <v>40113</v>
      </c>
      <c r="AM21" s="328"/>
      <c r="AN21" s="328"/>
      <c r="AO21" s="328"/>
      <c r="AP21" s="328"/>
      <c r="AQ21" s="328"/>
      <c r="AR21" s="328"/>
      <c r="AS21" s="328"/>
      <c r="AT21" s="26"/>
      <c r="AU21" s="428">
        <v>61762</v>
      </c>
      <c r="AV21" s="428">
        <v>77</v>
      </c>
      <c r="AW21" s="428" t="str">
        <f t="shared" si="5"/>
        <v>A</v>
      </c>
      <c r="AX21" s="428" t="str">
        <f t="shared" si="6"/>
        <v>A</v>
      </c>
      <c r="AY21" s="294">
        <f t="shared" si="7"/>
        <v>0</v>
      </c>
      <c r="AZ21" s="294">
        <v>0</v>
      </c>
    </row>
    <row r="22" spans="1:52" x14ac:dyDescent="0.2">
      <c r="C22" s="294">
        <v>62912</v>
      </c>
      <c r="D22" s="294">
        <v>62452</v>
      </c>
      <c r="E22" s="294">
        <v>62804</v>
      </c>
      <c r="F22" s="328">
        <v>62399</v>
      </c>
      <c r="G22" s="329">
        <v>77</v>
      </c>
      <c r="H22" s="328" t="s">
        <v>482</v>
      </c>
      <c r="I22" s="328" t="s">
        <v>473</v>
      </c>
      <c r="J22" s="328"/>
      <c r="K22" s="328">
        <v>4</v>
      </c>
      <c r="L22" s="400">
        <v>1</v>
      </c>
      <c r="M22" s="328"/>
      <c r="N22" s="328" t="str">
        <f t="shared" si="0"/>
        <v>part</v>
      </c>
      <c r="O22" s="328"/>
      <c r="P22" s="328"/>
      <c r="Q22" s="328"/>
      <c r="R22" s="328"/>
      <c r="S22" s="331"/>
      <c r="T22" s="331"/>
      <c r="U22" s="331"/>
      <c r="V22" s="331"/>
      <c r="W22" s="331"/>
      <c r="X22" s="331"/>
      <c r="Y22" s="328" t="s">
        <v>483</v>
      </c>
      <c r="Z22" s="328"/>
      <c r="AA22" s="332">
        <v>0.04</v>
      </c>
      <c r="AB22" s="331"/>
      <c r="AC22" s="328" t="s">
        <v>478</v>
      </c>
      <c r="AD22" s="328">
        <f t="shared" si="1"/>
        <v>50</v>
      </c>
      <c r="AE22" s="328" t="s">
        <v>485</v>
      </c>
      <c r="AF22" s="328" t="s">
        <v>484</v>
      </c>
      <c r="AG22" s="332"/>
      <c r="AH22" s="333">
        <f t="shared" si="2"/>
        <v>0.04</v>
      </c>
      <c r="AI22" s="334">
        <f t="shared" si="3"/>
        <v>0.16</v>
      </c>
      <c r="AJ22" s="328">
        <v>1</v>
      </c>
      <c r="AK22" s="328">
        <f t="shared" si="4"/>
        <v>4</v>
      </c>
      <c r="AL22" s="335">
        <v>39926</v>
      </c>
      <c r="AM22" s="328"/>
      <c r="AN22" s="328"/>
      <c r="AO22" s="328"/>
      <c r="AP22" s="328"/>
      <c r="AQ22" s="328"/>
      <c r="AR22" s="328"/>
      <c r="AS22" s="328"/>
      <c r="AT22" s="26"/>
      <c r="AU22" s="428">
        <v>62399</v>
      </c>
      <c r="AV22" s="428">
        <v>77</v>
      </c>
      <c r="AW22" s="428" t="str">
        <f t="shared" si="5"/>
        <v>A</v>
      </c>
      <c r="AX22" s="428" t="str">
        <f t="shared" si="6"/>
        <v>A</v>
      </c>
      <c r="AY22" s="294">
        <f t="shared" si="7"/>
        <v>1</v>
      </c>
      <c r="AZ22" s="294">
        <v>1</v>
      </c>
    </row>
    <row r="23" spans="1:52" x14ac:dyDescent="0.2">
      <c r="D23" s="294">
        <v>62912</v>
      </c>
      <c r="E23" s="294">
        <v>62998</v>
      </c>
      <c r="F23" s="328">
        <v>62445</v>
      </c>
      <c r="G23" s="329">
        <v>77</v>
      </c>
      <c r="H23" s="328" t="s">
        <v>482</v>
      </c>
      <c r="I23" s="328" t="s">
        <v>473</v>
      </c>
      <c r="J23" s="328"/>
      <c r="K23" s="328">
        <v>4</v>
      </c>
      <c r="L23" s="330">
        <v>1</v>
      </c>
      <c r="M23" s="328"/>
      <c r="N23" s="328" t="str">
        <f t="shared" si="0"/>
        <v>part</v>
      </c>
      <c r="O23" s="328"/>
      <c r="P23" s="328"/>
      <c r="Q23" s="328"/>
      <c r="R23" s="328"/>
      <c r="S23" s="331"/>
      <c r="T23" s="331"/>
      <c r="U23" s="331"/>
      <c r="V23" s="331"/>
      <c r="W23" s="331"/>
      <c r="X23" s="401"/>
      <c r="Y23" s="328" t="s">
        <v>483</v>
      </c>
      <c r="Z23" s="335"/>
      <c r="AA23" s="332">
        <v>0.04</v>
      </c>
      <c r="AB23" s="331"/>
      <c r="AC23" s="328" t="s">
        <v>478</v>
      </c>
      <c r="AD23" s="328">
        <f t="shared" si="1"/>
        <v>50</v>
      </c>
      <c r="AE23" s="328" t="s">
        <v>475</v>
      </c>
      <c r="AF23" s="328" t="s">
        <v>484</v>
      </c>
      <c r="AG23" s="332"/>
      <c r="AH23" s="333">
        <f t="shared" si="2"/>
        <v>0.04</v>
      </c>
      <c r="AI23" s="334">
        <f t="shared" si="3"/>
        <v>0.16</v>
      </c>
      <c r="AJ23" s="328">
        <v>1</v>
      </c>
      <c r="AK23" s="328">
        <f t="shared" si="4"/>
        <v>4</v>
      </c>
      <c r="AL23" s="335">
        <v>40042</v>
      </c>
      <c r="AM23" s="328"/>
      <c r="AN23" s="328"/>
      <c r="AO23" s="328"/>
      <c r="AP23" s="328"/>
      <c r="AQ23" s="328"/>
      <c r="AR23" s="328"/>
      <c r="AS23" s="328"/>
      <c r="AT23" s="26"/>
      <c r="AU23" s="428">
        <v>62445</v>
      </c>
      <c r="AV23" s="428">
        <v>77</v>
      </c>
      <c r="AW23" s="428" t="str">
        <f t="shared" si="5"/>
        <v>A</v>
      </c>
      <c r="AX23" s="428" t="str">
        <f t="shared" si="6"/>
        <v>A</v>
      </c>
      <c r="AY23" s="294">
        <f t="shared" si="7"/>
        <v>0</v>
      </c>
      <c r="AZ23" s="294">
        <v>0</v>
      </c>
    </row>
    <row r="24" spans="1:52" x14ac:dyDescent="0.2">
      <c r="D24" s="294">
        <v>62912</v>
      </c>
      <c r="E24" s="294">
        <v>62998</v>
      </c>
      <c r="F24" s="328">
        <v>62451</v>
      </c>
      <c r="G24" s="329">
        <v>77</v>
      </c>
      <c r="H24" s="328" t="s">
        <v>482</v>
      </c>
      <c r="I24" s="328" t="s">
        <v>473</v>
      </c>
      <c r="J24" s="328"/>
      <c r="K24" s="328">
        <v>4</v>
      </c>
      <c r="L24" s="400">
        <v>1</v>
      </c>
      <c r="M24" s="328"/>
      <c r="N24" s="328" t="str">
        <f t="shared" si="0"/>
        <v>part</v>
      </c>
      <c r="O24" s="328"/>
      <c r="P24" s="328"/>
      <c r="Q24" s="328"/>
      <c r="R24" s="328"/>
      <c r="S24" s="331"/>
      <c r="T24" s="331"/>
      <c r="U24" s="331"/>
      <c r="V24" s="331"/>
      <c r="W24" s="331"/>
      <c r="X24" s="331"/>
      <c r="Y24" s="328" t="s">
        <v>483</v>
      </c>
      <c r="Z24" s="328"/>
      <c r="AA24" s="332">
        <v>0.04</v>
      </c>
      <c r="AB24" s="328"/>
      <c r="AC24" s="328" t="s">
        <v>478</v>
      </c>
      <c r="AD24" s="328">
        <f t="shared" si="1"/>
        <v>50</v>
      </c>
      <c r="AE24" s="328" t="s">
        <v>475</v>
      </c>
      <c r="AF24" s="328" t="s">
        <v>484</v>
      </c>
      <c r="AG24" s="332"/>
      <c r="AH24" s="333">
        <f t="shared" si="2"/>
        <v>0.04</v>
      </c>
      <c r="AI24" s="334">
        <f t="shared" si="3"/>
        <v>0.16</v>
      </c>
      <c r="AJ24" s="328">
        <v>1</v>
      </c>
      <c r="AK24" s="328">
        <f t="shared" si="4"/>
        <v>4</v>
      </c>
      <c r="AL24" s="335">
        <v>40079</v>
      </c>
      <c r="AM24" s="328"/>
      <c r="AN24" s="328"/>
      <c r="AO24" s="328"/>
      <c r="AP24" s="328"/>
      <c r="AQ24" s="328"/>
      <c r="AR24" s="328"/>
      <c r="AS24" s="328"/>
      <c r="AT24" s="26"/>
      <c r="AU24" s="428">
        <v>62451</v>
      </c>
      <c r="AV24" s="428">
        <v>77</v>
      </c>
      <c r="AW24" s="428" t="str">
        <f t="shared" si="5"/>
        <v>A</v>
      </c>
      <c r="AX24" s="428" t="str">
        <f t="shared" si="6"/>
        <v>A</v>
      </c>
      <c r="AY24" s="294">
        <f t="shared" si="7"/>
        <v>0</v>
      </c>
      <c r="AZ24" s="294">
        <v>0</v>
      </c>
    </row>
    <row r="25" spans="1:52" x14ac:dyDescent="0.2">
      <c r="D25" s="294">
        <v>62912</v>
      </c>
      <c r="E25" s="294">
        <v>62465</v>
      </c>
      <c r="F25" s="328">
        <v>63109</v>
      </c>
      <c r="G25" s="329">
        <v>77</v>
      </c>
      <c r="H25" s="328" t="s">
        <v>482</v>
      </c>
      <c r="I25" s="328" t="s">
        <v>473</v>
      </c>
      <c r="J25" s="328"/>
      <c r="K25" s="328">
        <v>1</v>
      </c>
      <c r="L25" s="400">
        <v>1</v>
      </c>
      <c r="M25" s="328"/>
      <c r="N25" s="328" t="str">
        <f t="shared" si="0"/>
        <v>part</v>
      </c>
      <c r="O25" s="328"/>
      <c r="P25" s="328"/>
      <c r="Q25" s="328"/>
      <c r="R25" s="328"/>
      <c r="S25" s="331"/>
      <c r="T25" s="331"/>
      <c r="U25" s="331"/>
      <c r="V25" s="331"/>
      <c r="W25" s="331"/>
      <c r="X25" s="331"/>
      <c r="Y25" s="328" t="s">
        <v>483</v>
      </c>
      <c r="Z25" s="328"/>
      <c r="AA25" s="332">
        <v>0.04</v>
      </c>
      <c r="AB25" s="328"/>
      <c r="AC25" s="328" t="s">
        <v>478</v>
      </c>
      <c r="AD25" s="328">
        <f t="shared" si="1"/>
        <v>50</v>
      </c>
      <c r="AE25" s="328" t="s">
        <v>486</v>
      </c>
      <c r="AF25" s="328" t="s">
        <v>484</v>
      </c>
      <c r="AG25" s="332"/>
      <c r="AH25" s="333">
        <f t="shared" si="2"/>
        <v>0.04</v>
      </c>
      <c r="AI25" s="334">
        <f t="shared" si="3"/>
        <v>0.04</v>
      </c>
      <c r="AJ25" s="328">
        <v>1</v>
      </c>
      <c r="AK25" s="328">
        <f t="shared" si="4"/>
        <v>1</v>
      </c>
      <c r="AL25" s="335">
        <v>40126</v>
      </c>
      <c r="AM25" s="328"/>
      <c r="AN25" s="328"/>
      <c r="AO25" s="328"/>
      <c r="AP25" s="328"/>
      <c r="AQ25" s="328"/>
      <c r="AR25" s="328"/>
      <c r="AS25" s="328"/>
      <c r="AT25" s="26"/>
      <c r="AU25" s="428">
        <v>63109</v>
      </c>
      <c r="AV25" s="428">
        <v>77</v>
      </c>
      <c r="AW25" s="428" t="str">
        <f t="shared" si="5"/>
        <v>A</v>
      </c>
      <c r="AX25" s="428" t="str">
        <f t="shared" si="6"/>
        <v>A</v>
      </c>
      <c r="AY25" s="294">
        <f t="shared" si="7"/>
        <v>0</v>
      </c>
      <c r="AZ25" s="294">
        <v>0</v>
      </c>
    </row>
    <row r="26" spans="1:52" x14ac:dyDescent="0.2">
      <c r="D26" s="294">
        <v>62912</v>
      </c>
      <c r="E26" s="294">
        <v>62998</v>
      </c>
      <c r="F26" s="328">
        <v>62451</v>
      </c>
      <c r="G26" s="329">
        <v>81</v>
      </c>
      <c r="H26" s="328" t="s">
        <v>487</v>
      </c>
      <c r="I26" s="328" t="s">
        <v>473</v>
      </c>
      <c r="J26" s="328"/>
      <c r="K26" s="328">
        <v>4</v>
      </c>
      <c r="L26" s="400">
        <v>1</v>
      </c>
      <c r="M26" s="328"/>
      <c r="N26" s="328" t="str">
        <f t="shared" si="0"/>
        <v>part</v>
      </c>
      <c r="O26" s="328"/>
      <c r="P26" s="328"/>
      <c r="Q26" s="328"/>
      <c r="R26" s="328"/>
      <c r="S26" s="331"/>
      <c r="T26" s="331"/>
      <c r="U26" s="331"/>
      <c r="V26" s="331"/>
      <c r="W26" s="331"/>
      <c r="X26" s="331"/>
      <c r="Y26" s="328"/>
      <c r="Z26" s="328"/>
      <c r="AA26" s="332">
        <v>0.03</v>
      </c>
      <c r="AB26" s="328"/>
      <c r="AC26" s="328" t="s">
        <v>478</v>
      </c>
      <c r="AD26" s="328">
        <f t="shared" si="1"/>
        <v>50</v>
      </c>
      <c r="AE26" s="328"/>
      <c r="AF26" s="328" t="s">
        <v>476</v>
      </c>
      <c r="AG26" s="332"/>
      <c r="AH26" s="333">
        <f t="shared" si="2"/>
        <v>0.03</v>
      </c>
      <c r="AI26" s="334">
        <f t="shared" si="3"/>
        <v>0.12</v>
      </c>
      <c r="AJ26" s="328">
        <v>1</v>
      </c>
      <c r="AK26" s="328">
        <f t="shared" si="4"/>
        <v>4</v>
      </c>
      <c r="AL26" s="335">
        <v>40079</v>
      </c>
      <c r="AM26" s="328"/>
      <c r="AN26" s="328"/>
      <c r="AO26" s="328"/>
      <c r="AP26" s="328"/>
      <c r="AQ26" s="328"/>
      <c r="AR26" s="328"/>
      <c r="AS26" s="328"/>
      <c r="AT26" s="26"/>
      <c r="AU26" s="428">
        <v>62451</v>
      </c>
      <c r="AV26" s="428">
        <v>81</v>
      </c>
      <c r="AW26" s="428" t="str">
        <f t="shared" si="5"/>
        <v>A</v>
      </c>
      <c r="AX26" s="428" t="str">
        <f t="shared" si="6"/>
        <v>A</v>
      </c>
      <c r="AY26" s="294">
        <f t="shared" si="7"/>
        <v>0</v>
      </c>
      <c r="AZ26" s="294">
        <v>0</v>
      </c>
    </row>
    <row r="27" spans="1:52" x14ac:dyDescent="0.2">
      <c r="A27" s="378" t="s">
        <v>477</v>
      </c>
      <c r="B27" s="379"/>
      <c r="C27" s="379"/>
      <c r="D27" s="379"/>
      <c r="E27" s="379"/>
      <c r="F27" s="328">
        <v>62465</v>
      </c>
      <c r="G27" s="329">
        <v>176</v>
      </c>
      <c r="H27" s="328" t="s">
        <v>488</v>
      </c>
      <c r="I27" s="328" t="s">
        <v>473</v>
      </c>
      <c r="J27" s="328"/>
      <c r="K27" s="328">
        <v>8</v>
      </c>
      <c r="L27" s="330">
        <v>1</v>
      </c>
      <c r="M27" s="328"/>
      <c r="N27" s="328" t="str">
        <f t="shared" si="0"/>
        <v>part</v>
      </c>
      <c r="O27" s="328"/>
      <c r="P27" s="328"/>
      <c r="Q27" s="328"/>
      <c r="R27" s="328"/>
      <c r="S27" s="331"/>
      <c r="T27" s="331"/>
      <c r="U27" s="331"/>
      <c r="V27" s="331"/>
      <c r="W27" s="331"/>
      <c r="X27" s="331"/>
      <c r="Y27" s="328"/>
      <c r="Z27" s="328"/>
      <c r="AA27" s="332">
        <v>0.01</v>
      </c>
      <c r="AB27" s="328"/>
      <c r="AC27" s="328" t="s">
        <v>489</v>
      </c>
      <c r="AD27" s="328">
        <f t="shared" si="1"/>
        <v>49</v>
      </c>
      <c r="AE27" s="328" t="s">
        <v>475</v>
      </c>
      <c r="AF27" s="328" t="s">
        <v>476</v>
      </c>
      <c r="AG27" s="332"/>
      <c r="AH27" s="333">
        <f t="shared" si="2"/>
        <v>0.01</v>
      </c>
      <c r="AI27" s="334">
        <f t="shared" si="3"/>
        <v>0.08</v>
      </c>
      <c r="AJ27" s="328">
        <v>0.5</v>
      </c>
      <c r="AK27" s="328">
        <f t="shared" si="4"/>
        <v>4</v>
      </c>
      <c r="AL27" s="335">
        <v>40123</v>
      </c>
      <c r="AM27" s="328"/>
      <c r="AN27" s="328"/>
      <c r="AO27" s="328"/>
      <c r="AP27" s="328"/>
      <c r="AQ27" s="328"/>
      <c r="AR27" s="328"/>
      <c r="AS27" s="328"/>
      <c r="AT27" s="26"/>
      <c r="AU27" s="428"/>
      <c r="AV27" s="428"/>
      <c r="AW27" s="428" t="str">
        <f t="shared" si="5"/>
        <v>Z</v>
      </c>
      <c r="AX27" s="428" t="str">
        <f t="shared" si="6"/>
        <v>Z</v>
      </c>
      <c r="AY27" s="294">
        <f t="shared" si="7"/>
        <v>0</v>
      </c>
      <c r="AZ27" s="294">
        <v>0</v>
      </c>
    </row>
    <row r="28" spans="1:52" x14ac:dyDescent="0.2">
      <c r="D28" s="294">
        <v>62912</v>
      </c>
      <c r="E28" s="294">
        <v>62452</v>
      </c>
      <c r="F28" s="328">
        <v>63058</v>
      </c>
      <c r="G28" s="329">
        <v>176</v>
      </c>
      <c r="H28" s="328" t="s">
        <v>488</v>
      </c>
      <c r="I28" s="328" t="s">
        <v>473</v>
      </c>
      <c r="J28" s="328"/>
      <c r="K28" s="328">
        <v>3</v>
      </c>
      <c r="L28" s="330">
        <v>1</v>
      </c>
      <c r="M28" s="328"/>
      <c r="N28" s="328" t="str">
        <f t="shared" si="0"/>
        <v>part</v>
      </c>
      <c r="O28" s="328"/>
      <c r="P28" s="328"/>
      <c r="Q28" s="328"/>
      <c r="R28" s="328"/>
      <c r="S28" s="331"/>
      <c r="T28" s="331"/>
      <c r="U28" s="331"/>
      <c r="V28" s="331"/>
      <c r="W28" s="331"/>
      <c r="X28" s="331"/>
      <c r="Y28" s="328"/>
      <c r="Z28" s="331"/>
      <c r="AA28" s="332">
        <v>0.01</v>
      </c>
      <c r="AB28" s="328"/>
      <c r="AC28" s="328" t="s">
        <v>489</v>
      </c>
      <c r="AD28" s="328">
        <f t="shared" si="1"/>
        <v>49</v>
      </c>
      <c r="AE28" s="328" t="s">
        <v>490</v>
      </c>
      <c r="AF28" s="328" t="s">
        <v>476</v>
      </c>
      <c r="AG28" s="328"/>
      <c r="AH28" s="333">
        <f t="shared" si="2"/>
        <v>0.01</v>
      </c>
      <c r="AI28" s="334">
        <f t="shared" si="3"/>
        <v>0.03</v>
      </c>
      <c r="AJ28" s="328">
        <v>0.5</v>
      </c>
      <c r="AK28" s="328">
        <f t="shared" si="4"/>
        <v>1.5</v>
      </c>
      <c r="AL28" s="335">
        <v>40086</v>
      </c>
      <c r="AM28" s="328">
        <v>1</v>
      </c>
      <c r="AN28" s="328"/>
      <c r="AO28" s="328"/>
      <c r="AP28" s="328"/>
      <c r="AQ28" s="328"/>
      <c r="AR28" s="328"/>
      <c r="AS28" s="328"/>
      <c r="AT28" s="26"/>
      <c r="AU28" s="428">
        <v>63058</v>
      </c>
      <c r="AV28" s="428">
        <v>176</v>
      </c>
      <c r="AW28" s="428" t="str">
        <f t="shared" si="5"/>
        <v>A</v>
      </c>
      <c r="AX28" s="428" t="str">
        <f t="shared" si="6"/>
        <v>A</v>
      </c>
      <c r="AY28" s="294">
        <f t="shared" si="7"/>
        <v>1</v>
      </c>
      <c r="AZ28" s="294">
        <v>1</v>
      </c>
    </row>
    <row r="29" spans="1:52" x14ac:dyDescent="0.2">
      <c r="E29" s="294">
        <v>62912</v>
      </c>
      <c r="F29" s="328">
        <v>62452</v>
      </c>
      <c r="G29" s="329">
        <v>180</v>
      </c>
      <c r="H29" s="328" t="s">
        <v>491</v>
      </c>
      <c r="I29" s="328" t="s">
        <v>473</v>
      </c>
      <c r="J29" s="328"/>
      <c r="K29" s="328">
        <v>14</v>
      </c>
      <c r="L29" s="330">
        <v>1</v>
      </c>
      <c r="M29" s="328"/>
      <c r="N29" s="328" t="str">
        <f t="shared" si="0"/>
        <v>part</v>
      </c>
      <c r="O29" s="328"/>
      <c r="P29" s="328"/>
      <c r="Q29" s="328"/>
      <c r="R29" s="328"/>
      <c r="S29" s="331"/>
      <c r="T29" s="331"/>
      <c r="U29" s="331"/>
      <c r="V29" s="331"/>
      <c r="W29" s="331"/>
      <c r="X29" s="331"/>
      <c r="Y29" s="328" t="s">
        <v>492</v>
      </c>
      <c r="Z29" s="328"/>
      <c r="AA29" s="332">
        <v>8.9999999999999993E-3</v>
      </c>
      <c r="AB29" s="331" t="s">
        <v>493</v>
      </c>
      <c r="AC29" s="328" t="s">
        <v>494</v>
      </c>
      <c r="AD29" s="328" t="e">
        <f t="shared" si="1"/>
        <v>#VALUE!</v>
      </c>
      <c r="AE29" s="328" t="s">
        <v>490</v>
      </c>
      <c r="AF29" s="328" t="s">
        <v>476</v>
      </c>
      <c r="AG29" s="332"/>
      <c r="AH29" s="333">
        <f t="shared" si="2"/>
        <v>8.9999999999999993E-3</v>
      </c>
      <c r="AI29" s="334">
        <f t="shared" si="3"/>
        <v>0.126</v>
      </c>
      <c r="AJ29" s="328">
        <v>0.5</v>
      </c>
      <c r="AK29" s="328">
        <f t="shared" si="4"/>
        <v>7</v>
      </c>
      <c r="AL29" s="335">
        <v>40042</v>
      </c>
      <c r="AM29" s="328"/>
      <c r="AN29" s="328"/>
      <c r="AO29" s="328"/>
      <c r="AP29" s="328"/>
      <c r="AQ29" s="328"/>
      <c r="AR29" s="328"/>
      <c r="AS29" s="328"/>
      <c r="AT29" s="26"/>
      <c r="AU29" s="428">
        <v>62452</v>
      </c>
      <c r="AV29" s="428">
        <v>180</v>
      </c>
      <c r="AW29" s="428" t="str">
        <f t="shared" si="5"/>
        <v>A</v>
      </c>
      <c r="AX29" s="428" t="str">
        <f t="shared" si="6"/>
        <v>A</v>
      </c>
      <c r="AY29" s="294">
        <f t="shared" si="7"/>
        <v>1</v>
      </c>
      <c r="AZ29" s="294">
        <v>1</v>
      </c>
    </row>
    <row r="30" spans="1:52" x14ac:dyDescent="0.2">
      <c r="D30" s="294">
        <v>62912</v>
      </c>
      <c r="E30" s="294">
        <v>62452</v>
      </c>
      <c r="F30" s="328">
        <v>63058</v>
      </c>
      <c r="G30" s="329">
        <v>180</v>
      </c>
      <c r="H30" s="328" t="s">
        <v>491</v>
      </c>
      <c r="I30" s="328" t="s">
        <v>473</v>
      </c>
      <c r="J30" s="328"/>
      <c r="K30" s="328">
        <v>1</v>
      </c>
      <c r="L30" s="330">
        <v>1</v>
      </c>
      <c r="M30" s="328"/>
      <c r="N30" s="328" t="str">
        <f t="shared" si="0"/>
        <v>part</v>
      </c>
      <c r="O30" s="328"/>
      <c r="P30" s="328"/>
      <c r="Q30" s="328"/>
      <c r="R30" s="328"/>
      <c r="S30" s="331"/>
      <c r="T30" s="331"/>
      <c r="U30" s="331"/>
      <c r="V30" s="331"/>
      <c r="W30" s="331"/>
      <c r="X30" s="331"/>
      <c r="Y30" s="328"/>
      <c r="Z30" s="331"/>
      <c r="AA30" s="332">
        <v>0.01</v>
      </c>
      <c r="AB30" s="328"/>
      <c r="AC30" s="328" t="s">
        <v>494</v>
      </c>
      <c r="AD30" s="328" t="e">
        <f t="shared" si="1"/>
        <v>#VALUE!</v>
      </c>
      <c r="AE30" s="328" t="s">
        <v>490</v>
      </c>
      <c r="AF30" s="328" t="s">
        <v>476</v>
      </c>
      <c r="AG30" s="328"/>
      <c r="AH30" s="333">
        <f t="shared" si="2"/>
        <v>0.01</v>
      </c>
      <c r="AI30" s="334">
        <f t="shared" si="3"/>
        <v>0.01</v>
      </c>
      <c r="AJ30" s="328">
        <v>0.5</v>
      </c>
      <c r="AK30" s="328">
        <f t="shared" si="4"/>
        <v>0.5</v>
      </c>
      <c r="AL30" s="335">
        <v>40158</v>
      </c>
      <c r="AM30" s="328"/>
      <c r="AN30" s="328"/>
      <c r="AO30" s="328"/>
      <c r="AP30" s="328"/>
      <c r="AQ30" s="328"/>
      <c r="AR30" s="328"/>
      <c r="AS30" s="328"/>
      <c r="AT30" s="26"/>
      <c r="AU30" s="428">
        <v>63058</v>
      </c>
      <c r="AV30" s="428">
        <v>180</v>
      </c>
      <c r="AW30" s="428" t="str">
        <f t="shared" si="5"/>
        <v>A</v>
      </c>
      <c r="AX30" s="428" t="str">
        <f t="shared" si="6"/>
        <v>A</v>
      </c>
      <c r="AY30" s="294">
        <f t="shared" si="7"/>
        <v>1</v>
      </c>
      <c r="AZ30" s="294">
        <v>1</v>
      </c>
    </row>
    <row r="31" spans="1:52" x14ac:dyDescent="0.2">
      <c r="D31" s="294">
        <v>62912</v>
      </c>
      <c r="E31" s="294">
        <v>62998</v>
      </c>
      <c r="F31" s="328">
        <v>62451</v>
      </c>
      <c r="G31" s="329">
        <v>275</v>
      </c>
      <c r="H31" s="328" t="s">
        <v>495</v>
      </c>
      <c r="I31" s="328" t="s">
        <v>473</v>
      </c>
      <c r="J31" s="328"/>
      <c r="K31" s="328">
        <v>4</v>
      </c>
      <c r="L31" s="400">
        <v>1</v>
      </c>
      <c r="M31" s="328"/>
      <c r="N31" s="328" t="str">
        <f t="shared" si="0"/>
        <v>part</v>
      </c>
      <c r="O31" s="328"/>
      <c r="P31" s="328"/>
      <c r="Q31" s="328"/>
      <c r="R31" s="328"/>
      <c r="S31" s="331"/>
      <c r="T31" s="331"/>
      <c r="U31" s="331"/>
      <c r="V31" s="331"/>
      <c r="W31" s="331"/>
      <c r="X31" s="331"/>
      <c r="Y31" s="328"/>
      <c r="Z31" s="328"/>
      <c r="AA31" s="332">
        <v>0.04</v>
      </c>
      <c r="AB31" s="328"/>
      <c r="AC31" s="328" t="s">
        <v>496</v>
      </c>
      <c r="AD31" s="328">
        <f t="shared" si="1"/>
        <v>62</v>
      </c>
      <c r="AE31" s="328" t="s">
        <v>475</v>
      </c>
      <c r="AF31" s="328" t="s">
        <v>481</v>
      </c>
      <c r="AG31" s="332"/>
      <c r="AH31" s="333">
        <f t="shared" si="2"/>
        <v>0.04</v>
      </c>
      <c r="AI31" s="334">
        <f t="shared" si="3"/>
        <v>0.16</v>
      </c>
      <c r="AJ31" s="328">
        <v>2</v>
      </c>
      <c r="AK31" s="328">
        <f t="shared" si="4"/>
        <v>8</v>
      </c>
      <c r="AL31" s="335">
        <v>40183</v>
      </c>
      <c r="AM31" s="328"/>
      <c r="AN31" s="328"/>
      <c r="AO31" s="328"/>
      <c r="AP31" s="328"/>
      <c r="AQ31" s="328"/>
      <c r="AR31" s="328"/>
      <c r="AS31" s="328"/>
      <c r="AT31" s="26"/>
      <c r="AU31" s="428">
        <v>62451</v>
      </c>
      <c r="AV31" s="428">
        <v>275</v>
      </c>
      <c r="AW31" s="428" t="str">
        <f t="shared" si="5"/>
        <v>A</v>
      </c>
      <c r="AX31" s="428" t="str">
        <f t="shared" si="6"/>
        <v>A</v>
      </c>
      <c r="AY31" s="294">
        <f t="shared" si="7"/>
        <v>0</v>
      </c>
      <c r="AZ31" s="294">
        <v>0</v>
      </c>
    </row>
    <row r="32" spans="1:52" x14ac:dyDescent="0.2">
      <c r="E32" s="294">
        <v>62912</v>
      </c>
      <c r="F32" s="328">
        <v>62454</v>
      </c>
      <c r="G32" s="329">
        <v>275</v>
      </c>
      <c r="H32" s="328" t="s">
        <v>495</v>
      </c>
      <c r="I32" s="328" t="s">
        <v>473</v>
      </c>
      <c r="J32" s="328"/>
      <c r="K32" s="328">
        <v>13</v>
      </c>
      <c r="L32" s="330">
        <v>1</v>
      </c>
      <c r="M32" s="328"/>
      <c r="N32" s="328" t="str">
        <f t="shared" si="0"/>
        <v>part</v>
      </c>
      <c r="O32" s="328"/>
      <c r="P32" s="328"/>
      <c r="Q32" s="328"/>
      <c r="R32" s="328"/>
      <c r="S32" s="331"/>
      <c r="T32" s="331"/>
      <c r="U32" s="331"/>
      <c r="V32" s="331"/>
      <c r="W32" s="331"/>
      <c r="X32" s="331"/>
      <c r="Y32" s="328"/>
      <c r="Z32" s="331"/>
      <c r="AA32" s="332">
        <v>0.04</v>
      </c>
      <c r="AB32" s="331"/>
      <c r="AC32" s="328" t="s">
        <v>496</v>
      </c>
      <c r="AD32" s="328">
        <f t="shared" si="1"/>
        <v>62</v>
      </c>
      <c r="AE32" s="328" t="s">
        <v>475</v>
      </c>
      <c r="AF32" s="328" t="s">
        <v>481</v>
      </c>
      <c r="AG32" s="332"/>
      <c r="AH32" s="333">
        <f t="shared" si="2"/>
        <v>0.04</v>
      </c>
      <c r="AI32" s="334">
        <f t="shared" si="3"/>
        <v>0.52</v>
      </c>
      <c r="AJ32" s="328">
        <v>2</v>
      </c>
      <c r="AK32" s="328">
        <f t="shared" si="4"/>
        <v>26</v>
      </c>
      <c r="AL32" s="335">
        <v>40112</v>
      </c>
      <c r="AM32" s="328"/>
      <c r="AN32" s="328"/>
      <c r="AO32" s="328"/>
      <c r="AP32" s="328"/>
      <c r="AQ32" s="328"/>
      <c r="AR32" s="328"/>
      <c r="AS32" s="328"/>
      <c r="AT32" s="26"/>
      <c r="AU32" s="428">
        <v>62454</v>
      </c>
      <c r="AV32" s="428">
        <v>275</v>
      </c>
      <c r="AW32" s="428" t="str">
        <f t="shared" si="5"/>
        <v>A</v>
      </c>
      <c r="AX32" s="428" t="str">
        <f t="shared" si="6"/>
        <v>A</v>
      </c>
      <c r="AY32" s="294">
        <f t="shared" si="7"/>
        <v>0</v>
      </c>
      <c r="AZ32" s="294">
        <v>0</v>
      </c>
    </row>
    <row r="33" spans="1:52" s="363" customFormat="1" x14ac:dyDescent="0.2">
      <c r="A33" s="294"/>
      <c r="B33" s="294"/>
      <c r="C33" s="294"/>
      <c r="D33" s="294"/>
      <c r="E33" s="294">
        <v>62912</v>
      </c>
      <c r="F33" s="328">
        <v>62465</v>
      </c>
      <c r="G33" s="329">
        <v>275</v>
      </c>
      <c r="H33" s="328" t="s">
        <v>495</v>
      </c>
      <c r="I33" s="328" t="s">
        <v>473</v>
      </c>
      <c r="J33" s="328"/>
      <c r="K33" s="328">
        <v>4</v>
      </c>
      <c r="L33" s="330">
        <v>1</v>
      </c>
      <c r="M33" s="328"/>
      <c r="N33" s="328" t="str">
        <f t="shared" si="0"/>
        <v>part</v>
      </c>
      <c r="O33" s="328"/>
      <c r="P33" s="328"/>
      <c r="Q33" s="328"/>
      <c r="R33" s="328"/>
      <c r="S33" s="331"/>
      <c r="T33" s="331"/>
      <c r="U33" s="331"/>
      <c r="V33" s="331"/>
      <c r="W33" s="331"/>
      <c r="X33" s="331"/>
      <c r="Y33" s="328"/>
      <c r="Z33" s="328"/>
      <c r="AA33" s="332">
        <v>0.04</v>
      </c>
      <c r="AB33" s="328"/>
      <c r="AC33" s="328" t="s">
        <v>496</v>
      </c>
      <c r="AD33" s="328">
        <f t="shared" si="1"/>
        <v>62</v>
      </c>
      <c r="AE33" s="328" t="s">
        <v>475</v>
      </c>
      <c r="AF33" s="328" t="s">
        <v>481</v>
      </c>
      <c r="AG33" s="332"/>
      <c r="AH33" s="333">
        <f t="shared" si="2"/>
        <v>0.04</v>
      </c>
      <c r="AI33" s="334">
        <f t="shared" si="3"/>
        <v>0.16</v>
      </c>
      <c r="AJ33" s="328">
        <v>2</v>
      </c>
      <c r="AK33" s="328">
        <f t="shared" si="4"/>
        <v>8</v>
      </c>
      <c r="AL33" s="335">
        <v>40123</v>
      </c>
      <c r="AM33" s="328"/>
      <c r="AN33" s="328"/>
      <c r="AO33" s="328"/>
      <c r="AP33" s="328"/>
      <c r="AQ33" s="328"/>
      <c r="AR33" s="328"/>
      <c r="AS33" s="328"/>
      <c r="AT33" s="26"/>
      <c r="AU33" s="428">
        <v>62465</v>
      </c>
      <c r="AV33" s="428">
        <v>275</v>
      </c>
      <c r="AW33" s="428" t="str">
        <f t="shared" si="5"/>
        <v>A</v>
      </c>
      <c r="AX33" s="428" t="str">
        <f t="shared" si="6"/>
        <v>A</v>
      </c>
      <c r="AY33" s="294">
        <f t="shared" si="7"/>
        <v>0</v>
      </c>
      <c r="AZ33" s="294">
        <v>0</v>
      </c>
    </row>
    <row r="34" spans="1:52" s="363" customFormat="1" x14ac:dyDescent="0.2">
      <c r="A34" s="294"/>
      <c r="B34" s="294"/>
      <c r="C34" s="294"/>
      <c r="D34" s="294"/>
      <c r="E34" s="294"/>
      <c r="F34" s="328">
        <v>62912</v>
      </c>
      <c r="G34" s="329">
        <v>275</v>
      </c>
      <c r="H34" s="328" t="s">
        <v>495</v>
      </c>
      <c r="I34" s="328" t="s">
        <v>473</v>
      </c>
      <c r="J34" s="328"/>
      <c r="K34" s="328">
        <v>4</v>
      </c>
      <c r="L34" s="330">
        <v>1</v>
      </c>
      <c r="M34" s="328"/>
      <c r="N34" s="328" t="str">
        <f t="shared" si="0"/>
        <v>part</v>
      </c>
      <c r="O34" s="328"/>
      <c r="P34" s="328"/>
      <c r="Q34" s="328"/>
      <c r="R34" s="328"/>
      <c r="S34" s="331"/>
      <c r="T34" s="331"/>
      <c r="U34" s="331"/>
      <c r="V34" s="331"/>
      <c r="W34" s="331"/>
      <c r="X34" s="331"/>
      <c r="Y34" s="328"/>
      <c r="Z34" s="331"/>
      <c r="AA34" s="332">
        <v>0.04</v>
      </c>
      <c r="AB34" s="328"/>
      <c r="AC34" s="328" t="s">
        <v>496</v>
      </c>
      <c r="AD34" s="328">
        <f t="shared" si="1"/>
        <v>62</v>
      </c>
      <c r="AE34" s="328" t="s">
        <v>475</v>
      </c>
      <c r="AF34" s="328" t="s">
        <v>481</v>
      </c>
      <c r="AG34" s="328"/>
      <c r="AH34" s="333">
        <f t="shared" si="2"/>
        <v>0.04</v>
      </c>
      <c r="AI34" s="334">
        <f t="shared" si="3"/>
        <v>0.16</v>
      </c>
      <c r="AJ34" s="328">
        <v>2</v>
      </c>
      <c r="AK34" s="328">
        <f t="shared" si="4"/>
        <v>8</v>
      </c>
      <c r="AL34" s="335">
        <v>40126</v>
      </c>
      <c r="AM34" s="328"/>
      <c r="AN34" s="328"/>
      <c r="AO34" s="328"/>
      <c r="AP34" s="328"/>
      <c r="AQ34" s="328"/>
      <c r="AR34" s="328"/>
      <c r="AS34" s="328"/>
      <c r="AT34" s="26"/>
      <c r="AU34" s="428">
        <v>62912</v>
      </c>
      <c r="AV34" s="428">
        <v>275</v>
      </c>
      <c r="AW34" s="428" t="str">
        <f t="shared" si="5"/>
        <v>A</v>
      </c>
      <c r="AX34" s="428" t="str">
        <f t="shared" si="6"/>
        <v>A</v>
      </c>
      <c r="AY34" s="294">
        <f t="shared" si="7"/>
        <v>0</v>
      </c>
      <c r="AZ34" s="294">
        <v>0</v>
      </c>
    </row>
    <row r="35" spans="1:52" x14ac:dyDescent="0.2">
      <c r="D35" s="294">
        <v>62912</v>
      </c>
      <c r="E35" s="294">
        <v>62465</v>
      </c>
      <c r="F35" s="328">
        <v>63109</v>
      </c>
      <c r="G35" s="329">
        <v>275</v>
      </c>
      <c r="H35" s="328" t="s">
        <v>495</v>
      </c>
      <c r="I35" s="328" t="s">
        <v>473</v>
      </c>
      <c r="J35" s="328"/>
      <c r="K35" s="328">
        <v>6</v>
      </c>
      <c r="L35" s="400">
        <v>1</v>
      </c>
      <c r="M35" s="328"/>
      <c r="N35" s="328" t="str">
        <f t="shared" si="0"/>
        <v>part</v>
      </c>
      <c r="O35" s="328"/>
      <c r="P35" s="328"/>
      <c r="Q35" s="328"/>
      <c r="R35" s="328"/>
      <c r="S35" s="331"/>
      <c r="T35" s="331"/>
      <c r="U35" s="331"/>
      <c r="V35" s="331"/>
      <c r="W35" s="331"/>
      <c r="X35" s="331"/>
      <c r="Y35" s="328"/>
      <c r="Z35" s="328"/>
      <c r="AA35" s="332">
        <v>0.04</v>
      </c>
      <c r="AB35" s="328"/>
      <c r="AC35" s="328" t="s">
        <v>496</v>
      </c>
      <c r="AD35" s="328">
        <f t="shared" si="1"/>
        <v>62</v>
      </c>
      <c r="AE35" s="328" t="s">
        <v>475</v>
      </c>
      <c r="AF35" s="328" t="s">
        <v>481</v>
      </c>
      <c r="AG35" s="332"/>
      <c r="AH35" s="333">
        <f t="shared" si="2"/>
        <v>0.04</v>
      </c>
      <c r="AI35" s="334">
        <f t="shared" si="3"/>
        <v>0.24</v>
      </c>
      <c r="AJ35" s="328">
        <v>2</v>
      </c>
      <c r="AK35" s="328">
        <f t="shared" si="4"/>
        <v>12</v>
      </c>
      <c r="AL35" s="335">
        <v>40126</v>
      </c>
      <c r="AM35" s="328"/>
      <c r="AN35" s="328"/>
      <c r="AO35" s="328"/>
      <c r="AP35" s="328"/>
      <c r="AQ35" s="328"/>
      <c r="AR35" s="328"/>
      <c r="AS35" s="328"/>
      <c r="AT35" s="26"/>
      <c r="AU35" s="428">
        <v>63109</v>
      </c>
      <c r="AV35" s="428">
        <v>275</v>
      </c>
      <c r="AW35" s="428" t="str">
        <f t="shared" si="5"/>
        <v>A</v>
      </c>
      <c r="AX35" s="428" t="str">
        <f t="shared" si="6"/>
        <v>A</v>
      </c>
      <c r="AY35" s="294">
        <f t="shared" si="7"/>
        <v>0</v>
      </c>
      <c r="AZ35" s="294">
        <v>0</v>
      </c>
    </row>
    <row r="36" spans="1:52" x14ac:dyDescent="0.2">
      <c r="D36" s="294">
        <v>62912</v>
      </c>
      <c r="E36" s="294">
        <v>62454</v>
      </c>
      <c r="F36" s="328">
        <v>63158</v>
      </c>
      <c r="G36" s="329">
        <v>275</v>
      </c>
      <c r="H36" s="328" t="s">
        <v>495</v>
      </c>
      <c r="I36" s="328" t="s">
        <v>473</v>
      </c>
      <c r="J36" s="328"/>
      <c r="K36" s="328">
        <v>3</v>
      </c>
      <c r="L36" s="400">
        <v>1</v>
      </c>
      <c r="M36" s="328"/>
      <c r="N36" s="328" t="str">
        <f t="shared" si="0"/>
        <v>part</v>
      </c>
      <c r="O36" s="328"/>
      <c r="P36" s="328"/>
      <c r="Q36" s="328"/>
      <c r="R36" s="328"/>
      <c r="S36" s="331"/>
      <c r="T36" s="331"/>
      <c r="U36" s="331"/>
      <c r="V36" s="331"/>
      <c r="W36" s="331"/>
      <c r="X36" s="331"/>
      <c r="Y36" s="328"/>
      <c r="Z36" s="328"/>
      <c r="AA36" s="332">
        <v>0.04</v>
      </c>
      <c r="AB36" s="328"/>
      <c r="AC36" s="328" t="s">
        <v>496</v>
      </c>
      <c r="AD36" s="328">
        <f t="shared" si="1"/>
        <v>62</v>
      </c>
      <c r="AE36" s="328" t="s">
        <v>475</v>
      </c>
      <c r="AF36" s="328" t="s">
        <v>481</v>
      </c>
      <c r="AG36" s="332"/>
      <c r="AH36" s="333">
        <f t="shared" si="2"/>
        <v>0.04</v>
      </c>
      <c r="AI36" s="334">
        <f t="shared" si="3"/>
        <v>0.12</v>
      </c>
      <c r="AJ36" s="328">
        <v>2</v>
      </c>
      <c r="AK36" s="328">
        <f t="shared" si="4"/>
        <v>6</v>
      </c>
      <c r="AL36" s="335">
        <v>40196</v>
      </c>
      <c r="AM36" s="328"/>
      <c r="AN36" s="328"/>
      <c r="AO36" s="328"/>
      <c r="AP36" s="328"/>
      <c r="AQ36" s="328"/>
      <c r="AR36" s="328"/>
      <c r="AS36" s="328"/>
      <c r="AT36" s="26"/>
      <c r="AU36" s="428">
        <v>63158</v>
      </c>
      <c r="AV36" s="428">
        <v>275</v>
      </c>
      <c r="AW36" s="428" t="str">
        <f t="shared" si="5"/>
        <v>A</v>
      </c>
      <c r="AX36" s="428" t="str">
        <f t="shared" si="6"/>
        <v>A</v>
      </c>
      <c r="AY36" s="294">
        <f t="shared" si="7"/>
        <v>0</v>
      </c>
      <c r="AZ36" s="294">
        <v>0</v>
      </c>
    </row>
    <row r="37" spans="1:52" x14ac:dyDescent="0.2">
      <c r="E37" s="294">
        <v>62912</v>
      </c>
      <c r="F37" s="328">
        <v>61762</v>
      </c>
      <c r="G37" s="329">
        <v>276</v>
      </c>
      <c r="H37" s="328" t="s">
        <v>497</v>
      </c>
      <c r="I37" s="328" t="s">
        <v>473</v>
      </c>
      <c r="J37" s="328"/>
      <c r="K37" s="328">
        <v>10</v>
      </c>
      <c r="L37" s="330">
        <v>1</v>
      </c>
      <c r="M37" s="328"/>
      <c r="N37" s="328" t="str">
        <f t="shared" si="0"/>
        <v>part</v>
      </c>
      <c r="O37" s="328"/>
      <c r="P37" s="328"/>
      <c r="Q37" s="328"/>
      <c r="R37" s="328"/>
      <c r="S37" s="331"/>
      <c r="T37" s="331"/>
      <c r="U37" s="331"/>
      <c r="V37" s="331"/>
      <c r="W37" s="331"/>
      <c r="X37" s="331"/>
      <c r="Y37" s="328"/>
      <c r="Z37" s="331"/>
      <c r="AA37" s="332">
        <v>0.01</v>
      </c>
      <c r="AB37" s="328"/>
      <c r="AC37" s="328" t="s">
        <v>498</v>
      </c>
      <c r="AD37" s="328">
        <f t="shared" si="1"/>
        <v>376</v>
      </c>
      <c r="AE37" s="328" t="s">
        <v>475</v>
      </c>
      <c r="AF37" s="328" t="s">
        <v>476</v>
      </c>
      <c r="AG37" s="328"/>
      <c r="AH37" s="333">
        <f t="shared" si="2"/>
        <v>0.01</v>
      </c>
      <c r="AI37" s="334">
        <f t="shared" si="3"/>
        <v>0.1</v>
      </c>
      <c r="AJ37" s="328">
        <v>0.5</v>
      </c>
      <c r="AK37" s="328">
        <f t="shared" si="4"/>
        <v>5</v>
      </c>
      <c r="AL37" s="335">
        <v>40113</v>
      </c>
      <c r="AM37" s="328"/>
      <c r="AN37" s="328"/>
      <c r="AO37" s="328"/>
      <c r="AP37" s="328"/>
      <c r="AQ37" s="328"/>
      <c r="AR37" s="328"/>
      <c r="AS37" s="328"/>
      <c r="AT37" s="26"/>
      <c r="AU37" s="428">
        <v>61762</v>
      </c>
      <c r="AV37" s="428">
        <v>276</v>
      </c>
      <c r="AW37" s="428" t="str">
        <f t="shared" si="5"/>
        <v>A</v>
      </c>
      <c r="AX37" s="428" t="str">
        <f t="shared" si="6"/>
        <v>A</v>
      </c>
      <c r="AY37" s="294">
        <f t="shared" si="7"/>
        <v>0</v>
      </c>
      <c r="AZ37" s="294">
        <v>0</v>
      </c>
    </row>
    <row r="38" spans="1:52" x14ac:dyDescent="0.2">
      <c r="D38" s="294">
        <v>62912</v>
      </c>
      <c r="E38" s="294">
        <v>62998</v>
      </c>
      <c r="F38" s="328">
        <v>62451</v>
      </c>
      <c r="G38" s="329">
        <v>276</v>
      </c>
      <c r="H38" s="328" t="s">
        <v>497</v>
      </c>
      <c r="I38" s="328" t="s">
        <v>473</v>
      </c>
      <c r="J38" s="328"/>
      <c r="K38" s="328">
        <v>4</v>
      </c>
      <c r="L38" s="400">
        <v>1</v>
      </c>
      <c r="M38" s="328"/>
      <c r="N38" s="328" t="str">
        <f t="shared" si="0"/>
        <v>part</v>
      </c>
      <c r="O38" s="328"/>
      <c r="P38" s="328"/>
      <c r="Q38" s="328"/>
      <c r="R38" s="328"/>
      <c r="S38" s="331"/>
      <c r="T38" s="331"/>
      <c r="U38" s="331"/>
      <c r="V38" s="331"/>
      <c r="W38" s="331"/>
      <c r="X38" s="331"/>
      <c r="Y38" s="328"/>
      <c r="Z38" s="328"/>
      <c r="AA38" s="332">
        <v>0.01</v>
      </c>
      <c r="AB38" s="328"/>
      <c r="AC38" s="328" t="s">
        <v>499</v>
      </c>
      <c r="AD38" s="328">
        <f t="shared" si="1"/>
        <v>396</v>
      </c>
      <c r="AE38" s="328"/>
      <c r="AF38" s="328" t="s">
        <v>476</v>
      </c>
      <c r="AG38" s="332"/>
      <c r="AH38" s="333">
        <f t="shared" si="2"/>
        <v>0.01</v>
      </c>
      <c r="AI38" s="334">
        <f t="shared" si="3"/>
        <v>0.04</v>
      </c>
      <c r="AJ38" s="328">
        <v>0.5</v>
      </c>
      <c r="AK38" s="328">
        <f t="shared" si="4"/>
        <v>2</v>
      </c>
      <c r="AL38" s="335">
        <v>40079</v>
      </c>
      <c r="AM38" s="328"/>
      <c r="AN38" s="328"/>
      <c r="AO38" s="328"/>
      <c r="AP38" s="328"/>
      <c r="AQ38" s="328"/>
      <c r="AR38" s="328"/>
      <c r="AS38" s="328"/>
      <c r="AT38" s="26"/>
      <c r="AU38" s="428">
        <v>62451</v>
      </c>
      <c r="AV38" s="428">
        <v>276</v>
      </c>
      <c r="AW38" s="428" t="str">
        <f t="shared" si="5"/>
        <v>A</v>
      </c>
      <c r="AX38" s="428" t="str">
        <f t="shared" si="6"/>
        <v>A</v>
      </c>
      <c r="AY38" s="294">
        <f t="shared" si="7"/>
        <v>0</v>
      </c>
      <c r="AZ38" s="294">
        <v>0</v>
      </c>
    </row>
    <row r="39" spans="1:52" x14ac:dyDescent="0.2">
      <c r="E39" s="294">
        <v>62912</v>
      </c>
      <c r="F39" s="328">
        <v>62454</v>
      </c>
      <c r="G39" s="329">
        <v>276</v>
      </c>
      <c r="H39" s="328" t="s">
        <v>497</v>
      </c>
      <c r="I39" s="328" t="s">
        <v>473</v>
      </c>
      <c r="J39" s="328"/>
      <c r="K39" s="328">
        <v>13</v>
      </c>
      <c r="L39" s="330">
        <v>1</v>
      </c>
      <c r="M39" s="328"/>
      <c r="N39" s="328" t="str">
        <f t="shared" si="0"/>
        <v>part</v>
      </c>
      <c r="O39" s="328"/>
      <c r="P39" s="328"/>
      <c r="Q39" s="328"/>
      <c r="R39" s="328"/>
      <c r="S39" s="331"/>
      <c r="T39" s="331"/>
      <c r="U39" s="331"/>
      <c r="V39" s="331"/>
      <c r="W39" s="331"/>
      <c r="X39" s="331"/>
      <c r="Y39" s="328"/>
      <c r="Z39" s="331"/>
      <c r="AA39" s="332">
        <v>0.01</v>
      </c>
      <c r="AB39" s="331"/>
      <c r="AC39" s="328" t="s">
        <v>498</v>
      </c>
      <c r="AD39" s="328">
        <f t="shared" ref="AD39:AD70" si="8">VALUE(LEFT(AC39,(LEN(AC39)-6)))</f>
        <v>376</v>
      </c>
      <c r="AE39" s="328" t="s">
        <v>475</v>
      </c>
      <c r="AF39" s="328" t="s">
        <v>476</v>
      </c>
      <c r="AG39" s="332"/>
      <c r="AH39" s="333">
        <f t="shared" ref="AH39:AH57" si="9">AA39+AG39</f>
        <v>0.01</v>
      </c>
      <c r="AI39" s="334">
        <f t="shared" si="3"/>
        <v>0.13</v>
      </c>
      <c r="AJ39" s="328">
        <v>0.5</v>
      </c>
      <c r="AK39" s="328">
        <f t="shared" si="4"/>
        <v>6.5</v>
      </c>
      <c r="AL39" s="335">
        <v>40112</v>
      </c>
      <c r="AM39" s="328"/>
      <c r="AN39" s="328"/>
      <c r="AO39" s="328"/>
      <c r="AP39" s="328"/>
      <c r="AQ39" s="328"/>
      <c r="AR39" s="328"/>
      <c r="AS39" s="328"/>
      <c r="AT39" s="26"/>
      <c r="AU39" s="428">
        <v>62454</v>
      </c>
      <c r="AV39" s="428">
        <v>276</v>
      </c>
      <c r="AW39" s="428" t="str">
        <f t="shared" si="5"/>
        <v>A</v>
      </c>
      <c r="AX39" s="428" t="str">
        <f t="shared" si="6"/>
        <v>A</v>
      </c>
      <c r="AY39" s="294">
        <f t="shared" si="7"/>
        <v>0</v>
      </c>
      <c r="AZ39" s="294">
        <v>0</v>
      </c>
    </row>
    <row r="40" spans="1:52" x14ac:dyDescent="0.2">
      <c r="E40" s="294">
        <v>62912</v>
      </c>
      <c r="F40" s="328">
        <v>62465</v>
      </c>
      <c r="G40" s="329">
        <v>276</v>
      </c>
      <c r="H40" s="328" t="s">
        <v>497</v>
      </c>
      <c r="I40" s="328" t="s">
        <v>473</v>
      </c>
      <c r="J40" s="328"/>
      <c r="K40" s="328">
        <v>11</v>
      </c>
      <c r="L40" s="330">
        <v>1</v>
      </c>
      <c r="M40" s="328"/>
      <c r="N40" s="328" t="str">
        <f t="shared" si="0"/>
        <v>part</v>
      </c>
      <c r="O40" s="328"/>
      <c r="P40" s="328"/>
      <c r="Q40" s="328"/>
      <c r="R40" s="328"/>
      <c r="S40" s="331"/>
      <c r="T40" s="331"/>
      <c r="U40" s="331"/>
      <c r="V40" s="331"/>
      <c r="W40" s="331"/>
      <c r="X40" s="331"/>
      <c r="Y40" s="328"/>
      <c r="Z40" s="328"/>
      <c r="AA40" s="332">
        <v>0.01</v>
      </c>
      <c r="AB40" s="328"/>
      <c r="AC40" s="328" t="s">
        <v>498</v>
      </c>
      <c r="AD40" s="328">
        <f t="shared" si="8"/>
        <v>376</v>
      </c>
      <c r="AE40" s="328" t="s">
        <v>475</v>
      </c>
      <c r="AF40" s="328" t="s">
        <v>476</v>
      </c>
      <c r="AG40" s="332"/>
      <c r="AH40" s="333">
        <f t="shared" si="9"/>
        <v>0.01</v>
      </c>
      <c r="AI40" s="334">
        <f t="shared" si="3"/>
        <v>0.11</v>
      </c>
      <c r="AJ40" s="328">
        <v>0.5</v>
      </c>
      <c r="AK40" s="328">
        <f t="shared" si="4"/>
        <v>5.5</v>
      </c>
      <c r="AL40" s="335">
        <v>40123</v>
      </c>
      <c r="AM40" s="328"/>
      <c r="AN40" s="328"/>
      <c r="AO40" s="328"/>
      <c r="AP40" s="328"/>
      <c r="AQ40" s="328"/>
      <c r="AR40" s="328"/>
      <c r="AS40" s="328"/>
      <c r="AT40" s="26"/>
      <c r="AU40" s="428">
        <v>62465</v>
      </c>
      <c r="AV40" s="428">
        <v>276</v>
      </c>
      <c r="AW40" s="428" t="str">
        <f t="shared" si="5"/>
        <v>A</v>
      </c>
      <c r="AX40" s="428" t="str">
        <f t="shared" si="6"/>
        <v>A</v>
      </c>
      <c r="AY40" s="294">
        <f t="shared" si="7"/>
        <v>0</v>
      </c>
      <c r="AZ40" s="294">
        <v>0</v>
      </c>
    </row>
    <row r="41" spans="1:52" x14ac:dyDescent="0.2">
      <c r="F41" s="328">
        <v>62912</v>
      </c>
      <c r="G41" s="329">
        <v>276</v>
      </c>
      <c r="H41" s="328" t="s">
        <v>497</v>
      </c>
      <c r="I41" s="328" t="s">
        <v>473</v>
      </c>
      <c r="J41" s="328"/>
      <c r="K41" s="328">
        <v>12</v>
      </c>
      <c r="L41" s="330">
        <v>1</v>
      </c>
      <c r="M41" s="328"/>
      <c r="N41" s="328" t="str">
        <f t="shared" si="0"/>
        <v>part</v>
      </c>
      <c r="O41" s="328"/>
      <c r="P41" s="328"/>
      <c r="Q41" s="328"/>
      <c r="R41" s="328"/>
      <c r="S41" s="331"/>
      <c r="T41" s="331"/>
      <c r="U41" s="331"/>
      <c r="V41" s="331"/>
      <c r="W41" s="331"/>
      <c r="X41" s="331"/>
      <c r="Y41" s="328"/>
      <c r="Z41" s="331"/>
      <c r="AA41" s="332">
        <v>0.01</v>
      </c>
      <c r="AB41" s="328"/>
      <c r="AC41" s="328" t="s">
        <v>498</v>
      </c>
      <c r="AD41" s="328">
        <f t="shared" si="8"/>
        <v>376</v>
      </c>
      <c r="AE41" s="328" t="s">
        <v>475</v>
      </c>
      <c r="AF41" s="328" t="s">
        <v>476</v>
      </c>
      <c r="AG41" s="328"/>
      <c r="AH41" s="333">
        <f t="shared" si="9"/>
        <v>0.01</v>
      </c>
      <c r="AI41" s="334">
        <f t="shared" si="3"/>
        <v>0.12</v>
      </c>
      <c r="AJ41" s="328">
        <v>0.5</v>
      </c>
      <c r="AK41" s="328">
        <f t="shared" si="4"/>
        <v>6</v>
      </c>
      <c r="AL41" s="335">
        <v>40126</v>
      </c>
      <c r="AM41" s="328"/>
      <c r="AN41" s="328"/>
      <c r="AO41" s="328"/>
      <c r="AP41" s="328"/>
      <c r="AQ41" s="328"/>
      <c r="AR41" s="328"/>
      <c r="AS41" s="328"/>
      <c r="AT41" s="26"/>
      <c r="AU41" s="428">
        <v>62912</v>
      </c>
      <c r="AV41" s="428">
        <v>276</v>
      </c>
      <c r="AW41" s="428" t="str">
        <f t="shared" si="5"/>
        <v>A</v>
      </c>
      <c r="AX41" s="428" t="str">
        <f t="shared" si="6"/>
        <v>A</v>
      </c>
      <c r="AY41" s="294">
        <f t="shared" si="7"/>
        <v>0</v>
      </c>
      <c r="AZ41" s="294">
        <v>0</v>
      </c>
    </row>
    <row r="42" spans="1:52" x14ac:dyDescent="0.2">
      <c r="D42" s="294">
        <v>62912</v>
      </c>
      <c r="E42" s="294">
        <v>62454</v>
      </c>
      <c r="F42" s="328">
        <v>63158</v>
      </c>
      <c r="G42" s="329">
        <v>276</v>
      </c>
      <c r="H42" s="328" t="s">
        <v>497</v>
      </c>
      <c r="I42" s="328" t="s">
        <v>473</v>
      </c>
      <c r="J42" s="328"/>
      <c r="K42" s="328">
        <v>3</v>
      </c>
      <c r="L42" s="330">
        <v>1</v>
      </c>
      <c r="M42" s="328"/>
      <c r="N42" s="328" t="str">
        <f t="shared" si="0"/>
        <v>part</v>
      </c>
      <c r="O42" s="328"/>
      <c r="P42" s="328"/>
      <c r="Q42" s="328"/>
      <c r="R42" s="328"/>
      <c r="S42" s="331"/>
      <c r="T42" s="331"/>
      <c r="U42" s="331"/>
      <c r="V42" s="331"/>
      <c r="W42" s="331"/>
      <c r="X42" s="331"/>
      <c r="Y42" s="328"/>
      <c r="Z42" s="331"/>
      <c r="AA42" s="332">
        <v>0.01</v>
      </c>
      <c r="AB42" s="328"/>
      <c r="AC42" s="328" t="s">
        <v>498</v>
      </c>
      <c r="AD42" s="328">
        <f t="shared" si="8"/>
        <v>376</v>
      </c>
      <c r="AE42" s="328" t="s">
        <v>475</v>
      </c>
      <c r="AF42" s="328" t="s">
        <v>476</v>
      </c>
      <c r="AG42" s="328"/>
      <c r="AH42" s="333">
        <f t="shared" si="9"/>
        <v>0.01</v>
      </c>
      <c r="AI42" s="334">
        <f t="shared" si="3"/>
        <v>0.03</v>
      </c>
      <c r="AJ42" s="328">
        <v>0.5</v>
      </c>
      <c r="AK42" s="328">
        <f t="shared" si="4"/>
        <v>1.5</v>
      </c>
      <c r="AL42" s="335">
        <v>40196</v>
      </c>
      <c r="AM42" s="328"/>
      <c r="AN42" s="328"/>
      <c r="AO42" s="328"/>
      <c r="AP42" s="328"/>
      <c r="AQ42" s="328"/>
      <c r="AR42" s="328"/>
      <c r="AS42" s="328"/>
      <c r="AT42" s="26"/>
      <c r="AU42" s="428">
        <v>63158</v>
      </c>
      <c r="AV42" s="428">
        <v>276</v>
      </c>
      <c r="AW42" s="428" t="str">
        <f t="shared" si="5"/>
        <v>A</v>
      </c>
      <c r="AX42" s="428" t="str">
        <f t="shared" si="6"/>
        <v>A</v>
      </c>
      <c r="AY42" s="294">
        <f t="shared" si="7"/>
        <v>0</v>
      </c>
      <c r="AZ42" s="294">
        <v>0</v>
      </c>
    </row>
    <row r="43" spans="1:52" x14ac:dyDescent="0.2">
      <c r="D43" s="294">
        <v>62912</v>
      </c>
      <c r="E43" s="294">
        <v>62998</v>
      </c>
      <c r="F43" s="328">
        <v>62451</v>
      </c>
      <c r="G43" s="329">
        <v>277</v>
      </c>
      <c r="H43" s="328" t="s">
        <v>500</v>
      </c>
      <c r="I43" s="328" t="s">
        <v>473</v>
      </c>
      <c r="J43" s="328"/>
      <c r="K43" s="328">
        <v>2</v>
      </c>
      <c r="L43" s="400">
        <v>1</v>
      </c>
      <c r="M43" s="328"/>
      <c r="N43" s="328" t="str">
        <f t="shared" si="0"/>
        <v>part</v>
      </c>
      <c r="O43" s="328"/>
      <c r="P43" s="328"/>
      <c r="Q43" s="328"/>
      <c r="R43" s="328"/>
      <c r="S43" s="331"/>
      <c r="T43" s="331"/>
      <c r="U43" s="331"/>
      <c r="V43" s="331"/>
      <c r="W43" s="331"/>
      <c r="X43" s="331"/>
      <c r="Y43" s="328"/>
      <c r="Z43" s="328"/>
      <c r="AA43" s="332">
        <v>0.1</v>
      </c>
      <c r="AB43" s="328"/>
      <c r="AC43" s="328" t="s">
        <v>501</v>
      </c>
      <c r="AD43" s="328">
        <f t="shared" si="8"/>
        <v>45</v>
      </c>
      <c r="AE43" s="328" t="s">
        <v>475</v>
      </c>
      <c r="AF43" s="328" t="s">
        <v>502</v>
      </c>
      <c r="AG43" s="332"/>
      <c r="AH43" s="333">
        <f t="shared" si="9"/>
        <v>0.1</v>
      </c>
      <c r="AI43" s="334">
        <f t="shared" si="3"/>
        <v>0.2</v>
      </c>
      <c r="AJ43" s="328">
        <v>0.5</v>
      </c>
      <c r="AK43" s="328">
        <f t="shared" si="4"/>
        <v>1</v>
      </c>
      <c r="AL43" s="335">
        <v>39819</v>
      </c>
      <c r="AM43" s="328"/>
      <c r="AN43" s="328"/>
      <c r="AO43" s="328"/>
      <c r="AP43" s="328"/>
      <c r="AQ43" s="328"/>
      <c r="AR43" s="328"/>
      <c r="AS43" s="328"/>
      <c r="AT43" s="26"/>
      <c r="AU43" s="428">
        <v>62451</v>
      </c>
      <c r="AV43" s="428">
        <v>277</v>
      </c>
      <c r="AW43" s="428" t="str">
        <f t="shared" si="5"/>
        <v>A</v>
      </c>
      <c r="AX43" s="428" t="str">
        <f t="shared" si="6"/>
        <v>A</v>
      </c>
      <c r="AY43" s="294">
        <f t="shared" si="7"/>
        <v>0</v>
      </c>
      <c r="AZ43" s="294">
        <v>0</v>
      </c>
    </row>
    <row r="44" spans="1:52" x14ac:dyDescent="0.2">
      <c r="E44" s="294">
        <v>62912</v>
      </c>
      <c r="F44" s="328">
        <v>62452</v>
      </c>
      <c r="G44" s="329">
        <v>278</v>
      </c>
      <c r="H44" s="328" t="s">
        <v>503</v>
      </c>
      <c r="I44" s="328" t="s">
        <v>473</v>
      </c>
      <c r="J44" s="328"/>
      <c r="K44" s="328">
        <v>1</v>
      </c>
      <c r="L44" s="330">
        <v>1</v>
      </c>
      <c r="M44" s="328"/>
      <c r="N44" s="328" t="str">
        <f t="shared" si="0"/>
        <v>part</v>
      </c>
      <c r="O44" s="328"/>
      <c r="P44" s="328"/>
      <c r="Q44" s="328"/>
      <c r="R44" s="328"/>
      <c r="S44" s="331"/>
      <c r="T44" s="331"/>
      <c r="U44" s="331"/>
      <c r="V44" s="331"/>
      <c r="W44" s="331"/>
      <c r="X44" s="331"/>
      <c r="Y44" s="328"/>
      <c r="Z44" s="328"/>
      <c r="AA44" s="332">
        <v>0.38</v>
      </c>
      <c r="AB44" s="331"/>
      <c r="AC44" s="328" t="s">
        <v>504</v>
      </c>
      <c r="AD44" s="328">
        <f t="shared" si="8"/>
        <v>23</v>
      </c>
      <c r="AE44" s="328"/>
      <c r="AF44" s="328" t="s">
        <v>505</v>
      </c>
      <c r="AG44" s="332"/>
      <c r="AH44" s="333">
        <f t="shared" si="9"/>
        <v>0.38</v>
      </c>
      <c r="AI44" s="334">
        <f t="shared" si="3"/>
        <v>0.38</v>
      </c>
      <c r="AJ44" s="328">
        <v>1</v>
      </c>
      <c r="AK44" s="328">
        <f t="shared" si="4"/>
        <v>1</v>
      </c>
      <c r="AL44" s="335">
        <v>40086</v>
      </c>
      <c r="AM44" s="328"/>
      <c r="AN44" s="328"/>
      <c r="AO44" s="328"/>
      <c r="AP44" s="328"/>
      <c r="AQ44" s="328"/>
      <c r="AR44" s="328"/>
      <c r="AS44" s="328"/>
      <c r="AT44" s="26"/>
      <c r="AU44" s="428">
        <v>62452</v>
      </c>
      <c r="AV44" s="428">
        <v>278</v>
      </c>
      <c r="AW44" s="428" t="str">
        <f t="shared" si="5"/>
        <v>A</v>
      </c>
      <c r="AX44" s="428" t="str">
        <f t="shared" si="6"/>
        <v>A</v>
      </c>
      <c r="AY44" s="294">
        <f t="shared" si="7"/>
        <v>1</v>
      </c>
      <c r="AZ44" s="294">
        <v>1</v>
      </c>
    </row>
    <row r="45" spans="1:52" x14ac:dyDescent="0.2">
      <c r="D45" s="294">
        <v>62912</v>
      </c>
      <c r="E45" s="294">
        <v>62452</v>
      </c>
      <c r="F45" s="328">
        <v>62804</v>
      </c>
      <c r="G45" s="329">
        <v>278</v>
      </c>
      <c r="H45" s="328" t="s">
        <v>503</v>
      </c>
      <c r="I45" s="328" t="s">
        <v>473</v>
      </c>
      <c r="J45" s="328"/>
      <c r="K45" s="328">
        <v>4</v>
      </c>
      <c r="L45" s="330">
        <v>1</v>
      </c>
      <c r="M45" s="328"/>
      <c r="N45" s="328" t="str">
        <f t="shared" si="0"/>
        <v>part</v>
      </c>
      <c r="O45" s="328"/>
      <c r="P45" s="328"/>
      <c r="Q45" s="328"/>
      <c r="R45" s="328"/>
      <c r="S45" s="331"/>
      <c r="T45" s="331"/>
      <c r="U45" s="331"/>
      <c r="V45" s="331"/>
      <c r="W45" s="331"/>
      <c r="X45" s="331"/>
      <c r="Y45" s="328" t="s">
        <v>506</v>
      </c>
      <c r="Z45" s="328"/>
      <c r="AA45" s="332">
        <v>0.38</v>
      </c>
      <c r="AB45" s="328"/>
      <c r="AC45" s="328" t="s">
        <v>504</v>
      </c>
      <c r="AD45" s="328">
        <f t="shared" si="8"/>
        <v>23</v>
      </c>
      <c r="AE45" s="328" t="s">
        <v>475</v>
      </c>
      <c r="AF45" s="328" t="s">
        <v>505</v>
      </c>
      <c r="AG45" s="332"/>
      <c r="AH45" s="333">
        <f t="shared" si="9"/>
        <v>0.38</v>
      </c>
      <c r="AI45" s="334">
        <f t="shared" si="3"/>
        <v>1.52</v>
      </c>
      <c r="AJ45" s="328">
        <v>1</v>
      </c>
      <c r="AK45" s="328">
        <f t="shared" si="4"/>
        <v>4</v>
      </c>
      <c r="AL45" s="335">
        <v>40095</v>
      </c>
      <c r="AM45" s="328"/>
      <c r="AN45" s="328"/>
      <c r="AO45" s="328"/>
      <c r="AP45" s="328"/>
      <c r="AQ45" s="328"/>
      <c r="AR45" s="328"/>
      <c r="AS45" s="328"/>
      <c r="AT45" s="26"/>
      <c r="AU45" s="428">
        <v>62804</v>
      </c>
      <c r="AV45" s="428">
        <v>278</v>
      </c>
      <c r="AW45" s="428" t="str">
        <f t="shared" si="5"/>
        <v>A</v>
      </c>
      <c r="AX45" s="428" t="str">
        <f t="shared" si="6"/>
        <v>A</v>
      </c>
      <c r="AY45" s="294">
        <f t="shared" si="7"/>
        <v>1</v>
      </c>
      <c r="AZ45" s="294">
        <v>1</v>
      </c>
    </row>
    <row r="46" spans="1:52" x14ac:dyDescent="0.2">
      <c r="C46" s="294">
        <v>62912</v>
      </c>
      <c r="D46" s="294">
        <v>62998</v>
      </c>
      <c r="E46" s="294">
        <v>62445</v>
      </c>
      <c r="F46" s="328">
        <v>62897</v>
      </c>
      <c r="G46" s="329">
        <v>278</v>
      </c>
      <c r="H46" s="328" t="s">
        <v>503</v>
      </c>
      <c r="I46" s="328" t="s">
        <v>473</v>
      </c>
      <c r="J46" s="328"/>
      <c r="K46" s="328">
        <v>4</v>
      </c>
      <c r="L46" s="330">
        <v>1</v>
      </c>
      <c r="M46" s="328"/>
      <c r="N46" s="328" t="str">
        <f t="shared" si="0"/>
        <v>part</v>
      </c>
      <c r="O46" s="328"/>
      <c r="P46" s="328"/>
      <c r="Q46" s="328"/>
      <c r="R46" s="328"/>
      <c r="S46" s="331"/>
      <c r="T46" s="331"/>
      <c r="U46" s="331"/>
      <c r="V46" s="331"/>
      <c r="W46" s="331"/>
      <c r="X46" s="331"/>
      <c r="Y46" s="328" t="s">
        <v>506</v>
      </c>
      <c r="Z46" s="328"/>
      <c r="AA46" s="332">
        <v>0.38</v>
      </c>
      <c r="AB46" s="328"/>
      <c r="AC46" s="328" t="s">
        <v>504</v>
      </c>
      <c r="AD46" s="328">
        <f t="shared" si="8"/>
        <v>23</v>
      </c>
      <c r="AE46" s="328" t="s">
        <v>475</v>
      </c>
      <c r="AF46" s="328" t="s">
        <v>505</v>
      </c>
      <c r="AG46" s="332"/>
      <c r="AH46" s="333">
        <f t="shared" si="9"/>
        <v>0.38</v>
      </c>
      <c r="AI46" s="334">
        <f t="shared" si="3"/>
        <v>1.52</v>
      </c>
      <c r="AJ46" s="328">
        <v>1</v>
      </c>
      <c r="AK46" s="328">
        <f t="shared" si="4"/>
        <v>4</v>
      </c>
      <c r="AL46" s="335">
        <v>40169</v>
      </c>
      <c r="AM46" s="328"/>
      <c r="AN46" s="328"/>
      <c r="AO46" s="328"/>
      <c r="AP46" s="328"/>
      <c r="AQ46" s="328"/>
      <c r="AR46" s="328"/>
      <c r="AS46" s="328"/>
      <c r="AT46" s="26"/>
      <c r="AU46" s="428">
        <v>62897</v>
      </c>
      <c r="AV46" s="428">
        <v>278</v>
      </c>
      <c r="AW46" s="428" t="str">
        <f t="shared" si="5"/>
        <v>A</v>
      </c>
      <c r="AX46" s="428" t="str">
        <f t="shared" si="6"/>
        <v>A</v>
      </c>
      <c r="AY46" s="294">
        <f t="shared" si="7"/>
        <v>0</v>
      </c>
      <c r="AZ46" s="294">
        <v>0</v>
      </c>
    </row>
    <row r="47" spans="1:52" x14ac:dyDescent="0.2">
      <c r="E47" s="294">
        <v>62912</v>
      </c>
      <c r="F47" s="328">
        <v>62452</v>
      </c>
      <c r="G47" s="329">
        <v>279</v>
      </c>
      <c r="H47" s="328" t="s">
        <v>507</v>
      </c>
      <c r="I47" s="328" t="s">
        <v>473</v>
      </c>
      <c r="J47" s="328"/>
      <c r="K47" s="328">
        <v>1</v>
      </c>
      <c r="L47" s="330">
        <v>1</v>
      </c>
      <c r="M47" s="328"/>
      <c r="N47" s="328" t="str">
        <f t="shared" si="0"/>
        <v>part</v>
      </c>
      <c r="O47" s="328"/>
      <c r="P47" s="328"/>
      <c r="Q47" s="328"/>
      <c r="R47" s="328"/>
      <c r="S47" s="331"/>
      <c r="T47" s="331"/>
      <c r="U47" s="331"/>
      <c r="V47" s="331"/>
      <c r="W47" s="331"/>
      <c r="X47" s="331"/>
      <c r="Y47" s="328"/>
      <c r="Z47" s="328"/>
      <c r="AA47" s="332">
        <v>0.22</v>
      </c>
      <c r="AB47" s="331"/>
      <c r="AC47" s="328" t="s">
        <v>508</v>
      </c>
      <c r="AD47" s="328">
        <f t="shared" si="8"/>
        <v>69</v>
      </c>
      <c r="AE47" s="328"/>
      <c r="AF47" s="328" t="s">
        <v>505</v>
      </c>
      <c r="AG47" s="332"/>
      <c r="AH47" s="333">
        <f t="shared" si="9"/>
        <v>0.22</v>
      </c>
      <c r="AI47" s="334">
        <f t="shared" si="3"/>
        <v>0.22</v>
      </c>
      <c r="AJ47" s="328">
        <v>1</v>
      </c>
      <c r="AK47" s="328">
        <f t="shared" si="4"/>
        <v>1</v>
      </c>
      <c r="AL47" s="335">
        <v>40086</v>
      </c>
      <c r="AM47" s="328"/>
      <c r="AN47" s="328"/>
      <c r="AO47" s="328"/>
      <c r="AP47" s="328"/>
      <c r="AQ47" s="328"/>
      <c r="AR47" s="328"/>
      <c r="AS47" s="328"/>
      <c r="AT47" s="26"/>
      <c r="AU47" s="428">
        <v>62452</v>
      </c>
      <c r="AV47" s="428">
        <v>279</v>
      </c>
      <c r="AW47" s="428" t="str">
        <f t="shared" si="5"/>
        <v>A</v>
      </c>
      <c r="AX47" s="428" t="str">
        <f t="shared" si="6"/>
        <v>A</v>
      </c>
      <c r="AY47" s="294">
        <f t="shared" si="7"/>
        <v>1</v>
      </c>
      <c r="AZ47" s="294">
        <v>1</v>
      </c>
    </row>
    <row r="48" spans="1:52" x14ac:dyDescent="0.2">
      <c r="E48" s="294">
        <v>62912</v>
      </c>
      <c r="F48" s="328">
        <v>62452</v>
      </c>
      <c r="G48" s="329">
        <v>286</v>
      </c>
      <c r="H48" s="328" t="s">
        <v>509</v>
      </c>
      <c r="I48" s="328" t="s">
        <v>473</v>
      </c>
      <c r="J48" s="328"/>
      <c r="K48" s="328">
        <v>29</v>
      </c>
      <c r="L48" s="330">
        <v>1</v>
      </c>
      <c r="M48" s="328"/>
      <c r="N48" s="328" t="str">
        <f t="shared" si="0"/>
        <v>part</v>
      </c>
      <c r="O48" s="328"/>
      <c r="P48" s="328"/>
      <c r="Q48" s="328"/>
      <c r="R48" s="328"/>
      <c r="S48" s="331"/>
      <c r="T48" s="331"/>
      <c r="U48" s="331"/>
      <c r="V48" s="331"/>
      <c r="W48" s="331"/>
      <c r="X48" s="331"/>
      <c r="Y48" s="328" t="s">
        <v>510</v>
      </c>
      <c r="Z48" s="328"/>
      <c r="AA48" s="332">
        <v>3.5999999999999997E-2</v>
      </c>
      <c r="AB48" s="331"/>
      <c r="AC48" s="328" t="s">
        <v>478</v>
      </c>
      <c r="AD48" s="328">
        <f t="shared" si="8"/>
        <v>50</v>
      </c>
      <c r="AE48" s="328" t="s">
        <v>475</v>
      </c>
      <c r="AF48" s="328" t="s">
        <v>476</v>
      </c>
      <c r="AG48" s="332"/>
      <c r="AH48" s="333">
        <f t="shared" si="9"/>
        <v>3.5999999999999997E-2</v>
      </c>
      <c r="AI48" s="334">
        <f t="shared" si="3"/>
        <v>1.0439999999999998</v>
      </c>
      <c r="AJ48" s="328">
        <v>0.5</v>
      </c>
      <c r="AK48" s="328">
        <f t="shared" si="4"/>
        <v>14.5</v>
      </c>
      <c r="AL48" s="335">
        <v>40042</v>
      </c>
      <c r="AM48" s="328"/>
      <c r="AN48" s="328"/>
      <c r="AO48" s="328"/>
      <c r="AP48" s="328"/>
      <c r="AQ48" s="328"/>
      <c r="AR48" s="328"/>
      <c r="AS48" s="328"/>
      <c r="AT48" s="26"/>
      <c r="AU48" s="428">
        <v>62452</v>
      </c>
      <c r="AV48" s="428">
        <v>286</v>
      </c>
      <c r="AW48" s="428" t="str">
        <f t="shared" si="5"/>
        <v>A</v>
      </c>
      <c r="AX48" s="428" t="str">
        <f t="shared" si="6"/>
        <v>A</v>
      </c>
      <c r="AY48" s="294">
        <f t="shared" si="7"/>
        <v>1</v>
      </c>
      <c r="AZ48" s="294">
        <v>1</v>
      </c>
    </row>
    <row r="49" spans="1:52" x14ac:dyDescent="0.2">
      <c r="C49" s="294">
        <v>62912</v>
      </c>
      <c r="D49" s="294">
        <v>62998</v>
      </c>
      <c r="E49" s="294">
        <v>62445</v>
      </c>
      <c r="F49" s="328">
        <v>62913</v>
      </c>
      <c r="G49" s="329">
        <v>286</v>
      </c>
      <c r="H49" s="328" t="s">
        <v>509</v>
      </c>
      <c r="I49" s="328" t="s">
        <v>473</v>
      </c>
      <c r="J49" s="328"/>
      <c r="K49" s="328">
        <v>6</v>
      </c>
      <c r="L49" s="330">
        <v>1</v>
      </c>
      <c r="M49" s="328"/>
      <c r="N49" s="328" t="str">
        <f t="shared" si="0"/>
        <v>part</v>
      </c>
      <c r="O49" s="328"/>
      <c r="P49" s="328"/>
      <c r="Q49" s="328"/>
      <c r="R49" s="328"/>
      <c r="S49" s="331"/>
      <c r="T49" s="331"/>
      <c r="U49" s="331"/>
      <c r="V49" s="331"/>
      <c r="W49" s="331"/>
      <c r="X49" s="331"/>
      <c r="Y49" s="328" t="s">
        <v>510</v>
      </c>
      <c r="Z49" s="328"/>
      <c r="AA49" s="332">
        <v>0.04</v>
      </c>
      <c r="AB49" s="328"/>
      <c r="AC49" s="328" t="s">
        <v>478</v>
      </c>
      <c r="AD49" s="328">
        <f t="shared" si="8"/>
        <v>50</v>
      </c>
      <c r="AE49" s="328" t="s">
        <v>475</v>
      </c>
      <c r="AF49" s="328" t="s">
        <v>476</v>
      </c>
      <c r="AG49" s="332"/>
      <c r="AH49" s="333">
        <f t="shared" si="9"/>
        <v>0.04</v>
      </c>
      <c r="AI49" s="334">
        <f t="shared" si="3"/>
        <v>0.24</v>
      </c>
      <c r="AJ49" s="328">
        <v>0.5</v>
      </c>
      <c r="AK49" s="328">
        <f t="shared" si="4"/>
        <v>3</v>
      </c>
      <c r="AL49" s="335">
        <v>40158</v>
      </c>
      <c r="AM49" s="328"/>
      <c r="AN49" s="328"/>
      <c r="AO49" s="328"/>
      <c r="AP49" s="328"/>
      <c r="AQ49" s="328"/>
      <c r="AR49" s="328"/>
      <c r="AS49" s="328"/>
      <c r="AT49" s="26"/>
      <c r="AU49" s="428">
        <v>62913</v>
      </c>
      <c r="AV49" s="428">
        <v>286</v>
      </c>
      <c r="AW49" s="428" t="str">
        <f t="shared" si="5"/>
        <v>A</v>
      </c>
      <c r="AX49" s="428" t="str">
        <f t="shared" si="6"/>
        <v>A</v>
      </c>
      <c r="AY49" s="294">
        <f t="shared" si="7"/>
        <v>0</v>
      </c>
      <c r="AZ49" s="294">
        <v>0</v>
      </c>
    </row>
    <row r="50" spans="1:52" x14ac:dyDescent="0.2">
      <c r="D50" s="294">
        <v>62912</v>
      </c>
      <c r="E50" s="294">
        <v>62465</v>
      </c>
      <c r="F50" s="328">
        <v>63108</v>
      </c>
      <c r="G50" s="329">
        <v>286</v>
      </c>
      <c r="H50" s="328" t="s">
        <v>509</v>
      </c>
      <c r="I50" s="328" t="s">
        <v>473</v>
      </c>
      <c r="J50" s="328"/>
      <c r="K50" s="328">
        <v>3</v>
      </c>
      <c r="L50" s="400">
        <v>1</v>
      </c>
      <c r="M50" s="328"/>
      <c r="N50" s="328" t="str">
        <f t="shared" si="0"/>
        <v>part</v>
      </c>
      <c r="O50" s="328"/>
      <c r="P50" s="328"/>
      <c r="Q50" s="328"/>
      <c r="R50" s="328"/>
      <c r="S50" s="331"/>
      <c r="T50" s="331"/>
      <c r="U50" s="331"/>
      <c r="V50" s="331"/>
      <c r="W50" s="331"/>
      <c r="X50" s="331"/>
      <c r="Y50" s="328" t="s">
        <v>510</v>
      </c>
      <c r="Z50" s="328"/>
      <c r="AA50" s="332">
        <v>0.04</v>
      </c>
      <c r="AB50" s="328"/>
      <c r="AC50" s="328" t="s">
        <v>478</v>
      </c>
      <c r="AD50" s="328">
        <f t="shared" si="8"/>
        <v>50</v>
      </c>
      <c r="AE50" s="328" t="s">
        <v>486</v>
      </c>
      <c r="AF50" s="328" t="s">
        <v>476</v>
      </c>
      <c r="AG50" s="332"/>
      <c r="AH50" s="333">
        <f t="shared" si="9"/>
        <v>0.04</v>
      </c>
      <c r="AI50" s="334">
        <f t="shared" si="3"/>
        <v>0.12</v>
      </c>
      <c r="AJ50" s="328">
        <v>0.5</v>
      </c>
      <c r="AK50" s="328">
        <f t="shared" si="4"/>
        <v>1.5</v>
      </c>
      <c r="AL50" s="335">
        <v>40128</v>
      </c>
      <c r="AM50" s="328"/>
      <c r="AN50" s="328"/>
      <c r="AO50" s="328"/>
      <c r="AP50" s="328"/>
      <c r="AQ50" s="328"/>
      <c r="AR50" s="328"/>
      <c r="AS50" s="328"/>
      <c r="AT50" s="26"/>
      <c r="AU50" s="428">
        <v>63108</v>
      </c>
      <c r="AV50" s="428">
        <v>286</v>
      </c>
      <c r="AW50" s="428" t="str">
        <f t="shared" si="5"/>
        <v>A</v>
      </c>
      <c r="AX50" s="428" t="str">
        <f t="shared" si="6"/>
        <v>A</v>
      </c>
      <c r="AY50" s="294">
        <f t="shared" si="7"/>
        <v>0</v>
      </c>
      <c r="AZ50" s="294">
        <v>0</v>
      </c>
    </row>
    <row r="51" spans="1:52" x14ac:dyDescent="0.2">
      <c r="C51" s="294">
        <v>62912</v>
      </c>
      <c r="D51" s="294">
        <v>62998</v>
      </c>
      <c r="E51" s="294">
        <v>62445</v>
      </c>
      <c r="F51" s="328">
        <v>62897</v>
      </c>
      <c r="G51" s="329">
        <v>384</v>
      </c>
      <c r="H51" s="399" t="s">
        <v>511</v>
      </c>
      <c r="I51" s="328" t="s">
        <v>473</v>
      </c>
      <c r="J51" s="328"/>
      <c r="K51" s="328">
        <v>2</v>
      </c>
      <c r="L51" s="330">
        <v>1</v>
      </c>
      <c r="M51" s="328"/>
      <c r="N51" s="328" t="str">
        <f t="shared" si="0"/>
        <v>part</v>
      </c>
      <c r="O51" s="328"/>
      <c r="P51" s="328"/>
      <c r="Q51" s="328"/>
      <c r="R51" s="328"/>
      <c r="S51" s="331"/>
      <c r="T51" s="331"/>
      <c r="U51" s="331"/>
      <c r="V51" s="331"/>
      <c r="W51" s="331"/>
      <c r="X51" s="331"/>
      <c r="Y51" s="328"/>
      <c r="Z51" s="328"/>
      <c r="AA51" s="332">
        <v>0.05</v>
      </c>
      <c r="AB51" s="328"/>
      <c r="AC51" s="328" t="s">
        <v>512</v>
      </c>
      <c r="AD51" s="328">
        <f t="shared" si="8"/>
        <v>118</v>
      </c>
      <c r="AE51" s="328" t="s">
        <v>490</v>
      </c>
      <c r="AF51" s="328" t="s">
        <v>502</v>
      </c>
      <c r="AG51" s="332"/>
      <c r="AH51" s="333">
        <f t="shared" si="9"/>
        <v>0.05</v>
      </c>
      <c r="AI51" s="334">
        <f t="shared" si="3"/>
        <v>0.1</v>
      </c>
      <c r="AJ51" s="328">
        <v>2</v>
      </c>
      <c r="AK51" s="328">
        <f t="shared" si="4"/>
        <v>4</v>
      </c>
      <c r="AL51" s="335">
        <v>40095</v>
      </c>
      <c r="AM51" s="328"/>
      <c r="AN51" s="328"/>
      <c r="AO51" s="328"/>
      <c r="AP51" s="328"/>
      <c r="AQ51" s="328"/>
      <c r="AR51" s="328"/>
      <c r="AS51" s="328"/>
      <c r="AT51" s="26"/>
      <c r="AU51" s="428">
        <v>62897</v>
      </c>
      <c r="AV51" s="428">
        <v>384</v>
      </c>
      <c r="AW51" s="428" t="str">
        <f t="shared" si="5"/>
        <v>A</v>
      </c>
      <c r="AX51" s="428" t="str">
        <f t="shared" si="6"/>
        <v>A</v>
      </c>
      <c r="AY51" s="294">
        <f t="shared" si="7"/>
        <v>0</v>
      </c>
      <c r="AZ51" s="294">
        <v>0</v>
      </c>
    </row>
    <row r="52" spans="1:52" x14ac:dyDescent="0.2">
      <c r="F52" s="328">
        <v>62912</v>
      </c>
      <c r="G52" s="329">
        <v>457</v>
      </c>
      <c r="H52" s="328" t="s">
        <v>513</v>
      </c>
      <c r="I52" s="328" t="s">
        <v>473</v>
      </c>
      <c r="J52" s="328"/>
      <c r="K52" s="328">
        <v>4</v>
      </c>
      <c r="L52" s="330">
        <v>1</v>
      </c>
      <c r="M52" s="328"/>
      <c r="N52" s="328" t="str">
        <f t="shared" si="0"/>
        <v>part</v>
      </c>
      <c r="O52" s="328"/>
      <c r="P52" s="328"/>
      <c r="Q52" s="328"/>
      <c r="R52" s="328"/>
      <c r="S52" s="331"/>
      <c r="T52" s="331"/>
      <c r="U52" s="331"/>
      <c r="V52" s="331"/>
      <c r="W52" s="331"/>
      <c r="X52" s="331"/>
      <c r="Y52" s="328"/>
      <c r="Z52" s="331"/>
      <c r="AA52" s="332">
        <v>0.05</v>
      </c>
      <c r="AB52" s="328"/>
      <c r="AC52" s="328" t="s">
        <v>478</v>
      </c>
      <c r="AD52" s="328">
        <f t="shared" si="8"/>
        <v>50</v>
      </c>
      <c r="AE52" s="328" t="s">
        <v>475</v>
      </c>
      <c r="AF52" s="328" t="s">
        <v>481</v>
      </c>
      <c r="AG52" s="328"/>
      <c r="AH52" s="333">
        <f t="shared" si="9"/>
        <v>0.05</v>
      </c>
      <c r="AI52" s="334">
        <f t="shared" si="3"/>
        <v>0.2</v>
      </c>
      <c r="AJ52" s="328">
        <v>4</v>
      </c>
      <c r="AK52" s="328">
        <f t="shared" si="4"/>
        <v>16</v>
      </c>
      <c r="AL52" s="335">
        <v>40126</v>
      </c>
      <c r="AM52" s="328"/>
      <c r="AN52" s="328"/>
      <c r="AO52" s="328"/>
      <c r="AP52" s="328"/>
      <c r="AQ52" s="328"/>
      <c r="AR52" s="328"/>
      <c r="AS52" s="328"/>
      <c r="AT52" s="26"/>
      <c r="AU52" s="428">
        <v>62912</v>
      </c>
      <c r="AV52" s="428">
        <v>457</v>
      </c>
      <c r="AW52" s="428" t="str">
        <f t="shared" si="5"/>
        <v>A</v>
      </c>
      <c r="AX52" s="428" t="str">
        <f t="shared" si="6"/>
        <v>A</v>
      </c>
      <c r="AY52" s="294">
        <f t="shared" si="7"/>
        <v>0</v>
      </c>
      <c r="AZ52" s="294">
        <v>0</v>
      </c>
    </row>
    <row r="53" spans="1:52" ht="21" customHeight="1" x14ac:dyDescent="0.2">
      <c r="C53" s="294">
        <v>62912</v>
      </c>
      <c r="D53" s="294">
        <v>62998</v>
      </c>
      <c r="E53" s="294">
        <v>62445</v>
      </c>
      <c r="F53" s="328">
        <v>62810</v>
      </c>
      <c r="G53" s="329">
        <v>460</v>
      </c>
      <c r="H53" s="328" t="s">
        <v>514</v>
      </c>
      <c r="I53" s="328" t="s">
        <v>473</v>
      </c>
      <c r="J53" s="328"/>
      <c r="K53" s="328">
        <v>16</v>
      </c>
      <c r="L53" s="330">
        <v>1</v>
      </c>
      <c r="M53" s="328"/>
      <c r="N53" s="328" t="str">
        <f t="shared" si="0"/>
        <v>part</v>
      </c>
      <c r="O53" s="328"/>
      <c r="P53" s="328"/>
      <c r="Q53" s="328"/>
      <c r="R53" s="328"/>
      <c r="S53" s="331"/>
      <c r="T53" s="331"/>
      <c r="U53" s="331"/>
      <c r="V53" s="331"/>
      <c r="W53" s="331"/>
      <c r="X53" s="401"/>
      <c r="Y53" s="328" t="s">
        <v>510</v>
      </c>
      <c r="Z53" s="335"/>
      <c r="AA53" s="332">
        <v>0.04</v>
      </c>
      <c r="AB53" s="331"/>
      <c r="AC53" s="328" t="s">
        <v>494</v>
      </c>
      <c r="AD53" s="328" t="e">
        <f t="shared" si="8"/>
        <v>#VALUE!</v>
      </c>
      <c r="AE53" s="328"/>
      <c r="AF53" s="328" t="s">
        <v>481</v>
      </c>
      <c r="AG53" s="332"/>
      <c r="AH53" s="333">
        <f t="shared" si="9"/>
        <v>0.04</v>
      </c>
      <c r="AI53" s="334">
        <f t="shared" si="3"/>
        <v>0.64</v>
      </c>
      <c r="AJ53" s="328">
        <v>2</v>
      </c>
      <c r="AK53" s="328">
        <f t="shared" si="4"/>
        <v>32</v>
      </c>
      <c r="AL53" s="335">
        <v>40133</v>
      </c>
      <c r="AM53" s="328"/>
      <c r="AN53" s="328"/>
      <c r="AO53" s="328"/>
      <c r="AP53" s="328"/>
      <c r="AQ53" s="328"/>
      <c r="AR53" s="328"/>
      <c r="AS53" s="328"/>
      <c r="AT53" s="26"/>
      <c r="AU53" s="428">
        <v>62810</v>
      </c>
      <c r="AV53" s="428">
        <v>460</v>
      </c>
      <c r="AW53" s="428" t="str">
        <f t="shared" si="5"/>
        <v>A</v>
      </c>
      <c r="AX53" s="428" t="str">
        <f t="shared" si="6"/>
        <v>A</v>
      </c>
      <c r="AY53" s="294">
        <f t="shared" si="7"/>
        <v>0</v>
      </c>
      <c r="AZ53" s="294">
        <v>0</v>
      </c>
    </row>
    <row r="54" spans="1:52" x14ac:dyDescent="0.2">
      <c r="D54" s="294">
        <v>62912</v>
      </c>
      <c r="E54" s="294">
        <v>62456</v>
      </c>
      <c r="F54" s="328">
        <v>62794</v>
      </c>
      <c r="G54" s="329">
        <v>461</v>
      </c>
      <c r="H54" s="328" t="s">
        <v>515</v>
      </c>
      <c r="I54" s="328" t="s">
        <v>473</v>
      </c>
      <c r="J54" s="328"/>
      <c r="K54" s="328">
        <v>2</v>
      </c>
      <c r="L54" s="400">
        <v>1</v>
      </c>
      <c r="M54" s="328"/>
      <c r="N54" s="328" t="str">
        <f t="shared" si="0"/>
        <v>part</v>
      </c>
      <c r="O54" s="328"/>
      <c r="P54" s="328"/>
      <c r="Q54" s="328"/>
      <c r="R54" s="328"/>
      <c r="S54" s="331"/>
      <c r="T54" s="331"/>
      <c r="U54" s="331"/>
      <c r="V54" s="331"/>
      <c r="W54" s="331"/>
      <c r="X54" s="331"/>
      <c r="Y54" s="328"/>
      <c r="Z54" s="328"/>
      <c r="AA54" s="332">
        <v>0.06</v>
      </c>
      <c r="AB54" s="328"/>
      <c r="AC54" s="328" t="s">
        <v>478</v>
      </c>
      <c r="AD54" s="328">
        <f t="shared" si="8"/>
        <v>50</v>
      </c>
      <c r="AE54" s="328" t="s">
        <v>475</v>
      </c>
      <c r="AF54" s="328" t="s">
        <v>516</v>
      </c>
      <c r="AG54" s="332"/>
      <c r="AH54" s="333">
        <f t="shared" si="9"/>
        <v>0.06</v>
      </c>
      <c r="AI54" s="334">
        <f t="shared" si="3"/>
        <v>0.12</v>
      </c>
      <c r="AJ54" s="328">
        <v>4</v>
      </c>
      <c r="AK54" s="328">
        <f t="shared" si="4"/>
        <v>8</v>
      </c>
      <c r="AL54" s="335">
        <v>39926</v>
      </c>
      <c r="AM54" s="328"/>
      <c r="AN54" s="328"/>
      <c r="AO54" s="328"/>
      <c r="AP54" s="328"/>
      <c r="AQ54" s="328"/>
      <c r="AR54" s="328"/>
      <c r="AS54" s="328"/>
      <c r="AT54" s="26"/>
      <c r="AU54" s="428">
        <v>62794</v>
      </c>
      <c r="AV54" s="428">
        <v>461</v>
      </c>
      <c r="AW54" s="428" t="str">
        <f t="shared" si="5"/>
        <v>A</v>
      </c>
      <c r="AX54" s="428" t="str">
        <f t="shared" si="6"/>
        <v>A</v>
      </c>
      <c r="AY54" s="294">
        <f t="shared" si="7"/>
        <v>0</v>
      </c>
      <c r="AZ54" s="294">
        <v>0</v>
      </c>
    </row>
    <row r="55" spans="1:52" x14ac:dyDescent="0.2">
      <c r="C55" s="294">
        <v>62912</v>
      </c>
      <c r="D55" s="294">
        <v>62998</v>
      </c>
      <c r="E55" s="294">
        <v>62445</v>
      </c>
      <c r="F55" s="328">
        <v>62457</v>
      </c>
      <c r="G55" s="329">
        <v>492</v>
      </c>
      <c r="H55" s="328" t="s">
        <v>517</v>
      </c>
      <c r="I55" s="328" t="s">
        <v>473</v>
      </c>
      <c r="J55" s="328"/>
      <c r="K55" s="328">
        <v>16</v>
      </c>
      <c r="L55" s="400">
        <v>1</v>
      </c>
      <c r="M55" s="328"/>
      <c r="N55" s="328" t="str">
        <f t="shared" si="0"/>
        <v>part</v>
      </c>
      <c r="O55" s="328"/>
      <c r="P55" s="328"/>
      <c r="Q55" s="328"/>
      <c r="R55" s="328"/>
      <c r="S55" s="331"/>
      <c r="T55" s="331"/>
      <c r="U55" s="331"/>
      <c r="V55" s="331"/>
      <c r="W55" s="331"/>
      <c r="X55" s="331"/>
      <c r="Y55" s="328" t="s">
        <v>510</v>
      </c>
      <c r="Z55" s="328"/>
      <c r="AA55" s="332">
        <v>0.02</v>
      </c>
      <c r="AB55" s="328"/>
      <c r="AC55" s="328" t="s">
        <v>518</v>
      </c>
      <c r="AD55" s="328">
        <f t="shared" si="8"/>
        <v>250</v>
      </c>
      <c r="AE55" s="328" t="s">
        <v>475</v>
      </c>
      <c r="AF55" s="328" t="s">
        <v>516</v>
      </c>
      <c r="AG55" s="332"/>
      <c r="AH55" s="333">
        <f t="shared" si="9"/>
        <v>0.02</v>
      </c>
      <c r="AI55" s="334">
        <f t="shared" si="3"/>
        <v>0.32</v>
      </c>
      <c r="AJ55" s="328">
        <v>0.5</v>
      </c>
      <c r="AK55" s="328">
        <f t="shared" si="4"/>
        <v>8</v>
      </c>
      <c r="AL55" s="335">
        <v>39926</v>
      </c>
      <c r="AM55" s="328"/>
      <c r="AN55" s="328"/>
      <c r="AO55" s="328"/>
      <c r="AP55" s="328"/>
      <c r="AQ55" s="328"/>
      <c r="AR55" s="328"/>
      <c r="AS55" s="328"/>
      <c r="AT55" s="26"/>
      <c r="AU55" s="428">
        <v>62457</v>
      </c>
      <c r="AV55" s="428">
        <v>492</v>
      </c>
      <c r="AW55" s="428" t="str">
        <f t="shared" si="5"/>
        <v>A</v>
      </c>
      <c r="AX55" s="428" t="str">
        <f t="shared" si="6"/>
        <v>A</v>
      </c>
      <c r="AY55" s="294">
        <f t="shared" si="7"/>
        <v>0</v>
      </c>
      <c r="AZ55" s="294">
        <v>0</v>
      </c>
    </row>
    <row r="56" spans="1:52" x14ac:dyDescent="0.2">
      <c r="C56" s="294">
        <v>62912</v>
      </c>
      <c r="D56" s="294">
        <v>62998</v>
      </c>
      <c r="E56" s="294">
        <v>62445</v>
      </c>
      <c r="F56" s="328">
        <v>63085</v>
      </c>
      <c r="G56" s="329">
        <v>492</v>
      </c>
      <c r="H56" s="328" t="s">
        <v>517</v>
      </c>
      <c r="I56" s="328" t="s">
        <v>473</v>
      </c>
      <c r="J56" s="328"/>
      <c r="K56" s="328">
        <v>16</v>
      </c>
      <c r="L56" s="400">
        <v>1</v>
      </c>
      <c r="M56" s="328"/>
      <c r="N56" s="328" t="str">
        <f t="shared" si="0"/>
        <v>part</v>
      </c>
      <c r="O56" s="328"/>
      <c r="P56" s="328"/>
      <c r="Q56" s="328"/>
      <c r="R56" s="328"/>
      <c r="S56" s="331"/>
      <c r="T56" s="331"/>
      <c r="U56" s="331"/>
      <c r="V56" s="331"/>
      <c r="W56" s="331"/>
      <c r="X56" s="331"/>
      <c r="Y56" s="328" t="s">
        <v>510</v>
      </c>
      <c r="Z56" s="328"/>
      <c r="AA56" s="332">
        <v>0.02</v>
      </c>
      <c r="AB56" s="328" t="s">
        <v>519</v>
      </c>
      <c r="AC56" s="328" t="s">
        <v>518</v>
      </c>
      <c r="AD56" s="328">
        <f t="shared" si="8"/>
        <v>250</v>
      </c>
      <c r="AE56" s="328" t="s">
        <v>475</v>
      </c>
      <c r="AF56" s="328" t="s">
        <v>516</v>
      </c>
      <c r="AG56" s="332"/>
      <c r="AH56" s="333">
        <f t="shared" si="9"/>
        <v>0.02</v>
      </c>
      <c r="AI56" s="334">
        <f t="shared" si="3"/>
        <v>0.32</v>
      </c>
      <c r="AJ56" s="328">
        <v>0.5</v>
      </c>
      <c r="AK56" s="328">
        <f t="shared" si="4"/>
        <v>8</v>
      </c>
      <c r="AL56" s="335">
        <v>39926</v>
      </c>
      <c r="AM56" s="328"/>
      <c r="AN56" s="328"/>
      <c r="AO56" s="328"/>
      <c r="AP56" s="328"/>
      <c r="AQ56" s="328"/>
      <c r="AR56" s="328"/>
      <c r="AS56" s="328"/>
      <c r="AT56" s="26"/>
      <c r="AU56" s="428">
        <v>63085</v>
      </c>
      <c r="AV56" s="428">
        <v>492</v>
      </c>
      <c r="AW56" s="428" t="str">
        <f t="shared" si="5"/>
        <v>A</v>
      </c>
      <c r="AX56" s="428" t="str">
        <f t="shared" si="6"/>
        <v>A</v>
      </c>
      <c r="AY56" s="294">
        <f t="shared" si="7"/>
        <v>0</v>
      </c>
      <c r="AZ56" s="294">
        <v>0</v>
      </c>
    </row>
    <row r="57" spans="1:52" x14ac:dyDescent="0.2">
      <c r="E57" s="294">
        <v>62912</v>
      </c>
      <c r="F57" s="328">
        <v>62465</v>
      </c>
      <c r="G57" s="329">
        <v>524</v>
      </c>
      <c r="H57" s="328" t="s">
        <v>520</v>
      </c>
      <c r="I57" s="328" t="s">
        <v>473</v>
      </c>
      <c r="J57" s="328"/>
      <c r="K57" s="328">
        <v>8</v>
      </c>
      <c r="L57" s="330">
        <v>1</v>
      </c>
      <c r="M57" s="328"/>
      <c r="N57" s="328" t="str">
        <f t="shared" si="0"/>
        <v>part</v>
      </c>
      <c r="O57" s="328"/>
      <c r="P57" s="328"/>
      <c r="Q57" s="328"/>
      <c r="R57" s="328"/>
      <c r="S57" s="331"/>
      <c r="T57" s="331"/>
      <c r="U57" s="331"/>
      <c r="V57" s="331"/>
      <c r="W57" s="331"/>
      <c r="X57" s="331"/>
      <c r="Y57" s="328"/>
      <c r="Z57" s="328"/>
      <c r="AA57" s="332">
        <v>0.04</v>
      </c>
      <c r="AB57" s="328"/>
      <c r="AC57" s="328" t="s">
        <v>478</v>
      </c>
      <c r="AD57" s="328">
        <f t="shared" si="8"/>
        <v>50</v>
      </c>
      <c r="AE57" s="328" t="s">
        <v>475</v>
      </c>
      <c r="AF57" s="328" t="s">
        <v>516</v>
      </c>
      <c r="AG57" s="332"/>
      <c r="AH57" s="333">
        <f t="shared" si="9"/>
        <v>0.04</v>
      </c>
      <c r="AI57" s="334">
        <f t="shared" si="3"/>
        <v>0.32</v>
      </c>
      <c r="AJ57" s="328">
        <v>1</v>
      </c>
      <c r="AK57" s="328">
        <f t="shared" si="4"/>
        <v>8</v>
      </c>
      <c r="AL57" s="335">
        <v>40123</v>
      </c>
      <c r="AM57" s="328"/>
      <c r="AN57" s="328"/>
      <c r="AO57" s="328"/>
      <c r="AP57" s="328"/>
      <c r="AQ57" s="328"/>
      <c r="AR57" s="328"/>
      <c r="AS57" s="328"/>
      <c r="AT57" s="26"/>
      <c r="AU57" s="428">
        <v>62465</v>
      </c>
      <c r="AV57" s="428">
        <v>524</v>
      </c>
      <c r="AW57" s="428" t="str">
        <f t="shared" si="5"/>
        <v>A</v>
      </c>
      <c r="AX57" s="428" t="str">
        <f t="shared" si="6"/>
        <v>A</v>
      </c>
      <c r="AY57" s="294">
        <f t="shared" si="7"/>
        <v>0</v>
      </c>
      <c r="AZ57" s="294">
        <v>0</v>
      </c>
    </row>
    <row r="58" spans="1:52" x14ac:dyDescent="0.2">
      <c r="D58" s="294">
        <v>62912</v>
      </c>
      <c r="E58" s="294">
        <v>62998</v>
      </c>
      <c r="F58" s="328">
        <v>62445</v>
      </c>
      <c r="G58" s="329">
        <v>619</v>
      </c>
      <c r="H58" s="328" t="s">
        <v>521</v>
      </c>
      <c r="I58" s="328" t="s">
        <v>473</v>
      </c>
      <c r="J58" s="328"/>
      <c r="K58" s="328">
        <v>1</v>
      </c>
      <c r="L58" s="330">
        <v>1</v>
      </c>
      <c r="M58" s="328"/>
      <c r="N58" s="328" t="str">
        <f t="shared" si="0"/>
        <v>part</v>
      </c>
      <c r="O58" s="328"/>
      <c r="P58" s="328"/>
      <c r="Q58" s="328"/>
      <c r="R58" s="328"/>
      <c r="S58" s="331"/>
      <c r="T58" s="331"/>
      <c r="U58" s="331"/>
      <c r="V58" s="331"/>
      <c r="W58" s="331"/>
      <c r="X58" s="331"/>
      <c r="Y58" s="328" t="s">
        <v>522</v>
      </c>
      <c r="Z58" s="328"/>
      <c r="AA58" s="387">
        <v>37.49</v>
      </c>
      <c r="AB58" s="328">
        <v>50299</v>
      </c>
      <c r="AC58" s="328" t="s">
        <v>523</v>
      </c>
      <c r="AD58" s="328">
        <f t="shared" si="8"/>
        <v>5</v>
      </c>
      <c r="AE58" s="328" t="s">
        <v>490</v>
      </c>
      <c r="AF58" s="328" t="s">
        <v>524</v>
      </c>
      <c r="AG58" s="332"/>
      <c r="AH58" s="333">
        <v>7.5</v>
      </c>
      <c r="AI58" s="334">
        <f t="shared" si="3"/>
        <v>7.5</v>
      </c>
      <c r="AJ58" s="328"/>
      <c r="AK58" s="328">
        <f t="shared" si="4"/>
        <v>0</v>
      </c>
      <c r="AL58" s="335">
        <v>40196</v>
      </c>
      <c r="AM58" s="328"/>
      <c r="AN58" s="328"/>
      <c r="AO58" s="328"/>
      <c r="AP58" s="328"/>
      <c r="AQ58" s="328"/>
      <c r="AR58" s="328"/>
      <c r="AS58" s="328"/>
      <c r="AT58" s="26"/>
      <c r="AU58" s="428">
        <v>62445</v>
      </c>
      <c r="AV58" s="428">
        <v>619</v>
      </c>
      <c r="AW58" s="428" t="str">
        <f t="shared" si="5"/>
        <v>A</v>
      </c>
      <c r="AX58" s="428" t="str">
        <f t="shared" si="6"/>
        <v>A</v>
      </c>
      <c r="AY58" s="294">
        <f t="shared" si="7"/>
        <v>0</v>
      </c>
      <c r="AZ58" s="294">
        <v>0</v>
      </c>
    </row>
    <row r="59" spans="1:52" x14ac:dyDescent="0.2">
      <c r="C59" s="294">
        <v>62912</v>
      </c>
      <c r="D59" s="294">
        <v>62998</v>
      </c>
      <c r="E59" s="294">
        <v>62445</v>
      </c>
      <c r="F59" s="328">
        <v>63125</v>
      </c>
      <c r="G59" s="329">
        <v>619</v>
      </c>
      <c r="H59" s="328" t="s">
        <v>521</v>
      </c>
      <c r="I59" s="328" t="s">
        <v>473</v>
      </c>
      <c r="J59" s="328"/>
      <c r="K59" s="328">
        <v>3</v>
      </c>
      <c r="L59" s="328">
        <v>100</v>
      </c>
      <c r="M59" s="328"/>
      <c r="N59" s="328" t="str">
        <f t="shared" si="0"/>
        <v>part</v>
      </c>
      <c r="O59" s="328"/>
      <c r="P59" s="328"/>
      <c r="Q59" s="328"/>
      <c r="R59" s="328"/>
      <c r="S59" s="331"/>
      <c r="T59" s="331"/>
      <c r="U59" s="331"/>
      <c r="V59" s="331"/>
      <c r="W59" s="331"/>
      <c r="X59" s="331"/>
      <c r="Y59" s="328" t="s">
        <v>522</v>
      </c>
      <c r="Z59" s="328"/>
      <c r="AA59" s="387">
        <v>37.49</v>
      </c>
      <c r="AB59" s="328">
        <v>50299</v>
      </c>
      <c r="AC59" s="328" t="s">
        <v>523</v>
      </c>
      <c r="AD59" s="328">
        <f t="shared" si="8"/>
        <v>5</v>
      </c>
      <c r="AE59" s="328" t="s">
        <v>490</v>
      </c>
      <c r="AF59" s="328" t="s">
        <v>524</v>
      </c>
      <c r="AG59" s="332"/>
      <c r="AH59" s="333">
        <v>7.5</v>
      </c>
      <c r="AI59" s="334">
        <f t="shared" si="3"/>
        <v>22.5</v>
      </c>
      <c r="AJ59" s="328"/>
      <c r="AK59" s="328">
        <f t="shared" si="4"/>
        <v>0</v>
      </c>
      <c r="AL59" s="335">
        <v>40147</v>
      </c>
      <c r="AM59" s="328"/>
      <c r="AN59" s="328"/>
      <c r="AO59" s="328"/>
      <c r="AP59" s="328"/>
      <c r="AQ59" s="328"/>
      <c r="AR59" s="328"/>
      <c r="AS59" s="328"/>
      <c r="AT59" s="26"/>
      <c r="AU59" s="428">
        <v>63125</v>
      </c>
      <c r="AV59" s="428">
        <v>619</v>
      </c>
      <c r="AW59" s="428" t="str">
        <f t="shared" si="5"/>
        <v>A</v>
      </c>
      <c r="AX59" s="428" t="str">
        <f t="shared" si="6"/>
        <v>A</v>
      </c>
      <c r="AY59" s="294">
        <f t="shared" si="7"/>
        <v>0</v>
      </c>
      <c r="AZ59" s="294">
        <v>0</v>
      </c>
    </row>
    <row r="60" spans="1:52" x14ac:dyDescent="0.2">
      <c r="F60" s="328">
        <v>62912</v>
      </c>
      <c r="G60" s="329">
        <v>658</v>
      </c>
      <c r="H60" s="328" t="s">
        <v>525</v>
      </c>
      <c r="I60" s="328" t="s">
        <v>473</v>
      </c>
      <c r="J60" s="328"/>
      <c r="K60" s="328">
        <v>2</v>
      </c>
      <c r="L60" s="330">
        <v>1</v>
      </c>
      <c r="M60" s="328"/>
      <c r="N60" s="328" t="str">
        <f t="shared" si="0"/>
        <v>part</v>
      </c>
      <c r="O60" s="328"/>
      <c r="P60" s="328"/>
      <c r="Q60" s="328"/>
      <c r="R60" s="328"/>
      <c r="S60" s="331"/>
      <c r="T60" s="331"/>
      <c r="U60" s="331"/>
      <c r="V60" s="331"/>
      <c r="W60" s="331"/>
      <c r="X60" s="331"/>
      <c r="Y60" s="328"/>
      <c r="Z60" s="331"/>
      <c r="AA60" s="332">
        <v>2</v>
      </c>
      <c r="AB60" s="328"/>
      <c r="AC60" s="328" t="s">
        <v>526</v>
      </c>
      <c r="AD60" s="328">
        <f t="shared" si="8"/>
        <v>9</v>
      </c>
      <c r="AE60" s="328" t="s">
        <v>475</v>
      </c>
      <c r="AF60" s="328" t="s">
        <v>481</v>
      </c>
      <c r="AG60" s="328"/>
      <c r="AH60" s="333">
        <f t="shared" ref="AH60:AH123" si="10">AA60+AG60</f>
        <v>2</v>
      </c>
      <c r="AI60" s="334">
        <f t="shared" si="3"/>
        <v>4</v>
      </c>
      <c r="AJ60" s="328">
        <v>53</v>
      </c>
      <c r="AK60" s="328">
        <f t="shared" si="4"/>
        <v>106</v>
      </c>
      <c r="AL60" s="335">
        <v>40126</v>
      </c>
      <c r="AM60" s="328"/>
      <c r="AN60" s="328"/>
      <c r="AO60" s="328"/>
      <c r="AP60" s="328"/>
      <c r="AQ60" s="328"/>
      <c r="AR60" s="328"/>
      <c r="AS60" s="328"/>
      <c r="AT60" s="26"/>
      <c r="AU60" s="428">
        <v>62912</v>
      </c>
      <c r="AV60" s="428">
        <v>658</v>
      </c>
      <c r="AW60" s="428" t="str">
        <f t="shared" si="5"/>
        <v>A</v>
      </c>
      <c r="AX60" s="428" t="str">
        <f t="shared" si="6"/>
        <v>A</v>
      </c>
      <c r="AY60" s="294">
        <f t="shared" si="7"/>
        <v>0</v>
      </c>
      <c r="AZ60" s="294">
        <v>0</v>
      </c>
    </row>
    <row r="61" spans="1:52" x14ac:dyDescent="0.2">
      <c r="A61" s="295"/>
      <c r="B61" s="295"/>
      <c r="C61" s="295"/>
      <c r="D61" s="295"/>
      <c r="E61" s="295">
        <v>62912</v>
      </c>
      <c r="F61" s="328">
        <v>62452</v>
      </c>
      <c r="G61" s="329">
        <v>689</v>
      </c>
      <c r="H61" s="328" t="s">
        <v>527</v>
      </c>
      <c r="I61" s="328" t="s">
        <v>473</v>
      </c>
      <c r="J61" s="328"/>
      <c r="K61" s="328">
        <v>1</v>
      </c>
      <c r="L61" s="330">
        <v>1</v>
      </c>
      <c r="M61" s="328"/>
      <c r="N61" s="328" t="str">
        <f t="shared" si="0"/>
        <v>part</v>
      </c>
      <c r="O61" s="328"/>
      <c r="P61" s="328"/>
      <c r="Q61" s="328"/>
      <c r="R61" s="328"/>
      <c r="S61" s="331"/>
      <c r="T61" s="331"/>
      <c r="U61" s="331"/>
      <c r="V61" s="331"/>
      <c r="W61" s="331"/>
      <c r="X61" s="331"/>
      <c r="Y61" s="328"/>
      <c r="Z61" s="328"/>
      <c r="AA61" s="332">
        <v>0</v>
      </c>
      <c r="AB61" s="331"/>
      <c r="AC61" s="328" t="s">
        <v>528</v>
      </c>
      <c r="AD61" s="328">
        <f t="shared" si="8"/>
        <v>500</v>
      </c>
      <c r="AE61" s="328"/>
      <c r="AF61" s="328" t="s">
        <v>529</v>
      </c>
      <c r="AG61" s="332"/>
      <c r="AH61" s="333">
        <f t="shared" si="10"/>
        <v>0</v>
      </c>
      <c r="AI61" s="334">
        <f t="shared" si="3"/>
        <v>0</v>
      </c>
      <c r="AJ61" s="328"/>
      <c r="AK61" s="328">
        <f t="shared" si="4"/>
        <v>0</v>
      </c>
      <c r="AL61" s="335">
        <v>40086</v>
      </c>
      <c r="AM61" s="328"/>
      <c r="AN61" s="328"/>
      <c r="AO61" s="328"/>
      <c r="AP61" s="328"/>
      <c r="AQ61" s="328"/>
      <c r="AR61" s="328"/>
      <c r="AS61" s="328"/>
      <c r="AT61" s="439"/>
      <c r="AU61" s="440">
        <v>62452</v>
      </c>
      <c r="AV61" s="440">
        <v>689</v>
      </c>
      <c r="AW61" s="440" t="str">
        <f t="shared" si="5"/>
        <v>A</v>
      </c>
      <c r="AX61" s="440" t="str">
        <f t="shared" si="6"/>
        <v>A</v>
      </c>
      <c r="AY61" s="295">
        <f t="shared" si="7"/>
        <v>1</v>
      </c>
      <c r="AZ61" s="295">
        <v>1</v>
      </c>
    </row>
    <row r="62" spans="1:52" x14ac:dyDescent="0.2">
      <c r="A62" s="448" t="s">
        <v>477</v>
      </c>
      <c r="B62" s="295"/>
      <c r="C62" s="295"/>
      <c r="D62" s="295"/>
      <c r="E62" s="295"/>
      <c r="F62" s="328">
        <v>62799</v>
      </c>
      <c r="G62" s="329">
        <v>689</v>
      </c>
      <c r="H62" s="328" t="s">
        <v>527</v>
      </c>
      <c r="I62" s="328" t="s">
        <v>473</v>
      </c>
      <c r="J62" s="328"/>
      <c r="K62" s="328">
        <v>1</v>
      </c>
      <c r="L62" s="400">
        <v>1</v>
      </c>
      <c r="M62" s="328"/>
      <c r="N62" s="328" t="str">
        <f t="shared" si="0"/>
        <v>part</v>
      </c>
      <c r="O62" s="328"/>
      <c r="P62" s="328"/>
      <c r="Q62" s="328"/>
      <c r="R62" s="328"/>
      <c r="S62" s="331"/>
      <c r="T62" s="331"/>
      <c r="U62" s="331"/>
      <c r="V62" s="331"/>
      <c r="W62" s="331"/>
      <c r="X62" s="331"/>
      <c r="Y62" s="328"/>
      <c r="Z62" s="328"/>
      <c r="AA62" s="332">
        <v>0</v>
      </c>
      <c r="AB62" s="328"/>
      <c r="AC62" s="328" t="s">
        <v>528</v>
      </c>
      <c r="AD62" s="328">
        <f t="shared" si="8"/>
        <v>500</v>
      </c>
      <c r="AE62" s="328"/>
      <c r="AF62" s="328" t="s">
        <v>529</v>
      </c>
      <c r="AG62" s="332"/>
      <c r="AH62" s="333">
        <f t="shared" si="10"/>
        <v>0</v>
      </c>
      <c r="AI62" s="334">
        <f t="shared" si="3"/>
        <v>0</v>
      </c>
      <c r="AJ62" s="328"/>
      <c r="AK62" s="328">
        <f t="shared" si="4"/>
        <v>0</v>
      </c>
      <c r="AL62" s="335">
        <v>40102</v>
      </c>
      <c r="AM62" s="328"/>
      <c r="AN62" s="328"/>
      <c r="AO62" s="328"/>
      <c r="AP62" s="328"/>
      <c r="AQ62" s="328"/>
      <c r="AR62" s="328"/>
      <c r="AS62" s="328"/>
      <c r="AT62" s="439"/>
      <c r="AU62" s="440"/>
      <c r="AV62" s="440"/>
      <c r="AW62" s="440" t="str">
        <f t="shared" si="5"/>
        <v>Z</v>
      </c>
      <c r="AX62" s="440" t="str">
        <f t="shared" si="6"/>
        <v>Z</v>
      </c>
      <c r="AY62" s="295">
        <f t="shared" si="7"/>
        <v>0</v>
      </c>
      <c r="AZ62" s="295">
        <v>0</v>
      </c>
    </row>
    <row r="63" spans="1:52" x14ac:dyDescent="0.2">
      <c r="A63" s="295"/>
      <c r="B63" s="295"/>
      <c r="C63" s="295"/>
      <c r="D63" s="295">
        <v>62912</v>
      </c>
      <c r="E63" s="295">
        <v>62452</v>
      </c>
      <c r="F63" s="328">
        <v>62804</v>
      </c>
      <c r="G63" s="329">
        <v>689</v>
      </c>
      <c r="H63" s="328" t="s">
        <v>527</v>
      </c>
      <c r="I63" s="328" t="s">
        <v>473</v>
      </c>
      <c r="J63" s="328"/>
      <c r="K63" s="328">
        <v>2</v>
      </c>
      <c r="L63" s="400">
        <v>1</v>
      </c>
      <c r="M63" s="328"/>
      <c r="N63" s="328" t="str">
        <f t="shared" si="0"/>
        <v>part</v>
      </c>
      <c r="O63" s="328"/>
      <c r="P63" s="328"/>
      <c r="Q63" s="328"/>
      <c r="R63" s="328"/>
      <c r="S63" s="331"/>
      <c r="T63" s="331"/>
      <c r="U63" s="331"/>
      <c r="V63" s="331"/>
      <c r="W63" s="331"/>
      <c r="X63" s="331"/>
      <c r="Y63" s="328" t="s">
        <v>522</v>
      </c>
      <c r="Z63" s="328"/>
      <c r="AA63" s="332">
        <v>0</v>
      </c>
      <c r="AB63" s="328"/>
      <c r="AC63" s="328" t="s">
        <v>528</v>
      </c>
      <c r="AD63" s="328">
        <f t="shared" si="8"/>
        <v>500</v>
      </c>
      <c r="AE63" s="328" t="s">
        <v>475</v>
      </c>
      <c r="AF63" s="328" t="s">
        <v>529</v>
      </c>
      <c r="AG63" s="328"/>
      <c r="AH63" s="333">
        <f t="shared" si="10"/>
        <v>0</v>
      </c>
      <c r="AI63" s="334">
        <f t="shared" si="3"/>
        <v>0</v>
      </c>
      <c r="AJ63" s="328"/>
      <c r="AK63" s="328">
        <f t="shared" si="4"/>
        <v>0</v>
      </c>
      <c r="AL63" s="335">
        <v>39926</v>
      </c>
      <c r="AM63" s="328"/>
      <c r="AN63" s="328"/>
      <c r="AO63" s="328"/>
      <c r="AP63" s="328"/>
      <c r="AQ63" s="328"/>
      <c r="AR63" s="328"/>
      <c r="AS63" s="328"/>
      <c r="AT63" s="439"/>
      <c r="AU63" s="440">
        <v>62804</v>
      </c>
      <c r="AV63" s="440">
        <v>689</v>
      </c>
      <c r="AW63" s="440" t="str">
        <f t="shared" si="5"/>
        <v>A</v>
      </c>
      <c r="AX63" s="440" t="str">
        <f t="shared" si="6"/>
        <v>A</v>
      </c>
      <c r="AY63" s="295">
        <f t="shared" si="7"/>
        <v>1</v>
      </c>
      <c r="AZ63" s="295">
        <v>1</v>
      </c>
    </row>
    <row r="64" spans="1:52" x14ac:dyDescent="0.2">
      <c r="A64" s="295"/>
      <c r="B64" s="295"/>
      <c r="C64" s="295">
        <v>62912</v>
      </c>
      <c r="D64" s="295">
        <v>62998</v>
      </c>
      <c r="E64" s="295">
        <v>62445</v>
      </c>
      <c r="F64" s="328">
        <v>62897</v>
      </c>
      <c r="G64" s="329">
        <v>689</v>
      </c>
      <c r="H64" s="399" t="s">
        <v>527</v>
      </c>
      <c r="I64" s="328" t="s">
        <v>473</v>
      </c>
      <c r="J64" s="328"/>
      <c r="K64" s="328">
        <v>1</v>
      </c>
      <c r="L64" s="330">
        <v>1</v>
      </c>
      <c r="M64" s="328"/>
      <c r="N64" s="328" t="str">
        <f t="shared" si="0"/>
        <v>part</v>
      </c>
      <c r="O64" s="328"/>
      <c r="P64" s="328"/>
      <c r="Q64" s="328"/>
      <c r="R64" s="328"/>
      <c r="S64" s="331"/>
      <c r="T64" s="331"/>
      <c r="U64" s="331"/>
      <c r="V64" s="331"/>
      <c r="W64" s="331"/>
      <c r="X64" s="331"/>
      <c r="Y64" s="328" t="s">
        <v>530</v>
      </c>
      <c r="Z64" s="328"/>
      <c r="AA64" s="332">
        <v>0</v>
      </c>
      <c r="AB64" s="328"/>
      <c r="AC64" s="328" t="s">
        <v>528</v>
      </c>
      <c r="AD64" s="328">
        <f t="shared" si="8"/>
        <v>500</v>
      </c>
      <c r="AE64" s="328"/>
      <c r="AF64" s="328" t="s">
        <v>529</v>
      </c>
      <c r="AG64" s="332"/>
      <c r="AH64" s="333">
        <f t="shared" si="10"/>
        <v>0</v>
      </c>
      <c r="AI64" s="334">
        <f t="shared" si="3"/>
        <v>0</v>
      </c>
      <c r="AJ64" s="328"/>
      <c r="AK64" s="328">
        <f t="shared" si="4"/>
        <v>0</v>
      </c>
      <c r="AL64" s="335">
        <v>40099</v>
      </c>
      <c r="AM64" s="328"/>
      <c r="AN64" s="328"/>
      <c r="AO64" s="328"/>
      <c r="AP64" s="328"/>
      <c r="AQ64" s="328"/>
      <c r="AR64" s="328"/>
      <c r="AS64" s="328"/>
      <c r="AT64" s="439"/>
      <c r="AU64" s="440">
        <v>62897</v>
      </c>
      <c r="AV64" s="440">
        <v>689</v>
      </c>
      <c r="AW64" s="440" t="str">
        <f t="shared" si="5"/>
        <v>A</v>
      </c>
      <c r="AX64" s="440" t="str">
        <f t="shared" si="6"/>
        <v>A</v>
      </c>
      <c r="AY64" s="295">
        <f t="shared" si="7"/>
        <v>0</v>
      </c>
      <c r="AZ64" s="295">
        <v>0</v>
      </c>
    </row>
    <row r="65" spans="1:52" x14ac:dyDescent="0.2">
      <c r="A65" s="295"/>
      <c r="B65" s="295"/>
      <c r="C65" s="295"/>
      <c r="D65" s="295"/>
      <c r="E65" s="295"/>
      <c r="F65" s="328">
        <v>62912</v>
      </c>
      <c r="G65" s="329">
        <v>689</v>
      </c>
      <c r="H65" s="399" t="s">
        <v>527</v>
      </c>
      <c r="I65" s="328" t="s">
        <v>473</v>
      </c>
      <c r="J65" s="328"/>
      <c r="K65" s="328">
        <v>1</v>
      </c>
      <c r="L65" s="330">
        <v>1</v>
      </c>
      <c r="M65" s="328"/>
      <c r="N65" s="328" t="str">
        <f t="shared" si="0"/>
        <v>part</v>
      </c>
      <c r="O65" s="328"/>
      <c r="P65" s="328"/>
      <c r="Q65" s="328"/>
      <c r="R65" s="328"/>
      <c r="S65" s="331"/>
      <c r="T65" s="331"/>
      <c r="U65" s="331"/>
      <c r="V65" s="331"/>
      <c r="W65" s="331"/>
      <c r="X65" s="331"/>
      <c r="Y65" s="328"/>
      <c r="Z65" s="328"/>
      <c r="AA65" s="332">
        <v>0</v>
      </c>
      <c r="AB65" s="328"/>
      <c r="AC65" s="328" t="s">
        <v>528</v>
      </c>
      <c r="AD65" s="328">
        <f t="shared" si="8"/>
        <v>500</v>
      </c>
      <c r="AE65" s="328"/>
      <c r="AF65" s="328" t="s">
        <v>529</v>
      </c>
      <c r="AG65" s="332"/>
      <c r="AH65" s="333">
        <f t="shared" si="10"/>
        <v>0</v>
      </c>
      <c r="AI65" s="334">
        <f t="shared" si="3"/>
        <v>0</v>
      </c>
      <c r="AJ65" s="328"/>
      <c r="AK65" s="328">
        <f t="shared" si="4"/>
        <v>0</v>
      </c>
      <c r="AL65" s="335">
        <v>40196</v>
      </c>
      <c r="AM65" s="328"/>
      <c r="AN65" s="328"/>
      <c r="AO65" s="328"/>
      <c r="AP65" s="328"/>
      <c r="AQ65" s="328"/>
      <c r="AR65" s="328"/>
      <c r="AS65" s="328"/>
      <c r="AT65" s="439"/>
      <c r="AU65" s="440">
        <v>62912</v>
      </c>
      <c r="AV65" s="440">
        <v>689</v>
      </c>
      <c r="AW65" s="440" t="str">
        <f t="shared" si="5"/>
        <v>A</v>
      </c>
      <c r="AX65" s="440" t="str">
        <f t="shared" si="6"/>
        <v>A</v>
      </c>
      <c r="AY65" s="295">
        <f t="shared" si="7"/>
        <v>0</v>
      </c>
      <c r="AZ65" s="295">
        <v>0</v>
      </c>
    </row>
    <row r="66" spans="1:52" x14ac:dyDescent="0.2">
      <c r="B66" s="294">
        <v>62912</v>
      </c>
      <c r="C66" s="294">
        <v>62452</v>
      </c>
      <c r="D66" s="294">
        <v>62804</v>
      </c>
      <c r="E66" s="294">
        <v>62399</v>
      </c>
      <c r="F66" s="328">
        <v>62753</v>
      </c>
      <c r="G66" s="329">
        <v>695</v>
      </c>
      <c r="H66" s="328" t="s">
        <v>531</v>
      </c>
      <c r="I66" s="328" t="s">
        <v>473</v>
      </c>
      <c r="J66" s="328"/>
      <c r="K66" s="328">
        <v>8</v>
      </c>
      <c r="L66" s="330">
        <v>1</v>
      </c>
      <c r="M66" s="328"/>
      <c r="N66" s="328" t="str">
        <f t="shared" si="0"/>
        <v>part</v>
      </c>
      <c r="O66" s="328"/>
      <c r="P66" s="328"/>
      <c r="Q66" s="328"/>
      <c r="R66" s="328"/>
      <c r="S66" s="331"/>
      <c r="T66" s="331"/>
      <c r="U66" s="331"/>
      <c r="V66" s="331"/>
      <c r="W66" s="331"/>
      <c r="X66" s="331"/>
      <c r="Y66" s="328"/>
      <c r="Z66" s="328"/>
      <c r="AA66" s="332">
        <v>0</v>
      </c>
      <c r="AB66" s="331"/>
      <c r="AC66" s="328" t="s">
        <v>478</v>
      </c>
      <c r="AD66" s="328">
        <f t="shared" si="8"/>
        <v>50</v>
      </c>
      <c r="AE66" s="328"/>
      <c r="AF66" s="328" t="s">
        <v>481</v>
      </c>
      <c r="AG66" s="332"/>
      <c r="AH66" s="333">
        <f t="shared" si="10"/>
        <v>0</v>
      </c>
      <c r="AI66" s="334">
        <f t="shared" si="3"/>
        <v>0</v>
      </c>
      <c r="AJ66" s="328">
        <v>4</v>
      </c>
      <c r="AK66" s="328">
        <f t="shared" si="4"/>
        <v>32</v>
      </c>
      <c r="AL66" s="335">
        <v>40093</v>
      </c>
      <c r="AM66" s="328"/>
      <c r="AN66" s="328"/>
      <c r="AO66" s="328"/>
      <c r="AP66" s="328"/>
      <c r="AQ66" s="328"/>
      <c r="AR66" s="328"/>
      <c r="AS66" s="328"/>
      <c r="AT66" s="26"/>
      <c r="AU66" s="428">
        <v>62753</v>
      </c>
      <c r="AV66" s="428">
        <v>695</v>
      </c>
      <c r="AW66" s="428" t="str">
        <f t="shared" si="5"/>
        <v>A</v>
      </c>
      <c r="AX66" s="428" t="str">
        <f t="shared" si="6"/>
        <v>A</v>
      </c>
      <c r="AY66" s="294">
        <f t="shared" si="7"/>
        <v>1</v>
      </c>
      <c r="AZ66" s="294">
        <v>1</v>
      </c>
    </row>
    <row r="67" spans="1:52" x14ac:dyDescent="0.2">
      <c r="E67" s="294">
        <v>62912</v>
      </c>
      <c r="F67" s="328">
        <v>61762</v>
      </c>
      <c r="G67" s="329">
        <v>696</v>
      </c>
      <c r="H67" s="328" t="s">
        <v>532</v>
      </c>
      <c r="I67" s="328" t="s">
        <v>473</v>
      </c>
      <c r="J67" s="328"/>
      <c r="K67" s="328">
        <v>4</v>
      </c>
      <c r="L67" s="330">
        <v>1</v>
      </c>
      <c r="M67" s="328"/>
      <c r="N67" s="328" t="str">
        <f t="shared" si="0"/>
        <v>part</v>
      </c>
      <c r="O67" s="328"/>
      <c r="P67" s="328"/>
      <c r="Q67" s="328"/>
      <c r="R67" s="328"/>
      <c r="S67" s="331"/>
      <c r="T67" s="331"/>
      <c r="U67" s="331"/>
      <c r="V67" s="331"/>
      <c r="W67" s="331"/>
      <c r="X67" s="331"/>
      <c r="Y67" s="328"/>
      <c r="Z67" s="331"/>
      <c r="AA67" s="332">
        <v>0.05</v>
      </c>
      <c r="AB67" s="328"/>
      <c r="AC67" s="328" t="s">
        <v>478</v>
      </c>
      <c r="AD67" s="328">
        <f t="shared" si="8"/>
        <v>50</v>
      </c>
      <c r="AE67" s="328" t="s">
        <v>475</v>
      </c>
      <c r="AF67" s="328" t="s">
        <v>481</v>
      </c>
      <c r="AG67" s="328"/>
      <c r="AH67" s="333">
        <f t="shared" si="10"/>
        <v>0.05</v>
      </c>
      <c r="AI67" s="334">
        <f t="shared" si="3"/>
        <v>0.2</v>
      </c>
      <c r="AJ67" s="328">
        <v>1</v>
      </c>
      <c r="AK67" s="328">
        <f t="shared" si="4"/>
        <v>4</v>
      </c>
      <c r="AL67" s="335">
        <v>40113</v>
      </c>
      <c r="AM67" s="328"/>
      <c r="AN67" s="328"/>
      <c r="AO67" s="328"/>
      <c r="AP67" s="328"/>
      <c r="AQ67" s="328"/>
      <c r="AR67" s="328"/>
      <c r="AS67" s="328"/>
      <c r="AT67" s="26"/>
      <c r="AU67" s="428">
        <v>61762</v>
      </c>
      <c r="AV67" s="428">
        <v>696</v>
      </c>
      <c r="AW67" s="428" t="str">
        <f t="shared" si="5"/>
        <v>A</v>
      </c>
      <c r="AX67" s="428" t="str">
        <f t="shared" si="6"/>
        <v>A</v>
      </c>
      <c r="AY67" s="294">
        <f t="shared" si="7"/>
        <v>0</v>
      </c>
      <c r="AZ67" s="294">
        <v>0</v>
      </c>
    </row>
    <row r="68" spans="1:52" x14ac:dyDescent="0.2">
      <c r="D68" s="294">
        <v>62912</v>
      </c>
      <c r="E68" s="294">
        <v>62998</v>
      </c>
      <c r="F68" s="328">
        <v>62445</v>
      </c>
      <c r="G68" s="329">
        <v>696</v>
      </c>
      <c r="H68" s="328" t="s">
        <v>532</v>
      </c>
      <c r="I68" s="328" t="s">
        <v>473</v>
      </c>
      <c r="J68" s="328"/>
      <c r="K68" s="328">
        <v>3</v>
      </c>
      <c r="L68" s="330">
        <v>1</v>
      </c>
      <c r="M68" s="328"/>
      <c r="N68" s="328" t="str">
        <f t="shared" si="0"/>
        <v>part</v>
      </c>
      <c r="O68" s="328"/>
      <c r="P68" s="328"/>
      <c r="Q68" s="328"/>
      <c r="R68" s="328"/>
      <c r="S68" s="331"/>
      <c r="T68" s="331"/>
      <c r="U68" s="331"/>
      <c r="V68" s="331"/>
      <c r="W68" s="331"/>
      <c r="X68" s="401"/>
      <c r="Y68" s="335" t="s">
        <v>510</v>
      </c>
      <c r="Z68" s="335"/>
      <c r="AA68" s="332">
        <v>4.9000000000000002E-2</v>
      </c>
      <c r="AB68" s="331">
        <v>50027</v>
      </c>
      <c r="AC68" s="328" t="s">
        <v>478</v>
      </c>
      <c r="AD68" s="328">
        <f t="shared" si="8"/>
        <v>50</v>
      </c>
      <c r="AE68" s="328" t="s">
        <v>475</v>
      </c>
      <c r="AF68" s="328" t="s">
        <v>481</v>
      </c>
      <c r="AG68" s="332"/>
      <c r="AH68" s="333">
        <f t="shared" si="10"/>
        <v>4.9000000000000002E-2</v>
      </c>
      <c r="AI68" s="334">
        <f t="shared" si="3"/>
        <v>0.14700000000000002</v>
      </c>
      <c r="AJ68" s="328">
        <v>1</v>
      </c>
      <c r="AK68" s="328">
        <f t="shared" si="4"/>
        <v>3</v>
      </c>
      <c r="AL68" s="335">
        <v>40042</v>
      </c>
      <c r="AM68" s="328"/>
      <c r="AN68" s="328"/>
      <c r="AO68" s="328"/>
      <c r="AP68" s="328"/>
      <c r="AQ68" s="328"/>
      <c r="AR68" s="328"/>
      <c r="AS68" s="328"/>
      <c r="AT68" s="26"/>
      <c r="AU68" s="428">
        <v>62445</v>
      </c>
      <c r="AV68" s="428">
        <v>696</v>
      </c>
      <c r="AW68" s="428" t="str">
        <f t="shared" si="5"/>
        <v>A</v>
      </c>
      <c r="AX68" s="428" t="str">
        <f t="shared" si="6"/>
        <v>A</v>
      </c>
      <c r="AY68" s="294">
        <f t="shared" si="7"/>
        <v>0</v>
      </c>
      <c r="AZ68" s="294">
        <v>0</v>
      </c>
    </row>
    <row r="69" spans="1:52" x14ac:dyDescent="0.2">
      <c r="C69" s="294">
        <v>62912</v>
      </c>
      <c r="D69" s="294">
        <v>62998</v>
      </c>
      <c r="E69" s="294">
        <v>62445</v>
      </c>
      <c r="F69" s="328">
        <v>62826</v>
      </c>
      <c r="G69" s="329">
        <v>696</v>
      </c>
      <c r="H69" s="328" t="s">
        <v>532</v>
      </c>
      <c r="I69" s="328" t="s">
        <v>473</v>
      </c>
      <c r="J69" s="328"/>
      <c r="K69" s="328">
        <v>1</v>
      </c>
      <c r="L69" s="330">
        <v>1</v>
      </c>
      <c r="M69" s="328"/>
      <c r="N69" s="328" t="str">
        <f t="shared" si="0"/>
        <v>part</v>
      </c>
      <c r="O69" s="328"/>
      <c r="P69" s="328"/>
      <c r="Q69" s="328"/>
      <c r="R69" s="328"/>
      <c r="S69" s="331"/>
      <c r="T69" s="331"/>
      <c r="U69" s="331"/>
      <c r="V69" s="331"/>
      <c r="W69" s="331"/>
      <c r="X69" s="331"/>
      <c r="Y69" s="328" t="s">
        <v>492</v>
      </c>
      <c r="Z69" s="328"/>
      <c r="AA69" s="332">
        <v>0.05</v>
      </c>
      <c r="AB69" s="328">
        <v>50027</v>
      </c>
      <c r="AC69" s="328" t="s">
        <v>478</v>
      </c>
      <c r="AD69" s="328">
        <f t="shared" si="8"/>
        <v>50</v>
      </c>
      <c r="AE69" s="328" t="s">
        <v>475</v>
      </c>
      <c r="AF69" s="328" t="s">
        <v>481</v>
      </c>
      <c r="AG69" s="332"/>
      <c r="AH69" s="333">
        <f t="shared" si="10"/>
        <v>0.05</v>
      </c>
      <c r="AI69" s="334">
        <f t="shared" si="3"/>
        <v>0.05</v>
      </c>
      <c r="AJ69" s="328">
        <v>1</v>
      </c>
      <c r="AK69" s="328">
        <f t="shared" si="4"/>
        <v>1</v>
      </c>
      <c r="AL69" s="335">
        <v>40042</v>
      </c>
      <c r="AM69" s="328"/>
      <c r="AN69" s="328"/>
      <c r="AO69" s="328"/>
      <c r="AP69" s="328"/>
      <c r="AQ69" s="328"/>
      <c r="AR69" s="328"/>
      <c r="AS69" s="328"/>
      <c r="AT69" s="26"/>
      <c r="AU69" s="428">
        <v>62826</v>
      </c>
      <c r="AV69" s="428">
        <v>696</v>
      </c>
      <c r="AW69" s="428" t="str">
        <f t="shared" si="5"/>
        <v>A</v>
      </c>
      <c r="AX69" s="428" t="str">
        <f t="shared" si="6"/>
        <v>A</v>
      </c>
      <c r="AY69" s="294">
        <f t="shared" si="7"/>
        <v>0</v>
      </c>
      <c r="AZ69" s="294">
        <v>0</v>
      </c>
    </row>
    <row r="70" spans="1:52" x14ac:dyDescent="0.2">
      <c r="C70" s="294">
        <v>62912</v>
      </c>
      <c r="D70" s="294">
        <v>62998</v>
      </c>
      <c r="E70" s="294">
        <v>62445</v>
      </c>
      <c r="F70" s="328">
        <v>62897</v>
      </c>
      <c r="G70" s="329">
        <v>696</v>
      </c>
      <c r="H70" s="328" t="s">
        <v>532</v>
      </c>
      <c r="I70" s="328" t="s">
        <v>473</v>
      </c>
      <c r="J70" s="328"/>
      <c r="K70" s="328">
        <v>2</v>
      </c>
      <c r="L70" s="330">
        <v>1</v>
      </c>
      <c r="M70" s="328"/>
      <c r="N70" s="328" t="str">
        <f t="shared" si="0"/>
        <v>part</v>
      </c>
      <c r="O70" s="328"/>
      <c r="P70" s="328"/>
      <c r="Q70" s="328"/>
      <c r="R70" s="328"/>
      <c r="S70" s="331"/>
      <c r="T70" s="331"/>
      <c r="U70" s="331"/>
      <c r="V70" s="331"/>
      <c r="W70" s="331"/>
      <c r="X70" s="331"/>
      <c r="Y70" s="328"/>
      <c r="Z70" s="328"/>
      <c r="AA70" s="332">
        <v>0.02</v>
      </c>
      <c r="AB70" s="328"/>
      <c r="AC70" s="328" t="s">
        <v>478</v>
      </c>
      <c r="AD70" s="328">
        <f t="shared" si="8"/>
        <v>50</v>
      </c>
      <c r="AE70" s="328" t="s">
        <v>475</v>
      </c>
      <c r="AF70" s="328" t="s">
        <v>481</v>
      </c>
      <c r="AG70" s="332"/>
      <c r="AH70" s="333">
        <f t="shared" si="10"/>
        <v>0.02</v>
      </c>
      <c r="AI70" s="334">
        <f t="shared" si="3"/>
        <v>0.04</v>
      </c>
      <c r="AJ70" s="328">
        <v>1</v>
      </c>
      <c r="AK70" s="328">
        <f t="shared" si="4"/>
        <v>2</v>
      </c>
      <c r="AL70" s="335">
        <v>40042</v>
      </c>
      <c r="AM70" s="328"/>
      <c r="AN70" s="328"/>
      <c r="AO70" s="328"/>
      <c r="AP70" s="328"/>
      <c r="AQ70" s="328"/>
      <c r="AR70" s="328"/>
      <c r="AS70" s="328"/>
      <c r="AT70" s="26"/>
      <c r="AU70" s="428">
        <v>62897</v>
      </c>
      <c r="AV70" s="428">
        <v>696</v>
      </c>
      <c r="AW70" s="428" t="str">
        <f t="shared" si="5"/>
        <v>A</v>
      </c>
      <c r="AX70" s="428" t="str">
        <f t="shared" si="6"/>
        <v>A</v>
      </c>
      <c r="AY70" s="294">
        <f t="shared" si="7"/>
        <v>0</v>
      </c>
      <c r="AZ70" s="294">
        <v>0</v>
      </c>
    </row>
    <row r="71" spans="1:52" x14ac:dyDescent="0.2">
      <c r="F71" s="328">
        <v>62912</v>
      </c>
      <c r="G71" s="329">
        <v>696</v>
      </c>
      <c r="H71" s="328" t="s">
        <v>532</v>
      </c>
      <c r="I71" s="328" t="s">
        <v>473</v>
      </c>
      <c r="J71" s="328"/>
      <c r="K71" s="328">
        <v>10</v>
      </c>
      <c r="L71" s="330">
        <v>1</v>
      </c>
      <c r="M71" s="328"/>
      <c r="N71" s="328" t="str">
        <f t="shared" ref="N71:N134" si="11">IF(COUNTIF($F$7:$F$3332,G71)&lt;&gt;0,"assy","part")</f>
        <v>part</v>
      </c>
      <c r="O71" s="328"/>
      <c r="P71" s="328"/>
      <c r="Q71" s="328"/>
      <c r="R71" s="328"/>
      <c r="S71" s="331"/>
      <c r="T71" s="331"/>
      <c r="U71" s="331"/>
      <c r="V71" s="331"/>
      <c r="W71" s="331"/>
      <c r="X71" s="331"/>
      <c r="Y71" s="328"/>
      <c r="Z71" s="331"/>
      <c r="AA71" s="332">
        <v>0.05</v>
      </c>
      <c r="AB71" s="328"/>
      <c r="AC71" s="328" t="s">
        <v>478</v>
      </c>
      <c r="AD71" s="328">
        <f t="shared" ref="AD71:AD102" si="12">VALUE(LEFT(AC71,(LEN(AC71)-6)))</f>
        <v>50</v>
      </c>
      <c r="AE71" s="328"/>
      <c r="AF71" s="328" t="s">
        <v>481</v>
      </c>
      <c r="AG71" s="328"/>
      <c r="AH71" s="333">
        <f t="shared" si="10"/>
        <v>0.05</v>
      </c>
      <c r="AI71" s="334">
        <f t="shared" ref="AI71:AI134" si="13">AH71*K71</f>
        <v>0.5</v>
      </c>
      <c r="AJ71" s="328">
        <v>1</v>
      </c>
      <c r="AK71" s="328">
        <f t="shared" ref="AK71:AK134" si="14">AJ71*K71</f>
        <v>10</v>
      </c>
      <c r="AL71" s="335">
        <v>40126</v>
      </c>
      <c r="AM71" s="328"/>
      <c r="AN71" s="328"/>
      <c r="AO71" s="328"/>
      <c r="AP71" s="328"/>
      <c r="AQ71" s="328"/>
      <c r="AR71" s="328"/>
      <c r="AS71" s="328"/>
      <c r="AT71" s="26"/>
      <c r="AU71" s="428">
        <v>62912</v>
      </c>
      <c r="AV71" s="428">
        <v>696</v>
      </c>
      <c r="AW71" s="428" t="str">
        <f t="shared" ref="AW71:AW134" si="15">IF(AU71&lt;&gt;F71,"Z","A")</f>
        <v>A</v>
      </c>
      <c r="AX71" s="428" t="str">
        <f t="shared" ref="AX71:AX134" si="16">IF(AV71&lt;&gt;G71,"Z","A")</f>
        <v>A</v>
      </c>
      <c r="AY71" s="294">
        <f t="shared" ref="AY71:AY134" si="17">COUNTIF(A71:G71,$AY$6)</f>
        <v>0</v>
      </c>
      <c r="AZ71" s="294">
        <v>0</v>
      </c>
    </row>
    <row r="72" spans="1:52" x14ac:dyDescent="0.2">
      <c r="A72" s="378" t="s">
        <v>477</v>
      </c>
      <c r="B72" s="379"/>
      <c r="C72" s="379"/>
      <c r="D72" s="379"/>
      <c r="E72" s="379"/>
      <c r="F72" s="328">
        <v>62945</v>
      </c>
      <c r="G72" s="329">
        <v>696</v>
      </c>
      <c r="H72" s="328" t="s">
        <v>532</v>
      </c>
      <c r="I72" s="328" t="s">
        <v>473</v>
      </c>
      <c r="J72" s="328"/>
      <c r="K72" s="328">
        <v>3</v>
      </c>
      <c r="L72" s="330">
        <v>1</v>
      </c>
      <c r="M72" s="328"/>
      <c r="N72" s="328" t="str">
        <f t="shared" si="11"/>
        <v>part</v>
      </c>
      <c r="O72" s="328"/>
      <c r="P72" s="328"/>
      <c r="Q72" s="328"/>
      <c r="R72" s="328"/>
      <c r="S72" s="331"/>
      <c r="T72" s="331"/>
      <c r="U72" s="331"/>
      <c r="V72" s="331"/>
      <c r="W72" s="331"/>
      <c r="X72" s="331"/>
      <c r="Y72" s="328" t="s">
        <v>492</v>
      </c>
      <c r="Z72" s="331"/>
      <c r="AA72" s="332">
        <v>0.02</v>
      </c>
      <c r="AB72" s="331"/>
      <c r="AC72" s="328" t="s">
        <v>478</v>
      </c>
      <c r="AD72" s="328">
        <f t="shared" si="12"/>
        <v>50</v>
      </c>
      <c r="AE72" s="328" t="s">
        <v>475</v>
      </c>
      <c r="AF72" s="328" t="s">
        <v>481</v>
      </c>
      <c r="AG72" s="328"/>
      <c r="AH72" s="333">
        <f t="shared" si="10"/>
        <v>0.02</v>
      </c>
      <c r="AI72" s="334">
        <f t="shared" si="13"/>
        <v>0.06</v>
      </c>
      <c r="AJ72" s="328">
        <v>1</v>
      </c>
      <c r="AK72" s="328">
        <f t="shared" si="14"/>
        <v>3</v>
      </c>
      <c r="AL72" s="335">
        <v>40042</v>
      </c>
      <c r="AM72" s="328"/>
      <c r="AN72" s="328"/>
      <c r="AO72" s="328"/>
      <c r="AP72" s="328"/>
      <c r="AQ72" s="328"/>
      <c r="AR72" s="328"/>
      <c r="AS72" s="328"/>
      <c r="AT72" s="26"/>
      <c r="AU72" s="428"/>
      <c r="AV72" s="428"/>
      <c r="AW72" s="428" t="str">
        <f t="shared" si="15"/>
        <v>Z</v>
      </c>
      <c r="AX72" s="428" t="str">
        <f t="shared" si="16"/>
        <v>Z</v>
      </c>
      <c r="AY72" s="294">
        <f t="shared" si="17"/>
        <v>0</v>
      </c>
      <c r="AZ72" s="294">
        <v>0</v>
      </c>
    </row>
    <row r="73" spans="1:52" x14ac:dyDescent="0.2">
      <c r="E73" s="294">
        <v>62912</v>
      </c>
      <c r="F73" s="328">
        <v>63089</v>
      </c>
      <c r="G73" s="329">
        <v>696</v>
      </c>
      <c r="H73" s="328" t="s">
        <v>532</v>
      </c>
      <c r="I73" s="328" t="s">
        <v>473</v>
      </c>
      <c r="J73" s="328"/>
      <c r="K73" s="328">
        <v>2</v>
      </c>
      <c r="L73" s="330">
        <v>1</v>
      </c>
      <c r="M73" s="328"/>
      <c r="N73" s="328" t="str">
        <f t="shared" si="11"/>
        <v>part</v>
      </c>
      <c r="O73" s="328"/>
      <c r="P73" s="328"/>
      <c r="Q73" s="328"/>
      <c r="R73" s="328"/>
      <c r="S73" s="331"/>
      <c r="T73" s="331"/>
      <c r="U73" s="331"/>
      <c r="V73" s="331"/>
      <c r="W73" s="331"/>
      <c r="X73" s="331"/>
      <c r="Y73" s="328"/>
      <c r="Z73" s="328"/>
      <c r="AA73" s="332">
        <v>0.05</v>
      </c>
      <c r="AB73" s="331"/>
      <c r="AC73" s="328" t="s">
        <v>478</v>
      </c>
      <c r="AD73" s="328">
        <f t="shared" si="12"/>
        <v>50</v>
      </c>
      <c r="AE73" s="328"/>
      <c r="AF73" s="328" t="s">
        <v>481</v>
      </c>
      <c r="AG73" s="332"/>
      <c r="AH73" s="333">
        <f t="shared" si="10"/>
        <v>0.05</v>
      </c>
      <c r="AI73" s="334">
        <f t="shared" si="13"/>
        <v>0.1</v>
      </c>
      <c r="AJ73" s="328">
        <v>1</v>
      </c>
      <c r="AK73" s="328">
        <f t="shared" si="14"/>
        <v>2</v>
      </c>
      <c r="AL73" s="335">
        <v>40102</v>
      </c>
      <c r="AM73" s="328"/>
      <c r="AN73" s="328"/>
      <c r="AO73" s="328"/>
      <c r="AP73" s="328"/>
      <c r="AQ73" s="328"/>
      <c r="AR73" s="328"/>
      <c r="AS73" s="328"/>
      <c r="AT73" s="26"/>
      <c r="AU73" s="428">
        <v>63089</v>
      </c>
      <c r="AV73" s="428">
        <v>696</v>
      </c>
      <c r="AW73" s="428" t="str">
        <f t="shared" si="15"/>
        <v>A</v>
      </c>
      <c r="AX73" s="428" t="str">
        <f t="shared" si="16"/>
        <v>A</v>
      </c>
      <c r="AY73" s="294">
        <f t="shared" si="17"/>
        <v>0</v>
      </c>
      <c r="AZ73" s="294">
        <v>0</v>
      </c>
    </row>
    <row r="74" spans="1:52" x14ac:dyDescent="0.2">
      <c r="D74" s="294">
        <v>62912</v>
      </c>
      <c r="E74" s="294">
        <v>62465</v>
      </c>
      <c r="F74" s="328">
        <v>63109</v>
      </c>
      <c r="G74" s="329">
        <v>696</v>
      </c>
      <c r="H74" s="328" t="s">
        <v>532</v>
      </c>
      <c r="I74" s="328" t="s">
        <v>473</v>
      </c>
      <c r="J74" s="328"/>
      <c r="K74" s="328">
        <v>10</v>
      </c>
      <c r="L74" s="330">
        <v>1</v>
      </c>
      <c r="M74" s="328"/>
      <c r="N74" s="328" t="str">
        <f t="shared" si="11"/>
        <v>part</v>
      </c>
      <c r="O74" s="328"/>
      <c r="P74" s="328"/>
      <c r="Q74" s="328"/>
      <c r="R74" s="328"/>
      <c r="S74" s="331"/>
      <c r="T74" s="331"/>
      <c r="U74" s="331"/>
      <c r="V74" s="331"/>
      <c r="W74" s="331"/>
      <c r="X74" s="331"/>
      <c r="Y74" s="328"/>
      <c r="Z74" s="328"/>
      <c r="AA74" s="332">
        <v>0.05</v>
      </c>
      <c r="AB74" s="331"/>
      <c r="AC74" s="328" t="s">
        <v>478</v>
      </c>
      <c r="AD74" s="328">
        <f t="shared" si="12"/>
        <v>50</v>
      </c>
      <c r="AE74" s="328"/>
      <c r="AF74" s="328" t="s">
        <v>481</v>
      </c>
      <c r="AG74" s="332"/>
      <c r="AH74" s="333">
        <f t="shared" si="10"/>
        <v>0.05</v>
      </c>
      <c r="AI74" s="334">
        <f t="shared" si="13"/>
        <v>0.5</v>
      </c>
      <c r="AJ74" s="328">
        <v>1</v>
      </c>
      <c r="AK74" s="328">
        <f t="shared" si="14"/>
        <v>10</v>
      </c>
      <c r="AL74" s="335">
        <v>40196</v>
      </c>
      <c r="AM74" s="328"/>
      <c r="AN74" s="328"/>
      <c r="AO74" s="328"/>
      <c r="AP74" s="328"/>
      <c r="AQ74" s="328"/>
      <c r="AR74" s="328"/>
      <c r="AS74" s="328"/>
      <c r="AT74" s="26"/>
      <c r="AU74" s="428">
        <v>63109</v>
      </c>
      <c r="AV74" s="428">
        <v>696</v>
      </c>
      <c r="AW74" s="428" t="str">
        <f t="shared" si="15"/>
        <v>A</v>
      </c>
      <c r="AX74" s="428" t="str">
        <f t="shared" si="16"/>
        <v>A</v>
      </c>
      <c r="AY74" s="294">
        <f t="shared" si="17"/>
        <v>0</v>
      </c>
      <c r="AZ74" s="294">
        <v>0</v>
      </c>
    </row>
    <row r="75" spans="1:52" x14ac:dyDescent="0.2">
      <c r="D75" s="294">
        <v>62912</v>
      </c>
      <c r="E75" s="294">
        <v>62998</v>
      </c>
      <c r="F75" s="328">
        <v>62451</v>
      </c>
      <c r="G75" s="329">
        <v>697</v>
      </c>
      <c r="H75" s="328" t="s">
        <v>533</v>
      </c>
      <c r="I75" s="328" t="s">
        <v>473</v>
      </c>
      <c r="J75" s="328"/>
      <c r="K75" s="328">
        <v>1</v>
      </c>
      <c r="L75" s="400">
        <v>1</v>
      </c>
      <c r="M75" s="328"/>
      <c r="N75" s="328" t="str">
        <f t="shared" si="11"/>
        <v>part</v>
      </c>
      <c r="O75" s="328"/>
      <c r="P75" s="328"/>
      <c r="Q75" s="328"/>
      <c r="R75" s="328"/>
      <c r="S75" s="331"/>
      <c r="T75" s="331"/>
      <c r="U75" s="331"/>
      <c r="V75" s="331"/>
      <c r="W75" s="331"/>
      <c r="X75" s="331"/>
      <c r="Y75" s="328"/>
      <c r="Z75" s="328"/>
      <c r="AA75" s="332">
        <v>0.08</v>
      </c>
      <c r="AB75" s="328"/>
      <c r="AC75" s="328" t="s">
        <v>478</v>
      </c>
      <c r="AD75" s="328">
        <f t="shared" si="12"/>
        <v>50</v>
      </c>
      <c r="AE75" s="328" t="s">
        <v>475</v>
      </c>
      <c r="AF75" s="328" t="s">
        <v>481</v>
      </c>
      <c r="AG75" s="332"/>
      <c r="AH75" s="333">
        <f t="shared" si="10"/>
        <v>0.08</v>
      </c>
      <c r="AI75" s="334">
        <f t="shared" si="13"/>
        <v>0.08</v>
      </c>
      <c r="AJ75" s="328">
        <v>10</v>
      </c>
      <c r="AK75" s="328">
        <f t="shared" si="14"/>
        <v>10</v>
      </c>
      <c r="AL75" s="335">
        <v>39819</v>
      </c>
      <c r="AM75" s="328"/>
      <c r="AN75" s="328"/>
      <c r="AO75" s="328"/>
      <c r="AP75" s="328"/>
      <c r="AQ75" s="328"/>
      <c r="AR75" s="328"/>
      <c r="AS75" s="328"/>
      <c r="AT75" s="26"/>
      <c r="AU75" s="428">
        <v>62451</v>
      </c>
      <c r="AV75" s="428">
        <v>697</v>
      </c>
      <c r="AW75" s="428" t="str">
        <f t="shared" si="15"/>
        <v>A</v>
      </c>
      <c r="AX75" s="428" t="str">
        <f t="shared" si="16"/>
        <v>A</v>
      </c>
      <c r="AY75" s="294">
        <f t="shared" si="17"/>
        <v>0</v>
      </c>
      <c r="AZ75" s="294">
        <v>0</v>
      </c>
    </row>
    <row r="76" spans="1:52" x14ac:dyDescent="0.2">
      <c r="F76" s="328">
        <v>62912</v>
      </c>
      <c r="G76" s="329">
        <v>697</v>
      </c>
      <c r="H76" s="328" t="s">
        <v>533</v>
      </c>
      <c r="I76" s="328" t="s">
        <v>473</v>
      </c>
      <c r="J76" s="328"/>
      <c r="K76" s="328">
        <v>10</v>
      </c>
      <c r="L76" s="330">
        <v>1</v>
      </c>
      <c r="M76" s="328"/>
      <c r="N76" s="328" t="str">
        <f t="shared" si="11"/>
        <v>part</v>
      </c>
      <c r="O76" s="328"/>
      <c r="P76" s="328"/>
      <c r="Q76" s="328"/>
      <c r="R76" s="328"/>
      <c r="S76" s="331"/>
      <c r="T76" s="331"/>
      <c r="U76" s="331"/>
      <c r="V76" s="331"/>
      <c r="W76" s="331"/>
      <c r="X76" s="331"/>
      <c r="Y76" s="328"/>
      <c r="Z76" s="331"/>
      <c r="AA76" s="332">
        <v>0.08</v>
      </c>
      <c r="AB76" s="328"/>
      <c r="AC76" s="328" t="s">
        <v>478</v>
      </c>
      <c r="AD76" s="328">
        <f t="shared" si="12"/>
        <v>50</v>
      </c>
      <c r="AE76" s="328" t="s">
        <v>475</v>
      </c>
      <c r="AF76" s="328" t="s">
        <v>481</v>
      </c>
      <c r="AG76" s="328"/>
      <c r="AH76" s="333">
        <f t="shared" si="10"/>
        <v>0.08</v>
      </c>
      <c r="AI76" s="334">
        <f t="shared" si="13"/>
        <v>0.8</v>
      </c>
      <c r="AJ76" s="328">
        <v>10</v>
      </c>
      <c r="AK76" s="328">
        <f t="shared" si="14"/>
        <v>100</v>
      </c>
      <c r="AL76" s="335">
        <v>40126</v>
      </c>
      <c r="AM76" s="328"/>
      <c r="AN76" s="328"/>
      <c r="AO76" s="328"/>
      <c r="AP76" s="328"/>
      <c r="AQ76" s="328"/>
      <c r="AR76" s="328"/>
      <c r="AS76" s="328"/>
      <c r="AT76" s="26"/>
      <c r="AU76" s="428">
        <v>62912</v>
      </c>
      <c r="AV76" s="428">
        <v>697</v>
      </c>
      <c r="AW76" s="428" t="str">
        <f t="shared" si="15"/>
        <v>A</v>
      </c>
      <c r="AX76" s="428" t="str">
        <f t="shared" si="16"/>
        <v>A</v>
      </c>
      <c r="AY76" s="294">
        <f t="shared" si="17"/>
        <v>0</v>
      </c>
      <c r="AZ76" s="294">
        <v>0</v>
      </c>
    </row>
    <row r="77" spans="1:52" x14ac:dyDescent="0.2">
      <c r="E77" s="294">
        <v>62912</v>
      </c>
      <c r="F77" s="328">
        <v>62998</v>
      </c>
      <c r="G77" s="329">
        <v>697</v>
      </c>
      <c r="H77" s="328" t="s">
        <v>533</v>
      </c>
      <c r="I77" s="328" t="s">
        <v>473</v>
      </c>
      <c r="J77" s="328"/>
      <c r="K77" s="328">
        <v>8</v>
      </c>
      <c r="L77" s="330">
        <v>1</v>
      </c>
      <c r="M77" s="328"/>
      <c r="N77" s="328" t="str">
        <f t="shared" si="11"/>
        <v>part</v>
      </c>
      <c r="O77" s="328"/>
      <c r="P77" s="328"/>
      <c r="Q77" s="328"/>
      <c r="R77" s="328"/>
      <c r="S77" s="331"/>
      <c r="T77" s="331"/>
      <c r="U77" s="331"/>
      <c r="V77" s="331"/>
      <c r="W77" s="331"/>
      <c r="X77" s="331"/>
      <c r="Y77" s="328" t="s">
        <v>492</v>
      </c>
      <c r="Z77" s="328"/>
      <c r="AA77" s="332">
        <v>7.4999999999999997E-2</v>
      </c>
      <c r="AB77" s="328">
        <v>50101</v>
      </c>
      <c r="AC77" s="328" t="s">
        <v>534</v>
      </c>
      <c r="AD77" s="328">
        <f t="shared" si="12"/>
        <v>100</v>
      </c>
      <c r="AE77" s="328" t="s">
        <v>490</v>
      </c>
      <c r="AF77" s="328" t="s">
        <v>481</v>
      </c>
      <c r="AG77" s="332"/>
      <c r="AH77" s="333">
        <f t="shared" si="10"/>
        <v>7.4999999999999997E-2</v>
      </c>
      <c r="AI77" s="334">
        <f t="shared" si="13"/>
        <v>0.6</v>
      </c>
      <c r="AJ77" s="328">
        <v>10</v>
      </c>
      <c r="AK77" s="328">
        <f t="shared" si="14"/>
        <v>80</v>
      </c>
      <c r="AL77" s="335">
        <v>40102</v>
      </c>
      <c r="AM77" s="328"/>
      <c r="AN77" s="328"/>
      <c r="AO77" s="328"/>
      <c r="AP77" s="328"/>
      <c r="AQ77" s="328"/>
      <c r="AR77" s="328"/>
      <c r="AS77" s="328"/>
      <c r="AT77" s="26"/>
      <c r="AU77" s="428">
        <v>62998</v>
      </c>
      <c r="AV77" s="428">
        <v>697</v>
      </c>
      <c r="AW77" s="428" t="str">
        <f t="shared" si="15"/>
        <v>A</v>
      </c>
      <c r="AX77" s="428" t="str">
        <f t="shared" si="16"/>
        <v>A</v>
      </c>
      <c r="AY77" s="294">
        <f t="shared" si="17"/>
        <v>0</v>
      </c>
      <c r="AZ77" s="294">
        <v>0</v>
      </c>
    </row>
    <row r="78" spans="1:52" x14ac:dyDescent="0.2">
      <c r="E78" s="294">
        <v>62912</v>
      </c>
      <c r="F78" s="328">
        <v>62465</v>
      </c>
      <c r="G78" s="329">
        <v>698</v>
      </c>
      <c r="H78" s="328" t="s">
        <v>535</v>
      </c>
      <c r="I78" s="328" t="s">
        <v>473</v>
      </c>
      <c r="J78" s="328"/>
      <c r="K78" s="328">
        <v>4</v>
      </c>
      <c r="L78" s="330">
        <v>1</v>
      </c>
      <c r="M78" s="328"/>
      <c r="N78" s="328" t="str">
        <f t="shared" si="11"/>
        <v>part</v>
      </c>
      <c r="O78" s="328"/>
      <c r="P78" s="328"/>
      <c r="Q78" s="328"/>
      <c r="R78" s="328"/>
      <c r="S78" s="331"/>
      <c r="T78" s="331"/>
      <c r="U78" s="331"/>
      <c r="V78" s="331"/>
      <c r="W78" s="331"/>
      <c r="X78" s="331"/>
      <c r="Y78" s="328"/>
      <c r="Z78" s="328"/>
      <c r="AA78" s="332">
        <v>0.01</v>
      </c>
      <c r="AB78" s="328"/>
      <c r="AC78" s="328" t="s">
        <v>536</v>
      </c>
      <c r="AD78" s="328">
        <f t="shared" si="12"/>
        <v>25</v>
      </c>
      <c r="AE78" s="328" t="s">
        <v>537</v>
      </c>
      <c r="AF78" s="328" t="s">
        <v>481</v>
      </c>
      <c r="AG78" s="332"/>
      <c r="AH78" s="333">
        <f t="shared" si="10"/>
        <v>0.01</v>
      </c>
      <c r="AI78" s="334">
        <f t="shared" si="13"/>
        <v>0.04</v>
      </c>
      <c r="AJ78" s="328">
        <v>1</v>
      </c>
      <c r="AK78" s="328">
        <f t="shared" si="14"/>
        <v>4</v>
      </c>
      <c r="AL78" s="335">
        <v>40123</v>
      </c>
      <c r="AM78" s="328"/>
      <c r="AN78" s="328"/>
      <c r="AO78" s="328"/>
      <c r="AP78" s="328"/>
      <c r="AQ78" s="328"/>
      <c r="AR78" s="328"/>
      <c r="AS78" s="328"/>
      <c r="AT78" s="26"/>
      <c r="AU78" s="428">
        <v>62465</v>
      </c>
      <c r="AV78" s="428">
        <v>698</v>
      </c>
      <c r="AW78" s="428" t="str">
        <f t="shared" si="15"/>
        <v>A</v>
      </c>
      <c r="AX78" s="428" t="str">
        <f t="shared" si="16"/>
        <v>A</v>
      </c>
      <c r="AY78" s="294">
        <f t="shared" si="17"/>
        <v>0</v>
      </c>
      <c r="AZ78" s="294">
        <v>0</v>
      </c>
    </row>
    <row r="79" spans="1:52" x14ac:dyDescent="0.2">
      <c r="F79" s="328">
        <v>62912</v>
      </c>
      <c r="G79" s="329">
        <v>698</v>
      </c>
      <c r="H79" s="328" t="s">
        <v>535</v>
      </c>
      <c r="I79" s="328" t="s">
        <v>473</v>
      </c>
      <c r="J79" s="328"/>
      <c r="K79" s="328">
        <v>2</v>
      </c>
      <c r="L79" s="330">
        <v>1</v>
      </c>
      <c r="M79" s="328"/>
      <c r="N79" s="328" t="str">
        <f t="shared" si="11"/>
        <v>part</v>
      </c>
      <c r="O79" s="328"/>
      <c r="P79" s="328"/>
      <c r="Q79" s="328"/>
      <c r="R79" s="328"/>
      <c r="S79" s="331"/>
      <c r="T79" s="331"/>
      <c r="U79" s="331"/>
      <c r="V79" s="331"/>
      <c r="W79" s="331"/>
      <c r="X79" s="331"/>
      <c r="Y79" s="328"/>
      <c r="Z79" s="331"/>
      <c r="AA79" s="332">
        <v>0.01</v>
      </c>
      <c r="AB79" s="328"/>
      <c r="AC79" s="328" t="s">
        <v>536</v>
      </c>
      <c r="AD79" s="328">
        <f t="shared" si="12"/>
        <v>25</v>
      </c>
      <c r="AE79" s="328" t="s">
        <v>475</v>
      </c>
      <c r="AF79" s="328" t="s">
        <v>481</v>
      </c>
      <c r="AG79" s="328"/>
      <c r="AH79" s="333">
        <f t="shared" si="10"/>
        <v>0.01</v>
      </c>
      <c r="AI79" s="334">
        <f t="shared" si="13"/>
        <v>0.02</v>
      </c>
      <c r="AJ79" s="328">
        <v>1</v>
      </c>
      <c r="AK79" s="328">
        <f t="shared" si="14"/>
        <v>2</v>
      </c>
      <c r="AL79" s="335">
        <v>40126</v>
      </c>
      <c r="AM79" s="328"/>
      <c r="AN79" s="328"/>
      <c r="AO79" s="328"/>
      <c r="AP79" s="328"/>
      <c r="AQ79" s="328"/>
      <c r="AR79" s="328"/>
      <c r="AS79" s="328"/>
      <c r="AT79" s="26"/>
      <c r="AU79" s="428">
        <v>62912</v>
      </c>
      <c r="AV79" s="428">
        <v>698</v>
      </c>
      <c r="AW79" s="428" t="str">
        <f t="shared" si="15"/>
        <v>A</v>
      </c>
      <c r="AX79" s="428" t="str">
        <f t="shared" si="16"/>
        <v>A</v>
      </c>
      <c r="AY79" s="294">
        <f t="shared" si="17"/>
        <v>0</v>
      </c>
      <c r="AZ79" s="294">
        <v>0</v>
      </c>
    </row>
    <row r="80" spans="1:52" x14ac:dyDescent="0.2">
      <c r="D80" s="294">
        <v>62912</v>
      </c>
      <c r="E80" s="294">
        <v>62465</v>
      </c>
      <c r="F80" s="328">
        <v>63109</v>
      </c>
      <c r="G80" s="329">
        <v>698</v>
      </c>
      <c r="H80" s="328" t="s">
        <v>535</v>
      </c>
      <c r="I80" s="328" t="s">
        <v>473</v>
      </c>
      <c r="J80" s="328"/>
      <c r="K80" s="328">
        <v>6</v>
      </c>
      <c r="L80" s="400">
        <v>1</v>
      </c>
      <c r="M80" s="328"/>
      <c r="N80" s="328" t="str">
        <f t="shared" si="11"/>
        <v>part</v>
      </c>
      <c r="O80" s="328"/>
      <c r="P80" s="328"/>
      <c r="Q80" s="328"/>
      <c r="R80" s="328"/>
      <c r="S80" s="331"/>
      <c r="T80" s="331"/>
      <c r="U80" s="331"/>
      <c r="V80" s="331"/>
      <c r="W80" s="331"/>
      <c r="X80" s="331"/>
      <c r="Y80" s="328"/>
      <c r="Z80" s="328"/>
      <c r="AA80" s="332">
        <v>0.01</v>
      </c>
      <c r="AB80" s="328"/>
      <c r="AC80" s="328" t="s">
        <v>536</v>
      </c>
      <c r="AD80" s="328">
        <f t="shared" si="12"/>
        <v>25</v>
      </c>
      <c r="AE80" s="328" t="s">
        <v>490</v>
      </c>
      <c r="AF80" s="328" t="s">
        <v>481</v>
      </c>
      <c r="AG80" s="332"/>
      <c r="AH80" s="333">
        <f t="shared" si="10"/>
        <v>0.01</v>
      </c>
      <c r="AI80" s="334">
        <f t="shared" si="13"/>
        <v>0.06</v>
      </c>
      <c r="AJ80" s="328">
        <v>1</v>
      </c>
      <c r="AK80" s="328">
        <f t="shared" si="14"/>
        <v>6</v>
      </c>
      <c r="AL80" s="335">
        <v>40126</v>
      </c>
      <c r="AM80" s="328"/>
      <c r="AN80" s="328"/>
      <c r="AO80" s="328"/>
      <c r="AP80" s="328"/>
      <c r="AQ80" s="328"/>
      <c r="AR80" s="328"/>
      <c r="AS80" s="328"/>
      <c r="AT80" s="26"/>
      <c r="AU80" s="428">
        <v>63109</v>
      </c>
      <c r="AV80" s="428">
        <v>698</v>
      </c>
      <c r="AW80" s="428" t="str">
        <f t="shared" si="15"/>
        <v>A</v>
      </c>
      <c r="AX80" s="428" t="str">
        <f t="shared" si="16"/>
        <v>A</v>
      </c>
      <c r="AY80" s="294">
        <f t="shared" si="17"/>
        <v>0</v>
      </c>
      <c r="AZ80" s="294">
        <v>0</v>
      </c>
    </row>
    <row r="81" spans="3:52" x14ac:dyDescent="0.2">
      <c r="D81" s="294">
        <v>62912</v>
      </c>
      <c r="E81" s="294">
        <v>62454</v>
      </c>
      <c r="F81" s="328">
        <v>63158</v>
      </c>
      <c r="G81" s="329">
        <v>698</v>
      </c>
      <c r="H81" s="328" t="s">
        <v>535</v>
      </c>
      <c r="I81" s="328" t="s">
        <v>473</v>
      </c>
      <c r="J81" s="328"/>
      <c r="K81" s="328">
        <v>5</v>
      </c>
      <c r="L81" s="400">
        <v>1</v>
      </c>
      <c r="M81" s="328"/>
      <c r="N81" s="328" t="str">
        <f t="shared" si="11"/>
        <v>part</v>
      </c>
      <c r="O81" s="328"/>
      <c r="P81" s="328"/>
      <c r="Q81" s="328"/>
      <c r="R81" s="328"/>
      <c r="S81" s="331"/>
      <c r="T81" s="331"/>
      <c r="U81" s="331"/>
      <c r="V81" s="331"/>
      <c r="W81" s="331"/>
      <c r="X81" s="331"/>
      <c r="Y81" s="328"/>
      <c r="Z81" s="328"/>
      <c r="AA81" s="332">
        <v>0.01</v>
      </c>
      <c r="AB81" s="328"/>
      <c r="AC81" s="328" t="s">
        <v>536</v>
      </c>
      <c r="AD81" s="328">
        <f t="shared" si="12"/>
        <v>25</v>
      </c>
      <c r="AE81" s="328" t="s">
        <v>490</v>
      </c>
      <c r="AF81" s="328" t="s">
        <v>481</v>
      </c>
      <c r="AG81" s="332"/>
      <c r="AH81" s="333">
        <f t="shared" si="10"/>
        <v>0.01</v>
      </c>
      <c r="AI81" s="334">
        <f t="shared" si="13"/>
        <v>0.05</v>
      </c>
      <c r="AJ81" s="328">
        <v>1</v>
      </c>
      <c r="AK81" s="328">
        <f t="shared" si="14"/>
        <v>5</v>
      </c>
      <c r="AL81" s="335">
        <v>40196</v>
      </c>
      <c r="AM81" s="328"/>
      <c r="AN81" s="328"/>
      <c r="AO81" s="328"/>
      <c r="AP81" s="328"/>
      <c r="AQ81" s="328"/>
      <c r="AR81" s="328"/>
      <c r="AS81" s="328"/>
      <c r="AT81" s="26"/>
      <c r="AU81" s="428">
        <v>63158</v>
      </c>
      <c r="AV81" s="428">
        <v>698</v>
      </c>
      <c r="AW81" s="428" t="str">
        <f t="shared" si="15"/>
        <v>A</v>
      </c>
      <c r="AX81" s="428" t="str">
        <f t="shared" si="16"/>
        <v>A</v>
      </c>
      <c r="AY81" s="294">
        <f t="shared" si="17"/>
        <v>0</v>
      </c>
      <c r="AZ81" s="294">
        <v>0</v>
      </c>
    </row>
    <row r="82" spans="3:52" x14ac:dyDescent="0.2">
      <c r="E82" s="294">
        <v>62912</v>
      </c>
      <c r="F82" s="328">
        <v>62465</v>
      </c>
      <c r="G82" s="329">
        <v>699</v>
      </c>
      <c r="H82" s="328" t="s">
        <v>538</v>
      </c>
      <c r="I82" s="328" t="s">
        <v>473</v>
      </c>
      <c r="J82" s="328"/>
      <c r="K82" s="328">
        <v>26</v>
      </c>
      <c r="L82" s="330">
        <v>1</v>
      </c>
      <c r="M82" s="328"/>
      <c r="N82" s="328" t="str">
        <f t="shared" si="11"/>
        <v>part</v>
      </c>
      <c r="O82" s="328"/>
      <c r="P82" s="328"/>
      <c r="Q82" s="328"/>
      <c r="R82" s="328"/>
      <c r="S82" s="331"/>
      <c r="T82" s="331"/>
      <c r="U82" s="331"/>
      <c r="V82" s="331"/>
      <c r="W82" s="331"/>
      <c r="X82" s="331"/>
      <c r="Y82" s="328"/>
      <c r="Z82" s="328"/>
      <c r="AA82" s="332">
        <v>0.06</v>
      </c>
      <c r="AB82" s="328"/>
      <c r="AC82" s="328" t="s">
        <v>539</v>
      </c>
      <c r="AD82" s="328">
        <f t="shared" si="12"/>
        <v>280</v>
      </c>
      <c r="AE82" s="328" t="s">
        <v>475</v>
      </c>
      <c r="AF82" s="328" t="s">
        <v>481</v>
      </c>
      <c r="AG82" s="332"/>
      <c r="AH82" s="333">
        <f t="shared" si="10"/>
        <v>0.06</v>
      </c>
      <c r="AI82" s="334">
        <f t="shared" si="13"/>
        <v>1.56</v>
      </c>
      <c r="AJ82" s="328">
        <v>5</v>
      </c>
      <c r="AK82" s="328">
        <f t="shared" si="14"/>
        <v>130</v>
      </c>
      <c r="AL82" s="335">
        <v>40123</v>
      </c>
      <c r="AM82" s="328"/>
      <c r="AN82" s="328"/>
      <c r="AO82" s="328"/>
      <c r="AP82" s="328"/>
      <c r="AQ82" s="328"/>
      <c r="AR82" s="328"/>
      <c r="AS82" s="328"/>
      <c r="AT82" s="26"/>
      <c r="AU82" s="428">
        <v>62465</v>
      </c>
      <c r="AV82" s="428">
        <v>699</v>
      </c>
      <c r="AW82" s="428" t="str">
        <f t="shared" si="15"/>
        <v>A</v>
      </c>
      <c r="AX82" s="428" t="str">
        <f t="shared" si="16"/>
        <v>A</v>
      </c>
      <c r="AY82" s="294">
        <f t="shared" si="17"/>
        <v>0</v>
      </c>
      <c r="AZ82" s="294">
        <v>0</v>
      </c>
    </row>
    <row r="83" spans="3:52" x14ac:dyDescent="0.2">
      <c r="D83" s="294">
        <v>62912</v>
      </c>
      <c r="E83" s="294">
        <v>62454</v>
      </c>
      <c r="F83" s="328">
        <v>63158</v>
      </c>
      <c r="G83" s="329">
        <v>699</v>
      </c>
      <c r="H83" s="328" t="s">
        <v>538</v>
      </c>
      <c r="I83" s="328" t="s">
        <v>473</v>
      </c>
      <c r="J83" s="328"/>
      <c r="K83" s="328">
        <v>1</v>
      </c>
      <c r="L83" s="330">
        <v>1</v>
      </c>
      <c r="M83" s="328"/>
      <c r="N83" s="328" t="str">
        <f t="shared" si="11"/>
        <v>part</v>
      </c>
      <c r="O83" s="328"/>
      <c r="P83" s="328"/>
      <c r="Q83" s="328"/>
      <c r="R83" s="328"/>
      <c r="S83" s="331"/>
      <c r="T83" s="331"/>
      <c r="U83" s="331"/>
      <c r="V83" s="331"/>
      <c r="W83" s="331"/>
      <c r="X83" s="331"/>
      <c r="Y83" s="328"/>
      <c r="Z83" s="328"/>
      <c r="AA83" s="332">
        <v>0.06</v>
      </c>
      <c r="AB83" s="328"/>
      <c r="AC83" s="328" t="s">
        <v>539</v>
      </c>
      <c r="AD83" s="328">
        <f t="shared" si="12"/>
        <v>280</v>
      </c>
      <c r="AE83" s="328" t="s">
        <v>475</v>
      </c>
      <c r="AF83" s="328" t="s">
        <v>481</v>
      </c>
      <c r="AG83" s="332"/>
      <c r="AH83" s="333">
        <f t="shared" si="10"/>
        <v>0.06</v>
      </c>
      <c r="AI83" s="334">
        <f t="shared" si="13"/>
        <v>0.06</v>
      </c>
      <c r="AJ83" s="328">
        <v>5</v>
      </c>
      <c r="AK83" s="328">
        <f t="shared" si="14"/>
        <v>5</v>
      </c>
      <c r="AL83" s="335">
        <v>40196</v>
      </c>
      <c r="AM83" s="328"/>
      <c r="AN83" s="328"/>
      <c r="AO83" s="328"/>
      <c r="AP83" s="328"/>
      <c r="AQ83" s="328"/>
      <c r="AR83" s="328"/>
      <c r="AS83" s="328"/>
      <c r="AT83" s="26"/>
      <c r="AU83" s="428">
        <v>63158</v>
      </c>
      <c r="AV83" s="428">
        <v>699</v>
      </c>
      <c r="AW83" s="428" t="str">
        <f t="shared" si="15"/>
        <v>A</v>
      </c>
      <c r="AX83" s="428" t="str">
        <f t="shared" si="16"/>
        <v>A</v>
      </c>
      <c r="AY83" s="294">
        <f t="shared" si="17"/>
        <v>0</v>
      </c>
      <c r="AZ83" s="294">
        <v>0</v>
      </c>
    </row>
    <row r="84" spans="3:52" x14ac:dyDescent="0.2">
      <c r="C84" s="294">
        <v>62912</v>
      </c>
      <c r="D84" s="294">
        <v>62998</v>
      </c>
      <c r="E84" s="294">
        <v>62445</v>
      </c>
      <c r="F84" s="328">
        <v>62897</v>
      </c>
      <c r="G84" s="329">
        <v>703</v>
      </c>
      <c r="H84" s="328" t="s">
        <v>540</v>
      </c>
      <c r="I84" s="328" t="s">
        <v>473</v>
      </c>
      <c r="J84" s="328"/>
      <c r="K84" s="328">
        <v>2</v>
      </c>
      <c r="L84" s="330">
        <v>1</v>
      </c>
      <c r="M84" s="328"/>
      <c r="N84" s="328" t="str">
        <f t="shared" si="11"/>
        <v>part</v>
      </c>
      <c r="O84" s="328"/>
      <c r="P84" s="328"/>
      <c r="Q84" s="328"/>
      <c r="R84" s="328"/>
      <c r="S84" s="331"/>
      <c r="T84" s="331"/>
      <c r="U84" s="331"/>
      <c r="V84" s="331"/>
      <c r="W84" s="331"/>
      <c r="X84" s="331"/>
      <c r="Y84" s="328"/>
      <c r="Z84" s="328"/>
      <c r="AA84" s="332">
        <v>0.04</v>
      </c>
      <c r="AB84" s="328"/>
      <c r="AC84" s="328" t="s">
        <v>478</v>
      </c>
      <c r="AD84" s="328">
        <f t="shared" si="12"/>
        <v>50</v>
      </c>
      <c r="AE84" s="328" t="s">
        <v>475</v>
      </c>
      <c r="AF84" s="328" t="s">
        <v>476</v>
      </c>
      <c r="AG84" s="332"/>
      <c r="AH84" s="333">
        <f t="shared" si="10"/>
        <v>0.04</v>
      </c>
      <c r="AI84" s="334">
        <f t="shared" si="13"/>
        <v>0.08</v>
      </c>
      <c r="AJ84" s="328">
        <v>5</v>
      </c>
      <c r="AK84" s="328">
        <f t="shared" si="14"/>
        <v>10</v>
      </c>
      <c r="AL84" s="335">
        <v>40169</v>
      </c>
      <c r="AM84" s="328"/>
      <c r="AN84" s="328"/>
      <c r="AO84" s="328"/>
      <c r="AP84" s="328"/>
      <c r="AQ84" s="328"/>
      <c r="AR84" s="328"/>
      <c r="AS84" s="328"/>
      <c r="AT84" s="26"/>
      <c r="AU84" s="428">
        <v>62897</v>
      </c>
      <c r="AV84" s="428">
        <v>703</v>
      </c>
      <c r="AW84" s="428" t="str">
        <f t="shared" si="15"/>
        <v>A</v>
      </c>
      <c r="AX84" s="428" t="str">
        <f t="shared" si="16"/>
        <v>A</v>
      </c>
      <c r="AY84" s="294">
        <f t="shared" si="17"/>
        <v>0</v>
      </c>
      <c r="AZ84" s="294">
        <v>0</v>
      </c>
    </row>
    <row r="85" spans="3:52" x14ac:dyDescent="0.2">
      <c r="E85" s="294">
        <v>62912</v>
      </c>
      <c r="F85" s="328">
        <v>62452</v>
      </c>
      <c r="G85" s="329">
        <v>704</v>
      </c>
      <c r="H85" s="328" t="s">
        <v>541</v>
      </c>
      <c r="I85" s="328" t="s">
        <v>473</v>
      </c>
      <c r="J85" s="328"/>
      <c r="K85" s="328">
        <v>4</v>
      </c>
      <c r="L85" s="330">
        <v>1</v>
      </c>
      <c r="M85" s="328"/>
      <c r="N85" s="328" t="str">
        <f t="shared" si="11"/>
        <v>part</v>
      </c>
      <c r="O85" s="328"/>
      <c r="P85" s="328"/>
      <c r="Q85" s="328"/>
      <c r="R85" s="328"/>
      <c r="S85" s="331"/>
      <c r="T85" s="331"/>
      <c r="U85" s="331"/>
      <c r="V85" s="331"/>
      <c r="W85" s="331"/>
      <c r="X85" s="331"/>
      <c r="Y85" s="328"/>
      <c r="Z85" s="328"/>
      <c r="AA85" s="332">
        <v>0.03</v>
      </c>
      <c r="AB85" s="331"/>
      <c r="AC85" s="328" t="s">
        <v>542</v>
      </c>
      <c r="AD85" s="328">
        <f t="shared" si="12"/>
        <v>30</v>
      </c>
      <c r="AE85" s="328" t="s">
        <v>475</v>
      </c>
      <c r="AF85" s="328" t="s">
        <v>481</v>
      </c>
      <c r="AG85" s="332"/>
      <c r="AH85" s="333">
        <f t="shared" si="10"/>
        <v>0.03</v>
      </c>
      <c r="AI85" s="334">
        <f t="shared" si="13"/>
        <v>0.12</v>
      </c>
      <c r="AJ85" s="328">
        <v>3</v>
      </c>
      <c r="AK85" s="328">
        <f t="shared" si="14"/>
        <v>12</v>
      </c>
      <c r="AL85" s="335">
        <v>40042</v>
      </c>
      <c r="AM85" s="328"/>
      <c r="AN85" s="328"/>
      <c r="AO85" s="328"/>
      <c r="AP85" s="328"/>
      <c r="AQ85" s="328"/>
      <c r="AR85" s="328"/>
      <c r="AS85" s="328"/>
      <c r="AT85" s="26"/>
      <c r="AU85" s="428">
        <v>62452</v>
      </c>
      <c r="AV85" s="428">
        <v>704</v>
      </c>
      <c r="AW85" s="428" t="str">
        <f t="shared" si="15"/>
        <v>A</v>
      </c>
      <c r="AX85" s="428" t="str">
        <f t="shared" si="16"/>
        <v>A</v>
      </c>
      <c r="AY85" s="294">
        <f t="shared" si="17"/>
        <v>1</v>
      </c>
      <c r="AZ85" s="294">
        <v>1</v>
      </c>
    </row>
    <row r="86" spans="3:52" x14ac:dyDescent="0.2">
      <c r="F86" s="328">
        <v>62912</v>
      </c>
      <c r="G86" s="329">
        <v>704</v>
      </c>
      <c r="H86" s="328" t="s">
        <v>541</v>
      </c>
      <c r="I86" s="328" t="s">
        <v>473</v>
      </c>
      <c r="J86" s="328"/>
      <c r="K86" s="328">
        <v>7</v>
      </c>
      <c r="L86" s="330">
        <v>1</v>
      </c>
      <c r="M86" s="328"/>
      <c r="N86" s="328" t="str">
        <f t="shared" si="11"/>
        <v>part</v>
      </c>
      <c r="O86" s="328"/>
      <c r="P86" s="328"/>
      <c r="Q86" s="328"/>
      <c r="R86" s="328"/>
      <c r="S86" s="331"/>
      <c r="T86" s="331"/>
      <c r="U86" s="331"/>
      <c r="V86" s="331"/>
      <c r="W86" s="331"/>
      <c r="X86" s="331"/>
      <c r="Y86" s="328"/>
      <c r="Z86" s="331"/>
      <c r="AA86" s="332">
        <v>0.03</v>
      </c>
      <c r="AB86" s="328"/>
      <c r="AC86" s="328" t="s">
        <v>542</v>
      </c>
      <c r="AD86" s="328">
        <f t="shared" si="12"/>
        <v>30</v>
      </c>
      <c r="AE86" s="328" t="s">
        <v>475</v>
      </c>
      <c r="AF86" s="328" t="s">
        <v>481</v>
      </c>
      <c r="AG86" s="328"/>
      <c r="AH86" s="333">
        <f t="shared" si="10"/>
        <v>0.03</v>
      </c>
      <c r="AI86" s="334">
        <f t="shared" si="13"/>
        <v>0.21</v>
      </c>
      <c r="AJ86" s="328">
        <v>3</v>
      </c>
      <c r="AK86" s="328">
        <f t="shared" si="14"/>
        <v>21</v>
      </c>
      <c r="AL86" s="335">
        <v>40126</v>
      </c>
      <c r="AM86" s="328"/>
      <c r="AN86" s="328"/>
      <c r="AO86" s="328"/>
      <c r="AP86" s="328"/>
      <c r="AQ86" s="328"/>
      <c r="AR86" s="328"/>
      <c r="AS86" s="328"/>
      <c r="AT86" s="26"/>
      <c r="AU86" s="428">
        <v>62912</v>
      </c>
      <c r="AV86" s="428">
        <v>704</v>
      </c>
      <c r="AW86" s="428" t="str">
        <f t="shared" si="15"/>
        <v>A</v>
      </c>
      <c r="AX86" s="428" t="str">
        <f t="shared" si="16"/>
        <v>A</v>
      </c>
      <c r="AY86" s="294">
        <f t="shared" si="17"/>
        <v>0</v>
      </c>
      <c r="AZ86" s="294">
        <v>0</v>
      </c>
    </row>
    <row r="87" spans="3:52" x14ac:dyDescent="0.2">
      <c r="E87" s="294">
        <v>62912</v>
      </c>
      <c r="F87" s="328">
        <v>63062</v>
      </c>
      <c r="G87" s="329">
        <v>709</v>
      </c>
      <c r="H87" s="328" t="s">
        <v>543</v>
      </c>
      <c r="I87" s="328" t="s">
        <v>473</v>
      </c>
      <c r="J87" s="328"/>
      <c r="K87" s="328">
        <v>2</v>
      </c>
      <c r="L87" s="330">
        <v>1</v>
      </c>
      <c r="M87" s="328"/>
      <c r="N87" s="328" t="str">
        <f t="shared" si="11"/>
        <v>part</v>
      </c>
      <c r="O87" s="328"/>
      <c r="P87" s="328"/>
      <c r="Q87" s="328"/>
      <c r="R87" s="328"/>
      <c r="S87" s="331"/>
      <c r="T87" s="331"/>
      <c r="U87" s="331"/>
      <c r="V87" s="331"/>
      <c r="W87" s="331"/>
      <c r="X87" s="331"/>
      <c r="Y87" s="328"/>
      <c r="Z87" s="328"/>
      <c r="AA87" s="332">
        <v>3.1</v>
      </c>
      <c r="AB87" s="331"/>
      <c r="AC87" s="328" t="s">
        <v>544</v>
      </c>
      <c r="AD87" s="328">
        <f t="shared" si="12"/>
        <v>16</v>
      </c>
      <c r="AE87" s="328"/>
      <c r="AF87" s="328" t="s">
        <v>502</v>
      </c>
      <c r="AG87" s="332"/>
      <c r="AH87" s="333">
        <f t="shared" si="10"/>
        <v>3.1</v>
      </c>
      <c r="AI87" s="334">
        <f t="shared" si="13"/>
        <v>6.2</v>
      </c>
      <c r="AJ87" s="328">
        <v>18</v>
      </c>
      <c r="AK87" s="328">
        <f t="shared" si="14"/>
        <v>36</v>
      </c>
      <c r="AL87" s="335">
        <v>40092</v>
      </c>
      <c r="AM87" s="328"/>
      <c r="AN87" s="328"/>
      <c r="AO87" s="328"/>
      <c r="AP87" s="328"/>
      <c r="AQ87" s="328"/>
      <c r="AR87" s="328"/>
      <c r="AS87" s="328"/>
      <c r="AT87" s="26"/>
      <c r="AU87" s="428">
        <v>63062</v>
      </c>
      <c r="AV87" s="428">
        <v>709</v>
      </c>
      <c r="AW87" s="428" t="str">
        <f t="shared" si="15"/>
        <v>A</v>
      </c>
      <c r="AX87" s="428" t="str">
        <f t="shared" si="16"/>
        <v>A</v>
      </c>
      <c r="AY87" s="294">
        <f t="shared" si="17"/>
        <v>0</v>
      </c>
      <c r="AZ87" s="294">
        <v>0</v>
      </c>
    </row>
    <row r="88" spans="3:52" x14ac:dyDescent="0.2">
      <c r="E88" s="294">
        <v>62912</v>
      </c>
      <c r="F88" s="328">
        <v>61762</v>
      </c>
      <c r="G88" s="329">
        <v>711</v>
      </c>
      <c r="H88" s="328" t="s">
        <v>545</v>
      </c>
      <c r="I88" s="328" t="s">
        <v>473</v>
      </c>
      <c r="J88" s="328"/>
      <c r="K88" s="328">
        <v>5</v>
      </c>
      <c r="L88" s="330">
        <v>1</v>
      </c>
      <c r="M88" s="328"/>
      <c r="N88" s="328" t="str">
        <f t="shared" si="11"/>
        <v>part</v>
      </c>
      <c r="O88" s="328"/>
      <c r="P88" s="328"/>
      <c r="Q88" s="328"/>
      <c r="R88" s="328"/>
      <c r="S88" s="331"/>
      <c r="T88" s="331"/>
      <c r="U88" s="331"/>
      <c r="V88" s="331"/>
      <c r="W88" s="331"/>
      <c r="X88" s="331"/>
      <c r="Y88" s="328"/>
      <c r="Z88" s="331"/>
      <c r="AA88" s="332">
        <v>0.08</v>
      </c>
      <c r="AB88" s="328"/>
      <c r="AC88" s="328" t="s">
        <v>546</v>
      </c>
      <c r="AD88" s="328">
        <f t="shared" si="12"/>
        <v>66</v>
      </c>
      <c r="AE88" s="328" t="s">
        <v>490</v>
      </c>
      <c r="AF88" s="328" t="s">
        <v>476</v>
      </c>
      <c r="AG88" s="328"/>
      <c r="AH88" s="333">
        <f t="shared" si="10"/>
        <v>0.08</v>
      </c>
      <c r="AI88" s="334">
        <f t="shared" si="13"/>
        <v>0.4</v>
      </c>
      <c r="AJ88" s="328">
        <v>5</v>
      </c>
      <c r="AK88" s="328">
        <f t="shared" si="14"/>
        <v>25</v>
      </c>
      <c r="AL88" s="335">
        <v>40113</v>
      </c>
      <c r="AM88" s="328"/>
      <c r="AN88" s="328"/>
      <c r="AO88" s="328"/>
      <c r="AP88" s="328"/>
      <c r="AQ88" s="328"/>
      <c r="AR88" s="328"/>
      <c r="AS88" s="328"/>
      <c r="AT88" s="26"/>
      <c r="AU88" s="428">
        <v>61762</v>
      </c>
      <c r="AV88" s="428">
        <v>711</v>
      </c>
      <c r="AW88" s="428" t="str">
        <f t="shared" si="15"/>
        <v>A</v>
      </c>
      <c r="AX88" s="428" t="str">
        <f t="shared" si="16"/>
        <v>A</v>
      </c>
      <c r="AY88" s="294">
        <f t="shared" si="17"/>
        <v>0</v>
      </c>
      <c r="AZ88" s="294">
        <v>0</v>
      </c>
    </row>
    <row r="89" spans="3:52" x14ac:dyDescent="0.2">
      <c r="F89" s="328">
        <v>62912</v>
      </c>
      <c r="G89" s="329">
        <v>711</v>
      </c>
      <c r="H89" s="328" t="s">
        <v>545</v>
      </c>
      <c r="I89" s="328" t="s">
        <v>473</v>
      </c>
      <c r="J89" s="328"/>
      <c r="K89" s="328">
        <v>4</v>
      </c>
      <c r="L89" s="330">
        <v>1</v>
      </c>
      <c r="M89" s="328"/>
      <c r="N89" s="328" t="str">
        <f t="shared" si="11"/>
        <v>part</v>
      </c>
      <c r="O89" s="328"/>
      <c r="P89" s="328"/>
      <c r="Q89" s="328"/>
      <c r="R89" s="328"/>
      <c r="S89" s="331"/>
      <c r="T89" s="331"/>
      <c r="U89" s="331"/>
      <c r="V89" s="331"/>
      <c r="W89" s="331"/>
      <c r="X89" s="331"/>
      <c r="Y89" s="328"/>
      <c r="Z89" s="331"/>
      <c r="AA89" s="332">
        <v>0.08</v>
      </c>
      <c r="AB89" s="328"/>
      <c r="AC89" s="328" t="s">
        <v>546</v>
      </c>
      <c r="AD89" s="328">
        <f t="shared" si="12"/>
        <v>66</v>
      </c>
      <c r="AE89" s="328" t="s">
        <v>475</v>
      </c>
      <c r="AF89" s="328" t="s">
        <v>476</v>
      </c>
      <c r="AG89" s="328"/>
      <c r="AH89" s="333">
        <f t="shared" si="10"/>
        <v>0.08</v>
      </c>
      <c r="AI89" s="334">
        <f t="shared" si="13"/>
        <v>0.32</v>
      </c>
      <c r="AJ89" s="328">
        <v>5</v>
      </c>
      <c r="AK89" s="328">
        <f t="shared" si="14"/>
        <v>20</v>
      </c>
      <c r="AL89" s="335">
        <v>40126</v>
      </c>
      <c r="AM89" s="328"/>
      <c r="AN89" s="328"/>
      <c r="AO89" s="328"/>
      <c r="AP89" s="328"/>
      <c r="AQ89" s="328"/>
      <c r="AR89" s="328"/>
      <c r="AS89" s="328"/>
      <c r="AT89" s="26"/>
      <c r="AU89" s="428">
        <v>62912</v>
      </c>
      <c r="AV89" s="428">
        <v>711</v>
      </c>
      <c r="AW89" s="428" t="str">
        <f t="shared" si="15"/>
        <v>A</v>
      </c>
      <c r="AX89" s="428" t="str">
        <f t="shared" si="16"/>
        <v>A</v>
      </c>
      <c r="AY89" s="294">
        <f t="shared" si="17"/>
        <v>0</v>
      </c>
      <c r="AZ89" s="294">
        <v>0</v>
      </c>
    </row>
    <row r="90" spans="3:52" x14ac:dyDescent="0.2">
      <c r="D90" s="294">
        <v>62912</v>
      </c>
      <c r="E90" s="294">
        <v>62465</v>
      </c>
      <c r="F90" s="328">
        <v>63109</v>
      </c>
      <c r="G90" s="329">
        <v>711</v>
      </c>
      <c r="H90" s="328" t="s">
        <v>545</v>
      </c>
      <c r="I90" s="328" t="s">
        <v>473</v>
      </c>
      <c r="J90" s="328"/>
      <c r="K90" s="328">
        <v>1</v>
      </c>
      <c r="L90" s="400">
        <v>1</v>
      </c>
      <c r="M90" s="328"/>
      <c r="N90" s="328" t="str">
        <f t="shared" si="11"/>
        <v>part</v>
      </c>
      <c r="O90" s="328"/>
      <c r="P90" s="328"/>
      <c r="Q90" s="328"/>
      <c r="R90" s="328"/>
      <c r="S90" s="331"/>
      <c r="T90" s="331"/>
      <c r="U90" s="331"/>
      <c r="V90" s="331"/>
      <c r="W90" s="331"/>
      <c r="X90" s="331"/>
      <c r="Y90" s="328"/>
      <c r="Z90" s="328"/>
      <c r="AA90" s="332">
        <v>0.08</v>
      </c>
      <c r="AB90" s="328"/>
      <c r="AC90" s="328" t="s">
        <v>546</v>
      </c>
      <c r="AD90" s="328">
        <f t="shared" si="12"/>
        <v>66</v>
      </c>
      <c r="AE90" s="328" t="s">
        <v>490</v>
      </c>
      <c r="AF90" s="328" t="s">
        <v>476</v>
      </c>
      <c r="AG90" s="332"/>
      <c r="AH90" s="333">
        <f t="shared" si="10"/>
        <v>0.08</v>
      </c>
      <c r="AI90" s="334">
        <f t="shared" si="13"/>
        <v>0.08</v>
      </c>
      <c r="AJ90" s="328">
        <v>5</v>
      </c>
      <c r="AK90" s="328">
        <f t="shared" si="14"/>
        <v>5</v>
      </c>
      <c r="AL90" s="335">
        <v>40126</v>
      </c>
      <c r="AM90" s="328"/>
      <c r="AN90" s="328"/>
      <c r="AO90" s="328"/>
      <c r="AP90" s="328"/>
      <c r="AQ90" s="328"/>
      <c r="AR90" s="328"/>
      <c r="AS90" s="328"/>
      <c r="AT90" s="26"/>
      <c r="AU90" s="428">
        <v>63109</v>
      </c>
      <c r="AV90" s="428">
        <v>711</v>
      </c>
      <c r="AW90" s="428" t="str">
        <f t="shared" si="15"/>
        <v>A</v>
      </c>
      <c r="AX90" s="428" t="str">
        <f t="shared" si="16"/>
        <v>A</v>
      </c>
      <c r="AY90" s="294">
        <f t="shared" si="17"/>
        <v>0</v>
      </c>
      <c r="AZ90" s="294">
        <v>0</v>
      </c>
    </row>
    <row r="91" spans="3:52" x14ac:dyDescent="0.2">
      <c r="E91" s="294">
        <v>62912</v>
      </c>
      <c r="F91" s="328">
        <v>62452</v>
      </c>
      <c r="G91" s="329">
        <v>742</v>
      </c>
      <c r="H91" s="328" t="s">
        <v>547</v>
      </c>
      <c r="I91" s="328" t="s">
        <v>473</v>
      </c>
      <c r="J91" s="328"/>
      <c r="K91" s="328">
        <v>1</v>
      </c>
      <c r="L91" s="330">
        <v>1</v>
      </c>
      <c r="M91" s="328"/>
      <c r="N91" s="328" t="str">
        <f t="shared" si="11"/>
        <v>part</v>
      </c>
      <c r="O91" s="328"/>
      <c r="P91" s="328"/>
      <c r="Q91" s="328"/>
      <c r="R91" s="328"/>
      <c r="S91" s="331"/>
      <c r="T91" s="331"/>
      <c r="U91" s="331"/>
      <c r="V91" s="331"/>
      <c r="W91" s="331"/>
      <c r="X91" s="331"/>
      <c r="Y91" s="328"/>
      <c r="Z91" s="328"/>
      <c r="AA91" s="332">
        <v>1</v>
      </c>
      <c r="AB91" s="331"/>
      <c r="AC91" s="328" t="s">
        <v>548</v>
      </c>
      <c r="AD91" s="328">
        <f t="shared" si="12"/>
        <v>14</v>
      </c>
      <c r="AE91" s="328"/>
      <c r="AF91" s="328" t="s">
        <v>502</v>
      </c>
      <c r="AG91" s="332"/>
      <c r="AH91" s="333">
        <f t="shared" si="10"/>
        <v>1</v>
      </c>
      <c r="AI91" s="334">
        <f t="shared" si="13"/>
        <v>1</v>
      </c>
      <c r="AJ91" s="328">
        <v>5</v>
      </c>
      <c r="AK91" s="328">
        <f t="shared" si="14"/>
        <v>5</v>
      </c>
      <c r="AL91" s="335">
        <v>40086</v>
      </c>
      <c r="AM91" s="328"/>
      <c r="AN91" s="328"/>
      <c r="AO91" s="328"/>
      <c r="AP91" s="328"/>
      <c r="AQ91" s="328"/>
      <c r="AR91" s="328"/>
      <c r="AS91" s="328"/>
      <c r="AT91" s="26"/>
      <c r="AU91" s="428">
        <v>62452</v>
      </c>
      <c r="AV91" s="428">
        <v>742</v>
      </c>
      <c r="AW91" s="428" t="str">
        <f t="shared" si="15"/>
        <v>A</v>
      </c>
      <c r="AX91" s="428" t="str">
        <f t="shared" si="16"/>
        <v>A</v>
      </c>
      <c r="AY91" s="294">
        <f t="shared" si="17"/>
        <v>1</v>
      </c>
      <c r="AZ91" s="294">
        <v>1</v>
      </c>
    </row>
    <row r="92" spans="3:52" x14ac:dyDescent="0.2">
      <c r="D92" s="294">
        <v>62912</v>
      </c>
      <c r="E92" s="294">
        <v>62998</v>
      </c>
      <c r="F92" s="328">
        <v>62451</v>
      </c>
      <c r="G92" s="329">
        <v>756</v>
      </c>
      <c r="H92" s="328" t="s">
        <v>549</v>
      </c>
      <c r="I92" s="328" t="s">
        <v>473</v>
      </c>
      <c r="J92" s="328"/>
      <c r="K92" s="328">
        <v>1</v>
      </c>
      <c r="L92" s="400">
        <v>1</v>
      </c>
      <c r="M92" s="328"/>
      <c r="N92" s="328" t="str">
        <f t="shared" si="11"/>
        <v>part</v>
      </c>
      <c r="O92" s="328"/>
      <c r="P92" s="328"/>
      <c r="Q92" s="328"/>
      <c r="R92" s="328"/>
      <c r="S92" s="331"/>
      <c r="T92" s="331"/>
      <c r="U92" s="331"/>
      <c r="V92" s="331"/>
      <c r="W92" s="331"/>
      <c r="X92" s="331"/>
      <c r="Y92" s="328"/>
      <c r="Z92" s="328"/>
      <c r="AA92" s="332">
        <v>0.03</v>
      </c>
      <c r="AB92" s="328"/>
      <c r="AC92" s="328" t="s">
        <v>478</v>
      </c>
      <c r="AD92" s="328">
        <f t="shared" si="12"/>
        <v>50</v>
      </c>
      <c r="AE92" s="328"/>
      <c r="AF92" s="328" t="s">
        <v>550</v>
      </c>
      <c r="AG92" s="332"/>
      <c r="AH92" s="333">
        <f t="shared" si="10"/>
        <v>0.03</v>
      </c>
      <c r="AI92" s="334">
        <f t="shared" si="13"/>
        <v>0.03</v>
      </c>
      <c r="AJ92" s="328">
        <v>2</v>
      </c>
      <c r="AK92" s="328">
        <f t="shared" si="14"/>
        <v>2</v>
      </c>
      <c r="AL92" s="335">
        <v>39819</v>
      </c>
      <c r="AM92" s="328"/>
      <c r="AN92" s="328"/>
      <c r="AO92" s="328"/>
      <c r="AP92" s="328"/>
      <c r="AQ92" s="328"/>
      <c r="AR92" s="328"/>
      <c r="AS92" s="328"/>
      <c r="AT92" s="26"/>
      <c r="AU92" s="428">
        <v>62451</v>
      </c>
      <c r="AV92" s="428">
        <v>756</v>
      </c>
      <c r="AW92" s="428" t="str">
        <f t="shared" si="15"/>
        <v>A</v>
      </c>
      <c r="AX92" s="428" t="str">
        <f t="shared" si="16"/>
        <v>A</v>
      </c>
      <c r="AY92" s="294">
        <f t="shared" si="17"/>
        <v>0</v>
      </c>
      <c r="AZ92" s="294">
        <v>0</v>
      </c>
    </row>
    <row r="93" spans="3:52" x14ac:dyDescent="0.2">
      <c r="F93" s="328">
        <v>62912</v>
      </c>
      <c r="G93" s="329">
        <v>756</v>
      </c>
      <c r="H93" s="328" t="s">
        <v>549</v>
      </c>
      <c r="I93" s="328" t="s">
        <v>473</v>
      </c>
      <c r="J93" s="328"/>
      <c r="K93" s="328">
        <v>6</v>
      </c>
      <c r="L93" s="330">
        <v>1</v>
      </c>
      <c r="M93" s="328"/>
      <c r="N93" s="328" t="str">
        <f t="shared" si="11"/>
        <v>part</v>
      </c>
      <c r="O93" s="328"/>
      <c r="P93" s="328"/>
      <c r="Q93" s="328"/>
      <c r="R93" s="328"/>
      <c r="S93" s="331"/>
      <c r="T93" s="331"/>
      <c r="U93" s="331"/>
      <c r="V93" s="331"/>
      <c r="W93" s="331"/>
      <c r="X93" s="331"/>
      <c r="Y93" s="328"/>
      <c r="Z93" s="331"/>
      <c r="AA93" s="332">
        <v>0.03</v>
      </c>
      <c r="AB93" s="328"/>
      <c r="AC93" s="328" t="s">
        <v>478</v>
      </c>
      <c r="AD93" s="328">
        <f t="shared" si="12"/>
        <v>50</v>
      </c>
      <c r="AE93" s="328"/>
      <c r="AF93" s="328" t="s">
        <v>550</v>
      </c>
      <c r="AG93" s="328"/>
      <c r="AH93" s="333">
        <f t="shared" si="10"/>
        <v>0.03</v>
      </c>
      <c r="AI93" s="334">
        <f t="shared" si="13"/>
        <v>0.18</v>
      </c>
      <c r="AJ93" s="328">
        <v>2</v>
      </c>
      <c r="AK93" s="328">
        <f t="shared" si="14"/>
        <v>12</v>
      </c>
      <c r="AL93" s="335">
        <v>40126</v>
      </c>
      <c r="AM93" s="328"/>
      <c r="AN93" s="328"/>
      <c r="AO93" s="328"/>
      <c r="AP93" s="328"/>
      <c r="AQ93" s="328"/>
      <c r="AR93" s="328"/>
      <c r="AS93" s="328"/>
      <c r="AT93" s="26"/>
      <c r="AU93" s="428">
        <v>62912</v>
      </c>
      <c r="AV93" s="428">
        <v>756</v>
      </c>
      <c r="AW93" s="428" t="str">
        <f t="shared" si="15"/>
        <v>A</v>
      </c>
      <c r="AX93" s="428" t="str">
        <f t="shared" si="16"/>
        <v>A</v>
      </c>
      <c r="AY93" s="294">
        <f t="shared" si="17"/>
        <v>0</v>
      </c>
      <c r="AZ93" s="294">
        <v>0</v>
      </c>
    </row>
    <row r="94" spans="3:52" x14ac:dyDescent="0.2">
      <c r="E94" s="294">
        <v>62912</v>
      </c>
      <c r="F94" s="328">
        <v>62998</v>
      </c>
      <c r="G94" s="329">
        <v>756</v>
      </c>
      <c r="H94" s="328" t="s">
        <v>549</v>
      </c>
      <c r="I94" s="328" t="s">
        <v>473</v>
      </c>
      <c r="J94" s="328"/>
      <c r="K94" s="328">
        <v>16</v>
      </c>
      <c r="L94" s="330">
        <v>1</v>
      </c>
      <c r="M94" s="328"/>
      <c r="N94" s="328" t="str">
        <f t="shared" si="11"/>
        <v>part</v>
      </c>
      <c r="O94" s="328"/>
      <c r="P94" s="328"/>
      <c r="Q94" s="328"/>
      <c r="R94" s="328"/>
      <c r="S94" s="331"/>
      <c r="T94" s="331"/>
      <c r="U94" s="331"/>
      <c r="V94" s="331"/>
      <c r="W94" s="331"/>
      <c r="X94" s="331"/>
      <c r="Y94" s="328" t="s">
        <v>492</v>
      </c>
      <c r="Z94" s="328"/>
      <c r="AA94" s="332">
        <v>3.4000000000000002E-2</v>
      </c>
      <c r="AB94" s="328">
        <v>50101</v>
      </c>
      <c r="AC94" s="328" t="s">
        <v>478</v>
      </c>
      <c r="AD94" s="328">
        <f t="shared" si="12"/>
        <v>50</v>
      </c>
      <c r="AE94" s="328" t="s">
        <v>475</v>
      </c>
      <c r="AF94" s="328" t="s">
        <v>550</v>
      </c>
      <c r="AG94" s="332"/>
      <c r="AH94" s="333">
        <f t="shared" si="10"/>
        <v>3.4000000000000002E-2</v>
      </c>
      <c r="AI94" s="334">
        <f t="shared" si="13"/>
        <v>0.54400000000000004</v>
      </c>
      <c r="AJ94" s="328">
        <v>2</v>
      </c>
      <c r="AK94" s="328">
        <f t="shared" si="14"/>
        <v>32</v>
      </c>
      <c r="AL94" s="335">
        <v>40102</v>
      </c>
      <c r="AM94" s="328"/>
      <c r="AN94" s="328"/>
      <c r="AO94" s="328"/>
      <c r="AP94" s="328"/>
      <c r="AQ94" s="328"/>
      <c r="AR94" s="328"/>
      <c r="AS94" s="328"/>
      <c r="AT94" s="26"/>
      <c r="AU94" s="428">
        <v>62998</v>
      </c>
      <c r="AV94" s="428">
        <v>756</v>
      </c>
      <c r="AW94" s="428" t="str">
        <f t="shared" si="15"/>
        <v>A</v>
      </c>
      <c r="AX94" s="428" t="str">
        <f t="shared" si="16"/>
        <v>A</v>
      </c>
      <c r="AY94" s="294">
        <f t="shared" si="17"/>
        <v>0</v>
      </c>
      <c r="AZ94" s="294">
        <v>0</v>
      </c>
    </row>
    <row r="95" spans="3:52" x14ac:dyDescent="0.2">
      <c r="C95" s="294">
        <v>62912</v>
      </c>
      <c r="D95" s="294">
        <v>62452</v>
      </c>
      <c r="E95" s="294">
        <v>62804</v>
      </c>
      <c r="F95" s="328">
        <v>62399</v>
      </c>
      <c r="G95" s="329">
        <v>759</v>
      </c>
      <c r="H95" s="328" t="s">
        <v>551</v>
      </c>
      <c r="I95" s="328" t="s">
        <v>473</v>
      </c>
      <c r="J95" s="328"/>
      <c r="K95" s="328">
        <v>2</v>
      </c>
      <c r="L95" s="400">
        <v>1</v>
      </c>
      <c r="M95" s="328"/>
      <c r="N95" s="328" t="str">
        <f t="shared" si="11"/>
        <v>part</v>
      </c>
      <c r="O95" s="328"/>
      <c r="P95" s="328"/>
      <c r="Q95" s="328"/>
      <c r="R95" s="328"/>
      <c r="S95" s="331"/>
      <c r="T95" s="331"/>
      <c r="U95" s="331"/>
      <c r="V95" s="331"/>
      <c r="W95" s="331"/>
      <c r="X95" s="331"/>
      <c r="Y95" s="328"/>
      <c r="Z95" s="328"/>
      <c r="AA95" s="387">
        <v>0.95</v>
      </c>
      <c r="AB95" s="328"/>
      <c r="AC95" s="328" t="s">
        <v>552</v>
      </c>
      <c r="AD95" s="328">
        <f t="shared" si="12"/>
        <v>18</v>
      </c>
      <c r="AE95" s="328" t="s">
        <v>475</v>
      </c>
      <c r="AF95" s="328" t="s">
        <v>553</v>
      </c>
      <c r="AG95" s="332"/>
      <c r="AH95" s="333">
        <f t="shared" si="10"/>
        <v>0.95</v>
      </c>
      <c r="AI95" s="334">
        <f t="shared" si="13"/>
        <v>1.9</v>
      </c>
      <c r="AJ95" s="328">
        <v>4</v>
      </c>
      <c r="AK95" s="328">
        <f t="shared" si="14"/>
        <v>8</v>
      </c>
      <c r="AL95" s="335">
        <v>39926</v>
      </c>
      <c r="AM95" s="328"/>
      <c r="AN95" s="328"/>
      <c r="AO95" s="328"/>
      <c r="AP95" s="328"/>
      <c r="AQ95" s="328"/>
      <c r="AR95" s="328"/>
      <c r="AS95" s="328"/>
      <c r="AT95" s="26"/>
      <c r="AU95" s="428">
        <v>62399</v>
      </c>
      <c r="AV95" s="428">
        <v>759</v>
      </c>
      <c r="AW95" s="428" t="str">
        <f t="shared" si="15"/>
        <v>A</v>
      </c>
      <c r="AX95" s="428" t="str">
        <f t="shared" si="16"/>
        <v>A</v>
      </c>
      <c r="AY95" s="294">
        <f t="shared" si="17"/>
        <v>1</v>
      </c>
      <c r="AZ95" s="294">
        <v>1</v>
      </c>
    </row>
    <row r="96" spans="3:52" x14ac:dyDescent="0.2">
      <c r="E96" s="294">
        <v>62912</v>
      </c>
      <c r="F96" s="389">
        <v>62465</v>
      </c>
      <c r="G96" s="390">
        <v>802</v>
      </c>
      <c r="H96" s="389" t="s">
        <v>554</v>
      </c>
      <c r="I96" s="389" t="s">
        <v>473</v>
      </c>
      <c r="J96" s="389"/>
      <c r="K96" s="389">
        <v>2</v>
      </c>
      <c r="L96" s="398">
        <v>1</v>
      </c>
      <c r="M96" s="389"/>
      <c r="N96" s="389" t="str">
        <f t="shared" si="11"/>
        <v>part</v>
      </c>
      <c r="O96" s="389"/>
      <c r="P96" s="389"/>
      <c r="Q96" s="389"/>
      <c r="R96" s="389"/>
      <c r="S96" s="392"/>
      <c r="T96" s="392"/>
      <c r="U96" s="392"/>
      <c r="V96" s="392"/>
      <c r="W96" s="392"/>
      <c r="X96" s="392"/>
      <c r="Y96" s="389" t="s">
        <v>555</v>
      </c>
      <c r="Z96" s="389"/>
      <c r="AA96" s="393">
        <v>0</v>
      </c>
      <c r="AB96" s="389"/>
      <c r="AC96" s="389"/>
      <c r="AD96" s="328" t="e">
        <f t="shared" si="12"/>
        <v>#VALUE!</v>
      </c>
      <c r="AE96" s="389"/>
      <c r="AF96" s="389"/>
      <c r="AG96" s="393"/>
      <c r="AH96" s="394">
        <f t="shared" si="10"/>
        <v>0</v>
      </c>
      <c r="AI96" s="395">
        <f t="shared" si="13"/>
        <v>0</v>
      </c>
      <c r="AJ96" s="389"/>
      <c r="AK96" s="389">
        <f t="shared" si="14"/>
        <v>0</v>
      </c>
      <c r="AL96" s="396">
        <v>40123</v>
      </c>
      <c r="AM96" s="389"/>
      <c r="AN96" s="389"/>
      <c r="AO96" s="389"/>
      <c r="AP96" s="389"/>
      <c r="AQ96" s="389"/>
      <c r="AR96" s="389"/>
      <c r="AS96" s="389"/>
      <c r="AT96" s="26"/>
      <c r="AU96" s="428">
        <v>62465</v>
      </c>
      <c r="AV96" s="428">
        <v>802</v>
      </c>
      <c r="AW96" s="428" t="str">
        <f t="shared" si="15"/>
        <v>A</v>
      </c>
      <c r="AX96" s="428" t="str">
        <f t="shared" si="16"/>
        <v>A</v>
      </c>
      <c r="AY96" s="294">
        <f t="shared" si="17"/>
        <v>0</v>
      </c>
      <c r="AZ96" s="294">
        <v>0</v>
      </c>
    </row>
    <row r="97" spans="2:52" x14ac:dyDescent="0.2">
      <c r="C97" s="294">
        <v>62912</v>
      </c>
      <c r="D97" s="294">
        <v>62998</v>
      </c>
      <c r="E97" s="294">
        <v>62445</v>
      </c>
      <c r="F97" s="328">
        <v>62897</v>
      </c>
      <c r="G97" s="329">
        <v>853</v>
      </c>
      <c r="H97" s="328" t="s">
        <v>556</v>
      </c>
      <c r="I97" s="328" t="s">
        <v>473</v>
      </c>
      <c r="J97" s="328"/>
      <c r="K97" s="328">
        <v>2</v>
      </c>
      <c r="L97" s="330">
        <v>1</v>
      </c>
      <c r="M97" s="328"/>
      <c r="N97" s="328" t="str">
        <f t="shared" si="11"/>
        <v>part</v>
      </c>
      <c r="O97" s="328"/>
      <c r="P97" s="328"/>
      <c r="Q97" s="328"/>
      <c r="R97" s="328"/>
      <c r="S97" s="331"/>
      <c r="T97" s="331"/>
      <c r="U97" s="331"/>
      <c r="V97" s="331"/>
      <c r="W97" s="331"/>
      <c r="X97" s="331"/>
      <c r="Y97" s="328"/>
      <c r="Z97" s="328"/>
      <c r="AA97" s="332">
        <v>17.7</v>
      </c>
      <c r="AB97" s="328"/>
      <c r="AC97" s="328" t="s">
        <v>557</v>
      </c>
      <c r="AD97" s="328">
        <f t="shared" si="12"/>
        <v>6</v>
      </c>
      <c r="AE97" s="328" t="s">
        <v>475</v>
      </c>
      <c r="AF97" s="328" t="s">
        <v>558</v>
      </c>
      <c r="AG97" s="332"/>
      <c r="AH97" s="333">
        <f t="shared" si="10"/>
        <v>17.7</v>
      </c>
      <c r="AI97" s="334">
        <f t="shared" si="13"/>
        <v>35.4</v>
      </c>
      <c r="AJ97" s="328">
        <v>126</v>
      </c>
      <c r="AK97" s="328">
        <f t="shared" si="14"/>
        <v>252</v>
      </c>
      <c r="AL97" s="335">
        <v>40042</v>
      </c>
      <c r="AM97" s="328"/>
      <c r="AN97" s="328"/>
      <c r="AO97" s="328"/>
      <c r="AP97" s="328"/>
      <c r="AQ97" s="328"/>
      <c r="AR97" s="328"/>
      <c r="AS97" s="328"/>
      <c r="AT97" s="26"/>
      <c r="AU97" s="428">
        <v>62897</v>
      </c>
      <c r="AV97" s="428">
        <v>853</v>
      </c>
      <c r="AW97" s="428" t="str">
        <f t="shared" si="15"/>
        <v>A</v>
      </c>
      <c r="AX97" s="428" t="str">
        <f t="shared" si="16"/>
        <v>A</v>
      </c>
      <c r="AY97" s="294">
        <f t="shared" si="17"/>
        <v>0</v>
      </c>
      <c r="AZ97" s="294">
        <v>0</v>
      </c>
    </row>
    <row r="98" spans="2:52" x14ac:dyDescent="0.2">
      <c r="D98" s="294">
        <v>62912</v>
      </c>
      <c r="E98" s="294">
        <v>62998</v>
      </c>
      <c r="F98" s="328">
        <v>62445</v>
      </c>
      <c r="G98" s="329">
        <v>899</v>
      </c>
      <c r="H98" s="328" t="s">
        <v>559</v>
      </c>
      <c r="I98" s="328" t="s">
        <v>473</v>
      </c>
      <c r="J98" s="328"/>
      <c r="K98" s="328">
        <v>1</v>
      </c>
      <c r="L98" s="330">
        <v>1</v>
      </c>
      <c r="M98" s="328"/>
      <c r="N98" s="328" t="str">
        <f t="shared" si="11"/>
        <v>part</v>
      </c>
      <c r="O98" s="328"/>
      <c r="P98" s="328"/>
      <c r="Q98" s="328"/>
      <c r="R98" s="328"/>
      <c r="S98" s="331"/>
      <c r="T98" s="331"/>
      <c r="U98" s="331"/>
      <c r="V98" s="331"/>
      <c r="W98" s="331"/>
      <c r="X98" s="401"/>
      <c r="Y98" s="335"/>
      <c r="Z98" s="335"/>
      <c r="AA98" s="332">
        <v>0.05</v>
      </c>
      <c r="AB98" s="331"/>
      <c r="AC98" s="328" t="s">
        <v>560</v>
      </c>
      <c r="AD98" s="328">
        <f t="shared" si="12"/>
        <v>211</v>
      </c>
      <c r="AE98" s="328" t="s">
        <v>475</v>
      </c>
      <c r="AF98" s="328" t="s">
        <v>476</v>
      </c>
      <c r="AG98" s="332"/>
      <c r="AH98" s="333">
        <f t="shared" si="10"/>
        <v>0.05</v>
      </c>
      <c r="AI98" s="334">
        <f t="shared" si="13"/>
        <v>0.05</v>
      </c>
      <c r="AJ98" s="328">
        <v>2</v>
      </c>
      <c r="AK98" s="328">
        <f t="shared" si="14"/>
        <v>2</v>
      </c>
      <c r="AL98" s="335">
        <v>40133</v>
      </c>
      <c r="AM98" s="328"/>
      <c r="AN98" s="328"/>
      <c r="AO98" s="328"/>
      <c r="AP98" s="328"/>
      <c r="AQ98" s="328"/>
      <c r="AR98" s="328"/>
      <c r="AS98" s="328"/>
      <c r="AT98" s="26"/>
      <c r="AU98" s="428">
        <v>62445</v>
      </c>
      <c r="AV98" s="428">
        <v>899</v>
      </c>
      <c r="AW98" s="428" t="str">
        <f t="shared" si="15"/>
        <v>A</v>
      </c>
      <c r="AX98" s="428" t="str">
        <f t="shared" si="16"/>
        <v>A</v>
      </c>
      <c r="AY98" s="294">
        <f t="shared" si="17"/>
        <v>0</v>
      </c>
      <c r="AZ98" s="294">
        <v>0</v>
      </c>
    </row>
    <row r="99" spans="2:52" x14ac:dyDescent="0.2">
      <c r="E99" s="294">
        <v>62912</v>
      </c>
      <c r="F99" s="328">
        <v>62452</v>
      </c>
      <c r="G99" s="329">
        <v>899</v>
      </c>
      <c r="H99" s="328" t="s">
        <v>559</v>
      </c>
      <c r="I99" s="328" t="s">
        <v>473</v>
      </c>
      <c r="J99" s="328"/>
      <c r="K99" s="328">
        <v>24</v>
      </c>
      <c r="L99" s="330">
        <v>1</v>
      </c>
      <c r="M99" s="328"/>
      <c r="N99" s="328" t="str">
        <f t="shared" si="11"/>
        <v>part</v>
      </c>
      <c r="O99" s="328"/>
      <c r="P99" s="328"/>
      <c r="Q99" s="328"/>
      <c r="R99" s="328"/>
      <c r="S99" s="331"/>
      <c r="T99" s="331"/>
      <c r="U99" s="331"/>
      <c r="V99" s="331"/>
      <c r="W99" s="331"/>
      <c r="X99" s="331"/>
      <c r="Y99" s="328"/>
      <c r="Z99" s="328"/>
      <c r="AA99" s="332">
        <v>4.7E-2</v>
      </c>
      <c r="AB99" s="331"/>
      <c r="AC99" s="328" t="s">
        <v>560</v>
      </c>
      <c r="AD99" s="328">
        <f t="shared" si="12"/>
        <v>211</v>
      </c>
      <c r="AE99" s="328" t="s">
        <v>475</v>
      </c>
      <c r="AF99" s="328" t="s">
        <v>476</v>
      </c>
      <c r="AG99" s="332"/>
      <c r="AH99" s="333">
        <f t="shared" si="10"/>
        <v>4.7E-2</v>
      </c>
      <c r="AI99" s="334">
        <f t="shared" si="13"/>
        <v>1.1280000000000001</v>
      </c>
      <c r="AJ99" s="328">
        <v>2</v>
      </c>
      <c r="AK99" s="328">
        <f t="shared" si="14"/>
        <v>48</v>
      </c>
      <c r="AL99" s="335">
        <v>40042</v>
      </c>
      <c r="AM99" s="328"/>
      <c r="AN99" s="328"/>
      <c r="AO99" s="328"/>
      <c r="AP99" s="328"/>
      <c r="AQ99" s="328"/>
      <c r="AR99" s="328"/>
      <c r="AS99" s="328"/>
      <c r="AT99" s="26"/>
      <c r="AU99" s="428">
        <v>62452</v>
      </c>
      <c r="AV99" s="428">
        <v>899</v>
      </c>
      <c r="AW99" s="428" t="str">
        <f t="shared" si="15"/>
        <v>A</v>
      </c>
      <c r="AX99" s="428" t="str">
        <f t="shared" si="16"/>
        <v>A</v>
      </c>
      <c r="AY99" s="294">
        <f t="shared" si="17"/>
        <v>1</v>
      </c>
      <c r="AZ99" s="294">
        <v>1</v>
      </c>
    </row>
    <row r="100" spans="2:52" x14ac:dyDescent="0.2">
      <c r="D100" s="294">
        <v>62912</v>
      </c>
      <c r="E100" s="294">
        <v>62456</v>
      </c>
      <c r="F100" s="328">
        <v>62799</v>
      </c>
      <c r="G100" s="329">
        <v>899</v>
      </c>
      <c r="H100" s="328" t="s">
        <v>559</v>
      </c>
      <c r="I100" s="328" t="s">
        <v>473</v>
      </c>
      <c r="J100" s="328"/>
      <c r="K100" s="328">
        <v>3</v>
      </c>
      <c r="L100" s="400">
        <v>1</v>
      </c>
      <c r="M100" s="328"/>
      <c r="N100" s="328" t="str">
        <f t="shared" si="11"/>
        <v>part</v>
      </c>
      <c r="O100" s="328"/>
      <c r="P100" s="328"/>
      <c r="Q100" s="328"/>
      <c r="R100" s="328"/>
      <c r="S100" s="331"/>
      <c r="T100" s="331"/>
      <c r="U100" s="331"/>
      <c r="V100" s="331"/>
      <c r="W100" s="331"/>
      <c r="X100" s="331"/>
      <c r="Y100" s="328"/>
      <c r="Z100" s="328"/>
      <c r="AA100" s="332">
        <v>0.05</v>
      </c>
      <c r="AB100" s="328"/>
      <c r="AC100" s="328" t="s">
        <v>560</v>
      </c>
      <c r="AD100" s="328">
        <f t="shared" si="12"/>
        <v>211</v>
      </c>
      <c r="AE100" s="328" t="s">
        <v>475</v>
      </c>
      <c r="AF100" s="328" t="s">
        <v>476</v>
      </c>
      <c r="AG100" s="332"/>
      <c r="AH100" s="333">
        <f t="shared" si="10"/>
        <v>0.05</v>
      </c>
      <c r="AI100" s="334">
        <f t="shared" si="13"/>
        <v>0.15000000000000002</v>
      </c>
      <c r="AJ100" s="328">
        <v>2</v>
      </c>
      <c r="AK100" s="328">
        <f t="shared" si="14"/>
        <v>6</v>
      </c>
      <c r="AL100" s="335">
        <v>39926</v>
      </c>
      <c r="AM100" s="328"/>
      <c r="AN100" s="328"/>
      <c r="AO100" s="328"/>
      <c r="AP100" s="328"/>
      <c r="AQ100" s="328"/>
      <c r="AR100" s="328"/>
      <c r="AS100" s="328"/>
      <c r="AT100" s="26"/>
      <c r="AU100" s="428">
        <v>62799</v>
      </c>
      <c r="AV100" s="428">
        <v>899</v>
      </c>
      <c r="AW100" s="428" t="str">
        <f t="shared" si="15"/>
        <v>A</v>
      </c>
      <c r="AX100" s="428" t="str">
        <f t="shared" si="16"/>
        <v>A</v>
      </c>
      <c r="AY100" s="294">
        <f t="shared" si="17"/>
        <v>0</v>
      </c>
      <c r="AZ100" s="294">
        <v>0</v>
      </c>
    </row>
    <row r="101" spans="2:52" x14ac:dyDescent="0.2">
      <c r="D101" s="294">
        <v>62912</v>
      </c>
      <c r="E101" s="294">
        <v>62452</v>
      </c>
      <c r="F101" s="328">
        <v>62804</v>
      </c>
      <c r="G101" s="329">
        <v>899</v>
      </c>
      <c r="H101" s="328" t="s">
        <v>559</v>
      </c>
      <c r="I101" s="328" t="s">
        <v>473</v>
      </c>
      <c r="J101" s="328"/>
      <c r="K101" s="328">
        <v>8</v>
      </c>
      <c r="L101" s="400">
        <v>1</v>
      </c>
      <c r="M101" s="328"/>
      <c r="N101" s="328" t="str">
        <f t="shared" si="11"/>
        <v>part</v>
      </c>
      <c r="O101" s="328"/>
      <c r="P101" s="328"/>
      <c r="Q101" s="328"/>
      <c r="R101" s="328"/>
      <c r="S101" s="331"/>
      <c r="T101" s="331"/>
      <c r="U101" s="331"/>
      <c r="V101" s="331"/>
      <c r="W101" s="331"/>
      <c r="X101" s="331"/>
      <c r="Y101" s="328"/>
      <c r="Z101" s="328"/>
      <c r="AA101" s="332">
        <v>0.05</v>
      </c>
      <c r="AB101" s="328"/>
      <c r="AC101" s="328" t="s">
        <v>560</v>
      </c>
      <c r="AD101" s="328">
        <f t="shared" si="12"/>
        <v>211</v>
      </c>
      <c r="AE101" s="328" t="s">
        <v>475</v>
      </c>
      <c r="AF101" s="328" t="s">
        <v>476</v>
      </c>
      <c r="AG101" s="328"/>
      <c r="AH101" s="333">
        <f t="shared" si="10"/>
        <v>0.05</v>
      </c>
      <c r="AI101" s="334">
        <f t="shared" si="13"/>
        <v>0.4</v>
      </c>
      <c r="AJ101" s="328">
        <v>2</v>
      </c>
      <c r="AK101" s="328">
        <f t="shared" si="14"/>
        <v>16</v>
      </c>
      <c r="AL101" s="335">
        <v>39926</v>
      </c>
      <c r="AM101" s="328"/>
      <c r="AN101" s="328"/>
      <c r="AO101" s="328"/>
      <c r="AP101" s="328"/>
      <c r="AQ101" s="328"/>
      <c r="AR101" s="328"/>
      <c r="AS101" s="328"/>
      <c r="AT101" s="26"/>
      <c r="AU101" s="428">
        <v>62804</v>
      </c>
      <c r="AV101" s="428">
        <v>899</v>
      </c>
      <c r="AW101" s="428" t="str">
        <f t="shared" si="15"/>
        <v>A</v>
      </c>
      <c r="AX101" s="428" t="str">
        <f t="shared" si="16"/>
        <v>A</v>
      </c>
      <c r="AY101" s="294">
        <f t="shared" si="17"/>
        <v>1</v>
      </c>
      <c r="AZ101" s="294">
        <v>1</v>
      </c>
    </row>
    <row r="102" spans="2:52" x14ac:dyDescent="0.2">
      <c r="B102" s="294">
        <v>62912</v>
      </c>
      <c r="C102" s="294">
        <v>62998</v>
      </c>
      <c r="D102" s="294">
        <v>62451</v>
      </c>
      <c r="E102" s="294">
        <v>62883</v>
      </c>
      <c r="F102" s="328">
        <v>62876</v>
      </c>
      <c r="G102" s="329">
        <v>899</v>
      </c>
      <c r="H102" s="399" t="s">
        <v>559</v>
      </c>
      <c r="I102" s="399" t="s">
        <v>473</v>
      </c>
      <c r="J102" s="328"/>
      <c r="K102" s="328">
        <v>6</v>
      </c>
      <c r="L102" s="330">
        <v>1</v>
      </c>
      <c r="M102" s="328"/>
      <c r="N102" s="328" t="str">
        <f t="shared" si="11"/>
        <v>part</v>
      </c>
      <c r="O102" s="328"/>
      <c r="P102" s="328"/>
      <c r="Q102" s="328"/>
      <c r="R102" s="328"/>
      <c r="S102" s="331"/>
      <c r="T102" s="331"/>
      <c r="U102" s="331"/>
      <c r="V102" s="331"/>
      <c r="W102" s="331"/>
      <c r="X102" s="331"/>
      <c r="Y102" s="328"/>
      <c r="Z102" s="331"/>
      <c r="AA102" s="332">
        <v>0.05</v>
      </c>
      <c r="AB102" s="331"/>
      <c r="AC102" s="328" t="s">
        <v>560</v>
      </c>
      <c r="AD102" s="328">
        <f t="shared" si="12"/>
        <v>211</v>
      </c>
      <c r="AE102" s="328" t="s">
        <v>475</v>
      </c>
      <c r="AF102" s="328" t="s">
        <v>476</v>
      </c>
      <c r="AG102" s="332"/>
      <c r="AH102" s="333">
        <f t="shared" si="10"/>
        <v>0.05</v>
      </c>
      <c r="AI102" s="334">
        <f t="shared" si="13"/>
        <v>0.30000000000000004</v>
      </c>
      <c r="AJ102" s="328">
        <v>2</v>
      </c>
      <c r="AK102" s="328">
        <f t="shared" si="14"/>
        <v>12</v>
      </c>
      <c r="AL102" s="335">
        <v>40030</v>
      </c>
      <c r="AM102" s="328"/>
      <c r="AN102" s="328"/>
      <c r="AO102" s="328"/>
      <c r="AP102" s="328"/>
      <c r="AQ102" s="328"/>
      <c r="AR102" s="328"/>
      <c r="AS102" s="328"/>
      <c r="AT102" s="26"/>
      <c r="AU102" s="428">
        <v>62876</v>
      </c>
      <c r="AV102" s="428">
        <v>899</v>
      </c>
      <c r="AW102" s="428" t="str">
        <f t="shared" si="15"/>
        <v>A</v>
      </c>
      <c r="AX102" s="428" t="str">
        <f t="shared" si="16"/>
        <v>A</v>
      </c>
      <c r="AY102" s="294">
        <f t="shared" si="17"/>
        <v>0</v>
      </c>
      <c r="AZ102" s="294">
        <v>0</v>
      </c>
    </row>
    <row r="103" spans="2:52" x14ac:dyDescent="0.2">
      <c r="B103" s="294">
        <v>62912</v>
      </c>
      <c r="C103" s="294">
        <v>62998</v>
      </c>
      <c r="D103" s="294">
        <v>62445</v>
      </c>
      <c r="E103" s="294">
        <v>62897</v>
      </c>
      <c r="F103" s="328">
        <v>62935</v>
      </c>
      <c r="G103" s="329">
        <v>899</v>
      </c>
      <c r="H103" s="399" t="s">
        <v>559</v>
      </c>
      <c r="I103" s="399" t="s">
        <v>473</v>
      </c>
      <c r="J103" s="328"/>
      <c r="K103" s="328">
        <v>8</v>
      </c>
      <c r="L103" s="330">
        <v>1</v>
      </c>
      <c r="M103" s="328"/>
      <c r="N103" s="328" t="str">
        <f t="shared" si="11"/>
        <v>part</v>
      </c>
      <c r="O103" s="328"/>
      <c r="P103" s="328"/>
      <c r="Q103" s="328"/>
      <c r="R103" s="328"/>
      <c r="S103" s="331"/>
      <c r="T103" s="331"/>
      <c r="U103" s="331"/>
      <c r="V103" s="331"/>
      <c r="W103" s="331"/>
      <c r="X103" s="331"/>
      <c r="Y103" s="328"/>
      <c r="Z103" s="331"/>
      <c r="AA103" s="332">
        <v>0.05</v>
      </c>
      <c r="AB103" s="331"/>
      <c r="AC103" s="328" t="s">
        <v>560</v>
      </c>
      <c r="AD103" s="328">
        <f t="shared" ref="AD103:AD127" si="18">VALUE(LEFT(AC103,(LEN(AC103)-6)))</f>
        <v>211</v>
      </c>
      <c r="AE103" s="328" t="s">
        <v>475</v>
      </c>
      <c r="AF103" s="328" t="s">
        <v>476</v>
      </c>
      <c r="AG103" s="332"/>
      <c r="AH103" s="333">
        <f t="shared" si="10"/>
        <v>0.05</v>
      </c>
      <c r="AI103" s="334">
        <f t="shared" si="13"/>
        <v>0.4</v>
      </c>
      <c r="AJ103" s="328">
        <v>2</v>
      </c>
      <c r="AK103" s="328">
        <f t="shared" si="14"/>
        <v>16</v>
      </c>
      <c r="AL103" s="335">
        <v>40196</v>
      </c>
      <c r="AM103" s="328"/>
      <c r="AN103" s="328"/>
      <c r="AO103" s="328"/>
      <c r="AP103" s="328"/>
      <c r="AQ103" s="328"/>
      <c r="AR103" s="328"/>
      <c r="AS103" s="328"/>
      <c r="AT103" s="26"/>
      <c r="AU103" s="428">
        <v>62935</v>
      </c>
      <c r="AV103" s="428">
        <v>899</v>
      </c>
      <c r="AW103" s="428" t="str">
        <f t="shared" si="15"/>
        <v>A</v>
      </c>
      <c r="AX103" s="428" t="str">
        <f t="shared" si="16"/>
        <v>A</v>
      </c>
      <c r="AY103" s="294">
        <f t="shared" si="17"/>
        <v>0</v>
      </c>
      <c r="AZ103" s="294">
        <v>0</v>
      </c>
    </row>
    <row r="104" spans="2:52" x14ac:dyDescent="0.2">
      <c r="D104" s="294">
        <v>62912</v>
      </c>
      <c r="E104" s="294">
        <v>62465</v>
      </c>
      <c r="F104" s="328">
        <v>63109</v>
      </c>
      <c r="G104" s="329">
        <v>899</v>
      </c>
      <c r="H104" s="328" t="s">
        <v>559</v>
      </c>
      <c r="I104" s="328" t="s">
        <v>473</v>
      </c>
      <c r="J104" s="328"/>
      <c r="K104" s="328">
        <v>1</v>
      </c>
      <c r="L104" s="400">
        <v>1</v>
      </c>
      <c r="M104" s="328"/>
      <c r="N104" s="328" t="str">
        <f t="shared" si="11"/>
        <v>part</v>
      </c>
      <c r="O104" s="328"/>
      <c r="P104" s="328"/>
      <c r="Q104" s="328"/>
      <c r="R104" s="328"/>
      <c r="S104" s="331"/>
      <c r="T104" s="331"/>
      <c r="U104" s="331"/>
      <c r="V104" s="331"/>
      <c r="W104" s="331"/>
      <c r="X104" s="331"/>
      <c r="Y104" s="328"/>
      <c r="Z104" s="328"/>
      <c r="AA104" s="332">
        <v>0.05</v>
      </c>
      <c r="AB104" s="328"/>
      <c r="AC104" s="328" t="s">
        <v>560</v>
      </c>
      <c r="AD104" s="328">
        <f t="shared" si="18"/>
        <v>211</v>
      </c>
      <c r="AE104" s="328" t="s">
        <v>475</v>
      </c>
      <c r="AF104" s="328" t="s">
        <v>476</v>
      </c>
      <c r="AG104" s="332"/>
      <c r="AH104" s="333">
        <f t="shared" si="10"/>
        <v>0.05</v>
      </c>
      <c r="AI104" s="334">
        <f t="shared" si="13"/>
        <v>0.05</v>
      </c>
      <c r="AJ104" s="328">
        <v>2</v>
      </c>
      <c r="AK104" s="328">
        <f t="shared" si="14"/>
        <v>2</v>
      </c>
      <c r="AL104" s="335">
        <v>40126</v>
      </c>
      <c r="AM104" s="328"/>
      <c r="AN104" s="328"/>
      <c r="AO104" s="328"/>
      <c r="AP104" s="328"/>
      <c r="AQ104" s="328"/>
      <c r="AR104" s="328"/>
      <c r="AS104" s="328"/>
      <c r="AT104" s="26"/>
      <c r="AU104" s="428">
        <v>63109</v>
      </c>
      <c r="AV104" s="428">
        <v>899</v>
      </c>
      <c r="AW104" s="428" t="str">
        <f t="shared" si="15"/>
        <v>A</v>
      </c>
      <c r="AX104" s="428" t="str">
        <f t="shared" si="16"/>
        <v>A</v>
      </c>
      <c r="AY104" s="294">
        <f t="shared" si="17"/>
        <v>0</v>
      </c>
      <c r="AZ104" s="294">
        <v>0</v>
      </c>
    </row>
    <row r="105" spans="2:52" x14ac:dyDescent="0.2">
      <c r="C105" s="294">
        <v>62912</v>
      </c>
      <c r="D105" s="294">
        <v>62998</v>
      </c>
      <c r="E105" s="294">
        <v>62445</v>
      </c>
      <c r="F105" s="328">
        <v>62897</v>
      </c>
      <c r="G105" s="329">
        <v>900</v>
      </c>
      <c r="H105" s="328" t="s">
        <v>561</v>
      </c>
      <c r="I105" s="328" t="s">
        <v>473</v>
      </c>
      <c r="J105" s="328"/>
      <c r="K105" s="328">
        <v>4</v>
      </c>
      <c r="L105" s="330">
        <v>1</v>
      </c>
      <c r="M105" s="328"/>
      <c r="N105" s="328" t="str">
        <f t="shared" si="11"/>
        <v>part</v>
      </c>
      <c r="O105" s="328"/>
      <c r="P105" s="328"/>
      <c r="Q105" s="328"/>
      <c r="R105" s="328"/>
      <c r="S105" s="331"/>
      <c r="T105" s="331"/>
      <c r="U105" s="331"/>
      <c r="V105" s="331"/>
      <c r="W105" s="331"/>
      <c r="X105" s="331"/>
      <c r="Y105" s="328"/>
      <c r="Z105" s="328"/>
      <c r="AA105" s="332">
        <v>0.06</v>
      </c>
      <c r="AB105" s="328"/>
      <c r="AC105" s="328" t="s">
        <v>562</v>
      </c>
      <c r="AD105" s="328">
        <f t="shared" si="18"/>
        <v>95</v>
      </c>
      <c r="AE105" s="328" t="s">
        <v>475</v>
      </c>
      <c r="AF105" s="328" t="s">
        <v>476</v>
      </c>
      <c r="AG105" s="332"/>
      <c r="AH105" s="333">
        <f t="shared" si="10"/>
        <v>0.06</v>
      </c>
      <c r="AI105" s="334">
        <f t="shared" si="13"/>
        <v>0.24</v>
      </c>
      <c r="AJ105" s="328">
        <v>2</v>
      </c>
      <c r="AK105" s="328">
        <f t="shared" si="14"/>
        <v>8</v>
      </c>
      <c r="AL105" s="335">
        <v>40042</v>
      </c>
      <c r="AM105" s="328"/>
      <c r="AN105" s="328"/>
      <c r="AO105" s="328"/>
      <c r="AP105" s="328"/>
      <c r="AQ105" s="328"/>
      <c r="AR105" s="328"/>
      <c r="AS105" s="328"/>
      <c r="AT105" s="26"/>
      <c r="AU105" s="428">
        <v>62897</v>
      </c>
      <c r="AV105" s="428">
        <v>900</v>
      </c>
      <c r="AW105" s="428" t="str">
        <f t="shared" si="15"/>
        <v>A</v>
      </c>
      <c r="AX105" s="428" t="str">
        <f t="shared" si="16"/>
        <v>A</v>
      </c>
      <c r="AY105" s="294">
        <f t="shared" si="17"/>
        <v>0</v>
      </c>
      <c r="AZ105" s="294">
        <v>0</v>
      </c>
    </row>
    <row r="106" spans="2:52" x14ac:dyDescent="0.2">
      <c r="E106" s="294">
        <v>62912</v>
      </c>
      <c r="F106" s="328">
        <v>62465</v>
      </c>
      <c r="G106" s="329">
        <v>902</v>
      </c>
      <c r="H106" s="328" t="s">
        <v>563</v>
      </c>
      <c r="I106" s="328" t="s">
        <v>473</v>
      </c>
      <c r="J106" s="328"/>
      <c r="K106" s="328">
        <v>2</v>
      </c>
      <c r="L106" s="330">
        <v>1</v>
      </c>
      <c r="M106" s="328"/>
      <c r="N106" s="328" t="str">
        <f t="shared" si="11"/>
        <v>part</v>
      </c>
      <c r="O106" s="328"/>
      <c r="P106" s="328"/>
      <c r="Q106" s="328"/>
      <c r="R106" s="328"/>
      <c r="S106" s="331"/>
      <c r="T106" s="331"/>
      <c r="U106" s="331"/>
      <c r="V106" s="331"/>
      <c r="W106" s="331"/>
      <c r="X106" s="331"/>
      <c r="Y106" s="328"/>
      <c r="Z106" s="328"/>
      <c r="AA106" s="332">
        <v>0.04</v>
      </c>
      <c r="AB106" s="328"/>
      <c r="AC106" s="328" t="s">
        <v>474</v>
      </c>
      <c r="AD106" s="328">
        <f t="shared" si="18"/>
        <v>50</v>
      </c>
      <c r="AE106" s="328" t="s">
        <v>475</v>
      </c>
      <c r="AF106" s="328" t="s">
        <v>476</v>
      </c>
      <c r="AG106" s="332"/>
      <c r="AH106" s="333">
        <f t="shared" si="10"/>
        <v>0.04</v>
      </c>
      <c r="AI106" s="334">
        <f t="shared" si="13"/>
        <v>0.08</v>
      </c>
      <c r="AJ106" s="328"/>
      <c r="AK106" s="328">
        <f t="shared" si="14"/>
        <v>0</v>
      </c>
      <c r="AL106" s="335">
        <v>40123</v>
      </c>
      <c r="AM106" s="328"/>
      <c r="AN106" s="328"/>
      <c r="AO106" s="328"/>
      <c r="AP106" s="328"/>
      <c r="AQ106" s="328"/>
      <c r="AR106" s="328"/>
      <c r="AS106" s="328"/>
      <c r="AT106" s="26"/>
      <c r="AU106" s="428">
        <v>62465</v>
      </c>
      <c r="AV106" s="428">
        <v>902</v>
      </c>
      <c r="AW106" s="428" t="str">
        <f t="shared" si="15"/>
        <v>A</v>
      </c>
      <c r="AX106" s="428" t="str">
        <f t="shared" si="16"/>
        <v>A</v>
      </c>
      <c r="AY106" s="294">
        <f t="shared" si="17"/>
        <v>0</v>
      </c>
      <c r="AZ106" s="294">
        <v>0</v>
      </c>
    </row>
    <row r="107" spans="2:52" x14ac:dyDescent="0.2">
      <c r="D107" s="294">
        <v>62912</v>
      </c>
      <c r="E107" s="294">
        <v>62454</v>
      </c>
      <c r="F107" s="328">
        <v>63158</v>
      </c>
      <c r="G107" s="329">
        <v>902</v>
      </c>
      <c r="H107" s="328" t="s">
        <v>563</v>
      </c>
      <c r="I107" s="328" t="s">
        <v>473</v>
      </c>
      <c r="J107" s="328"/>
      <c r="K107" s="328">
        <v>2</v>
      </c>
      <c r="L107" s="330">
        <v>1</v>
      </c>
      <c r="M107" s="328"/>
      <c r="N107" s="328" t="str">
        <f t="shared" si="11"/>
        <v>part</v>
      </c>
      <c r="O107" s="328"/>
      <c r="P107" s="328"/>
      <c r="Q107" s="328"/>
      <c r="R107" s="328"/>
      <c r="S107" s="331"/>
      <c r="T107" s="331"/>
      <c r="U107" s="331"/>
      <c r="V107" s="331"/>
      <c r="W107" s="331"/>
      <c r="X107" s="331"/>
      <c r="Y107" s="328"/>
      <c r="Z107" s="328"/>
      <c r="AA107" s="332">
        <v>0.04</v>
      </c>
      <c r="AB107" s="328"/>
      <c r="AC107" s="328" t="s">
        <v>474</v>
      </c>
      <c r="AD107" s="328">
        <f t="shared" si="18"/>
        <v>50</v>
      </c>
      <c r="AE107" s="328" t="s">
        <v>475</v>
      </c>
      <c r="AF107" s="328" t="s">
        <v>476</v>
      </c>
      <c r="AG107" s="332"/>
      <c r="AH107" s="333">
        <f t="shared" si="10"/>
        <v>0.04</v>
      </c>
      <c r="AI107" s="334">
        <f t="shared" si="13"/>
        <v>0.08</v>
      </c>
      <c r="AJ107" s="328"/>
      <c r="AK107" s="328">
        <f t="shared" si="14"/>
        <v>0</v>
      </c>
      <c r="AL107" s="335">
        <v>40123</v>
      </c>
      <c r="AM107" s="328"/>
      <c r="AN107" s="328"/>
      <c r="AO107" s="328"/>
      <c r="AP107" s="328"/>
      <c r="AQ107" s="328"/>
      <c r="AR107" s="328"/>
      <c r="AS107" s="328"/>
      <c r="AT107" s="26"/>
      <c r="AU107" s="428">
        <v>63158</v>
      </c>
      <c r="AV107" s="428">
        <v>902</v>
      </c>
      <c r="AW107" s="428" t="str">
        <f t="shared" si="15"/>
        <v>A</v>
      </c>
      <c r="AX107" s="428" t="str">
        <f t="shared" si="16"/>
        <v>A</v>
      </c>
      <c r="AY107" s="294">
        <f t="shared" si="17"/>
        <v>0</v>
      </c>
      <c r="AZ107" s="294">
        <v>0</v>
      </c>
    </row>
    <row r="108" spans="2:52" x14ac:dyDescent="0.2">
      <c r="D108" s="294">
        <v>62912</v>
      </c>
      <c r="E108" s="294">
        <v>62998</v>
      </c>
      <c r="F108" s="328">
        <v>62445</v>
      </c>
      <c r="G108" s="329">
        <v>923</v>
      </c>
      <c r="H108" s="328" t="s">
        <v>564</v>
      </c>
      <c r="I108" s="328" t="s">
        <v>473</v>
      </c>
      <c r="J108" s="328"/>
      <c r="K108" s="328">
        <v>1</v>
      </c>
      <c r="L108" s="330">
        <v>1</v>
      </c>
      <c r="M108" s="328"/>
      <c r="N108" s="328" t="str">
        <f t="shared" si="11"/>
        <v>part</v>
      </c>
      <c r="O108" s="328"/>
      <c r="P108" s="328"/>
      <c r="Q108" s="328"/>
      <c r="R108" s="328"/>
      <c r="S108" s="331"/>
      <c r="T108" s="331"/>
      <c r="U108" s="331"/>
      <c r="V108" s="331"/>
      <c r="W108" s="331"/>
      <c r="X108" s="401"/>
      <c r="Y108" s="335"/>
      <c r="Z108" s="335"/>
      <c r="AA108" s="332">
        <v>0.06</v>
      </c>
      <c r="AB108" s="331"/>
      <c r="AC108" s="328" t="s">
        <v>474</v>
      </c>
      <c r="AD108" s="328">
        <f t="shared" si="18"/>
        <v>50</v>
      </c>
      <c r="AE108" s="328" t="s">
        <v>475</v>
      </c>
      <c r="AF108" s="328" t="s">
        <v>476</v>
      </c>
      <c r="AG108" s="332"/>
      <c r="AH108" s="333">
        <f t="shared" si="10"/>
        <v>0.06</v>
      </c>
      <c r="AI108" s="334">
        <f t="shared" si="13"/>
        <v>0.06</v>
      </c>
      <c r="AJ108" s="328">
        <v>3</v>
      </c>
      <c r="AK108" s="328">
        <f t="shared" si="14"/>
        <v>3</v>
      </c>
      <c r="AL108" s="335">
        <v>40133</v>
      </c>
      <c r="AM108" s="328"/>
      <c r="AN108" s="328"/>
      <c r="AO108" s="328"/>
      <c r="AP108" s="328"/>
      <c r="AQ108" s="328"/>
      <c r="AR108" s="328"/>
      <c r="AS108" s="328"/>
      <c r="AT108" s="26"/>
      <c r="AU108" s="428">
        <v>62445</v>
      </c>
      <c r="AV108" s="428">
        <v>923</v>
      </c>
      <c r="AW108" s="428" t="str">
        <f t="shared" si="15"/>
        <v>A</v>
      </c>
      <c r="AX108" s="428" t="str">
        <f t="shared" si="16"/>
        <v>A</v>
      </c>
      <c r="AY108" s="294">
        <f t="shared" si="17"/>
        <v>0</v>
      </c>
      <c r="AZ108" s="294">
        <v>0</v>
      </c>
    </row>
    <row r="109" spans="2:52" x14ac:dyDescent="0.2">
      <c r="E109" s="294">
        <v>62912</v>
      </c>
      <c r="F109" s="328">
        <v>62465</v>
      </c>
      <c r="G109" s="329">
        <v>923</v>
      </c>
      <c r="H109" s="328" t="s">
        <v>564</v>
      </c>
      <c r="I109" s="328" t="s">
        <v>473</v>
      </c>
      <c r="J109" s="328"/>
      <c r="K109" s="328">
        <v>8</v>
      </c>
      <c r="L109" s="330">
        <v>1</v>
      </c>
      <c r="M109" s="328"/>
      <c r="N109" s="328" t="str">
        <f t="shared" si="11"/>
        <v>part</v>
      </c>
      <c r="O109" s="328"/>
      <c r="P109" s="328"/>
      <c r="Q109" s="328"/>
      <c r="R109" s="328"/>
      <c r="S109" s="331"/>
      <c r="T109" s="331"/>
      <c r="U109" s="331"/>
      <c r="V109" s="331"/>
      <c r="W109" s="331"/>
      <c r="X109" s="331"/>
      <c r="Y109" s="328"/>
      <c r="Z109" s="328"/>
      <c r="AA109" s="332">
        <v>0.06</v>
      </c>
      <c r="AB109" s="328"/>
      <c r="AC109" s="328" t="s">
        <v>474</v>
      </c>
      <c r="AD109" s="328">
        <f t="shared" si="18"/>
        <v>50</v>
      </c>
      <c r="AE109" s="328" t="s">
        <v>475</v>
      </c>
      <c r="AF109" s="328" t="s">
        <v>476</v>
      </c>
      <c r="AG109" s="332"/>
      <c r="AH109" s="333">
        <f t="shared" si="10"/>
        <v>0.06</v>
      </c>
      <c r="AI109" s="334">
        <f t="shared" si="13"/>
        <v>0.48</v>
      </c>
      <c r="AJ109" s="328">
        <v>3</v>
      </c>
      <c r="AK109" s="328">
        <f t="shared" si="14"/>
        <v>24</v>
      </c>
      <c r="AL109" s="335">
        <v>40123</v>
      </c>
      <c r="AM109" s="328"/>
      <c r="AN109" s="328"/>
      <c r="AO109" s="328"/>
      <c r="AP109" s="328"/>
      <c r="AQ109" s="328"/>
      <c r="AR109" s="328"/>
      <c r="AS109" s="328"/>
      <c r="AT109" s="26"/>
      <c r="AU109" s="428">
        <v>62465</v>
      </c>
      <c r="AV109" s="428">
        <v>923</v>
      </c>
      <c r="AW109" s="428" t="str">
        <f t="shared" si="15"/>
        <v>A</v>
      </c>
      <c r="AX109" s="428" t="str">
        <f t="shared" si="16"/>
        <v>A</v>
      </c>
      <c r="AY109" s="294">
        <f t="shared" si="17"/>
        <v>0</v>
      </c>
      <c r="AZ109" s="294">
        <v>0</v>
      </c>
    </row>
    <row r="110" spans="2:52" x14ac:dyDescent="0.2">
      <c r="D110" s="294">
        <v>62912</v>
      </c>
      <c r="E110" s="294">
        <v>62998</v>
      </c>
      <c r="F110" s="328">
        <v>62445</v>
      </c>
      <c r="G110" s="329">
        <v>945</v>
      </c>
      <c r="H110" s="328" t="s">
        <v>565</v>
      </c>
      <c r="I110" s="328" t="s">
        <v>473</v>
      </c>
      <c r="J110" s="328"/>
      <c r="K110" s="328">
        <v>6</v>
      </c>
      <c r="L110" s="330">
        <v>1</v>
      </c>
      <c r="M110" s="328"/>
      <c r="N110" s="328" t="str">
        <f t="shared" si="11"/>
        <v>part</v>
      </c>
      <c r="O110" s="328"/>
      <c r="P110" s="328"/>
      <c r="Q110" s="328"/>
      <c r="R110" s="328"/>
      <c r="S110" s="331"/>
      <c r="T110" s="331"/>
      <c r="U110" s="331"/>
      <c r="V110" s="331"/>
      <c r="W110" s="331"/>
      <c r="X110" s="401"/>
      <c r="Y110" s="335"/>
      <c r="Z110" s="335"/>
      <c r="AA110" s="332">
        <v>4.4999999999999998E-2</v>
      </c>
      <c r="AB110" s="331"/>
      <c r="AC110" s="328" t="s">
        <v>566</v>
      </c>
      <c r="AD110" s="328">
        <f t="shared" si="18"/>
        <v>192</v>
      </c>
      <c r="AE110" s="328" t="s">
        <v>567</v>
      </c>
      <c r="AF110" s="328" t="s">
        <v>481</v>
      </c>
      <c r="AG110" s="332"/>
      <c r="AH110" s="333">
        <f t="shared" si="10"/>
        <v>4.4999999999999998E-2</v>
      </c>
      <c r="AI110" s="334">
        <f t="shared" si="13"/>
        <v>0.27</v>
      </c>
      <c r="AJ110" s="328">
        <v>1</v>
      </c>
      <c r="AK110" s="328">
        <f t="shared" si="14"/>
        <v>6</v>
      </c>
      <c r="AL110" s="335">
        <v>40042</v>
      </c>
      <c r="AM110" s="328"/>
      <c r="AN110" s="328"/>
      <c r="AO110" s="328"/>
      <c r="AP110" s="328"/>
      <c r="AQ110" s="328"/>
      <c r="AR110" s="328"/>
      <c r="AS110" s="328"/>
      <c r="AT110" s="26"/>
      <c r="AU110" s="428">
        <v>62445</v>
      </c>
      <c r="AV110" s="428">
        <v>945</v>
      </c>
      <c r="AW110" s="428" t="str">
        <f t="shared" si="15"/>
        <v>A</v>
      </c>
      <c r="AX110" s="428" t="str">
        <f t="shared" si="16"/>
        <v>A</v>
      </c>
      <c r="AY110" s="294">
        <f t="shared" si="17"/>
        <v>0</v>
      </c>
      <c r="AZ110" s="294">
        <v>0</v>
      </c>
    </row>
    <row r="111" spans="2:52" x14ac:dyDescent="0.2">
      <c r="D111" s="294">
        <v>62912</v>
      </c>
      <c r="E111" s="294">
        <v>62998</v>
      </c>
      <c r="F111" s="328">
        <v>62445</v>
      </c>
      <c r="G111" s="329">
        <v>946</v>
      </c>
      <c r="H111" s="328" t="s">
        <v>568</v>
      </c>
      <c r="I111" s="328" t="s">
        <v>473</v>
      </c>
      <c r="J111" s="328"/>
      <c r="K111" s="328">
        <v>3</v>
      </c>
      <c r="L111" s="330">
        <v>1</v>
      </c>
      <c r="M111" s="328"/>
      <c r="N111" s="328" t="str">
        <f t="shared" si="11"/>
        <v>part</v>
      </c>
      <c r="O111" s="328"/>
      <c r="P111" s="328"/>
      <c r="Q111" s="328"/>
      <c r="R111" s="328"/>
      <c r="S111" s="331"/>
      <c r="T111" s="331"/>
      <c r="U111" s="331"/>
      <c r="V111" s="331"/>
      <c r="W111" s="331"/>
      <c r="X111" s="401"/>
      <c r="Y111" s="328"/>
      <c r="Z111" s="328"/>
      <c r="AA111" s="332">
        <v>0.01</v>
      </c>
      <c r="AB111" s="331"/>
      <c r="AC111" s="328" t="s">
        <v>569</v>
      </c>
      <c r="AD111" s="328">
        <f t="shared" si="18"/>
        <v>46</v>
      </c>
      <c r="AE111" s="328" t="s">
        <v>567</v>
      </c>
      <c r="AF111" s="328" t="s">
        <v>481</v>
      </c>
      <c r="AG111" s="332"/>
      <c r="AH111" s="333">
        <f t="shared" si="10"/>
        <v>0.01</v>
      </c>
      <c r="AI111" s="334">
        <f t="shared" si="13"/>
        <v>0.03</v>
      </c>
      <c r="AJ111" s="328">
        <v>8</v>
      </c>
      <c r="AK111" s="328">
        <f t="shared" si="14"/>
        <v>24</v>
      </c>
      <c r="AL111" s="335">
        <v>40042</v>
      </c>
      <c r="AM111" s="328"/>
      <c r="AN111" s="328"/>
      <c r="AO111" s="328"/>
      <c r="AP111" s="328"/>
      <c r="AQ111" s="328"/>
      <c r="AR111" s="328"/>
      <c r="AS111" s="328"/>
      <c r="AT111" s="26"/>
      <c r="AU111" s="428">
        <v>62445</v>
      </c>
      <c r="AV111" s="428">
        <v>946</v>
      </c>
      <c r="AW111" s="428" t="str">
        <f t="shared" si="15"/>
        <v>A</v>
      </c>
      <c r="AX111" s="428" t="str">
        <f t="shared" si="16"/>
        <v>A</v>
      </c>
      <c r="AY111" s="294">
        <f t="shared" si="17"/>
        <v>0</v>
      </c>
      <c r="AZ111" s="294">
        <v>0</v>
      </c>
    </row>
    <row r="112" spans="2:52" x14ac:dyDescent="0.2">
      <c r="F112" s="328">
        <v>62912</v>
      </c>
      <c r="G112" s="329">
        <v>958</v>
      </c>
      <c r="H112" s="328" t="s">
        <v>570</v>
      </c>
      <c r="I112" s="328" t="s">
        <v>473</v>
      </c>
      <c r="J112" s="328"/>
      <c r="K112" s="328">
        <v>2</v>
      </c>
      <c r="L112" s="330">
        <v>1</v>
      </c>
      <c r="M112" s="328"/>
      <c r="N112" s="328" t="str">
        <f t="shared" si="11"/>
        <v>part</v>
      </c>
      <c r="O112" s="328"/>
      <c r="P112" s="328"/>
      <c r="Q112" s="328"/>
      <c r="R112" s="328"/>
      <c r="S112" s="331"/>
      <c r="T112" s="331"/>
      <c r="U112" s="331"/>
      <c r="V112" s="331"/>
      <c r="W112" s="331"/>
      <c r="X112" s="331"/>
      <c r="Y112" s="328"/>
      <c r="Z112" s="331"/>
      <c r="AA112" s="332">
        <v>0.11</v>
      </c>
      <c r="AB112" s="328"/>
      <c r="AC112" s="328" t="s">
        <v>571</v>
      </c>
      <c r="AD112" s="328">
        <f t="shared" si="18"/>
        <v>206</v>
      </c>
      <c r="AE112" s="328" t="s">
        <v>475</v>
      </c>
      <c r="AF112" s="328" t="s">
        <v>572</v>
      </c>
      <c r="AG112" s="328"/>
      <c r="AH112" s="333">
        <f t="shared" si="10"/>
        <v>0.11</v>
      </c>
      <c r="AI112" s="334">
        <f t="shared" si="13"/>
        <v>0.22</v>
      </c>
      <c r="AJ112" s="328">
        <v>31</v>
      </c>
      <c r="AK112" s="328">
        <f t="shared" si="14"/>
        <v>62</v>
      </c>
      <c r="AL112" s="335">
        <v>40126</v>
      </c>
      <c r="AM112" s="328"/>
      <c r="AN112" s="328"/>
      <c r="AO112" s="328"/>
      <c r="AP112" s="328"/>
      <c r="AQ112" s="328"/>
      <c r="AR112" s="328"/>
      <c r="AS112" s="328"/>
      <c r="AT112" s="26"/>
      <c r="AU112" s="428">
        <v>62912</v>
      </c>
      <c r="AV112" s="428">
        <v>958</v>
      </c>
      <c r="AW112" s="428" t="str">
        <f t="shared" si="15"/>
        <v>A</v>
      </c>
      <c r="AX112" s="428" t="str">
        <f t="shared" si="16"/>
        <v>A</v>
      </c>
      <c r="AY112" s="294">
        <f t="shared" si="17"/>
        <v>0</v>
      </c>
      <c r="AZ112" s="294">
        <v>0</v>
      </c>
    </row>
    <row r="113" spans="1:52" x14ac:dyDescent="0.2">
      <c r="C113" s="294">
        <v>62912</v>
      </c>
      <c r="D113" s="294">
        <v>62998</v>
      </c>
      <c r="E113" s="294">
        <v>62445</v>
      </c>
      <c r="F113" s="328">
        <v>62897</v>
      </c>
      <c r="G113" s="329">
        <v>964</v>
      </c>
      <c r="H113" s="328" t="s">
        <v>573</v>
      </c>
      <c r="I113" s="328" t="s">
        <v>473</v>
      </c>
      <c r="J113" s="328"/>
      <c r="K113" s="328">
        <v>14</v>
      </c>
      <c r="L113" s="330">
        <v>1</v>
      </c>
      <c r="M113" s="328"/>
      <c r="N113" s="328" t="str">
        <f t="shared" si="11"/>
        <v>part</v>
      </c>
      <c r="O113" s="328"/>
      <c r="P113" s="328"/>
      <c r="Q113" s="328"/>
      <c r="R113" s="328"/>
      <c r="S113" s="331"/>
      <c r="T113" s="331"/>
      <c r="U113" s="331"/>
      <c r="V113" s="331"/>
      <c r="W113" s="331"/>
      <c r="X113" s="331"/>
      <c r="Y113" s="328"/>
      <c r="Z113" s="328"/>
      <c r="AA113" s="332">
        <v>0.08</v>
      </c>
      <c r="AB113" s="328"/>
      <c r="AC113" s="328" t="s">
        <v>478</v>
      </c>
      <c r="AD113" s="328">
        <f t="shared" si="18"/>
        <v>50</v>
      </c>
      <c r="AE113" s="328" t="s">
        <v>475</v>
      </c>
      <c r="AF113" s="328" t="s">
        <v>476</v>
      </c>
      <c r="AG113" s="332"/>
      <c r="AH113" s="333">
        <f t="shared" si="10"/>
        <v>0.08</v>
      </c>
      <c r="AI113" s="334">
        <f t="shared" si="13"/>
        <v>1.1200000000000001</v>
      </c>
      <c r="AJ113" s="328">
        <v>5</v>
      </c>
      <c r="AK113" s="328">
        <f t="shared" si="14"/>
        <v>70</v>
      </c>
      <c r="AL113" s="335">
        <v>40042</v>
      </c>
      <c r="AM113" s="328"/>
      <c r="AN113" s="328"/>
      <c r="AO113" s="328"/>
      <c r="AP113" s="328"/>
      <c r="AQ113" s="328"/>
      <c r="AR113" s="328"/>
      <c r="AS113" s="328"/>
      <c r="AT113" s="26"/>
      <c r="AU113" s="428">
        <v>62897</v>
      </c>
      <c r="AV113" s="428">
        <v>964</v>
      </c>
      <c r="AW113" s="428" t="str">
        <f t="shared" si="15"/>
        <v>A</v>
      </c>
      <c r="AX113" s="428" t="str">
        <f t="shared" si="16"/>
        <v>A</v>
      </c>
      <c r="AY113" s="294">
        <f t="shared" si="17"/>
        <v>0</v>
      </c>
      <c r="AZ113" s="294">
        <v>0</v>
      </c>
    </row>
    <row r="114" spans="1:52" x14ac:dyDescent="0.2">
      <c r="E114" s="294">
        <v>62912</v>
      </c>
      <c r="F114" s="328">
        <v>61762</v>
      </c>
      <c r="G114" s="329">
        <v>969</v>
      </c>
      <c r="H114" s="328" t="s">
        <v>574</v>
      </c>
      <c r="I114" s="328" t="s">
        <v>473</v>
      </c>
      <c r="J114" s="328"/>
      <c r="K114" s="328">
        <v>2</v>
      </c>
      <c r="L114" s="330">
        <v>1</v>
      </c>
      <c r="M114" s="328"/>
      <c r="N114" s="328" t="str">
        <f t="shared" si="11"/>
        <v>part</v>
      </c>
      <c r="O114" s="328"/>
      <c r="P114" s="328"/>
      <c r="Q114" s="328"/>
      <c r="R114" s="328"/>
      <c r="S114" s="331"/>
      <c r="T114" s="331"/>
      <c r="U114" s="331"/>
      <c r="V114" s="331"/>
      <c r="W114" s="331"/>
      <c r="X114" s="331"/>
      <c r="Y114" s="328"/>
      <c r="Z114" s="331"/>
      <c r="AA114" s="332">
        <v>0.08</v>
      </c>
      <c r="AB114" s="328"/>
      <c r="AC114" s="328" t="s">
        <v>478</v>
      </c>
      <c r="AD114" s="328">
        <f t="shared" si="18"/>
        <v>50</v>
      </c>
      <c r="AE114" s="328" t="s">
        <v>490</v>
      </c>
      <c r="AF114" s="328" t="s">
        <v>476</v>
      </c>
      <c r="AG114" s="328"/>
      <c r="AH114" s="333">
        <f t="shared" si="10"/>
        <v>0.08</v>
      </c>
      <c r="AI114" s="334">
        <f t="shared" si="13"/>
        <v>0.16</v>
      </c>
      <c r="AJ114" s="328">
        <v>3</v>
      </c>
      <c r="AK114" s="328">
        <f t="shared" si="14"/>
        <v>6</v>
      </c>
      <c r="AL114" s="335">
        <v>40113</v>
      </c>
      <c r="AM114" s="328"/>
      <c r="AN114" s="328"/>
      <c r="AO114" s="328"/>
      <c r="AP114" s="328"/>
      <c r="AQ114" s="328"/>
      <c r="AR114" s="328"/>
      <c r="AS114" s="328"/>
      <c r="AT114" s="26"/>
      <c r="AU114" s="428">
        <v>61762</v>
      </c>
      <c r="AV114" s="428">
        <v>969</v>
      </c>
      <c r="AW114" s="428" t="str">
        <f t="shared" si="15"/>
        <v>A</v>
      </c>
      <c r="AX114" s="428" t="str">
        <f t="shared" si="16"/>
        <v>A</v>
      </c>
      <c r="AY114" s="294">
        <f t="shared" si="17"/>
        <v>0</v>
      </c>
      <c r="AZ114" s="294">
        <v>0</v>
      </c>
    </row>
    <row r="115" spans="1:52" x14ac:dyDescent="0.2">
      <c r="D115" s="294">
        <v>62912</v>
      </c>
      <c r="E115" s="294">
        <v>62456</v>
      </c>
      <c r="F115" s="328">
        <v>62794</v>
      </c>
      <c r="G115" s="329">
        <v>969</v>
      </c>
      <c r="H115" s="328" t="s">
        <v>574</v>
      </c>
      <c r="I115" s="328" t="s">
        <v>473</v>
      </c>
      <c r="J115" s="328"/>
      <c r="K115" s="328">
        <v>4</v>
      </c>
      <c r="L115" s="330">
        <v>1</v>
      </c>
      <c r="M115" s="328"/>
      <c r="N115" s="328" t="str">
        <f t="shared" si="11"/>
        <v>part</v>
      </c>
      <c r="O115" s="328"/>
      <c r="P115" s="328"/>
      <c r="Q115" s="328"/>
      <c r="R115" s="328"/>
      <c r="S115" s="331"/>
      <c r="T115" s="331"/>
      <c r="U115" s="331"/>
      <c r="V115" s="331"/>
      <c r="W115" s="331"/>
      <c r="X115" s="331"/>
      <c r="Y115" s="328"/>
      <c r="Z115" s="328"/>
      <c r="AA115" s="332">
        <v>0.08</v>
      </c>
      <c r="AB115" s="328"/>
      <c r="AC115" s="328" t="s">
        <v>474</v>
      </c>
      <c r="AD115" s="328">
        <f t="shared" si="18"/>
        <v>50</v>
      </c>
      <c r="AE115" s="328" t="s">
        <v>475</v>
      </c>
      <c r="AF115" s="328" t="s">
        <v>476</v>
      </c>
      <c r="AG115" s="332"/>
      <c r="AH115" s="333">
        <f t="shared" si="10"/>
        <v>0.08</v>
      </c>
      <c r="AI115" s="334">
        <f t="shared" si="13"/>
        <v>0.32</v>
      </c>
      <c r="AJ115" s="328">
        <v>3</v>
      </c>
      <c r="AK115" s="328">
        <f t="shared" si="14"/>
        <v>12</v>
      </c>
      <c r="AL115" s="335">
        <v>40147</v>
      </c>
      <c r="AM115" s="328"/>
      <c r="AN115" s="328"/>
      <c r="AO115" s="328"/>
      <c r="AP115" s="328"/>
      <c r="AQ115" s="328"/>
      <c r="AR115" s="328"/>
      <c r="AS115" s="328"/>
      <c r="AT115" s="26"/>
      <c r="AU115" s="428">
        <v>62794</v>
      </c>
      <c r="AV115" s="428">
        <v>969</v>
      </c>
      <c r="AW115" s="428" t="str">
        <f t="shared" si="15"/>
        <v>A</v>
      </c>
      <c r="AX115" s="428" t="str">
        <f t="shared" si="16"/>
        <v>A</v>
      </c>
      <c r="AY115" s="294">
        <f t="shared" si="17"/>
        <v>0</v>
      </c>
      <c r="AZ115" s="294">
        <v>0</v>
      </c>
    </row>
    <row r="116" spans="1:52" x14ac:dyDescent="0.2">
      <c r="F116" s="328">
        <v>62912</v>
      </c>
      <c r="G116" s="329">
        <v>969</v>
      </c>
      <c r="H116" s="328" t="s">
        <v>574</v>
      </c>
      <c r="I116" s="328" t="s">
        <v>473</v>
      </c>
      <c r="J116" s="328"/>
      <c r="K116" s="328">
        <v>4</v>
      </c>
      <c r="L116" s="330">
        <v>1</v>
      </c>
      <c r="M116" s="328"/>
      <c r="N116" s="328" t="str">
        <f t="shared" si="11"/>
        <v>part</v>
      </c>
      <c r="O116" s="328"/>
      <c r="P116" s="328"/>
      <c r="Q116" s="328"/>
      <c r="R116" s="328"/>
      <c r="S116" s="331"/>
      <c r="T116" s="331"/>
      <c r="U116" s="331"/>
      <c r="V116" s="331"/>
      <c r="W116" s="331"/>
      <c r="X116" s="331"/>
      <c r="Y116" s="328"/>
      <c r="Z116" s="331"/>
      <c r="AA116" s="332">
        <v>0.08</v>
      </c>
      <c r="AB116" s="328"/>
      <c r="AC116" s="328" t="s">
        <v>478</v>
      </c>
      <c r="AD116" s="328">
        <f t="shared" si="18"/>
        <v>50</v>
      </c>
      <c r="AE116" s="328" t="s">
        <v>475</v>
      </c>
      <c r="AF116" s="328" t="s">
        <v>476</v>
      </c>
      <c r="AG116" s="328"/>
      <c r="AH116" s="333">
        <f t="shared" si="10"/>
        <v>0.08</v>
      </c>
      <c r="AI116" s="334">
        <f t="shared" si="13"/>
        <v>0.32</v>
      </c>
      <c r="AJ116" s="328">
        <v>3</v>
      </c>
      <c r="AK116" s="328">
        <f t="shared" si="14"/>
        <v>12</v>
      </c>
      <c r="AL116" s="335">
        <v>40126</v>
      </c>
      <c r="AM116" s="328"/>
      <c r="AN116" s="328"/>
      <c r="AO116" s="328"/>
      <c r="AP116" s="328"/>
      <c r="AQ116" s="328"/>
      <c r="AR116" s="328"/>
      <c r="AS116" s="328"/>
      <c r="AT116" s="26"/>
      <c r="AU116" s="428">
        <v>62912</v>
      </c>
      <c r="AV116" s="428">
        <v>969</v>
      </c>
      <c r="AW116" s="428" t="str">
        <f t="shared" si="15"/>
        <v>A</v>
      </c>
      <c r="AX116" s="428" t="str">
        <f t="shared" si="16"/>
        <v>A</v>
      </c>
      <c r="AY116" s="294">
        <f t="shared" si="17"/>
        <v>0</v>
      </c>
      <c r="AZ116" s="294">
        <v>0</v>
      </c>
    </row>
    <row r="117" spans="1:52" s="363" customFormat="1" x14ac:dyDescent="0.2">
      <c r="A117" s="294"/>
      <c r="B117" s="294"/>
      <c r="C117" s="294">
        <v>62912</v>
      </c>
      <c r="D117" s="294">
        <v>62452</v>
      </c>
      <c r="E117" s="294">
        <v>62804</v>
      </c>
      <c r="F117" s="328">
        <v>62399</v>
      </c>
      <c r="G117" s="329">
        <v>1095</v>
      </c>
      <c r="H117" s="328" t="s">
        <v>575</v>
      </c>
      <c r="I117" s="328" t="s">
        <v>473</v>
      </c>
      <c r="J117" s="328" t="s">
        <v>576</v>
      </c>
      <c r="K117" s="328">
        <v>6</v>
      </c>
      <c r="L117" s="400">
        <v>1</v>
      </c>
      <c r="M117" s="328"/>
      <c r="N117" s="328" t="str">
        <f t="shared" si="11"/>
        <v>part</v>
      </c>
      <c r="O117" s="328"/>
      <c r="P117" s="328"/>
      <c r="Q117" s="328"/>
      <c r="R117" s="328"/>
      <c r="S117" s="331"/>
      <c r="T117" s="331"/>
      <c r="U117" s="331"/>
      <c r="V117" s="331"/>
      <c r="W117" s="331"/>
      <c r="X117" s="331"/>
      <c r="Y117" s="328"/>
      <c r="Z117" s="331"/>
      <c r="AA117" s="332">
        <v>9.4</v>
      </c>
      <c r="AB117" s="331"/>
      <c r="AC117" s="328" t="s">
        <v>577</v>
      </c>
      <c r="AD117" s="328">
        <f t="shared" si="18"/>
        <v>42</v>
      </c>
      <c r="AE117" s="328" t="s">
        <v>475</v>
      </c>
      <c r="AF117" s="328" t="s">
        <v>553</v>
      </c>
      <c r="AG117" s="332"/>
      <c r="AH117" s="333">
        <f t="shared" si="10"/>
        <v>9.4</v>
      </c>
      <c r="AI117" s="334">
        <f t="shared" si="13"/>
        <v>56.400000000000006</v>
      </c>
      <c r="AJ117" s="328">
        <v>4</v>
      </c>
      <c r="AK117" s="328">
        <f t="shared" si="14"/>
        <v>24</v>
      </c>
      <c r="AL117" s="335">
        <v>39926</v>
      </c>
      <c r="AM117" s="328">
        <v>6</v>
      </c>
      <c r="AN117" s="328">
        <v>6</v>
      </c>
      <c r="AO117" s="328"/>
      <c r="AP117" s="328"/>
      <c r="AQ117" s="328"/>
      <c r="AR117" s="328"/>
      <c r="AS117" s="328"/>
      <c r="AT117" s="26"/>
      <c r="AU117" s="428">
        <v>62399</v>
      </c>
      <c r="AV117" s="428">
        <v>1095</v>
      </c>
      <c r="AW117" s="428" t="str">
        <f t="shared" si="15"/>
        <v>A</v>
      </c>
      <c r="AX117" s="428" t="str">
        <f t="shared" si="16"/>
        <v>A</v>
      </c>
      <c r="AY117" s="294">
        <f t="shared" si="17"/>
        <v>1</v>
      </c>
      <c r="AZ117" s="294">
        <v>1</v>
      </c>
    </row>
    <row r="118" spans="1:52" s="363" customFormat="1" x14ac:dyDescent="0.2">
      <c r="A118" s="378" t="s">
        <v>477</v>
      </c>
      <c r="B118" s="379"/>
      <c r="C118" s="379"/>
      <c r="D118" s="379"/>
      <c r="E118" s="379"/>
      <c r="F118" s="328">
        <v>62452</v>
      </c>
      <c r="G118" s="329">
        <v>1095</v>
      </c>
      <c r="H118" s="328" t="s">
        <v>575</v>
      </c>
      <c r="I118" s="328" t="s">
        <v>473</v>
      </c>
      <c r="J118" s="328"/>
      <c r="K118" s="328">
        <v>1</v>
      </c>
      <c r="L118" s="330">
        <v>1</v>
      </c>
      <c r="M118" s="328"/>
      <c r="N118" s="328" t="str">
        <f t="shared" si="11"/>
        <v>part</v>
      </c>
      <c r="O118" s="328"/>
      <c r="P118" s="328"/>
      <c r="Q118" s="328"/>
      <c r="R118" s="328"/>
      <c r="S118" s="331"/>
      <c r="T118" s="331"/>
      <c r="U118" s="331"/>
      <c r="V118" s="331"/>
      <c r="W118" s="331"/>
      <c r="X118" s="331"/>
      <c r="Y118" s="328" t="s">
        <v>506</v>
      </c>
      <c r="Z118" s="328"/>
      <c r="AA118" s="332">
        <v>9.4</v>
      </c>
      <c r="AB118" s="331"/>
      <c r="AC118" s="328" t="s">
        <v>577</v>
      </c>
      <c r="AD118" s="328">
        <f t="shared" si="18"/>
        <v>42</v>
      </c>
      <c r="AE118" s="328"/>
      <c r="AF118" s="328" t="s">
        <v>553</v>
      </c>
      <c r="AG118" s="332"/>
      <c r="AH118" s="333">
        <f t="shared" si="10"/>
        <v>9.4</v>
      </c>
      <c r="AI118" s="334">
        <f t="shared" si="13"/>
        <v>9.4</v>
      </c>
      <c r="AJ118" s="328">
        <v>4</v>
      </c>
      <c r="AK118" s="328">
        <f t="shared" si="14"/>
        <v>4</v>
      </c>
      <c r="AL118" s="335">
        <v>40086</v>
      </c>
      <c r="AM118" s="328"/>
      <c r="AN118" s="328"/>
      <c r="AO118" s="328"/>
      <c r="AP118" s="328"/>
      <c r="AQ118" s="328"/>
      <c r="AR118" s="328"/>
      <c r="AS118" s="328"/>
      <c r="AT118" s="26"/>
      <c r="AU118" s="428"/>
      <c r="AV118" s="428"/>
      <c r="AW118" s="428" t="str">
        <f t="shared" si="15"/>
        <v>Z</v>
      </c>
      <c r="AX118" s="428" t="str">
        <f t="shared" si="16"/>
        <v>Z</v>
      </c>
      <c r="AY118" s="294">
        <f t="shared" si="17"/>
        <v>1</v>
      </c>
      <c r="AZ118" s="294">
        <v>1</v>
      </c>
    </row>
    <row r="119" spans="1:52" s="363" customFormat="1" x14ac:dyDescent="0.2">
      <c r="A119" s="294"/>
      <c r="B119" s="294">
        <v>62912</v>
      </c>
      <c r="C119" s="294">
        <v>62998</v>
      </c>
      <c r="D119" s="294">
        <v>62445</v>
      </c>
      <c r="E119" s="294">
        <v>62897</v>
      </c>
      <c r="F119" s="328">
        <v>62467</v>
      </c>
      <c r="G119" s="329">
        <v>1095</v>
      </c>
      <c r="H119" s="328" t="s">
        <v>575</v>
      </c>
      <c r="I119" s="328" t="s">
        <v>473</v>
      </c>
      <c r="J119" s="328" t="s">
        <v>576</v>
      </c>
      <c r="K119" s="328">
        <v>2</v>
      </c>
      <c r="L119" s="400">
        <v>1</v>
      </c>
      <c r="M119" s="328"/>
      <c r="N119" s="328" t="str">
        <f t="shared" si="11"/>
        <v>part</v>
      </c>
      <c r="O119" s="328"/>
      <c r="P119" s="328"/>
      <c r="Q119" s="328"/>
      <c r="R119" s="328"/>
      <c r="S119" s="331"/>
      <c r="T119" s="331"/>
      <c r="U119" s="331"/>
      <c r="V119" s="331"/>
      <c r="W119" s="331"/>
      <c r="X119" s="331"/>
      <c r="Y119" s="328"/>
      <c r="Z119" s="328"/>
      <c r="AA119" s="332">
        <v>9.4</v>
      </c>
      <c r="AB119" s="328"/>
      <c r="AC119" s="328" t="s">
        <v>577</v>
      </c>
      <c r="AD119" s="328">
        <f t="shared" si="18"/>
        <v>42</v>
      </c>
      <c r="AE119" s="328" t="s">
        <v>475</v>
      </c>
      <c r="AF119" s="328" t="s">
        <v>553</v>
      </c>
      <c r="AG119" s="332"/>
      <c r="AH119" s="333">
        <f t="shared" si="10"/>
        <v>9.4</v>
      </c>
      <c r="AI119" s="334">
        <f t="shared" si="13"/>
        <v>18.8</v>
      </c>
      <c r="AJ119" s="328">
        <v>4</v>
      </c>
      <c r="AK119" s="328">
        <f t="shared" si="14"/>
        <v>8</v>
      </c>
      <c r="AL119" s="335">
        <v>39926</v>
      </c>
      <c r="AM119" s="328">
        <v>2</v>
      </c>
      <c r="AN119" s="328">
        <v>2</v>
      </c>
      <c r="AO119" s="328"/>
      <c r="AP119" s="328"/>
      <c r="AQ119" s="328"/>
      <c r="AR119" s="328"/>
      <c r="AS119" s="328"/>
      <c r="AT119" s="26"/>
      <c r="AU119" s="428">
        <v>62467</v>
      </c>
      <c r="AV119" s="428">
        <v>1095</v>
      </c>
      <c r="AW119" s="428" t="str">
        <f t="shared" si="15"/>
        <v>A</v>
      </c>
      <c r="AX119" s="428" t="str">
        <f t="shared" si="16"/>
        <v>A</v>
      </c>
      <c r="AY119" s="294">
        <f t="shared" si="17"/>
        <v>0</v>
      </c>
      <c r="AZ119" s="294">
        <v>0</v>
      </c>
    </row>
    <row r="120" spans="1:52" s="363" customFormat="1" x14ac:dyDescent="0.2">
      <c r="A120" s="294"/>
      <c r="B120" s="294">
        <v>62912</v>
      </c>
      <c r="C120" s="294">
        <v>62998</v>
      </c>
      <c r="D120" s="294">
        <v>62445</v>
      </c>
      <c r="E120" s="294">
        <v>62897</v>
      </c>
      <c r="F120" s="328">
        <v>62811</v>
      </c>
      <c r="G120" s="329">
        <v>1095</v>
      </c>
      <c r="H120" s="328" t="s">
        <v>575</v>
      </c>
      <c r="I120" s="328" t="s">
        <v>473</v>
      </c>
      <c r="J120" s="328" t="s">
        <v>576</v>
      </c>
      <c r="K120" s="328">
        <v>6</v>
      </c>
      <c r="L120" s="400">
        <v>1</v>
      </c>
      <c r="M120" s="328"/>
      <c r="N120" s="328" t="str">
        <f t="shared" si="11"/>
        <v>part</v>
      </c>
      <c r="O120" s="328"/>
      <c r="P120" s="328"/>
      <c r="Q120" s="328"/>
      <c r="R120" s="328"/>
      <c r="S120" s="331"/>
      <c r="T120" s="331"/>
      <c r="U120" s="331"/>
      <c r="V120" s="331"/>
      <c r="W120" s="331"/>
      <c r="X120" s="331"/>
      <c r="Y120" s="328"/>
      <c r="Z120" s="328"/>
      <c r="AA120" s="332">
        <v>9.4</v>
      </c>
      <c r="AB120" s="328"/>
      <c r="AC120" s="328" t="s">
        <v>577</v>
      </c>
      <c r="AD120" s="328">
        <f t="shared" si="18"/>
        <v>42</v>
      </c>
      <c r="AE120" s="328" t="s">
        <v>475</v>
      </c>
      <c r="AF120" s="328" t="s">
        <v>553</v>
      </c>
      <c r="AG120" s="332"/>
      <c r="AH120" s="333">
        <f t="shared" si="10"/>
        <v>9.4</v>
      </c>
      <c r="AI120" s="334">
        <f t="shared" si="13"/>
        <v>56.400000000000006</v>
      </c>
      <c r="AJ120" s="328">
        <v>4</v>
      </c>
      <c r="AK120" s="328">
        <f t="shared" si="14"/>
        <v>24</v>
      </c>
      <c r="AL120" s="335">
        <v>39926</v>
      </c>
      <c r="AM120" s="328">
        <v>6</v>
      </c>
      <c r="AN120" s="328">
        <v>6</v>
      </c>
      <c r="AO120" s="328"/>
      <c r="AP120" s="328"/>
      <c r="AQ120" s="328"/>
      <c r="AR120" s="328"/>
      <c r="AS120" s="328"/>
      <c r="AT120" s="26"/>
      <c r="AU120" s="428">
        <v>62811</v>
      </c>
      <c r="AV120" s="428">
        <v>1095</v>
      </c>
      <c r="AW120" s="428" t="str">
        <f t="shared" si="15"/>
        <v>A</v>
      </c>
      <c r="AX120" s="428" t="str">
        <f t="shared" si="16"/>
        <v>A</v>
      </c>
      <c r="AY120" s="294">
        <f t="shared" si="17"/>
        <v>0</v>
      </c>
      <c r="AZ120" s="294">
        <v>0</v>
      </c>
    </row>
    <row r="121" spans="1:52" s="363" customFormat="1" x14ac:dyDescent="0.2">
      <c r="A121" s="294"/>
      <c r="B121" s="294">
        <v>62912</v>
      </c>
      <c r="C121" s="294">
        <v>62998</v>
      </c>
      <c r="D121" s="294">
        <v>62445</v>
      </c>
      <c r="E121" s="294">
        <v>62897</v>
      </c>
      <c r="F121" s="328">
        <v>62813</v>
      </c>
      <c r="G121" s="329">
        <v>1095</v>
      </c>
      <c r="H121" s="328" t="s">
        <v>575</v>
      </c>
      <c r="I121" s="328" t="s">
        <v>473</v>
      </c>
      <c r="J121" s="328" t="s">
        <v>576</v>
      </c>
      <c r="K121" s="328">
        <v>2</v>
      </c>
      <c r="L121" s="400">
        <v>1</v>
      </c>
      <c r="M121" s="328"/>
      <c r="N121" s="328" t="str">
        <f t="shared" si="11"/>
        <v>part</v>
      </c>
      <c r="O121" s="328"/>
      <c r="P121" s="328"/>
      <c r="Q121" s="328"/>
      <c r="R121" s="328"/>
      <c r="S121" s="331"/>
      <c r="T121" s="331"/>
      <c r="U121" s="331"/>
      <c r="V121" s="331"/>
      <c r="W121" s="331"/>
      <c r="X121" s="331"/>
      <c r="Y121" s="328"/>
      <c r="Z121" s="328"/>
      <c r="AA121" s="332">
        <v>9.4</v>
      </c>
      <c r="AB121" s="328"/>
      <c r="AC121" s="328" t="s">
        <v>577</v>
      </c>
      <c r="AD121" s="328">
        <f t="shared" si="18"/>
        <v>42</v>
      </c>
      <c r="AE121" s="328" t="s">
        <v>475</v>
      </c>
      <c r="AF121" s="328" t="s">
        <v>553</v>
      </c>
      <c r="AG121" s="332"/>
      <c r="AH121" s="333">
        <f t="shared" si="10"/>
        <v>9.4</v>
      </c>
      <c r="AI121" s="334">
        <f t="shared" si="13"/>
        <v>18.8</v>
      </c>
      <c r="AJ121" s="328">
        <v>4</v>
      </c>
      <c r="AK121" s="328">
        <f t="shared" si="14"/>
        <v>8</v>
      </c>
      <c r="AL121" s="335">
        <v>40196</v>
      </c>
      <c r="AM121" s="328"/>
      <c r="AN121" s="328"/>
      <c r="AO121" s="328"/>
      <c r="AP121" s="328"/>
      <c r="AQ121" s="328"/>
      <c r="AR121" s="328"/>
      <c r="AS121" s="328"/>
      <c r="AT121" s="26"/>
      <c r="AU121" s="428">
        <v>62813</v>
      </c>
      <c r="AV121" s="428">
        <v>1095</v>
      </c>
      <c r="AW121" s="428" t="str">
        <f t="shared" si="15"/>
        <v>A</v>
      </c>
      <c r="AX121" s="428" t="str">
        <f t="shared" si="16"/>
        <v>A</v>
      </c>
      <c r="AY121" s="294">
        <f t="shared" si="17"/>
        <v>0</v>
      </c>
      <c r="AZ121" s="294">
        <v>0</v>
      </c>
    </row>
    <row r="122" spans="1:52" s="363" customFormat="1" x14ac:dyDescent="0.2">
      <c r="A122" s="294"/>
      <c r="B122" s="294"/>
      <c r="C122" s="294"/>
      <c r="D122" s="294">
        <v>62912</v>
      </c>
      <c r="E122" s="294">
        <v>62452</v>
      </c>
      <c r="F122" s="328">
        <v>63058</v>
      </c>
      <c r="G122" s="329">
        <v>1095</v>
      </c>
      <c r="H122" s="328" t="s">
        <v>575</v>
      </c>
      <c r="I122" s="328" t="s">
        <v>473</v>
      </c>
      <c r="J122" s="328"/>
      <c r="K122" s="328">
        <v>1</v>
      </c>
      <c r="L122" s="330">
        <v>1</v>
      </c>
      <c r="M122" s="328"/>
      <c r="N122" s="328" t="str">
        <f t="shared" si="11"/>
        <v>part</v>
      </c>
      <c r="O122" s="328"/>
      <c r="P122" s="328"/>
      <c r="Q122" s="328"/>
      <c r="R122" s="328"/>
      <c r="S122" s="331"/>
      <c r="T122" s="331"/>
      <c r="U122" s="331"/>
      <c r="V122" s="331"/>
      <c r="W122" s="331"/>
      <c r="X122" s="331"/>
      <c r="Y122" s="328"/>
      <c r="Z122" s="331"/>
      <c r="AA122" s="332">
        <v>9.4</v>
      </c>
      <c r="AB122" s="328"/>
      <c r="AC122" s="328" t="s">
        <v>577</v>
      </c>
      <c r="AD122" s="328">
        <f t="shared" si="18"/>
        <v>42</v>
      </c>
      <c r="AE122" s="328" t="s">
        <v>475</v>
      </c>
      <c r="AF122" s="328" t="s">
        <v>553</v>
      </c>
      <c r="AG122" s="328"/>
      <c r="AH122" s="333">
        <f t="shared" si="10"/>
        <v>9.4</v>
      </c>
      <c r="AI122" s="334">
        <f t="shared" si="13"/>
        <v>9.4</v>
      </c>
      <c r="AJ122" s="328">
        <v>4</v>
      </c>
      <c r="AK122" s="328">
        <f t="shared" si="14"/>
        <v>4</v>
      </c>
      <c r="AL122" s="335">
        <v>40158</v>
      </c>
      <c r="AM122" s="328"/>
      <c r="AN122" s="328"/>
      <c r="AO122" s="328"/>
      <c r="AP122" s="328"/>
      <c r="AQ122" s="328"/>
      <c r="AR122" s="328"/>
      <c r="AS122" s="328"/>
      <c r="AT122" s="26"/>
      <c r="AU122" s="428">
        <v>63058</v>
      </c>
      <c r="AV122" s="428">
        <v>1095</v>
      </c>
      <c r="AW122" s="428" t="str">
        <f t="shared" si="15"/>
        <v>A</v>
      </c>
      <c r="AX122" s="428" t="str">
        <f t="shared" si="16"/>
        <v>A</v>
      </c>
      <c r="AY122" s="294">
        <f t="shared" si="17"/>
        <v>1</v>
      </c>
      <c r="AZ122" s="294">
        <v>1</v>
      </c>
    </row>
    <row r="123" spans="1:52" s="363" customFormat="1" x14ac:dyDescent="0.2">
      <c r="A123" s="294"/>
      <c r="B123" s="294"/>
      <c r="C123" s="294"/>
      <c r="D123" s="294"/>
      <c r="E123" s="294">
        <v>62912</v>
      </c>
      <c r="F123" s="328">
        <v>63089</v>
      </c>
      <c r="G123" s="329">
        <v>1100</v>
      </c>
      <c r="H123" s="328" t="s">
        <v>578</v>
      </c>
      <c r="I123" s="328" t="s">
        <v>473</v>
      </c>
      <c r="J123" s="328" t="s">
        <v>576</v>
      </c>
      <c r="K123" s="328">
        <v>4</v>
      </c>
      <c r="L123" s="330">
        <v>1</v>
      </c>
      <c r="M123" s="328"/>
      <c r="N123" s="328" t="str">
        <f t="shared" si="11"/>
        <v>part</v>
      </c>
      <c r="O123" s="328"/>
      <c r="P123" s="328"/>
      <c r="Q123" s="328"/>
      <c r="R123" s="328"/>
      <c r="S123" s="331"/>
      <c r="T123" s="331"/>
      <c r="U123" s="331"/>
      <c r="V123" s="331"/>
      <c r="W123" s="331"/>
      <c r="X123" s="331"/>
      <c r="Y123" s="328"/>
      <c r="Z123" s="331"/>
      <c r="AA123" s="332">
        <v>0</v>
      </c>
      <c r="AB123" s="328"/>
      <c r="AC123" s="328" t="s">
        <v>579</v>
      </c>
      <c r="AD123" s="328">
        <f t="shared" si="18"/>
        <v>98</v>
      </c>
      <c r="AE123" s="328" t="s">
        <v>475</v>
      </c>
      <c r="AF123" s="328" t="s">
        <v>580</v>
      </c>
      <c r="AG123" s="332"/>
      <c r="AH123" s="333">
        <f t="shared" si="10"/>
        <v>0</v>
      </c>
      <c r="AI123" s="334">
        <f t="shared" si="13"/>
        <v>0</v>
      </c>
      <c r="AJ123" s="328">
        <v>2</v>
      </c>
      <c r="AK123" s="328">
        <f t="shared" si="14"/>
        <v>8</v>
      </c>
      <c r="AL123" s="335">
        <v>40196</v>
      </c>
      <c r="AM123" s="328"/>
      <c r="AN123" s="328"/>
      <c r="AO123" s="328"/>
      <c r="AP123" s="328"/>
      <c r="AQ123" s="328"/>
      <c r="AR123" s="328"/>
      <c r="AS123" s="328"/>
      <c r="AT123" s="26"/>
      <c r="AU123" s="428">
        <v>63089</v>
      </c>
      <c r="AV123" s="428">
        <v>1100</v>
      </c>
      <c r="AW123" s="428" t="str">
        <f t="shared" si="15"/>
        <v>A</v>
      </c>
      <c r="AX123" s="428" t="str">
        <f t="shared" si="16"/>
        <v>A</v>
      </c>
      <c r="AY123" s="294">
        <f t="shared" si="17"/>
        <v>0</v>
      </c>
      <c r="AZ123" s="294">
        <v>0</v>
      </c>
    </row>
    <row r="124" spans="1:52" s="363" customFormat="1" x14ac:dyDescent="0.2">
      <c r="A124" s="294"/>
      <c r="B124" s="294"/>
      <c r="C124" s="294"/>
      <c r="D124" s="294"/>
      <c r="E124" s="294">
        <v>62912</v>
      </c>
      <c r="F124" s="328">
        <v>62465</v>
      </c>
      <c r="G124" s="329">
        <v>1101</v>
      </c>
      <c r="H124" s="328" t="s">
        <v>581</v>
      </c>
      <c r="I124" s="328" t="s">
        <v>473</v>
      </c>
      <c r="J124" s="328"/>
      <c r="K124" s="328">
        <v>22</v>
      </c>
      <c r="L124" s="330">
        <v>1</v>
      </c>
      <c r="M124" s="328"/>
      <c r="N124" s="328" t="str">
        <f t="shared" si="11"/>
        <v>part</v>
      </c>
      <c r="O124" s="328"/>
      <c r="P124" s="328"/>
      <c r="Q124" s="328"/>
      <c r="R124" s="328"/>
      <c r="S124" s="331"/>
      <c r="T124" s="331"/>
      <c r="U124" s="331"/>
      <c r="V124" s="331"/>
      <c r="W124" s="331"/>
      <c r="X124" s="331"/>
      <c r="Y124" s="328"/>
      <c r="Z124" s="328"/>
      <c r="AA124" s="332">
        <v>0</v>
      </c>
      <c r="AB124" s="328"/>
      <c r="AC124" s="328" t="s">
        <v>534</v>
      </c>
      <c r="AD124" s="328">
        <f t="shared" si="18"/>
        <v>100</v>
      </c>
      <c r="AE124" s="328"/>
      <c r="AF124" s="328"/>
      <c r="AG124" s="332"/>
      <c r="AH124" s="333">
        <f t="shared" ref="AH124:AH187" si="19">AA124+AG124</f>
        <v>0</v>
      </c>
      <c r="AI124" s="334">
        <f t="shared" si="13"/>
        <v>0</v>
      </c>
      <c r="AJ124" s="328">
        <v>2</v>
      </c>
      <c r="AK124" s="328">
        <f t="shared" si="14"/>
        <v>44</v>
      </c>
      <c r="AL124" s="335">
        <v>40196</v>
      </c>
      <c r="AM124" s="328"/>
      <c r="AN124" s="328"/>
      <c r="AO124" s="328"/>
      <c r="AP124" s="328"/>
      <c r="AQ124" s="328"/>
      <c r="AR124" s="328"/>
      <c r="AS124" s="328"/>
      <c r="AT124" s="26"/>
      <c r="AU124" s="428">
        <v>62465</v>
      </c>
      <c r="AV124" s="428">
        <v>1101</v>
      </c>
      <c r="AW124" s="428" t="str">
        <f t="shared" si="15"/>
        <v>A</v>
      </c>
      <c r="AX124" s="428" t="str">
        <f t="shared" si="16"/>
        <v>A</v>
      </c>
      <c r="AY124" s="294">
        <f t="shared" si="17"/>
        <v>0</v>
      </c>
      <c r="AZ124" s="294">
        <v>0</v>
      </c>
    </row>
    <row r="125" spans="1:52" s="363" customFormat="1" x14ac:dyDescent="0.2">
      <c r="A125" s="294"/>
      <c r="B125" s="294"/>
      <c r="C125" s="294"/>
      <c r="D125" s="294"/>
      <c r="E125" s="294">
        <v>62912</v>
      </c>
      <c r="F125" s="328">
        <v>63089</v>
      </c>
      <c r="G125" s="329">
        <v>1102</v>
      </c>
      <c r="H125" s="328" t="s">
        <v>582</v>
      </c>
      <c r="I125" s="328" t="s">
        <v>473</v>
      </c>
      <c r="J125" s="328"/>
      <c r="K125" s="328">
        <v>24</v>
      </c>
      <c r="L125" s="330">
        <v>1</v>
      </c>
      <c r="M125" s="328"/>
      <c r="N125" s="328" t="str">
        <f t="shared" si="11"/>
        <v>part</v>
      </c>
      <c r="O125" s="328"/>
      <c r="P125" s="328"/>
      <c r="Q125" s="328"/>
      <c r="R125" s="328"/>
      <c r="S125" s="331"/>
      <c r="T125" s="331"/>
      <c r="U125" s="331"/>
      <c r="V125" s="331"/>
      <c r="W125" s="331"/>
      <c r="X125" s="331"/>
      <c r="Y125" s="328" t="s">
        <v>583</v>
      </c>
      <c r="Z125" s="328"/>
      <c r="AA125" s="332">
        <v>0.16270000000000001</v>
      </c>
      <c r="AB125" s="331">
        <v>50101</v>
      </c>
      <c r="AC125" s="328">
        <v>176</v>
      </c>
      <c r="AD125" s="328" t="e">
        <f t="shared" si="18"/>
        <v>#VALUE!</v>
      </c>
      <c r="AE125" s="328" t="s">
        <v>475</v>
      </c>
      <c r="AF125" s="328" t="s">
        <v>584</v>
      </c>
      <c r="AG125" s="332"/>
      <c r="AH125" s="333">
        <f t="shared" si="19"/>
        <v>0.16270000000000001</v>
      </c>
      <c r="AI125" s="334">
        <f t="shared" si="13"/>
        <v>3.9048000000000003</v>
      </c>
      <c r="AJ125" s="328">
        <v>10</v>
      </c>
      <c r="AK125" s="328">
        <f t="shared" si="14"/>
        <v>240</v>
      </c>
      <c r="AL125" s="335">
        <v>40102</v>
      </c>
      <c r="AM125" s="328"/>
      <c r="AN125" s="328"/>
      <c r="AO125" s="328"/>
      <c r="AP125" s="328"/>
      <c r="AQ125" s="328"/>
      <c r="AR125" s="328"/>
      <c r="AS125" s="328"/>
      <c r="AT125" s="26"/>
      <c r="AU125" s="428">
        <v>63089</v>
      </c>
      <c r="AV125" s="428">
        <v>1102</v>
      </c>
      <c r="AW125" s="428" t="str">
        <f t="shared" si="15"/>
        <v>A</v>
      </c>
      <c r="AX125" s="428" t="str">
        <f t="shared" si="16"/>
        <v>A</v>
      </c>
      <c r="AY125" s="294">
        <f t="shared" si="17"/>
        <v>0</v>
      </c>
      <c r="AZ125" s="294">
        <v>0</v>
      </c>
    </row>
    <row r="126" spans="1:52" s="363" customFormat="1" x14ac:dyDescent="0.2">
      <c r="A126" s="294"/>
      <c r="B126" s="294"/>
      <c r="C126" s="294"/>
      <c r="D126" s="294">
        <v>62912</v>
      </c>
      <c r="E126" s="294">
        <v>62998</v>
      </c>
      <c r="F126" s="328">
        <v>62451</v>
      </c>
      <c r="G126" s="329">
        <v>1103</v>
      </c>
      <c r="H126" s="328" t="s">
        <v>585</v>
      </c>
      <c r="I126" s="328" t="s">
        <v>473</v>
      </c>
      <c r="J126" s="328"/>
      <c r="K126" s="328">
        <v>2</v>
      </c>
      <c r="L126" s="400">
        <v>1</v>
      </c>
      <c r="M126" s="328"/>
      <c r="N126" s="328" t="str">
        <f t="shared" si="11"/>
        <v>part</v>
      </c>
      <c r="O126" s="328"/>
      <c r="P126" s="328"/>
      <c r="Q126" s="328"/>
      <c r="R126" s="328"/>
      <c r="S126" s="331"/>
      <c r="T126" s="331"/>
      <c r="U126" s="331"/>
      <c r="V126" s="331"/>
      <c r="W126" s="331"/>
      <c r="X126" s="331"/>
      <c r="Y126" s="328"/>
      <c r="Z126" s="328"/>
      <c r="AA126" s="332">
        <v>0.13</v>
      </c>
      <c r="AB126" s="328"/>
      <c r="AC126" s="328" t="s">
        <v>586</v>
      </c>
      <c r="AD126" s="328">
        <f t="shared" si="18"/>
        <v>25</v>
      </c>
      <c r="AE126" s="328"/>
      <c r="AF126" s="328" t="s">
        <v>587</v>
      </c>
      <c r="AG126" s="332"/>
      <c r="AH126" s="333">
        <f t="shared" si="19"/>
        <v>0.13</v>
      </c>
      <c r="AI126" s="334">
        <f t="shared" si="13"/>
        <v>0.26</v>
      </c>
      <c r="AJ126" s="328">
        <v>11</v>
      </c>
      <c r="AK126" s="328">
        <f t="shared" si="14"/>
        <v>22</v>
      </c>
      <c r="AL126" s="335">
        <v>40079</v>
      </c>
      <c r="AM126" s="328"/>
      <c r="AN126" s="328"/>
      <c r="AO126" s="328"/>
      <c r="AP126" s="328"/>
      <c r="AQ126" s="328"/>
      <c r="AR126" s="328"/>
      <c r="AS126" s="328"/>
      <c r="AT126" s="26"/>
      <c r="AU126" s="428">
        <v>62451</v>
      </c>
      <c r="AV126" s="428">
        <v>1103</v>
      </c>
      <c r="AW126" s="428" t="str">
        <f t="shared" si="15"/>
        <v>A</v>
      </c>
      <c r="AX126" s="428" t="str">
        <f t="shared" si="16"/>
        <v>A</v>
      </c>
      <c r="AY126" s="294">
        <f t="shared" si="17"/>
        <v>0</v>
      </c>
      <c r="AZ126" s="294">
        <v>0</v>
      </c>
    </row>
    <row r="127" spans="1:52" s="363" customFormat="1" x14ac:dyDescent="0.2">
      <c r="A127" s="294"/>
      <c r="B127" s="294"/>
      <c r="C127" s="294">
        <v>62912</v>
      </c>
      <c r="D127" s="294">
        <v>62998</v>
      </c>
      <c r="E127" s="294">
        <v>62445</v>
      </c>
      <c r="F127" s="328">
        <v>62897</v>
      </c>
      <c r="G127" s="329">
        <v>1106</v>
      </c>
      <c r="H127" s="328" t="s">
        <v>588</v>
      </c>
      <c r="I127" s="328" t="s">
        <v>473</v>
      </c>
      <c r="J127" s="328"/>
      <c r="K127" s="328">
        <v>2</v>
      </c>
      <c r="L127" s="330">
        <v>1</v>
      </c>
      <c r="M127" s="328"/>
      <c r="N127" s="328" t="str">
        <f t="shared" si="11"/>
        <v>part</v>
      </c>
      <c r="O127" s="328"/>
      <c r="P127" s="328"/>
      <c r="Q127" s="328"/>
      <c r="R127" s="328"/>
      <c r="S127" s="331"/>
      <c r="T127" s="331"/>
      <c r="U127" s="331"/>
      <c r="V127" s="331"/>
      <c r="W127" s="331"/>
      <c r="X127" s="331"/>
      <c r="Y127" s="328"/>
      <c r="Z127" s="328"/>
      <c r="AA127" s="332">
        <v>0.06</v>
      </c>
      <c r="AB127" s="328"/>
      <c r="AC127" s="328" t="s">
        <v>478</v>
      </c>
      <c r="AD127" s="328">
        <f t="shared" si="18"/>
        <v>50</v>
      </c>
      <c r="AE127" s="328" t="s">
        <v>475</v>
      </c>
      <c r="AF127" s="328" t="s">
        <v>476</v>
      </c>
      <c r="AG127" s="332"/>
      <c r="AH127" s="333">
        <f t="shared" si="19"/>
        <v>0.06</v>
      </c>
      <c r="AI127" s="334">
        <f t="shared" si="13"/>
        <v>0.12</v>
      </c>
      <c r="AJ127" s="328">
        <v>12</v>
      </c>
      <c r="AK127" s="328">
        <f t="shared" si="14"/>
        <v>24</v>
      </c>
      <c r="AL127" s="335">
        <v>40042</v>
      </c>
      <c r="AM127" s="328"/>
      <c r="AN127" s="328"/>
      <c r="AO127" s="328"/>
      <c r="AP127" s="328"/>
      <c r="AQ127" s="328"/>
      <c r="AR127" s="328"/>
      <c r="AS127" s="328"/>
      <c r="AT127" s="26"/>
      <c r="AU127" s="428">
        <v>62897</v>
      </c>
      <c r="AV127" s="428">
        <v>1106</v>
      </c>
      <c r="AW127" s="428" t="str">
        <f t="shared" si="15"/>
        <v>A</v>
      </c>
      <c r="AX127" s="428" t="str">
        <f t="shared" si="16"/>
        <v>A</v>
      </c>
      <c r="AY127" s="294">
        <f t="shared" si="17"/>
        <v>0</v>
      </c>
      <c r="AZ127" s="294">
        <v>0</v>
      </c>
    </row>
    <row r="128" spans="1:52" s="363" customFormat="1" x14ac:dyDescent="0.2">
      <c r="A128" s="294"/>
      <c r="B128" s="294">
        <v>62912</v>
      </c>
      <c r="C128" s="294">
        <v>62998</v>
      </c>
      <c r="D128" s="294">
        <v>62445</v>
      </c>
      <c r="E128" s="294">
        <v>62457</v>
      </c>
      <c r="F128" s="320">
        <v>110004</v>
      </c>
      <c r="G128" s="321">
        <v>1110</v>
      </c>
      <c r="H128" s="320" t="s">
        <v>589</v>
      </c>
      <c r="I128" s="320" t="s">
        <v>590</v>
      </c>
      <c r="J128" s="320">
        <v>6</v>
      </c>
      <c r="K128" s="320">
        <v>1</v>
      </c>
      <c r="L128" s="322">
        <v>1</v>
      </c>
      <c r="M128" s="320"/>
      <c r="N128" s="320" t="str">
        <f t="shared" si="11"/>
        <v>part</v>
      </c>
      <c r="O128" s="320"/>
      <c r="P128" s="320"/>
      <c r="Q128" s="320"/>
      <c r="R128" s="320"/>
      <c r="S128" s="323"/>
      <c r="T128" s="323"/>
      <c r="U128" s="323"/>
      <c r="V128" s="323"/>
      <c r="W128" s="323"/>
      <c r="X128" s="323"/>
      <c r="Y128" s="320"/>
      <c r="Z128" s="320"/>
      <c r="AA128" s="324">
        <v>0</v>
      </c>
      <c r="AB128" s="320"/>
      <c r="AC128" s="320"/>
      <c r="AD128" s="320"/>
      <c r="AE128" s="320"/>
      <c r="AF128" s="320" t="s">
        <v>591</v>
      </c>
      <c r="AG128" s="324"/>
      <c r="AH128" s="325">
        <f t="shared" si="19"/>
        <v>0</v>
      </c>
      <c r="AI128" s="326">
        <f t="shared" si="13"/>
        <v>0</v>
      </c>
      <c r="AJ128" s="320"/>
      <c r="AK128" s="320">
        <f t="shared" si="14"/>
        <v>0</v>
      </c>
      <c r="AL128" s="327">
        <v>39926</v>
      </c>
      <c r="AM128" s="320"/>
      <c r="AN128" s="320"/>
      <c r="AO128" s="320"/>
      <c r="AP128" s="320"/>
      <c r="AQ128" s="320"/>
      <c r="AR128" s="320"/>
      <c r="AS128" s="320"/>
      <c r="AT128" s="26" t="s">
        <v>592</v>
      </c>
      <c r="AU128" s="428">
        <v>110004</v>
      </c>
      <c r="AV128" s="428">
        <v>1110</v>
      </c>
      <c r="AW128" s="428" t="str">
        <f t="shared" si="15"/>
        <v>A</v>
      </c>
      <c r="AX128" s="428" t="str">
        <f t="shared" si="16"/>
        <v>A</v>
      </c>
      <c r="AY128" s="294">
        <f t="shared" si="17"/>
        <v>0</v>
      </c>
      <c r="AZ128" s="294">
        <v>0</v>
      </c>
    </row>
    <row r="129" spans="1:52" s="363" customFormat="1" x14ac:dyDescent="0.2">
      <c r="A129" s="294"/>
      <c r="B129" s="294">
        <v>62912</v>
      </c>
      <c r="C129" s="294">
        <v>62998</v>
      </c>
      <c r="D129" s="294">
        <v>62445</v>
      </c>
      <c r="E129" s="294">
        <v>63085</v>
      </c>
      <c r="F129" s="320">
        <v>110004</v>
      </c>
      <c r="G129" s="321">
        <v>1110</v>
      </c>
      <c r="H129" s="320" t="s">
        <v>589</v>
      </c>
      <c r="I129" s="320" t="s">
        <v>590</v>
      </c>
      <c r="J129" s="320">
        <v>6</v>
      </c>
      <c r="K129" s="320">
        <v>1</v>
      </c>
      <c r="L129" s="322">
        <v>1</v>
      </c>
      <c r="M129" s="320"/>
      <c r="N129" s="320" t="str">
        <f t="shared" si="11"/>
        <v>part</v>
      </c>
      <c r="O129" s="320"/>
      <c r="P129" s="320"/>
      <c r="Q129" s="320"/>
      <c r="R129" s="320"/>
      <c r="S129" s="323"/>
      <c r="T129" s="323"/>
      <c r="U129" s="323"/>
      <c r="V129" s="323"/>
      <c r="W129" s="323"/>
      <c r="X129" s="323"/>
      <c r="Y129" s="320"/>
      <c r="Z129" s="320"/>
      <c r="AA129" s="324">
        <v>0</v>
      </c>
      <c r="AB129" s="320"/>
      <c r="AC129" s="320"/>
      <c r="AD129" s="320"/>
      <c r="AE129" s="320"/>
      <c r="AF129" s="320" t="s">
        <v>591</v>
      </c>
      <c r="AG129" s="324"/>
      <c r="AH129" s="325">
        <f t="shared" si="19"/>
        <v>0</v>
      </c>
      <c r="AI129" s="326">
        <f t="shared" si="13"/>
        <v>0</v>
      </c>
      <c r="AJ129" s="320"/>
      <c r="AK129" s="320">
        <f t="shared" si="14"/>
        <v>0</v>
      </c>
      <c r="AL129" s="327">
        <v>39926</v>
      </c>
      <c r="AM129" s="320"/>
      <c r="AN129" s="320"/>
      <c r="AO129" s="320"/>
      <c r="AP129" s="320"/>
      <c r="AQ129" s="320"/>
      <c r="AR129" s="320"/>
      <c r="AS129" s="320"/>
      <c r="AT129" s="26" t="s">
        <v>592</v>
      </c>
      <c r="AU129" s="428">
        <v>110004</v>
      </c>
      <c r="AV129" s="428">
        <v>1110</v>
      </c>
      <c r="AW129" s="428" t="str">
        <f t="shared" si="15"/>
        <v>A</v>
      </c>
      <c r="AX129" s="428" t="str">
        <f t="shared" si="16"/>
        <v>A</v>
      </c>
      <c r="AY129" s="294">
        <f t="shared" si="17"/>
        <v>0</v>
      </c>
      <c r="AZ129" s="294">
        <v>0</v>
      </c>
    </row>
    <row r="130" spans="1:52" s="363" customFormat="1" x14ac:dyDescent="0.2">
      <c r="A130" s="294"/>
      <c r="B130" s="294"/>
      <c r="C130" s="294"/>
      <c r="D130" s="294"/>
      <c r="E130" s="294">
        <v>62912</v>
      </c>
      <c r="F130" s="328">
        <v>62452</v>
      </c>
      <c r="G130" s="329">
        <v>1111</v>
      </c>
      <c r="H130" s="328" t="s">
        <v>593</v>
      </c>
      <c r="I130" s="328" t="s">
        <v>473</v>
      </c>
      <c r="J130" s="328"/>
      <c r="K130" s="328">
        <v>17</v>
      </c>
      <c r="L130" s="330">
        <v>1</v>
      </c>
      <c r="M130" s="328"/>
      <c r="N130" s="328" t="str">
        <f t="shared" si="11"/>
        <v>part</v>
      </c>
      <c r="O130" s="328"/>
      <c r="P130" s="328"/>
      <c r="Q130" s="328"/>
      <c r="R130" s="328"/>
      <c r="S130" s="331"/>
      <c r="T130" s="331"/>
      <c r="U130" s="331"/>
      <c r="V130" s="331"/>
      <c r="W130" s="331"/>
      <c r="X130" s="331"/>
      <c r="Y130" s="328"/>
      <c r="Z130" s="328"/>
      <c r="AA130" s="332">
        <v>0.05</v>
      </c>
      <c r="AB130" s="331"/>
      <c r="AC130" s="328" t="s">
        <v>474</v>
      </c>
      <c r="AD130" s="328">
        <f t="shared" ref="AD130:AD153" si="20">VALUE(LEFT(AC130,(LEN(AC130)-6)))</f>
        <v>50</v>
      </c>
      <c r="AE130" s="328" t="s">
        <v>567</v>
      </c>
      <c r="AF130" s="328" t="s">
        <v>587</v>
      </c>
      <c r="AG130" s="332"/>
      <c r="AH130" s="333">
        <f t="shared" si="19"/>
        <v>0.05</v>
      </c>
      <c r="AI130" s="334">
        <f t="shared" si="13"/>
        <v>0.85000000000000009</v>
      </c>
      <c r="AJ130" s="328">
        <v>3</v>
      </c>
      <c r="AK130" s="328">
        <f t="shared" si="14"/>
        <v>51</v>
      </c>
      <c r="AL130" s="335">
        <v>40042</v>
      </c>
      <c r="AM130" s="328"/>
      <c r="AN130" s="328"/>
      <c r="AO130" s="328"/>
      <c r="AP130" s="328"/>
      <c r="AQ130" s="328"/>
      <c r="AR130" s="328"/>
      <c r="AS130" s="328"/>
      <c r="AT130" s="26"/>
      <c r="AU130" s="428">
        <v>62452</v>
      </c>
      <c r="AV130" s="428">
        <v>1111</v>
      </c>
      <c r="AW130" s="428" t="str">
        <f t="shared" si="15"/>
        <v>A</v>
      </c>
      <c r="AX130" s="428" t="str">
        <f t="shared" si="16"/>
        <v>A</v>
      </c>
      <c r="AY130" s="294">
        <f t="shared" si="17"/>
        <v>1</v>
      </c>
      <c r="AZ130" s="294">
        <v>1</v>
      </c>
    </row>
    <row r="131" spans="1:52" s="363" customFormat="1" x14ac:dyDescent="0.2">
      <c r="A131" s="294"/>
      <c r="B131" s="294"/>
      <c r="C131" s="294"/>
      <c r="D131" s="294"/>
      <c r="E131" s="294">
        <v>62912</v>
      </c>
      <c r="F131" s="328">
        <v>62465</v>
      </c>
      <c r="G131" s="329">
        <v>1116</v>
      </c>
      <c r="H131" s="328" t="s">
        <v>594</v>
      </c>
      <c r="I131" s="328" t="s">
        <v>473</v>
      </c>
      <c r="J131" s="328"/>
      <c r="K131" s="328">
        <v>2</v>
      </c>
      <c r="L131" s="330">
        <v>1</v>
      </c>
      <c r="M131" s="328"/>
      <c r="N131" s="328" t="str">
        <f t="shared" si="11"/>
        <v>part</v>
      </c>
      <c r="O131" s="328"/>
      <c r="P131" s="328"/>
      <c r="Q131" s="328"/>
      <c r="R131" s="328"/>
      <c r="S131" s="331"/>
      <c r="T131" s="331"/>
      <c r="U131" s="331"/>
      <c r="V131" s="331"/>
      <c r="W131" s="331"/>
      <c r="X131" s="331"/>
      <c r="Y131" s="328"/>
      <c r="Z131" s="328"/>
      <c r="AA131" s="332">
        <v>0.06</v>
      </c>
      <c r="AB131" s="328"/>
      <c r="AC131" s="328" t="s">
        <v>474</v>
      </c>
      <c r="AD131" s="328">
        <f t="shared" si="20"/>
        <v>50</v>
      </c>
      <c r="AE131" s="328" t="s">
        <v>475</v>
      </c>
      <c r="AF131" s="328" t="s">
        <v>516</v>
      </c>
      <c r="AG131" s="332"/>
      <c r="AH131" s="333">
        <f t="shared" si="19"/>
        <v>0.06</v>
      </c>
      <c r="AI131" s="334">
        <f t="shared" si="13"/>
        <v>0.12</v>
      </c>
      <c r="AJ131" s="328">
        <v>4</v>
      </c>
      <c r="AK131" s="328">
        <f t="shared" si="14"/>
        <v>8</v>
      </c>
      <c r="AL131" s="335">
        <v>40123</v>
      </c>
      <c r="AM131" s="328"/>
      <c r="AN131" s="328"/>
      <c r="AO131" s="328"/>
      <c r="AP131" s="328"/>
      <c r="AQ131" s="328"/>
      <c r="AR131" s="328"/>
      <c r="AS131" s="328"/>
      <c r="AT131" s="26"/>
      <c r="AU131" s="428">
        <v>62465</v>
      </c>
      <c r="AV131" s="428">
        <v>1116</v>
      </c>
      <c r="AW131" s="428" t="str">
        <f t="shared" si="15"/>
        <v>A</v>
      </c>
      <c r="AX131" s="428" t="str">
        <f t="shared" si="16"/>
        <v>A</v>
      </c>
      <c r="AY131" s="294">
        <f t="shared" si="17"/>
        <v>0</v>
      </c>
      <c r="AZ131" s="294">
        <v>0</v>
      </c>
    </row>
    <row r="132" spans="1:52" s="363" customFormat="1" x14ac:dyDescent="0.2">
      <c r="A132" s="378" t="s">
        <v>477</v>
      </c>
      <c r="B132" s="379"/>
      <c r="C132" s="379"/>
      <c r="D132" s="379"/>
      <c r="E132" s="379"/>
      <c r="F132" s="328">
        <v>62461</v>
      </c>
      <c r="G132" s="329">
        <v>1119</v>
      </c>
      <c r="H132" s="328" t="s">
        <v>595</v>
      </c>
      <c r="I132" s="328" t="s">
        <v>473</v>
      </c>
      <c r="J132" s="328"/>
      <c r="K132" s="328">
        <v>1</v>
      </c>
      <c r="L132" s="330">
        <v>1</v>
      </c>
      <c r="M132" s="328"/>
      <c r="N132" s="328" t="str">
        <f t="shared" si="11"/>
        <v>part</v>
      </c>
      <c r="O132" s="328"/>
      <c r="P132" s="328"/>
      <c r="Q132" s="328"/>
      <c r="R132" s="328"/>
      <c r="S132" s="331"/>
      <c r="T132" s="331"/>
      <c r="U132" s="331"/>
      <c r="V132" s="331"/>
      <c r="W132" s="331"/>
      <c r="X132" s="331"/>
      <c r="Y132" s="328" t="s">
        <v>555</v>
      </c>
      <c r="Z132" s="328"/>
      <c r="AA132" s="332">
        <v>0.64</v>
      </c>
      <c r="AB132" s="328"/>
      <c r="AC132" s="328"/>
      <c r="AD132" s="328" t="e">
        <f t="shared" si="20"/>
        <v>#VALUE!</v>
      </c>
      <c r="AE132" s="328"/>
      <c r="AF132" s="328" t="s">
        <v>596</v>
      </c>
      <c r="AG132" s="332"/>
      <c r="AH132" s="333">
        <f t="shared" si="19"/>
        <v>0.64</v>
      </c>
      <c r="AI132" s="334">
        <f t="shared" si="13"/>
        <v>0.64</v>
      </c>
      <c r="AJ132" s="328">
        <v>4</v>
      </c>
      <c r="AK132" s="328">
        <f t="shared" si="14"/>
        <v>4</v>
      </c>
      <c r="AL132" s="335">
        <v>40123</v>
      </c>
      <c r="AM132" s="328"/>
      <c r="AN132" s="328"/>
      <c r="AO132" s="328"/>
      <c r="AP132" s="328"/>
      <c r="AQ132" s="328"/>
      <c r="AR132" s="328"/>
      <c r="AS132" s="328"/>
      <c r="AT132" s="26"/>
      <c r="AU132" s="428"/>
      <c r="AV132" s="428"/>
      <c r="AW132" s="428" t="str">
        <f t="shared" si="15"/>
        <v>Z</v>
      </c>
      <c r="AX132" s="428" t="str">
        <f t="shared" si="16"/>
        <v>Z</v>
      </c>
      <c r="AY132" s="294">
        <f t="shared" si="17"/>
        <v>0</v>
      </c>
      <c r="AZ132" s="294">
        <v>0</v>
      </c>
    </row>
    <row r="133" spans="1:52" s="363" customFormat="1" x14ac:dyDescent="0.2">
      <c r="A133" s="294"/>
      <c r="B133" s="294"/>
      <c r="C133" s="294"/>
      <c r="D133" s="294">
        <v>62912</v>
      </c>
      <c r="E133" s="294">
        <v>62452</v>
      </c>
      <c r="F133" s="328">
        <v>62804</v>
      </c>
      <c r="G133" s="329">
        <v>1119</v>
      </c>
      <c r="H133" s="328" t="s">
        <v>595</v>
      </c>
      <c r="I133" s="328" t="s">
        <v>473</v>
      </c>
      <c r="J133" s="328"/>
      <c r="K133" s="328">
        <v>2</v>
      </c>
      <c r="L133" s="330">
        <v>1</v>
      </c>
      <c r="M133" s="328"/>
      <c r="N133" s="328" t="str">
        <f t="shared" si="11"/>
        <v>part</v>
      </c>
      <c r="O133" s="328"/>
      <c r="P133" s="328"/>
      <c r="Q133" s="328"/>
      <c r="R133" s="328"/>
      <c r="S133" s="331"/>
      <c r="T133" s="331"/>
      <c r="U133" s="331"/>
      <c r="V133" s="331"/>
      <c r="W133" s="331"/>
      <c r="X133" s="331"/>
      <c r="Y133" s="328"/>
      <c r="Z133" s="328"/>
      <c r="AA133" s="332">
        <v>0</v>
      </c>
      <c r="AB133" s="328"/>
      <c r="AC133" s="328"/>
      <c r="AD133" s="328" t="e">
        <f t="shared" si="20"/>
        <v>#VALUE!</v>
      </c>
      <c r="AE133" s="328"/>
      <c r="AF133" s="328"/>
      <c r="AG133" s="332"/>
      <c r="AH133" s="333">
        <f t="shared" si="19"/>
        <v>0</v>
      </c>
      <c r="AI133" s="334">
        <f t="shared" si="13"/>
        <v>0</v>
      </c>
      <c r="AJ133" s="328">
        <v>4</v>
      </c>
      <c r="AK133" s="328">
        <f t="shared" si="14"/>
        <v>8</v>
      </c>
      <c r="AL133" s="335">
        <v>40196</v>
      </c>
      <c r="AM133" s="328"/>
      <c r="AN133" s="328"/>
      <c r="AO133" s="328"/>
      <c r="AP133" s="328"/>
      <c r="AQ133" s="328"/>
      <c r="AR133" s="328"/>
      <c r="AS133" s="328"/>
      <c r="AT133" s="26"/>
      <c r="AU133" s="428">
        <v>62804</v>
      </c>
      <c r="AV133" s="428">
        <v>1119</v>
      </c>
      <c r="AW133" s="428" t="str">
        <f t="shared" si="15"/>
        <v>A</v>
      </c>
      <c r="AX133" s="428" t="str">
        <f t="shared" si="16"/>
        <v>A</v>
      </c>
      <c r="AY133" s="294">
        <f t="shared" si="17"/>
        <v>1</v>
      </c>
      <c r="AZ133" s="294">
        <v>1</v>
      </c>
    </row>
    <row r="134" spans="1:52" s="363" customFormat="1" x14ac:dyDescent="0.2">
      <c r="A134" s="294"/>
      <c r="B134" s="294"/>
      <c r="C134" s="294"/>
      <c r="D134" s="294">
        <v>62912</v>
      </c>
      <c r="E134" s="294">
        <v>62998</v>
      </c>
      <c r="F134" s="328">
        <v>62451</v>
      </c>
      <c r="G134" s="329">
        <v>1120</v>
      </c>
      <c r="H134" s="328" t="s">
        <v>597</v>
      </c>
      <c r="I134" s="328" t="s">
        <v>473</v>
      </c>
      <c r="J134" s="328"/>
      <c r="K134" s="328">
        <v>4</v>
      </c>
      <c r="L134" s="400">
        <v>1</v>
      </c>
      <c r="M134" s="328"/>
      <c r="N134" s="328" t="str">
        <f t="shared" si="11"/>
        <v>part</v>
      </c>
      <c r="O134" s="328"/>
      <c r="P134" s="328"/>
      <c r="Q134" s="328"/>
      <c r="R134" s="328"/>
      <c r="S134" s="331"/>
      <c r="T134" s="331"/>
      <c r="U134" s="331"/>
      <c r="V134" s="331"/>
      <c r="W134" s="331"/>
      <c r="X134" s="331"/>
      <c r="Y134" s="328"/>
      <c r="Z134" s="328"/>
      <c r="AA134" s="332">
        <v>0.03</v>
      </c>
      <c r="AB134" s="328"/>
      <c r="AC134" s="328" t="s">
        <v>478</v>
      </c>
      <c r="AD134" s="328">
        <f t="shared" si="20"/>
        <v>50</v>
      </c>
      <c r="AE134" s="328"/>
      <c r="AF134" s="328" t="s">
        <v>516</v>
      </c>
      <c r="AG134" s="332"/>
      <c r="AH134" s="333">
        <f t="shared" si="19"/>
        <v>0.03</v>
      </c>
      <c r="AI134" s="334">
        <f t="shared" si="13"/>
        <v>0.12</v>
      </c>
      <c r="AJ134" s="328">
        <v>0.5</v>
      </c>
      <c r="AK134" s="328">
        <f t="shared" si="14"/>
        <v>2</v>
      </c>
      <c r="AL134" s="335">
        <v>40079</v>
      </c>
      <c r="AM134" s="328"/>
      <c r="AN134" s="328"/>
      <c r="AO134" s="328"/>
      <c r="AP134" s="328"/>
      <c r="AQ134" s="328"/>
      <c r="AR134" s="328"/>
      <c r="AS134" s="328"/>
      <c r="AT134" s="26"/>
      <c r="AU134" s="428">
        <v>62451</v>
      </c>
      <c r="AV134" s="428">
        <v>1120</v>
      </c>
      <c r="AW134" s="428" t="str">
        <f t="shared" si="15"/>
        <v>A</v>
      </c>
      <c r="AX134" s="428" t="str">
        <f t="shared" si="16"/>
        <v>A</v>
      </c>
      <c r="AY134" s="294">
        <f t="shared" si="17"/>
        <v>0</v>
      </c>
      <c r="AZ134" s="294">
        <v>0</v>
      </c>
    </row>
    <row r="135" spans="1:52" s="363" customFormat="1" x14ac:dyDescent="0.2">
      <c r="A135" s="294"/>
      <c r="B135" s="294"/>
      <c r="C135" s="294"/>
      <c r="D135" s="294">
        <v>62912</v>
      </c>
      <c r="E135" s="294">
        <v>62998</v>
      </c>
      <c r="F135" s="328">
        <v>62445</v>
      </c>
      <c r="G135" s="329">
        <v>1123</v>
      </c>
      <c r="H135" s="328" t="s">
        <v>598</v>
      </c>
      <c r="I135" s="328" t="s">
        <v>473</v>
      </c>
      <c r="J135" s="328"/>
      <c r="K135" s="328">
        <v>5</v>
      </c>
      <c r="L135" s="330">
        <v>1</v>
      </c>
      <c r="M135" s="328"/>
      <c r="N135" s="328" t="str">
        <f t="shared" ref="N135:N198" si="21">IF(COUNTIF($F$7:$F$3332,G135)&lt;&gt;0,"assy","part")</f>
        <v>part</v>
      </c>
      <c r="O135" s="328"/>
      <c r="P135" s="328"/>
      <c r="Q135" s="328"/>
      <c r="R135" s="328"/>
      <c r="S135" s="331"/>
      <c r="T135" s="331"/>
      <c r="U135" s="331"/>
      <c r="V135" s="331"/>
      <c r="W135" s="331"/>
      <c r="X135" s="401"/>
      <c r="Y135" s="328"/>
      <c r="Z135" s="328"/>
      <c r="AA135" s="332">
        <v>0.01</v>
      </c>
      <c r="AB135" s="331"/>
      <c r="AC135" s="328" t="s">
        <v>478</v>
      </c>
      <c r="AD135" s="328">
        <f t="shared" si="20"/>
        <v>50</v>
      </c>
      <c r="AE135" s="328" t="s">
        <v>475</v>
      </c>
      <c r="AF135" s="328" t="s">
        <v>599</v>
      </c>
      <c r="AG135" s="332"/>
      <c r="AH135" s="333">
        <f t="shared" si="19"/>
        <v>0.01</v>
      </c>
      <c r="AI135" s="334">
        <f t="shared" ref="AI135:AI198" si="22">AH135*K135</f>
        <v>0.05</v>
      </c>
      <c r="AJ135" s="328">
        <v>0.5</v>
      </c>
      <c r="AK135" s="328">
        <f t="shared" ref="AK135:AK198" si="23">AJ135*K135</f>
        <v>2.5</v>
      </c>
      <c r="AL135" s="335">
        <v>40133</v>
      </c>
      <c r="AM135" s="328"/>
      <c r="AN135" s="328"/>
      <c r="AO135" s="328"/>
      <c r="AP135" s="328"/>
      <c r="AQ135" s="328"/>
      <c r="AR135" s="328"/>
      <c r="AS135" s="328"/>
      <c r="AT135" s="26"/>
      <c r="AU135" s="428">
        <v>62445</v>
      </c>
      <c r="AV135" s="428">
        <v>1123</v>
      </c>
      <c r="AW135" s="428" t="str">
        <f t="shared" ref="AW135:AW198" si="24">IF(AU135&lt;&gt;F135,"Z","A")</f>
        <v>A</v>
      </c>
      <c r="AX135" s="428" t="str">
        <f t="shared" ref="AX135:AX198" si="25">IF(AV135&lt;&gt;G135,"Z","A")</f>
        <v>A</v>
      </c>
      <c r="AY135" s="294">
        <f t="shared" ref="AY135:AY198" si="26">COUNTIF(A135:G135,$AY$6)</f>
        <v>0</v>
      </c>
      <c r="AZ135" s="294">
        <v>0</v>
      </c>
    </row>
    <row r="136" spans="1:52" s="363" customFormat="1" x14ac:dyDescent="0.2">
      <c r="A136" s="294"/>
      <c r="B136" s="294"/>
      <c r="C136" s="294"/>
      <c r="D136" s="294"/>
      <c r="E136" s="294">
        <v>62912</v>
      </c>
      <c r="F136" s="328">
        <v>62454</v>
      </c>
      <c r="G136" s="329">
        <v>1123</v>
      </c>
      <c r="H136" s="328" t="s">
        <v>598</v>
      </c>
      <c r="I136" s="328" t="s">
        <v>473</v>
      </c>
      <c r="J136" s="328"/>
      <c r="K136" s="328">
        <v>8</v>
      </c>
      <c r="L136" s="330">
        <v>1</v>
      </c>
      <c r="M136" s="328"/>
      <c r="N136" s="328" t="str">
        <f t="shared" si="21"/>
        <v>part</v>
      </c>
      <c r="O136" s="328"/>
      <c r="P136" s="328"/>
      <c r="Q136" s="328"/>
      <c r="R136" s="328"/>
      <c r="S136" s="331"/>
      <c r="T136" s="331"/>
      <c r="U136" s="331"/>
      <c r="V136" s="331"/>
      <c r="W136" s="331"/>
      <c r="X136" s="331"/>
      <c r="Y136" s="328"/>
      <c r="Z136" s="331"/>
      <c r="AA136" s="332">
        <v>0.01</v>
      </c>
      <c r="AB136" s="331"/>
      <c r="AC136" s="328" t="s">
        <v>478</v>
      </c>
      <c r="AD136" s="328">
        <f t="shared" si="20"/>
        <v>50</v>
      </c>
      <c r="AE136" s="328" t="s">
        <v>475</v>
      </c>
      <c r="AF136" s="328" t="s">
        <v>599</v>
      </c>
      <c r="AG136" s="332"/>
      <c r="AH136" s="333">
        <f t="shared" si="19"/>
        <v>0.01</v>
      </c>
      <c r="AI136" s="334">
        <f t="shared" si="22"/>
        <v>0.08</v>
      </c>
      <c r="AJ136" s="328">
        <v>0.5</v>
      </c>
      <c r="AK136" s="328">
        <f t="shared" si="23"/>
        <v>4</v>
      </c>
      <c r="AL136" s="335">
        <v>40112</v>
      </c>
      <c r="AM136" s="328"/>
      <c r="AN136" s="328"/>
      <c r="AO136" s="328"/>
      <c r="AP136" s="328"/>
      <c r="AQ136" s="328"/>
      <c r="AR136" s="328"/>
      <c r="AS136" s="328"/>
      <c r="AT136" s="26"/>
      <c r="AU136" s="428">
        <v>62454</v>
      </c>
      <c r="AV136" s="428">
        <v>1123</v>
      </c>
      <c r="AW136" s="428" t="str">
        <f t="shared" si="24"/>
        <v>A</v>
      </c>
      <c r="AX136" s="428" t="str">
        <f t="shared" si="25"/>
        <v>A</v>
      </c>
      <c r="AY136" s="294">
        <f t="shared" si="26"/>
        <v>0</v>
      </c>
      <c r="AZ136" s="294">
        <v>0</v>
      </c>
    </row>
    <row r="137" spans="1:52" s="363" customFormat="1" x14ac:dyDescent="0.2">
      <c r="A137" s="294"/>
      <c r="B137" s="294"/>
      <c r="C137" s="294"/>
      <c r="D137" s="294">
        <v>62912</v>
      </c>
      <c r="E137" s="294">
        <v>62456</v>
      </c>
      <c r="F137" s="328">
        <v>62794</v>
      </c>
      <c r="G137" s="329">
        <v>1123</v>
      </c>
      <c r="H137" s="328" t="s">
        <v>598</v>
      </c>
      <c r="I137" s="328" t="s">
        <v>473</v>
      </c>
      <c r="J137" s="328"/>
      <c r="K137" s="328">
        <v>2</v>
      </c>
      <c r="L137" s="400">
        <v>1</v>
      </c>
      <c r="M137" s="328"/>
      <c r="N137" s="328" t="str">
        <f t="shared" si="21"/>
        <v>part</v>
      </c>
      <c r="O137" s="328"/>
      <c r="P137" s="328"/>
      <c r="Q137" s="328"/>
      <c r="R137" s="328"/>
      <c r="S137" s="331"/>
      <c r="T137" s="331"/>
      <c r="U137" s="331"/>
      <c r="V137" s="331"/>
      <c r="W137" s="331"/>
      <c r="X137" s="331"/>
      <c r="Y137" s="328" t="s">
        <v>510</v>
      </c>
      <c r="Z137" s="328"/>
      <c r="AA137" s="332">
        <v>0.01</v>
      </c>
      <c r="AB137" s="328" t="s">
        <v>493</v>
      </c>
      <c r="AC137" s="328" t="s">
        <v>478</v>
      </c>
      <c r="AD137" s="328">
        <f t="shared" si="20"/>
        <v>50</v>
      </c>
      <c r="AE137" s="328" t="s">
        <v>475</v>
      </c>
      <c r="AF137" s="328" t="s">
        <v>599</v>
      </c>
      <c r="AG137" s="332"/>
      <c r="AH137" s="333">
        <f t="shared" si="19"/>
        <v>0.01</v>
      </c>
      <c r="AI137" s="334">
        <f t="shared" si="22"/>
        <v>0.02</v>
      </c>
      <c r="AJ137" s="328">
        <v>0.5</v>
      </c>
      <c r="AK137" s="328">
        <f t="shared" si="23"/>
        <v>1</v>
      </c>
      <c r="AL137" s="335">
        <v>39926</v>
      </c>
      <c r="AM137" s="328"/>
      <c r="AN137" s="328"/>
      <c r="AO137" s="328"/>
      <c r="AP137" s="328"/>
      <c r="AQ137" s="328"/>
      <c r="AR137" s="328"/>
      <c r="AS137" s="328"/>
      <c r="AT137" s="26"/>
      <c r="AU137" s="428">
        <v>62794</v>
      </c>
      <c r="AV137" s="428">
        <v>1123</v>
      </c>
      <c r="AW137" s="428" t="str">
        <f t="shared" si="24"/>
        <v>A</v>
      </c>
      <c r="AX137" s="428" t="str">
        <f t="shared" si="25"/>
        <v>A</v>
      </c>
      <c r="AY137" s="294">
        <f t="shared" si="26"/>
        <v>0</v>
      </c>
      <c r="AZ137" s="294">
        <v>0</v>
      </c>
    </row>
    <row r="138" spans="1:52" s="363" customFormat="1" x14ac:dyDescent="0.2">
      <c r="A138" s="294"/>
      <c r="B138" s="294">
        <v>62912</v>
      </c>
      <c r="C138" s="294">
        <v>62998</v>
      </c>
      <c r="D138" s="294">
        <v>62451</v>
      </c>
      <c r="E138" s="294">
        <v>62883</v>
      </c>
      <c r="F138" s="328">
        <v>62876</v>
      </c>
      <c r="G138" s="329">
        <v>1123</v>
      </c>
      <c r="H138" s="399" t="s">
        <v>598</v>
      </c>
      <c r="I138" s="399" t="s">
        <v>473</v>
      </c>
      <c r="J138" s="328"/>
      <c r="K138" s="328">
        <v>4</v>
      </c>
      <c r="L138" s="330">
        <v>1</v>
      </c>
      <c r="M138" s="328"/>
      <c r="N138" s="328" t="str">
        <f t="shared" si="21"/>
        <v>part</v>
      </c>
      <c r="O138" s="328"/>
      <c r="P138" s="328"/>
      <c r="Q138" s="328"/>
      <c r="R138" s="328"/>
      <c r="S138" s="331"/>
      <c r="T138" s="331"/>
      <c r="U138" s="331"/>
      <c r="V138" s="331"/>
      <c r="W138" s="331"/>
      <c r="X138" s="331"/>
      <c r="Y138" s="328"/>
      <c r="Z138" s="331"/>
      <c r="AA138" s="332">
        <v>0.01</v>
      </c>
      <c r="AB138" s="331"/>
      <c r="AC138" s="328" t="s">
        <v>478</v>
      </c>
      <c r="AD138" s="328">
        <f t="shared" si="20"/>
        <v>50</v>
      </c>
      <c r="AE138" s="328" t="s">
        <v>475</v>
      </c>
      <c r="AF138" s="328" t="s">
        <v>599</v>
      </c>
      <c r="AG138" s="332"/>
      <c r="AH138" s="333">
        <f t="shared" si="19"/>
        <v>0.01</v>
      </c>
      <c r="AI138" s="334">
        <f t="shared" si="22"/>
        <v>0.04</v>
      </c>
      <c r="AJ138" s="328">
        <v>0.5</v>
      </c>
      <c r="AK138" s="328">
        <f t="shared" si="23"/>
        <v>2</v>
      </c>
      <c r="AL138" s="335">
        <v>39819</v>
      </c>
      <c r="AM138" s="328"/>
      <c r="AN138" s="328"/>
      <c r="AO138" s="328"/>
      <c r="AP138" s="328"/>
      <c r="AQ138" s="328"/>
      <c r="AR138" s="328"/>
      <c r="AS138" s="328"/>
      <c r="AT138" s="26"/>
      <c r="AU138" s="428">
        <v>62876</v>
      </c>
      <c r="AV138" s="428">
        <v>1123</v>
      </c>
      <c r="AW138" s="428" t="str">
        <f t="shared" si="24"/>
        <v>A</v>
      </c>
      <c r="AX138" s="428" t="str">
        <f t="shared" si="25"/>
        <v>A</v>
      </c>
      <c r="AY138" s="294">
        <f t="shared" si="26"/>
        <v>0</v>
      </c>
      <c r="AZ138" s="294">
        <v>0</v>
      </c>
    </row>
    <row r="139" spans="1:52" s="363" customFormat="1" x14ac:dyDescent="0.2">
      <c r="A139" s="294"/>
      <c r="B139" s="294"/>
      <c r="C139" s="294"/>
      <c r="D139" s="294">
        <v>62912</v>
      </c>
      <c r="E139" s="294">
        <v>62454</v>
      </c>
      <c r="F139" s="328">
        <v>63158</v>
      </c>
      <c r="G139" s="329">
        <v>1123</v>
      </c>
      <c r="H139" s="399" t="s">
        <v>598</v>
      </c>
      <c r="I139" s="399" t="s">
        <v>473</v>
      </c>
      <c r="J139" s="328"/>
      <c r="K139" s="328">
        <v>2</v>
      </c>
      <c r="L139" s="330">
        <v>1</v>
      </c>
      <c r="M139" s="328"/>
      <c r="N139" s="328" t="str">
        <f t="shared" si="21"/>
        <v>part</v>
      </c>
      <c r="O139" s="328"/>
      <c r="P139" s="328"/>
      <c r="Q139" s="328"/>
      <c r="R139" s="328"/>
      <c r="S139" s="331"/>
      <c r="T139" s="331"/>
      <c r="U139" s="331"/>
      <c r="V139" s="331"/>
      <c r="W139" s="331"/>
      <c r="X139" s="331"/>
      <c r="Y139" s="328"/>
      <c r="Z139" s="331"/>
      <c r="AA139" s="332">
        <v>0.01</v>
      </c>
      <c r="AB139" s="331"/>
      <c r="AC139" s="328" t="s">
        <v>478</v>
      </c>
      <c r="AD139" s="328">
        <f t="shared" si="20"/>
        <v>50</v>
      </c>
      <c r="AE139" s="328" t="s">
        <v>475</v>
      </c>
      <c r="AF139" s="328" t="s">
        <v>599</v>
      </c>
      <c r="AG139" s="332"/>
      <c r="AH139" s="333">
        <f t="shared" si="19"/>
        <v>0.01</v>
      </c>
      <c r="AI139" s="334">
        <f t="shared" si="22"/>
        <v>0.02</v>
      </c>
      <c r="AJ139" s="328">
        <v>0.5</v>
      </c>
      <c r="AK139" s="328">
        <f t="shared" si="23"/>
        <v>1</v>
      </c>
      <c r="AL139" s="335">
        <v>40196</v>
      </c>
      <c r="AM139" s="328"/>
      <c r="AN139" s="328"/>
      <c r="AO139" s="328"/>
      <c r="AP139" s="328"/>
      <c r="AQ139" s="328"/>
      <c r="AR139" s="328"/>
      <c r="AS139" s="328"/>
      <c r="AT139" s="26"/>
      <c r="AU139" s="428">
        <v>63158</v>
      </c>
      <c r="AV139" s="428">
        <v>1123</v>
      </c>
      <c r="AW139" s="428" t="str">
        <f t="shared" si="24"/>
        <v>A</v>
      </c>
      <c r="AX139" s="428" t="str">
        <f t="shared" si="25"/>
        <v>A</v>
      </c>
      <c r="AY139" s="294">
        <f t="shared" si="26"/>
        <v>0</v>
      </c>
      <c r="AZ139" s="294">
        <v>0</v>
      </c>
    </row>
    <row r="140" spans="1:52" x14ac:dyDescent="0.2">
      <c r="D140" s="294">
        <v>62912</v>
      </c>
      <c r="E140" s="294">
        <v>62998</v>
      </c>
      <c r="F140" s="328">
        <v>62445</v>
      </c>
      <c r="G140" s="329">
        <v>1134</v>
      </c>
      <c r="H140" s="328" t="s">
        <v>600</v>
      </c>
      <c r="I140" s="328" t="s">
        <v>473</v>
      </c>
      <c r="J140" s="328"/>
      <c r="K140" s="328">
        <v>6</v>
      </c>
      <c r="L140" s="330">
        <v>1</v>
      </c>
      <c r="M140" s="328"/>
      <c r="N140" s="328" t="str">
        <f t="shared" si="21"/>
        <v>part</v>
      </c>
      <c r="O140" s="328"/>
      <c r="P140" s="328"/>
      <c r="Q140" s="328"/>
      <c r="R140" s="328"/>
      <c r="S140" s="331"/>
      <c r="T140" s="331"/>
      <c r="U140" s="331"/>
      <c r="V140" s="331"/>
      <c r="W140" s="331"/>
      <c r="X140" s="401"/>
      <c r="Y140" s="328"/>
      <c r="Z140" s="328"/>
      <c r="AA140" s="332">
        <v>0.04</v>
      </c>
      <c r="AB140" s="331"/>
      <c r="AC140" s="328" t="s">
        <v>478</v>
      </c>
      <c r="AD140" s="328">
        <f t="shared" si="20"/>
        <v>50</v>
      </c>
      <c r="AE140" s="328" t="s">
        <v>475</v>
      </c>
      <c r="AF140" s="328" t="s">
        <v>599</v>
      </c>
      <c r="AG140" s="332"/>
      <c r="AH140" s="333">
        <f t="shared" si="19"/>
        <v>0.04</v>
      </c>
      <c r="AI140" s="334">
        <f t="shared" si="22"/>
        <v>0.24</v>
      </c>
      <c r="AJ140" s="328"/>
      <c r="AK140" s="328">
        <f t="shared" si="23"/>
        <v>0</v>
      </c>
      <c r="AL140" s="335">
        <v>40133</v>
      </c>
      <c r="AM140" s="328"/>
      <c r="AN140" s="328"/>
      <c r="AO140" s="328"/>
      <c r="AP140" s="328"/>
      <c r="AQ140" s="328"/>
      <c r="AR140" s="328"/>
      <c r="AS140" s="328"/>
      <c r="AT140" s="26"/>
      <c r="AU140" s="428">
        <v>62445</v>
      </c>
      <c r="AV140" s="428">
        <v>1134</v>
      </c>
      <c r="AW140" s="428" t="str">
        <f t="shared" si="24"/>
        <v>A</v>
      </c>
      <c r="AX140" s="428" t="str">
        <f t="shared" si="25"/>
        <v>A</v>
      </c>
      <c r="AY140" s="294">
        <f t="shared" si="26"/>
        <v>0</v>
      </c>
      <c r="AZ140" s="294">
        <v>0</v>
      </c>
    </row>
    <row r="141" spans="1:52" x14ac:dyDescent="0.2">
      <c r="B141" s="294">
        <v>62912</v>
      </c>
      <c r="C141" s="294">
        <v>62998</v>
      </c>
      <c r="D141" s="294">
        <v>62445</v>
      </c>
      <c r="E141" s="294">
        <v>62897</v>
      </c>
      <c r="F141" s="328">
        <v>62813</v>
      </c>
      <c r="G141" s="329">
        <v>1135</v>
      </c>
      <c r="H141" s="328" t="s">
        <v>601</v>
      </c>
      <c r="I141" s="328" t="s">
        <v>473</v>
      </c>
      <c r="J141" s="328" t="s">
        <v>576</v>
      </c>
      <c r="K141" s="328">
        <v>8</v>
      </c>
      <c r="L141" s="400">
        <v>1</v>
      </c>
      <c r="M141" s="328"/>
      <c r="N141" s="328" t="str">
        <f t="shared" si="21"/>
        <v>part</v>
      </c>
      <c r="O141" s="328"/>
      <c r="P141" s="328"/>
      <c r="Q141" s="328"/>
      <c r="R141" s="328"/>
      <c r="S141" s="331"/>
      <c r="T141" s="331"/>
      <c r="U141" s="331"/>
      <c r="V141" s="331"/>
      <c r="W141" s="331"/>
      <c r="X141" s="331"/>
      <c r="Y141" s="328"/>
      <c r="Z141" s="328"/>
      <c r="AA141" s="332">
        <v>0.22</v>
      </c>
      <c r="AB141" s="328"/>
      <c r="AC141" s="328" t="s">
        <v>602</v>
      </c>
      <c r="AD141" s="328">
        <f t="shared" si="20"/>
        <v>53</v>
      </c>
      <c r="AE141" s="328" t="s">
        <v>475</v>
      </c>
      <c r="AF141" s="328" t="s">
        <v>516</v>
      </c>
      <c r="AG141" s="332"/>
      <c r="AH141" s="333">
        <f t="shared" si="19"/>
        <v>0.22</v>
      </c>
      <c r="AI141" s="334">
        <f t="shared" si="22"/>
        <v>1.76</v>
      </c>
      <c r="AJ141" s="328">
        <v>1</v>
      </c>
      <c r="AK141" s="328">
        <f t="shared" si="23"/>
        <v>8</v>
      </c>
      <c r="AL141" s="335">
        <v>39926</v>
      </c>
      <c r="AM141" s="328">
        <v>8</v>
      </c>
      <c r="AN141" s="328">
        <v>8</v>
      </c>
      <c r="AO141" s="328"/>
      <c r="AP141" s="328"/>
      <c r="AQ141" s="328"/>
      <c r="AR141" s="328"/>
      <c r="AS141" s="328"/>
      <c r="AT141" s="26"/>
      <c r="AU141" s="428">
        <v>62813</v>
      </c>
      <c r="AV141" s="428">
        <v>1135</v>
      </c>
      <c r="AW141" s="428" t="str">
        <f t="shared" si="24"/>
        <v>A</v>
      </c>
      <c r="AX141" s="428" t="str">
        <f t="shared" si="25"/>
        <v>A</v>
      </c>
      <c r="AY141" s="294">
        <f t="shared" si="26"/>
        <v>0</v>
      </c>
      <c r="AZ141" s="294">
        <v>0</v>
      </c>
    </row>
    <row r="142" spans="1:52" x14ac:dyDescent="0.2">
      <c r="D142" s="294">
        <v>62912</v>
      </c>
      <c r="E142" s="294">
        <v>62998</v>
      </c>
      <c r="F142" s="328">
        <v>62445</v>
      </c>
      <c r="G142" s="329">
        <v>1139</v>
      </c>
      <c r="H142" s="328" t="s">
        <v>603</v>
      </c>
      <c r="I142" s="328" t="s">
        <v>473</v>
      </c>
      <c r="J142" s="328"/>
      <c r="K142" s="328">
        <v>8</v>
      </c>
      <c r="L142" s="330">
        <v>1</v>
      </c>
      <c r="M142" s="328"/>
      <c r="N142" s="328" t="str">
        <f t="shared" si="21"/>
        <v>part</v>
      </c>
      <c r="O142" s="328"/>
      <c r="P142" s="328"/>
      <c r="Q142" s="328"/>
      <c r="R142" s="328"/>
      <c r="S142" s="331"/>
      <c r="T142" s="331"/>
      <c r="U142" s="331"/>
      <c r="V142" s="331"/>
      <c r="W142" s="331"/>
      <c r="X142" s="401"/>
      <c r="Y142" s="328"/>
      <c r="Z142" s="328"/>
      <c r="AA142" s="332">
        <v>0.03</v>
      </c>
      <c r="AB142" s="331"/>
      <c r="AC142" s="328" t="s">
        <v>478</v>
      </c>
      <c r="AD142" s="328">
        <f t="shared" si="20"/>
        <v>50</v>
      </c>
      <c r="AE142" s="328" t="s">
        <v>475</v>
      </c>
      <c r="AF142" s="328" t="s">
        <v>599</v>
      </c>
      <c r="AG142" s="332"/>
      <c r="AH142" s="333">
        <f t="shared" si="19"/>
        <v>0.03</v>
      </c>
      <c r="AI142" s="334">
        <f t="shared" si="22"/>
        <v>0.24</v>
      </c>
      <c r="AJ142" s="328">
        <v>1</v>
      </c>
      <c r="AK142" s="328">
        <f t="shared" si="23"/>
        <v>8</v>
      </c>
      <c r="AL142" s="335">
        <v>40133</v>
      </c>
      <c r="AM142" s="328"/>
      <c r="AN142" s="328"/>
      <c r="AO142" s="328"/>
      <c r="AP142" s="328"/>
      <c r="AQ142" s="328"/>
      <c r="AR142" s="328"/>
      <c r="AS142" s="328"/>
      <c r="AT142" s="26"/>
      <c r="AU142" s="428">
        <v>62445</v>
      </c>
      <c r="AV142" s="428">
        <v>1139</v>
      </c>
      <c r="AW142" s="428" t="str">
        <f t="shared" si="24"/>
        <v>A</v>
      </c>
      <c r="AX142" s="428" t="str">
        <f t="shared" si="25"/>
        <v>A</v>
      </c>
      <c r="AY142" s="294">
        <f t="shared" si="26"/>
        <v>0</v>
      </c>
      <c r="AZ142" s="294">
        <v>0</v>
      </c>
    </row>
    <row r="143" spans="1:52" x14ac:dyDescent="0.2">
      <c r="B143" s="294">
        <v>62912</v>
      </c>
      <c r="C143" s="294">
        <v>62998</v>
      </c>
      <c r="D143" s="294">
        <v>62445</v>
      </c>
      <c r="E143" s="294">
        <v>62897</v>
      </c>
      <c r="F143" s="328">
        <v>62467</v>
      </c>
      <c r="G143" s="329">
        <v>1139</v>
      </c>
      <c r="H143" s="328" t="s">
        <v>603</v>
      </c>
      <c r="I143" s="328" t="s">
        <v>473</v>
      </c>
      <c r="J143" s="328"/>
      <c r="K143" s="328">
        <v>4</v>
      </c>
      <c r="L143" s="400">
        <v>1</v>
      </c>
      <c r="M143" s="328"/>
      <c r="N143" s="328" t="str">
        <f t="shared" si="21"/>
        <v>part</v>
      </c>
      <c r="O143" s="328"/>
      <c r="P143" s="328"/>
      <c r="Q143" s="328"/>
      <c r="R143" s="328"/>
      <c r="S143" s="331"/>
      <c r="T143" s="331"/>
      <c r="U143" s="331"/>
      <c r="V143" s="331"/>
      <c r="W143" s="331"/>
      <c r="X143" s="331"/>
      <c r="Y143" s="328" t="s">
        <v>604</v>
      </c>
      <c r="Z143" s="328"/>
      <c r="AA143" s="332">
        <v>0.03</v>
      </c>
      <c r="AB143" s="328">
        <v>50027</v>
      </c>
      <c r="AC143" s="328" t="s">
        <v>478</v>
      </c>
      <c r="AD143" s="328">
        <f t="shared" si="20"/>
        <v>50</v>
      </c>
      <c r="AE143" s="328" t="s">
        <v>475</v>
      </c>
      <c r="AF143" s="328" t="s">
        <v>599</v>
      </c>
      <c r="AG143" s="332"/>
      <c r="AH143" s="333">
        <f t="shared" si="19"/>
        <v>0.03</v>
      </c>
      <c r="AI143" s="334">
        <f t="shared" si="22"/>
        <v>0.12</v>
      </c>
      <c r="AJ143" s="328">
        <v>1</v>
      </c>
      <c r="AK143" s="328">
        <f t="shared" si="23"/>
        <v>4</v>
      </c>
      <c r="AL143" s="335">
        <v>40000</v>
      </c>
      <c r="AM143" s="328"/>
      <c r="AN143" s="328"/>
      <c r="AO143" s="328"/>
      <c r="AP143" s="328"/>
      <c r="AQ143" s="328"/>
      <c r="AR143" s="328"/>
      <c r="AS143" s="328"/>
      <c r="AT143" s="26"/>
      <c r="AU143" s="428">
        <v>62467</v>
      </c>
      <c r="AV143" s="428">
        <v>1139</v>
      </c>
      <c r="AW143" s="428" t="str">
        <f t="shared" si="24"/>
        <v>A</v>
      </c>
      <c r="AX143" s="428" t="str">
        <f t="shared" si="25"/>
        <v>A</v>
      </c>
      <c r="AY143" s="294">
        <f t="shared" si="26"/>
        <v>0</v>
      </c>
      <c r="AZ143" s="294">
        <v>0</v>
      </c>
    </row>
    <row r="144" spans="1:52" x14ac:dyDescent="0.2">
      <c r="C144" s="294">
        <v>62912</v>
      </c>
      <c r="D144" s="294">
        <v>62998</v>
      </c>
      <c r="E144" s="294">
        <v>62445</v>
      </c>
      <c r="F144" s="328">
        <v>62897</v>
      </c>
      <c r="G144" s="329">
        <v>1139</v>
      </c>
      <c r="H144" s="328" t="s">
        <v>603</v>
      </c>
      <c r="I144" s="328" t="s">
        <v>473</v>
      </c>
      <c r="J144" s="328"/>
      <c r="K144" s="328">
        <v>6</v>
      </c>
      <c r="L144" s="330">
        <v>1</v>
      </c>
      <c r="M144" s="328"/>
      <c r="N144" s="328" t="str">
        <f t="shared" si="21"/>
        <v>part</v>
      </c>
      <c r="O144" s="328"/>
      <c r="P144" s="328"/>
      <c r="Q144" s="328"/>
      <c r="R144" s="328"/>
      <c r="S144" s="331"/>
      <c r="T144" s="331"/>
      <c r="U144" s="331"/>
      <c r="V144" s="331"/>
      <c r="W144" s="331"/>
      <c r="X144" s="331"/>
      <c r="Y144" s="328" t="s">
        <v>510</v>
      </c>
      <c r="Z144" s="328"/>
      <c r="AA144" s="332">
        <v>0.03</v>
      </c>
      <c r="AB144" s="328"/>
      <c r="AC144" s="328" t="s">
        <v>478</v>
      </c>
      <c r="AD144" s="328">
        <f t="shared" si="20"/>
        <v>50</v>
      </c>
      <c r="AE144" s="328" t="s">
        <v>475</v>
      </c>
      <c r="AF144" s="328" t="s">
        <v>599</v>
      </c>
      <c r="AG144" s="332"/>
      <c r="AH144" s="333">
        <f t="shared" si="19"/>
        <v>0.03</v>
      </c>
      <c r="AI144" s="334">
        <f t="shared" si="22"/>
        <v>0.18</v>
      </c>
      <c r="AJ144" s="328">
        <v>1</v>
      </c>
      <c r="AK144" s="328">
        <f t="shared" si="23"/>
        <v>6</v>
      </c>
      <c r="AL144" s="335">
        <v>40095</v>
      </c>
      <c r="AM144" s="328"/>
      <c r="AN144" s="328"/>
      <c r="AO144" s="328"/>
      <c r="AP144" s="328"/>
      <c r="AQ144" s="328"/>
      <c r="AR144" s="328"/>
      <c r="AS144" s="328"/>
      <c r="AT144" s="26"/>
      <c r="AU144" s="428">
        <v>62897</v>
      </c>
      <c r="AV144" s="428">
        <v>1139</v>
      </c>
      <c r="AW144" s="428" t="str">
        <f t="shared" si="24"/>
        <v>A</v>
      </c>
      <c r="AX144" s="428" t="str">
        <f t="shared" si="25"/>
        <v>A</v>
      </c>
      <c r="AY144" s="294">
        <f t="shared" si="26"/>
        <v>0</v>
      </c>
      <c r="AZ144" s="294">
        <v>0</v>
      </c>
    </row>
    <row r="145" spans="1:52" x14ac:dyDescent="0.2">
      <c r="C145" s="294">
        <v>62912</v>
      </c>
      <c r="D145" s="294">
        <v>62998</v>
      </c>
      <c r="E145" s="294">
        <v>62445</v>
      </c>
      <c r="F145" s="328">
        <v>62897</v>
      </c>
      <c r="G145" s="329">
        <v>1140</v>
      </c>
      <c r="H145" s="328" t="s">
        <v>605</v>
      </c>
      <c r="I145" s="328" t="s">
        <v>473</v>
      </c>
      <c r="J145" s="328"/>
      <c r="K145" s="328">
        <v>2</v>
      </c>
      <c r="L145" s="330">
        <v>1</v>
      </c>
      <c r="M145" s="328"/>
      <c r="N145" s="328" t="str">
        <f t="shared" si="21"/>
        <v>part</v>
      </c>
      <c r="O145" s="328"/>
      <c r="P145" s="328"/>
      <c r="Q145" s="328"/>
      <c r="R145" s="328"/>
      <c r="S145" s="331"/>
      <c r="T145" s="331"/>
      <c r="U145" s="331"/>
      <c r="V145" s="331"/>
      <c r="W145" s="331"/>
      <c r="X145" s="331"/>
      <c r="Y145" s="328"/>
      <c r="Z145" s="328"/>
      <c r="AA145" s="332">
        <v>0.03</v>
      </c>
      <c r="AB145" s="328"/>
      <c r="AC145" s="328" t="s">
        <v>478</v>
      </c>
      <c r="AD145" s="328">
        <f t="shared" si="20"/>
        <v>50</v>
      </c>
      <c r="AE145" s="328" t="s">
        <v>475</v>
      </c>
      <c r="AF145" s="328" t="s">
        <v>516</v>
      </c>
      <c r="AG145" s="332"/>
      <c r="AH145" s="333">
        <f t="shared" si="19"/>
        <v>0.03</v>
      </c>
      <c r="AI145" s="334">
        <f t="shared" si="22"/>
        <v>0.06</v>
      </c>
      <c r="AJ145" s="328">
        <v>0.5</v>
      </c>
      <c r="AK145" s="328">
        <f t="shared" si="23"/>
        <v>1</v>
      </c>
      <c r="AL145" s="335">
        <v>40169</v>
      </c>
      <c r="AM145" s="328"/>
      <c r="AN145" s="328"/>
      <c r="AO145" s="328"/>
      <c r="AP145" s="328"/>
      <c r="AQ145" s="328"/>
      <c r="AR145" s="328"/>
      <c r="AS145" s="328"/>
      <c r="AT145" s="26"/>
      <c r="AU145" s="428">
        <v>62897</v>
      </c>
      <c r="AV145" s="428">
        <v>1140</v>
      </c>
      <c r="AW145" s="428" t="str">
        <f t="shared" si="24"/>
        <v>A</v>
      </c>
      <c r="AX145" s="428" t="str">
        <f t="shared" si="25"/>
        <v>A</v>
      </c>
      <c r="AY145" s="294">
        <f t="shared" si="26"/>
        <v>0</v>
      </c>
      <c r="AZ145" s="294">
        <v>0</v>
      </c>
    </row>
    <row r="146" spans="1:52" x14ac:dyDescent="0.2">
      <c r="F146" s="328">
        <v>62912</v>
      </c>
      <c r="G146" s="329">
        <v>1172</v>
      </c>
      <c r="H146" s="328" t="s">
        <v>606</v>
      </c>
      <c r="I146" s="328" t="s">
        <v>473</v>
      </c>
      <c r="J146" s="328"/>
      <c r="K146" s="328">
        <v>4</v>
      </c>
      <c r="L146" s="330">
        <v>1</v>
      </c>
      <c r="M146" s="328"/>
      <c r="N146" s="328" t="str">
        <f t="shared" si="21"/>
        <v>part</v>
      </c>
      <c r="O146" s="328"/>
      <c r="P146" s="328"/>
      <c r="Q146" s="328"/>
      <c r="R146" s="328"/>
      <c r="S146" s="331"/>
      <c r="T146" s="331"/>
      <c r="U146" s="331"/>
      <c r="V146" s="331"/>
      <c r="W146" s="331"/>
      <c r="X146" s="331"/>
      <c r="Y146" s="328"/>
      <c r="Z146" s="331"/>
      <c r="AA146" s="332">
        <v>0.08</v>
      </c>
      <c r="AB146" s="328"/>
      <c r="AC146" s="328" t="s">
        <v>478</v>
      </c>
      <c r="AD146" s="328">
        <f t="shared" si="20"/>
        <v>50</v>
      </c>
      <c r="AE146" s="328" t="s">
        <v>475</v>
      </c>
      <c r="AF146" s="328" t="s">
        <v>607</v>
      </c>
      <c r="AG146" s="328"/>
      <c r="AH146" s="333">
        <f t="shared" si="19"/>
        <v>0.08</v>
      </c>
      <c r="AI146" s="334">
        <f t="shared" si="22"/>
        <v>0.32</v>
      </c>
      <c r="AJ146" s="328">
        <v>6</v>
      </c>
      <c r="AK146" s="328">
        <f t="shared" si="23"/>
        <v>24</v>
      </c>
      <c r="AL146" s="335">
        <v>40126</v>
      </c>
      <c r="AM146" s="328"/>
      <c r="AN146" s="328"/>
      <c r="AO146" s="328"/>
      <c r="AP146" s="328"/>
      <c r="AQ146" s="328"/>
      <c r="AR146" s="328"/>
      <c r="AS146" s="328"/>
      <c r="AT146" s="26"/>
      <c r="AU146" s="428">
        <v>62912</v>
      </c>
      <c r="AV146" s="428">
        <v>1172</v>
      </c>
      <c r="AW146" s="428" t="str">
        <f t="shared" si="24"/>
        <v>A</v>
      </c>
      <c r="AX146" s="428" t="str">
        <f t="shared" si="25"/>
        <v>A</v>
      </c>
      <c r="AY146" s="294">
        <f t="shared" si="26"/>
        <v>0</v>
      </c>
      <c r="AZ146" s="294">
        <v>0</v>
      </c>
    </row>
    <row r="147" spans="1:52" x14ac:dyDescent="0.2">
      <c r="E147" s="294">
        <v>62912</v>
      </c>
      <c r="F147" s="328">
        <v>62454</v>
      </c>
      <c r="G147" s="329">
        <v>1177</v>
      </c>
      <c r="H147" s="328" t="s">
        <v>608</v>
      </c>
      <c r="I147" s="328" t="s">
        <v>473</v>
      </c>
      <c r="J147" s="328"/>
      <c r="K147" s="328">
        <v>1</v>
      </c>
      <c r="L147" s="400">
        <v>1</v>
      </c>
      <c r="M147" s="328"/>
      <c r="N147" s="328" t="str">
        <f t="shared" si="21"/>
        <v>part</v>
      </c>
      <c r="O147" s="328"/>
      <c r="P147" s="328"/>
      <c r="Q147" s="328"/>
      <c r="R147" s="328"/>
      <c r="S147" s="331"/>
      <c r="T147" s="331"/>
      <c r="U147" s="331"/>
      <c r="V147" s="331"/>
      <c r="W147" s="331"/>
      <c r="X147" s="331"/>
      <c r="Y147" s="328" t="s">
        <v>609</v>
      </c>
      <c r="Z147" s="328"/>
      <c r="AA147" s="332">
        <v>1780</v>
      </c>
      <c r="AB147" s="328">
        <v>50095</v>
      </c>
      <c r="AC147" s="328" t="s">
        <v>610</v>
      </c>
      <c r="AD147" s="328" t="e">
        <f t="shared" si="20"/>
        <v>#VALUE!</v>
      </c>
      <c r="AE147" s="328" t="s">
        <v>611</v>
      </c>
      <c r="AF147" s="328" t="s">
        <v>612</v>
      </c>
      <c r="AG147" s="332"/>
      <c r="AH147" s="333">
        <f t="shared" si="19"/>
        <v>1780</v>
      </c>
      <c r="AI147" s="334">
        <f t="shared" si="22"/>
        <v>1780</v>
      </c>
      <c r="AJ147" s="328">
        <v>770</v>
      </c>
      <c r="AK147" s="328">
        <f t="shared" si="23"/>
        <v>770</v>
      </c>
      <c r="AL147" s="335">
        <v>39926</v>
      </c>
      <c r="AM147" s="328">
        <v>1</v>
      </c>
      <c r="AN147" s="328"/>
      <c r="AO147" s="328"/>
      <c r="AP147" s="328"/>
      <c r="AQ147" s="328"/>
      <c r="AR147" s="328"/>
      <c r="AS147" s="328"/>
      <c r="AT147" s="26"/>
      <c r="AU147" s="428">
        <v>62454</v>
      </c>
      <c r="AV147" s="428">
        <v>1177</v>
      </c>
      <c r="AW147" s="428" t="str">
        <f t="shared" si="24"/>
        <v>A</v>
      </c>
      <c r="AX147" s="428" t="str">
        <f t="shared" si="25"/>
        <v>A</v>
      </c>
      <c r="AY147" s="294">
        <f t="shared" si="26"/>
        <v>0</v>
      </c>
      <c r="AZ147" s="294">
        <v>0</v>
      </c>
    </row>
    <row r="148" spans="1:52" x14ac:dyDescent="0.2">
      <c r="D148" s="294">
        <v>62912</v>
      </c>
      <c r="E148" s="294">
        <v>62465</v>
      </c>
      <c r="F148" s="328">
        <v>63109</v>
      </c>
      <c r="G148" s="329">
        <v>1188</v>
      </c>
      <c r="H148" s="328" t="s">
        <v>613</v>
      </c>
      <c r="I148" s="328" t="s">
        <v>473</v>
      </c>
      <c r="J148" s="328"/>
      <c r="K148" s="328">
        <v>2</v>
      </c>
      <c r="L148" s="400">
        <v>1</v>
      </c>
      <c r="M148" s="328"/>
      <c r="N148" s="328" t="str">
        <f t="shared" si="21"/>
        <v>part</v>
      </c>
      <c r="O148" s="328"/>
      <c r="P148" s="328"/>
      <c r="Q148" s="328"/>
      <c r="R148" s="328"/>
      <c r="S148" s="331"/>
      <c r="T148" s="331"/>
      <c r="U148" s="331"/>
      <c r="V148" s="331"/>
      <c r="W148" s="331"/>
      <c r="X148" s="331"/>
      <c r="Y148" s="328" t="s">
        <v>510</v>
      </c>
      <c r="Z148" s="328"/>
      <c r="AA148" s="332">
        <v>0.38300000000000001</v>
      </c>
      <c r="AB148" s="328"/>
      <c r="AC148" s="328" t="s">
        <v>614</v>
      </c>
      <c r="AD148" s="328">
        <f t="shared" si="20"/>
        <v>20</v>
      </c>
      <c r="AE148" s="328" t="s">
        <v>475</v>
      </c>
      <c r="AF148" s="328" t="s">
        <v>476</v>
      </c>
      <c r="AG148" s="332"/>
      <c r="AH148" s="333">
        <f t="shared" si="19"/>
        <v>0.38300000000000001</v>
      </c>
      <c r="AI148" s="334">
        <f t="shared" si="22"/>
        <v>0.76600000000000001</v>
      </c>
      <c r="AJ148" s="328">
        <v>14</v>
      </c>
      <c r="AK148" s="328">
        <f t="shared" si="23"/>
        <v>28</v>
      </c>
      <c r="AL148" s="335">
        <v>40126</v>
      </c>
      <c r="AM148" s="328"/>
      <c r="AN148" s="328"/>
      <c r="AO148" s="328"/>
      <c r="AP148" s="328"/>
      <c r="AQ148" s="328"/>
      <c r="AR148" s="328"/>
      <c r="AS148" s="328"/>
      <c r="AT148" s="26"/>
      <c r="AU148" s="428">
        <v>63109</v>
      </c>
      <c r="AV148" s="428">
        <v>1188</v>
      </c>
      <c r="AW148" s="428" t="str">
        <f t="shared" si="24"/>
        <v>A</v>
      </c>
      <c r="AX148" s="428" t="str">
        <f t="shared" si="25"/>
        <v>A</v>
      </c>
      <c r="AY148" s="294">
        <f t="shared" si="26"/>
        <v>0</v>
      </c>
      <c r="AZ148" s="294">
        <v>0</v>
      </c>
    </row>
    <row r="149" spans="1:52" x14ac:dyDescent="0.2">
      <c r="D149" s="294">
        <v>62912</v>
      </c>
      <c r="E149" s="294">
        <v>62465</v>
      </c>
      <c r="F149" s="328">
        <v>63109</v>
      </c>
      <c r="G149" s="329">
        <v>1190</v>
      </c>
      <c r="H149" s="328" t="s">
        <v>615</v>
      </c>
      <c r="I149" s="328" t="s">
        <v>473</v>
      </c>
      <c r="J149" s="328"/>
      <c r="K149" s="328">
        <v>10</v>
      </c>
      <c r="L149" s="400">
        <v>1</v>
      </c>
      <c r="M149" s="328"/>
      <c r="N149" s="328" t="str">
        <f t="shared" si="21"/>
        <v>part</v>
      </c>
      <c r="O149" s="328"/>
      <c r="P149" s="328"/>
      <c r="Q149" s="328"/>
      <c r="R149" s="328"/>
      <c r="S149" s="331"/>
      <c r="T149" s="331"/>
      <c r="U149" s="331"/>
      <c r="V149" s="331"/>
      <c r="W149" s="331"/>
      <c r="X149" s="331"/>
      <c r="Y149" s="328"/>
      <c r="Z149" s="328"/>
      <c r="AA149" s="332">
        <v>0.1</v>
      </c>
      <c r="AB149" s="328"/>
      <c r="AC149" s="328" t="s">
        <v>616</v>
      </c>
      <c r="AD149" s="328">
        <f t="shared" si="20"/>
        <v>60</v>
      </c>
      <c r="AE149" s="328" t="s">
        <v>475</v>
      </c>
      <c r="AF149" s="328" t="s">
        <v>599</v>
      </c>
      <c r="AG149" s="332"/>
      <c r="AH149" s="333">
        <f t="shared" si="19"/>
        <v>0.1</v>
      </c>
      <c r="AI149" s="334">
        <f t="shared" si="22"/>
        <v>1</v>
      </c>
      <c r="AJ149" s="328">
        <v>5</v>
      </c>
      <c r="AK149" s="328">
        <f t="shared" si="23"/>
        <v>50</v>
      </c>
      <c r="AL149" s="335">
        <v>40126</v>
      </c>
      <c r="AM149" s="328"/>
      <c r="AN149" s="328"/>
      <c r="AO149" s="328"/>
      <c r="AP149" s="328"/>
      <c r="AQ149" s="328"/>
      <c r="AR149" s="328"/>
      <c r="AS149" s="328"/>
      <c r="AT149" s="26"/>
      <c r="AU149" s="428">
        <v>63109</v>
      </c>
      <c r="AV149" s="428">
        <v>1190</v>
      </c>
      <c r="AW149" s="428" t="str">
        <f t="shared" si="24"/>
        <v>A</v>
      </c>
      <c r="AX149" s="428" t="str">
        <f t="shared" si="25"/>
        <v>A</v>
      </c>
      <c r="AY149" s="294">
        <f t="shared" si="26"/>
        <v>0</v>
      </c>
      <c r="AZ149" s="294">
        <v>0</v>
      </c>
    </row>
    <row r="150" spans="1:52" x14ac:dyDescent="0.2">
      <c r="D150" s="294">
        <v>62912</v>
      </c>
      <c r="E150" s="294">
        <v>62998</v>
      </c>
      <c r="F150" s="328">
        <v>62445</v>
      </c>
      <c r="G150" s="329">
        <v>1196</v>
      </c>
      <c r="H150" s="328" t="s">
        <v>617</v>
      </c>
      <c r="I150" s="328" t="s">
        <v>473</v>
      </c>
      <c r="J150" s="328"/>
      <c r="K150" s="328">
        <v>1</v>
      </c>
      <c r="L150" s="330">
        <v>1</v>
      </c>
      <c r="M150" s="328"/>
      <c r="N150" s="328" t="str">
        <f t="shared" si="21"/>
        <v>part</v>
      </c>
      <c r="O150" s="328"/>
      <c r="P150" s="328"/>
      <c r="Q150" s="328"/>
      <c r="R150" s="328"/>
      <c r="S150" s="331"/>
      <c r="T150" s="331"/>
      <c r="U150" s="331"/>
      <c r="V150" s="331"/>
      <c r="W150" s="331"/>
      <c r="X150" s="331"/>
      <c r="Y150" s="328"/>
      <c r="Z150" s="328"/>
      <c r="AA150" s="332">
        <v>13.45</v>
      </c>
      <c r="AB150" s="328"/>
      <c r="AC150" s="328" t="s">
        <v>618</v>
      </c>
      <c r="AD150" s="328">
        <f t="shared" si="20"/>
        <v>7</v>
      </c>
      <c r="AE150" s="328" t="s">
        <v>475</v>
      </c>
      <c r="AF150" s="328" t="s">
        <v>619</v>
      </c>
      <c r="AG150" s="332"/>
      <c r="AH150" s="333">
        <f t="shared" si="19"/>
        <v>13.45</v>
      </c>
      <c r="AI150" s="334">
        <f t="shared" si="22"/>
        <v>13.45</v>
      </c>
      <c r="AJ150" s="328">
        <v>28</v>
      </c>
      <c r="AK150" s="328">
        <f t="shared" si="23"/>
        <v>28</v>
      </c>
      <c r="AL150" s="335">
        <v>40042</v>
      </c>
      <c r="AM150" s="328"/>
      <c r="AN150" s="328"/>
      <c r="AO150" s="328"/>
      <c r="AP150" s="328"/>
      <c r="AQ150" s="328"/>
      <c r="AR150" s="328"/>
      <c r="AS150" s="328"/>
      <c r="AT150" s="26"/>
      <c r="AU150" s="428">
        <v>62445</v>
      </c>
      <c r="AV150" s="428">
        <v>1196</v>
      </c>
      <c r="AW150" s="428" t="str">
        <f t="shared" si="24"/>
        <v>A</v>
      </c>
      <c r="AX150" s="428" t="str">
        <f t="shared" si="25"/>
        <v>A</v>
      </c>
      <c r="AY150" s="294">
        <f t="shared" si="26"/>
        <v>0</v>
      </c>
      <c r="AZ150" s="294">
        <v>0</v>
      </c>
    </row>
    <row r="151" spans="1:52" x14ac:dyDescent="0.2">
      <c r="E151" s="294">
        <v>62912</v>
      </c>
      <c r="F151" s="328">
        <v>62452</v>
      </c>
      <c r="G151" s="329">
        <v>1196</v>
      </c>
      <c r="H151" s="328" t="s">
        <v>620</v>
      </c>
      <c r="I151" s="328" t="s">
        <v>473</v>
      </c>
      <c r="J151" s="328"/>
      <c r="K151" s="328">
        <v>1</v>
      </c>
      <c r="L151" s="330">
        <v>1</v>
      </c>
      <c r="M151" s="328"/>
      <c r="N151" s="328" t="str">
        <f t="shared" si="21"/>
        <v>part</v>
      </c>
      <c r="O151" s="328"/>
      <c r="P151" s="328"/>
      <c r="Q151" s="328"/>
      <c r="R151" s="328"/>
      <c r="S151" s="331"/>
      <c r="T151" s="331"/>
      <c r="U151" s="331"/>
      <c r="V151" s="331"/>
      <c r="W151" s="331"/>
      <c r="X151" s="331"/>
      <c r="Y151" s="328"/>
      <c r="Z151" s="328"/>
      <c r="AA151" s="332">
        <v>13.45</v>
      </c>
      <c r="AB151" s="328"/>
      <c r="AC151" s="328" t="s">
        <v>618</v>
      </c>
      <c r="AD151" s="328">
        <f t="shared" si="20"/>
        <v>7</v>
      </c>
      <c r="AE151" s="328" t="s">
        <v>475</v>
      </c>
      <c r="AF151" s="328" t="s">
        <v>619</v>
      </c>
      <c r="AG151" s="332"/>
      <c r="AH151" s="333">
        <f t="shared" si="19"/>
        <v>13.45</v>
      </c>
      <c r="AI151" s="334">
        <f t="shared" si="22"/>
        <v>13.45</v>
      </c>
      <c r="AJ151" s="328">
        <v>28</v>
      </c>
      <c r="AK151" s="328">
        <f t="shared" si="23"/>
        <v>28</v>
      </c>
      <c r="AL151" s="335">
        <v>40169</v>
      </c>
      <c r="AM151" s="328"/>
      <c r="AN151" s="328"/>
      <c r="AO151" s="328"/>
      <c r="AP151" s="328"/>
      <c r="AQ151" s="328"/>
      <c r="AR151" s="328"/>
      <c r="AS151" s="328"/>
      <c r="AT151" s="26"/>
      <c r="AU151" s="428">
        <v>62452</v>
      </c>
      <c r="AV151" s="428">
        <v>1196</v>
      </c>
      <c r="AW151" s="428" t="str">
        <f t="shared" si="24"/>
        <v>A</v>
      </c>
      <c r="AX151" s="428" t="str">
        <f t="shared" si="25"/>
        <v>A</v>
      </c>
      <c r="AY151" s="294">
        <f t="shared" si="26"/>
        <v>1</v>
      </c>
      <c r="AZ151" s="294">
        <v>1</v>
      </c>
    </row>
    <row r="152" spans="1:52" x14ac:dyDescent="0.2">
      <c r="E152" s="294">
        <v>62912</v>
      </c>
      <c r="F152" s="389">
        <v>62454</v>
      </c>
      <c r="G152" s="390">
        <v>1197</v>
      </c>
      <c r="H152" s="389" t="s">
        <v>621</v>
      </c>
      <c r="I152" s="389" t="s">
        <v>473</v>
      </c>
      <c r="J152" s="389"/>
      <c r="K152" s="389">
        <v>2</v>
      </c>
      <c r="L152" s="391">
        <v>1</v>
      </c>
      <c r="M152" s="389"/>
      <c r="N152" s="389" t="str">
        <f t="shared" si="21"/>
        <v>part</v>
      </c>
      <c r="O152" s="389"/>
      <c r="P152" s="389"/>
      <c r="Q152" s="389"/>
      <c r="R152" s="389"/>
      <c r="S152" s="392"/>
      <c r="T152" s="392"/>
      <c r="U152" s="392"/>
      <c r="V152" s="392"/>
      <c r="W152" s="392"/>
      <c r="X152" s="397"/>
      <c r="Y152" s="396" t="s">
        <v>622</v>
      </c>
      <c r="Z152" s="396"/>
      <c r="AA152" s="393">
        <v>0</v>
      </c>
      <c r="AB152" s="392" t="s">
        <v>623</v>
      </c>
      <c r="AC152" s="389"/>
      <c r="AD152" s="328" t="e">
        <f t="shared" si="20"/>
        <v>#VALUE!</v>
      </c>
      <c r="AE152" s="389"/>
      <c r="AF152" s="389"/>
      <c r="AG152" s="393"/>
      <c r="AH152" s="394">
        <f t="shared" si="19"/>
        <v>0</v>
      </c>
      <c r="AI152" s="395">
        <f t="shared" si="22"/>
        <v>0</v>
      </c>
      <c r="AJ152" s="389"/>
      <c r="AK152" s="389">
        <f t="shared" si="23"/>
        <v>0</v>
      </c>
      <c r="AL152" s="396">
        <v>39926</v>
      </c>
      <c r="AM152" s="389"/>
      <c r="AN152" s="389"/>
      <c r="AO152" s="389"/>
      <c r="AP152" s="389"/>
      <c r="AQ152" s="389"/>
      <c r="AR152" s="389"/>
      <c r="AS152" s="389"/>
      <c r="AT152" s="26"/>
      <c r="AU152" s="428">
        <v>62454</v>
      </c>
      <c r="AV152" s="428">
        <v>1197</v>
      </c>
      <c r="AW152" s="428" t="str">
        <f t="shared" si="24"/>
        <v>A</v>
      </c>
      <c r="AX152" s="428" t="str">
        <f t="shared" si="25"/>
        <v>A</v>
      </c>
      <c r="AY152" s="294">
        <f t="shared" si="26"/>
        <v>0</v>
      </c>
      <c r="AZ152" s="294">
        <v>0</v>
      </c>
    </row>
    <row r="153" spans="1:52" x14ac:dyDescent="0.2">
      <c r="F153" s="328">
        <v>62912</v>
      </c>
      <c r="G153" s="329">
        <v>1204</v>
      </c>
      <c r="H153" s="328" t="s">
        <v>624</v>
      </c>
      <c r="I153" s="328" t="s">
        <v>473</v>
      </c>
      <c r="J153" s="328"/>
      <c r="K153" s="328">
        <v>10</v>
      </c>
      <c r="L153" s="330">
        <v>1</v>
      </c>
      <c r="M153" s="328"/>
      <c r="N153" s="328" t="str">
        <f t="shared" si="21"/>
        <v>part</v>
      </c>
      <c r="O153" s="328"/>
      <c r="P153" s="328"/>
      <c r="Q153" s="328"/>
      <c r="R153" s="328"/>
      <c r="S153" s="331"/>
      <c r="T153" s="331"/>
      <c r="U153" s="331"/>
      <c r="V153" s="331"/>
      <c r="W153" s="331"/>
      <c r="X153" s="331"/>
      <c r="Y153" s="328"/>
      <c r="Z153" s="331"/>
      <c r="AA153" s="332">
        <v>0.06</v>
      </c>
      <c r="AB153" s="328"/>
      <c r="AC153" s="328" t="s">
        <v>625</v>
      </c>
      <c r="AD153" s="328">
        <f t="shared" si="20"/>
        <v>100</v>
      </c>
      <c r="AE153" s="328" t="s">
        <v>475</v>
      </c>
      <c r="AF153" s="328" t="s">
        <v>599</v>
      </c>
      <c r="AG153" s="328"/>
      <c r="AH153" s="333">
        <f t="shared" si="19"/>
        <v>0.06</v>
      </c>
      <c r="AI153" s="334">
        <f t="shared" si="22"/>
        <v>0.6</v>
      </c>
      <c r="AJ153" s="328">
        <v>5</v>
      </c>
      <c r="AK153" s="328">
        <f t="shared" si="23"/>
        <v>50</v>
      </c>
      <c r="AL153" s="335">
        <v>40126</v>
      </c>
      <c r="AM153" s="328"/>
      <c r="AN153" s="328"/>
      <c r="AO153" s="328"/>
      <c r="AP153" s="328"/>
      <c r="AQ153" s="328"/>
      <c r="AR153" s="328"/>
      <c r="AS153" s="328"/>
      <c r="AT153" s="26"/>
      <c r="AU153" s="428">
        <v>62912</v>
      </c>
      <c r="AV153" s="428">
        <v>1204</v>
      </c>
      <c r="AW153" s="428" t="str">
        <f t="shared" si="24"/>
        <v>A</v>
      </c>
      <c r="AX153" s="428" t="str">
        <f t="shared" si="25"/>
        <v>A</v>
      </c>
      <c r="AY153" s="294">
        <f t="shared" si="26"/>
        <v>0</v>
      </c>
      <c r="AZ153" s="294">
        <v>0</v>
      </c>
    </row>
    <row r="154" spans="1:52" x14ac:dyDescent="0.2">
      <c r="A154" s="307">
        <v>62912</v>
      </c>
      <c r="B154" s="307">
        <v>62452</v>
      </c>
      <c r="C154" s="307">
        <v>62804</v>
      </c>
      <c r="D154" s="307">
        <v>62399</v>
      </c>
      <c r="E154" s="307">
        <v>62752</v>
      </c>
      <c r="F154" s="411">
        <v>62347</v>
      </c>
      <c r="G154" s="412">
        <v>1205</v>
      </c>
      <c r="H154" s="411" t="s">
        <v>626</v>
      </c>
      <c r="I154" s="411" t="s">
        <v>473</v>
      </c>
      <c r="J154" s="411"/>
      <c r="K154" s="411">
        <v>2</v>
      </c>
      <c r="L154" s="413">
        <v>1</v>
      </c>
      <c r="M154" s="411"/>
      <c r="N154" s="411" t="str">
        <f t="shared" si="21"/>
        <v>part</v>
      </c>
      <c r="O154" s="411"/>
      <c r="P154" s="411"/>
      <c r="Q154" s="411"/>
      <c r="R154" s="411"/>
      <c r="S154" s="414"/>
      <c r="T154" s="414"/>
      <c r="U154" s="414"/>
      <c r="V154" s="414"/>
      <c r="W154" s="414"/>
      <c r="X154" s="414"/>
      <c r="Y154" s="411" t="s">
        <v>627</v>
      </c>
      <c r="Z154" s="414"/>
      <c r="AA154" s="415">
        <v>248</v>
      </c>
      <c r="AB154" s="414">
        <v>12493</v>
      </c>
      <c r="AC154" s="411" t="s">
        <v>628</v>
      </c>
      <c r="AD154" s="411">
        <v>11</v>
      </c>
      <c r="AE154" s="411" t="s">
        <v>475</v>
      </c>
      <c r="AF154" s="411" t="s">
        <v>629</v>
      </c>
      <c r="AG154" s="415"/>
      <c r="AH154" s="416">
        <f t="shared" si="19"/>
        <v>248</v>
      </c>
      <c r="AI154" s="417">
        <f t="shared" si="22"/>
        <v>496</v>
      </c>
      <c r="AJ154" s="411">
        <v>1295</v>
      </c>
      <c r="AK154" s="411">
        <f t="shared" si="23"/>
        <v>2590</v>
      </c>
      <c r="AL154" s="418">
        <v>39926</v>
      </c>
      <c r="AM154" s="411">
        <v>2</v>
      </c>
      <c r="AN154" s="411">
        <v>2</v>
      </c>
      <c r="AO154" s="411"/>
      <c r="AP154" s="411"/>
      <c r="AQ154" s="411"/>
      <c r="AR154" s="411"/>
      <c r="AS154" s="411"/>
      <c r="AT154" s="435"/>
      <c r="AU154" s="436">
        <v>62347</v>
      </c>
      <c r="AV154" s="436">
        <v>1205</v>
      </c>
      <c r="AW154" s="436" t="str">
        <f t="shared" si="24"/>
        <v>A</v>
      </c>
      <c r="AX154" s="436" t="str">
        <f t="shared" si="25"/>
        <v>A</v>
      </c>
      <c r="AY154" s="307">
        <f t="shared" si="26"/>
        <v>1</v>
      </c>
      <c r="AZ154" s="307">
        <v>1</v>
      </c>
    </row>
    <row r="155" spans="1:52" x14ac:dyDescent="0.2">
      <c r="B155" s="294">
        <v>62912</v>
      </c>
      <c r="C155" s="294">
        <v>62998</v>
      </c>
      <c r="D155" s="294">
        <v>62445</v>
      </c>
      <c r="E155" s="294">
        <v>62897</v>
      </c>
      <c r="F155" s="328">
        <v>61743</v>
      </c>
      <c r="G155" s="329">
        <v>1212</v>
      </c>
      <c r="H155" s="328" t="s">
        <v>630</v>
      </c>
      <c r="I155" s="328" t="s">
        <v>473</v>
      </c>
      <c r="J155" s="328"/>
      <c r="K155" s="328">
        <v>6</v>
      </c>
      <c r="L155" s="400">
        <v>1</v>
      </c>
      <c r="M155" s="328"/>
      <c r="N155" s="328" t="str">
        <f t="shared" si="21"/>
        <v>part</v>
      </c>
      <c r="O155" s="328"/>
      <c r="P155" s="328"/>
      <c r="Q155" s="328"/>
      <c r="R155" s="328"/>
      <c r="S155" s="331"/>
      <c r="T155" s="331"/>
      <c r="U155" s="331"/>
      <c r="V155" s="331"/>
      <c r="W155" s="331"/>
      <c r="X155" s="331"/>
      <c r="Y155" s="328" t="s">
        <v>631</v>
      </c>
      <c r="Z155" s="328"/>
      <c r="AA155" s="332">
        <v>0.24</v>
      </c>
      <c r="AB155" s="328"/>
      <c r="AC155" s="328" t="s">
        <v>632</v>
      </c>
      <c r="AD155" s="328">
        <f t="shared" ref="AD155:AD182" si="27">VALUE(LEFT(AC155,(LEN(AC155)-6)))</f>
        <v>107</v>
      </c>
      <c r="AE155" s="328"/>
      <c r="AF155" s="328" t="s">
        <v>599</v>
      </c>
      <c r="AG155" s="332"/>
      <c r="AH155" s="333">
        <f t="shared" si="19"/>
        <v>0.24</v>
      </c>
      <c r="AI155" s="334">
        <f t="shared" si="22"/>
        <v>1.44</v>
      </c>
      <c r="AJ155" s="328">
        <v>1</v>
      </c>
      <c r="AK155" s="328">
        <f t="shared" si="23"/>
        <v>6</v>
      </c>
      <c r="AL155" s="335">
        <v>40078</v>
      </c>
      <c r="AM155" s="328"/>
      <c r="AN155" s="328"/>
      <c r="AO155" s="328"/>
      <c r="AP155" s="328"/>
      <c r="AQ155" s="328"/>
      <c r="AR155" s="328"/>
      <c r="AS155" s="328"/>
      <c r="AT155" s="26"/>
      <c r="AU155" s="428">
        <v>61743</v>
      </c>
      <c r="AV155" s="428">
        <v>1212</v>
      </c>
      <c r="AW155" s="428" t="str">
        <f t="shared" si="24"/>
        <v>A</v>
      </c>
      <c r="AX155" s="428" t="str">
        <f t="shared" si="25"/>
        <v>A</v>
      </c>
      <c r="AY155" s="294">
        <f t="shared" si="26"/>
        <v>0</v>
      </c>
      <c r="AZ155" s="294">
        <v>0</v>
      </c>
    </row>
    <row r="156" spans="1:52" x14ac:dyDescent="0.2">
      <c r="D156" s="294">
        <v>62912</v>
      </c>
      <c r="E156" s="294">
        <v>62998</v>
      </c>
      <c r="F156" s="328">
        <v>62451</v>
      </c>
      <c r="G156" s="329">
        <v>1212</v>
      </c>
      <c r="H156" s="328" t="s">
        <v>630</v>
      </c>
      <c r="I156" s="328" t="s">
        <v>473</v>
      </c>
      <c r="J156" s="328"/>
      <c r="K156" s="328">
        <v>2</v>
      </c>
      <c r="L156" s="400">
        <v>1</v>
      </c>
      <c r="M156" s="328"/>
      <c r="N156" s="328" t="str">
        <f t="shared" si="21"/>
        <v>part</v>
      </c>
      <c r="O156" s="328"/>
      <c r="P156" s="328"/>
      <c r="Q156" s="328"/>
      <c r="R156" s="328"/>
      <c r="S156" s="331"/>
      <c r="T156" s="331"/>
      <c r="U156" s="331"/>
      <c r="V156" s="331"/>
      <c r="W156" s="331"/>
      <c r="X156" s="331"/>
      <c r="Y156" s="328" t="s">
        <v>631</v>
      </c>
      <c r="Z156" s="328"/>
      <c r="AA156" s="332">
        <v>0.24</v>
      </c>
      <c r="AB156" s="328"/>
      <c r="AC156" s="328" t="s">
        <v>632</v>
      </c>
      <c r="AD156" s="328">
        <f t="shared" si="27"/>
        <v>107</v>
      </c>
      <c r="AE156" s="328"/>
      <c r="AF156" s="328" t="s">
        <v>599</v>
      </c>
      <c r="AG156" s="332"/>
      <c r="AH156" s="333">
        <f t="shared" si="19"/>
        <v>0.24</v>
      </c>
      <c r="AI156" s="334">
        <f t="shared" si="22"/>
        <v>0.48</v>
      </c>
      <c r="AJ156" s="328">
        <v>1</v>
      </c>
      <c r="AK156" s="328">
        <f t="shared" si="23"/>
        <v>2</v>
      </c>
      <c r="AL156" s="335">
        <v>40079</v>
      </c>
      <c r="AM156" s="328"/>
      <c r="AN156" s="328"/>
      <c r="AO156" s="328"/>
      <c r="AP156" s="328"/>
      <c r="AQ156" s="328"/>
      <c r="AR156" s="328"/>
      <c r="AS156" s="328"/>
      <c r="AT156" s="26"/>
      <c r="AU156" s="428">
        <v>62451</v>
      </c>
      <c r="AV156" s="428">
        <v>1212</v>
      </c>
      <c r="AW156" s="428" t="str">
        <f t="shared" si="24"/>
        <v>A</v>
      </c>
      <c r="AX156" s="428" t="str">
        <f t="shared" si="25"/>
        <v>A</v>
      </c>
      <c r="AY156" s="294">
        <f t="shared" si="26"/>
        <v>0</v>
      </c>
      <c r="AZ156" s="294">
        <v>0</v>
      </c>
    </row>
    <row r="157" spans="1:52" x14ac:dyDescent="0.2">
      <c r="C157" s="294">
        <v>62912</v>
      </c>
      <c r="D157" s="294">
        <v>62998</v>
      </c>
      <c r="E157" s="294">
        <v>62445</v>
      </c>
      <c r="F157" s="328">
        <v>62999</v>
      </c>
      <c r="G157" s="329">
        <v>1212</v>
      </c>
      <c r="H157" s="328" t="s">
        <v>630</v>
      </c>
      <c r="I157" s="328" t="s">
        <v>473</v>
      </c>
      <c r="J157" s="328"/>
      <c r="K157" s="328">
        <v>6</v>
      </c>
      <c r="L157" s="330">
        <v>1</v>
      </c>
      <c r="M157" s="328"/>
      <c r="N157" s="328" t="str">
        <f t="shared" si="21"/>
        <v>part</v>
      </c>
      <c r="O157" s="328"/>
      <c r="P157" s="328"/>
      <c r="Q157" s="328"/>
      <c r="R157" s="328"/>
      <c r="S157" s="331"/>
      <c r="T157" s="331"/>
      <c r="U157" s="331"/>
      <c r="V157" s="331"/>
      <c r="W157" s="331"/>
      <c r="X157" s="331"/>
      <c r="Y157" s="328" t="s">
        <v>631</v>
      </c>
      <c r="Z157" s="331"/>
      <c r="AA157" s="332">
        <v>0.24</v>
      </c>
      <c r="AB157" s="328"/>
      <c r="AC157" s="328" t="s">
        <v>632</v>
      </c>
      <c r="AD157" s="328">
        <f t="shared" si="27"/>
        <v>107</v>
      </c>
      <c r="AE157" s="328"/>
      <c r="AF157" s="328" t="s">
        <v>599</v>
      </c>
      <c r="AG157" s="328"/>
      <c r="AH157" s="333">
        <f t="shared" si="19"/>
        <v>0.24</v>
      </c>
      <c r="AI157" s="334">
        <f t="shared" si="22"/>
        <v>1.44</v>
      </c>
      <c r="AJ157" s="328">
        <v>1</v>
      </c>
      <c r="AK157" s="328">
        <f t="shared" si="23"/>
        <v>6</v>
      </c>
      <c r="AL157" s="335">
        <v>40084</v>
      </c>
      <c r="AM157" s="328">
        <v>6</v>
      </c>
      <c r="AN157" s="328"/>
      <c r="AO157" s="328"/>
      <c r="AP157" s="328"/>
      <c r="AQ157" s="328"/>
      <c r="AR157" s="328"/>
      <c r="AS157" s="328"/>
      <c r="AT157" s="26"/>
      <c r="AU157" s="428">
        <v>62999</v>
      </c>
      <c r="AV157" s="428">
        <v>1212</v>
      </c>
      <c r="AW157" s="428" t="str">
        <f t="shared" si="24"/>
        <v>A</v>
      </c>
      <c r="AX157" s="428" t="str">
        <f t="shared" si="25"/>
        <v>A</v>
      </c>
      <c r="AY157" s="294">
        <f t="shared" si="26"/>
        <v>0</v>
      </c>
      <c r="AZ157" s="294">
        <v>0</v>
      </c>
    </row>
    <row r="158" spans="1:52" x14ac:dyDescent="0.2">
      <c r="C158" s="294">
        <v>62912</v>
      </c>
      <c r="D158" s="294">
        <v>62998</v>
      </c>
      <c r="E158" s="294">
        <v>62445</v>
      </c>
      <c r="F158" s="328">
        <v>62897</v>
      </c>
      <c r="G158" s="329">
        <v>1217</v>
      </c>
      <c r="H158" s="328" t="s">
        <v>633</v>
      </c>
      <c r="I158" s="328" t="s">
        <v>473</v>
      </c>
      <c r="J158" s="328"/>
      <c r="K158" s="328">
        <v>1</v>
      </c>
      <c r="L158" s="330">
        <v>1</v>
      </c>
      <c r="M158" s="328"/>
      <c r="N158" s="328" t="str">
        <f t="shared" si="21"/>
        <v>part</v>
      </c>
      <c r="O158" s="328"/>
      <c r="P158" s="328"/>
      <c r="Q158" s="328"/>
      <c r="R158" s="328"/>
      <c r="S158" s="331"/>
      <c r="T158" s="331"/>
      <c r="U158" s="331"/>
      <c r="V158" s="331"/>
      <c r="W158" s="331"/>
      <c r="X158" s="331"/>
      <c r="Y158" s="328" t="s">
        <v>634</v>
      </c>
      <c r="Z158" s="328"/>
      <c r="AA158" s="332">
        <v>7.3</v>
      </c>
      <c r="AB158" s="328"/>
      <c r="AC158" s="328" t="s">
        <v>635</v>
      </c>
      <c r="AD158" s="328">
        <f t="shared" si="27"/>
        <v>5</v>
      </c>
      <c r="AE158" s="328" t="s">
        <v>475</v>
      </c>
      <c r="AF158" s="328" t="s">
        <v>636</v>
      </c>
      <c r="AG158" s="332"/>
      <c r="AH158" s="333">
        <f t="shared" si="19"/>
        <v>7.3</v>
      </c>
      <c r="AI158" s="334">
        <f t="shared" si="22"/>
        <v>7.3</v>
      </c>
      <c r="AJ158" s="328"/>
      <c r="AK158" s="328">
        <f t="shared" si="23"/>
        <v>0</v>
      </c>
      <c r="AL158" s="335">
        <v>40123</v>
      </c>
      <c r="AM158" s="328"/>
      <c r="AN158" s="328"/>
      <c r="AO158" s="328"/>
      <c r="AP158" s="328"/>
      <c r="AQ158" s="328"/>
      <c r="AR158" s="328"/>
      <c r="AS158" s="328"/>
      <c r="AT158" s="26"/>
      <c r="AU158" s="428">
        <v>62897</v>
      </c>
      <c r="AV158" s="428">
        <v>1217</v>
      </c>
      <c r="AW158" s="428" t="str">
        <f t="shared" si="24"/>
        <v>A</v>
      </c>
      <c r="AX158" s="428" t="str">
        <f t="shared" si="25"/>
        <v>A</v>
      </c>
      <c r="AY158" s="294">
        <f t="shared" si="26"/>
        <v>0</v>
      </c>
      <c r="AZ158" s="294">
        <v>0</v>
      </c>
    </row>
    <row r="159" spans="1:52" x14ac:dyDescent="0.2">
      <c r="E159" s="294">
        <v>62912</v>
      </c>
      <c r="F159" s="328">
        <v>62807</v>
      </c>
      <c r="G159" s="329">
        <v>1227</v>
      </c>
      <c r="H159" s="328" t="s">
        <v>637</v>
      </c>
      <c r="I159" s="328" t="s">
        <v>473</v>
      </c>
      <c r="J159" s="328"/>
      <c r="K159" s="328">
        <v>4</v>
      </c>
      <c r="L159" s="400">
        <v>1</v>
      </c>
      <c r="M159" s="328"/>
      <c r="N159" s="328" t="str">
        <f t="shared" si="21"/>
        <v>part</v>
      </c>
      <c r="O159" s="328"/>
      <c r="P159" s="328"/>
      <c r="Q159" s="328"/>
      <c r="R159" s="328"/>
      <c r="S159" s="331"/>
      <c r="T159" s="331"/>
      <c r="U159" s="331"/>
      <c r="V159" s="331"/>
      <c r="W159" s="331"/>
      <c r="X159" s="331"/>
      <c r="Y159" s="328"/>
      <c r="Z159" s="328"/>
      <c r="AA159" s="332">
        <v>0.06</v>
      </c>
      <c r="AB159" s="328"/>
      <c r="AC159" s="328" t="s">
        <v>478</v>
      </c>
      <c r="AD159" s="328">
        <f t="shared" si="27"/>
        <v>50</v>
      </c>
      <c r="AE159" s="328" t="s">
        <v>475</v>
      </c>
      <c r="AF159" s="328" t="s">
        <v>607</v>
      </c>
      <c r="AG159" s="332"/>
      <c r="AH159" s="333">
        <f t="shared" si="19"/>
        <v>0.06</v>
      </c>
      <c r="AI159" s="334">
        <f t="shared" si="22"/>
        <v>0.24</v>
      </c>
      <c r="AJ159" s="328">
        <v>3</v>
      </c>
      <c r="AK159" s="328">
        <f t="shared" si="23"/>
        <v>12</v>
      </c>
      <c r="AL159" s="335">
        <v>39926</v>
      </c>
      <c r="AM159" s="328"/>
      <c r="AN159" s="328"/>
      <c r="AO159" s="328"/>
      <c r="AP159" s="328"/>
      <c r="AQ159" s="328"/>
      <c r="AR159" s="328"/>
      <c r="AS159" s="328"/>
      <c r="AT159" s="26"/>
      <c r="AU159" s="428">
        <v>62807</v>
      </c>
      <c r="AV159" s="428">
        <v>1227</v>
      </c>
      <c r="AW159" s="428" t="str">
        <f t="shared" si="24"/>
        <v>A</v>
      </c>
      <c r="AX159" s="428" t="str">
        <f t="shared" si="25"/>
        <v>A</v>
      </c>
      <c r="AY159" s="294">
        <f t="shared" si="26"/>
        <v>0</v>
      </c>
      <c r="AZ159" s="294">
        <v>0</v>
      </c>
    </row>
    <row r="160" spans="1:52" x14ac:dyDescent="0.2">
      <c r="E160" s="294">
        <v>62912</v>
      </c>
      <c r="F160" s="328">
        <v>62465</v>
      </c>
      <c r="G160" s="329">
        <v>1228</v>
      </c>
      <c r="H160" s="328" t="s">
        <v>638</v>
      </c>
      <c r="I160" s="328" t="s">
        <v>473</v>
      </c>
      <c r="J160" s="328"/>
      <c r="K160" s="328">
        <v>4</v>
      </c>
      <c r="L160" s="330">
        <v>1</v>
      </c>
      <c r="M160" s="328"/>
      <c r="N160" s="328" t="str">
        <f t="shared" si="21"/>
        <v>part</v>
      </c>
      <c r="O160" s="328"/>
      <c r="P160" s="328"/>
      <c r="Q160" s="328"/>
      <c r="R160" s="328"/>
      <c r="S160" s="331"/>
      <c r="T160" s="331"/>
      <c r="U160" s="331"/>
      <c r="V160" s="331"/>
      <c r="W160" s="331"/>
      <c r="X160" s="331"/>
      <c r="Y160" s="328"/>
      <c r="Z160" s="328"/>
      <c r="AA160" s="332">
        <v>0.08</v>
      </c>
      <c r="AB160" s="328"/>
      <c r="AC160" s="328" t="s">
        <v>478</v>
      </c>
      <c r="AD160" s="328">
        <f t="shared" si="27"/>
        <v>50</v>
      </c>
      <c r="AE160" s="328" t="s">
        <v>475</v>
      </c>
      <c r="AF160" s="328" t="s">
        <v>587</v>
      </c>
      <c r="AG160" s="332"/>
      <c r="AH160" s="333">
        <f t="shared" si="19"/>
        <v>0.08</v>
      </c>
      <c r="AI160" s="334">
        <f t="shared" si="22"/>
        <v>0.32</v>
      </c>
      <c r="AJ160" s="328">
        <v>6</v>
      </c>
      <c r="AK160" s="328">
        <f t="shared" si="23"/>
        <v>24</v>
      </c>
      <c r="AL160" s="335">
        <v>40123</v>
      </c>
      <c r="AM160" s="328"/>
      <c r="AN160" s="328"/>
      <c r="AO160" s="328"/>
      <c r="AP160" s="328"/>
      <c r="AQ160" s="328"/>
      <c r="AR160" s="328"/>
      <c r="AS160" s="328"/>
      <c r="AT160" s="26"/>
      <c r="AU160" s="428">
        <v>62465</v>
      </c>
      <c r="AV160" s="428">
        <v>1228</v>
      </c>
      <c r="AW160" s="428" t="str">
        <f t="shared" si="24"/>
        <v>A</v>
      </c>
      <c r="AX160" s="428" t="str">
        <f t="shared" si="25"/>
        <v>A</v>
      </c>
      <c r="AY160" s="294">
        <f t="shared" si="26"/>
        <v>0</v>
      </c>
      <c r="AZ160" s="294">
        <v>0</v>
      </c>
    </row>
    <row r="161" spans="1:52" x14ac:dyDescent="0.2">
      <c r="D161" s="294">
        <v>62912</v>
      </c>
      <c r="E161" s="294">
        <v>62456</v>
      </c>
      <c r="F161" s="328">
        <v>62799</v>
      </c>
      <c r="G161" s="329">
        <v>1234</v>
      </c>
      <c r="H161" s="328" t="s">
        <v>639</v>
      </c>
      <c r="I161" s="328" t="s">
        <v>473</v>
      </c>
      <c r="J161" s="328"/>
      <c r="K161" s="328">
        <v>1</v>
      </c>
      <c r="L161" s="400">
        <v>1</v>
      </c>
      <c r="M161" s="328"/>
      <c r="N161" s="328" t="str">
        <f t="shared" si="21"/>
        <v>part</v>
      </c>
      <c r="O161" s="328"/>
      <c r="P161" s="328"/>
      <c r="Q161" s="328"/>
      <c r="R161" s="328"/>
      <c r="S161" s="331"/>
      <c r="T161" s="331"/>
      <c r="U161" s="331"/>
      <c r="V161" s="331"/>
      <c r="W161" s="331"/>
      <c r="X161" s="331"/>
      <c r="Y161" s="328"/>
      <c r="Z161" s="328"/>
      <c r="AA161" s="332">
        <v>0.13</v>
      </c>
      <c r="AB161" s="328"/>
      <c r="AC161" s="328" t="s">
        <v>640</v>
      </c>
      <c r="AD161" s="328">
        <f t="shared" si="27"/>
        <v>30</v>
      </c>
      <c r="AE161" s="328" t="s">
        <v>475</v>
      </c>
      <c r="AF161" s="328" t="s">
        <v>607</v>
      </c>
      <c r="AG161" s="332"/>
      <c r="AH161" s="333">
        <f t="shared" si="19"/>
        <v>0.13</v>
      </c>
      <c r="AI161" s="334">
        <f t="shared" si="22"/>
        <v>0.13</v>
      </c>
      <c r="AJ161" s="328">
        <v>0.5</v>
      </c>
      <c r="AK161" s="328">
        <f t="shared" si="23"/>
        <v>0.5</v>
      </c>
      <c r="AL161" s="335">
        <v>39926</v>
      </c>
      <c r="AM161" s="328"/>
      <c r="AN161" s="328"/>
      <c r="AO161" s="328"/>
      <c r="AP161" s="328"/>
      <c r="AQ161" s="328"/>
      <c r="AR161" s="328"/>
      <c r="AS161" s="328"/>
      <c r="AT161" s="26"/>
      <c r="AU161" s="428">
        <v>62799</v>
      </c>
      <c r="AV161" s="428">
        <v>1234</v>
      </c>
      <c r="AW161" s="428" t="str">
        <f t="shared" si="24"/>
        <v>A</v>
      </c>
      <c r="AX161" s="428" t="str">
        <f t="shared" si="25"/>
        <v>A</v>
      </c>
      <c r="AY161" s="294">
        <f t="shared" si="26"/>
        <v>0</v>
      </c>
      <c r="AZ161" s="294">
        <v>0</v>
      </c>
    </row>
    <row r="162" spans="1:52" x14ac:dyDescent="0.2">
      <c r="B162" s="294">
        <v>62912</v>
      </c>
      <c r="C162" s="294">
        <v>62998</v>
      </c>
      <c r="D162" s="294">
        <v>62451</v>
      </c>
      <c r="E162" s="294">
        <v>62883</v>
      </c>
      <c r="F162" s="328">
        <v>62876</v>
      </c>
      <c r="G162" s="329">
        <v>1234</v>
      </c>
      <c r="H162" s="399" t="s">
        <v>639</v>
      </c>
      <c r="I162" s="399" t="s">
        <v>473</v>
      </c>
      <c r="J162" s="328"/>
      <c r="K162" s="328">
        <v>2</v>
      </c>
      <c r="L162" s="330">
        <v>1</v>
      </c>
      <c r="M162" s="328"/>
      <c r="N162" s="328" t="str">
        <f t="shared" si="21"/>
        <v>part</v>
      </c>
      <c r="O162" s="328"/>
      <c r="P162" s="328"/>
      <c r="Q162" s="328"/>
      <c r="R162" s="328"/>
      <c r="S162" s="331"/>
      <c r="T162" s="331"/>
      <c r="U162" s="331"/>
      <c r="V162" s="331"/>
      <c r="W162" s="331"/>
      <c r="X162" s="331"/>
      <c r="Y162" s="328"/>
      <c r="Z162" s="328"/>
      <c r="AA162" s="332">
        <v>0.13</v>
      </c>
      <c r="AB162" s="328"/>
      <c r="AC162" s="328" t="s">
        <v>542</v>
      </c>
      <c r="AD162" s="328">
        <f t="shared" si="27"/>
        <v>30</v>
      </c>
      <c r="AE162" s="328" t="s">
        <v>475</v>
      </c>
      <c r="AF162" s="328" t="s">
        <v>607</v>
      </c>
      <c r="AG162" s="332"/>
      <c r="AH162" s="333">
        <f t="shared" si="19"/>
        <v>0.13</v>
      </c>
      <c r="AI162" s="334">
        <f t="shared" si="22"/>
        <v>0.26</v>
      </c>
      <c r="AJ162" s="328">
        <v>0.5</v>
      </c>
      <c r="AK162" s="328">
        <f t="shared" si="23"/>
        <v>1</v>
      </c>
      <c r="AL162" s="335">
        <v>40030</v>
      </c>
      <c r="AM162" s="328"/>
      <c r="AN162" s="328"/>
      <c r="AO162" s="328"/>
      <c r="AP162" s="328"/>
      <c r="AQ162" s="328"/>
      <c r="AR162" s="328"/>
      <c r="AS162" s="328"/>
      <c r="AT162" s="26"/>
      <c r="AU162" s="428">
        <v>62876</v>
      </c>
      <c r="AV162" s="428">
        <v>1234</v>
      </c>
      <c r="AW162" s="428" t="str">
        <f t="shared" si="24"/>
        <v>A</v>
      </c>
      <c r="AX162" s="428" t="str">
        <f t="shared" si="25"/>
        <v>A</v>
      </c>
      <c r="AY162" s="294">
        <f t="shared" si="26"/>
        <v>0</v>
      </c>
      <c r="AZ162" s="294">
        <v>0</v>
      </c>
    </row>
    <row r="163" spans="1:52" x14ac:dyDescent="0.2">
      <c r="D163" s="294">
        <v>62912</v>
      </c>
      <c r="E163" s="294">
        <v>62452</v>
      </c>
      <c r="F163" s="328">
        <v>62804</v>
      </c>
      <c r="G163" s="329">
        <v>1236</v>
      </c>
      <c r="H163" s="399" t="s">
        <v>641</v>
      </c>
      <c r="I163" s="399" t="s">
        <v>473</v>
      </c>
      <c r="J163" s="328"/>
      <c r="K163" s="328">
        <v>2</v>
      </c>
      <c r="L163" s="330">
        <v>1</v>
      </c>
      <c r="M163" s="328"/>
      <c r="N163" s="328" t="str">
        <f t="shared" si="21"/>
        <v>part</v>
      </c>
      <c r="O163" s="328"/>
      <c r="P163" s="328"/>
      <c r="Q163" s="328"/>
      <c r="R163" s="328"/>
      <c r="S163" s="331"/>
      <c r="T163" s="331"/>
      <c r="U163" s="331"/>
      <c r="V163" s="331"/>
      <c r="W163" s="331"/>
      <c r="X163" s="331"/>
      <c r="Y163" s="328"/>
      <c r="Z163" s="328"/>
      <c r="AA163" s="332">
        <v>0.95</v>
      </c>
      <c r="AB163" s="328"/>
      <c r="AC163" s="328" t="s">
        <v>552</v>
      </c>
      <c r="AD163" s="328">
        <f t="shared" si="27"/>
        <v>18</v>
      </c>
      <c r="AE163" s="328" t="s">
        <v>475</v>
      </c>
      <c r="AF163" s="328" t="s">
        <v>642</v>
      </c>
      <c r="AG163" s="332"/>
      <c r="AH163" s="333">
        <f t="shared" si="19"/>
        <v>0.95</v>
      </c>
      <c r="AI163" s="334">
        <f t="shared" si="22"/>
        <v>1.9</v>
      </c>
      <c r="AJ163" s="328">
        <v>3</v>
      </c>
      <c r="AK163" s="328">
        <f t="shared" si="23"/>
        <v>6</v>
      </c>
      <c r="AL163" s="335">
        <v>40169</v>
      </c>
      <c r="AM163" s="328"/>
      <c r="AN163" s="328"/>
      <c r="AO163" s="328"/>
      <c r="AP163" s="328"/>
      <c r="AQ163" s="328"/>
      <c r="AR163" s="328"/>
      <c r="AS163" s="328"/>
      <c r="AT163" s="26"/>
      <c r="AU163" s="428">
        <v>62804</v>
      </c>
      <c r="AV163" s="428">
        <v>1236</v>
      </c>
      <c r="AW163" s="428" t="str">
        <f t="shared" si="24"/>
        <v>A</v>
      </c>
      <c r="AX163" s="428" t="str">
        <f t="shared" si="25"/>
        <v>A</v>
      </c>
      <c r="AY163" s="294">
        <f t="shared" si="26"/>
        <v>1</v>
      </c>
      <c r="AZ163" s="294">
        <v>1</v>
      </c>
    </row>
    <row r="164" spans="1:52" x14ac:dyDescent="0.2">
      <c r="B164" s="294">
        <v>62912</v>
      </c>
      <c r="C164" s="294">
        <v>62998</v>
      </c>
      <c r="D164" s="294">
        <v>62445</v>
      </c>
      <c r="E164" s="294">
        <v>62897</v>
      </c>
      <c r="F164" s="328">
        <v>62813</v>
      </c>
      <c r="G164" s="329">
        <v>1236</v>
      </c>
      <c r="H164" s="399" t="s">
        <v>641</v>
      </c>
      <c r="I164" s="399" t="s">
        <v>473</v>
      </c>
      <c r="J164" s="328"/>
      <c r="K164" s="328">
        <v>2</v>
      </c>
      <c r="L164" s="330">
        <v>1</v>
      </c>
      <c r="M164" s="328"/>
      <c r="N164" s="328" t="str">
        <f t="shared" si="21"/>
        <v>part</v>
      </c>
      <c r="O164" s="328"/>
      <c r="P164" s="328"/>
      <c r="Q164" s="328"/>
      <c r="R164" s="328"/>
      <c r="S164" s="331"/>
      <c r="T164" s="331"/>
      <c r="U164" s="331"/>
      <c r="V164" s="331"/>
      <c r="W164" s="331"/>
      <c r="X164" s="331"/>
      <c r="Y164" s="328"/>
      <c r="Z164" s="328"/>
      <c r="AA164" s="332">
        <v>0.95</v>
      </c>
      <c r="AB164" s="328"/>
      <c r="AC164" s="328" t="s">
        <v>552</v>
      </c>
      <c r="AD164" s="328">
        <f t="shared" si="27"/>
        <v>18</v>
      </c>
      <c r="AE164" s="328" t="s">
        <v>475</v>
      </c>
      <c r="AF164" s="328" t="s">
        <v>642</v>
      </c>
      <c r="AG164" s="332"/>
      <c r="AH164" s="333">
        <f t="shared" si="19"/>
        <v>0.95</v>
      </c>
      <c r="AI164" s="334">
        <f t="shared" si="22"/>
        <v>1.9</v>
      </c>
      <c r="AJ164" s="328">
        <v>3</v>
      </c>
      <c r="AK164" s="328">
        <f t="shared" si="23"/>
        <v>6</v>
      </c>
      <c r="AL164" s="335">
        <v>40169</v>
      </c>
      <c r="AM164" s="328"/>
      <c r="AN164" s="328"/>
      <c r="AO164" s="328"/>
      <c r="AP164" s="328"/>
      <c r="AQ164" s="328"/>
      <c r="AR164" s="328"/>
      <c r="AS164" s="328"/>
      <c r="AT164" s="26"/>
      <c r="AU164" s="428">
        <v>62813</v>
      </c>
      <c r="AV164" s="428">
        <v>1236</v>
      </c>
      <c r="AW164" s="428" t="str">
        <f t="shared" si="24"/>
        <v>A</v>
      </c>
      <c r="AX164" s="428" t="str">
        <f t="shared" si="25"/>
        <v>A</v>
      </c>
      <c r="AY164" s="294">
        <f t="shared" si="26"/>
        <v>0</v>
      </c>
      <c r="AZ164" s="294">
        <v>0</v>
      </c>
    </row>
    <row r="165" spans="1:52" x14ac:dyDescent="0.2">
      <c r="A165" s="378" t="s">
        <v>477</v>
      </c>
      <c r="B165" s="379"/>
      <c r="C165" s="379"/>
      <c r="D165" s="379"/>
      <c r="E165" s="379"/>
      <c r="F165" s="328">
        <v>62465</v>
      </c>
      <c r="G165" s="329">
        <v>1237</v>
      </c>
      <c r="H165" s="328" t="s">
        <v>643</v>
      </c>
      <c r="I165" s="328" t="s">
        <v>473</v>
      </c>
      <c r="J165" s="328"/>
      <c r="K165" s="328">
        <v>8</v>
      </c>
      <c r="L165" s="330">
        <v>1</v>
      </c>
      <c r="M165" s="328"/>
      <c r="N165" s="328" t="str">
        <f t="shared" si="21"/>
        <v>part</v>
      </c>
      <c r="O165" s="328"/>
      <c r="P165" s="328"/>
      <c r="Q165" s="328"/>
      <c r="R165" s="328"/>
      <c r="S165" s="331"/>
      <c r="T165" s="331"/>
      <c r="U165" s="331"/>
      <c r="V165" s="331"/>
      <c r="W165" s="331"/>
      <c r="X165" s="331"/>
      <c r="Y165" s="328"/>
      <c r="Z165" s="328"/>
      <c r="AA165" s="332">
        <v>7.0000000000000007E-2</v>
      </c>
      <c r="AB165" s="328"/>
      <c r="AC165" s="328" t="s">
        <v>616</v>
      </c>
      <c r="AD165" s="328">
        <f t="shared" si="27"/>
        <v>60</v>
      </c>
      <c r="AE165" s="328" t="s">
        <v>567</v>
      </c>
      <c r="AF165" s="328" t="s">
        <v>476</v>
      </c>
      <c r="AG165" s="332"/>
      <c r="AH165" s="333">
        <f t="shared" si="19"/>
        <v>7.0000000000000007E-2</v>
      </c>
      <c r="AI165" s="334">
        <f t="shared" si="22"/>
        <v>0.56000000000000005</v>
      </c>
      <c r="AJ165" s="328">
        <v>4</v>
      </c>
      <c r="AK165" s="328">
        <f t="shared" si="23"/>
        <v>32</v>
      </c>
      <c r="AL165" s="335">
        <v>40123</v>
      </c>
      <c r="AM165" s="328"/>
      <c r="AN165" s="328"/>
      <c r="AO165" s="328"/>
      <c r="AP165" s="328"/>
      <c r="AQ165" s="328"/>
      <c r="AR165" s="328"/>
      <c r="AS165" s="328"/>
      <c r="AT165" s="26"/>
      <c r="AU165" s="428"/>
      <c r="AV165" s="428"/>
      <c r="AW165" s="428" t="str">
        <f t="shared" si="24"/>
        <v>Z</v>
      </c>
      <c r="AX165" s="428" t="str">
        <f t="shared" si="25"/>
        <v>Z</v>
      </c>
      <c r="AY165" s="294">
        <f t="shared" si="26"/>
        <v>0</v>
      </c>
      <c r="AZ165" s="294">
        <v>0</v>
      </c>
    </row>
    <row r="166" spans="1:52" x14ac:dyDescent="0.2">
      <c r="F166" s="328">
        <v>62912</v>
      </c>
      <c r="G166" s="329">
        <v>1241</v>
      </c>
      <c r="H166" s="328" t="s">
        <v>644</v>
      </c>
      <c r="I166" s="328" t="s">
        <v>473</v>
      </c>
      <c r="J166" s="328"/>
      <c r="K166" s="328">
        <v>2</v>
      </c>
      <c r="L166" s="330">
        <v>1</v>
      </c>
      <c r="M166" s="328"/>
      <c r="N166" s="328" t="str">
        <f t="shared" si="21"/>
        <v>part</v>
      </c>
      <c r="O166" s="328"/>
      <c r="P166" s="328"/>
      <c r="Q166" s="328"/>
      <c r="R166" s="328"/>
      <c r="S166" s="331"/>
      <c r="T166" s="331"/>
      <c r="U166" s="331"/>
      <c r="V166" s="331"/>
      <c r="W166" s="331"/>
      <c r="X166" s="331"/>
      <c r="Y166" s="328"/>
      <c r="Z166" s="328"/>
      <c r="AA166" s="332">
        <v>0.2</v>
      </c>
      <c r="AB166" s="328"/>
      <c r="AC166" s="328" t="s">
        <v>635</v>
      </c>
      <c r="AD166" s="328">
        <f t="shared" si="27"/>
        <v>5</v>
      </c>
      <c r="AE166" s="328" t="s">
        <v>475</v>
      </c>
      <c r="AF166" s="328" t="s">
        <v>476</v>
      </c>
      <c r="AG166" s="332"/>
      <c r="AH166" s="333">
        <f t="shared" si="19"/>
        <v>0.2</v>
      </c>
      <c r="AI166" s="334">
        <f t="shared" si="22"/>
        <v>0.4</v>
      </c>
      <c r="AJ166" s="328">
        <v>11</v>
      </c>
      <c r="AK166" s="328">
        <f t="shared" si="23"/>
        <v>22</v>
      </c>
      <c r="AL166" s="335">
        <v>40169</v>
      </c>
      <c r="AM166" s="328"/>
      <c r="AN166" s="328"/>
      <c r="AO166" s="328"/>
      <c r="AP166" s="328"/>
      <c r="AQ166" s="328"/>
      <c r="AR166" s="328"/>
      <c r="AS166" s="328"/>
      <c r="AT166" s="26"/>
      <c r="AU166" s="428">
        <v>62912</v>
      </c>
      <c r="AV166" s="428">
        <v>1241</v>
      </c>
      <c r="AW166" s="428" t="str">
        <f t="shared" si="24"/>
        <v>A</v>
      </c>
      <c r="AX166" s="428" t="str">
        <f t="shared" si="25"/>
        <v>A</v>
      </c>
      <c r="AY166" s="294">
        <f t="shared" si="26"/>
        <v>0</v>
      </c>
      <c r="AZ166" s="294">
        <v>0</v>
      </c>
    </row>
    <row r="167" spans="1:52" x14ac:dyDescent="0.2">
      <c r="A167" s="378" t="s">
        <v>477</v>
      </c>
      <c r="B167" s="379"/>
      <c r="C167" s="379"/>
      <c r="D167" s="379"/>
      <c r="E167" s="379"/>
      <c r="F167" s="328">
        <v>62452</v>
      </c>
      <c r="G167" s="329">
        <v>1243</v>
      </c>
      <c r="H167" s="328" t="s">
        <v>645</v>
      </c>
      <c r="I167" s="328" t="s">
        <v>473</v>
      </c>
      <c r="J167" s="328"/>
      <c r="K167" s="328">
        <v>1</v>
      </c>
      <c r="L167" s="330">
        <v>1</v>
      </c>
      <c r="M167" s="328"/>
      <c r="N167" s="328" t="str">
        <f t="shared" si="21"/>
        <v>part</v>
      </c>
      <c r="O167" s="328"/>
      <c r="P167" s="328"/>
      <c r="Q167" s="328"/>
      <c r="R167" s="328"/>
      <c r="S167" s="331"/>
      <c r="T167" s="331"/>
      <c r="U167" s="331"/>
      <c r="V167" s="331"/>
      <c r="W167" s="331"/>
      <c r="X167" s="331"/>
      <c r="Y167" s="328"/>
      <c r="Z167" s="328"/>
      <c r="AA167" s="332">
        <v>0</v>
      </c>
      <c r="AB167" s="328"/>
      <c r="AC167" s="328" t="s">
        <v>646</v>
      </c>
      <c r="AD167" s="328">
        <f t="shared" si="27"/>
        <v>878</v>
      </c>
      <c r="AE167" s="328" t="s">
        <v>567</v>
      </c>
      <c r="AF167" s="328" t="s">
        <v>647</v>
      </c>
      <c r="AG167" s="332"/>
      <c r="AH167" s="333">
        <f t="shared" si="19"/>
        <v>0</v>
      </c>
      <c r="AI167" s="334">
        <f t="shared" si="22"/>
        <v>0</v>
      </c>
      <c r="AJ167" s="328">
        <v>1</v>
      </c>
      <c r="AK167" s="328">
        <f t="shared" si="23"/>
        <v>1</v>
      </c>
      <c r="AL167" s="335">
        <v>40086</v>
      </c>
      <c r="AM167" s="328"/>
      <c r="AN167" s="328"/>
      <c r="AO167" s="328"/>
      <c r="AP167" s="328"/>
      <c r="AQ167" s="328"/>
      <c r="AR167" s="328"/>
      <c r="AS167" s="328"/>
      <c r="AT167" s="26"/>
      <c r="AU167" s="428"/>
      <c r="AV167" s="428"/>
      <c r="AW167" s="428" t="str">
        <f t="shared" si="24"/>
        <v>Z</v>
      </c>
      <c r="AX167" s="428" t="str">
        <f t="shared" si="25"/>
        <v>Z</v>
      </c>
      <c r="AY167" s="294">
        <f t="shared" si="26"/>
        <v>1</v>
      </c>
      <c r="AZ167" s="294">
        <v>1</v>
      </c>
    </row>
    <row r="168" spans="1:52" x14ac:dyDescent="0.2">
      <c r="D168" s="294">
        <v>62912</v>
      </c>
      <c r="E168" s="294">
        <v>62456</v>
      </c>
      <c r="F168" s="328">
        <v>62799</v>
      </c>
      <c r="G168" s="329">
        <v>1243</v>
      </c>
      <c r="H168" s="328" t="s">
        <v>645</v>
      </c>
      <c r="I168" s="328" t="s">
        <v>473</v>
      </c>
      <c r="J168" s="328"/>
      <c r="K168" s="328">
        <v>1</v>
      </c>
      <c r="L168" s="400">
        <v>1</v>
      </c>
      <c r="M168" s="328"/>
      <c r="N168" s="328" t="str">
        <f t="shared" si="21"/>
        <v>part</v>
      </c>
      <c r="O168" s="328"/>
      <c r="P168" s="328"/>
      <c r="Q168" s="328"/>
      <c r="R168" s="328"/>
      <c r="S168" s="331"/>
      <c r="T168" s="331"/>
      <c r="U168" s="331"/>
      <c r="V168" s="331"/>
      <c r="W168" s="331"/>
      <c r="X168" s="331"/>
      <c r="Y168" s="328"/>
      <c r="Z168" s="328"/>
      <c r="AA168" s="332">
        <v>0</v>
      </c>
      <c r="AB168" s="328"/>
      <c r="AC168" s="328" t="s">
        <v>646</v>
      </c>
      <c r="AD168" s="328">
        <f t="shared" si="27"/>
        <v>878</v>
      </c>
      <c r="AE168" s="328" t="s">
        <v>567</v>
      </c>
      <c r="AF168" s="328" t="s">
        <v>647</v>
      </c>
      <c r="AG168" s="332"/>
      <c r="AH168" s="333">
        <f t="shared" si="19"/>
        <v>0</v>
      </c>
      <c r="AI168" s="334">
        <f t="shared" si="22"/>
        <v>0</v>
      </c>
      <c r="AJ168" s="328">
        <v>1</v>
      </c>
      <c r="AK168" s="328">
        <f t="shared" si="23"/>
        <v>1</v>
      </c>
      <c r="AL168" s="335">
        <v>40079</v>
      </c>
      <c r="AM168" s="328"/>
      <c r="AN168" s="328"/>
      <c r="AO168" s="328"/>
      <c r="AP168" s="328"/>
      <c r="AQ168" s="328"/>
      <c r="AR168" s="328"/>
      <c r="AS168" s="328"/>
      <c r="AT168" s="26"/>
      <c r="AU168" s="428">
        <v>62799</v>
      </c>
      <c r="AV168" s="428">
        <v>1243</v>
      </c>
      <c r="AW168" s="428" t="str">
        <f t="shared" si="24"/>
        <v>A</v>
      </c>
      <c r="AX168" s="428" t="str">
        <f t="shared" si="25"/>
        <v>A</v>
      </c>
      <c r="AY168" s="294">
        <f t="shared" si="26"/>
        <v>0</v>
      </c>
      <c r="AZ168" s="294">
        <v>0</v>
      </c>
    </row>
    <row r="169" spans="1:52" x14ac:dyDescent="0.2">
      <c r="D169" s="294">
        <v>62912</v>
      </c>
      <c r="E169" s="294">
        <v>62452</v>
      </c>
      <c r="F169" s="328">
        <v>62804</v>
      </c>
      <c r="G169" s="329">
        <v>1243</v>
      </c>
      <c r="H169" s="328" t="s">
        <v>645</v>
      </c>
      <c r="I169" s="328" t="s">
        <v>473</v>
      </c>
      <c r="J169" s="328"/>
      <c r="K169" s="328">
        <v>4</v>
      </c>
      <c r="L169" s="400">
        <v>1</v>
      </c>
      <c r="M169" s="328"/>
      <c r="N169" s="328" t="str">
        <f t="shared" si="21"/>
        <v>part</v>
      </c>
      <c r="O169" s="328"/>
      <c r="P169" s="328"/>
      <c r="Q169" s="328"/>
      <c r="R169" s="328"/>
      <c r="S169" s="331"/>
      <c r="T169" s="331"/>
      <c r="U169" s="331"/>
      <c r="V169" s="331"/>
      <c r="W169" s="331"/>
      <c r="X169" s="331"/>
      <c r="Y169" s="328"/>
      <c r="Z169" s="328"/>
      <c r="AA169" s="332">
        <v>0</v>
      </c>
      <c r="AB169" s="328"/>
      <c r="AC169" s="328" t="s">
        <v>646</v>
      </c>
      <c r="AD169" s="328">
        <f t="shared" si="27"/>
        <v>878</v>
      </c>
      <c r="AE169" s="328" t="s">
        <v>475</v>
      </c>
      <c r="AF169" s="328" t="s">
        <v>647</v>
      </c>
      <c r="AG169" s="332"/>
      <c r="AH169" s="333">
        <f t="shared" si="19"/>
        <v>0</v>
      </c>
      <c r="AI169" s="334">
        <f t="shared" si="22"/>
        <v>0</v>
      </c>
      <c r="AJ169" s="328">
        <v>1</v>
      </c>
      <c r="AK169" s="328">
        <f t="shared" si="23"/>
        <v>4</v>
      </c>
      <c r="AL169" s="335">
        <v>39926</v>
      </c>
      <c r="AM169" s="328">
        <v>4</v>
      </c>
      <c r="AN169" s="328">
        <v>4</v>
      </c>
      <c r="AO169" s="328"/>
      <c r="AP169" s="328"/>
      <c r="AQ169" s="328"/>
      <c r="AR169" s="328"/>
      <c r="AS169" s="328"/>
      <c r="AT169" s="26"/>
      <c r="AU169" s="428">
        <v>62804</v>
      </c>
      <c r="AV169" s="428">
        <v>1243</v>
      </c>
      <c r="AW169" s="428" t="str">
        <f t="shared" si="24"/>
        <v>A</v>
      </c>
      <c r="AX169" s="428" t="str">
        <f t="shared" si="25"/>
        <v>A</v>
      </c>
      <c r="AY169" s="294">
        <f t="shared" si="26"/>
        <v>1</v>
      </c>
      <c r="AZ169" s="294">
        <v>1</v>
      </c>
    </row>
    <row r="170" spans="1:52" x14ac:dyDescent="0.2">
      <c r="B170" s="294">
        <v>62912</v>
      </c>
      <c r="C170" s="294">
        <v>62998</v>
      </c>
      <c r="D170" s="294">
        <v>62445</v>
      </c>
      <c r="E170" s="294">
        <v>62897</v>
      </c>
      <c r="F170" s="328">
        <v>62813</v>
      </c>
      <c r="G170" s="329">
        <v>1243</v>
      </c>
      <c r="H170" s="328" t="s">
        <v>645</v>
      </c>
      <c r="I170" s="328" t="s">
        <v>473</v>
      </c>
      <c r="J170" s="328"/>
      <c r="K170" s="328">
        <v>2</v>
      </c>
      <c r="L170" s="400">
        <v>1</v>
      </c>
      <c r="M170" s="328"/>
      <c r="N170" s="328" t="str">
        <f t="shared" si="21"/>
        <v>part</v>
      </c>
      <c r="O170" s="328"/>
      <c r="P170" s="328"/>
      <c r="Q170" s="328"/>
      <c r="R170" s="328"/>
      <c r="S170" s="331"/>
      <c r="T170" s="331"/>
      <c r="U170" s="331"/>
      <c r="V170" s="331"/>
      <c r="W170" s="331"/>
      <c r="X170" s="331"/>
      <c r="Y170" s="328"/>
      <c r="Z170" s="328"/>
      <c r="AA170" s="332">
        <v>0</v>
      </c>
      <c r="AB170" s="328"/>
      <c r="AC170" s="328" t="s">
        <v>646</v>
      </c>
      <c r="AD170" s="328">
        <f t="shared" si="27"/>
        <v>878</v>
      </c>
      <c r="AE170" s="328" t="s">
        <v>475</v>
      </c>
      <c r="AF170" s="328" t="s">
        <v>647</v>
      </c>
      <c r="AG170" s="332"/>
      <c r="AH170" s="333">
        <f t="shared" si="19"/>
        <v>0</v>
      </c>
      <c r="AI170" s="334">
        <f t="shared" si="22"/>
        <v>0</v>
      </c>
      <c r="AJ170" s="328">
        <v>1</v>
      </c>
      <c r="AK170" s="328">
        <f t="shared" si="23"/>
        <v>2</v>
      </c>
      <c r="AL170" s="335">
        <v>39926</v>
      </c>
      <c r="AM170" s="328"/>
      <c r="AN170" s="328"/>
      <c r="AO170" s="328"/>
      <c r="AP170" s="328"/>
      <c r="AQ170" s="328"/>
      <c r="AR170" s="328"/>
      <c r="AS170" s="328"/>
      <c r="AT170" s="26"/>
      <c r="AU170" s="428">
        <v>62813</v>
      </c>
      <c r="AV170" s="428">
        <v>1243</v>
      </c>
      <c r="AW170" s="428" t="str">
        <f t="shared" si="24"/>
        <v>A</v>
      </c>
      <c r="AX170" s="428" t="str">
        <f t="shared" si="25"/>
        <v>A</v>
      </c>
      <c r="AY170" s="294">
        <f t="shared" si="26"/>
        <v>0</v>
      </c>
      <c r="AZ170" s="294">
        <v>0</v>
      </c>
    </row>
    <row r="171" spans="1:52" x14ac:dyDescent="0.2">
      <c r="B171" s="294">
        <v>62912</v>
      </c>
      <c r="C171" s="294">
        <v>62998</v>
      </c>
      <c r="D171" s="294">
        <v>62445</v>
      </c>
      <c r="E171" s="294">
        <v>62897</v>
      </c>
      <c r="F171" s="328">
        <v>62815</v>
      </c>
      <c r="G171" s="329">
        <v>1243</v>
      </c>
      <c r="H171" s="328" t="s">
        <v>645</v>
      </c>
      <c r="I171" s="328" t="s">
        <v>473</v>
      </c>
      <c r="J171" s="328"/>
      <c r="K171" s="328">
        <v>2</v>
      </c>
      <c r="L171" s="400">
        <v>1</v>
      </c>
      <c r="M171" s="328"/>
      <c r="N171" s="328" t="str">
        <f t="shared" si="21"/>
        <v>part</v>
      </c>
      <c r="O171" s="328"/>
      <c r="P171" s="328"/>
      <c r="Q171" s="328"/>
      <c r="R171" s="328"/>
      <c r="S171" s="331"/>
      <c r="T171" s="331"/>
      <c r="U171" s="331"/>
      <c r="V171" s="331"/>
      <c r="W171" s="331"/>
      <c r="X171" s="331"/>
      <c r="Y171" s="328"/>
      <c r="Z171" s="328"/>
      <c r="AA171" s="332">
        <v>0</v>
      </c>
      <c r="AB171" s="331"/>
      <c r="AC171" s="328" t="s">
        <v>646</v>
      </c>
      <c r="AD171" s="328">
        <f t="shared" si="27"/>
        <v>878</v>
      </c>
      <c r="AE171" s="328" t="s">
        <v>475</v>
      </c>
      <c r="AF171" s="328" t="s">
        <v>647</v>
      </c>
      <c r="AG171" s="332"/>
      <c r="AH171" s="333">
        <f t="shared" si="19"/>
        <v>0</v>
      </c>
      <c r="AI171" s="334">
        <f t="shared" si="22"/>
        <v>0</v>
      </c>
      <c r="AJ171" s="328">
        <v>1</v>
      </c>
      <c r="AK171" s="328">
        <f t="shared" si="23"/>
        <v>2</v>
      </c>
      <c r="AL171" s="335">
        <v>39926</v>
      </c>
      <c r="AM171" s="328"/>
      <c r="AN171" s="328"/>
      <c r="AO171" s="328"/>
      <c r="AP171" s="328"/>
      <c r="AQ171" s="328"/>
      <c r="AR171" s="328"/>
      <c r="AS171" s="328"/>
      <c r="AT171" s="26"/>
      <c r="AU171" s="428">
        <v>62815</v>
      </c>
      <c r="AV171" s="428">
        <v>1243</v>
      </c>
      <c r="AW171" s="428" t="str">
        <f t="shared" si="24"/>
        <v>A</v>
      </c>
      <c r="AX171" s="428" t="str">
        <f t="shared" si="25"/>
        <v>A</v>
      </c>
      <c r="AY171" s="294">
        <f t="shared" si="26"/>
        <v>0</v>
      </c>
      <c r="AZ171" s="294">
        <v>0</v>
      </c>
    </row>
    <row r="172" spans="1:52" x14ac:dyDescent="0.2">
      <c r="D172" s="294">
        <v>62912</v>
      </c>
      <c r="E172" s="294">
        <v>62452</v>
      </c>
      <c r="F172" s="328">
        <v>63058</v>
      </c>
      <c r="G172" s="329">
        <v>1243</v>
      </c>
      <c r="H172" s="328" t="s">
        <v>645</v>
      </c>
      <c r="I172" s="328" t="s">
        <v>473</v>
      </c>
      <c r="J172" s="328"/>
      <c r="K172" s="328">
        <v>1</v>
      </c>
      <c r="L172" s="330">
        <v>1</v>
      </c>
      <c r="M172" s="328"/>
      <c r="N172" s="328" t="str">
        <f t="shared" si="21"/>
        <v>part</v>
      </c>
      <c r="O172" s="328"/>
      <c r="P172" s="328"/>
      <c r="Q172" s="328"/>
      <c r="R172" s="328"/>
      <c r="S172" s="331"/>
      <c r="T172" s="331"/>
      <c r="U172" s="331"/>
      <c r="V172" s="331"/>
      <c r="W172" s="331"/>
      <c r="X172" s="331"/>
      <c r="Y172" s="328"/>
      <c r="Z172" s="331"/>
      <c r="AA172" s="332">
        <v>0</v>
      </c>
      <c r="AB172" s="328"/>
      <c r="AC172" s="328"/>
      <c r="AD172" s="328" t="e">
        <f t="shared" si="27"/>
        <v>#VALUE!</v>
      </c>
      <c r="AE172" s="328"/>
      <c r="AF172" s="328" t="s">
        <v>647</v>
      </c>
      <c r="AG172" s="328"/>
      <c r="AH172" s="333">
        <f t="shared" si="19"/>
        <v>0</v>
      </c>
      <c r="AI172" s="334">
        <f t="shared" si="22"/>
        <v>0</v>
      </c>
      <c r="AJ172" s="328">
        <v>1</v>
      </c>
      <c r="AK172" s="328">
        <f t="shared" si="23"/>
        <v>1</v>
      </c>
      <c r="AL172" s="335">
        <v>40158</v>
      </c>
      <c r="AM172" s="328"/>
      <c r="AN172" s="328"/>
      <c r="AO172" s="328"/>
      <c r="AP172" s="328"/>
      <c r="AQ172" s="328"/>
      <c r="AR172" s="328"/>
      <c r="AS172" s="328"/>
      <c r="AT172" s="26"/>
      <c r="AU172" s="428">
        <v>63058</v>
      </c>
      <c r="AV172" s="428">
        <v>1243</v>
      </c>
      <c r="AW172" s="428" t="str">
        <f t="shared" si="24"/>
        <v>A</v>
      </c>
      <c r="AX172" s="428" t="str">
        <f t="shared" si="25"/>
        <v>A</v>
      </c>
      <c r="AY172" s="294">
        <f t="shared" si="26"/>
        <v>1</v>
      </c>
      <c r="AZ172" s="294">
        <v>1</v>
      </c>
    </row>
    <row r="173" spans="1:52" x14ac:dyDescent="0.2">
      <c r="D173" s="294">
        <v>62912</v>
      </c>
      <c r="E173" s="294">
        <v>62452</v>
      </c>
      <c r="F173" s="328">
        <v>62804</v>
      </c>
      <c r="G173" s="329">
        <v>1244</v>
      </c>
      <c r="H173" s="328" t="s">
        <v>648</v>
      </c>
      <c r="I173" s="328" t="s">
        <v>473</v>
      </c>
      <c r="J173" s="328"/>
      <c r="K173" s="328">
        <v>4</v>
      </c>
      <c r="L173" s="400">
        <v>1</v>
      </c>
      <c r="M173" s="328"/>
      <c r="N173" s="328" t="str">
        <f t="shared" si="21"/>
        <v>part</v>
      </c>
      <c r="O173" s="328"/>
      <c r="P173" s="328"/>
      <c r="Q173" s="328"/>
      <c r="R173" s="328"/>
      <c r="S173" s="331"/>
      <c r="T173" s="331"/>
      <c r="U173" s="331"/>
      <c r="V173" s="331"/>
      <c r="W173" s="331"/>
      <c r="X173" s="331"/>
      <c r="Y173" s="328"/>
      <c r="Z173" s="328"/>
      <c r="AA173" s="332">
        <v>0</v>
      </c>
      <c r="AB173" s="328"/>
      <c r="AC173" s="328" t="s">
        <v>649</v>
      </c>
      <c r="AD173" s="328">
        <f t="shared" si="27"/>
        <v>957</v>
      </c>
      <c r="AE173" s="328" t="s">
        <v>475</v>
      </c>
      <c r="AF173" s="328" t="s">
        <v>647</v>
      </c>
      <c r="AG173" s="332"/>
      <c r="AH173" s="333">
        <f t="shared" si="19"/>
        <v>0</v>
      </c>
      <c r="AI173" s="334">
        <f t="shared" si="22"/>
        <v>0</v>
      </c>
      <c r="AJ173" s="328">
        <v>1</v>
      </c>
      <c r="AK173" s="328">
        <f t="shared" si="23"/>
        <v>4</v>
      </c>
      <c r="AL173" s="335">
        <v>39926</v>
      </c>
      <c r="AM173" s="328"/>
      <c r="AN173" s="328"/>
      <c r="AO173" s="328"/>
      <c r="AP173" s="328"/>
      <c r="AQ173" s="328"/>
      <c r="AR173" s="328"/>
      <c r="AS173" s="328"/>
      <c r="AT173" s="26"/>
      <c r="AU173" s="428">
        <v>62804</v>
      </c>
      <c r="AV173" s="428">
        <v>1244</v>
      </c>
      <c r="AW173" s="428" t="str">
        <f t="shared" si="24"/>
        <v>A</v>
      </c>
      <c r="AX173" s="428" t="str">
        <f t="shared" si="25"/>
        <v>A</v>
      </c>
      <c r="AY173" s="294">
        <f t="shared" si="26"/>
        <v>1</v>
      </c>
      <c r="AZ173" s="294">
        <v>1</v>
      </c>
    </row>
    <row r="174" spans="1:52" x14ac:dyDescent="0.2">
      <c r="D174" s="294">
        <v>62912</v>
      </c>
      <c r="E174" s="294">
        <v>62452</v>
      </c>
      <c r="F174" s="328">
        <v>63059</v>
      </c>
      <c r="G174" s="329">
        <v>1244</v>
      </c>
      <c r="H174" s="328" t="s">
        <v>648</v>
      </c>
      <c r="I174" s="328" t="s">
        <v>473</v>
      </c>
      <c r="J174" s="328"/>
      <c r="K174" s="328">
        <v>2</v>
      </c>
      <c r="L174" s="330">
        <v>1</v>
      </c>
      <c r="M174" s="328"/>
      <c r="N174" s="328" t="str">
        <f t="shared" si="21"/>
        <v>part</v>
      </c>
      <c r="O174" s="328"/>
      <c r="P174" s="328"/>
      <c r="Q174" s="328"/>
      <c r="R174" s="328"/>
      <c r="S174" s="331"/>
      <c r="T174" s="331"/>
      <c r="U174" s="331"/>
      <c r="V174" s="331"/>
      <c r="W174" s="331"/>
      <c r="X174" s="331"/>
      <c r="Y174" s="328"/>
      <c r="Z174" s="328"/>
      <c r="AA174" s="332">
        <v>0</v>
      </c>
      <c r="AB174" s="328"/>
      <c r="AC174" s="328" t="s">
        <v>649</v>
      </c>
      <c r="AD174" s="328">
        <f t="shared" si="27"/>
        <v>957</v>
      </c>
      <c r="AE174" s="328" t="s">
        <v>475</v>
      </c>
      <c r="AF174" s="328" t="s">
        <v>647</v>
      </c>
      <c r="AG174" s="332"/>
      <c r="AH174" s="333">
        <f t="shared" si="19"/>
        <v>0</v>
      </c>
      <c r="AI174" s="334">
        <f t="shared" si="22"/>
        <v>0</v>
      </c>
      <c r="AJ174" s="328">
        <v>1</v>
      </c>
      <c r="AK174" s="328">
        <f t="shared" si="23"/>
        <v>2</v>
      </c>
      <c r="AL174" s="335">
        <v>40042</v>
      </c>
      <c r="AM174" s="328"/>
      <c r="AN174" s="328"/>
      <c r="AO174" s="328"/>
      <c r="AP174" s="328"/>
      <c r="AQ174" s="328"/>
      <c r="AR174" s="328"/>
      <c r="AS174" s="328"/>
      <c r="AT174" s="26"/>
      <c r="AU174" s="428">
        <v>63059</v>
      </c>
      <c r="AV174" s="428">
        <v>1244</v>
      </c>
      <c r="AW174" s="428" t="str">
        <f t="shared" si="24"/>
        <v>A</v>
      </c>
      <c r="AX174" s="428" t="str">
        <f t="shared" si="25"/>
        <v>A</v>
      </c>
      <c r="AY174" s="294">
        <f t="shared" si="26"/>
        <v>1</v>
      </c>
      <c r="AZ174" s="294">
        <v>1</v>
      </c>
    </row>
    <row r="175" spans="1:52" x14ac:dyDescent="0.2">
      <c r="A175" s="378" t="s">
        <v>477</v>
      </c>
      <c r="B175" s="379"/>
      <c r="C175" s="379"/>
      <c r="D175" s="379"/>
      <c r="E175" s="379"/>
      <c r="F175" s="328">
        <v>62452</v>
      </c>
      <c r="G175" s="329">
        <v>1245</v>
      </c>
      <c r="H175" s="328" t="s">
        <v>650</v>
      </c>
      <c r="I175" s="328" t="s">
        <v>473</v>
      </c>
      <c r="J175" s="328"/>
      <c r="K175" s="328">
        <v>1</v>
      </c>
      <c r="L175" s="330">
        <v>1</v>
      </c>
      <c r="M175" s="328"/>
      <c r="N175" s="328" t="str">
        <f t="shared" si="21"/>
        <v>part</v>
      </c>
      <c r="O175" s="328"/>
      <c r="P175" s="328"/>
      <c r="Q175" s="328"/>
      <c r="R175" s="328"/>
      <c r="S175" s="331"/>
      <c r="T175" s="331"/>
      <c r="U175" s="331"/>
      <c r="V175" s="331"/>
      <c r="W175" s="331"/>
      <c r="X175" s="331"/>
      <c r="Y175" s="328"/>
      <c r="Z175" s="328"/>
      <c r="AA175" s="332">
        <v>0</v>
      </c>
      <c r="AB175" s="328"/>
      <c r="AC175" s="328" t="s">
        <v>651</v>
      </c>
      <c r="AD175" s="328">
        <f t="shared" si="27"/>
        <v>992</v>
      </c>
      <c r="AE175" s="328" t="s">
        <v>475</v>
      </c>
      <c r="AF175" s="328" t="s">
        <v>647</v>
      </c>
      <c r="AG175" s="332"/>
      <c r="AH175" s="333">
        <f t="shared" si="19"/>
        <v>0</v>
      </c>
      <c r="AI175" s="334">
        <f t="shared" si="22"/>
        <v>0</v>
      </c>
      <c r="AJ175" s="328">
        <v>1</v>
      </c>
      <c r="AK175" s="328">
        <f t="shared" si="23"/>
        <v>1</v>
      </c>
      <c r="AL175" s="335">
        <v>40086</v>
      </c>
      <c r="AM175" s="328"/>
      <c r="AN175" s="328"/>
      <c r="AO175" s="328"/>
      <c r="AP175" s="328"/>
      <c r="AQ175" s="328"/>
      <c r="AR175" s="328"/>
      <c r="AS175" s="328"/>
      <c r="AT175" s="26"/>
      <c r="AU175" s="428"/>
      <c r="AV175" s="428"/>
      <c r="AW175" s="428" t="str">
        <f t="shared" si="24"/>
        <v>Z</v>
      </c>
      <c r="AX175" s="428" t="str">
        <f t="shared" si="25"/>
        <v>Z</v>
      </c>
      <c r="AY175" s="294">
        <f t="shared" si="26"/>
        <v>1</v>
      </c>
      <c r="AZ175" s="294">
        <v>1</v>
      </c>
    </row>
    <row r="176" spans="1:52" x14ac:dyDescent="0.2">
      <c r="D176" s="294">
        <v>62912</v>
      </c>
      <c r="E176" s="294">
        <v>62452</v>
      </c>
      <c r="F176" s="328">
        <v>62804</v>
      </c>
      <c r="G176" s="329">
        <v>1245</v>
      </c>
      <c r="H176" s="328" t="s">
        <v>650</v>
      </c>
      <c r="I176" s="328" t="s">
        <v>473</v>
      </c>
      <c r="J176" s="328"/>
      <c r="K176" s="328">
        <v>2</v>
      </c>
      <c r="L176" s="400">
        <v>1</v>
      </c>
      <c r="M176" s="328"/>
      <c r="N176" s="328" t="str">
        <f t="shared" si="21"/>
        <v>part</v>
      </c>
      <c r="O176" s="328"/>
      <c r="P176" s="328"/>
      <c r="Q176" s="328"/>
      <c r="R176" s="328"/>
      <c r="S176" s="331"/>
      <c r="T176" s="331"/>
      <c r="U176" s="331"/>
      <c r="V176" s="331"/>
      <c r="W176" s="331"/>
      <c r="X176" s="331"/>
      <c r="Y176" s="328"/>
      <c r="Z176" s="328"/>
      <c r="AA176" s="332">
        <v>0</v>
      </c>
      <c r="AB176" s="328"/>
      <c r="AC176" s="328" t="s">
        <v>651</v>
      </c>
      <c r="AD176" s="328">
        <f t="shared" si="27"/>
        <v>992</v>
      </c>
      <c r="AE176" s="328" t="s">
        <v>475</v>
      </c>
      <c r="AF176" s="328" t="s">
        <v>647</v>
      </c>
      <c r="AG176" s="332"/>
      <c r="AH176" s="333">
        <f t="shared" si="19"/>
        <v>0</v>
      </c>
      <c r="AI176" s="334">
        <f t="shared" si="22"/>
        <v>0</v>
      </c>
      <c r="AJ176" s="328">
        <v>1</v>
      </c>
      <c r="AK176" s="328">
        <f t="shared" si="23"/>
        <v>2</v>
      </c>
      <c r="AL176" s="335">
        <v>40095</v>
      </c>
      <c r="AM176" s="328"/>
      <c r="AN176" s="328"/>
      <c r="AO176" s="328"/>
      <c r="AP176" s="328"/>
      <c r="AQ176" s="328"/>
      <c r="AR176" s="328"/>
      <c r="AS176" s="328"/>
      <c r="AT176" s="26"/>
      <c r="AU176" s="428">
        <v>62804</v>
      </c>
      <c r="AV176" s="428">
        <v>1245</v>
      </c>
      <c r="AW176" s="428" t="str">
        <f t="shared" si="24"/>
        <v>A</v>
      </c>
      <c r="AX176" s="428" t="str">
        <f t="shared" si="25"/>
        <v>A</v>
      </c>
      <c r="AY176" s="294">
        <f t="shared" si="26"/>
        <v>1</v>
      </c>
      <c r="AZ176" s="294">
        <v>1</v>
      </c>
    </row>
    <row r="177" spans="1:52" x14ac:dyDescent="0.2">
      <c r="D177" s="294">
        <v>62912</v>
      </c>
      <c r="E177" s="294">
        <v>62452</v>
      </c>
      <c r="F177" s="328">
        <v>63058</v>
      </c>
      <c r="G177" s="329">
        <v>1245</v>
      </c>
      <c r="H177" s="328" t="s">
        <v>650</v>
      </c>
      <c r="I177" s="328" t="s">
        <v>473</v>
      </c>
      <c r="J177" s="328"/>
      <c r="K177" s="328">
        <v>1</v>
      </c>
      <c r="L177" s="330">
        <v>1</v>
      </c>
      <c r="M177" s="328"/>
      <c r="N177" s="328" t="str">
        <f t="shared" si="21"/>
        <v>part</v>
      </c>
      <c r="O177" s="328"/>
      <c r="P177" s="328"/>
      <c r="Q177" s="328"/>
      <c r="R177" s="328"/>
      <c r="S177" s="331"/>
      <c r="T177" s="331"/>
      <c r="U177" s="331"/>
      <c r="V177" s="331"/>
      <c r="W177" s="331"/>
      <c r="X177" s="331"/>
      <c r="Y177" s="328"/>
      <c r="Z177" s="331"/>
      <c r="AA177" s="332">
        <v>0</v>
      </c>
      <c r="AB177" s="328"/>
      <c r="AC177" s="328"/>
      <c r="AD177" s="328" t="e">
        <f t="shared" si="27"/>
        <v>#VALUE!</v>
      </c>
      <c r="AE177" s="328"/>
      <c r="AF177" s="328" t="s">
        <v>647</v>
      </c>
      <c r="AG177" s="328"/>
      <c r="AH177" s="333">
        <f t="shared" si="19"/>
        <v>0</v>
      </c>
      <c r="AI177" s="334">
        <f t="shared" si="22"/>
        <v>0</v>
      </c>
      <c r="AJ177" s="328">
        <v>1</v>
      </c>
      <c r="AK177" s="328">
        <f t="shared" si="23"/>
        <v>1</v>
      </c>
      <c r="AL177" s="335">
        <v>40158</v>
      </c>
      <c r="AM177" s="328"/>
      <c r="AN177" s="328"/>
      <c r="AO177" s="328"/>
      <c r="AP177" s="328"/>
      <c r="AQ177" s="328"/>
      <c r="AR177" s="328"/>
      <c r="AS177" s="328"/>
      <c r="AT177" s="26"/>
      <c r="AU177" s="428">
        <v>63058</v>
      </c>
      <c r="AV177" s="428">
        <v>1245</v>
      </c>
      <c r="AW177" s="428" t="str">
        <f t="shared" si="24"/>
        <v>A</v>
      </c>
      <c r="AX177" s="428" t="str">
        <f t="shared" si="25"/>
        <v>A</v>
      </c>
      <c r="AY177" s="294">
        <f t="shared" si="26"/>
        <v>1</v>
      </c>
      <c r="AZ177" s="294">
        <v>1</v>
      </c>
    </row>
    <row r="178" spans="1:52" x14ac:dyDescent="0.2">
      <c r="D178" s="294">
        <v>62912</v>
      </c>
      <c r="E178" s="294">
        <v>62998</v>
      </c>
      <c r="F178" s="328">
        <v>62451</v>
      </c>
      <c r="G178" s="329">
        <v>1246</v>
      </c>
      <c r="H178" s="328" t="s">
        <v>652</v>
      </c>
      <c r="I178" s="328" t="s">
        <v>473</v>
      </c>
      <c r="J178" s="328"/>
      <c r="K178" s="328">
        <v>2</v>
      </c>
      <c r="L178" s="400">
        <v>1</v>
      </c>
      <c r="M178" s="328"/>
      <c r="N178" s="328" t="str">
        <f t="shared" si="21"/>
        <v>part</v>
      </c>
      <c r="O178" s="328"/>
      <c r="P178" s="328"/>
      <c r="Q178" s="328"/>
      <c r="R178" s="328"/>
      <c r="S178" s="331"/>
      <c r="T178" s="331"/>
      <c r="U178" s="331"/>
      <c r="V178" s="331"/>
      <c r="W178" s="331"/>
      <c r="X178" s="331"/>
      <c r="Y178" s="328"/>
      <c r="Z178" s="328"/>
      <c r="AA178" s="332">
        <v>0.45</v>
      </c>
      <c r="AB178" s="328"/>
      <c r="AC178" s="328" t="s">
        <v>653</v>
      </c>
      <c r="AD178" s="328">
        <f t="shared" si="27"/>
        <v>939</v>
      </c>
      <c r="AE178" s="328" t="s">
        <v>475</v>
      </c>
      <c r="AF178" s="328" t="s">
        <v>647</v>
      </c>
      <c r="AG178" s="332"/>
      <c r="AH178" s="333">
        <f t="shared" si="19"/>
        <v>0.45</v>
      </c>
      <c r="AI178" s="334">
        <f t="shared" si="22"/>
        <v>0.9</v>
      </c>
      <c r="AJ178" s="328">
        <v>2</v>
      </c>
      <c r="AK178" s="328">
        <f t="shared" si="23"/>
        <v>4</v>
      </c>
      <c r="AL178" s="335">
        <v>40079</v>
      </c>
      <c r="AM178" s="328"/>
      <c r="AN178" s="328"/>
      <c r="AO178" s="328"/>
      <c r="AP178" s="328"/>
      <c r="AQ178" s="328"/>
      <c r="AR178" s="328"/>
      <c r="AS178" s="328"/>
      <c r="AT178" s="26"/>
      <c r="AU178" s="428">
        <v>62451</v>
      </c>
      <c r="AV178" s="428">
        <v>1246</v>
      </c>
      <c r="AW178" s="428" t="str">
        <f t="shared" si="24"/>
        <v>A</v>
      </c>
      <c r="AX178" s="428" t="str">
        <f t="shared" si="25"/>
        <v>A</v>
      </c>
      <c r="AY178" s="294">
        <f t="shared" si="26"/>
        <v>0</v>
      </c>
      <c r="AZ178" s="294">
        <v>0</v>
      </c>
    </row>
    <row r="179" spans="1:52" x14ac:dyDescent="0.2">
      <c r="A179" s="378" t="s">
        <v>477</v>
      </c>
      <c r="B179" s="379"/>
      <c r="C179" s="379"/>
      <c r="D179" s="379"/>
      <c r="E179" s="379"/>
      <c r="F179" s="328">
        <v>62452</v>
      </c>
      <c r="G179" s="329">
        <v>1246</v>
      </c>
      <c r="H179" s="328" t="s">
        <v>652</v>
      </c>
      <c r="I179" s="328" t="s">
        <v>473</v>
      </c>
      <c r="J179" s="328"/>
      <c r="K179" s="328">
        <v>1</v>
      </c>
      <c r="L179" s="330">
        <v>1</v>
      </c>
      <c r="M179" s="328"/>
      <c r="N179" s="328" t="str">
        <f t="shared" si="21"/>
        <v>part</v>
      </c>
      <c r="O179" s="328"/>
      <c r="P179" s="328"/>
      <c r="Q179" s="328"/>
      <c r="R179" s="328"/>
      <c r="S179" s="331"/>
      <c r="T179" s="331"/>
      <c r="U179" s="331"/>
      <c r="V179" s="331"/>
      <c r="W179" s="331"/>
      <c r="X179" s="331"/>
      <c r="Y179" s="328"/>
      <c r="Z179" s="328"/>
      <c r="AA179" s="332">
        <v>0.45</v>
      </c>
      <c r="AB179" s="328"/>
      <c r="AC179" s="328" t="s">
        <v>654</v>
      </c>
      <c r="AD179" s="328">
        <f t="shared" si="27"/>
        <v>939</v>
      </c>
      <c r="AE179" s="328" t="s">
        <v>475</v>
      </c>
      <c r="AF179" s="328" t="s">
        <v>647</v>
      </c>
      <c r="AG179" s="332"/>
      <c r="AH179" s="333">
        <f t="shared" si="19"/>
        <v>0.45</v>
      </c>
      <c r="AI179" s="334">
        <f t="shared" si="22"/>
        <v>0.45</v>
      </c>
      <c r="AJ179" s="328">
        <v>2</v>
      </c>
      <c r="AK179" s="328">
        <f t="shared" si="23"/>
        <v>2</v>
      </c>
      <c r="AL179" s="335">
        <v>40086</v>
      </c>
      <c r="AM179" s="328"/>
      <c r="AN179" s="328"/>
      <c r="AO179" s="328"/>
      <c r="AP179" s="328"/>
      <c r="AQ179" s="328"/>
      <c r="AR179" s="328"/>
      <c r="AS179" s="328"/>
      <c r="AT179" s="26"/>
      <c r="AU179" s="428"/>
      <c r="AV179" s="428"/>
      <c r="AW179" s="428" t="str">
        <f t="shared" si="24"/>
        <v>Z</v>
      </c>
      <c r="AX179" s="428" t="str">
        <f t="shared" si="25"/>
        <v>Z</v>
      </c>
      <c r="AY179" s="294">
        <f t="shared" si="26"/>
        <v>1</v>
      </c>
      <c r="AZ179" s="294">
        <v>1</v>
      </c>
    </row>
    <row r="180" spans="1:52" x14ac:dyDescent="0.2">
      <c r="D180" s="294">
        <v>62912</v>
      </c>
      <c r="E180" s="294">
        <v>62452</v>
      </c>
      <c r="F180" s="328">
        <v>63058</v>
      </c>
      <c r="G180" s="329">
        <v>1246</v>
      </c>
      <c r="H180" s="328" t="s">
        <v>652</v>
      </c>
      <c r="I180" s="328" t="s">
        <v>473</v>
      </c>
      <c r="J180" s="328"/>
      <c r="K180" s="328">
        <v>1</v>
      </c>
      <c r="L180" s="330">
        <v>1</v>
      </c>
      <c r="M180" s="328"/>
      <c r="N180" s="328" t="str">
        <f t="shared" si="21"/>
        <v>part</v>
      </c>
      <c r="O180" s="328"/>
      <c r="P180" s="328"/>
      <c r="Q180" s="328"/>
      <c r="R180" s="328"/>
      <c r="S180" s="331"/>
      <c r="T180" s="331"/>
      <c r="U180" s="331"/>
      <c r="V180" s="331"/>
      <c r="W180" s="331"/>
      <c r="X180" s="331"/>
      <c r="Y180" s="328"/>
      <c r="Z180" s="331"/>
      <c r="AA180" s="332">
        <v>0.45</v>
      </c>
      <c r="AB180" s="328"/>
      <c r="AC180" s="328"/>
      <c r="AD180" s="328" t="e">
        <f t="shared" si="27"/>
        <v>#VALUE!</v>
      </c>
      <c r="AE180" s="328"/>
      <c r="AF180" s="328" t="s">
        <v>647</v>
      </c>
      <c r="AG180" s="328"/>
      <c r="AH180" s="333">
        <f t="shared" si="19"/>
        <v>0.45</v>
      </c>
      <c r="AI180" s="334">
        <f t="shared" si="22"/>
        <v>0.45</v>
      </c>
      <c r="AJ180" s="328">
        <v>2</v>
      </c>
      <c r="AK180" s="328">
        <f t="shared" si="23"/>
        <v>2</v>
      </c>
      <c r="AL180" s="335">
        <v>40158</v>
      </c>
      <c r="AM180" s="328"/>
      <c r="AN180" s="328"/>
      <c r="AO180" s="328"/>
      <c r="AP180" s="328"/>
      <c r="AQ180" s="328"/>
      <c r="AR180" s="328"/>
      <c r="AS180" s="328"/>
      <c r="AT180" s="26"/>
      <c r="AU180" s="428">
        <v>63058</v>
      </c>
      <c r="AV180" s="428">
        <v>1246</v>
      </c>
      <c r="AW180" s="428" t="str">
        <f t="shared" si="24"/>
        <v>A</v>
      </c>
      <c r="AX180" s="428" t="str">
        <f t="shared" si="25"/>
        <v>A</v>
      </c>
      <c r="AY180" s="294">
        <f t="shared" si="26"/>
        <v>1</v>
      </c>
      <c r="AZ180" s="294">
        <v>1</v>
      </c>
    </row>
    <row r="181" spans="1:52" x14ac:dyDescent="0.2">
      <c r="B181" s="294">
        <v>62912</v>
      </c>
      <c r="C181" s="294">
        <v>62998</v>
      </c>
      <c r="D181" s="294">
        <v>62445</v>
      </c>
      <c r="E181" s="294">
        <v>62897</v>
      </c>
      <c r="F181" s="328">
        <v>62813</v>
      </c>
      <c r="G181" s="329">
        <v>1247</v>
      </c>
      <c r="H181" s="328" t="s">
        <v>655</v>
      </c>
      <c r="I181" s="328" t="s">
        <v>473</v>
      </c>
      <c r="J181" s="328"/>
      <c r="K181" s="328">
        <v>2</v>
      </c>
      <c r="L181" s="400">
        <v>1</v>
      </c>
      <c r="M181" s="328"/>
      <c r="N181" s="328" t="str">
        <f t="shared" si="21"/>
        <v>part</v>
      </c>
      <c r="O181" s="328"/>
      <c r="P181" s="328"/>
      <c r="Q181" s="328"/>
      <c r="R181" s="328"/>
      <c r="S181" s="331"/>
      <c r="T181" s="331"/>
      <c r="U181" s="331"/>
      <c r="V181" s="331"/>
      <c r="W181" s="331"/>
      <c r="X181" s="331"/>
      <c r="Y181" s="328"/>
      <c r="Z181" s="328"/>
      <c r="AA181" s="332">
        <v>0.32</v>
      </c>
      <c r="AB181" s="328"/>
      <c r="AC181" s="328" t="s">
        <v>656</v>
      </c>
      <c r="AD181" s="328">
        <f t="shared" si="27"/>
        <v>11</v>
      </c>
      <c r="AE181" s="328" t="s">
        <v>475</v>
      </c>
      <c r="AF181" s="328" t="s">
        <v>516</v>
      </c>
      <c r="AG181" s="332"/>
      <c r="AH181" s="333">
        <f t="shared" si="19"/>
        <v>0.32</v>
      </c>
      <c r="AI181" s="334">
        <f t="shared" si="22"/>
        <v>0.64</v>
      </c>
      <c r="AJ181" s="328">
        <v>2</v>
      </c>
      <c r="AK181" s="328">
        <f t="shared" si="23"/>
        <v>4</v>
      </c>
      <c r="AL181" s="335">
        <v>40000</v>
      </c>
      <c r="AM181" s="328">
        <v>2</v>
      </c>
      <c r="AN181" s="328">
        <v>2</v>
      </c>
      <c r="AO181" s="328"/>
      <c r="AP181" s="328"/>
      <c r="AQ181" s="328"/>
      <c r="AR181" s="328"/>
      <c r="AS181" s="328"/>
      <c r="AT181" s="26"/>
      <c r="AU181" s="428">
        <v>62813</v>
      </c>
      <c r="AV181" s="428">
        <v>1247</v>
      </c>
      <c r="AW181" s="428" t="str">
        <f t="shared" si="24"/>
        <v>A</v>
      </c>
      <c r="AX181" s="428" t="str">
        <f t="shared" si="25"/>
        <v>A</v>
      </c>
      <c r="AY181" s="294">
        <f t="shared" si="26"/>
        <v>0</v>
      </c>
      <c r="AZ181" s="294">
        <v>0</v>
      </c>
    </row>
    <row r="182" spans="1:52" x14ac:dyDescent="0.2">
      <c r="D182" s="294">
        <v>62912</v>
      </c>
      <c r="E182" s="294">
        <v>62465</v>
      </c>
      <c r="F182" s="328">
        <v>63109</v>
      </c>
      <c r="G182" s="329">
        <v>1258</v>
      </c>
      <c r="H182" s="328" t="s">
        <v>657</v>
      </c>
      <c r="I182" s="328" t="s">
        <v>473</v>
      </c>
      <c r="J182" s="328"/>
      <c r="K182" s="328">
        <v>4</v>
      </c>
      <c r="L182" s="400">
        <v>1</v>
      </c>
      <c r="M182" s="328"/>
      <c r="N182" s="328" t="str">
        <f t="shared" si="21"/>
        <v>part</v>
      </c>
      <c r="O182" s="328"/>
      <c r="P182" s="328"/>
      <c r="Q182" s="328"/>
      <c r="R182" s="328"/>
      <c r="S182" s="331"/>
      <c r="T182" s="331"/>
      <c r="U182" s="331"/>
      <c r="V182" s="331"/>
      <c r="W182" s="331"/>
      <c r="X182" s="331"/>
      <c r="Y182" s="328"/>
      <c r="Z182" s="328"/>
      <c r="AA182" s="332">
        <v>0.08</v>
      </c>
      <c r="AB182" s="328"/>
      <c r="AC182" s="328" t="s">
        <v>658</v>
      </c>
      <c r="AD182" s="328">
        <f t="shared" si="27"/>
        <v>40</v>
      </c>
      <c r="AE182" s="328" t="s">
        <v>475</v>
      </c>
      <c r="AF182" s="328" t="s">
        <v>599</v>
      </c>
      <c r="AG182" s="332"/>
      <c r="AH182" s="333">
        <f t="shared" si="19"/>
        <v>0.08</v>
      </c>
      <c r="AI182" s="334">
        <f t="shared" si="22"/>
        <v>0.32</v>
      </c>
      <c r="AJ182" s="328">
        <v>10</v>
      </c>
      <c r="AK182" s="328">
        <f t="shared" si="23"/>
        <v>40</v>
      </c>
      <c r="AL182" s="335">
        <v>40126</v>
      </c>
      <c r="AM182" s="328"/>
      <c r="AN182" s="328"/>
      <c r="AO182" s="328"/>
      <c r="AP182" s="328"/>
      <c r="AQ182" s="328"/>
      <c r="AR182" s="328"/>
      <c r="AS182" s="328"/>
      <c r="AT182" s="26"/>
      <c r="AU182" s="428">
        <v>63109</v>
      </c>
      <c r="AV182" s="428">
        <v>1258</v>
      </c>
      <c r="AW182" s="428" t="str">
        <f t="shared" si="24"/>
        <v>A</v>
      </c>
      <c r="AX182" s="428" t="str">
        <f t="shared" si="25"/>
        <v>A</v>
      </c>
      <c r="AY182" s="294">
        <f t="shared" si="26"/>
        <v>0</v>
      </c>
      <c r="AZ182" s="294">
        <v>0</v>
      </c>
    </row>
    <row r="183" spans="1:52" x14ac:dyDescent="0.2">
      <c r="E183" s="294">
        <v>62912</v>
      </c>
      <c r="F183" s="328">
        <v>62452</v>
      </c>
      <c r="G183" s="329">
        <v>1270</v>
      </c>
      <c r="H183" s="328" t="s">
        <v>659</v>
      </c>
      <c r="I183" s="328" t="s">
        <v>473</v>
      </c>
      <c r="J183" s="328"/>
      <c r="K183" s="328">
        <v>1</v>
      </c>
      <c r="L183" s="330">
        <v>1</v>
      </c>
      <c r="M183" s="328"/>
      <c r="N183" s="328" t="str">
        <f t="shared" si="21"/>
        <v>part</v>
      </c>
      <c r="O183" s="328"/>
      <c r="P183" s="328"/>
      <c r="Q183" s="328"/>
      <c r="R183" s="328"/>
      <c r="S183" s="331"/>
      <c r="T183" s="331"/>
      <c r="U183" s="331"/>
      <c r="V183" s="331"/>
      <c r="W183" s="331"/>
      <c r="X183" s="331"/>
      <c r="Y183" s="328" t="s">
        <v>522</v>
      </c>
      <c r="Z183" s="328"/>
      <c r="AA183" s="332">
        <v>26.5</v>
      </c>
      <c r="AB183" s="328">
        <v>50000</v>
      </c>
      <c r="AC183" s="328" t="s">
        <v>660</v>
      </c>
      <c r="AD183" s="328">
        <v>1</v>
      </c>
      <c r="AE183" s="328"/>
      <c r="AF183" s="328" t="s">
        <v>529</v>
      </c>
      <c r="AG183" s="332"/>
      <c r="AH183" s="333">
        <f t="shared" si="19"/>
        <v>26.5</v>
      </c>
      <c r="AI183" s="334">
        <f t="shared" si="22"/>
        <v>26.5</v>
      </c>
      <c r="AJ183" s="328"/>
      <c r="AK183" s="328">
        <f t="shared" si="23"/>
        <v>0</v>
      </c>
      <c r="AL183" s="335">
        <v>40086</v>
      </c>
      <c r="AM183" s="328"/>
      <c r="AN183" s="328"/>
      <c r="AO183" s="328"/>
      <c r="AP183" s="328"/>
      <c r="AQ183" s="328"/>
      <c r="AR183" s="328"/>
      <c r="AS183" s="328"/>
      <c r="AT183" s="26"/>
      <c r="AU183" s="428">
        <v>62452</v>
      </c>
      <c r="AV183" s="428">
        <v>1270</v>
      </c>
      <c r="AW183" s="428" t="str">
        <f t="shared" si="24"/>
        <v>A</v>
      </c>
      <c r="AX183" s="428" t="str">
        <f t="shared" si="25"/>
        <v>A</v>
      </c>
      <c r="AY183" s="294">
        <f t="shared" si="26"/>
        <v>1</v>
      </c>
      <c r="AZ183" s="294">
        <v>1</v>
      </c>
    </row>
    <row r="184" spans="1:52" x14ac:dyDescent="0.2">
      <c r="E184" s="294">
        <v>62912</v>
      </c>
      <c r="F184" s="328">
        <v>62452</v>
      </c>
      <c r="G184" s="329">
        <v>1271</v>
      </c>
      <c r="H184" s="328" t="s">
        <v>661</v>
      </c>
      <c r="I184" s="328" t="s">
        <v>473</v>
      </c>
      <c r="J184" s="328"/>
      <c r="K184" s="328">
        <v>1</v>
      </c>
      <c r="L184" s="330">
        <v>1</v>
      </c>
      <c r="M184" s="328"/>
      <c r="N184" s="328" t="str">
        <f t="shared" si="21"/>
        <v>part</v>
      </c>
      <c r="O184" s="328"/>
      <c r="P184" s="328"/>
      <c r="Q184" s="328"/>
      <c r="R184" s="328"/>
      <c r="S184" s="331"/>
      <c r="T184" s="331"/>
      <c r="U184" s="331"/>
      <c r="V184" s="331"/>
      <c r="W184" s="331"/>
      <c r="X184" s="331"/>
      <c r="Y184" s="328" t="s">
        <v>522</v>
      </c>
      <c r="Z184" s="328"/>
      <c r="AA184" s="332">
        <v>34.299999999999997</v>
      </c>
      <c r="AB184" s="328">
        <v>50000</v>
      </c>
      <c r="AC184" s="328" t="s">
        <v>662</v>
      </c>
      <c r="AD184" s="328">
        <v>1</v>
      </c>
      <c r="AE184" s="328"/>
      <c r="AF184" s="328" t="s">
        <v>529</v>
      </c>
      <c r="AG184" s="332"/>
      <c r="AH184" s="333">
        <f t="shared" si="19"/>
        <v>34.299999999999997</v>
      </c>
      <c r="AI184" s="334">
        <f t="shared" si="22"/>
        <v>34.299999999999997</v>
      </c>
      <c r="AJ184" s="328"/>
      <c r="AK184" s="328">
        <f t="shared" si="23"/>
        <v>0</v>
      </c>
      <c r="AL184" s="335">
        <v>40086</v>
      </c>
      <c r="AM184" s="328"/>
      <c r="AN184" s="328"/>
      <c r="AO184" s="328"/>
      <c r="AP184" s="328"/>
      <c r="AQ184" s="328"/>
      <c r="AR184" s="328"/>
      <c r="AS184" s="328"/>
      <c r="AT184" s="26"/>
      <c r="AU184" s="428">
        <v>62452</v>
      </c>
      <c r="AV184" s="428">
        <v>1271</v>
      </c>
      <c r="AW184" s="428" t="str">
        <f t="shared" si="24"/>
        <v>A</v>
      </c>
      <c r="AX184" s="428" t="str">
        <f t="shared" si="25"/>
        <v>A</v>
      </c>
      <c r="AY184" s="294">
        <f t="shared" si="26"/>
        <v>1</v>
      </c>
      <c r="AZ184" s="294">
        <v>1</v>
      </c>
    </row>
    <row r="185" spans="1:52" x14ac:dyDescent="0.2">
      <c r="E185" s="294">
        <v>62912</v>
      </c>
      <c r="F185" s="328">
        <v>62452</v>
      </c>
      <c r="G185" s="329">
        <v>1272</v>
      </c>
      <c r="H185" s="328" t="s">
        <v>663</v>
      </c>
      <c r="I185" s="328" t="s">
        <v>473</v>
      </c>
      <c r="J185" s="328"/>
      <c r="K185" s="328">
        <v>1</v>
      </c>
      <c r="L185" s="330">
        <v>1</v>
      </c>
      <c r="M185" s="328"/>
      <c r="N185" s="328" t="str">
        <f t="shared" si="21"/>
        <v>part</v>
      </c>
      <c r="O185" s="328"/>
      <c r="P185" s="328"/>
      <c r="Q185" s="328"/>
      <c r="R185" s="328"/>
      <c r="S185" s="331"/>
      <c r="T185" s="331"/>
      <c r="U185" s="331"/>
      <c r="V185" s="331"/>
      <c r="W185" s="331"/>
      <c r="X185" s="331"/>
      <c r="Y185" s="328"/>
      <c r="Z185" s="328"/>
      <c r="AA185" s="332">
        <v>0.08</v>
      </c>
      <c r="AB185" s="328"/>
      <c r="AC185" s="328" t="s">
        <v>664</v>
      </c>
      <c r="AD185" s="328">
        <f t="shared" ref="AD185:AD231" si="28">VALUE(LEFT(AC185,(LEN(AC185)-6)))</f>
        <v>1200</v>
      </c>
      <c r="AE185" s="328" t="s">
        <v>475</v>
      </c>
      <c r="AF185" s="328" t="s">
        <v>529</v>
      </c>
      <c r="AG185" s="328"/>
      <c r="AH185" s="333">
        <f t="shared" si="19"/>
        <v>0.08</v>
      </c>
      <c r="AI185" s="334">
        <f t="shared" si="22"/>
        <v>0.08</v>
      </c>
      <c r="AJ185" s="328"/>
      <c r="AK185" s="328">
        <f t="shared" si="23"/>
        <v>0</v>
      </c>
      <c r="AL185" s="335">
        <v>40042</v>
      </c>
      <c r="AM185" s="328"/>
      <c r="AN185" s="328"/>
      <c r="AO185" s="328"/>
      <c r="AP185" s="328"/>
      <c r="AQ185" s="328"/>
      <c r="AR185" s="328"/>
      <c r="AS185" s="328"/>
      <c r="AT185" s="26"/>
      <c r="AU185" s="428">
        <v>62452</v>
      </c>
      <c r="AV185" s="428">
        <v>1272</v>
      </c>
      <c r="AW185" s="428" t="str">
        <f t="shared" si="24"/>
        <v>A</v>
      </c>
      <c r="AX185" s="428" t="str">
        <f t="shared" si="25"/>
        <v>A</v>
      </c>
      <c r="AY185" s="294">
        <f t="shared" si="26"/>
        <v>1</v>
      </c>
      <c r="AZ185" s="294">
        <v>1</v>
      </c>
    </row>
    <row r="186" spans="1:52" x14ac:dyDescent="0.2">
      <c r="D186" s="294">
        <v>62912</v>
      </c>
      <c r="E186" s="294">
        <v>62998</v>
      </c>
      <c r="F186" s="328">
        <v>62445</v>
      </c>
      <c r="G186" s="329">
        <v>1287</v>
      </c>
      <c r="H186" s="328" t="s">
        <v>665</v>
      </c>
      <c r="I186" s="328" t="s">
        <v>473</v>
      </c>
      <c r="J186" s="328"/>
      <c r="K186" s="328">
        <v>2</v>
      </c>
      <c r="L186" s="330">
        <v>1</v>
      </c>
      <c r="M186" s="328"/>
      <c r="N186" s="328" t="str">
        <f t="shared" si="21"/>
        <v>part</v>
      </c>
      <c r="O186" s="328"/>
      <c r="P186" s="328"/>
      <c r="Q186" s="328"/>
      <c r="R186" s="328"/>
      <c r="S186" s="331"/>
      <c r="T186" s="331"/>
      <c r="U186" s="331"/>
      <c r="V186" s="331"/>
      <c r="W186" s="331"/>
      <c r="X186" s="331"/>
      <c r="Y186" s="328"/>
      <c r="Z186" s="328"/>
      <c r="AA186" s="332">
        <v>0.05</v>
      </c>
      <c r="AB186" s="328"/>
      <c r="AC186" s="328" t="s">
        <v>478</v>
      </c>
      <c r="AD186" s="328">
        <f t="shared" si="28"/>
        <v>50</v>
      </c>
      <c r="AE186" s="328" t="s">
        <v>475</v>
      </c>
      <c r="AF186" s="328" t="s">
        <v>476</v>
      </c>
      <c r="AG186" s="328"/>
      <c r="AH186" s="333">
        <f t="shared" si="19"/>
        <v>0.05</v>
      </c>
      <c r="AI186" s="334">
        <f t="shared" si="22"/>
        <v>0.1</v>
      </c>
      <c r="AJ186" s="328">
        <v>2</v>
      </c>
      <c r="AK186" s="328">
        <f t="shared" si="23"/>
        <v>4</v>
      </c>
      <c r="AL186" s="335">
        <v>40086</v>
      </c>
      <c r="AM186" s="328"/>
      <c r="AN186" s="328"/>
      <c r="AO186" s="328"/>
      <c r="AP186" s="328"/>
      <c r="AQ186" s="328"/>
      <c r="AR186" s="328"/>
      <c r="AS186" s="328"/>
      <c r="AT186" s="26"/>
      <c r="AU186" s="428">
        <v>62445</v>
      </c>
      <c r="AV186" s="428">
        <v>1287</v>
      </c>
      <c r="AW186" s="428" t="str">
        <f t="shared" si="24"/>
        <v>A</v>
      </c>
      <c r="AX186" s="428" t="str">
        <f t="shared" si="25"/>
        <v>A</v>
      </c>
      <c r="AY186" s="294">
        <f t="shared" si="26"/>
        <v>0</v>
      </c>
      <c r="AZ186" s="294">
        <v>0</v>
      </c>
    </row>
    <row r="187" spans="1:52" x14ac:dyDescent="0.2">
      <c r="E187" s="294">
        <v>62912</v>
      </c>
      <c r="F187" s="328">
        <v>62452</v>
      </c>
      <c r="G187" s="329">
        <v>1287</v>
      </c>
      <c r="H187" s="328" t="s">
        <v>665</v>
      </c>
      <c r="I187" s="328" t="s">
        <v>473</v>
      </c>
      <c r="J187" s="328"/>
      <c r="K187" s="328">
        <v>10</v>
      </c>
      <c r="L187" s="330">
        <v>1</v>
      </c>
      <c r="M187" s="328"/>
      <c r="N187" s="328" t="str">
        <f t="shared" si="21"/>
        <v>part</v>
      </c>
      <c r="O187" s="328"/>
      <c r="P187" s="328"/>
      <c r="Q187" s="328"/>
      <c r="R187" s="328"/>
      <c r="S187" s="331"/>
      <c r="T187" s="331"/>
      <c r="U187" s="331"/>
      <c r="V187" s="331"/>
      <c r="W187" s="331"/>
      <c r="X187" s="331"/>
      <c r="Y187" s="328"/>
      <c r="Z187" s="328"/>
      <c r="AA187" s="332">
        <v>0.05</v>
      </c>
      <c r="AB187" s="328"/>
      <c r="AC187" s="328" t="s">
        <v>478</v>
      </c>
      <c r="AD187" s="328">
        <f t="shared" si="28"/>
        <v>50</v>
      </c>
      <c r="AE187" s="328" t="s">
        <v>475</v>
      </c>
      <c r="AF187" s="328" t="s">
        <v>476</v>
      </c>
      <c r="AG187" s="328"/>
      <c r="AH187" s="333">
        <f t="shared" si="19"/>
        <v>0.05</v>
      </c>
      <c r="AI187" s="334">
        <f t="shared" si="22"/>
        <v>0.5</v>
      </c>
      <c r="AJ187" s="328">
        <v>2</v>
      </c>
      <c r="AK187" s="328">
        <f t="shared" si="23"/>
        <v>20</v>
      </c>
      <c r="AL187" s="335">
        <v>40169</v>
      </c>
      <c r="AM187" s="328"/>
      <c r="AN187" s="328"/>
      <c r="AO187" s="328"/>
      <c r="AP187" s="328"/>
      <c r="AQ187" s="328"/>
      <c r="AR187" s="328"/>
      <c r="AS187" s="328"/>
      <c r="AT187" s="26"/>
      <c r="AU187" s="428">
        <v>62452</v>
      </c>
      <c r="AV187" s="428">
        <v>1287</v>
      </c>
      <c r="AW187" s="428" t="str">
        <f t="shared" si="24"/>
        <v>A</v>
      </c>
      <c r="AX187" s="428" t="str">
        <f t="shared" si="25"/>
        <v>A</v>
      </c>
      <c r="AY187" s="294">
        <f t="shared" si="26"/>
        <v>1</v>
      </c>
      <c r="AZ187" s="294">
        <v>1</v>
      </c>
    </row>
    <row r="188" spans="1:52" x14ac:dyDescent="0.2">
      <c r="C188" s="294">
        <v>62912</v>
      </c>
      <c r="D188" s="294">
        <v>62998</v>
      </c>
      <c r="E188" s="294">
        <v>62445</v>
      </c>
      <c r="F188" s="328">
        <v>62897</v>
      </c>
      <c r="G188" s="329">
        <v>1309</v>
      </c>
      <c r="H188" s="328" t="s">
        <v>666</v>
      </c>
      <c r="I188" s="328" t="s">
        <v>473</v>
      </c>
      <c r="J188" s="328"/>
      <c r="K188" s="328">
        <v>2</v>
      </c>
      <c r="L188" s="400">
        <v>1</v>
      </c>
      <c r="M188" s="328"/>
      <c r="N188" s="328" t="str">
        <f t="shared" si="21"/>
        <v>part</v>
      </c>
      <c r="O188" s="328"/>
      <c r="P188" s="328"/>
      <c r="Q188" s="328"/>
      <c r="R188" s="328"/>
      <c r="S188" s="331"/>
      <c r="T188" s="331"/>
      <c r="U188" s="331"/>
      <c r="V188" s="331"/>
      <c r="W188" s="331"/>
      <c r="X188" s="331"/>
      <c r="Y188" s="328"/>
      <c r="Z188" s="328"/>
      <c r="AA188" s="332">
        <v>0.14000000000000001</v>
      </c>
      <c r="AB188" s="328"/>
      <c r="AC188" s="328" t="s">
        <v>548</v>
      </c>
      <c r="AD188" s="328">
        <f t="shared" si="28"/>
        <v>14</v>
      </c>
      <c r="AE188" s="328" t="s">
        <v>475</v>
      </c>
      <c r="AF188" s="328" t="s">
        <v>516</v>
      </c>
      <c r="AG188" s="332"/>
      <c r="AH188" s="333">
        <f t="shared" ref="AH188:AH251" si="29">AA188+AG188</f>
        <v>0.14000000000000001</v>
      </c>
      <c r="AI188" s="334">
        <f t="shared" si="22"/>
        <v>0.28000000000000003</v>
      </c>
      <c r="AJ188" s="328">
        <v>0.5</v>
      </c>
      <c r="AK188" s="328">
        <f t="shared" si="23"/>
        <v>1</v>
      </c>
      <c r="AL188" s="335">
        <v>39926</v>
      </c>
      <c r="AM188" s="328"/>
      <c r="AN188" s="328"/>
      <c r="AO188" s="328"/>
      <c r="AP188" s="328"/>
      <c r="AQ188" s="328"/>
      <c r="AR188" s="328"/>
      <c r="AS188" s="328"/>
      <c r="AT188" s="26"/>
      <c r="AU188" s="428">
        <v>62897</v>
      </c>
      <c r="AV188" s="428">
        <v>1309</v>
      </c>
      <c r="AW188" s="428" t="str">
        <f t="shared" si="24"/>
        <v>A</v>
      </c>
      <c r="AX188" s="428" t="str">
        <f t="shared" si="25"/>
        <v>A</v>
      </c>
      <c r="AY188" s="294">
        <f t="shared" si="26"/>
        <v>0</v>
      </c>
      <c r="AZ188" s="294">
        <v>0</v>
      </c>
    </row>
    <row r="189" spans="1:52" x14ac:dyDescent="0.2">
      <c r="D189" s="294">
        <v>62912</v>
      </c>
      <c r="E189" s="294">
        <v>62456</v>
      </c>
      <c r="F189" s="328">
        <v>63126</v>
      </c>
      <c r="G189" s="329">
        <v>1312</v>
      </c>
      <c r="H189" s="328" t="s">
        <v>667</v>
      </c>
      <c r="I189" s="328" t="s">
        <v>473</v>
      </c>
      <c r="J189" s="328"/>
      <c r="K189" s="328">
        <v>4</v>
      </c>
      <c r="L189" s="330">
        <v>1</v>
      </c>
      <c r="M189" s="328"/>
      <c r="N189" s="328" t="str">
        <f t="shared" si="21"/>
        <v>part</v>
      </c>
      <c r="O189" s="328"/>
      <c r="P189" s="328"/>
      <c r="Q189" s="328"/>
      <c r="R189" s="328"/>
      <c r="S189" s="331"/>
      <c r="T189" s="331"/>
      <c r="U189" s="331"/>
      <c r="V189" s="331"/>
      <c r="W189" s="331"/>
      <c r="X189" s="331"/>
      <c r="Y189" s="328" t="s">
        <v>506</v>
      </c>
      <c r="Z189" s="331"/>
      <c r="AA189" s="332">
        <v>41.9</v>
      </c>
      <c r="AB189" s="328"/>
      <c r="AC189" s="328" t="s">
        <v>668</v>
      </c>
      <c r="AD189" s="328">
        <f t="shared" si="28"/>
        <v>4</v>
      </c>
      <c r="AE189" s="328" t="s">
        <v>567</v>
      </c>
      <c r="AF189" s="328" t="s">
        <v>669</v>
      </c>
      <c r="AG189" s="328"/>
      <c r="AH189" s="333">
        <f t="shared" si="29"/>
        <v>41.9</v>
      </c>
      <c r="AI189" s="334">
        <f t="shared" si="22"/>
        <v>167.6</v>
      </c>
      <c r="AJ189" s="328"/>
      <c r="AK189" s="328">
        <f t="shared" si="23"/>
        <v>0</v>
      </c>
      <c r="AL189" s="335">
        <v>40129</v>
      </c>
      <c r="AM189" s="328"/>
      <c r="AN189" s="328"/>
      <c r="AO189" s="328"/>
      <c r="AP189" s="328"/>
      <c r="AQ189" s="328"/>
      <c r="AR189" s="328"/>
      <c r="AS189" s="328"/>
      <c r="AT189" s="26"/>
      <c r="AU189" s="428">
        <v>63126</v>
      </c>
      <c r="AV189" s="428">
        <v>1312</v>
      </c>
      <c r="AW189" s="428" t="str">
        <f t="shared" si="24"/>
        <v>A</v>
      </c>
      <c r="AX189" s="428" t="str">
        <f t="shared" si="25"/>
        <v>A</v>
      </c>
      <c r="AY189" s="294">
        <f t="shared" si="26"/>
        <v>0</v>
      </c>
      <c r="AZ189" s="294">
        <v>0</v>
      </c>
    </row>
    <row r="190" spans="1:52" x14ac:dyDescent="0.2">
      <c r="A190" s="378" t="s">
        <v>477</v>
      </c>
      <c r="B190" s="379"/>
      <c r="C190" s="379"/>
      <c r="D190" s="379"/>
      <c r="E190" s="379"/>
      <c r="F190" s="328">
        <v>62452</v>
      </c>
      <c r="G190" s="329">
        <v>1320</v>
      </c>
      <c r="H190" s="328" t="s">
        <v>670</v>
      </c>
      <c r="I190" s="328" t="s">
        <v>473</v>
      </c>
      <c r="J190" s="328"/>
      <c r="K190" s="328">
        <v>1</v>
      </c>
      <c r="L190" s="330">
        <v>1</v>
      </c>
      <c r="M190" s="328"/>
      <c r="N190" s="328" t="str">
        <f t="shared" si="21"/>
        <v>part</v>
      </c>
      <c r="O190" s="328"/>
      <c r="P190" s="328"/>
      <c r="Q190" s="328"/>
      <c r="R190" s="328"/>
      <c r="S190" s="331"/>
      <c r="T190" s="331"/>
      <c r="U190" s="331"/>
      <c r="V190" s="331"/>
      <c r="W190" s="331"/>
      <c r="X190" s="331"/>
      <c r="Y190" s="328"/>
      <c r="Z190" s="328"/>
      <c r="AA190" s="332">
        <v>1.52</v>
      </c>
      <c r="AB190" s="328"/>
      <c r="AC190" s="328" t="s">
        <v>614</v>
      </c>
      <c r="AD190" s="328">
        <f t="shared" si="28"/>
        <v>20</v>
      </c>
      <c r="AE190" s="328"/>
      <c r="AF190" s="328" t="s">
        <v>484</v>
      </c>
      <c r="AG190" s="328"/>
      <c r="AH190" s="333">
        <f t="shared" si="29"/>
        <v>1.52</v>
      </c>
      <c r="AI190" s="334">
        <f t="shared" si="22"/>
        <v>1.52</v>
      </c>
      <c r="AJ190" s="328">
        <v>6</v>
      </c>
      <c r="AK190" s="328">
        <f t="shared" si="23"/>
        <v>6</v>
      </c>
      <c r="AL190" s="335">
        <v>40086</v>
      </c>
      <c r="AM190" s="328"/>
      <c r="AN190" s="328"/>
      <c r="AO190" s="328"/>
      <c r="AP190" s="328"/>
      <c r="AQ190" s="328"/>
      <c r="AR190" s="328"/>
      <c r="AS190" s="328"/>
      <c r="AT190" s="26"/>
      <c r="AU190" s="428"/>
      <c r="AV190" s="428"/>
      <c r="AW190" s="428" t="str">
        <f t="shared" si="24"/>
        <v>Z</v>
      </c>
      <c r="AX190" s="428" t="str">
        <f t="shared" si="25"/>
        <v>Z</v>
      </c>
      <c r="AY190" s="294">
        <f t="shared" si="26"/>
        <v>1</v>
      </c>
      <c r="AZ190" s="294">
        <v>1</v>
      </c>
    </row>
    <row r="191" spans="1:52" x14ac:dyDescent="0.2">
      <c r="C191" s="294">
        <v>62912</v>
      </c>
      <c r="D191" s="294">
        <v>62998</v>
      </c>
      <c r="E191" s="294">
        <v>62445</v>
      </c>
      <c r="F191" s="328">
        <v>62808</v>
      </c>
      <c r="G191" s="329">
        <v>1321</v>
      </c>
      <c r="H191" s="328" t="s">
        <v>671</v>
      </c>
      <c r="I191" s="328" t="s">
        <v>473</v>
      </c>
      <c r="J191" s="328"/>
      <c r="K191" s="328">
        <v>2</v>
      </c>
      <c r="L191" s="400">
        <v>1</v>
      </c>
      <c r="M191" s="328"/>
      <c r="N191" s="328" t="str">
        <f t="shared" si="21"/>
        <v>part</v>
      </c>
      <c r="O191" s="328"/>
      <c r="P191" s="328"/>
      <c r="Q191" s="328"/>
      <c r="R191" s="328"/>
      <c r="S191" s="331"/>
      <c r="T191" s="331"/>
      <c r="U191" s="331"/>
      <c r="V191" s="331"/>
      <c r="W191" s="331"/>
      <c r="X191" s="331"/>
      <c r="Y191" s="328"/>
      <c r="Z191" s="328"/>
      <c r="AA191" s="332">
        <v>0.12</v>
      </c>
      <c r="AB191" s="328"/>
      <c r="AC191" s="328" t="s">
        <v>672</v>
      </c>
      <c r="AD191" s="328">
        <f t="shared" si="28"/>
        <v>11</v>
      </c>
      <c r="AE191" s="328" t="s">
        <v>475</v>
      </c>
      <c r="AF191" s="328" t="s">
        <v>607</v>
      </c>
      <c r="AG191" s="332"/>
      <c r="AH191" s="333">
        <f t="shared" si="29"/>
        <v>0.12</v>
      </c>
      <c r="AI191" s="334">
        <f t="shared" si="22"/>
        <v>0.24</v>
      </c>
      <c r="AJ191" s="328">
        <v>0.5</v>
      </c>
      <c r="AK191" s="328">
        <f t="shared" si="23"/>
        <v>1</v>
      </c>
      <c r="AL191" s="335">
        <v>40158</v>
      </c>
      <c r="AM191" s="328"/>
      <c r="AN191" s="328"/>
      <c r="AO191" s="328"/>
      <c r="AP191" s="328"/>
      <c r="AQ191" s="328"/>
      <c r="AR191" s="328"/>
      <c r="AS191" s="328"/>
      <c r="AT191" s="26"/>
      <c r="AU191" s="428">
        <v>62808</v>
      </c>
      <c r="AV191" s="428">
        <v>1321</v>
      </c>
      <c r="AW191" s="428" t="str">
        <f t="shared" si="24"/>
        <v>A</v>
      </c>
      <c r="AX191" s="428" t="str">
        <f t="shared" si="25"/>
        <v>A</v>
      </c>
      <c r="AY191" s="294">
        <f t="shared" si="26"/>
        <v>0</v>
      </c>
      <c r="AZ191" s="294">
        <v>0</v>
      </c>
    </row>
    <row r="192" spans="1:52" x14ac:dyDescent="0.2">
      <c r="C192" s="294">
        <v>62912</v>
      </c>
      <c r="D192" s="294">
        <v>62998</v>
      </c>
      <c r="E192" s="294">
        <v>62445</v>
      </c>
      <c r="F192" s="328">
        <v>62897</v>
      </c>
      <c r="G192" s="329">
        <v>1321</v>
      </c>
      <c r="H192" s="328" t="s">
        <v>671</v>
      </c>
      <c r="I192" s="328" t="s">
        <v>473</v>
      </c>
      <c r="J192" s="328"/>
      <c r="K192" s="328">
        <v>4</v>
      </c>
      <c r="L192" s="330">
        <v>1</v>
      </c>
      <c r="M192" s="328"/>
      <c r="N192" s="328" t="str">
        <f t="shared" si="21"/>
        <v>part</v>
      </c>
      <c r="O192" s="328"/>
      <c r="P192" s="328"/>
      <c r="Q192" s="328"/>
      <c r="R192" s="328"/>
      <c r="S192" s="331"/>
      <c r="T192" s="331"/>
      <c r="U192" s="331"/>
      <c r="V192" s="331"/>
      <c r="W192" s="331"/>
      <c r="X192" s="331"/>
      <c r="Y192" s="328"/>
      <c r="Z192" s="328"/>
      <c r="AA192" s="332">
        <v>0.12</v>
      </c>
      <c r="AB192" s="328"/>
      <c r="AC192" s="328" t="s">
        <v>672</v>
      </c>
      <c r="AD192" s="328">
        <f t="shared" si="28"/>
        <v>11</v>
      </c>
      <c r="AE192" s="328" t="s">
        <v>475</v>
      </c>
      <c r="AF192" s="328" t="s">
        <v>607</v>
      </c>
      <c r="AG192" s="332"/>
      <c r="AH192" s="333">
        <f t="shared" si="29"/>
        <v>0.12</v>
      </c>
      <c r="AI192" s="334">
        <f t="shared" si="22"/>
        <v>0.48</v>
      </c>
      <c r="AJ192" s="328">
        <v>0.5</v>
      </c>
      <c r="AK192" s="328">
        <f t="shared" si="23"/>
        <v>2</v>
      </c>
      <c r="AL192" s="335">
        <v>40169</v>
      </c>
      <c r="AM192" s="328"/>
      <c r="AN192" s="328"/>
      <c r="AO192" s="328"/>
      <c r="AP192" s="328"/>
      <c r="AQ192" s="328"/>
      <c r="AR192" s="328"/>
      <c r="AS192" s="328"/>
      <c r="AT192" s="26"/>
      <c r="AU192" s="428">
        <v>62897</v>
      </c>
      <c r="AV192" s="428">
        <v>1321</v>
      </c>
      <c r="AW192" s="428" t="str">
        <f t="shared" si="24"/>
        <v>A</v>
      </c>
      <c r="AX192" s="428" t="str">
        <f t="shared" si="25"/>
        <v>A</v>
      </c>
      <c r="AY192" s="294">
        <f t="shared" si="26"/>
        <v>0</v>
      </c>
      <c r="AZ192" s="294">
        <v>0</v>
      </c>
    </row>
    <row r="193" spans="1:52" x14ac:dyDescent="0.2">
      <c r="D193" s="294">
        <v>62912</v>
      </c>
      <c r="E193" s="294">
        <v>62452</v>
      </c>
      <c r="F193" s="328">
        <v>63058</v>
      </c>
      <c r="G193" s="329">
        <v>1324</v>
      </c>
      <c r="H193" s="328" t="s">
        <v>673</v>
      </c>
      <c r="I193" s="328" t="s">
        <v>473</v>
      </c>
      <c r="J193" s="328"/>
      <c r="K193" s="328">
        <v>1</v>
      </c>
      <c r="L193" s="330">
        <v>1</v>
      </c>
      <c r="M193" s="328"/>
      <c r="N193" s="328" t="str">
        <f t="shared" si="21"/>
        <v>part</v>
      </c>
      <c r="O193" s="328"/>
      <c r="P193" s="328"/>
      <c r="Q193" s="328"/>
      <c r="R193" s="328"/>
      <c r="S193" s="331"/>
      <c r="T193" s="331"/>
      <c r="U193" s="331"/>
      <c r="V193" s="331"/>
      <c r="W193" s="331"/>
      <c r="X193" s="331"/>
      <c r="Y193" s="328"/>
      <c r="Z193" s="331"/>
      <c r="AA193" s="332">
        <v>24.85</v>
      </c>
      <c r="AB193" s="328"/>
      <c r="AC193" s="328" t="s">
        <v>674</v>
      </c>
      <c r="AD193" s="328">
        <f t="shared" si="28"/>
        <v>17</v>
      </c>
      <c r="AE193" s="328"/>
      <c r="AF193" s="328" t="s">
        <v>675</v>
      </c>
      <c r="AG193" s="328"/>
      <c r="AH193" s="333">
        <f t="shared" si="29"/>
        <v>24.85</v>
      </c>
      <c r="AI193" s="334">
        <f t="shared" si="22"/>
        <v>24.85</v>
      </c>
      <c r="AJ193" s="328">
        <v>13</v>
      </c>
      <c r="AK193" s="328">
        <f t="shared" si="23"/>
        <v>13</v>
      </c>
      <c r="AL193" s="335">
        <v>40086</v>
      </c>
      <c r="AM193" s="328">
        <v>1</v>
      </c>
      <c r="AN193" s="328">
        <v>1</v>
      </c>
      <c r="AO193" s="328"/>
      <c r="AP193" s="328"/>
      <c r="AQ193" s="328"/>
      <c r="AR193" s="328"/>
      <c r="AS193" s="328"/>
      <c r="AT193" s="26"/>
      <c r="AU193" s="428">
        <v>63058</v>
      </c>
      <c r="AV193" s="428">
        <v>1324</v>
      </c>
      <c r="AW193" s="428" t="str">
        <f t="shared" si="24"/>
        <v>A</v>
      </c>
      <c r="AX193" s="428" t="str">
        <f t="shared" si="25"/>
        <v>A</v>
      </c>
      <c r="AY193" s="294">
        <f t="shared" si="26"/>
        <v>1</v>
      </c>
      <c r="AZ193" s="294">
        <v>1</v>
      </c>
    </row>
    <row r="194" spans="1:52" x14ac:dyDescent="0.2">
      <c r="D194" s="294">
        <v>62912</v>
      </c>
      <c r="E194" s="294">
        <v>62456</v>
      </c>
      <c r="F194" s="328">
        <v>62794</v>
      </c>
      <c r="G194" s="329">
        <v>1328</v>
      </c>
      <c r="H194" s="328" t="s">
        <v>676</v>
      </c>
      <c r="I194" s="328" t="s">
        <v>473</v>
      </c>
      <c r="J194" s="328"/>
      <c r="K194" s="328">
        <v>3</v>
      </c>
      <c r="L194" s="400">
        <v>1</v>
      </c>
      <c r="M194" s="328"/>
      <c r="N194" s="328" t="str">
        <f t="shared" si="21"/>
        <v>part</v>
      </c>
      <c r="O194" s="328"/>
      <c r="P194" s="328"/>
      <c r="Q194" s="328"/>
      <c r="R194" s="328"/>
      <c r="S194" s="331"/>
      <c r="T194" s="331"/>
      <c r="U194" s="331"/>
      <c r="V194" s="331"/>
      <c r="W194" s="331"/>
      <c r="X194" s="331"/>
      <c r="Y194" s="328"/>
      <c r="Z194" s="328"/>
      <c r="AA194" s="332">
        <v>0.1</v>
      </c>
      <c r="AB194" s="328"/>
      <c r="AC194" s="328" t="s">
        <v>478</v>
      </c>
      <c r="AD194" s="328">
        <f t="shared" si="28"/>
        <v>50</v>
      </c>
      <c r="AE194" s="328" t="s">
        <v>567</v>
      </c>
      <c r="AF194" s="328" t="s">
        <v>599</v>
      </c>
      <c r="AG194" s="332"/>
      <c r="AH194" s="333">
        <f t="shared" si="29"/>
        <v>0.1</v>
      </c>
      <c r="AI194" s="334">
        <f t="shared" si="22"/>
        <v>0.30000000000000004</v>
      </c>
      <c r="AJ194" s="328">
        <v>7</v>
      </c>
      <c r="AK194" s="328">
        <f t="shared" si="23"/>
        <v>21</v>
      </c>
      <c r="AL194" s="335">
        <v>40150</v>
      </c>
      <c r="AM194" s="328"/>
      <c r="AN194" s="328"/>
      <c r="AO194" s="328"/>
      <c r="AP194" s="328"/>
      <c r="AQ194" s="328"/>
      <c r="AR194" s="328"/>
      <c r="AS194" s="328"/>
      <c r="AT194" s="26"/>
      <c r="AU194" s="428">
        <v>62794</v>
      </c>
      <c r="AV194" s="428">
        <v>1328</v>
      </c>
      <c r="AW194" s="428" t="str">
        <f t="shared" si="24"/>
        <v>A</v>
      </c>
      <c r="AX194" s="428" t="str">
        <f t="shared" si="25"/>
        <v>A</v>
      </c>
      <c r="AY194" s="294">
        <f t="shared" si="26"/>
        <v>0</v>
      </c>
      <c r="AZ194" s="294">
        <v>0</v>
      </c>
    </row>
    <row r="195" spans="1:52" x14ac:dyDescent="0.2">
      <c r="E195" s="294">
        <v>62912</v>
      </c>
      <c r="F195" s="328">
        <v>62807</v>
      </c>
      <c r="G195" s="329">
        <v>1328</v>
      </c>
      <c r="H195" s="328" t="s">
        <v>676</v>
      </c>
      <c r="I195" s="328" t="s">
        <v>473</v>
      </c>
      <c r="J195" s="328"/>
      <c r="K195" s="328">
        <v>4</v>
      </c>
      <c r="L195" s="400">
        <v>1</v>
      </c>
      <c r="M195" s="328"/>
      <c r="N195" s="328" t="str">
        <f t="shared" si="21"/>
        <v>part</v>
      </c>
      <c r="O195" s="328"/>
      <c r="P195" s="328"/>
      <c r="Q195" s="328"/>
      <c r="R195" s="328"/>
      <c r="S195" s="331"/>
      <c r="T195" s="331"/>
      <c r="U195" s="331"/>
      <c r="V195" s="331"/>
      <c r="W195" s="331"/>
      <c r="X195" s="331"/>
      <c r="Y195" s="328"/>
      <c r="Z195" s="328"/>
      <c r="AA195" s="332">
        <v>0.1</v>
      </c>
      <c r="AB195" s="328"/>
      <c r="AC195" s="328" t="s">
        <v>478</v>
      </c>
      <c r="AD195" s="328">
        <f t="shared" si="28"/>
        <v>50</v>
      </c>
      <c r="AE195" s="328" t="s">
        <v>486</v>
      </c>
      <c r="AF195" s="328" t="s">
        <v>599</v>
      </c>
      <c r="AG195" s="332"/>
      <c r="AH195" s="333">
        <f t="shared" si="29"/>
        <v>0.1</v>
      </c>
      <c r="AI195" s="334">
        <f t="shared" si="22"/>
        <v>0.4</v>
      </c>
      <c r="AJ195" s="328">
        <v>7</v>
      </c>
      <c r="AK195" s="328">
        <f t="shared" si="23"/>
        <v>28</v>
      </c>
      <c r="AL195" s="335">
        <v>40123</v>
      </c>
      <c r="AM195" s="328"/>
      <c r="AN195" s="328"/>
      <c r="AO195" s="328"/>
      <c r="AP195" s="328"/>
      <c r="AQ195" s="328"/>
      <c r="AR195" s="328"/>
      <c r="AS195" s="328"/>
      <c r="AT195" s="26"/>
      <c r="AU195" s="428">
        <v>62807</v>
      </c>
      <c r="AV195" s="428">
        <v>1328</v>
      </c>
      <c r="AW195" s="428" t="str">
        <f t="shared" si="24"/>
        <v>A</v>
      </c>
      <c r="AX195" s="428" t="str">
        <f t="shared" si="25"/>
        <v>A</v>
      </c>
      <c r="AY195" s="294">
        <f t="shared" si="26"/>
        <v>0</v>
      </c>
      <c r="AZ195" s="294">
        <v>0</v>
      </c>
    </row>
    <row r="196" spans="1:52" x14ac:dyDescent="0.2">
      <c r="F196" s="328">
        <v>62912</v>
      </c>
      <c r="G196" s="329">
        <v>1328</v>
      </c>
      <c r="H196" s="328" t="s">
        <v>676</v>
      </c>
      <c r="I196" s="328" t="s">
        <v>473</v>
      </c>
      <c r="J196" s="328"/>
      <c r="K196" s="328">
        <v>6</v>
      </c>
      <c r="L196" s="330">
        <v>1</v>
      </c>
      <c r="M196" s="328"/>
      <c r="N196" s="328" t="str">
        <f t="shared" si="21"/>
        <v>part</v>
      </c>
      <c r="O196" s="328"/>
      <c r="P196" s="328"/>
      <c r="Q196" s="328"/>
      <c r="R196" s="328"/>
      <c r="S196" s="331"/>
      <c r="T196" s="331"/>
      <c r="U196" s="331"/>
      <c r="V196" s="331"/>
      <c r="W196" s="331"/>
      <c r="X196" s="331"/>
      <c r="Y196" s="328"/>
      <c r="Z196" s="331"/>
      <c r="AA196" s="332">
        <v>0.1</v>
      </c>
      <c r="AB196" s="328"/>
      <c r="AC196" s="328" t="s">
        <v>474</v>
      </c>
      <c r="AD196" s="328">
        <f t="shared" si="28"/>
        <v>50</v>
      </c>
      <c r="AE196" s="328" t="s">
        <v>486</v>
      </c>
      <c r="AF196" s="328" t="s">
        <v>599</v>
      </c>
      <c r="AG196" s="328"/>
      <c r="AH196" s="333">
        <f t="shared" si="29"/>
        <v>0.1</v>
      </c>
      <c r="AI196" s="334">
        <f t="shared" si="22"/>
        <v>0.60000000000000009</v>
      </c>
      <c r="AJ196" s="328">
        <v>7</v>
      </c>
      <c r="AK196" s="328">
        <f t="shared" si="23"/>
        <v>42</v>
      </c>
      <c r="AL196" s="335">
        <v>40126</v>
      </c>
      <c r="AM196" s="328"/>
      <c r="AN196" s="328"/>
      <c r="AO196" s="328"/>
      <c r="AP196" s="328"/>
      <c r="AQ196" s="328"/>
      <c r="AR196" s="328"/>
      <c r="AS196" s="328"/>
      <c r="AT196" s="26"/>
      <c r="AU196" s="428">
        <v>62912</v>
      </c>
      <c r="AV196" s="428">
        <v>1328</v>
      </c>
      <c r="AW196" s="428" t="str">
        <f t="shared" si="24"/>
        <v>A</v>
      </c>
      <c r="AX196" s="428" t="str">
        <f t="shared" si="25"/>
        <v>A</v>
      </c>
      <c r="AY196" s="294">
        <f t="shared" si="26"/>
        <v>0</v>
      </c>
      <c r="AZ196" s="294">
        <v>0</v>
      </c>
    </row>
    <row r="197" spans="1:52" x14ac:dyDescent="0.2">
      <c r="E197" s="294">
        <v>62912</v>
      </c>
      <c r="F197" s="328">
        <v>61762</v>
      </c>
      <c r="G197" s="329">
        <v>1334</v>
      </c>
      <c r="H197" s="328" t="s">
        <v>677</v>
      </c>
      <c r="I197" s="328" t="s">
        <v>473</v>
      </c>
      <c r="J197" s="328"/>
      <c r="K197" s="328">
        <v>12</v>
      </c>
      <c r="L197" s="330">
        <v>1</v>
      </c>
      <c r="M197" s="328"/>
      <c r="N197" s="328" t="str">
        <f t="shared" si="21"/>
        <v>part</v>
      </c>
      <c r="O197" s="328"/>
      <c r="P197" s="328"/>
      <c r="Q197" s="328"/>
      <c r="R197" s="328"/>
      <c r="S197" s="331"/>
      <c r="T197" s="331"/>
      <c r="U197" s="331"/>
      <c r="V197" s="331"/>
      <c r="W197" s="331"/>
      <c r="X197" s="331"/>
      <c r="Y197" s="328" t="s">
        <v>492</v>
      </c>
      <c r="Z197" s="331"/>
      <c r="AA197" s="332">
        <v>1.9E-2</v>
      </c>
      <c r="AB197" s="328"/>
      <c r="AC197" s="328" t="s">
        <v>625</v>
      </c>
      <c r="AD197" s="328">
        <f t="shared" si="28"/>
        <v>100</v>
      </c>
      <c r="AE197" s="328" t="s">
        <v>475</v>
      </c>
      <c r="AF197" s="328" t="s">
        <v>587</v>
      </c>
      <c r="AG197" s="328"/>
      <c r="AH197" s="333">
        <f t="shared" si="29"/>
        <v>1.9E-2</v>
      </c>
      <c r="AI197" s="334">
        <f t="shared" si="22"/>
        <v>0.22799999999999998</v>
      </c>
      <c r="AJ197" s="328">
        <v>1</v>
      </c>
      <c r="AK197" s="328">
        <f t="shared" si="23"/>
        <v>12</v>
      </c>
      <c r="AL197" s="335">
        <v>40113</v>
      </c>
      <c r="AM197" s="328"/>
      <c r="AN197" s="328"/>
      <c r="AO197" s="328"/>
      <c r="AP197" s="328"/>
      <c r="AQ197" s="328"/>
      <c r="AR197" s="328"/>
      <c r="AS197" s="328"/>
      <c r="AT197" s="26"/>
      <c r="AU197" s="428">
        <v>61762</v>
      </c>
      <c r="AV197" s="428">
        <v>1334</v>
      </c>
      <c r="AW197" s="428" t="str">
        <f t="shared" si="24"/>
        <v>A</v>
      </c>
      <c r="AX197" s="428" t="str">
        <f t="shared" si="25"/>
        <v>A</v>
      </c>
      <c r="AY197" s="294">
        <f t="shared" si="26"/>
        <v>0</v>
      </c>
      <c r="AZ197" s="294">
        <v>0</v>
      </c>
    </row>
    <row r="198" spans="1:52" x14ac:dyDescent="0.2">
      <c r="C198" s="294">
        <v>62912</v>
      </c>
      <c r="D198" s="294">
        <v>62452</v>
      </c>
      <c r="E198" s="294">
        <v>62804</v>
      </c>
      <c r="F198" s="328">
        <v>62399</v>
      </c>
      <c r="G198" s="329">
        <v>1336</v>
      </c>
      <c r="H198" s="328" t="s">
        <v>678</v>
      </c>
      <c r="I198" s="328" t="s">
        <v>473</v>
      </c>
      <c r="J198" s="328"/>
      <c r="K198" s="328">
        <v>8</v>
      </c>
      <c r="L198" s="400">
        <v>1</v>
      </c>
      <c r="M198" s="328"/>
      <c r="N198" s="328" t="str">
        <f t="shared" si="21"/>
        <v>part</v>
      </c>
      <c r="O198" s="328"/>
      <c r="P198" s="328"/>
      <c r="Q198" s="328"/>
      <c r="R198" s="328"/>
      <c r="S198" s="331"/>
      <c r="T198" s="331"/>
      <c r="U198" s="331"/>
      <c r="V198" s="331"/>
      <c r="W198" s="331"/>
      <c r="X198" s="331"/>
      <c r="Y198" s="328"/>
      <c r="Z198" s="328"/>
      <c r="AA198" s="332">
        <v>0.03</v>
      </c>
      <c r="AB198" s="331"/>
      <c r="AC198" s="328" t="s">
        <v>478</v>
      </c>
      <c r="AD198" s="328">
        <f t="shared" si="28"/>
        <v>50</v>
      </c>
      <c r="AE198" s="328" t="s">
        <v>475</v>
      </c>
      <c r="AF198" s="328" t="s">
        <v>481</v>
      </c>
      <c r="AG198" s="332"/>
      <c r="AH198" s="333">
        <f t="shared" si="29"/>
        <v>0.03</v>
      </c>
      <c r="AI198" s="334">
        <f t="shared" si="22"/>
        <v>0.24</v>
      </c>
      <c r="AJ198" s="328">
        <v>1</v>
      </c>
      <c r="AK198" s="328">
        <f t="shared" si="23"/>
        <v>8</v>
      </c>
      <c r="AL198" s="335">
        <v>39926</v>
      </c>
      <c r="AM198" s="328"/>
      <c r="AN198" s="328"/>
      <c r="AO198" s="328"/>
      <c r="AP198" s="328"/>
      <c r="AQ198" s="328"/>
      <c r="AR198" s="328"/>
      <c r="AS198" s="328"/>
      <c r="AT198" s="26"/>
      <c r="AU198" s="428">
        <v>62399</v>
      </c>
      <c r="AV198" s="428">
        <v>1336</v>
      </c>
      <c r="AW198" s="428" t="str">
        <f t="shared" si="24"/>
        <v>A</v>
      </c>
      <c r="AX198" s="428" t="str">
        <f t="shared" si="25"/>
        <v>A</v>
      </c>
      <c r="AY198" s="294">
        <f t="shared" si="26"/>
        <v>1</v>
      </c>
      <c r="AZ198" s="294">
        <v>1</v>
      </c>
    </row>
    <row r="199" spans="1:52" x14ac:dyDescent="0.2">
      <c r="D199" s="294">
        <v>62912</v>
      </c>
      <c r="E199" s="294">
        <v>62998</v>
      </c>
      <c r="F199" s="328">
        <v>62445</v>
      </c>
      <c r="G199" s="329">
        <v>1336</v>
      </c>
      <c r="H199" s="328" t="s">
        <v>678</v>
      </c>
      <c r="I199" s="328" t="s">
        <v>473</v>
      </c>
      <c r="J199" s="328"/>
      <c r="K199" s="328">
        <v>32</v>
      </c>
      <c r="L199" s="400">
        <v>1</v>
      </c>
      <c r="M199" s="328"/>
      <c r="N199" s="328" t="str">
        <f t="shared" ref="N199:N262" si="30">IF(COUNTIF($F$7:$F$3332,G199)&lt;&gt;0,"assy","part")</f>
        <v>part</v>
      </c>
      <c r="O199" s="328"/>
      <c r="P199" s="328"/>
      <c r="Q199" s="328"/>
      <c r="R199" s="328"/>
      <c r="S199" s="331"/>
      <c r="T199" s="331"/>
      <c r="U199" s="331"/>
      <c r="V199" s="331"/>
      <c r="W199" s="331"/>
      <c r="X199" s="331"/>
      <c r="Y199" s="328"/>
      <c r="Z199" s="328"/>
      <c r="AA199" s="332">
        <v>0.03</v>
      </c>
      <c r="AB199" s="331"/>
      <c r="AC199" s="328" t="s">
        <v>478</v>
      </c>
      <c r="AD199" s="328">
        <f t="shared" si="28"/>
        <v>50</v>
      </c>
      <c r="AE199" s="328" t="s">
        <v>475</v>
      </c>
      <c r="AF199" s="328" t="s">
        <v>481</v>
      </c>
      <c r="AG199" s="332"/>
      <c r="AH199" s="333">
        <f t="shared" si="29"/>
        <v>0.03</v>
      </c>
      <c r="AI199" s="334">
        <f t="shared" ref="AI199:AI262" si="31">AH199*K199</f>
        <v>0.96</v>
      </c>
      <c r="AJ199" s="328">
        <v>1</v>
      </c>
      <c r="AK199" s="328">
        <f t="shared" ref="AK199:AK262" si="32">AJ199*K199</f>
        <v>32</v>
      </c>
      <c r="AL199" s="335">
        <v>40196</v>
      </c>
      <c r="AM199" s="328"/>
      <c r="AN199" s="328"/>
      <c r="AO199" s="328"/>
      <c r="AP199" s="328"/>
      <c r="AQ199" s="328"/>
      <c r="AR199" s="328"/>
      <c r="AS199" s="328"/>
      <c r="AT199" s="26"/>
      <c r="AU199" s="428">
        <v>62445</v>
      </c>
      <c r="AV199" s="428">
        <v>1336</v>
      </c>
      <c r="AW199" s="428" t="str">
        <f t="shared" ref="AW199:AW262" si="33">IF(AU199&lt;&gt;F199,"Z","A")</f>
        <v>A</v>
      </c>
      <c r="AX199" s="428" t="str">
        <f t="shared" ref="AX199:AX262" si="34">IF(AV199&lt;&gt;G199,"Z","A")</f>
        <v>A</v>
      </c>
      <c r="AY199" s="294">
        <f t="shared" ref="AY199:AY262" si="35">COUNTIF(A199:G199,$AY$6)</f>
        <v>0</v>
      </c>
      <c r="AZ199" s="294">
        <v>0</v>
      </c>
    </row>
    <row r="200" spans="1:52" x14ac:dyDescent="0.2">
      <c r="D200" s="294">
        <v>62912</v>
      </c>
      <c r="E200" s="294">
        <v>62998</v>
      </c>
      <c r="F200" s="328">
        <v>62451</v>
      </c>
      <c r="G200" s="329">
        <v>1336</v>
      </c>
      <c r="H200" s="328" t="s">
        <v>678</v>
      </c>
      <c r="I200" s="328" t="s">
        <v>473</v>
      </c>
      <c r="J200" s="328"/>
      <c r="K200" s="328">
        <v>2</v>
      </c>
      <c r="L200" s="400">
        <v>1</v>
      </c>
      <c r="M200" s="328"/>
      <c r="N200" s="328" t="str">
        <f t="shared" si="30"/>
        <v>part</v>
      </c>
      <c r="O200" s="328"/>
      <c r="P200" s="328"/>
      <c r="Q200" s="328"/>
      <c r="R200" s="328"/>
      <c r="S200" s="331"/>
      <c r="T200" s="331"/>
      <c r="U200" s="331"/>
      <c r="V200" s="331"/>
      <c r="W200" s="331"/>
      <c r="X200" s="331"/>
      <c r="Y200" s="328"/>
      <c r="Z200" s="328"/>
      <c r="AA200" s="332">
        <v>0.03</v>
      </c>
      <c r="AB200" s="328"/>
      <c r="AC200" s="328" t="s">
        <v>478</v>
      </c>
      <c r="AD200" s="328">
        <f t="shared" si="28"/>
        <v>50</v>
      </c>
      <c r="AE200" s="328" t="s">
        <v>475</v>
      </c>
      <c r="AF200" s="328" t="s">
        <v>481</v>
      </c>
      <c r="AG200" s="332"/>
      <c r="AH200" s="333">
        <f t="shared" si="29"/>
        <v>0.03</v>
      </c>
      <c r="AI200" s="334">
        <f t="shared" si="31"/>
        <v>0.06</v>
      </c>
      <c r="AJ200" s="328">
        <v>1</v>
      </c>
      <c r="AK200" s="328">
        <f t="shared" si="32"/>
        <v>2</v>
      </c>
      <c r="AL200" s="335">
        <v>40079</v>
      </c>
      <c r="AM200" s="328"/>
      <c r="AN200" s="328"/>
      <c r="AO200" s="328"/>
      <c r="AP200" s="328"/>
      <c r="AQ200" s="328"/>
      <c r="AR200" s="328"/>
      <c r="AS200" s="328"/>
      <c r="AT200" s="26"/>
      <c r="AU200" s="428">
        <v>62451</v>
      </c>
      <c r="AV200" s="428">
        <v>1336</v>
      </c>
      <c r="AW200" s="428" t="str">
        <f t="shared" si="33"/>
        <v>A</v>
      </c>
      <c r="AX200" s="428" t="str">
        <f t="shared" si="34"/>
        <v>A</v>
      </c>
      <c r="AY200" s="294">
        <f t="shared" si="35"/>
        <v>0</v>
      </c>
      <c r="AZ200" s="294">
        <v>0</v>
      </c>
    </row>
    <row r="201" spans="1:52" x14ac:dyDescent="0.2">
      <c r="C201" s="294">
        <v>62912</v>
      </c>
      <c r="D201" s="294">
        <v>62998</v>
      </c>
      <c r="E201" s="294">
        <v>62445</v>
      </c>
      <c r="F201" s="328">
        <v>62897</v>
      </c>
      <c r="G201" s="329">
        <v>1336</v>
      </c>
      <c r="H201" s="328" t="s">
        <v>678</v>
      </c>
      <c r="I201" s="328" t="s">
        <v>473</v>
      </c>
      <c r="J201" s="328"/>
      <c r="K201" s="328">
        <v>16</v>
      </c>
      <c r="L201" s="330">
        <v>1</v>
      </c>
      <c r="M201" s="328"/>
      <c r="N201" s="328" t="str">
        <f t="shared" si="30"/>
        <v>part</v>
      </c>
      <c r="O201" s="328"/>
      <c r="P201" s="328"/>
      <c r="Q201" s="328"/>
      <c r="R201" s="328"/>
      <c r="S201" s="331"/>
      <c r="T201" s="331"/>
      <c r="U201" s="331"/>
      <c r="V201" s="331"/>
      <c r="W201" s="331"/>
      <c r="X201" s="331"/>
      <c r="Y201" s="328"/>
      <c r="Z201" s="328"/>
      <c r="AA201" s="332">
        <v>0.03</v>
      </c>
      <c r="AB201" s="328"/>
      <c r="AC201" s="328" t="s">
        <v>478</v>
      </c>
      <c r="AD201" s="328">
        <f t="shared" si="28"/>
        <v>50</v>
      </c>
      <c r="AE201" s="328" t="s">
        <v>475</v>
      </c>
      <c r="AF201" s="328" t="s">
        <v>481</v>
      </c>
      <c r="AG201" s="332"/>
      <c r="AH201" s="333">
        <f t="shared" si="29"/>
        <v>0.03</v>
      </c>
      <c r="AI201" s="334">
        <f t="shared" si="31"/>
        <v>0.48</v>
      </c>
      <c r="AJ201" s="328">
        <v>1</v>
      </c>
      <c r="AK201" s="328">
        <f t="shared" si="32"/>
        <v>16</v>
      </c>
      <c r="AL201" s="335">
        <v>40095</v>
      </c>
      <c r="AM201" s="328"/>
      <c r="AN201" s="328"/>
      <c r="AO201" s="328"/>
      <c r="AP201" s="328"/>
      <c r="AQ201" s="328"/>
      <c r="AR201" s="328"/>
      <c r="AS201" s="328"/>
      <c r="AT201" s="26"/>
      <c r="AU201" s="428">
        <v>62897</v>
      </c>
      <c r="AV201" s="428">
        <v>1336</v>
      </c>
      <c r="AW201" s="428" t="str">
        <f t="shared" si="33"/>
        <v>A</v>
      </c>
      <c r="AX201" s="428" t="str">
        <f t="shared" si="34"/>
        <v>A</v>
      </c>
      <c r="AY201" s="294">
        <f t="shared" si="35"/>
        <v>0</v>
      </c>
      <c r="AZ201" s="294">
        <v>0</v>
      </c>
    </row>
    <row r="202" spans="1:52" x14ac:dyDescent="0.2">
      <c r="B202" s="294">
        <v>62912</v>
      </c>
      <c r="C202" s="294">
        <v>62998</v>
      </c>
      <c r="D202" s="294">
        <v>62445</v>
      </c>
      <c r="E202" s="294">
        <v>62897</v>
      </c>
      <c r="F202" s="328">
        <v>62935</v>
      </c>
      <c r="G202" s="329">
        <v>1336</v>
      </c>
      <c r="H202" s="328" t="s">
        <v>678</v>
      </c>
      <c r="I202" s="328" t="s">
        <v>473</v>
      </c>
      <c r="J202" s="328"/>
      <c r="K202" s="328">
        <v>8</v>
      </c>
      <c r="L202" s="330">
        <v>1</v>
      </c>
      <c r="M202" s="328"/>
      <c r="N202" s="328" t="str">
        <f t="shared" si="30"/>
        <v>part</v>
      </c>
      <c r="O202" s="328"/>
      <c r="P202" s="328"/>
      <c r="Q202" s="328"/>
      <c r="R202" s="328"/>
      <c r="S202" s="331"/>
      <c r="T202" s="331"/>
      <c r="U202" s="331"/>
      <c r="V202" s="331"/>
      <c r="W202" s="331"/>
      <c r="X202" s="331"/>
      <c r="Y202" s="328"/>
      <c r="Z202" s="328"/>
      <c r="AA202" s="332">
        <v>0.03</v>
      </c>
      <c r="AB202" s="331"/>
      <c r="AC202" s="328" t="s">
        <v>478</v>
      </c>
      <c r="AD202" s="328">
        <f t="shared" si="28"/>
        <v>50</v>
      </c>
      <c r="AE202" s="328" t="s">
        <v>475</v>
      </c>
      <c r="AF202" s="328" t="s">
        <v>481</v>
      </c>
      <c r="AG202" s="332"/>
      <c r="AH202" s="333">
        <f t="shared" si="29"/>
        <v>0.03</v>
      </c>
      <c r="AI202" s="334">
        <f t="shared" si="31"/>
        <v>0.24</v>
      </c>
      <c r="AJ202" s="328">
        <v>1</v>
      </c>
      <c r="AK202" s="328">
        <f t="shared" si="32"/>
        <v>8</v>
      </c>
      <c r="AL202" s="335">
        <v>40169</v>
      </c>
      <c r="AM202" s="328"/>
      <c r="AN202" s="328"/>
      <c r="AO202" s="328"/>
      <c r="AP202" s="328"/>
      <c r="AQ202" s="328"/>
      <c r="AR202" s="328"/>
      <c r="AS202" s="328"/>
      <c r="AT202" s="26"/>
      <c r="AU202" s="428">
        <v>62935</v>
      </c>
      <c r="AV202" s="428">
        <v>1336</v>
      </c>
      <c r="AW202" s="428" t="str">
        <f t="shared" si="33"/>
        <v>A</v>
      </c>
      <c r="AX202" s="428" t="str">
        <f t="shared" si="34"/>
        <v>A</v>
      </c>
      <c r="AY202" s="294">
        <f t="shared" si="35"/>
        <v>0</v>
      </c>
      <c r="AZ202" s="294">
        <v>0</v>
      </c>
    </row>
    <row r="203" spans="1:52" x14ac:dyDescent="0.2">
      <c r="A203" s="378" t="s">
        <v>477</v>
      </c>
      <c r="B203" s="379"/>
      <c r="C203" s="379"/>
      <c r="D203" s="379"/>
      <c r="E203" s="379"/>
      <c r="F203" s="328">
        <v>62935</v>
      </c>
      <c r="G203" s="329">
        <v>1336</v>
      </c>
      <c r="H203" s="328" t="s">
        <v>678</v>
      </c>
      <c r="I203" s="328" t="s">
        <v>473</v>
      </c>
      <c r="J203" s="328"/>
      <c r="K203" s="328">
        <v>4</v>
      </c>
      <c r="L203" s="330">
        <v>1</v>
      </c>
      <c r="M203" s="328"/>
      <c r="N203" s="328" t="str">
        <f t="shared" si="30"/>
        <v>part</v>
      </c>
      <c r="O203" s="328"/>
      <c r="P203" s="328"/>
      <c r="Q203" s="328"/>
      <c r="R203" s="328"/>
      <c r="S203" s="331"/>
      <c r="T203" s="331"/>
      <c r="U203" s="331"/>
      <c r="V203" s="331"/>
      <c r="W203" s="331"/>
      <c r="X203" s="331"/>
      <c r="Y203" s="328"/>
      <c r="Z203" s="328"/>
      <c r="AA203" s="332">
        <v>0.03</v>
      </c>
      <c r="AB203" s="331"/>
      <c r="AC203" s="328" t="s">
        <v>478</v>
      </c>
      <c r="AD203" s="328">
        <f t="shared" si="28"/>
        <v>50</v>
      </c>
      <c r="AE203" s="328" t="s">
        <v>475</v>
      </c>
      <c r="AF203" s="328" t="s">
        <v>481</v>
      </c>
      <c r="AG203" s="332"/>
      <c r="AH203" s="333">
        <f t="shared" si="29"/>
        <v>0.03</v>
      </c>
      <c r="AI203" s="334">
        <f t="shared" si="31"/>
        <v>0.12</v>
      </c>
      <c r="AJ203" s="328">
        <v>1</v>
      </c>
      <c r="AK203" s="328">
        <f t="shared" si="32"/>
        <v>4</v>
      </c>
      <c r="AL203" s="335">
        <v>40135</v>
      </c>
      <c r="AM203" s="328"/>
      <c r="AN203" s="328"/>
      <c r="AO203" s="328"/>
      <c r="AP203" s="328"/>
      <c r="AQ203" s="328"/>
      <c r="AR203" s="328"/>
      <c r="AS203" s="328"/>
      <c r="AT203" s="26"/>
      <c r="AU203" s="428"/>
      <c r="AV203" s="428"/>
      <c r="AW203" s="428" t="str">
        <f t="shared" si="33"/>
        <v>Z</v>
      </c>
      <c r="AX203" s="428" t="str">
        <f t="shared" si="34"/>
        <v>Z</v>
      </c>
      <c r="AY203" s="294">
        <f t="shared" si="35"/>
        <v>0</v>
      </c>
      <c r="AZ203" s="294">
        <v>0</v>
      </c>
    </row>
    <row r="204" spans="1:52" x14ac:dyDescent="0.2">
      <c r="F204" s="328">
        <v>62912</v>
      </c>
      <c r="G204" s="329">
        <v>1345</v>
      </c>
      <c r="H204" s="328" t="s">
        <v>679</v>
      </c>
      <c r="I204" s="328" t="s">
        <v>473</v>
      </c>
      <c r="J204" s="328"/>
      <c r="K204" s="328">
        <v>1</v>
      </c>
      <c r="L204" s="330">
        <v>1</v>
      </c>
      <c r="M204" s="328"/>
      <c r="N204" s="328" t="str">
        <f t="shared" si="30"/>
        <v>part</v>
      </c>
      <c r="O204" s="328"/>
      <c r="P204" s="328"/>
      <c r="Q204" s="328"/>
      <c r="R204" s="328"/>
      <c r="S204" s="331"/>
      <c r="T204" s="331"/>
      <c r="U204" s="331"/>
      <c r="V204" s="331"/>
      <c r="W204" s="331"/>
      <c r="X204" s="331"/>
      <c r="Y204" s="328"/>
      <c r="Z204" s="328"/>
      <c r="AA204" s="332">
        <v>61.45</v>
      </c>
      <c r="AB204" s="331"/>
      <c r="AC204" s="328" t="s">
        <v>680</v>
      </c>
      <c r="AD204" s="328">
        <f t="shared" si="28"/>
        <v>1</v>
      </c>
      <c r="AE204" s="328" t="s">
        <v>475</v>
      </c>
      <c r="AF204" s="328" t="s">
        <v>669</v>
      </c>
      <c r="AG204" s="332"/>
      <c r="AH204" s="333">
        <f t="shared" si="29"/>
        <v>61.45</v>
      </c>
      <c r="AI204" s="334">
        <f t="shared" si="31"/>
        <v>61.45</v>
      </c>
      <c r="AJ204" s="328"/>
      <c r="AK204" s="328">
        <f t="shared" si="32"/>
        <v>0</v>
      </c>
      <c r="AL204" s="335">
        <v>40169</v>
      </c>
      <c r="AM204" s="328"/>
      <c r="AN204" s="328"/>
      <c r="AO204" s="328"/>
      <c r="AP204" s="328"/>
      <c r="AQ204" s="328"/>
      <c r="AR204" s="328"/>
      <c r="AS204" s="328"/>
      <c r="AT204" s="26"/>
      <c r="AU204" s="428">
        <v>62912</v>
      </c>
      <c r="AV204" s="428">
        <v>1345</v>
      </c>
      <c r="AW204" s="428" t="str">
        <f t="shared" si="33"/>
        <v>A</v>
      </c>
      <c r="AX204" s="428" t="str">
        <f t="shared" si="34"/>
        <v>A</v>
      </c>
      <c r="AY204" s="294">
        <f t="shared" si="35"/>
        <v>0</v>
      </c>
      <c r="AZ204" s="294">
        <v>0</v>
      </c>
    </row>
    <row r="205" spans="1:52" x14ac:dyDescent="0.2">
      <c r="B205" s="294">
        <v>62912</v>
      </c>
      <c r="C205" s="294">
        <v>62998</v>
      </c>
      <c r="D205" s="294">
        <v>62445</v>
      </c>
      <c r="E205" s="294">
        <v>62897</v>
      </c>
      <c r="F205" s="328">
        <v>61743</v>
      </c>
      <c r="G205" s="329">
        <v>1348</v>
      </c>
      <c r="H205" s="328" t="s">
        <v>681</v>
      </c>
      <c r="I205" s="328" t="s">
        <v>473</v>
      </c>
      <c r="J205" s="328"/>
      <c r="K205" s="328">
        <v>2</v>
      </c>
      <c r="L205" s="400">
        <v>1</v>
      </c>
      <c r="M205" s="328"/>
      <c r="N205" s="328" t="str">
        <f t="shared" si="30"/>
        <v>part</v>
      </c>
      <c r="O205" s="328"/>
      <c r="P205" s="328"/>
      <c r="Q205" s="328"/>
      <c r="R205" s="328"/>
      <c r="S205" s="331"/>
      <c r="T205" s="331"/>
      <c r="U205" s="331"/>
      <c r="V205" s="331"/>
      <c r="W205" s="331"/>
      <c r="X205" s="331"/>
      <c r="Y205" s="328" t="s">
        <v>506</v>
      </c>
      <c r="Z205" s="328"/>
      <c r="AA205" s="332">
        <v>1.105</v>
      </c>
      <c r="AB205" s="328"/>
      <c r="AC205" s="328" t="s">
        <v>682</v>
      </c>
      <c r="AD205" s="328">
        <f t="shared" si="28"/>
        <v>29</v>
      </c>
      <c r="AE205" s="328" t="s">
        <v>475</v>
      </c>
      <c r="AF205" s="328" t="s">
        <v>642</v>
      </c>
      <c r="AG205" s="332"/>
      <c r="AH205" s="333">
        <f t="shared" si="29"/>
        <v>1.105</v>
      </c>
      <c r="AI205" s="334">
        <f t="shared" si="31"/>
        <v>2.21</v>
      </c>
      <c r="AJ205" s="328">
        <v>7</v>
      </c>
      <c r="AK205" s="328">
        <f t="shared" si="32"/>
        <v>14</v>
      </c>
      <c r="AL205" s="335">
        <v>40078</v>
      </c>
      <c r="AM205" s="328">
        <v>2</v>
      </c>
      <c r="AN205" s="328"/>
      <c r="AO205" s="328"/>
      <c r="AP205" s="328"/>
      <c r="AQ205" s="328"/>
      <c r="AR205" s="328"/>
      <c r="AS205" s="328"/>
      <c r="AT205" s="26"/>
      <c r="AU205" s="428">
        <v>61743</v>
      </c>
      <c r="AV205" s="428">
        <v>1348</v>
      </c>
      <c r="AW205" s="428" t="str">
        <f t="shared" si="33"/>
        <v>A</v>
      </c>
      <c r="AX205" s="428" t="str">
        <f t="shared" si="34"/>
        <v>A</v>
      </c>
      <c r="AY205" s="294">
        <f t="shared" si="35"/>
        <v>0</v>
      </c>
      <c r="AZ205" s="294">
        <v>0</v>
      </c>
    </row>
    <row r="206" spans="1:52" x14ac:dyDescent="0.2">
      <c r="C206" s="294">
        <v>62912</v>
      </c>
      <c r="D206" s="294">
        <v>62998</v>
      </c>
      <c r="E206" s="294">
        <v>62445</v>
      </c>
      <c r="F206" s="328">
        <v>62999</v>
      </c>
      <c r="G206" s="329">
        <v>1348</v>
      </c>
      <c r="H206" s="328" t="s">
        <v>681</v>
      </c>
      <c r="I206" s="328" t="s">
        <v>473</v>
      </c>
      <c r="J206" s="328"/>
      <c r="K206" s="328">
        <v>2</v>
      </c>
      <c r="L206" s="330">
        <v>1</v>
      </c>
      <c r="M206" s="328"/>
      <c r="N206" s="328" t="str">
        <f t="shared" si="30"/>
        <v>part</v>
      </c>
      <c r="O206" s="328"/>
      <c r="P206" s="328"/>
      <c r="Q206" s="328"/>
      <c r="R206" s="328"/>
      <c r="S206" s="331"/>
      <c r="T206" s="331"/>
      <c r="U206" s="331"/>
      <c r="V206" s="331"/>
      <c r="W206" s="331"/>
      <c r="X206" s="331"/>
      <c r="Y206" s="328" t="s">
        <v>506</v>
      </c>
      <c r="Z206" s="331"/>
      <c r="AA206" s="332">
        <v>1.105</v>
      </c>
      <c r="AB206" s="328"/>
      <c r="AC206" s="328" t="s">
        <v>682</v>
      </c>
      <c r="AD206" s="328">
        <f t="shared" si="28"/>
        <v>29</v>
      </c>
      <c r="AE206" s="328" t="s">
        <v>475</v>
      </c>
      <c r="AF206" s="328" t="s">
        <v>642</v>
      </c>
      <c r="AG206" s="328"/>
      <c r="AH206" s="333">
        <f t="shared" si="29"/>
        <v>1.105</v>
      </c>
      <c r="AI206" s="334">
        <f t="shared" si="31"/>
        <v>2.21</v>
      </c>
      <c r="AJ206" s="328">
        <v>7</v>
      </c>
      <c r="AK206" s="328">
        <f t="shared" si="32"/>
        <v>14</v>
      </c>
      <c r="AL206" s="335">
        <v>40084</v>
      </c>
      <c r="AM206" s="328">
        <v>2</v>
      </c>
      <c r="AN206" s="328"/>
      <c r="AO206" s="328"/>
      <c r="AP206" s="328"/>
      <c r="AQ206" s="328"/>
      <c r="AR206" s="328"/>
      <c r="AS206" s="328"/>
      <c r="AT206" s="26"/>
      <c r="AU206" s="428">
        <v>62999</v>
      </c>
      <c r="AV206" s="428">
        <v>1348</v>
      </c>
      <c r="AW206" s="428" t="str">
        <f t="shared" si="33"/>
        <v>A</v>
      </c>
      <c r="AX206" s="428" t="str">
        <f t="shared" si="34"/>
        <v>A</v>
      </c>
      <c r="AY206" s="294">
        <f t="shared" si="35"/>
        <v>0</v>
      </c>
      <c r="AZ206" s="294">
        <v>0</v>
      </c>
    </row>
    <row r="207" spans="1:52" x14ac:dyDescent="0.2">
      <c r="C207" s="294">
        <v>62912</v>
      </c>
      <c r="D207" s="294">
        <v>62998</v>
      </c>
      <c r="E207" s="294">
        <v>62445</v>
      </c>
      <c r="F207" s="328">
        <v>62897</v>
      </c>
      <c r="G207" s="329">
        <v>1359</v>
      </c>
      <c r="H207" s="328" t="s">
        <v>683</v>
      </c>
      <c r="I207" s="328" t="s">
        <v>473</v>
      </c>
      <c r="J207" s="328"/>
      <c r="K207" s="328">
        <v>4</v>
      </c>
      <c r="L207" s="330">
        <v>1</v>
      </c>
      <c r="M207" s="328"/>
      <c r="N207" s="328" t="str">
        <f t="shared" si="30"/>
        <v>part</v>
      </c>
      <c r="O207" s="328"/>
      <c r="P207" s="328"/>
      <c r="Q207" s="328"/>
      <c r="R207" s="328"/>
      <c r="S207" s="331"/>
      <c r="T207" s="331"/>
      <c r="U207" s="331"/>
      <c r="V207" s="331"/>
      <c r="W207" s="331"/>
      <c r="X207" s="331"/>
      <c r="Y207" s="328"/>
      <c r="Z207" s="328"/>
      <c r="AA207" s="332">
        <v>0.16</v>
      </c>
      <c r="AB207" s="328"/>
      <c r="AC207" s="328" t="s">
        <v>474</v>
      </c>
      <c r="AD207" s="328">
        <f t="shared" si="28"/>
        <v>50</v>
      </c>
      <c r="AE207" s="328" t="s">
        <v>475</v>
      </c>
      <c r="AF207" s="328" t="s">
        <v>599</v>
      </c>
      <c r="AG207" s="332"/>
      <c r="AH207" s="333">
        <f t="shared" si="29"/>
        <v>0.16</v>
      </c>
      <c r="AI207" s="334">
        <f t="shared" si="31"/>
        <v>0.64</v>
      </c>
      <c r="AJ207" s="328">
        <v>13</v>
      </c>
      <c r="AK207" s="328">
        <f t="shared" si="32"/>
        <v>52</v>
      </c>
      <c r="AL207" s="335">
        <v>40042</v>
      </c>
      <c r="AM207" s="328"/>
      <c r="AN207" s="328"/>
      <c r="AO207" s="328"/>
      <c r="AP207" s="328"/>
      <c r="AQ207" s="328"/>
      <c r="AR207" s="328"/>
      <c r="AS207" s="328"/>
      <c r="AT207" s="26"/>
      <c r="AU207" s="428">
        <v>62897</v>
      </c>
      <c r="AV207" s="428">
        <v>1359</v>
      </c>
      <c r="AW207" s="428" t="str">
        <f t="shared" si="33"/>
        <v>A</v>
      </c>
      <c r="AX207" s="428" t="str">
        <f t="shared" si="34"/>
        <v>A</v>
      </c>
      <c r="AY207" s="294">
        <f t="shared" si="35"/>
        <v>0</v>
      </c>
      <c r="AZ207" s="294">
        <v>0</v>
      </c>
    </row>
    <row r="208" spans="1:52" x14ac:dyDescent="0.2">
      <c r="E208" s="294">
        <v>62912</v>
      </c>
      <c r="F208" s="328">
        <v>63089</v>
      </c>
      <c r="G208" s="329">
        <v>1359</v>
      </c>
      <c r="H208" s="328" t="s">
        <v>683</v>
      </c>
      <c r="I208" s="328" t="s">
        <v>473</v>
      </c>
      <c r="J208" s="328"/>
      <c r="K208" s="328">
        <v>12</v>
      </c>
      <c r="L208" s="330">
        <v>1</v>
      </c>
      <c r="M208" s="328"/>
      <c r="N208" s="328" t="str">
        <f t="shared" si="30"/>
        <v>part</v>
      </c>
      <c r="O208" s="328"/>
      <c r="P208" s="328"/>
      <c r="Q208" s="328"/>
      <c r="R208" s="328"/>
      <c r="S208" s="331"/>
      <c r="T208" s="331"/>
      <c r="U208" s="331"/>
      <c r="V208" s="331"/>
      <c r="W208" s="331"/>
      <c r="X208" s="331"/>
      <c r="Y208" s="328"/>
      <c r="Z208" s="328"/>
      <c r="AA208" s="332">
        <v>0.16</v>
      </c>
      <c r="AB208" s="331"/>
      <c r="AC208" s="328" t="s">
        <v>478</v>
      </c>
      <c r="AD208" s="328">
        <f t="shared" si="28"/>
        <v>50</v>
      </c>
      <c r="AE208" s="328"/>
      <c r="AF208" s="328" t="s">
        <v>599</v>
      </c>
      <c r="AG208" s="332"/>
      <c r="AH208" s="333">
        <f t="shared" si="29"/>
        <v>0.16</v>
      </c>
      <c r="AI208" s="334">
        <f t="shared" si="31"/>
        <v>1.92</v>
      </c>
      <c r="AJ208" s="328">
        <v>13</v>
      </c>
      <c r="AK208" s="328">
        <f t="shared" si="32"/>
        <v>156</v>
      </c>
      <c r="AL208" s="335">
        <v>40102</v>
      </c>
      <c r="AM208" s="328"/>
      <c r="AN208" s="328"/>
      <c r="AO208" s="328"/>
      <c r="AP208" s="328"/>
      <c r="AQ208" s="328"/>
      <c r="AR208" s="328"/>
      <c r="AS208" s="328"/>
      <c r="AT208" s="26"/>
      <c r="AU208" s="428">
        <v>63089</v>
      </c>
      <c r="AV208" s="428">
        <v>1359</v>
      </c>
      <c r="AW208" s="428" t="str">
        <f t="shared" si="33"/>
        <v>A</v>
      </c>
      <c r="AX208" s="428" t="str">
        <f t="shared" si="34"/>
        <v>A</v>
      </c>
      <c r="AY208" s="294">
        <f t="shared" si="35"/>
        <v>0</v>
      </c>
      <c r="AZ208" s="294">
        <v>0</v>
      </c>
    </row>
    <row r="209" spans="3:52" x14ac:dyDescent="0.2">
      <c r="E209" s="294">
        <v>62912</v>
      </c>
      <c r="F209" s="328">
        <v>62452</v>
      </c>
      <c r="G209" s="329">
        <v>1365</v>
      </c>
      <c r="H209" s="328" t="s">
        <v>684</v>
      </c>
      <c r="I209" s="328" t="s">
        <v>473</v>
      </c>
      <c r="J209" s="328"/>
      <c r="K209" s="328">
        <v>7</v>
      </c>
      <c r="L209" s="330">
        <v>1</v>
      </c>
      <c r="M209" s="328"/>
      <c r="N209" s="328" t="str">
        <f t="shared" si="30"/>
        <v>part</v>
      </c>
      <c r="O209" s="328"/>
      <c r="P209" s="328"/>
      <c r="Q209" s="328"/>
      <c r="R209" s="328"/>
      <c r="S209" s="331"/>
      <c r="T209" s="331"/>
      <c r="U209" s="331"/>
      <c r="V209" s="331"/>
      <c r="W209" s="331"/>
      <c r="X209" s="331"/>
      <c r="Y209" s="328"/>
      <c r="Z209" s="328"/>
      <c r="AA209" s="332">
        <v>0.04</v>
      </c>
      <c r="AB209" s="328"/>
      <c r="AC209" s="328" t="s">
        <v>685</v>
      </c>
      <c r="AD209" s="328">
        <f t="shared" si="28"/>
        <v>50</v>
      </c>
      <c r="AE209" s="328"/>
      <c r="AF209" s="328" t="s">
        <v>587</v>
      </c>
      <c r="AG209" s="328"/>
      <c r="AH209" s="333">
        <f t="shared" si="29"/>
        <v>0.04</v>
      </c>
      <c r="AI209" s="334">
        <f t="shared" si="31"/>
        <v>0.28000000000000003</v>
      </c>
      <c r="AJ209" s="328">
        <v>3</v>
      </c>
      <c r="AK209" s="328">
        <f t="shared" si="32"/>
        <v>21</v>
      </c>
      <c r="AL209" s="335">
        <v>40086</v>
      </c>
      <c r="AM209" s="328"/>
      <c r="AN209" s="328"/>
      <c r="AO209" s="328"/>
      <c r="AP209" s="328"/>
      <c r="AQ209" s="328"/>
      <c r="AR209" s="328"/>
      <c r="AS209" s="328"/>
      <c r="AT209" s="26"/>
      <c r="AU209" s="428">
        <v>62452</v>
      </c>
      <c r="AV209" s="428">
        <v>1365</v>
      </c>
      <c r="AW209" s="428" t="str">
        <f t="shared" si="33"/>
        <v>A</v>
      </c>
      <c r="AX209" s="428" t="str">
        <f t="shared" si="34"/>
        <v>A</v>
      </c>
      <c r="AY209" s="294">
        <f t="shared" si="35"/>
        <v>1</v>
      </c>
      <c r="AZ209" s="294">
        <v>1</v>
      </c>
    </row>
    <row r="210" spans="3:52" x14ac:dyDescent="0.2">
      <c r="C210" s="294">
        <v>62912</v>
      </c>
      <c r="D210" s="294">
        <v>62452</v>
      </c>
      <c r="E210" s="294">
        <v>62804</v>
      </c>
      <c r="F210" s="328">
        <v>62399</v>
      </c>
      <c r="G210" s="329">
        <v>1367</v>
      </c>
      <c r="H210" s="328" t="s">
        <v>686</v>
      </c>
      <c r="I210" s="328" t="s">
        <v>473</v>
      </c>
      <c r="J210" s="328"/>
      <c r="K210" s="328">
        <v>2</v>
      </c>
      <c r="L210" s="400">
        <v>1</v>
      </c>
      <c r="M210" s="328"/>
      <c r="N210" s="328" t="str">
        <f t="shared" si="30"/>
        <v>part</v>
      </c>
      <c r="O210" s="328"/>
      <c r="P210" s="328"/>
      <c r="Q210" s="328"/>
      <c r="R210" s="328"/>
      <c r="S210" s="331"/>
      <c r="T210" s="331"/>
      <c r="U210" s="331"/>
      <c r="V210" s="331"/>
      <c r="W210" s="331"/>
      <c r="X210" s="331"/>
      <c r="Y210" s="328"/>
      <c r="Z210" s="331"/>
      <c r="AA210" s="332">
        <v>0.16</v>
      </c>
      <c r="AB210" s="331"/>
      <c r="AC210" s="328" t="s">
        <v>496</v>
      </c>
      <c r="AD210" s="328">
        <f t="shared" si="28"/>
        <v>62</v>
      </c>
      <c r="AE210" s="328" t="s">
        <v>475</v>
      </c>
      <c r="AF210" s="328" t="s">
        <v>516</v>
      </c>
      <c r="AG210" s="332"/>
      <c r="AH210" s="333">
        <f t="shared" si="29"/>
        <v>0.16</v>
      </c>
      <c r="AI210" s="334">
        <f t="shared" si="31"/>
        <v>0.32</v>
      </c>
      <c r="AJ210" s="328">
        <v>0.5</v>
      </c>
      <c r="AK210" s="328">
        <f t="shared" si="32"/>
        <v>1</v>
      </c>
      <c r="AL210" s="335">
        <v>39926</v>
      </c>
      <c r="AM210" s="328"/>
      <c r="AN210" s="328"/>
      <c r="AO210" s="328"/>
      <c r="AP210" s="328"/>
      <c r="AQ210" s="328"/>
      <c r="AR210" s="328"/>
      <c r="AS210" s="328"/>
      <c r="AT210" s="26"/>
      <c r="AU210" s="428">
        <v>62399</v>
      </c>
      <c r="AV210" s="428">
        <v>1367</v>
      </c>
      <c r="AW210" s="428" t="str">
        <f t="shared" si="33"/>
        <v>A</v>
      </c>
      <c r="AX210" s="428" t="str">
        <f t="shared" si="34"/>
        <v>A</v>
      </c>
      <c r="AY210" s="294">
        <f t="shared" si="35"/>
        <v>1</v>
      </c>
      <c r="AZ210" s="294">
        <v>1</v>
      </c>
    </row>
    <row r="211" spans="3:52" x14ac:dyDescent="0.2">
      <c r="C211" s="294">
        <v>62912</v>
      </c>
      <c r="D211" s="294">
        <v>62998</v>
      </c>
      <c r="E211" s="294">
        <v>62445</v>
      </c>
      <c r="F211" s="328">
        <v>62457</v>
      </c>
      <c r="G211" s="329">
        <v>1384</v>
      </c>
      <c r="H211" s="328" t="s">
        <v>687</v>
      </c>
      <c r="I211" s="328" t="s">
        <v>473</v>
      </c>
      <c r="J211" s="328" t="s">
        <v>576</v>
      </c>
      <c r="K211" s="328">
        <v>9</v>
      </c>
      <c r="L211" s="400">
        <v>1</v>
      </c>
      <c r="M211" s="328"/>
      <c r="N211" s="328" t="str">
        <f t="shared" si="30"/>
        <v>part</v>
      </c>
      <c r="O211" s="328"/>
      <c r="P211" s="328"/>
      <c r="Q211" s="328"/>
      <c r="R211" s="328"/>
      <c r="S211" s="331"/>
      <c r="T211" s="331"/>
      <c r="U211" s="331"/>
      <c r="V211" s="331"/>
      <c r="W211" s="331"/>
      <c r="X211" s="331"/>
      <c r="Y211" s="328" t="s">
        <v>688</v>
      </c>
      <c r="Z211" s="328"/>
      <c r="AA211" s="332">
        <v>0.03</v>
      </c>
      <c r="AB211" s="328"/>
      <c r="AC211" s="328" t="s">
        <v>689</v>
      </c>
      <c r="AD211" s="328">
        <f t="shared" si="28"/>
        <v>200</v>
      </c>
      <c r="AE211" s="328"/>
      <c r="AF211" s="328" t="s">
        <v>596</v>
      </c>
      <c r="AG211" s="332"/>
      <c r="AH211" s="333">
        <f t="shared" si="29"/>
        <v>0.03</v>
      </c>
      <c r="AI211" s="334">
        <f t="shared" si="31"/>
        <v>0.27</v>
      </c>
      <c r="AJ211" s="328">
        <v>0.5</v>
      </c>
      <c r="AK211" s="328">
        <f t="shared" si="32"/>
        <v>4.5</v>
      </c>
      <c r="AL211" s="335">
        <v>39926</v>
      </c>
      <c r="AM211" s="328"/>
      <c r="AN211" s="328"/>
      <c r="AO211" s="328"/>
      <c r="AP211" s="328"/>
      <c r="AQ211" s="328"/>
      <c r="AR211" s="328"/>
      <c r="AS211" s="328"/>
      <c r="AT211" s="26"/>
      <c r="AU211" s="428">
        <v>62457</v>
      </c>
      <c r="AV211" s="428">
        <v>1384</v>
      </c>
      <c r="AW211" s="428" t="str">
        <f t="shared" si="33"/>
        <v>A</v>
      </c>
      <c r="AX211" s="428" t="str">
        <f t="shared" si="34"/>
        <v>A</v>
      </c>
      <c r="AY211" s="294">
        <f t="shared" si="35"/>
        <v>0</v>
      </c>
      <c r="AZ211" s="294">
        <v>0</v>
      </c>
    </row>
    <row r="212" spans="3:52" x14ac:dyDescent="0.2">
      <c r="C212" s="294">
        <v>62912</v>
      </c>
      <c r="D212" s="294">
        <v>62998</v>
      </c>
      <c r="E212" s="294">
        <v>62445</v>
      </c>
      <c r="F212" s="328">
        <v>63085</v>
      </c>
      <c r="G212" s="329">
        <v>1384</v>
      </c>
      <c r="H212" s="328" t="s">
        <v>687</v>
      </c>
      <c r="I212" s="328" t="s">
        <v>473</v>
      </c>
      <c r="J212" s="328" t="s">
        <v>576</v>
      </c>
      <c r="K212" s="328">
        <v>9</v>
      </c>
      <c r="L212" s="400">
        <v>1</v>
      </c>
      <c r="M212" s="328"/>
      <c r="N212" s="328" t="str">
        <f t="shared" si="30"/>
        <v>part</v>
      </c>
      <c r="O212" s="328"/>
      <c r="P212" s="328"/>
      <c r="Q212" s="328"/>
      <c r="R212" s="328"/>
      <c r="S212" s="331"/>
      <c r="T212" s="331"/>
      <c r="U212" s="331"/>
      <c r="V212" s="331"/>
      <c r="W212" s="331"/>
      <c r="X212" s="331"/>
      <c r="Y212" s="328" t="s">
        <v>688</v>
      </c>
      <c r="Z212" s="328"/>
      <c r="AA212" s="332">
        <v>0.03</v>
      </c>
      <c r="AB212" s="328"/>
      <c r="AC212" s="328" t="s">
        <v>689</v>
      </c>
      <c r="AD212" s="328">
        <f t="shared" si="28"/>
        <v>200</v>
      </c>
      <c r="AE212" s="328"/>
      <c r="AF212" s="328" t="s">
        <v>596</v>
      </c>
      <c r="AG212" s="332"/>
      <c r="AH212" s="333">
        <f t="shared" si="29"/>
        <v>0.03</v>
      </c>
      <c r="AI212" s="334">
        <f t="shared" si="31"/>
        <v>0.27</v>
      </c>
      <c r="AJ212" s="328">
        <v>0.5</v>
      </c>
      <c r="AK212" s="328">
        <f t="shared" si="32"/>
        <v>4.5</v>
      </c>
      <c r="AL212" s="335">
        <v>39926</v>
      </c>
      <c r="AM212" s="328"/>
      <c r="AN212" s="328"/>
      <c r="AO212" s="328"/>
      <c r="AP212" s="328"/>
      <c r="AQ212" s="328"/>
      <c r="AR212" s="328"/>
      <c r="AS212" s="328"/>
      <c r="AT212" s="26"/>
      <c r="AU212" s="428">
        <v>63085</v>
      </c>
      <c r="AV212" s="428">
        <v>1384</v>
      </c>
      <c r="AW212" s="428" t="str">
        <f t="shared" si="33"/>
        <v>A</v>
      </c>
      <c r="AX212" s="428" t="str">
        <f t="shared" si="34"/>
        <v>A</v>
      </c>
      <c r="AY212" s="294">
        <f t="shared" si="35"/>
        <v>0</v>
      </c>
      <c r="AZ212" s="294">
        <v>0</v>
      </c>
    </row>
    <row r="213" spans="3:52" x14ac:dyDescent="0.2">
      <c r="F213" s="328">
        <v>62912</v>
      </c>
      <c r="G213" s="329">
        <v>1389</v>
      </c>
      <c r="H213" s="328" t="s">
        <v>690</v>
      </c>
      <c r="I213" s="328" t="s">
        <v>473</v>
      </c>
      <c r="J213" s="328"/>
      <c r="K213" s="328">
        <v>4</v>
      </c>
      <c r="L213" s="330">
        <v>1</v>
      </c>
      <c r="M213" s="328"/>
      <c r="N213" s="328" t="str">
        <f t="shared" si="30"/>
        <v>part</v>
      </c>
      <c r="O213" s="328"/>
      <c r="P213" s="328"/>
      <c r="Q213" s="328"/>
      <c r="R213" s="328"/>
      <c r="S213" s="331"/>
      <c r="T213" s="331"/>
      <c r="U213" s="331"/>
      <c r="V213" s="331"/>
      <c r="W213" s="331"/>
      <c r="X213" s="331"/>
      <c r="Y213" s="328"/>
      <c r="Z213" s="331"/>
      <c r="AA213" s="332">
        <v>0.03</v>
      </c>
      <c r="AB213" s="328"/>
      <c r="AC213" s="328" t="s">
        <v>478</v>
      </c>
      <c r="AD213" s="328">
        <f t="shared" si="28"/>
        <v>50</v>
      </c>
      <c r="AE213" s="328" t="s">
        <v>475</v>
      </c>
      <c r="AF213" s="328" t="s">
        <v>476</v>
      </c>
      <c r="AG213" s="328"/>
      <c r="AH213" s="333">
        <f t="shared" si="29"/>
        <v>0.03</v>
      </c>
      <c r="AI213" s="334">
        <f t="shared" si="31"/>
        <v>0.12</v>
      </c>
      <c r="AJ213" s="328">
        <v>1</v>
      </c>
      <c r="AK213" s="328">
        <f t="shared" si="32"/>
        <v>4</v>
      </c>
      <c r="AL213" s="335">
        <v>40126</v>
      </c>
      <c r="AM213" s="328"/>
      <c r="AN213" s="328"/>
      <c r="AO213" s="328"/>
      <c r="AP213" s="328"/>
      <c r="AQ213" s="328"/>
      <c r="AR213" s="328"/>
      <c r="AS213" s="328"/>
      <c r="AT213" s="26"/>
      <c r="AU213" s="428">
        <v>62912</v>
      </c>
      <c r="AV213" s="428">
        <v>1389</v>
      </c>
      <c r="AW213" s="428" t="str">
        <f t="shared" si="33"/>
        <v>A</v>
      </c>
      <c r="AX213" s="428" t="str">
        <f t="shared" si="34"/>
        <v>A</v>
      </c>
      <c r="AY213" s="294">
        <f t="shared" si="35"/>
        <v>0</v>
      </c>
      <c r="AZ213" s="294">
        <v>0</v>
      </c>
    </row>
    <row r="214" spans="3:52" x14ac:dyDescent="0.2">
      <c r="D214" s="294">
        <v>62912</v>
      </c>
      <c r="E214" s="294">
        <v>62465</v>
      </c>
      <c r="F214" s="328">
        <v>63109</v>
      </c>
      <c r="G214" s="329">
        <v>1389</v>
      </c>
      <c r="H214" s="328" t="s">
        <v>690</v>
      </c>
      <c r="I214" s="328" t="s">
        <v>473</v>
      </c>
      <c r="J214" s="328"/>
      <c r="K214" s="328">
        <v>14</v>
      </c>
      <c r="L214" s="400">
        <v>1</v>
      </c>
      <c r="M214" s="328"/>
      <c r="N214" s="328" t="str">
        <f t="shared" si="30"/>
        <v>part</v>
      </c>
      <c r="O214" s="328"/>
      <c r="P214" s="328"/>
      <c r="Q214" s="328"/>
      <c r="R214" s="328"/>
      <c r="S214" s="331"/>
      <c r="T214" s="331"/>
      <c r="U214" s="331"/>
      <c r="V214" s="331"/>
      <c r="W214" s="331"/>
      <c r="X214" s="331"/>
      <c r="Y214" s="328"/>
      <c r="Z214" s="328"/>
      <c r="AA214" s="332">
        <v>0.03</v>
      </c>
      <c r="AB214" s="328"/>
      <c r="AC214" s="328" t="s">
        <v>478</v>
      </c>
      <c r="AD214" s="328">
        <f t="shared" si="28"/>
        <v>50</v>
      </c>
      <c r="AE214" s="328" t="s">
        <v>475</v>
      </c>
      <c r="AF214" s="328" t="s">
        <v>476</v>
      </c>
      <c r="AG214" s="332"/>
      <c r="AH214" s="333">
        <f t="shared" si="29"/>
        <v>0.03</v>
      </c>
      <c r="AI214" s="334">
        <f t="shared" si="31"/>
        <v>0.42</v>
      </c>
      <c r="AJ214" s="328">
        <v>1</v>
      </c>
      <c r="AK214" s="328">
        <f t="shared" si="32"/>
        <v>14</v>
      </c>
      <c r="AL214" s="335">
        <v>40126</v>
      </c>
      <c r="AM214" s="328"/>
      <c r="AN214" s="328"/>
      <c r="AO214" s="328"/>
      <c r="AP214" s="328"/>
      <c r="AQ214" s="328"/>
      <c r="AR214" s="328"/>
      <c r="AS214" s="328"/>
      <c r="AT214" s="26"/>
      <c r="AU214" s="428">
        <v>63109</v>
      </c>
      <c r="AV214" s="428">
        <v>1389</v>
      </c>
      <c r="AW214" s="428" t="str">
        <f t="shared" si="33"/>
        <v>A</v>
      </c>
      <c r="AX214" s="428" t="str">
        <f t="shared" si="34"/>
        <v>A</v>
      </c>
      <c r="AY214" s="294">
        <f t="shared" si="35"/>
        <v>0</v>
      </c>
      <c r="AZ214" s="294">
        <v>0</v>
      </c>
    </row>
    <row r="215" spans="3:52" x14ac:dyDescent="0.2">
      <c r="E215" s="294">
        <v>62912</v>
      </c>
      <c r="F215" s="328">
        <v>62452</v>
      </c>
      <c r="G215" s="329">
        <v>1393</v>
      </c>
      <c r="H215" s="328" t="s">
        <v>691</v>
      </c>
      <c r="I215" s="328" t="s">
        <v>473</v>
      </c>
      <c r="J215" s="328"/>
      <c r="K215" s="328">
        <v>2</v>
      </c>
      <c r="L215" s="330">
        <v>1</v>
      </c>
      <c r="M215" s="328"/>
      <c r="N215" s="328" t="str">
        <f t="shared" si="30"/>
        <v>part</v>
      </c>
      <c r="O215" s="328"/>
      <c r="P215" s="328"/>
      <c r="Q215" s="328"/>
      <c r="R215" s="328"/>
      <c r="S215" s="331"/>
      <c r="T215" s="331"/>
      <c r="U215" s="331"/>
      <c r="V215" s="331"/>
      <c r="W215" s="331"/>
      <c r="X215" s="331"/>
      <c r="Y215" s="328" t="s">
        <v>692</v>
      </c>
      <c r="Z215" s="328"/>
      <c r="AA215" s="332">
        <v>0.06</v>
      </c>
      <c r="AB215" s="328">
        <v>50048</v>
      </c>
      <c r="AC215" s="328" t="s">
        <v>614</v>
      </c>
      <c r="AD215" s="328">
        <f t="shared" si="28"/>
        <v>20</v>
      </c>
      <c r="AE215" s="328"/>
      <c r="AF215" s="328" t="s">
        <v>476</v>
      </c>
      <c r="AG215" s="328"/>
      <c r="AH215" s="333">
        <f t="shared" si="29"/>
        <v>0.06</v>
      </c>
      <c r="AI215" s="334">
        <f t="shared" si="31"/>
        <v>0.12</v>
      </c>
      <c r="AJ215" s="328">
        <v>0.5</v>
      </c>
      <c r="AK215" s="328">
        <f t="shared" si="32"/>
        <v>1</v>
      </c>
      <c r="AL215" s="335">
        <v>40086</v>
      </c>
      <c r="AM215" s="328"/>
      <c r="AN215" s="328"/>
      <c r="AO215" s="328"/>
      <c r="AP215" s="328"/>
      <c r="AQ215" s="328"/>
      <c r="AR215" s="328"/>
      <c r="AS215" s="328"/>
      <c r="AT215" s="26"/>
      <c r="AU215" s="428">
        <v>62452</v>
      </c>
      <c r="AV215" s="428">
        <v>1393</v>
      </c>
      <c r="AW215" s="428" t="str">
        <f t="shared" si="33"/>
        <v>A</v>
      </c>
      <c r="AX215" s="428" t="str">
        <f t="shared" si="34"/>
        <v>A</v>
      </c>
      <c r="AY215" s="294">
        <f t="shared" si="35"/>
        <v>1</v>
      </c>
      <c r="AZ215" s="294">
        <v>1</v>
      </c>
    </row>
    <row r="216" spans="3:52" x14ac:dyDescent="0.2">
      <c r="D216" s="294">
        <v>62912</v>
      </c>
      <c r="E216" s="294">
        <v>62452</v>
      </c>
      <c r="F216" s="328">
        <v>62804</v>
      </c>
      <c r="G216" s="329">
        <v>1393</v>
      </c>
      <c r="H216" s="328" t="s">
        <v>691</v>
      </c>
      <c r="I216" s="328" t="s">
        <v>473</v>
      </c>
      <c r="J216" s="328"/>
      <c r="K216" s="328">
        <v>2</v>
      </c>
      <c r="L216" s="400">
        <v>1</v>
      </c>
      <c r="M216" s="328"/>
      <c r="N216" s="328" t="str">
        <f t="shared" si="30"/>
        <v>part</v>
      </c>
      <c r="O216" s="328"/>
      <c r="P216" s="328"/>
      <c r="Q216" s="328"/>
      <c r="R216" s="328"/>
      <c r="S216" s="331"/>
      <c r="T216" s="331"/>
      <c r="U216" s="331"/>
      <c r="V216" s="331"/>
      <c r="W216" s="331"/>
      <c r="X216" s="331"/>
      <c r="Y216" s="328" t="s">
        <v>492</v>
      </c>
      <c r="Z216" s="328"/>
      <c r="AA216" s="332">
        <v>0.06</v>
      </c>
      <c r="AB216" s="328">
        <v>50048</v>
      </c>
      <c r="AC216" s="328" t="s">
        <v>693</v>
      </c>
      <c r="AD216" s="328">
        <f t="shared" si="28"/>
        <v>20</v>
      </c>
      <c r="AE216" s="328"/>
      <c r="AF216" s="328" t="s">
        <v>476</v>
      </c>
      <c r="AG216" s="332"/>
      <c r="AH216" s="333">
        <f t="shared" si="29"/>
        <v>0.06</v>
      </c>
      <c r="AI216" s="334">
        <f t="shared" si="31"/>
        <v>0.12</v>
      </c>
      <c r="AJ216" s="328">
        <v>0.5</v>
      </c>
      <c r="AK216" s="328">
        <f t="shared" si="32"/>
        <v>1</v>
      </c>
      <c r="AL216" s="335">
        <v>40095</v>
      </c>
      <c r="AM216" s="328"/>
      <c r="AN216" s="328"/>
      <c r="AO216" s="328"/>
      <c r="AP216" s="328"/>
      <c r="AQ216" s="328"/>
      <c r="AR216" s="328"/>
      <c r="AS216" s="328"/>
      <c r="AT216" s="26"/>
      <c r="AU216" s="428">
        <v>62804</v>
      </c>
      <c r="AV216" s="428">
        <v>1393</v>
      </c>
      <c r="AW216" s="428" t="str">
        <f t="shared" si="33"/>
        <v>A</v>
      </c>
      <c r="AX216" s="428" t="str">
        <f t="shared" si="34"/>
        <v>A</v>
      </c>
      <c r="AY216" s="294">
        <f t="shared" si="35"/>
        <v>1</v>
      </c>
      <c r="AZ216" s="294">
        <v>1</v>
      </c>
    </row>
    <row r="217" spans="3:52" x14ac:dyDescent="0.2">
      <c r="E217" s="294">
        <v>62912</v>
      </c>
      <c r="F217" s="328">
        <v>62465</v>
      </c>
      <c r="G217" s="329">
        <v>1394</v>
      </c>
      <c r="H217" s="328" t="s">
        <v>694</v>
      </c>
      <c r="I217" s="328" t="s">
        <v>473</v>
      </c>
      <c r="J217" s="328"/>
      <c r="K217" s="328">
        <v>3</v>
      </c>
      <c r="L217" s="330">
        <v>1</v>
      </c>
      <c r="M217" s="328"/>
      <c r="N217" s="328" t="str">
        <f t="shared" si="30"/>
        <v>part</v>
      </c>
      <c r="O217" s="328"/>
      <c r="P217" s="328"/>
      <c r="Q217" s="328"/>
      <c r="R217" s="328"/>
      <c r="S217" s="331"/>
      <c r="T217" s="331"/>
      <c r="U217" s="331"/>
      <c r="V217" s="331"/>
      <c r="W217" s="331"/>
      <c r="X217" s="331"/>
      <c r="Y217" s="328"/>
      <c r="Z217" s="328"/>
      <c r="AA217" s="332">
        <v>0.02</v>
      </c>
      <c r="AB217" s="328"/>
      <c r="AC217" s="328" t="s">
        <v>478</v>
      </c>
      <c r="AD217" s="328">
        <f t="shared" si="28"/>
        <v>50</v>
      </c>
      <c r="AE217" s="328" t="s">
        <v>475</v>
      </c>
      <c r="AF217" s="328" t="s">
        <v>587</v>
      </c>
      <c r="AG217" s="332"/>
      <c r="AH217" s="333">
        <f t="shared" si="29"/>
        <v>0.02</v>
      </c>
      <c r="AI217" s="334">
        <f t="shared" si="31"/>
        <v>0.06</v>
      </c>
      <c r="AJ217" s="328">
        <v>0.5</v>
      </c>
      <c r="AK217" s="328">
        <f t="shared" si="32"/>
        <v>1.5</v>
      </c>
      <c r="AL217" s="335">
        <v>40123</v>
      </c>
      <c r="AM217" s="328"/>
      <c r="AN217" s="328"/>
      <c r="AO217" s="328"/>
      <c r="AP217" s="328"/>
      <c r="AQ217" s="328"/>
      <c r="AR217" s="328"/>
      <c r="AS217" s="328"/>
      <c r="AT217" s="26"/>
      <c r="AU217" s="428">
        <v>62465</v>
      </c>
      <c r="AV217" s="428">
        <v>1394</v>
      </c>
      <c r="AW217" s="428" t="str">
        <f t="shared" si="33"/>
        <v>A</v>
      </c>
      <c r="AX217" s="428" t="str">
        <f t="shared" si="34"/>
        <v>A</v>
      </c>
      <c r="AY217" s="294">
        <f t="shared" si="35"/>
        <v>0</v>
      </c>
      <c r="AZ217" s="294">
        <v>0</v>
      </c>
    </row>
    <row r="218" spans="3:52" x14ac:dyDescent="0.2">
      <c r="E218" s="294">
        <v>62912</v>
      </c>
      <c r="F218" s="328">
        <v>62452</v>
      </c>
      <c r="G218" s="329">
        <v>1403</v>
      </c>
      <c r="H218" s="328" t="s">
        <v>695</v>
      </c>
      <c r="I218" s="328" t="s">
        <v>473</v>
      </c>
      <c r="J218" s="328"/>
      <c r="K218" s="328">
        <v>10</v>
      </c>
      <c r="L218" s="330">
        <v>1</v>
      </c>
      <c r="M218" s="328"/>
      <c r="N218" s="328" t="str">
        <f t="shared" si="30"/>
        <v>part</v>
      </c>
      <c r="O218" s="328"/>
      <c r="P218" s="328"/>
      <c r="Q218" s="328"/>
      <c r="R218" s="328"/>
      <c r="S218" s="331"/>
      <c r="T218" s="331"/>
      <c r="U218" s="331"/>
      <c r="V218" s="331"/>
      <c r="W218" s="331"/>
      <c r="X218" s="331"/>
      <c r="Y218" s="328" t="s">
        <v>696</v>
      </c>
      <c r="Z218" s="328"/>
      <c r="AA218" s="332">
        <v>0.03</v>
      </c>
      <c r="AB218" s="328"/>
      <c r="AC218" s="328" t="s">
        <v>478</v>
      </c>
      <c r="AD218" s="328">
        <f t="shared" si="28"/>
        <v>50</v>
      </c>
      <c r="AE218" s="328" t="s">
        <v>475</v>
      </c>
      <c r="AF218" s="328" t="s">
        <v>476</v>
      </c>
      <c r="AG218" s="328"/>
      <c r="AH218" s="333">
        <f t="shared" si="29"/>
        <v>0.03</v>
      </c>
      <c r="AI218" s="334">
        <f t="shared" si="31"/>
        <v>0.3</v>
      </c>
      <c r="AJ218" s="328">
        <v>0.5</v>
      </c>
      <c r="AK218" s="328">
        <f t="shared" si="32"/>
        <v>5</v>
      </c>
      <c r="AL218" s="335">
        <v>40086</v>
      </c>
      <c r="AM218" s="328"/>
      <c r="AN218" s="328"/>
      <c r="AO218" s="328"/>
      <c r="AP218" s="328"/>
      <c r="AQ218" s="328"/>
      <c r="AR218" s="328"/>
      <c r="AS218" s="328"/>
      <c r="AT218" s="26"/>
      <c r="AU218" s="428">
        <v>62452</v>
      </c>
      <c r="AV218" s="428">
        <v>1403</v>
      </c>
      <c r="AW218" s="428" t="str">
        <f t="shared" si="33"/>
        <v>A</v>
      </c>
      <c r="AX218" s="428" t="str">
        <f t="shared" si="34"/>
        <v>A</v>
      </c>
      <c r="AY218" s="294">
        <f t="shared" si="35"/>
        <v>1</v>
      </c>
      <c r="AZ218" s="294">
        <v>1</v>
      </c>
    </row>
    <row r="219" spans="3:52" x14ac:dyDescent="0.2">
      <c r="E219" s="294">
        <v>62912</v>
      </c>
      <c r="F219" s="328">
        <v>62465</v>
      </c>
      <c r="G219" s="329">
        <v>1403</v>
      </c>
      <c r="H219" s="328" t="s">
        <v>695</v>
      </c>
      <c r="I219" s="328" t="s">
        <v>473</v>
      </c>
      <c r="J219" s="328"/>
      <c r="K219" s="328">
        <v>10</v>
      </c>
      <c r="L219" s="330">
        <v>1</v>
      </c>
      <c r="M219" s="328"/>
      <c r="N219" s="328" t="str">
        <f t="shared" si="30"/>
        <v>part</v>
      </c>
      <c r="O219" s="328"/>
      <c r="P219" s="328"/>
      <c r="Q219" s="328"/>
      <c r="R219" s="328"/>
      <c r="S219" s="331"/>
      <c r="T219" s="331"/>
      <c r="U219" s="331"/>
      <c r="V219" s="331"/>
      <c r="W219" s="331"/>
      <c r="X219" s="331"/>
      <c r="Y219" s="328"/>
      <c r="Z219" s="328"/>
      <c r="AA219" s="332">
        <v>0.03</v>
      </c>
      <c r="AB219" s="328"/>
      <c r="AC219" s="328" t="s">
        <v>474</v>
      </c>
      <c r="AD219" s="328">
        <f t="shared" si="28"/>
        <v>50</v>
      </c>
      <c r="AE219" s="328" t="s">
        <v>475</v>
      </c>
      <c r="AF219" s="328" t="s">
        <v>476</v>
      </c>
      <c r="AG219" s="332"/>
      <c r="AH219" s="333">
        <f t="shared" si="29"/>
        <v>0.03</v>
      </c>
      <c r="AI219" s="334">
        <f t="shared" si="31"/>
        <v>0.3</v>
      </c>
      <c r="AJ219" s="328">
        <v>0.5</v>
      </c>
      <c r="AK219" s="328">
        <f t="shared" si="32"/>
        <v>5</v>
      </c>
      <c r="AL219" s="335">
        <v>40123</v>
      </c>
      <c r="AM219" s="328"/>
      <c r="AN219" s="328"/>
      <c r="AO219" s="328"/>
      <c r="AP219" s="328"/>
      <c r="AQ219" s="328"/>
      <c r="AR219" s="328"/>
      <c r="AS219" s="328"/>
      <c r="AT219" s="26"/>
      <c r="AU219" s="428">
        <v>62465</v>
      </c>
      <c r="AV219" s="428">
        <v>1403</v>
      </c>
      <c r="AW219" s="428" t="str">
        <f t="shared" si="33"/>
        <v>A</v>
      </c>
      <c r="AX219" s="428" t="str">
        <f t="shared" si="34"/>
        <v>A</v>
      </c>
      <c r="AY219" s="294">
        <f t="shared" si="35"/>
        <v>0</v>
      </c>
      <c r="AZ219" s="294">
        <v>0</v>
      </c>
    </row>
    <row r="220" spans="3:52" x14ac:dyDescent="0.2">
      <c r="F220" s="328">
        <v>62912</v>
      </c>
      <c r="G220" s="329">
        <v>1403</v>
      </c>
      <c r="H220" s="328" t="s">
        <v>695</v>
      </c>
      <c r="I220" s="328" t="s">
        <v>473</v>
      </c>
      <c r="J220" s="328"/>
      <c r="K220" s="328">
        <v>4</v>
      </c>
      <c r="L220" s="330">
        <v>1</v>
      </c>
      <c r="M220" s="328"/>
      <c r="N220" s="328" t="str">
        <f t="shared" si="30"/>
        <v>part</v>
      </c>
      <c r="O220" s="328"/>
      <c r="P220" s="328"/>
      <c r="Q220" s="328"/>
      <c r="R220" s="328"/>
      <c r="S220" s="331"/>
      <c r="T220" s="331"/>
      <c r="U220" s="331"/>
      <c r="V220" s="331"/>
      <c r="W220" s="331"/>
      <c r="X220" s="331"/>
      <c r="Y220" s="328"/>
      <c r="Z220" s="331"/>
      <c r="AA220" s="332">
        <v>0.03</v>
      </c>
      <c r="AB220" s="328"/>
      <c r="AC220" s="328" t="s">
        <v>478</v>
      </c>
      <c r="AD220" s="328">
        <f t="shared" si="28"/>
        <v>50</v>
      </c>
      <c r="AE220" s="328" t="s">
        <v>475</v>
      </c>
      <c r="AF220" s="328" t="s">
        <v>476</v>
      </c>
      <c r="AG220" s="328"/>
      <c r="AH220" s="333">
        <f t="shared" si="29"/>
        <v>0.03</v>
      </c>
      <c r="AI220" s="334">
        <f t="shared" si="31"/>
        <v>0.12</v>
      </c>
      <c r="AJ220" s="328">
        <v>0.5</v>
      </c>
      <c r="AK220" s="328">
        <f t="shared" si="32"/>
        <v>2</v>
      </c>
      <c r="AL220" s="335">
        <v>40126</v>
      </c>
      <c r="AM220" s="328"/>
      <c r="AN220" s="328"/>
      <c r="AO220" s="328"/>
      <c r="AP220" s="328"/>
      <c r="AQ220" s="328"/>
      <c r="AR220" s="328"/>
      <c r="AS220" s="328"/>
      <c r="AT220" s="26"/>
      <c r="AU220" s="428">
        <v>62912</v>
      </c>
      <c r="AV220" s="428">
        <v>1403</v>
      </c>
      <c r="AW220" s="428" t="str">
        <f t="shared" si="33"/>
        <v>A</v>
      </c>
      <c r="AX220" s="428" t="str">
        <f t="shared" si="34"/>
        <v>A</v>
      </c>
      <c r="AY220" s="294">
        <f t="shared" si="35"/>
        <v>0</v>
      </c>
      <c r="AZ220" s="294">
        <v>0</v>
      </c>
    </row>
    <row r="221" spans="3:52" x14ac:dyDescent="0.2">
      <c r="D221" s="294">
        <v>62912</v>
      </c>
      <c r="E221" s="294">
        <v>62454</v>
      </c>
      <c r="F221" s="328">
        <v>63158</v>
      </c>
      <c r="G221" s="329">
        <v>1403</v>
      </c>
      <c r="H221" s="328" t="s">
        <v>695</v>
      </c>
      <c r="I221" s="328" t="s">
        <v>473</v>
      </c>
      <c r="J221" s="328"/>
      <c r="K221" s="328">
        <v>2</v>
      </c>
      <c r="L221" s="330">
        <v>1</v>
      </c>
      <c r="M221" s="328"/>
      <c r="N221" s="328" t="str">
        <f t="shared" si="30"/>
        <v>part</v>
      </c>
      <c r="O221" s="328"/>
      <c r="P221" s="328"/>
      <c r="Q221" s="328"/>
      <c r="R221" s="328"/>
      <c r="S221" s="331"/>
      <c r="T221" s="331"/>
      <c r="U221" s="331"/>
      <c r="V221" s="331"/>
      <c r="W221" s="331"/>
      <c r="X221" s="331"/>
      <c r="Y221" s="328"/>
      <c r="Z221" s="331"/>
      <c r="AA221" s="332">
        <v>0.03</v>
      </c>
      <c r="AB221" s="328"/>
      <c r="AC221" s="328" t="s">
        <v>478</v>
      </c>
      <c r="AD221" s="328">
        <f t="shared" si="28"/>
        <v>50</v>
      </c>
      <c r="AE221" s="328" t="s">
        <v>475</v>
      </c>
      <c r="AF221" s="328" t="s">
        <v>476</v>
      </c>
      <c r="AG221" s="328"/>
      <c r="AH221" s="333">
        <f t="shared" si="29"/>
        <v>0.03</v>
      </c>
      <c r="AI221" s="334">
        <f t="shared" si="31"/>
        <v>0.06</v>
      </c>
      <c r="AJ221" s="328">
        <v>0.5</v>
      </c>
      <c r="AK221" s="328">
        <f t="shared" si="32"/>
        <v>1</v>
      </c>
      <c r="AL221" s="335">
        <v>40196</v>
      </c>
      <c r="AM221" s="328"/>
      <c r="AN221" s="328"/>
      <c r="AO221" s="328"/>
      <c r="AP221" s="328"/>
      <c r="AQ221" s="328"/>
      <c r="AR221" s="328"/>
      <c r="AS221" s="328"/>
      <c r="AT221" s="26"/>
      <c r="AU221" s="428">
        <v>63158</v>
      </c>
      <c r="AV221" s="428">
        <v>1403</v>
      </c>
      <c r="AW221" s="428" t="str">
        <f t="shared" si="33"/>
        <v>A</v>
      </c>
      <c r="AX221" s="428" t="str">
        <f t="shared" si="34"/>
        <v>A</v>
      </c>
      <c r="AY221" s="294">
        <f t="shared" si="35"/>
        <v>0</v>
      </c>
      <c r="AZ221" s="294">
        <v>0</v>
      </c>
    </row>
    <row r="222" spans="3:52" x14ac:dyDescent="0.2">
      <c r="D222" s="294">
        <v>62912</v>
      </c>
      <c r="E222" s="294">
        <v>62998</v>
      </c>
      <c r="F222" s="328">
        <v>62445</v>
      </c>
      <c r="G222" s="329">
        <v>1418</v>
      </c>
      <c r="H222" s="328" t="s">
        <v>697</v>
      </c>
      <c r="I222" s="328" t="s">
        <v>473</v>
      </c>
      <c r="J222" s="328"/>
      <c r="K222" s="328">
        <v>3</v>
      </c>
      <c r="L222" s="330">
        <v>1</v>
      </c>
      <c r="M222" s="328"/>
      <c r="N222" s="328" t="str">
        <f t="shared" si="30"/>
        <v>part</v>
      </c>
      <c r="O222" s="328"/>
      <c r="P222" s="328"/>
      <c r="Q222" s="328"/>
      <c r="R222" s="328"/>
      <c r="S222" s="331"/>
      <c r="T222" s="331"/>
      <c r="U222" s="331"/>
      <c r="V222" s="331"/>
      <c r="W222" s="331"/>
      <c r="X222" s="331"/>
      <c r="Y222" s="328"/>
      <c r="Z222" s="331"/>
      <c r="AA222" s="332">
        <v>0.03</v>
      </c>
      <c r="AB222" s="328"/>
      <c r="AC222" s="328" t="s">
        <v>478</v>
      </c>
      <c r="AD222" s="328">
        <f t="shared" si="28"/>
        <v>50</v>
      </c>
      <c r="AE222" s="328" t="s">
        <v>475</v>
      </c>
      <c r="AF222" s="328" t="s">
        <v>599</v>
      </c>
      <c r="AG222" s="328"/>
      <c r="AH222" s="333">
        <f t="shared" si="29"/>
        <v>0.03</v>
      </c>
      <c r="AI222" s="334">
        <f t="shared" si="31"/>
        <v>0.09</v>
      </c>
      <c r="AJ222" s="328">
        <v>1</v>
      </c>
      <c r="AK222" s="328">
        <f t="shared" si="32"/>
        <v>3</v>
      </c>
      <c r="AL222" s="335">
        <v>40133</v>
      </c>
      <c r="AM222" s="328"/>
      <c r="AN222" s="328"/>
      <c r="AO222" s="328"/>
      <c r="AP222" s="328"/>
      <c r="AQ222" s="328"/>
      <c r="AR222" s="328"/>
      <c r="AS222" s="328"/>
      <c r="AT222" s="26"/>
      <c r="AU222" s="428">
        <v>62445</v>
      </c>
      <c r="AV222" s="428">
        <v>1418</v>
      </c>
      <c r="AW222" s="428" t="str">
        <f t="shared" si="33"/>
        <v>A</v>
      </c>
      <c r="AX222" s="428" t="str">
        <f t="shared" si="34"/>
        <v>A</v>
      </c>
      <c r="AY222" s="294">
        <f t="shared" si="35"/>
        <v>0</v>
      </c>
      <c r="AZ222" s="294">
        <v>0</v>
      </c>
    </row>
    <row r="223" spans="3:52" x14ac:dyDescent="0.2">
      <c r="E223" s="294">
        <v>62912</v>
      </c>
      <c r="F223" s="328">
        <v>62454</v>
      </c>
      <c r="G223" s="329">
        <v>1418</v>
      </c>
      <c r="H223" s="328" t="s">
        <v>697</v>
      </c>
      <c r="I223" s="328" t="s">
        <v>473</v>
      </c>
      <c r="J223" s="328"/>
      <c r="K223" s="328">
        <v>4</v>
      </c>
      <c r="L223" s="330">
        <v>1</v>
      </c>
      <c r="M223" s="328"/>
      <c r="N223" s="328" t="str">
        <f t="shared" si="30"/>
        <v>part</v>
      </c>
      <c r="O223" s="328"/>
      <c r="P223" s="328"/>
      <c r="Q223" s="328"/>
      <c r="R223" s="328"/>
      <c r="S223" s="331"/>
      <c r="T223" s="331"/>
      <c r="U223" s="331"/>
      <c r="V223" s="331"/>
      <c r="W223" s="331"/>
      <c r="X223" s="331"/>
      <c r="Y223" s="328"/>
      <c r="Z223" s="331"/>
      <c r="AA223" s="332">
        <v>0.03</v>
      </c>
      <c r="AB223" s="331"/>
      <c r="AC223" s="328" t="s">
        <v>478</v>
      </c>
      <c r="AD223" s="328">
        <f t="shared" si="28"/>
        <v>50</v>
      </c>
      <c r="AE223" s="328" t="s">
        <v>475</v>
      </c>
      <c r="AF223" s="328" t="s">
        <v>599</v>
      </c>
      <c r="AG223" s="332"/>
      <c r="AH223" s="333">
        <f t="shared" si="29"/>
        <v>0.03</v>
      </c>
      <c r="AI223" s="334">
        <f t="shared" si="31"/>
        <v>0.12</v>
      </c>
      <c r="AJ223" s="328">
        <v>1</v>
      </c>
      <c r="AK223" s="328">
        <f t="shared" si="32"/>
        <v>4</v>
      </c>
      <c r="AL223" s="335">
        <v>40112</v>
      </c>
      <c r="AM223" s="328"/>
      <c r="AN223" s="328"/>
      <c r="AO223" s="328"/>
      <c r="AP223" s="328"/>
      <c r="AQ223" s="328"/>
      <c r="AR223" s="328"/>
      <c r="AS223" s="328"/>
      <c r="AT223" s="26"/>
      <c r="AU223" s="428">
        <v>62454</v>
      </c>
      <c r="AV223" s="428">
        <v>1418</v>
      </c>
      <c r="AW223" s="428" t="str">
        <f t="shared" si="33"/>
        <v>A</v>
      </c>
      <c r="AX223" s="428" t="str">
        <f t="shared" si="34"/>
        <v>A</v>
      </c>
      <c r="AY223" s="294">
        <f t="shared" si="35"/>
        <v>0</v>
      </c>
      <c r="AZ223" s="294">
        <v>0</v>
      </c>
    </row>
    <row r="224" spans="3:52" x14ac:dyDescent="0.2">
      <c r="D224" s="294">
        <v>62912</v>
      </c>
      <c r="E224" s="294">
        <v>62454</v>
      </c>
      <c r="F224" s="328">
        <v>63158</v>
      </c>
      <c r="G224" s="329">
        <v>1418</v>
      </c>
      <c r="H224" s="328" t="s">
        <v>697</v>
      </c>
      <c r="I224" s="328" t="s">
        <v>473</v>
      </c>
      <c r="J224" s="328"/>
      <c r="K224" s="328">
        <v>2</v>
      </c>
      <c r="L224" s="330">
        <v>1</v>
      </c>
      <c r="M224" s="328"/>
      <c r="N224" s="328" t="str">
        <f t="shared" si="30"/>
        <v>part</v>
      </c>
      <c r="O224" s="328"/>
      <c r="P224" s="328"/>
      <c r="Q224" s="328"/>
      <c r="R224" s="328"/>
      <c r="S224" s="331"/>
      <c r="T224" s="331"/>
      <c r="U224" s="331"/>
      <c r="V224" s="331"/>
      <c r="W224" s="331"/>
      <c r="X224" s="331"/>
      <c r="Y224" s="328"/>
      <c r="Z224" s="331"/>
      <c r="AA224" s="332">
        <v>0.03</v>
      </c>
      <c r="AB224" s="331"/>
      <c r="AC224" s="328" t="s">
        <v>478</v>
      </c>
      <c r="AD224" s="328">
        <f t="shared" si="28"/>
        <v>50</v>
      </c>
      <c r="AE224" s="328" t="s">
        <v>475</v>
      </c>
      <c r="AF224" s="328" t="s">
        <v>599</v>
      </c>
      <c r="AG224" s="332"/>
      <c r="AH224" s="333">
        <f t="shared" si="29"/>
        <v>0.03</v>
      </c>
      <c r="AI224" s="334">
        <f t="shared" si="31"/>
        <v>0.06</v>
      </c>
      <c r="AJ224" s="328">
        <v>1</v>
      </c>
      <c r="AK224" s="328">
        <f t="shared" si="32"/>
        <v>2</v>
      </c>
      <c r="AL224" s="335">
        <v>40196</v>
      </c>
      <c r="AM224" s="328"/>
      <c r="AN224" s="328"/>
      <c r="AO224" s="328"/>
      <c r="AP224" s="328"/>
      <c r="AQ224" s="328"/>
      <c r="AR224" s="328"/>
      <c r="AS224" s="328"/>
      <c r="AT224" s="26"/>
      <c r="AU224" s="428">
        <v>63158</v>
      </c>
      <c r="AV224" s="428">
        <v>1418</v>
      </c>
      <c r="AW224" s="428" t="str">
        <f t="shared" si="33"/>
        <v>A</v>
      </c>
      <c r="AX224" s="428" t="str">
        <f t="shared" si="34"/>
        <v>A</v>
      </c>
      <c r="AY224" s="294">
        <f t="shared" si="35"/>
        <v>0</v>
      </c>
      <c r="AZ224" s="294">
        <v>0</v>
      </c>
    </row>
    <row r="225" spans="1:52" x14ac:dyDescent="0.2">
      <c r="E225" s="294">
        <v>62912</v>
      </c>
      <c r="F225" s="328">
        <v>62465</v>
      </c>
      <c r="G225" s="329">
        <v>1419</v>
      </c>
      <c r="H225" s="328" t="s">
        <v>698</v>
      </c>
      <c r="I225" s="328" t="s">
        <v>473</v>
      </c>
      <c r="J225" s="328"/>
      <c r="K225" s="328">
        <v>2</v>
      </c>
      <c r="L225" s="330">
        <v>1</v>
      </c>
      <c r="M225" s="328"/>
      <c r="N225" s="328" t="str">
        <f t="shared" si="30"/>
        <v>part</v>
      </c>
      <c r="O225" s="328"/>
      <c r="P225" s="328"/>
      <c r="Q225" s="328"/>
      <c r="R225" s="328"/>
      <c r="S225" s="331"/>
      <c r="T225" s="331"/>
      <c r="U225" s="331"/>
      <c r="V225" s="331"/>
      <c r="W225" s="331"/>
      <c r="X225" s="331"/>
      <c r="Y225" s="328"/>
      <c r="Z225" s="328"/>
      <c r="AA225" s="332">
        <v>0.01</v>
      </c>
      <c r="AB225" s="328"/>
      <c r="AC225" s="328" t="s">
        <v>699</v>
      </c>
      <c r="AD225" s="328">
        <f t="shared" si="28"/>
        <v>150</v>
      </c>
      <c r="AE225" s="328" t="s">
        <v>567</v>
      </c>
      <c r="AF225" s="328" t="s">
        <v>476</v>
      </c>
      <c r="AG225" s="332"/>
      <c r="AH225" s="333">
        <f t="shared" si="29"/>
        <v>0.01</v>
      </c>
      <c r="AI225" s="334">
        <f t="shared" si="31"/>
        <v>0.02</v>
      </c>
      <c r="AJ225" s="328">
        <v>0.5</v>
      </c>
      <c r="AK225" s="328">
        <f t="shared" si="32"/>
        <v>1</v>
      </c>
      <c r="AL225" s="335">
        <v>40123</v>
      </c>
      <c r="AM225" s="328"/>
      <c r="AN225" s="328"/>
      <c r="AO225" s="328"/>
      <c r="AP225" s="328"/>
      <c r="AQ225" s="328"/>
      <c r="AR225" s="328"/>
      <c r="AS225" s="328"/>
      <c r="AT225" s="26"/>
      <c r="AU225" s="428">
        <v>62465</v>
      </c>
      <c r="AV225" s="428">
        <v>1419</v>
      </c>
      <c r="AW225" s="428" t="str">
        <f t="shared" si="33"/>
        <v>A</v>
      </c>
      <c r="AX225" s="428" t="str">
        <f t="shared" si="34"/>
        <v>A</v>
      </c>
      <c r="AY225" s="294">
        <f t="shared" si="35"/>
        <v>0</v>
      </c>
      <c r="AZ225" s="294">
        <v>0</v>
      </c>
    </row>
    <row r="226" spans="1:52" x14ac:dyDescent="0.2">
      <c r="D226" s="294">
        <v>62912</v>
      </c>
      <c r="E226" s="294">
        <v>62452</v>
      </c>
      <c r="F226" s="328">
        <v>63058</v>
      </c>
      <c r="G226" s="329">
        <v>1419</v>
      </c>
      <c r="H226" s="328" t="s">
        <v>698</v>
      </c>
      <c r="I226" s="328" t="s">
        <v>473</v>
      </c>
      <c r="J226" s="328"/>
      <c r="K226" s="328">
        <v>5</v>
      </c>
      <c r="L226" s="330">
        <v>1</v>
      </c>
      <c r="M226" s="328"/>
      <c r="N226" s="328" t="str">
        <f t="shared" si="30"/>
        <v>part</v>
      </c>
      <c r="O226" s="328"/>
      <c r="P226" s="328"/>
      <c r="Q226" s="328"/>
      <c r="R226" s="328"/>
      <c r="S226" s="331"/>
      <c r="T226" s="331"/>
      <c r="U226" s="331"/>
      <c r="V226" s="331"/>
      <c r="W226" s="331"/>
      <c r="X226" s="331"/>
      <c r="Y226" s="328"/>
      <c r="Z226" s="331"/>
      <c r="AA226" s="332">
        <v>0.01</v>
      </c>
      <c r="AB226" s="328"/>
      <c r="AC226" s="328"/>
      <c r="AD226" s="328" t="e">
        <f t="shared" si="28"/>
        <v>#VALUE!</v>
      </c>
      <c r="AE226" s="328"/>
      <c r="AF226" s="328" t="s">
        <v>476</v>
      </c>
      <c r="AG226" s="328"/>
      <c r="AH226" s="333">
        <f t="shared" si="29"/>
        <v>0.01</v>
      </c>
      <c r="AI226" s="334">
        <f t="shared" si="31"/>
        <v>0.05</v>
      </c>
      <c r="AJ226" s="328">
        <v>0.5</v>
      </c>
      <c r="AK226" s="328">
        <f t="shared" si="32"/>
        <v>2.5</v>
      </c>
      <c r="AL226" s="335">
        <v>40158</v>
      </c>
      <c r="AM226" s="328"/>
      <c r="AN226" s="328"/>
      <c r="AO226" s="328"/>
      <c r="AP226" s="328"/>
      <c r="AQ226" s="328"/>
      <c r="AR226" s="328"/>
      <c r="AS226" s="328"/>
      <c r="AT226" s="26"/>
      <c r="AU226" s="428">
        <v>63058</v>
      </c>
      <c r="AV226" s="428">
        <v>1419</v>
      </c>
      <c r="AW226" s="428" t="str">
        <f t="shared" si="33"/>
        <v>A</v>
      </c>
      <c r="AX226" s="428" t="str">
        <f t="shared" si="34"/>
        <v>A</v>
      </c>
      <c r="AY226" s="294">
        <f t="shared" si="35"/>
        <v>1</v>
      </c>
      <c r="AZ226" s="294">
        <v>1</v>
      </c>
    </row>
    <row r="227" spans="1:52" x14ac:dyDescent="0.2">
      <c r="D227" s="294">
        <v>62912</v>
      </c>
      <c r="E227" s="294">
        <v>62465</v>
      </c>
      <c r="F227" s="328">
        <v>63109</v>
      </c>
      <c r="G227" s="329">
        <v>1419</v>
      </c>
      <c r="H227" s="328" t="s">
        <v>698</v>
      </c>
      <c r="I227" s="328" t="s">
        <v>473</v>
      </c>
      <c r="J227" s="328"/>
      <c r="K227" s="328">
        <v>10</v>
      </c>
      <c r="L227" s="400">
        <v>1</v>
      </c>
      <c r="M227" s="328"/>
      <c r="N227" s="328" t="str">
        <f t="shared" si="30"/>
        <v>part</v>
      </c>
      <c r="O227" s="328"/>
      <c r="P227" s="328"/>
      <c r="Q227" s="328"/>
      <c r="R227" s="328"/>
      <c r="S227" s="331"/>
      <c r="T227" s="331"/>
      <c r="U227" s="331"/>
      <c r="V227" s="331"/>
      <c r="W227" s="331"/>
      <c r="X227" s="331"/>
      <c r="Y227" s="328"/>
      <c r="Z227" s="328"/>
      <c r="AA227" s="332">
        <v>0.01</v>
      </c>
      <c r="AB227" s="328"/>
      <c r="AC227" s="328" t="s">
        <v>699</v>
      </c>
      <c r="AD227" s="328">
        <f t="shared" si="28"/>
        <v>150</v>
      </c>
      <c r="AE227" s="328" t="s">
        <v>475</v>
      </c>
      <c r="AF227" s="328" t="s">
        <v>476</v>
      </c>
      <c r="AG227" s="332"/>
      <c r="AH227" s="333">
        <f t="shared" si="29"/>
        <v>0.01</v>
      </c>
      <c r="AI227" s="334">
        <f t="shared" si="31"/>
        <v>0.1</v>
      </c>
      <c r="AJ227" s="328">
        <v>0.5</v>
      </c>
      <c r="AK227" s="328">
        <f t="shared" si="32"/>
        <v>5</v>
      </c>
      <c r="AL227" s="335">
        <v>40126</v>
      </c>
      <c r="AM227" s="328"/>
      <c r="AN227" s="328"/>
      <c r="AO227" s="328"/>
      <c r="AP227" s="328"/>
      <c r="AQ227" s="328"/>
      <c r="AR227" s="328"/>
      <c r="AS227" s="328"/>
      <c r="AT227" s="26"/>
      <c r="AU227" s="428">
        <v>63109</v>
      </c>
      <c r="AV227" s="428">
        <v>1419</v>
      </c>
      <c r="AW227" s="428" t="str">
        <f t="shared" si="33"/>
        <v>A</v>
      </c>
      <c r="AX227" s="428" t="str">
        <f t="shared" si="34"/>
        <v>A</v>
      </c>
      <c r="AY227" s="294">
        <f t="shared" si="35"/>
        <v>0</v>
      </c>
      <c r="AZ227" s="294">
        <v>0</v>
      </c>
    </row>
    <row r="228" spans="1:52" x14ac:dyDescent="0.2">
      <c r="D228" s="294">
        <v>62912</v>
      </c>
      <c r="E228" s="294">
        <v>62454</v>
      </c>
      <c r="F228" s="328">
        <v>63158</v>
      </c>
      <c r="G228" s="329">
        <v>1419</v>
      </c>
      <c r="H228" s="328" t="s">
        <v>698</v>
      </c>
      <c r="I228" s="328" t="s">
        <v>473</v>
      </c>
      <c r="J228" s="328"/>
      <c r="K228" s="328">
        <v>6</v>
      </c>
      <c r="L228" s="400">
        <v>1</v>
      </c>
      <c r="M228" s="328"/>
      <c r="N228" s="328" t="str">
        <f t="shared" si="30"/>
        <v>part</v>
      </c>
      <c r="O228" s="328"/>
      <c r="P228" s="328"/>
      <c r="Q228" s="328"/>
      <c r="R228" s="328"/>
      <c r="S228" s="331"/>
      <c r="T228" s="331"/>
      <c r="U228" s="331"/>
      <c r="V228" s="331"/>
      <c r="W228" s="331"/>
      <c r="X228" s="331"/>
      <c r="Y228" s="328"/>
      <c r="Z228" s="328"/>
      <c r="AA228" s="332">
        <v>0.01</v>
      </c>
      <c r="AB228" s="328"/>
      <c r="AC228" s="328" t="s">
        <v>699</v>
      </c>
      <c r="AD228" s="328">
        <f t="shared" si="28"/>
        <v>150</v>
      </c>
      <c r="AE228" s="328" t="s">
        <v>475</v>
      </c>
      <c r="AF228" s="328" t="s">
        <v>476</v>
      </c>
      <c r="AG228" s="332"/>
      <c r="AH228" s="333">
        <f t="shared" si="29"/>
        <v>0.01</v>
      </c>
      <c r="AI228" s="334">
        <f t="shared" si="31"/>
        <v>0.06</v>
      </c>
      <c r="AJ228" s="328">
        <v>0.5</v>
      </c>
      <c r="AK228" s="328">
        <f t="shared" si="32"/>
        <v>3</v>
      </c>
      <c r="AL228" s="335">
        <v>40196</v>
      </c>
      <c r="AM228" s="328"/>
      <c r="AN228" s="328"/>
      <c r="AO228" s="328"/>
      <c r="AP228" s="328"/>
      <c r="AQ228" s="328"/>
      <c r="AR228" s="328"/>
      <c r="AS228" s="328"/>
      <c r="AT228" s="26"/>
      <c r="AU228" s="428">
        <v>63158</v>
      </c>
      <c r="AV228" s="428">
        <v>1419</v>
      </c>
      <c r="AW228" s="428" t="str">
        <f t="shared" si="33"/>
        <v>A</v>
      </c>
      <c r="AX228" s="428" t="str">
        <f t="shared" si="34"/>
        <v>A</v>
      </c>
      <c r="AY228" s="294">
        <f t="shared" si="35"/>
        <v>0</v>
      </c>
      <c r="AZ228" s="294">
        <v>0</v>
      </c>
    </row>
    <row r="229" spans="1:52" x14ac:dyDescent="0.2">
      <c r="E229" s="294">
        <v>62912</v>
      </c>
      <c r="F229" s="328">
        <v>62452</v>
      </c>
      <c r="G229" s="329">
        <v>1420</v>
      </c>
      <c r="H229" s="328" t="s">
        <v>700</v>
      </c>
      <c r="I229" s="328" t="s">
        <v>473</v>
      </c>
      <c r="J229" s="328"/>
      <c r="K229" s="328">
        <v>7</v>
      </c>
      <c r="L229" s="330">
        <v>1</v>
      </c>
      <c r="M229" s="328"/>
      <c r="N229" s="328" t="str">
        <f t="shared" si="30"/>
        <v>part</v>
      </c>
      <c r="O229" s="328"/>
      <c r="P229" s="328"/>
      <c r="Q229" s="328"/>
      <c r="R229" s="328"/>
      <c r="S229" s="331"/>
      <c r="T229" s="331"/>
      <c r="U229" s="331"/>
      <c r="V229" s="331"/>
      <c r="W229" s="331"/>
      <c r="X229" s="331"/>
      <c r="Y229" s="328" t="s">
        <v>696</v>
      </c>
      <c r="Z229" s="328"/>
      <c r="AA229" s="332">
        <v>2.5000000000000001E-2</v>
      </c>
      <c r="AB229" s="328" t="s">
        <v>519</v>
      </c>
      <c r="AC229" s="328" t="s">
        <v>616</v>
      </c>
      <c r="AD229" s="328">
        <f t="shared" si="28"/>
        <v>60</v>
      </c>
      <c r="AE229" s="328"/>
      <c r="AF229" s="328" t="s">
        <v>476</v>
      </c>
      <c r="AG229" s="328"/>
      <c r="AH229" s="333">
        <f t="shared" si="29"/>
        <v>2.5000000000000001E-2</v>
      </c>
      <c r="AI229" s="334">
        <f t="shared" si="31"/>
        <v>0.17500000000000002</v>
      </c>
      <c r="AJ229" s="328">
        <v>0.5</v>
      </c>
      <c r="AK229" s="328">
        <f t="shared" si="32"/>
        <v>3.5</v>
      </c>
      <c r="AL229" s="335">
        <v>40086</v>
      </c>
      <c r="AM229" s="328"/>
      <c r="AN229" s="328"/>
      <c r="AO229" s="328"/>
      <c r="AP229" s="328"/>
      <c r="AQ229" s="328"/>
      <c r="AR229" s="328"/>
      <c r="AS229" s="328"/>
      <c r="AT229" s="26"/>
      <c r="AU229" s="428">
        <v>62452</v>
      </c>
      <c r="AV229" s="428">
        <v>1420</v>
      </c>
      <c r="AW229" s="428" t="str">
        <f t="shared" si="33"/>
        <v>A</v>
      </c>
      <c r="AX229" s="428" t="str">
        <f t="shared" si="34"/>
        <v>A</v>
      </c>
      <c r="AY229" s="294">
        <f t="shared" si="35"/>
        <v>1</v>
      </c>
      <c r="AZ229" s="294">
        <v>1</v>
      </c>
    </row>
    <row r="230" spans="1:52" x14ac:dyDescent="0.2">
      <c r="B230" s="294">
        <v>62912</v>
      </c>
      <c r="C230" s="294">
        <v>62998</v>
      </c>
      <c r="D230" s="294">
        <v>62451</v>
      </c>
      <c r="E230" s="294">
        <v>62883</v>
      </c>
      <c r="F230" s="328">
        <v>62876</v>
      </c>
      <c r="G230" s="329">
        <v>1420</v>
      </c>
      <c r="H230" s="399" t="s">
        <v>700</v>
      </c>
      <c r="I230" s="399" t="s">
        <v>473</v>
      </c>
      <c r="J230" s="328"/>
      <c r="K230" s="328">
        <v>4</v>
      </c>
      <c r="L230" s="330">
        <v>1</v>
      </c>
      <c r="M230" s="328"/>
      <c r="N230" s="328" t="str">
        <f t="shared" si="30"/>
        <v>part</v>
      </c>
      <c r="O230" s="328"/>
      <c r="P230" s="328"/>
      <c r="Q230" s="328"/>
      <c r="R230" s="328"/>
      <c r="S230" s="331"/>
      <c r="T230" s="331"/>
      <c r="U230" s="331"/>
      <c r="V230" s="331"/>
      <c r="W230" s="331"/>
      <c r="X230" s="331"/>
      <c r="Y230" s="328"/>
      <c r="Z230" s="328"/>
      <c r="AA230" s="332">
        <v>0.03</v>
      </c>
      <c r="AB230" s="328"/>
      <c r="AC230" s="328" t="s">
        <v>616</v>
      </c>
      <c r="AD230" s="328">
        <f t="shared" si="28"/>
        <v>60</v>
      </c>
      <c r="AE230" s="328"/>
      <c r="AF230" s="328" t="s">
        <v>476</v>
      </c>
      <c r="AG230" s="332"/>
      <c r="AH230" s="333">
        <f t="shared" si="29"/>
        <v>0.03</v>
      </c>
      <c r="AI230" s="334">
        <f t="shared" si="31"/>
        <v>0.12</v>
      </c>
      <c r="AJ230" s="328">
        <v>0.5</v>
      </c>
      <c r="AK230" s="328">
        <f t="shared" si="32"/>
        <v>2</v>
      </c>
      <c r="AL230" s="335">
        <v>40158</v>
      </c>
      <c r="AM230" s="328"/>
      <c r="AN230" s="328"/>
      <c r="AO230" s="328"/>
      <c r="AP230" s="328"/>
      <c r="AQ230" s="328"/>
      <c r="AR230" s="328"/>
      <c r="AS230" s="328"/>
      <c r="AT230" s="26"/>
      <c r="AU230" s="428">
        <v>62876</v>
      </c>
      <c r="AV230" s="428">
        <v>1420</v>
      </c>
      <c r="AW230" s="428" t="str">
        <f t="shared" si="33"/>
        <v>A</v>
      </c>
      <c r="AX230" s="428" t="str">
        <f t="shared" si="34"/>
        <v>A</v>
      </c>
      <c r="AY230" s="294">
        <f t="shared" si="35"/>
        <v>0</v>
      </c>
      <c r="AZ230" s="294">
        <v>0</v>
      </c>
    </row>
    <row r="231" spans="1:52" x14ac:dyDescent="0.2">
      <c r="C231" s="294">
        <v>62912</v>
      </c>
      <c r="D231" s="294">
        <v>62452</v>
      </c>
      <c r="E231" s="294">
        <v>62804</v>
      </c>
      <c r="F231" s="328">
        <v>62399</v>
      </c>
      <c r="G231" s="329">
        <v>1425</v>
      </c>
      <c r="H231" s="328" t="s">
        <v>701</v>
      </c>
      <c r="I231" s="328" t="s">
        <v>473</v>
      </c>
      <c r="J231" s="328"/>
      <c r="K231" s="328">
        <v>8</v>
      </c>
      <c r="L231" s="400">
        <v>1</v>
      </c>
      <c r="M231" s="328"/>
      <c r="N231" s="328" t="str">
        <f t="shared" si="30"/>
        <v>part</v>
      </c>
      <c r="O231" s="328"/>
      <c r="P231" s="328"/>
      <c r="Q231" s="328"/>
      <c r="R231" s="328"/>
      <c r="S231" s="331"/>
      <c r="T231" s="331"/>
      <c r="U231" s="331"/>
      <c r="V231" s="331"/>
      <c r="W231" s="331"/>
      <c r="X231" s="331"/>
      <c r="Y231" s="328"/>
      <c r="Z231" s="331"/>
      <c r="AA231" s="332">
        <v>0.04</v>
      </c>
      <c r="AB231" s="331"/>
      <c r="AC231" s="328" t="s">
        <v>478</v>
      </c>
      <c r="AD231" s="328">
        <f t="shared" si="28"/>
        <v>50</v>
      </c>
      <c r="AE231" s="328" t="s">
        <v>475</v>
      </c>
      <c r="AF231" s="328" t="s">
        <v>572</v>
      </c>
      <c r="AG231" s="332"/>
      <c r="AH231" s="333">
        <f t="shared" si="29"/>
        <v>0.04</v>
      </c>
      <c r="AI231" s="334">
        <f t="shared" si="31"/>
        <v>0.32</v>
      </c>
      <c r="AJ231" s="328">
        <v>1</v>
      </c>
      <c r="AK231" s="328">
        <f t="shared" si="32"/>
        <v>8</v>
      </c>
      <c r="AL231" s="335">
        <v>39926</v>
      </c>
      <c r="AM231" s="328"/>
      <c r="AN231" s="328"/>
      <c r="AO231" s="328"/>
      <c r="AP231" s="328"/>
      <c r="AQ231" s="328"/>
      <c r="AR231" s="328"/>
      <c r="AS231" s="328"/>
      <c r="AT231" s="26"/>
      <c r="AU231" s="428">
        <v>62399</v>
      </c>
      <c r="AV231" s="428">
        <v>1425</v>
      </c>
      <c r="AW231" s="428" t="str">
        <f t="shared" si="33"/>
        <v>A</v>
      </c>
      <c r="AX231" s="428" t="str">
        <f t="shared" si="34"/>
        <v>A</v>
      </c>
      <c r="AY231" s="294">
        <f t="shared" si="35"/>
        <v>1</v>
      </c>
      <c r="AZ231" s="294">
        <v>1</v>
      </c>
    </row>
    <row r="232" spans="1:52" x14ac:dyDescent="0.2">
      <c r="A232" s="295"/>
      <c r="B232" s="295"/>
      <c r="C232" s="295"/>
      <c r="D232" s="295"/>
      <c r="E232" s="295"/>
      <c r="F232" s="328">
        <v>62912</v>
      </c>
      <c r="G232" s="329">
        <v>1432</v>
      </c>
      <c r="H232" s="328" t="s">
        <v>702</v>
      </c>
      <c r="I232" s="328" t="s">
        <v>473</v>
      </c>
      <c r="J232" s="328"/>
      <c r="K232" s="328">
        <v>1</v>
      </c>
      <c r="L232" s="330">
        <v>1</v>
      </c>
      <c r="M232" s="328"/>
      <c r="N232" s="328" t="str">
        <f t="shared" si="30"/>
        <v>part</v>
      </c>
      <c r="O232" s="328"/>
      <c r="P232" s="328"/>
      <c r="Q232" s="328"/>
      <c r="R232" s="328"/>
      <c r="S232" s="331"/>
      <c r="T232" s="331"/>
      <c r="U232" s="331"/>
      <c r="V232" s="331"/>
      <c r="W232" s="331"/>
      <c r="X232" s="331"/>
      <c r="Y232" s="328" t="s">
        <v>703</v>
      </c>
      <c r="Z232" s="331"/>
      <c r="AA232" s="332">
        <v>0.28999999999999998</v>
      </c>
      <c r="AB232" s="331">
        <v>50506</v>
      </c>
      <c r="AC232" s="328" t="s">
        <v>704</v>
      </c>
      <c r="AD232" s="328">
        <v>10</v>
      </c>
      <c r="AE232" s="328" t="s">
        <v>705</v>
      </c>
      <c r="AF232" s="328"/>
      <c r="AG232" s="332"/>
      <c r="AH232" s="333">
        <f t="shared" si="29"/>
        <v>0.28999999999999998</v>
      </c>
      <c r="AI232" s="334">
        <f t="shared" si="31"/>
        <v>0.28999999999999998</v>
      </c>
      <c r="AJ232" s="328"/>
      <c r="AK232" s="328">
        <f t="shared" si="32"/>
        <v>0</v>
      </c>
      <c r="AL232" s="335">
        <v>40169</v>
      </c>
      <c r="AM232" s="328"/>
      <c r="AN232" s="328"/>
      <c r="AO232" s="328"/>
      <c r="AP232" s="328"/>
      <c r="AQ232" s="328"/>
      <c r="AR232" s="328"/>
      <c r="AS232" s="328"/>
      <c r="AT232" s="439"/>
      <c r="AU232" s="440">
        <v>62912</v>
      </c>
      <c r="AV232" s="440">
        <v>1432</v>
      </c>
      <c r="AW232" s="440" t="str">
        <f t="shared" si="33"/>
        <v>A</v>
      </c>
      <c r="AX232" s="440" t="str">
        <f t="shared" si="34"/>
        <v>A</v>
      </c>
      <c r="AY232" s="295">
        <f t="shared" si="35"/>
        <v>0</v>
      </c>
      <c r="AZ232" s="295">
        <v>0</v>
      </c>
    </row>
    <row r="233" spans="1:52" x14ac:dyDescent="0.2">
      <c r="F233" s="328">
        <v>62912</v>
      </c>
      <c r="G233" s="329">
        <v>1434</v>
      </c>
      <c r="H233" s="328" t="s">
        <v>706</v>
      </c>
      <c r="I233" s="328" t="s">
        <v>473</v>
      </c>
      <c r="J233" s="328"/>
      <c r="K233" s="328">
        <v>2</v>
      </c>
      <c r="L233" s="330">
        <v>1</v>
      </c>
      <c r="M233" s="328"/>
      <c r="N233" s="328" t="str">
        <f t="shared" si="30"/>
        <v>part</v>
      </c>
      <c r="O233" s="328"/>
      <c r="P233" s="328"/>
      <c r="Q233" s="328"/>
      <c r="R233" s="328"/>
      <c r="S233" s="331"/>
      <c r="T233" s="331"/>
      <c r="U233" s="331"/>
      <c r="V233" s="331"/>
      <c r="W233" s="331"/>
      <c r="X233" s="331"/>
      <c r="Y233" s="328" t="s">
        <v>703</v>
      </c>
      <c r="Z233" s="331"/>
      <c r="AA233" s="332">
        <v>0.19500000000000001</v>
      </c>
      <c r="AB233" s="328"/>
      <c r="AC233" s="328" t="s">
        <v>707</v>
      </c>
      <c r="AD233" s="328">
        <f t="shared" ref="AD233:AD247" si="36">VALUE(LEFT(AC233,(LEN(AC233)-6)))</f>
        <v>20</v>
      </c>
      <c r="AE233" s="328" t="s">
        <v>475</v>
      </c>
      <c r="AF233" s="328" t="s">
        <v>502</v>
      </c>
      <c r="AG233" s="328"/>
      <c r="AH233" s="333">
        <f t="shared" si="29"/>
        <v>0.19500000000000001</v>
      </c>
      <c r="AI233" s="334">
        <f t="shared" si="31"/>
        <v>0.39</v>
      </c>
      <c r="AJ233" s="328">
        <v>20</v>
      </c>
      <c r="AK233" s="328">
        <f t="shared" si="32"/>
        <v>40</v>
      </c>
      <c r="AL233" s="335">
        <v>40126</v>
      </c>
      <c r="AM233" s="328"/>
      <c r="AN233" s="328"/>
      <c r="AO233" s="328"/>
      <c r="AP233" s="328"/>
      <c r="AQ233" s="328"/>
      <c r="AR233" s="328"/>
      <c r="AS233" s="328"/>
      <c r="AT233" s="26"/>
      <c r="AU233" s="428">
        <v>62912</v>
      </c>
      <c r="AV233" s="428">
        <v>1434</v>
      </c>
      <c r="AW233" s="428" t="str">
        <f t="shared" si="33"/>
        <v>A</v>
      </c>
      <c r="AX233" s="428" t="str">
        <f t="shared" si="34"/>
        <v>A</v>
      </c>
      <c r="AY233" s="294">
        <f t="shared" si="35"/>
        <v>0</v>
      </c>
      <c r="AZ233" s="294">
        <v>0</v>
      </c>
    </row>
    <row r="234" spans="1:52" x14ac:dyDescent="0.2">
      <c r="E234" s="294">
        <v>62912</v>
      </c>
      <c r="F234" s="328">
        <v>62452</v>
      </c>
      <c r="G234" s="329">
        <v>1437</v>
      </c>
      <c r="H234" s="328" t="s">
        <v>708</v>
      </c>
      <c r="I234" s="328" t="s">
        <v>473</v>
      </c>
      <c r="J234" s="328"/>
      <c r="K234" s="328">
        <v>1</v>
      </c>
      <c r="L234" s="330">
        <v>1</v>
      </c>
      <c r="M234" s="328"/>
      <c r="N234" s="328" t="str">
        <f t="shared" si="30"/>
        <v>part</v>
      </c>
      <c r="O234" s="328"/>
      <c r="P234" s="328"/>
      <c r="Q234" s="328"/>
      <c r="R234" s="328"/>
      <c r="S234" s="331"/>
      <c r="T234" s="331"/>
      <c r="U234" s="331"/>
      <c r="V234" s="331"/>
      <c r="W234" s="331"/>
      <c r="X234" s="331"/>
      <c r="Y234" s="328" t="s">
        <v>506</v>
      </c>
      <c r="Z234" s="328"/>
      <c r="AA234" s="332">
        <v>1.75</v>
      </c>
      <c r="AB234" s="328"/>
      <c r="AC234" s="328" t="s">
        <v>709</v>
      </c>
      <c r="AD234" s="328">
        <f t="shared" si="36"/>
        <v>8</v>
      </c>
      <c r="AE234" s="328"/>
      <c r="AF234" s="328" t="s">
        <v>710</v>
      </c>
      <c r="AG234" s="328"/>
      <c r="AH234" s="333">
        <f t="shared" si="29"/>
        <v>1.75</v>
      </c>
      <c r="AI234" s="334">
        <f t="shared" si="31"/>
        <v>1.75</v>
      </c>
      <c r="AJ234" s="328">
        <v>9</v>
      </c>
      <c r="AK234" s="328">
        <f t="shared" si="32"/>
        <v>9</v>
      </c>
      <c r="AL234" s="335">
        <v>40086</v>
      </c>
      <c r="AM234" s="328"/>
      <c r="AN234" s="328"/>
      <c r="AO234" s="328"/>
      <c r="AP234" s="328"/>
      <c r="AQ234" s="328"/>
      <c r="AR234" s="328"/>
      <c r="AS234" s="328"/>
      <c r="AT234" s="26"/>
      <c r="AU234" s="428">
        <v>62452</v>
      </c>
      <c r="AV234" s="428">
        <v>1437</v>
      </c>
      <c r="AW234" s="428" t="str">
        <f t="shared" si="33"/>
        <v>A</v>
      </c>
      <c r="AX234" s="428" t="str">
        <f t="shared" si="34"/>
        <v>A</v>
      </c>
      <c r="AY234" s="294">
        <f t="shared" si="35"/>
        <v>1</v>
      </c>
      <c r="AZ234" s="294">
        <v>1</v>
      </c>
    </row>
    <row r="235" spans="1:52" x14ac:dyDescent="0.2">
      <c r="E235" s="294">
        <v>62912</v>
      </c>
      <c r="F235" s="328">
        <v>62807</v>
      </c>
      <c r="G235" s="329">
        <v>1444</v>
      </c>
      <c r="H235" s="328" t="s">
        <v>711</v>
      </c>
      <c r="I235" s="328" t="s">
        <v>473</v>
      </c>
      <c r="J235" s="328"/>
      <c r="K235" s="328">
        <v>2</v>
      </c>
      <c r="L235" s="400">
        <v>1</v>
      </c>
      <c r="M235" s="328"/>
      <c r="N235" s="328" t="str">
        <f t="shared" si="30"/>
        <v>part</v>
      </c>
      <c r="O235" s="328"/>
      <c r="P235" s="328"/>
      <c r="Q235" s="328"/>
      <c r="R235" s="328"/>
      <c r="S235" s="331"/>
      <c r="T235" s="331"/>
      <c r="U235" s="331"/>
      <c r="V235" s="331"/>
      <c r="W235" s="331"/>
      <c r="X235" s="331"/>
      <c r="Y235" s="328" t="s">
        <v>712</v>
      </c>
      <c r="Z235" s="328"/>
      <c r="AA235" s="332">
        <v>78.900000000000006</v>
      </c>
      <c r="AB235" s="328"/>
      <c r="AC235" s="328" t="s">
        <v>704</v>
      </c>
      <c r="AD235" s="328">
        <f t="shared" si="36"/>
        <v>10</v>
      </c>
      <c r="AE235" s="328" t="s">
        <v>475</v>
      </c>
      <c r="AF235" s="328" t="s">
        <v>713</v>
      </c>
      <c r="AG235" s="332"/>
      <c r="AH235" s="333">
        <f t="shared" si="29"/>
        <v>78.900000000000006</v>
      </c>
      <c r="AI235" s="334">
        <f t="shared" si="31"/>
        <v>157.80000000000001</v>
      </c>
      <c r="AJ235" s="328">
        <v>183</v>
      </c>
      <c r="AK235" s="328">
        <f t="shared" si="32"/>
        <v>366</v>
      </c>
      <c r="AL235" s="335">
        <v>39926</v>
      </c>
      <c r="AM235" s="328">
        <v>2</v>
      </c>
      <c r="AN235" s="328">
        <v>2</v>
      </c>
      <c r="AO235" s="328"/>
      <c r="AP235" s="328"/>
      <c r="AQ235" s="328"/>
      <c r="AR235" s="328"/>
      <c r="AS235" s="328"/>
      <c r="AT235" s="26"/>
      <c r="AU235" s="428">
        <v>62807</v>
      </c>
      <c r="AV235" s="428">
        <v>1444</v>
      </c>
      <c r="AW235" s="428" t="str">
        <f t="shared" si="33"/>
        <v>A</v>
      </c>
      <c r="AX235" s="428" t="str">
        <f t="shared" si="34"/>
        <v>A</v>
      </c>
      <c r="AY235" s="294">
        <f t="shared" si="35"/>
        <v>0</v>
      </c>
      <c r="AZ235" s="294">
        <v>0</v>
      </c>
    </row>
    <row r="236" spans="1:52" x14ac:dyDescent="0.2">
      <c r="E236" s="294">
        <v>62912</v>
      </c>
      <c r="F236" s="328">
        <v>61762</v>
      </c>
      <c r="G236" s="329">
        <v>1459</v>
      </c>
      <c r="H236" s="328" t="s">
        <v>714</v>
      </c>
      <c r="I236" s="328" t="s">
        <v>473</v>
      </c>
      <c r="J236" s="328"/>
      <c r="K236" s="328">
        <v>3</v>
      </c>
      <c r="L236" s="330">
        <v>1</v>
      </c>
      <c r="M236" s="328"/>
      <c r="N236" s="328" t="str">
        <f t="shared" si="30"/>
        <v>part</v>
      </c>
      <c r="O236" s="328"/>
      <c r="P236" s="328"/>
      <c r="Q236" s="328"/>
      <c r="R236" s="328"/>
      <c r="S236" s="331"/>
      <c r="T236" s="331"/>
      <c r="U236" s="331"/>
      <c r="V236" s="331"/>
      <c r="W236" s="331"/>
      <c r="X236" s="331"/>
      <c r="Y236" s="328"/>
      <c r="Z236" s="331"/>
      <c r="AA236" s="332">
        <v>0</v>
      </c>
      <c r="AB236" s="328"/>
      <c r="AC236" s="328" t="s">
        <v>625</v>
      </c>
      <c r="AD236" s="328">
        <f t="shared" si="36"/>
        <v>100</v>
      </c>
      <c r="AE236" s="328" t="s">
        <v>475</v>
      </c>
      <c r="AF236" s="328" t="s">
        <v>599</v>
      </c>
      <c r="AG236" s="328"/>
      <c r="AH236" s="333">
        <f t="shared" si="29"/>
        <v>0</v>
      </c>
      <c r="AI236" s="334">
        <f t="shared" si="31"/>
        <v>0</v>
      </c>
      <c r="AJ236" s="328">
        <v>15</v>
      </c>
      <c r="AK236" s="328">
        <f t="shared" si="32"/>
        <v>45</v>
      </c>
      <c r="AL236" s="335">
        <v>40113</v>
      </c>
      <c r="AM236" s="328"/>
      <c r="AN236" s="328"/>
      <c r="AO236" s="328"/>
      <c r="AP236" s="328"/>
      <c r="AQ236" s="328"/>
      <c r="AR236" s="328"/>
      <c r="AS236" s="328"/>
      <c r="AT236" s="26"/>
      <c r="AU236" s="428">
        <v>61762</v>
      </c>
      <c r="AV236" s="428">
        <v>1459</v>
      </c>
      <c r="AW236" s="428" t="str">
        <f t="shared" si="33"/>
        <v>A</v>
      </c>
      <c r="AX236" s="428" t="str">
        <f t="shared" si="34"/>
        <v>A</v>
      </c>
      <c r="AY236" s="294">
        <f t="shared" si="35"/>
        <v>0</v>
      </c>
      <c r="AZ236" s="294">
        <v>0</v>
      </c>
    </row>
    <row r="237" spans="1:52" x14ac:dyDescent="0.2">
      <c r="F237" s="328">
        <v>62912</v>
      </c>
      <c r="G237" s="329">
        <v>1459</v>
      </c>
      <c r="H237" s="328" t="s">
        <v>714</v>
      </c>
      <c r="I237" s="328" t="s">
        <v>473</v>
      </c>
      <c r="J237" s="328"/>
      <c r="K237" s="328">
        <v>4</v>
      </c>
      <c r="L237" s="330">
        <v>1</v>
      </c>
      <c r="M237" s="328"/>
      <c r="N237" s="328" t="str">
        <f t="shared" si="30"/>
        <v>part</v>
      </c>
      <c r="O237" s="328"/>
      <c r="P237" s="328"/>
      <c r="Q237" s="328"/>
      <c r="R237" s="328"/>
      <c r="S237" s="331"/>
      <c r="T237" s="331"/>
      <c r="U237" s="331"/>
      <c r="V237" s="331"/>
      <c r="W237" s="331"/>
      <c r="X237" s="331"/>
      <c r="Y237" s="328"/>
      <c r="Z237" s="331"/>
      <c r="AA237" s="332">
        <v>0</v>
      </c>
      <c r="AB237" s="328"/>
      <c r="AC237" s="328" t="s">
        <v>625</v>
      </c>
      <c r="AD237" s="328">
        <f t="shared" si="36"/>
        <v>100</v>
      </c>
      <c r="AE237" s="328" t="s">
        <v>475</v>
      </c>
      <c r="AF237" s="328" t="s">
        <v>599</v>
      </c>
      <c r="AG237" s="328"/>
      <c r="AH237" s="333">
        <f t="shared" si="29"/>
        <v>0</v>
      </c>
      <c r="AI237" s="334">
        <f t="shared" si="31"/>
        <v>0</v>
      </c>
      <c r="AJ237" s="328">
        <v>15</v>
      </c>
      <c r="AK237" s="328">
        <f t="shared" si="32"/>
        <v>60</v>
      </c>
      <c r="AL237" s="335">
        <v>40126</v>
      </c>
      <c r="AM237" s="328"/>
      <c r="AN237" s="328"/>
      <c r="AO237" s="328"/>
      <c r="AP237" s="328"/>
      <c r="AQ237" s="328"/>
      <c r="AR237" s="328"/>
      <c r="AS237" s="328"/>
      <c r="AT237" s="26"/>
      <c r="AU237" s="428">
        <v>62912</v>
      </c>
      <c r="AV237" s="428">
        <v>1459</v>
      </c>
      <c r="AW237" s="428" t="str">
        <f t="shared" si="33"/>
        <v>A</v>
      </c>
      <c r="AX237" s="428" t="str">
        <f t="shared" si="34"/>
        <v>A</v>
      </c>
      <c r="AY237" s="294">
        <f t="shared" si="35"/>
        <v>0</v>
      </c>
      <c r="AZ237" s="294">
        <v>0</v>
      </c>
    </row>
    <row r="238" spans="1:52" x14ac:dyDescent="0.2">
      <c r="D238" s="294">
        <v>62912</v>
      </c>
      <c r="E238" s="294">
        <v>62998</v>
      </c>
      <c r="F238" s="328">
        <v>62451</v>
      </c>
      <c r="G238" s="329">
        <v>1466</v>
      </c>
      <c r="H238" s="328" t="s">
        <v>715</v>
      </c>
      <c r="I238" s="328" t="s">
        <v>473</v>
      </c>
      <c r="J238" s="328"/>
      <c r="K238" s="328">
        <v>1</v>
      </c>
      <c r="L238" s="400">
        <v>1</v>
      </c>
      <c r="M238" s="328"/>
      <c r="N238" s="328" t="str">
        <f t="shared" si="30"/>
        <v>part</v>
      </c>
      <c r="O238" s="328"/>
      <c r="P238" s="328"/>
      <c r="Q238" s="328"/>
      <c r="R238" s="328"/>
      <c r="S238" s="331"/>
      <c r="T238" s="331"/>
      <c r="U238" s="331"/>
      <c r="V238" s="331"/>
      <c r="W238" s="331"/>
      <c r="X238" s="331"/>
      <c r="Y238" s="328"/>
      <c r="Z238" s="328"/>
      <c r="AA238" s="332">
        <v>51.89</v>
      </c>
      <c r="AB238" s="328"/>
      <c r="AC238" s="328" t="s">
        <v>716</v>
      </c>
      <c r="AD238" s="328">
        <f t="shared" si="36"/>
        <v>7</v>
      </c>
      <c r="AE238" s="328"/>
      <c r="AF238" s="328" t="s">
        <v>717</v>
      </c>
      <c r="AG238" s="332"/>
      <c r="AH238" s="333">
        <f t="shared" si="29"/>
        <v>51.89</v>
      </c>
      <c r="AI238" s="334">
        <f t="shared" si="31"/>
        <v>51.89</v>
      </c>
      <c r="AJ238" s="328"/>
      <c r="AK238" s="328">
        <f t="shared" si="32"/>
        <v>0</v>
      </c>
      <c r="AL238" s="335">
        <v>40184</v>
      </c>
      <c r="AM238" s="328"/>
      <c r="AN238" s="328"/>
      <c r="AO238" s="328"/>
      <c r="AP238" s="328"/>
      <c r="AQ238" s="328"/>
      <c r="AR238" s="328"/>
      <c r="AS238" s="328"/>
      <c r="AT238" s="26"/>
      <c r="AU238" s="428">
        <v>62451</v>
      </c>
      <c r="AV238" s="428">
        <v>1466</v>
      </c>
      <c r="AW238" s="428" t="str">
        <f t="shared" si="33"/>
        <v>A</v>
      </c>
      <c r="AX238" s="428" t="str">
        <f t="shared" si="34"/>
        <v>A</v>
      </c>
      <c r="AY238" s="294">
        <f t="shared" si="35"/>
        <v>0</v>
      </c>
      <c r="AZ238" s="294">
        <v>0</v>
      </c>
    </row>
    <row r="239" spans="1:52" x14ac:dyDescent="0.2">
      <c r="A239" s="378" t="s">
        <v>477</v>
      </c>
      <c r="B239" s="379"/>
      <c r="C239" s="379"/>
      <c r="D239" s="379"/>
      <c r="E239" s="379"/>
      <c r="F239" s="328">
        <v>62452</v>
      </c>
      <c r="G239" s="329">
        <v>1466</v>
      </c>
      <c r="H239" s="328" t="s">
        <v>715</v>
      </c>
      <c r="I239" s="328" t="s">
        <v>473</v>
      </c>
      <c r="J239" s="328"/>
      <c r="K239" s="328">
        <v>1</v>
      </c>
      <c r="L239" s="400">
        <v>1</v>
      </c>
      <c r="M239" s="328"/>
      <c r="N239" s="328" t="str">
        <f t="shared" si="30"/>
        <v>part</v>
      </c>
      <c r="O239" s="328"/>
      <c r="P239" s="328"/>
      <c r="Q239" s="328"/>
      <c r="R239" s="328"/>
      <c r="S239" s="331"/>
      <c r="T239" s="331"/>
      <c r="U239" s="331"/>
      <c r="V239" s="331"/>
      <c r="W239" s="331"/>
      <c r="X239" s="331"/>
      <c r="Y239" s="328"/>
      <c r="Z239" s="328"/>
      <c r="AA239" s="332">
        <v>0</v>
      </c>
      <c r="AB239" s="328"/>
      <c r="AC239" s="328" t="s">
        <v>716</v>
      </c>
      <c r="AD239" s="328">
        <f t="shared" si="36"/>
        <v>7</v>
      </c>
      <c r="AE239" s="328"/>
      <c r="AF239" s="328" t="s">
        <v>717</v>
      </c>
      <c r="AG239" s="332"/>
      <c r="AH239" s="333">
        <f t="shared" si="29"/>
        <v>0</v>
      </c>
      <c r="AI239" s="334">
        <f t="shared" si="31"/>
        <v>0</v>
      </c>
      <c r="AJ239" s="328"/>
      <c r="AK239" s="328">
        <f t="shared" si="32"/>
        <v>0</v>
      </c>
      <c r="AL239" s="335">
        <v>40080</v>
      </c>
      <c r="AM239" s="328"/>
      <c r="AN239" s="328"/>
      <c r="AO239" s="328"/>
      <c r="AP239" s="328"/>
      <c r="AQ239" s="328"/>
      <c r="AR239" s="328"/>
      <c r="AS239" s="328"/>
      <c r="AT239" s="26"/>
      <c r="AU239" s="428"/>
      <c r="AV239" s="428"/>
      <c r="AW239" s="428" t="str">
        <f t="shared" si="33"/>
        <v>Z</v>
      </c>
      <c r="AX239" s="428" t="str">
        <f t="shared" si="34"/>
        <v>Z</v>
      </c>
      <c r="AY239" s="294">
        <f t="shared" si="35"/>
        <v>1</v>
      </c>
      <c r="AZ239" s="294">
        <v>1</v>
      </c>
    </row>
    <row r="240" spans="1:52" x14ac:dyDescent="0.2">
      <c r="A240" s="294">
        <v>62912</v>
      </c>
      <c r="B240" s="294">
        <v>62998</v>
      </c>
      <c r="C240" s="294">
        <v>62445</v>
      </c>
      <c r="D240" s="294">
        <v>62897</v>
      </c>
      <c r="E240" s="294">
        <v>62935</v>
      </c>
      <c r="F240" s="328">
        <v>62937</v>
      </c>
      <c r="G240" s="329">
        <v>1466</v>
      </c>
      <c r="H240" s="328" t="s">
        <v>715</v>
      </c>
      <c r="I240" s="328" t="s">
        <v>473</v>
      </c>
      <c r="J240" s="328"/>
      <c r="K240" s="328">
        <v>1</v>
      </c>
      <c r="L240" s="330">
        <v>1</v>
      </c>
      <c r="M240" s="328"/>
      <c r="N240" s="328" t="str">
        <f t="shared" si="30"/>
        <v>part</v>
      </c>
      <c r="O240" s="328"/>
      <c r="P240" s="328"/>
      <c r="Q240" s="328"/>
      <c r="R240" s="328"/>
      <c r="S240" s="331"/>
      <c r="T240" s="331"/>
      <c r="U240" s="331"/>
      <c r="V240" s="331"/>
      <c r="W240" s="331"/>
      <c r="X240" s="331"/>
      <c r="Y240" s="328" t="s">
        <v>522</v>
      </c>
      <c r="Z240" s="328"/>
      <c r="AA240" s="332">
        <v>51.89</v>
      </c>
      <c r="AB240" s="331"/>
      <c r="AC240" s="328" t="s">
        <v>718</v>
      </c>
      <c r="AD240" s="328">
        <f t="shared" si="36"/>
        <v>7</v>
      </c>
      <c r="AE240" s="328"/>
      <c r="AF240" s="328" t="s">
        <v>717</v>
      </c>
      <c r="AG240" s="332"/>
      <c r="AH240" s="333">
        <f t="shared" si="29"/>
        <v>51.89</v>
      </c>
      <c r="AI240" s="334">
        <f t="shared" si="31"/>
        <v>51.89</v>
      </c>
      <c r="AJ240" s="328"/>
      <c r="AK240" s="328">
        <f t="shared" si="32"/>
        <v>0</v>
      </c>
      <c r="AL240" s="335">
        <v>40093</v>
      </c>
      <c r="AM240" s="328"/>
      <c r="AN240" s="328"/>
      <c r="AO240" s="328"/>
      <c r="AP240" s="328"/>
      <c r="AQ240" s="328"/>
      <c r="AR240" s="328"/>
      <c r="AS240" s="328"/>
      <c r="AT240" s="26"/>
      <c r="AU240" s="428">
        <v>62937</v>
      </c>
      <c r="AV240" s="428">
        <v>1466</v>
      </c>
      <c r="AW240" s="428" t="str">
        <f t="shared" si="33"/>
        <v>A</v>
      </c>
      <c r="AX240" s="428" t="str">
        <f t="shared" si="34"/>
        <v>A</v>
      </c>
      <c r="AY240" s="294">
        <f t="shared" si="35"/>
        <v>0</v>
      </c>
      <c r="AZ240" s="294">
        <v>0</v>
      </c>
    </row>
    <row r="241" spans="1:52" x14ac:dyDescent="0.2">
      <c r="D241" s="294">
        <v>62912</v>
      </c>
      <c r="E241" s="294">
        <v>62452</v>
      </c>
      <c r="F241" s="328">
        <v>62988</v>
      </c>
      <c r="G241" s="329">
        <v>1466</v>
      </c>
      <c r="H241" s="328" t="s">
        <v>715</v>
      </c>
      <c r="I241" s="328" t="s">
        <v>473</v>
      </c>
      <c r="J241" s="328"/>
      <c r="K241" s="328">
        <v>1</v>
      </c>
      <c r="L241" s="330">
        <v>1</v>
      </c>
      <c r="M241" s="328"/>
      <c r="N241" s="328" t="str">
        <f t="shared" si="30"/>
        <v>part</v>
      </c>
      <c r="O241" s="328"/>
      <c r="P241" s="328"/>
      <c r="Q241" s="328"/>
      <c r="R241" s="328"/>
      <c r="S241" s="331"/>
      <c r="T241" s="331"/>
      <c r="U241" s="331"/>
      <c r="V241" s="331"/>
      <c r="W241" s="331"/>
      <c r="X241" s="331"/>
      <c r="Y241" s="328"/>
      <c r="Z241" s="328"/>
      <c r="AA241" s="332">
        <v>51.89</v>
      </c>
      <c r="AB241" s="331"/>
      <c r="AC241" s="328" t="s">
        <v>718</v>
      </c>
      <c r="AD241" s="328">
        <f t="shared" si="36"/>
        <v>7</v>
      </c>
      <c r="AE241" s="328"/>
      <c r="AF241" s="328" t="s">
        <v>717</v>
      </c>
      <c r="AG241" s="332"/>
      <c r="AH241" s="333">
        <f t="shared" si="29"/>
        <v>51.89</v>
      </c>
      <c r="AI241" s="334">
        <f t="shared" si="31"/>
        <v>51.89</v>
      </c>
      <c r="AJ241" s="328"/>
      <c r="AK241" s="328">
        <f t="shared" si="32"/>
        <v>0</v>
      </c>
      <c r="AL241" s="335">
        <v>40196</v>
      </c>
      <c r="AM241" s="328"/>
      <c r="AN241" s="328"/>
      <c r="AO241" s="328"/>
      <c r="AP241" s="328"/>
      <c r="AQ241" s="328"/>
      <c r="AR241" s="328"/>
      <c r="AS241" s="328"/>
      <c r="AT241" s="26"/>
      <c r="AU241" s="428">
        <v>62988</v>
      </c>
      <c r="AV241" s="428">
        <v>1466</v>
      </c>
      <c r="AW241" s="428" t="str">
        <f t="shared" si="33"/>
        <v>A</v>
      </c>
      <c r="AX241" s="428" t="str">
        <f t="shared" si="34"/>
        <v>A</v>
      </c>
      <c r="AY241" s="294">
        <f t="shared" si="35"/>
        <v>1</v>
      </c>
      <c r="AZ241" s="294">
        <v>1</v>
      </c>
    </row>
    <row r="242" spans="1:52" x14ac:dyDescent="0.2">
      <c r="D242" s="294">
        <v>62912</v>
      </c>
      <c r="E242" s="294">
        <v>62452</v>
      </c>
      <c r="F242" s="328">
        <v>62990</v>
      </c>
      <c r="G242" s="329">
        <v>1466</v>
      </c>
      <c r="H242" s="328" t="s">
        <v>715</v>
      </c>
      <c r="I242" s="328" t="s">
        <v>473</v>
      </c>
      <c r="J242" s="328"/>
      <c r="K242" s="328">
        <v>2</v>
      </c>
      <c r="L242" s="330">
        <v>1</v>
      </c>
      <c r="M242" s="328"/>
      <c r="N242" s="328" t="str">
        <f t="shared" si="30"/>
        <v>part</v>
      </c>
      <c r="O242" s="328"/>
      <c r="P242" s="328"/>
      <c r="Q242" s="328"/>
      <c r="R242" s="328"/>
      <c r="S242" s="331"/>
      <c r="T242" s="331"/>
      <c r="U242" s="331"/>
      <c r="V242" s="331"/>
      <c r="W242" s="331"/>
      <c r="X242" s="331"/>
      <c r="Y242" s="328"/>
      <c r="Z242" s="328"/>
      <c r="AA242" s="332">
        <v>0</v>
      </c>
      <c r="AB242" s="331"/>
      <c r="AC242" s="328"/>
      <c r="AD242" s="328" t="e">
        <f t="shared" si="36"/>
        <v>#VALUE!</v>
      </c>
      <c r="AE242" s="328"/>
      <c r="AF242" s="328" t="s">
        <v>717</v>
      </c>
      <c r="AG242" s="332"/>
      <c r="AH242" s="333">
        <f t="shared" si="29"/>
        <v>0</v>
      </c>
      <c r="AI242" s="334">
        <f t="shared" si="31"/>
        <v>0</v>
      </c>
      <c r="AJ242" s="328"/>
      <c r="AK242" s="328">
        <f t="shared" si="32"/>
        <v>0</v>
      </c>
      <c r="AL242" s="335">
        <v>40169</v>
      </c>
      <c r="AM242" s="328"/>
      <c r="AN242" s="328"/>
      <c r="AO242" s="328"/>
      <c r="AP242" s="328"/>
      <c r="AQ242" s="328"/>
      <c r="AR242" s="328"/>
      <c r="AS242" s="328"/>
      <c r="AT242" s="26"/>
      <c r="AU242" s="428">
        <v>62990</v>
      </c>
      <c r="AV242" s="428">
        <v>1466</v>
      </c>
      <c r="AW242" s="428" t="str">
        <f t="shared" si="33"/>
        <v>A</v>
      </c>
      <c r="AX242" s="428" t="str">
        <f t="shared" si="34"/>
        <v>A</v>
      </c>
      <c r="AY242" s="294">
        <f t="shared" si="35"/>
        <v>1</v>
      </c>
      <c r="AZ242" s="294">
        <v>1</v>
      </c>
    </row>
    <row r="243" spans="1:52" x14ac:dyDescent="0.2">
      <c r="D243" s="294">
        <v>62912</v>
      </c>
      <c r="E243" s="294">
        <v>62452</v>
      </c>
      <c r="F243" s="328">
        <v>62991</v>
      </c>
      <c r="G243" s="329">
        <v>1466</v>
      </c>
      <c r="H243" s="328" t="s">
        <v>715</v>
      </c>
      <c r="I243" s="328" t="s">
        <v>473</v>
      </c>
      <c r="J243" s="328"/>
      <c r="K243" s="328">
        <v>1</v>
      </c>
      <c r="L243" s="330">
        <v>1</v>
      </c>
      <c r="M243" s="328"/>
      <c r="N243" s="328" t="str">
        <f t="shared" si="30"/>
        <v>part</v>
      </c>
      <c r="O243" s="328"/>
      <c r="P243" s="328"/>
      <c r="Q243" s="328"/>
      <c r="R243" s="328"/>
      <c r="S243" s="331"/>
      <c r="T243" s="331"/>
      <c r="U243" s="331"/>
      <c r="V243" s="331"/>
      <c r="W243" s="331"/>
      <c r="X243" s="331"/>
      <c r="Y243" s="328"/>
      <c r="Z243" s="328"/>
      <c r="AA243" s="332">
        <v>0</v>
      </c>
      <c r="AB243" s="331"/>
      <c r="AC243" s="328"/>
      <c r="AD243" s="328" t="e">
        <f t="shared" si="36"/>
        <v>#VALUE!</v>
      </c>
      <c r="AE243" s="328"/>
      <c r="AF243" s="328" t="s">
        <v>717</v>
      </c>
      <c r="AG243" s="332"/>
      <c r="AH243" s="333">
        <f t="shared" si="29"/>
        <v>0</v>
      </c>
      <c r="AI243" s="334">
        <f t="shared" si="31"/>
        <v>0</v>
      </c>
      <c r="AJ243" s="328"/>
      <c r="AK243" s="328">
        <f t="shared" si="32"/>
        <v>0</v>
      </c>
      <c r="AL243" s="335">
        <v>40169</v>
      </c>
      <c r="AM243" s="328"/>
      <c r="AN243" s="328"/>
      <c r="AO243" s="328"/>
      <c r="AP243" s="328"/>
      <c r="AQ243" s="328"/>
      <c r="AR243" s="328"/>
      <c r="AS243" s="328"/>
      <c r="AT243" s="26"/>
      <c r="AU243" s="428">
        <v>62991</v>
      </c>
      <c r="AV243" s="428">
        <v>1466</v>
      </c>
      <c r="AW243" s="428" t="str">
        <f t="shared" si="33"/>
        <v>A</v>
      </c>
      <c r="AX243" s="428" t="str">
        <f t="shared" si="34"/>
        <v>A</v>
      </c>
      <c r="AY243" s="294">
        <f t="shared" si="35"/>
        <v>1</v>
      </c>
      <c r="AZ243" s="294">
        <v>1</v>
      </c>
    </row>
    <row r="244" spans="1:52" x14ac:dyDescent="0.2">
      <c r="A244" s="294">
        <v>62912</v>
      </c>
      <c r="B244" s="294">
        <v>62998</v>
      </c>
      <c r="C244" s="294">
        <v>62445</v>
      </c>
      <c r="D244" s="294">
        <v>62897</v>
      </c>
      <c r="E244" s="294">
        <v>62935</v>
      </c>
      <c r="F244" s="328">
        <v>63143</v>
      </c>
      <c r="G244" s="329">
        <v>1466</v>
      </c>
      <c r="H244" s="328" t="s">
        <v>715</v>
      </c>
      <c r="I244" s="328" t="s">
        <v>473</v>
      </c>
      <c r="J244" s="328"/>
      <c r="K244" s="328">
        <v>2</v>
      </c>
      <c r="L244" s="330">
        <v>1</v>
      </c>
      <c r="M244" s="328"/>
      <c r="N244" s="328" t="str">
        <f t="shared" si="30"/>
        <v>part</v>
      </c>
      <c r="O244" s="328"/>
      <c r="P244" s="328"/>
      <c r="Q244" s="328"/>
      <c r="R244" s="328"/>
      <c r="S244" s="331"/>
      <c r="T244" s="331"/>
      <c r="U244" s="331"/>
      <c r="V244" s="331"/>
      <c r="W244" s="331"/>
      <c r="X244" s="331"/>
      <c r="Y244" s="328"/>
      <c r="Z244" s="328"/>
      <c r="AA244" s="332">
        <v>0</v>
      </c>
      <c r="AB244" s="331"/>
      <c r="AC244" s="328"/>
      <c r="AD244" s="328" t="e">
        <f t="shared" si="36"/>
        <v>#VALUE!</v>
      </c>
      <c r="AE244" s="328"/>
      <c r="AF244" s="328" t="s">
        <v>717</v>
      </c>
      <c r="AG244" s="332"/>
      <c r="AH244" s="333">
        <f t="shared" si="29"/>
        <v>0</v>
      </c>
      <c r="AI244" s="334">
        <f t="shared" si="31"/>
        <v>0</v>
      </c>
      <c r="AJ244" s="328"/>
      <c r="AK244" s="328">
        <f t="shared" si="32"/>
        <v>0</v>
      </c>
      <c r="AL244" s="335">
        <v>40169</v>
      </c>
      <c r="AM244" s="328"/>
      <c r="AN244" s="328"/>
      <c r="AO244" s="328"/>
      <c r="AP244" s="328"/>
      <c r="AQ244" s="328"/>
      <c r="AR244" s="328"/>
      <c r="AS244" s="328"/>
      <c r="AT244" s="26"/>
      <c r="AU244" s="428">
        <v>63143</v>
      </c>
      <c r="AV244" s="428">
        <v>1466</v>
      </c>
      <c r="AW244" s="428" t="str">
        <f t="shared" si="33"/>
        <v>A</v>
      </c>
      <c r="AX244" s="428" t="str">
        <f t="shared" si="34"/>
        <v>A</v>
      </c>
      <c r="AY244" s="294">
        <f t="shared" si="35"/>
        <v>0</v>
      </c>
      <c r="AZ244" s="294">
        <v>0</v>
      </c>
    </row>
    <row r="245" spans="1:52" x14ac:dyDescent="0.2">
      <c r="B245" s="294">
        <v>62912</v>
      </c>
      <c r="C245" s="294">
        <v>62998</v>
      </c>
      <c r="D245" s="294">
        <v>62445</v>
      </c>
      <c r="E245" s="294">
        <v>62897</v>
      </c>
      <c r="F245" s="328">
        <v>62467</v>
      </c>
      <c r="G245" s="329">
        <v>1474</v>
      </c>
      <c r="H245" s="328" t="s">
        <v>719</v>
      </c>
      <c r="I245" s="328" t="s">
        <v>473</v>
      </c>
      <c r="J245" s="328"/>
      <c r="K245" s="328">
        <v>2</v>
      </c>
      <c r="L245" s="400">
        <v>1</v>
      </c>
      <c r="M245" s="328"/>
      <c r="N245" s="328" t="str">
        <f t="shared" si="30"/>
        <v>part</v>
      </c>
      <c r="O245" s="328"/>
      <c r="P245" s="328"/>
      <c r="Q245" s="328"/>
      <c r="R245" s="328"/>
      <c r="S245" s="331"/>
      <c r="T245" s="331"/>
      <c r="U245" s="331"/>
      <c r="V245" s="331"/>
      <c r="W245" s="331"/>
      <c r="X245" s="331"/>
      <c r="Y245" s="328" t="s">
        <v>604</v>
      </c>
      <c r="Z245" s="328"/>
      <c r="AA245" s="332">
        <v>1.44</v>
      </c>
      <c r="AB245" s="328">
        <v>50120</v>
      </c>
      <c r="AC245" s="328" t="s">
        <v>625</v>
      </c>
      <c r="AD245" s="328">
        <f t="shared" si="36"/>
        <v>100</v>
      </c>
      <c r="AE245" s="328" t="s">
        <v>475</v>
      </c>
      <c r="AF245" s="328" t="s">
        <v>720</v>
      </c>
      <c r="AG245" s="332"/>
      <c r="AH245" s="333">
        <f t="shared" si="29"/>
        <v>1.44</v>
      </c>
      <c r="AI245" s="334">
        <f t="shared" si="31"/>
        <v>2.88</v>
      </c>
      <c r="AJ245" s="328">
        <v>3</v>
      </c>
      <c r="AK245" s="328">
        <f t="shared" si="32"/>
        <v>6</v>
      </c>
      <c r="AL245" s="335">
        <v>39926</v>
      </c>
      <c r="AM245" s="328">
        <v>4</v>
      </c>
      <c r="AN245" s="328">
        <v>4</v>
      </c>
      <c r="AO245" s="328"/>
      <c r="AP245" s="328"/>
      <c r="AQ245" s="328"/>
      <c r="AR245" s="328"/>
      <c r="AS245" s="328"/>
      <c r="AT245" s="26"/>
      <c r="AU245" s="428">
        <v>62467</v>
      </c>
      <c r="AV245" s="428">
        <v>1474</v>
      </c>
      <c r="AW245" s="428" t="str">
        <f t="shared" si="33"/>
        <v>A</v>
      </c>
      <c r="AX245" s="428" t="str">
        <f t="shared" si="34"/>
        <v>A</v>
      </c>
      <c r="AY245" s="294">
        <f t="shared" si="35"/>
        <v>0</v>
      </c>
      <c r="AZ245" s="294">
        <v>0</v>
      </c>
    </row>
    <row r="246" spans="1:52" x14ac:dyDescent="0.2">
      <c r="B246" s="294">
        <v>62912</v>
      </c>
      <c r="C246" s="294">
        <v>62998</v>
      </c>
      <c r="D246" s="294">
        <v>62445</v>
      </c>
      <c r="E246" s="294">
        <v>62897</v>
      </c>
      <c r="F246" s="328">
        <v>62811</v>
      </c>
      <c r="G246" s="329">
        <v>1474</v>
      </c>
      <c r="H246" s="328" t="s">
        <v>719</v>
      </c>
      <c r="I246" s="328" t="s">
        <v>473</v>
      </c>
      <c r="J246" s="328" t="s">
        <v>576</v>
      </c>
      <c r="K246" s="328">
        <v>2</v>
      </c>
      <c r="L246" s="400">
        <v>1</v>
      </c>
      <c r="M246" s="328"/>
      <c r="N246" s="328" t="str">
        <f t="shared" si="30"/>
        <v>part</v>
      </c>
      <c r="O246" s="328"/>
      <c r="P246" s="328"/>
      <c r="Q246" s="328"/>
      <c r="R246" s="328"/>
      <c r="S246" s="331"/>
      <c r="T246" s="331"/>
      <c r="U246" s="331"/>
      <c r="V246" s="331"/>
      <c r="W246" s="331"/>
      <c r="X246" s="331"/>
      <c r="Y246" s="328" t="s">
        <v>604</v>
      </c>
      <c r="Z246" s="331"/>
      <c r="AA246" s="332">
        <v>5.45</v>
      </c>
      <c r="AB246" s="331">
        <v>50120</v>
      </c>
      <c r="AC246" s="328" t="s">
        <v>625</v>
      </c>
      <c r="AD246" s="328">
        <f t="shared" si="36"/>
        <v>100</v>
      </c>
      <c r="AE246" s="328" t="s">
        <v>490</v>
      </c>
      <c r="AF246" s="328" t="s">
        <v>720</v>
      </c>
      <c r="AG246" s="332"/>
      <c r="AH246" s="333">
        <f t="shared" si="29"/>
        <v>5.45</v>
      </c>
      <c r="AI246" s="334">
        <f t="shared" si="31"/>
        <v>10.9</v>
      </c>
      <c r="AJ246" s="328">
        <v>3</v>
      </c>
      <c r="AK246" s="328">
        <f t="shared" si="32"/>
        <v>6</v>
      </c>
      <c r="AL246" s="335">
        <v>40000</v>
      </c>
      <c r="AM246" s="328">
        <v>2</v>
      </c>
      <c r="AN246" s="328">
        <v>2</v>
      </c>
      <c r="AO246" s="328"/>
      <c r="AP246" s="328"/>
      <c r="AQ246" s="328"/>
      <c r="AR246" s="328"/>
      <c r="AS246" s="328"/>
      <c r="AT246" s="26"/>
      <c r="AU246" s="428">
        <v>62811</v>
      </c>
      <c r="AV246" s="428">
        <v>1474</v>
      </c>
      <c r="AW246" s="428" t="str">
        <f t="shared" si="33"/>
        <v>A</v>
      </c>
      <c r="AX246" s="428" t="str">
        <f t="shared" si="34"/>
        <v>A</v>
      </c>
      <c r="AY246" s="294">
        <f t="shared" si="35"/>
        <v>0</v>
      </c>
      <c r="AZ246" s="294">
        <v>0</v>
      </c>
    </row>
    <row r="247" spans="1:52" x14ac:dyDescent="0.2">
      <c r="C247" s="294">
        <v>62912</v>
      </c>
      <c r="D247" s="294">
        <v>62998</v>
      </c>
      <c r="E247" s="294">
        <v>62445</v>
      </c>
      <c r="F247" s="328">
        <v>62897</v>
      </c>
      <c r="G247" s="329">
        <v>1474</v>
      </c>
      <c r="H247" s="328" t="s">
        <v>719</v>
      </c>
      <c r="I247" s="328" t="s">
        <v>473</v>
      </c>
      <c r="J247" s="328"/>
      <c r="K247" s="328">
        <v>2</v>
      </c>
      <c r="L247" s="330">
        <v>1</v>
      </c>
      <c r="M247" s="328"/>
      <c r="N247" s="328" t="str">
        <f t="shared" si="30"/>
        <v>part</v>
      </c>
      <c r="O247" s="328"/>
      <c r="P247" s="328"/>
      <c r="Q247" s="328"/>
      <c r="R247" s="328"/>
      <c r="S247" s="331"/>
      <c r="T247" s="331"/>
      <c r="U247" s="331"/>
      <c r="V247" s="331"/>
      <c r="W247" s="331"/>
      <c r="X247" s="331"/>
      <c r="Y247" s="328"/>
      <c r="Z247" s="328"/>
      <c r="AA247" s="332">
        <v>5.45</v>
      </c>
      <c r="AB247" s="328"/>
      <c r="AC247" s="328" t="s">
        <v>625</v>
      </c>
      <c r="AD247" s="328">
        <f t="shared" si="36"/>
        <v>100</v>
      </c>
      <c r="AE247" s="328" t="s">
        <v>475</v>
      </c>
      <c r="AF247" s="328" t="s">
        <v>720</v>
      </c>
      <c r="AG247" s="332"/>
      <c r="AH247" s="333">
        <f t="shared" si="29"/>
        <v>5.45</v>
      </c>
      <c r="AI247" s="334">
        <f t="shared" si="31"/>
        <v>10.9</v>
      </c>
      <c r="AJ247" s="328">
        <v>3</v>
      </c>
      <c r="AK247" s="328">
        <f t="shared" si="32"/>
        <v>6</v>
      </c>
      <c r="AL247" s="335">
        <v>40042</v>
      </c>
      <c r="AM247" s="328">
        <v>6</v>
      </c>
      <c r="AN247" s="328">
        <v>6</v>
      </c>
      <c r="AO247" s="328"/>
      <c r="AP247" s="328"/>
      <c r="AQ247" s="328"/>
      <c r="AR247" s="328"/>
      <c r="AS247" s="328"/>
      <c r="AT247" s="26"/>
      <c r="AU247" s="428">
        <v>62897</v>
      </c>
      <c r="AV247" s="428">
        <v>1474</v>
      </c>
      <c r="AW247" s="428" t="str">
        <f t="shared" si="33"/>
        <v>A</v>
      </c>
      <c r="AX247" s="428" t="str">
        <f t="shared" si="34"/>
        <v>A</v>
      </c>
      <c r="AY247" s="294">
        <f t="shared" si="35"/>
        <v>0</v>
      </c>
      <c r="AZ247" s="294">
        <v>0</v>
      </c>
    </row>
    <row r="248" spans="1:52" x14ac:dyDescent="0.2">
      <c r="E248" s="294">
        <v>62912</v>
      </c>
      <c r="F248" s="328">
        <v>62452</v>
      </c>
      <c r="G248" s="329">
        <v>1475</v>
      </c>
      <c r="H248" s="328" t="s">
        <v>721</v>
      </c>
      <c r="I248" s="328" t="s">
        <v>473</v>
      </c>
      <c r="J248" s="328"/>
      <c r="K248" s="328">
        <v>1</v>
      </c>
      <c r="L248" s="330">
        <v>1</v>
      </c>
      <c r="M248" s="328"/>
      <c r="N248" s="328" t="str">
        <f t="shared" si="30"/>
        <v>part</v>
      </c>
      <c r="O248" s="328"/>
      <c r="P248" s="328"/>
      <c r="Q248" s="328"/>
      <c r="R248" s="328"/>
      <c r="S248" s="331"/>
      <c r="T248" s="331"/>
      <c r="U248" s="331"/>
      <c r="V248" s="331"/>
      <c r="W248" s="331"/>
      <c r="X248" s="331"/>
      <c r="Y248" s="328"/>
      <c r="Z248" s="328"/>
      <c r="AA248" s="332">
        <v>0</v>
      </c>
      <c r="AB248" s="328"/>
      <c r="AC248" s="328"/>
      <c r="AD248" s="328"/>
      <c r="AE248" s="328"/>
      <c r="AF248" s="328"/>
      <c r="AG248" s="332"/>
      <c r="AH248" s="333">
        <f t="shared" si="29"/>
        <v>0</v>
      </c>
      <c r="AI248" s="334">
        <f t="shared" si="31"/>
        <v>0</v>
      </c>
      <c r="AJ248" s="328">
        <v>3</v>
      </c>
      <c r="AK248" s="328">
        <f t="shared" si="32"/>
        <v>3</v>
      </c>
      <c r="AL248" s="335">
        <v>40196</v>
      </c>
      <c r="AM248" s="328"/>
      <c r="AN248" s="328"/>
      <c r="AO248" s="328"/>
      <c r="AP248" s="328"/>
      <c r="AQ248" s="328"/>
      <c r="AR248" s="328"/>
      <c r="AS248" s="328"/>
      <c r="AT248" s="26"/>
      <c r="AU248" s="428">
        <v>62452</v>
      </c>
      <c r="AV248" s="428">
        <v>1475</v>
      </c>
      <c r="AW248" s="428" t="str">
        <f t="shared" si="33"/>
        <v>A</v>
      </c>
      <c r="AX248" s="428" t="str">
        <f t="shared" si="34"/>
        <v>A</v>
      </c>
      <c r="AY248" s="294">
        <f t="shared" si="35"/>
        <v>1</v>
      </c>
      <c r="AZ248" s="294">
        <v>1</v>
      </c>
    </row>
    <row r="249" spans="1:52" x14ac:dyDescent="0.2">
      <c r="A249" s="378" t="s">
        <v>477</v>
      </c>
      <c r="B249" s="379"/>
      <c r="C249" s="379"/>
      <c r="D249" s="379"/>
      <c r="E249" s="379"/>
      <c r="F249" s="328">
        <v>62818</v>
      </c>
      <c r="G249" s="329">
        <v>1475</v>
      </c>
      <c r="H249" s="328" t="s">
        <v>721</v>
      </c>
      <c r="I249" s="328" t="s">
        <v>473</v>
      </c>
      <c r="J249" s="328"/>
      <c r="K249" s="328">
        <v>1</v>
      </c>
      <c r="L249" s="400">
        <v>1</v>
      </c>
      <c r="M249" s="328"/>
      <c r="N249" s="328" t="str">
        <f t="shared" si="30"/>
        <v>part</v>
      </c>
      <c r="O249" s="328"/>
      <c r="P249" s="328"/>
      <c r="Q249" s="328"/>
      <c r="R249" s="328"/>
      <c r="S249" s="331"/>
      <c r="T249" s="331"/>
      <c r="U249" s="331"/>
      <c r="V249" s="331"/>
      <c r="W249" s="331"/>
      <c r="X249" s="401"/>
      <c r="Y249" s="335"/>
      <c r="Z249" s="335"/>
      <c r="AA249" s="332">
        <v>1.85</v>
      </c>
      <c r="AB249" s="331"/>
      <c r="AC249" s="328" t="s">
        <v>722</v>
      </c>
      <c r="AD249" s="328">
        <f>VALUE(LEFT(AC249,(LEN(AC249)-6)))</f>
        <v>18</v>
      </c>
      <c r="AE249" s="328" t="s">
        <v>475</v>
      </c>
      <c r="AF249" s="328" t="s">
        <v>723</v>
      </c>
      <c r="AG249" s="332"/>
      <c r="AH249" s="333">
        <f t="shared" si="29"/>
        <v>1.85</v>
      </c>
      <c r="AI249" s="334">
        <f t="shared" si="31"/>
        <v>1.85</v>
      </c>
      <c r="AJ249" s="328">
        <v>8</v>
      </c>
      <c r="AK249" s="328">
        <f t="shared" si="32"/>
        <v>8</v>
      </c>
      <c r="AL249" s="335">
        <v>39926</v>
      </c>
      <c r="AM249" s="328"/>
      <c r="AN249" s="328"/>
      <c r="AO249" s="328"/>
      <c r="AP249" s="328"/>
      <c r="AQ249" s="328"/>
      <c r="AR249" s="328"/>
      <c r="AS249" s="328"/>
      <c r="AT249" s="26"/>
      <c r="AU249" s="428"/>
      <c r="AV249" s="428"/>
      <c r="AW249" s="428" t="str">
        <f t="shared" si="33"/>
        <v>Z</v>
      </c>
      <c r="AX249" s="428" t="str">
        <f t="shared" si="34"/>
        <v>Z</v>
      </c>
      <c r="AY249" s="294">
        <f t="shared" si="35"/>
        <v>0</v>
      </c>
      <c r="AZ249" s="294">
        <v>0</v>
      </c>
    </row>
    <row r="250" spans="1:52" x14ac:dyDescent="0.2">
      <c r="E250" s="294">
        <v>62912</v>
      </c>
      <c r="F250" s="328">
        <v>63062</v>
      </c>
      <c r="G250" s="329">
        <v>1475</v>
      </c>
      <c r="H250" s="328" t="s">
        <v>721</v>
      </c>
      <c r="I250" s="328" t="s">
        <v>473</v>
      </c>
      <c r="J250" s="328"/>
      <c r="K250" s="328">
        <v>2</v>
      </c>
      <c r="L250" s="400">
        <v>1</v>
      </c>
      <c r="M250" s="328"/>
      <c r="N250" s="328" t="str">
        <f t="shared" si="30"/>
        <v>part</v>
      </c>
      <c r="O250" s="328"/>
      <c r="P250" s="328"/>
      <c r="Q250" s="328"/>
      <c r="R250" s="328"/>
      <c r="S250" s="331"/>
      <c r="T250" s="331"/>
      <c r="U250" s="331"/>
      <c r="V250" s="331"/>
      <c r="W250" s="331"/>
      <c r="X250" s="401"/>
      <c r="Y250" s="335"/>
      <c r="Z250" s="335"/>
      <c r="AA250" s="332">
        <v>0</v>
      </c>
      <c r="AB250" s="331"/>
      <c r="AC250" s="328"/>
      <c r="AD250" s="328"/>
      <c r="AE250" s="328"/>
      <c r="AF250" s="328"/>
      <c r="AG250" s="332"/>
      <c r="AH250" s="333">
        <f t="shared" si="29"/>
        <v>0</v>
      </c>
      <c r="AI250" s="334">
        <f t="shared" si="31"/>
        <v>0</v>
      </c>
      <c r="AJ250" s="328">
        <v>3</v>
      </c>
      <c r="AK250" s="328">
        <f t="shared" si="32"/>
        <v>6</v>
      </c>
      <c r="AL250" s="335">
        <v>40196</v>
      </c>
      <c r="AM250" s="328"/>
      <c r="AN250" s="328"/>
      <c r="AO250" s="328"/>
      <c r="AP250" s="328"/>
      <c r="AQ250" s="328"/>
      <c r="AR250" s="328"/>
      <c r="AS250" s="328"/>
      <c r="AT250" s="26"/>
      <c r="AU250" s="428">
        <v>63062</v>
      </c>
      <c r="AV250" s="428">
        <v>1475</v>
      </c>
      <c r="AW250" s="428" t="str">
        <f t="shared" si="33"/>
        <v>A</v>
      </c>
      <c r="AX250" s="428" t="str">
        <f t="shared" si="34"/>
        <v>A</v>
      </c>
      <c r="AY250" s="294">
        <f t="shared" si="35"/>
        <v>0</v>
      </c>
      <c r="AZ250" s="294">
        <v>0</v>
      </c>
    </row>
    <row r="251" spans="1:52" x14ac:dyDescent="0.2">
      <c r="D251" s="294">
        <v>62912</v>
      </c>
      <c r="E251" s="294">
        <v>62456</v>
      </c>
      <c r="F251" s="328">
        <v>62794</v>
      </c>
      <c r="G251" s="329">
        <v>1486</v>
      </c>
      <c r="H251" s="328" t="s">
        <v>724</v>
      </c>
      <c r="I251" s="328" t="s">
        <v>473</v>
      </c>
      <c r="J251" s="328"/>
      <c r="K251" s="328">
        <v>1</v>
      </c>
      <c r="L251" s="400">
        <v>1</v>
      </c>
      <c r="M251" s="328"/>
      <c r="N251" s="328" t="str">
        <f t="shared" si="30"/>
        <v>part</v>
      </c>
      <c r="O251" s="328"/>
      <c r="P251" s="328"/>
      <c r="Q251" s="328"/>
      <c r="R251" s="328"/>
      <c r="S251" s="331"/>
      <c r="T251" s="331"/>
      <c r="U251" s="331"/>
      <c r="V251" s="331"/>
      <c r="W251" s="331"/>
      <c r="X251" s="331"/>
      <c r="Y251" s="328"/>
      <c r="Z251" s="328"/>
      <c r="AA251" s="332">
        <v>495.73</v>
      </c>
      <c r="AB251" s="328" t="s">
        <v>725</v>
      </c>
      <c r="AC251" s="328" t="s">
        <v>726</v>
      </c>
      <c r="AD251" s="328">
        <v>17</v>
      </c>
      <c r="AE251" s="328" t="s">
        <v>475</v>
      </c>
      <c r="AF251" s="328" t="s">
        <v>710</v>
      </c>
      <c r="AG251" s="332"/>
      <c r="AH251" s="333">
        <f t="shared" si="29"/>
        <v>495.73</v>
      </c>
      <c r="AI251" s="334">
        <f t="shared" si="31"/>
        <v>495.73</v>
      </c>
      <c r="AJ251" s="328">
        <v>44</v>
      </c>
      <c r="AK251" s="328">
        <f t="shared" si="32"/>
        <v>44</v>
      </c>
      <c r="AL251" s="335">
        <v>39926</v>
      </c>
      <c r="AM251" s="328"/>
      <c r="AN251" s="328"/>
      <c r="AO251" s="328"/>
      <c r="AP251" s="328"/>
      <c r="AQ251" s="328"/>
      <c r="AR251" s="328"/>
      <c r="AS251" s="328"/>
      <c r="AT251" s="26"/>
      <c r="AU251" s="428">
        <v>62794</v>
      </c>
      <c r="AV251" s="428">
        <v>1486</v>
      </c>
      <c r="AW251" s="428" t="str">
        <f t="shared" si="33"/>
        <v>A</v>
      </c>
      <c r="AX251" s="428" t="str">
        <f t="shared" si="34"/>
        <v>A</v>
      </c>
      <c r="AY251" s="294">
        <f t="shared" si="35"/>
        <v>0</v>
      </c>
      <c r="AZ251" s="294">
        <v>0</v>
      </c>
    </row>
    <row r="252" spans="1:52" x14ac:dyDescent="0.2">
      <c r="C252" s="294">
        <v>62912</v>
      </c>
      <c r="D252" s="294">
        <v>62998</v>
      </c>
      <c r="E252" s="294">
        <v>62445</v>
      </c>
      <c r="F252" s="328">
        <v>62913</v>
      </c>
      <c r="G252" s="329">
        <v>1486</v>
      </c>
      <c r="H252" s="328" t="s">
        <v>724</v>
      </c>
      <c r="I252" s="328" t="s">
        <v>473</v>
      </c>
      <c r="J252" s="328"/>
      <c r="K252" s="328">
        <v>1</v>
      </c>
      <c r="L252" s="330">
        <v>1</v>
      </c>
      <c r="M252" s="328"/>
      <c r="N252" s="328" t="str">
        <f t="shared" si="30"/>
        <v>part</v>
      </c>
      <c r="O252" s="328"/>
      <c r="P252" s="328"/>
      <c r="Q252" s="328"/>
      <c r="R252" s="328"/>
      <c r="S252" s="331"/>
      <c r="T252" s="331"/>
      <c r="U252" s="331"/>
      <c r="V252" s="331"/>
      <c r="W252" s="331"/>
      <c r="X252" s="331"/>
      <c r="Y252" s="328"/>
      <c r="Z252" s="328"/>
      <c r="AA252" s="332">
        <v>495.73</v>
      </c>
      <c r="AB252" s="328"/>
      <c r="AC252" s="328" t="s">
        <v>718</v>
      </c>
      <c r="AD252" s="328">
        <f>VALUE(LEFT(AC252,(LEN(AC252)-6)))</f>
        <v>7</v>
      </c>
      <c r="AE252" s="328"/>
      <c r="AF252" s="328" t="s">
        <v>710</v>
      </c>
      <c r="AG252" s="332"/>
      <c r="AH252" s="333">
        <f t="shared" ref="AH252:AH315" si="37">AA252+AG252</f>
        <v>495.73</v>
      </c>
      <c r="AI252" s="334">
        <f t="shared" si="31"/>
        <v>495.73</v>
      </c>
      <c r="AJ252" s="328">
        <v>44</v>
      </c>
      <c r="AK252" s="328">
        <f t="shared" si="32"/>
        <v>44</v>
      </c>
      <c r="AL252" s="335">
        <v>40042</v>
      </c>
      <c r="AM252" s="328"/>
      <c r="AN252" s="328"/>
      <c r="AO252" s="328"/>
      <c r="AP252" s="328"/>
      <c r="AQ252" s="328"/>
      <c r="AR252" s="328"/>
      <c r="AS252" s="328"/>
      <c r="AT252" s="26"/>
      <c r="AU252" s="428">
        <v>62913</v>
      </c>
      <c r="AV252" s="428">
        <v>1486</v>
      </c>
      <c r="AW252" s="428" t="str">
        <f t="shared" si="33"/>
        <v>A</v>
      </c>
      <c r="AX252" s="428" t="str">
        <f t="shared" si="34"/>
        <v>A</v>
      </c>
      <c r="AY252" s="294">
        <f t="shared" si="35"/>
        <v>0</v>
      </c>
      <c r="AZ252" s="294">
        <v>0</v>
      </c>
    </row>
    <row r="253" spans="1:52" x14ac:dyDescent="0.2">
      <c r="B253" s="294">
        <v>62912</v>
      </c>
      <c r="C253" s="294">
        <v>62998</v>
      </c>
      <c r="D253" s="294">
        <v>62445</v>
      </c>
      <c r="E253" s="294">
        <v>62897</v>
      </c>
      <c r="F253" s="328">
        <v>61743</v>
      </c>
      <c r="G253" s="329">
        <v>1488</v>
      </c>
      <c r="H253" s="328" t="s">
        <v>727</v>
      </c>
      <c r="I253" s="328" t="s">
        <v>473</v>
      </c>
      <c r="J253" s="328"/>
      <c r="K253" s="328">
        <v>1</v>
      </c>
      <c r="L253" s="400">
        <v>1</v>
      </c>
      <c r="M253" s="328"/>
      <c r="N253" s="328" t="str">
        <f t="shared" si="30"/>
        <v>part</v>
      </c>
      <c r="O253" s="328"/>
      <c r="P253" s="328"/>
      <c r="Q253" s="328"/>
      <c r="R253" s="328"/>
      <c r="S253" s="331"/>
      <c r="T253" s="331"/>
      <c r="U253" s="331"/>
      <c r="V253" s="331"/>
      <c r="W253" s="331"/>
      <c r="X253" s="331"/>
      <c r="Y253" s="328" t="s">
        <v>506</v>
      </c>
      <c r="Z253" s="328"/>
      <c r="AA253" s="332">
        <v>51.52</v>
      </c>
      <c r="AB253" s="328">
        <v>12678</v>
      </c>
      <c r="AC253" s="328" t="s">
        <v>478</v>
      </c>
      <c r="AD253" s="328">
        <f>VALUE(LEFT(AC253,(LEN(AC253)-6)))</f>
        <v>50</v>
      </c>
      <c r="AE253" s="328"/>
      <c r="AF253" s="328" t="s">
        <v>717</v>
      </c>
      <c r="AG253" s="332"/>
      <c r="AH253" s="333">
        <f t="shared" si="37"/>
        <v>51.52</v>
      </c>
      <c r="AI253" s="334">
        <f t="shared" si="31"/>
        <v>51.52</v>
      </c>
      <c r="AJ253" s="328"/>
      <c r="AK253" s="328">
        <f t="shared" si="32"/>
        <v>0</v>
      </c>
      <c r="AL253" s="335">
        <v>40078</v>
      </c>
      <c r="AM253" s="328"/>
      <c r="AN253" s="328"/>
      <c r="AO253" s="328"/>
      <c r="AP253" s="328"/>
      <c r="AQ253" s="328"/>
      <c r="AR253" s="328"/>
      <c r="AS253" s="328"/>
      <c r="AT253" s="26"/>
      <c r="AU253" s="428">
        <v>61743</v>
      </c>
      <c r="AV253" s="428">
        <v>1488</v>
      </c>
      <c r="AW253" s="428" t="str">
        <f t="shared" si="33"/>
        <v>A</v>
      </c>
      <c r="AX253" s="428" t="str">
        <f t="shared" si="34"/>
        <v>A</v>
      </c>
      <c r="AY253" s="294">
        <f t="shared" si="35"/>
        <v>0</v>
      </c>
      <c r="AZ253" s="294">
        <v>0</v>
      </c>
    </row>
    <row r="254" spans="1:52" x14ac:dyDescent="0.2">
      <c r="C254" s="294">
        <v>62912</v>
      </c>
      <c r="D254" s="294">
        <v>62998</v>
      </c>
      <c r="E254" s="294">
        <v>62445</v>
      </c>
      <c r="F254" s="328">
        <v>62999</v>
      </c>
      <c r="G254" s="329">
        <v>1488</v>
      </c>
      <c r="H254" s="328" t="s">
        <v>727</v>
      </c>
      <c r="I254" s="328" t="s">
        <v>473</v>
      </c>
      <c r="J254" s="328"/>
      <c r="K254" s="328">
        <v>1</v>
      </c>
      <c r="L254" s="330">
        <v>1</v>
      </c>
      <c r="M254" s="328"/>
      <c r="N254" s="328" t="str">
        <f t="shared" si="30"/>
        <v>part</v>
      </c>
      <c r="O254" s="328"/>
      <c r="P254" s="328"/>
      <c r="Q254" s="328"/>
      <c r="R254" s="328"/>
      <c r="S254" s="331"/>
      <c r="T254" s="331"/>
      <c r="U254" s="331"/>
      <c r="V254" s="331"/>
      <c r="W254" s="331"/>
      <c r="X254" s="331"/>
      <c r="Y254" s="328"/>
      <c r="Z254" s="331"/>
      <c r="AA254" s="332">
        <v>0</v>
      </c>
      <c r="AB254" s="328">
        <v>12678</v>
      </c>
      <c r="AC254" s="328" t="s">
        <v>478</v>
      </c>
      <c r="AD254" s="328">
        <f>VALUE(LEFT(AC254,(LEN(AC254)-6)))</f>
        <v>50</v>
      </c>
      <c r="AE254" s="328"/>
      <c r="AF254" s="328" t="s">
        <v>717</v>
      </c>
      <c r="AG254" s="328"/>
      <c r="AH254" s="333">
        <f t="shared" si="37"/>
        <v>0</v>
      </c>
      <c r="AI254" s="334">
        <f t="shared" si="31"/>
        <v>0</v>
      </c>
      <c r="AJ254" s="328"/>
      <c r="AK254" s="328">
        <f t="shared" si="32"/>
        <v>0</v>
      </c>
      <c r="AL254" s="335">
        <v>40084</v>
      </c>
      <c r="AM254" s="328"/>
      <c r="AN254" s="328"/>
      <c r="AO254" s="328"/>
      <c r="AP254" s="328"/>
      <c r="AQ254" s="328"/>
      <c r="AR254" s="328"/>
      <c r="AS254" s="328"/>
      <c r="AT254" s="26"/>
      <c r="AU254" s="428">
        <v>62999</v>
      </c>
      <c r="AV254" s="428">
        <v>1488</v>
      </c>
      <c r="AW254" s="428" t="str">
        <f t="shared" si="33"/>
        <v>A</v>
      </c>
      <c r="AX254" s="428" t="str">
        <f t="shared" si="34"/>
        <v>A</v>
      </c>
      <c r="AY254" s="294">
        <f t="shared" si="35"/>
        <v>0</v>
      </c>
      <c r="AZ254" s="294">
        <v>0</v>
      </c>
    </row>
    <row r="255" spans="1:52" x14ac:dyDescent="0.2">
      <c r="B255" s="294">
        <v>62912</v>
      </c>
      <c r="C255" s="294">
        <v>62452</v>
      </c>
      <c r="D255" s="294">
        <v>62804</v>
      </c>
      <c r="E255" s="294">
        <v>62399</v>
      </c>
      <c r="F255" s="328">
        <v>62417</v>
      </c>
      <c r="G255" s="329">
        <v>1521</v>
      </c>
      <c r="H255" s="328" t="s">
        <v>728</v>
      </c>
      <c r="I255" s="328" t="s">
        <v>473</v>
      </c>
      <c r="J255" s="328" t="s">
        <v>576</v>
      </c>
      <c r="K255" s="328">
        <v>2</v>
      </c>
      <c r="L255" s="400">
        <v>1</v>
      </c>
      <c r="M255" s="328"/>
      <c r="N255" s="328" t="str">
        <f t="shared" si="30"/>
        <v>part</v>
      </c>
      <c r="O255" s="328"/>
      <c r="P255" s="328"/>
      <c r="Q255" s="328"/>
      <c r="R255" s="328"/>
      <c r="S255" s="331"/>
      <c r="T255" s="331"/>
      <c r="U255" s="331"/>
      <c r="V255" s="331"/>
      <c r="W255" s="331"/>
      <c r="X255" s="331"/>
      <c r="Y255" s="328"/>
      <c r="Z255" s="331"/>
      <c r="AA255" s="332">
        <v>1.85</v>
      </c>
      <c r="AB255" s="331"/>
      <c r="AC255" s="328" t="s">
        <v>501</v>
      </c>
      <c r="AD255" s="328">
        <f>VALUE(LEFT(AC255,(LEN(AC255)-6)))</f>
        <v>45</v>
      </c>
      <c r="AE255" s="328" t="s">
        <v>475</v>
      </c>
      <c r="AF255" s="328" t="s">
        <v>599</v>
      </c>
      <c r="AG255" s="332"/>
      <c r="AH255" s="333">
        <f t="shared" si="37"/>
        <v>1.85</v>
      </c>
      <c r="AI255" s="334">
        <f t="shared" si="31"/>
        <v>3.7</v>
      </c>
      <c r="AJ255" s="328">
        <v>0.5</v>
      </c>
      <c r="AK255" s="328">
        <f t="shared" si="32"/>
        <v>1</v>
      </c>
      <c r="AL255" s="335">
        <v>39926</v>
      </c>
      <c r="AM255" s="328"/>
      <c r="AN255" s="328"/>
      <c r="AO255" s="328"/>
      <c r="AP255" s="328"/>
      <c r="AQ255" s="328"/>
      <c r="AR255" s="328"/>
      <c r="AS255" s="328"/>
      <c r="AT255" s="26"/>
      <c r="AU255" s="428">
        <v>62417</v>
      </c>
      <c r="AV255" s="428">
        <v>1521</v>
      </c>
      <c r="AW255" s="428" t="str">
        <f t="shared" si="33"/>
        <v>A</v>
      </c>
      <c r="AX255" s="428" t="str">
        <f t="shared" si="34"/>
        <v>A</v>
      </c>
      <c r="AY255" s="294">
        <f t="shared" si="35"/>
        <v>1</v>
      </c>
      <c r="AZ255" s="294">
        <v>1</v>
      </c>
    </row>
    <row r="256" spans="1:52" x14ac:dyDescent="0.2">
      <c r="F256" s="328">
        <v>62912</v>
      </c>
      <c r="G256" s="329">
        <v>1523</v>
      </c>
      <c r="H256" s="328" t="s">
        <v>729</v>
      </c>
      <c r="I256" s="328" t="s">
        <v>473</v>
      </c>
      <c r="J256" s="328"/>
      <c r="K256" s="328">
        <v>2</v>
      </c>
      <c r="L256" s="330">
        <v>1</v>
      </c>
      <c r="M256" s="328"/>
      <c r="N256" s="328" t="str">
        <f t="shared" si="30"/>
        <v>part</v>
      </c>
      <c r="O256" s="328"/>
      <c r="P256" s="328"/>
      <c r="Q256" s="328"/>
      <c r="R256" s="328"/>
      <c r="S256" s="331"/>
      <c r="T256" s="331"/>
      <c r="U256" s="331"/>
      <c r="V256" s="331"/>
      <c r="W256" s="331"/>
      <c r="X256" s="331"/>
      <c r="Y256" s="328"/>
      <c r="Z256" s="328"/>
      <c r="AA256" s="332">
        <v>7.0000000000000007E-2</v>
      </c>
      <c r="AB256" s="331"/>
      <c r="AC256" s="328" t="s">
        <v>478</v>
      </c>
      <c r="AD256" s="328">
        <f>VALUE(LEFT(AC256,(LEN(AC256)-6)))</f>
        <v>50</v>
      </c>
      <c r="AE256" s="328" t="s">
        <v>475</v>
      </c>
      <c r="AF256" s="328" t="s">
        <v>607</v>
      </c>
      <c r="AG256" s="332"/>
      <c r="AH256" s="333">
        <f t="shared" si="37"/>
        <v>7.0000000000000007E-2</v>
      </c>
      <c r="AI256" s="334">
        <f t="shared" si="31"/>
        <v>0.14000000000000001</v>
      </c>
      <c r="AJ256" s="328">
        <v>5</v>
      </c>
      <c r="AK256" s="328">
        <f t="shared" si="32"/>
        <v>10</v>
      </c>
      <c r="AL256" s="335">
        <v>40169</v>
      </c>
      <c r="AM256" s="328"/>
      <c r="AN256" s="328"/>
      <c r="AO256" s="328"/>
      <c r="AP256" s="328"/>
      <c r="AQ256" s="328"/>
      <c r="AR256" s="328"/>
      <c r="AS256" s="328"/>
      <c r="AT256" s="26"/>
      <c r="AU256" s="428">
        <v>62912</v>
      </c>
      <c r="AV256" s="428">
        <v>1523</v>
      </c>
      <c r="AW256" s="428" t="str">
        <f t="shared" si="33"/>
        <v>A</v>
      </c>
      <c r="AX256" s="428" t="str">
        <f t="shared" si="34"/>
        <v>A</v>
      </c>
      <c r="AY256" s="294">
        <f t="shared" si="35"/>
        <v>0</v>
      </c>
      <c r="AZ256" s="294">
        <v>0</v>
      </c>
    </row>
    <row r="257" spans="1:52" x14ac:dyDescent="0.2">
      <c r="C257" s="294">
        <v>62912</v>
      </c>
      <c r="D257" s="294">
        <v>62998</v>
      </c>
      <c r="E257" s="294">
        <v>62445</v>
      </c>
      <c r="F257" s="328">
        <v>62897</v>
      </c>
      <c r="G257" s="329">
        <v>1536</v>
      </c>
      <c r="H257" s="328" t="s">
        <v>730</v>
      </c>
      <c r="I257" s="328" t="s">
        <v>473</v>
      </c>
      <c r="J257" s="328"/>
      <c r="K257" s="328">
        <v>1</v>
      </c>
      <c r="L257" s="400">
        <v>1</v>
      </c>
      <c r="M257" s="328"/>
      <c r="N257" s="328" t="str">
        <f t="shared" si="30"/>
        <v>part</v>
      </c>
      <c r="O257" s="328"/>
      <c r="P257" s="328"/>
      <c r="Q257" s="328"/>
      <c r="R257" s="328"/>
      <c r="S257" s="331"/>
      <c r="T257" s="331"/>
      <c r="U257" s="331"/>
      <c r="V257" s="331"/>
      <c r="W257" s="331"/>
      <c r="X257" s="331"/>
      <c r="Y257" s="328" t="s">
        <v>731</v>
      </c>
      <c r="Z257" s="328"/>
      <c r="AA257" s="332">
        <v>46.2</v>
      </c>
      <c r="AB257" s="328"/>
      <c r="AC257" s="328" t="s">
        <v>732</v>
      </c>
      <c r="AD257" s="328">
        <v>1</v>
      </c>
      <c r="AE257" s="328"/>
      <c r="AF257" s="328" t="s">
        <v>733</v>
      </c>
      <c r="AG257" s="328"/>
      <c r="AH257" s="333">
        <f t="shared" si="37"/>
        <v>46.2</v>
      </c>
      <c r="AI257" s="334">
        <f t="shared" si="31"/>
        <v>46.2</v>
      </c>
      <c r="AJ257" s="328"/>
      <c r="AK257" s="328">
        <f t="shared" si="32"/>
        <v>0</v>
      </c>
      <c r="AL257" s="335">
        <v>39926</v>
      </c>
      <c r="AM257" s="328"/>
      <c r="AN257" s="328"/>
      <c r="AO257" s="328"/>
      <c r="AP257" s="328"/>
      <c r="AQ257" s="328"/>
      <c r="AR257" s="328"/>
      <c r="AS257" s="328"/>
      <c r="AT257" s="26"/>
      <c r="AU257" s="428">
        <v>62897</v>
      </c>
      <c r="AV257" s="428">
        <v>1536</v>
      </c>
      <c r="AW257" s="428" t="str">
        <f t="shared" si="33"/>
        <v>A</v>
      </c>
      <c r="AX257" s="428" t="str">
        <f t="shared" si="34"/>
        <v>A</v>
      </c>
      <c r="AY257" s="294">
        <f t="shared" si="35"/>
        <v>0</v>
      </c>
      <c r="AZ257" s="294">
        <v>0</v>
      </c>
    </row>
    <row r="258" spans="1:52" x14ac:dyDescent="0.2">
      <c r="B258" s="294">
        <v>62912</v>
      </c>
      <c r="C258" s="294">
        <v>62998</v>
      </c>
      <c r="D258" s="294">
        <v>62445</v>
      </c>
      <c r="E258" s="294">
        <v>62897</v>
      </c>
      <c r="F258" s="328">
        <v>63107</v>
      </c>
      <c r="G258" s="329">
        <v>1536</v>
      </c>
      <c r="H258" s="328" t="s">
        <v>730</v>
      </c>
      <c r="I258" s="328" t="s">
        <v>473</v>
      </c>
      <c r="J258" s="328"/>
      <c r="K258" s="328">
        <v>1</v>
      </c>
      <c r="L258" s="330">
        <v>1</v>
      </c>
      <c r="M258" s="328"/>
      <c r="N258" s="328" t="str">
        <f t="shared" si="30"/>
        <v>part</v>
      </c>
      <c r="O258" s="328"/>
      <c r="P258" s="328"/>
      <c r="Q258" s="328"/>
      <c r="R258" s="328"/>
      <c r="S258" s="331"/>
      <c r="T258" s="331"/>
      <c r="U258" s="331"/>
      <c r="V258" s="331"/>
      <c r="W258" s="331"/>
      <c r="X258" s="331"/>
      <c r="Y258" s="328"/>
      <c r="Z258" s="328"/>
      <c r="AA258" s="332">
        <v>46.2</v>
      </c>
      <c r="AB258" s="328"/>
      <c r="AC258" s="328" t="s">
        <v>734</v>
      </c>
      <c r="AD258" s="328">
        <v>1</v>
      </c>
      <c r="AE258" s="328"/>
      <c r="AF258" s="328" t="s">
        <v>733</v>
      </c>
      <c r="AG258" s="328"/>
      <c r="AH258" s="333">
        <f t="shared" si="37"/>
        <v>46.2</v>
      </c>
      <c r="AI258" s="334">
        <f t="shared" si="31"/>
        <v>46.2</v>
      </c>
      <c r="AJ258" s="328"/>
      <c r="AK258" s="328">
        <f t="shared" si="32"/>
        <v>0</v>
      </c>
      <c r="AL258" s="335">
        <v>40042</v>
      </c>
      <c r="AM258" s="328"/>
      <c r="AN258" s="328"/>
      <c r="AO258" s="328"/>
      <c r="AP258" s="328"/>
      <c r="AQ258" s="328"/>
      <c r="AR258" s="328"/>
      <c r="AS258" s="328"/>
      <c r="AT258" s="26"/>
      <c r="AU258" s="428">
        <v>63107</v>
      </c>
      <c r="AV258" s="428">
        <v>1536</v>
      </c>
      <c r="AW258" s="428" t="str">
        <f t="shared" si="33"/>
        <v>A</v>
      </c>
      <c r="AX258" s="428" t="str">
        <f t="shared" si="34"/>
        <v>A</v>
      </c>
      <c r="AY258" s="294">
        <f t="shared" si="35"/>
        <v>0</v>
      </c>
      <c r="AZ258" s="294">
        <v>0</v>
      </c>
    </row>
    <row r="259" spans="1:52" x14ac:dyDescent="0.2">
      <c r="A259" s="307"/>
      <c r="B259" s="307"/>
      <c r="C259" s="307"/>
      <c r="D259" s="307"/>
      <c r="E259" s="307">
        <v>62912</v>
      </c>
      <c r="F259" s="411">
        <v>62452</v>
      </c>
      <c r="G259" s="412">
        <v>1546</v>
      </c>
      <c r="H259" s="411" t="s">
        <v>735</v>
      </c>
      <c r="I259" s="411" t="s">
        <v>473</v>
      </c>
      <c r="J259" s="411"/>
      <c r="K259" s="411">
        <v>4</v>
      </c>
      <c r="L259" s="419">
        <v>1</v>
      </c>
      <c r="M259" s="411"/>
      <c r="N259" s="411" t="str">
        <f t="shared" si="30"/>
        <v>part</v>
      </c>
      <c r="O259" s="411"/>
      <c r="P259" s="411"/>
      <c r="Q259" s="411"/>
      <c r="R259" s="411"/>
      <c r="S259" s="414"/>
      <c r="T259" s="414"/>
      <c r="U259" s="414"/>
      <c r="V259" s="414"/>
      <c r="W259" s="414"/>
      <c r="X259" s="414"/>
      <c r="Y259" s="411"/>
      <c r="Z259" s="411"/>
      <c r="AA259" s="415">
        <v>5.0830000000000002</v>
      </c>
      <c r="AB259" s="414"/>
      <c r="AC259" s="411" t="s">
        <v>672</v>
      </c>
      <c r="AD259" s="411">
        <f t="shared" ref="AD259:AD294" si="38">VALUE(LEFT(AC259,(LEN(AC259)-6)))</f>
        <v>11</v>
      </c>
      <c r="AE259" s="411"/>
      <c r="AF259" s="411" t="s">
        <v>580</v>
      </c>
      <c r="AG259" s="415"/>
      <c r="AH259" s="416">
        <f t="shared" si="37"/>
        <v>5.0830000000000002</v>
      </c>
      <c r="AI259" s="417">
        <f t="shared" si="31"/>
        <v>20.332000000000001</v>
      </c>
      <c r="AJ259" s="411">
        <v>36</v>
      </c>
      <c r="AK259" s="411">
        <f t="shared" si="32"/>
        <v>144</v>
      </c>
      <c r="AL259" s="418">
        <v>40042</v>
      </c>
      <c r="AM259" s="411"/>
      <c r="AN259" s="411"/>
      <c r="AO259" s="411"/>
      <c r="AP259" s="411"/>
      <c r="AQ259" s="411"/>
      <c r="AR259" s="411"/>
      <c r="AS259" s="411"/>
      <c r="AT259" s="435"/>
      <c r="AU259" s="436">
        <v>62452</v>
      </c>
      <c r="AV259" s="436">
        <v>1546</v>
      </c>
      <c r="AW259" s="436" t="str">
        <f t="shared" si="33"/>
        <v>A</v>
      </c>
      <c r="AX259" s="436" t="str">
        <f t="shared" si="34"/>
        <v>A</v>
      </c>
      <c r="AY259" s="307">
        <f t="shared" si="35"/>
        <v>1</v>
      </c>
      <c r="AZ259" s="307">
        <v>1</v>
      </c>
    </row>
    <row r="260" spans="1:52" x14ac:dyDescent="0.2">
      <c r="A260" s="307"/>
      <c r="B260" s="307"/>
      <c r="C260" s="307"/>
      <c r="D260" s="307"/>
      <c r="E260" s="307">
        <v>62912</v>
      </c>
      <c r="F260" s="411">
        <v>62465</v>
      </c>
      <c r="G260" s="412">
        <v>1546</v>
      </c>
      <c r="H260" s="411" t="s">
        <v>735</v>
      </c>
      <c r="I260" s="411" t="s">
        <v>473</v>
      </c>
      <c r="J260" s="411"/>
      <c r="K260" s="411">
        <v>4</v>
      </c>
      <c r="L260" s="419">
        <v>1</v>
      </c>
      <c r="M260" s="411"/>
      <c r="N260" s="411" t="str">
        <f t="shared" si="30"/>
        <v>part</v>
      </c>
      <c r="O260" s="411"/>
      <c r="P260" s="411"/>
      <c r="Q260" s="411"/>
      <c r="R260" s="411"/>
      <c r="S260" s="414"/>
      <c r="T260" s="414"/>
      <c r="U260" s="414"/>
      <c r="V260" s="414"/>
      <c r="W260" s="414"/>
      <c r="X260" s="414"/>
      <c r="Y260" s="411" t="s">
        <v>522</v>
      </c>
      <c r="Z260" s="411"/>
      <c r="AA260" s="415">
        <v>5.29</v>
      </c>
      <c r="AB260" s="411">
        <v>50210</v>
      </c>
      <c r="AC260" s="411" t="s">
        <v>672</v>
      </c>
      <c r="AD260" s="411">
        <f t="shared" si="38"/>
        <v>11</v>
      </c>
      <c r="AE260" s="411" t="s">
        <v>475</v>
      </c>
      <c r="AF260" s="411" t="s">
        <v>580</v>
      </c>
      <c r="AG260" s="415"/>
      <c r="AH260" s="416">
        <f t="shared" si="37"/>
        <v>5.29</v>
      </c>
      <c r="AI260" s="417">
        <f t="shared" si="31"/>
        <v>21.16</v>
      </c>
      <c r="AJ260" s="411">
        <v>36</v>
      </c>
      <c r="AK260" s="411">
        <f t="shared" si="32"/>
        <v>144</v>
      </c>
      <c r="AL260" s="418">
        <v>40123</v>
      </c>
      <c r="AM260" s="411"/>
      <c r="AN260" s="411"/>
      <c r="AO260" s="411"/>
      <c r="AP260" s="411"/>
      <c r="AQ260" s="411"/>
      <c r="AR260" s="411"/>
      <c r="AS260" s="411"/>
      <c r="AT260" s="435"/>
      <c r="AU260" s="436">
        <v>62465</v>
      </c>
      <c r="AV260" s="436">
        <v>1546</v>
      </c>
      <c r="AW260" s="436" t="str">
        <f t="shared" si="33"/>
        <v>A</v>
      </c>
      <c r="AX260" s="436" t="str">
        <f t="shared" si="34"/>
        <v>A</v>
      </c>
      <c r="AY260" s="307">
        <f t="shared" si="35"/>
        <v>0</v>
      </c>
      <c r="AZ260" s="307">
        <v>0</v>
      </c>
    </row>
    <row r="261" spans="1:52" x14ac:dyDescent="0.2">
      <c r="D261" s="294">
        <v>62912</v>
      </c>
      <c r="E261" s="294">
        <v>62452</v>
      </c>
      <c r="F261" s="328">
        <v>62804</v>
      </c>
      <c r="G261" s="329">
        <v>1555</v>
      </c>
      <c r="H261" s="328" t="s">
        <v>736</v>
      </c>
      <c r="I261" s="328" t="s">
        <v>473</v>
      </c>
      <c r="J261" s="328"/>
      <c r="K261" s="328">
        <v>2</v>
      </c>
      <c r="L261" s="400">
        <v>1</v>
      </c>
      <c r="M261" s="328"/>
      <c r="N261" s="328" t="str">
        <f t="shared" si="30"/>
        <v>part</v>
      </c>
      <c r="O261" s="328"/>
      <c r="P261" s="328"/>
      <c r="Q261" s="328"/>
      <c r="R261" s="328"/>
      <c r="S261" s="331"/>
      <c r="T261" s="331"/>
      <c r="U261" s="331"/>
      <c r="V261" s="331"/>
      <c r="W261" s="331"/>
      <c r="X261" s="331"/>
      <c r="Y261" s="328"/>
      <c r="Z261" s="328"/>
      <c r="AA261" s="332">
        <v>9.9000000000000005E-2</v>
      </c>
      <c r="AB261" s="328"/>
      <c r="AC261" s="328" t="s">
        <v>544</v>
      </c>
      <c r="AD261" s="328">
        <f t="shared" si="38"/>
        <v>16</v>
      </c>
      <c r="AE261" s="328"/>
      <c r="AF261" s="328" t="s">
        <v>502</v>
      </c>
      <c r="AG261" s="332"/>
      <c r="AH261" s="333">
        <f t="shared" si="37"/>
        <v>9.9000000000000005E-2</v>
      </c>
      <c r="AI261" s="334">
        <f t="shared" si="31"/>
        <v>0.19800000000000001</v>
      </c>
      <c r="AJ261" s="328">
        <v>0.5</v>
      </c>
      <c r="AK261" s="328">
        <f t="shared" si="32"/>
        <v>1</v>
      </c>
      <c r="AL261" s="335">
        <v>39926</v>
      </c>
      <c r="AM261" s="328"/>
      <c r="AN261" s="328"/>
      <c r="AO261" s="328"/>
      <c r="AP261" s="328"/>
      <c r="AQ261" s="328"/>
      <c r="AR261" s="328"/>
      <c r="AS261" s="328"/>
      <c r="AT261" s="26"/>
      <c r="AU261" s="428">
        <v>62804</v>
      </c>
      <c r="AV261" s="428">
        <v>1555</v>
      </c>
      <c r="AW261" s="428" t="str">
        <f t="shared" si="33"/>
        <v>A</v>
      </c>
      <c r="AX261" s="428" t="str">
        <f t="shared" si="34"/>
        <v>A</v>
      </c>
      <c r="AY261" s="294">
        <f t="shared" si="35"/>
        <v>1</v>
      </c>
      <c r="AZ261" s="294">
        <v>1</v>
      </c>
    </row>
    <row r="262" spans="1:52" x14ac:dyDescent="0.2">
      <c r="D262" s="294">
        <v>62912</v>
      </c>
      <c r="E262" s="294">
        <v>62998</v>
      </c>
      <c r="F262" s="328">
        <v>62445</v>
      </c>
      <c r="G262" s="329">
        <v>1558</v>
      </c>
      <c r="H262" s="328" t="s">
        <v>737</v>
      </c>
      <c r="I262" s="328" t="s">
        <v>473</v>
      </c>
      <c r="J262" s="328"/>
      <c r="K262" s="328">
        <v>8</v>
      </c>
      <c r="L262" s="330">
        <v>1</v>
      </c>
      <c r="M262" s="328"/>
      <c r="N262" s="328" t="str">
        <f t="shared" si="30"/>
        <v>part</v>
      </c>
      <c r="O262" s="328"/>
      <c r="P262" s="328"/>
      <c r="Q262" s="328"/>
      <c r="R262" s="328"/>
      <c r="S262" s="331"/>
      <c r="T262" s="331"/>
      <c r="U262" s="331"/>
      <c r="V262" s="331"/>
      <c r="W262" s="331"/>
      <c r="X262" s="401"/>
      <c r="Y262" s="335"/>
      <c r="Z262" s="335"/>
      <c r="AA262" s="332">
        <v>0.05</v>
      </c>
      <c r="AB262" s="331"/>
      <c r="AC262" s="328" t="s">
        <v>474</v>
      </c>
      <c r="AD262" s="328">
        <f t="shared" si="38"/>
        <v>50</v>
      </c>
      <c r="AE262" s="328"/>
      <c r="AF262" s="328" t="s">
        <v>587</v>
      </c>
      <c r="AG262" s="332"/>
      <c r="AH262" s="333">
        <f t="shared" si="37"/>
        <v>0.05</v>
      </c>
      <c r="AI262" s="334">
        <f t="shared" si="31"/>
        <v>0.4</v>
      </c>
      <c r="AJ262" s="328">
        <v>2</v>
      </c>
      <c r="AK262" s="328">
        <f t="shared" si="32"/>
        <v>16</v>
      </c>
      <c r="AL262" s="335">
        <v>40042</v>
      </c>
      <c r="AM262" s="328"/>
      <c r="AN262" s="328"/>
      <c r="AO262" s="328"/>
      <c r="AP262" s="328"/>
      <c r="AQ262" s="328"/>
      <c r="AR262" s="328"/>
      <c r="AS262" s="328"/>
      <c r="AT262" s="26"/>
      <c r="AU262" s="428">
        <v>62445</v>
      </c>
      <c r="AV262" s="428">
        <v>1558</v>
      </c>
      <c r="AW262" s="428" t="str">
        <f t="shared" si="33"/>
        <v>A</v>
      </c>
      <c r="AX262" s="428" t="str">
        <f t="shared" si="34"/>
        <v>A</v>
      </c>
      <c r="AY262" s="294">
        <f t="shared" si="35"/>
        <v>0</v>
      </c>
      <c r="AZ262" s="294">
        <v>0</v>
      </c>
    </row>
    <row r="263" spans="1:52" x14ac:dyDescent="0.2">
      <c r="E263" s="294">
        <v>62912</v>
      </c>
      <c r="F263" s="328">
        <v>62452</v>
      </c>
      <c r="G263" s="329">
        <v>1558</v>
      </c>
      <c r="H263" s="328" t="s">
        <v>737</v>
      </c>
      <c r="I263" s="328" t="s">
        <v>473</v>
      </c>
      <c r="J263" s="328"/>
      <c r="K263" s="328">
        <v>6</v>
      </c>
      <c r="L263" s="330">
        <v>1</v>
      </c>
      <c r="M263" s="328"/>
      <c r="N263" s="328" t="str">
        <f t="shared" ref="N263:N326" si="39">IF(COUNTIF($F$7:$F$3332,G263)&lt;&gt;0,"assy","part")</f>
        <v>part</v>
      </c>
      <c r="O263" s="328"/>
      <c r="P263" s="328"/>
      <c r="Q263" s="328"/>
      <c r="R263" s="328"/>
      <c r="S263" s="331"/>
      <c r="T263" s="331"/>
      <c r="U263" s="331"/>
      <c r="V263" s="331"/>
      <c r="W263" s="331"/>
      <c r="X263" s="401"/>
      <c r="Y263" s="335"/>
      <c r="Z263" s="335"/>
      <c r="AA263" s="332">
        <v>0.05</v>
      </c>
      <c r="AB263" s="331"/>
      <c r="AC263" s="328" t="s">
        <v>474</v>
      </c>
      <c r="AD263" s="328">
        <f t="shared" si="38"/>
        <v>50</v>
      </c>
      <c r="AE263" s="328"/>
      <c r="AF263" s="328" t="s">
        <v>587</v>
      </c>
      <c r="AG263" s="332"/>
      <c r="AH263" s="333">
        <f t="shared" si="37"/>
        <v>0.05</v>
      </c>
      <c r="AI263" s="334">
        <f t="shared" ref="AI263:AI326" si="40">AH263*K263</f>
        <v>0.30000000000000004</v>
      </c>
      <c r="AJ263" s="328">
        <v>2</v>
      </c>
      <c r="AK263" s="328">
        <f t="shared" ref="AK263:AK326" si="41">AJ263*K263</f>
        <v>12</v>
      </c>
      <c r="AL263" s="335">
        <v>39831</v>
      </c>
      <c r="AM263" s="348"/>
      <c r="AN263" s="348"/>
      <c r="AO263" s="348"/>
      <c r="AP263" s="348"/>
      <c r="AQ263" s="348"/>
      <c r="AR263" s="348"/>
      <c r="AS263" s="348"/>
      <c r="AT263" s="26"/>
      <c r="AU263" s="428">
        <v>62452</v>
      </c>
      <c r="AV263" s="428">
        <v>1558</v>
      </c>
      <c r="AW263" s="428" t="str">
        <f t="shared" ref="AW263:AW326" si="42">IF(AU263&lt;&gt;F263,"Z","A")</f>
        <v>A</v>
      </c>
      <c r="AX263" s="428" t="str">
        <f t="shared" ref="AX263:AX326" si="43">IF(AV263&lt;&gt;G263,"Z","A")</f>
        <v>A</v>
      </c>
      <c r="AY263" s="294">
        <f t="shared" ref="AY263:AY326" si="44">COUNTIF(A263:G263,$AY$6)</f>
        <v>1</v>
      </c>
      <c r="AZ263" s="294">
        <v>1</v>
      </c>
    </row>
    <row r="264" spans="1:52" x14ac:dyDescent="0.2">
      <c r="B264" s="294">
        <v>62912</v>
      </c>
      <c r="C264" s="294">
        <v>62998</v>
      </c>
      <c r="D264" s="294">
        <v>62445</v>
      </c>
      <c r="E264" s="294">
        <v>62897</v>
      </c>
      <c r="F264" s="328">
        <v>62467</v>
      </c>
      <c r="G264" s="329">
        <v>1571</v>
      </c>
      <c r="H264" s="328" t="s">
        <v>738</v>
      </c>
      <c r="I264" s="328" t="s">
        <v>473</v>
      </c>
      <c r="J264" s="328"/>
      <c r="K264" s="328">
        <v>2</v>
      </c>
      <c r="L264" s="330">
        <v>1</v>
      </c>
      <c r="M264" s="328"/>
      <c r="N264" s="328" t="str">
        <f t="shared" si="39"/>
        <v>part</v>
      </c>
      <c r="O264" s="328"/>
      <c r="P264" s="328"/>
      <c r="Q264" s="328"/>
      <c r="R264" s="328"/>
      <c r="S264" s="331"/>
      <c r="T264" s="331"/>
      <c r="U264" s="331"/>
      <c r="V264" s="331"/>
      <c r="W264" s="331"/>
      <c r="X264" s="401"/>
      <c r="Y264" s="335" t="s">
        <v>634</v>
      </c>
      <c r="Z264" s="335"/>
      <c r="AA264" s="332">
        <v>9.1</v>
      </c>
      <c r="AB264" s="331">
        <v>50039</v>
      </c>
      <c r="AC264" s="328" t="s">
        <v>739</v>
      </c>
      <c r="AD264" s="328">
        <f t="shared" si="38"/>
        <v>57</v>
      </c>
      <c r="AE264" s="328" t="s">
        <v>475</v>
      </c>
      <c r="AF264" s="328" t="s">
        <v>740</v>
      </c>
      <c r="AG264" s="332"/>
      <c r="AH264" s="333">
        <f t="shared" si="37"/>
        <v>9.1</v>
      </c>
      <c r="AI264" s="334">
        <f t="shared" si="40"/>
        <v>18.2</v>
      </c>
      <c r="AJ264" s="328">
        <v>57</v>
      </c>
      <c r="AK264" s="328">
        <f t="shared" si="41"/>
        <v>114</v>
      </c>
      <c r="AL264" s="335">
        <v>40042</v>
      </c>
      <c r="AM264" s="328">
        <v>1</v>
      </c>
      <c r="AN264" s="328">
        <v>1</v>
      </c>
      <c r="AO264" s="328"/>
      <c r="AP264" s="328"/>
      <c r="AQ264" s="328"/>
      <c r="AR264" s="328"/>
      <c r="AS264" s="328"/>
      <c r="AT264" s="26"/>
      <c r="AU264" s="428">
        <v>62467</v>
      </c>
      <c r="AV264" s="428">
        <v>1571</v>
      </c>
      <c r="AW264" s="428" t="str">
        <f t="shared" si="42"/>
        <v>A</v>
      </c>
      <c r="AX264" s="428" t="str">
        <f t="shared" si="43"/>
        <v>A</v>
      </c>
      <c r="AY264" s="294">
        <f t="shared" si="44"/>
        <v>0</v>
      </c>
      <c r="AZ264" s="294">
        <v>0</v>
      </c>
    </row>
    <row r="265" spans="1:52" x14ac:dyDescent="0.2">
      <c r="B265" s="294">
        <v>62912</v>
      </c>
      <c r="C265" s="294">
        <v>62998</v>
      </c>
      <c r="D265" s="294">
        <v>62445</v>
      </c>
      <c r="E265" s="294">
        <v>62897</v>
      </c>
      <c r="F265" s="328">
        <v>62811</v>
      </c>
      <c r="G265" s="329">
        <v>1571</v>
      </c>
      <c r="H265" s="328" t="s">
        <v>738</v>
      </c>
      <c r="I265" s="328" t="s">
        <v>473</v>
      </c>
      <c r="J265" s="328"/>
      <c r="K265" s="328">
        <v>2</v>
      </c>
      <c r="L265" s="400">
        <v>1</v>
      </c>
      <c r="M265" s="328"/>
      <c r="N265" s="328" t="str">
        <f t="shared" si="39"/>
        <v>part</v>
      </c>
      <c r="O265" s="328"/>
      <c r="P265" s="328"/>
      <c r="Q265" s="328"/>
      <c r="R265" s="328"/>
      <c r="S265" s="331"/>
      <c r="T265" s="331"/>
      <c r="U265" s="331"/>
      <c r="V265" s="331"/>
      <c r="W265" s="331"/>
      <c r="X265" s="331"/>
      <c r="Y265" s="328" t="s">
        <v>634</v>
      </c>
      <c r="Z265" s="328"/>
      <c r="AA265" s="332">
        <v>9.1</v>
      </c>
      <c r="AB265" s="331">
        <v>50039</v>
      </c>
      <c r="AC265" s="328" t="s">
        <v>739</v>
      </c>
      <c r="AD265" s="328">
        <f t="shared" si="38"/>
        <v>57</v>
      </c>
      <c r="AE265" s="328"/>
      <c r="AF265" s="328" t="s">
        <v>740</v>
      </c>
      <c r="AG265" s="332"/>
      <c r="AH265" s="333">
        <f t="shared" si="37"/>
        <v>9.1</v>
      </c>
      <c r="AI265" s="334">
        <f t="shared" si="40"/>
        <v>18.2</v>
      </c>
      <c r="AJ265" s="328">
        <v>57</v>
      </c>
      <c r="AK265" s="328">
        <f t="shared" si="41"/>
        <v>114</v>
      </c>
      <c r="AL265" s="335">
        <v>39926</v>
      </c>
      <c r="AM265" s="328">
        <v>2</v>
      </c>
      <c r="AN265" s="328">
        <v>2</v>
      </c>
      <c r="AO265" s="328"/>
      <c r="AP265" s="328"/>
      <c r="AQ265" s="328"/>
      <c r="AR265" s="328"/>
      <c r="AS265" s="328"/>
      <c r="AT265" s="26"/>
      <c r="AU265" s="428">
        <v>62811</v>
      </c>
      <c r="AV265" s="428">
        <v>1571</v>
      </c>
      <c r="AW265" s="428" t="str">
        <f t="shared" si="42"/>
        <v>A</v>
      </c>
      <c r="AX265" s="428" t="str">
        <f t="shared" si="43"/>
        <v>A</v>
      </c>
      <c r="AY265" s="294">
        <f t="shared" si="44"/>
        <v>0</v>
      </c>
      <c r="AZ265" s="294">
        <v>0</v>
      </c>
    </row>
    <row r="266" spans="1:52" x14ac:dyDescent="0.2">
      <c r="C266" s="294">
        <v>62912</v>
      </c>
      <c r="D266" s="294">
        <v>62998</v>
      </c>
      <c r="E266" s="294">
        <v>62445</v>
      </c>
      <c r="F266" s="328">
        <v>62897</v>
      </c>
      <c r="G266" s="329">
        <v>1571</v>
      </c>
      <c r="H266" s="328" t="s">
        <v>738</v>
      </c>
      <c r="I266" s="328" t="s">
        <v>473</v>
      </c>
      <c r="J266" s="328"/>
      <c r="K266" s="328">
        <v>1</v>
      </c>
      <c r="L266" s="400">
        <v>1</v>
      </c>
      <c r="M266" s="328"/>
      <c r="N266" s="328" t="str">
        <f t="shared" si="39"/>
        <v>part</v>
      </c>
      <c r="O266" s="328"/>
      <c r="P266" s="328"/>
      <c r="Q266" s="328"/>
      <c r="R266" s="328"/>
      <c r="S266" s="331"/>
      <c r="T266" s="331"/>
      <c r="U266" s="331"/>
      <c r="V266" s="331"/>
      <c r="W266" s="331"/>
      <c r="X266" s="331"/>
      <c r="Y266" s="328" t="s">
        <v>634</v>
      </c>
      <c r="Z266" s="328"/>
      <c r="AA266" s="332">
        <v>9.1</v>
      </c>
      <c r="AB266" s="328">
        <v>50039</v>
      </c>
      <c r="AC266" s="328" t="s">
        <v>739</v>
      </c>
      <c r="AD266" s="328">
        <f t="shared" si="38"/>
        <v>57</v>
      </c>
      <c r="AE266" s="328"/>
      <c r="AF266" s="328" t="s">
        <v>740</v>
      </c>
      <c r="AG266" s="332"/>
      <c r="AH266" s="333">
        <f t="shared" si="37"/>
        <v>9.1</v>
      </c>
      <c r="AI266" s="334">
        <f t="shared" si="40"/>
        <v>9.1</v>
      </c>
      <c r="AJ266" s="328">
        <v>57</v>
      </c>
      <c r="AK266" s="328">
        <f t="shared" si="41"/>
        <v>57</v>
      </c>
      <c r="AL266" s="335">
        <v>39926</v>
      </c>
      <c r="AM266" s="328">
        <v>2</v>
      </c>
      <c r="AN266" s="328">
        <v>2</v>
      </c>
      <c r="AO266" s="328"/>
      <c r="AP266" s="328"/>
      <c r="AQ266" s="328"/>
      <c r="AR266" s="328"/>
      <c r="AS266" s="328"/>
      <c r="AT266" s="26"/>
      <c r="AU266" s="428">
        <v>62897</v>
      </c>
      <c r="AV266" s="428">
        <v>1571</v>
      </c>
      <c r="AW266" s="428" t="str">
        <f t="shared" si="42"/>
        <v>A</v>
      </c>
      <c r="AX266" s="428" t="str">
        <f t="shared" si="43"/>
        <v>A</v>
      </c>
      <c r="AY266" s="294">
        <f t="shared" si="44"/>
        <v>0</v>
      </c>
      <c r="AZ266" s="294">
        <v>0</v>
      </c>
    </row>
    <row r="267" spans="1:52" x14ac:dyDescent="0.2">
      <c r="C267" s="294">
        <v>62912</v>
      </c>
      <c r="D267" s="294">
        <v>62998</v>
      </c>
      <c r="E267" s="294">
        <v>62445</v>
      </c>
      <c r="F267" s="328">
        <v>62897</v>
      </c>
      <c r="G267" s="329">
        <v>1574</v>
      </c>
      <c r="H267" s="328" t="s">
        <v>741</v>
      </c>
      <c r="I267" s="328" t="s">
        <v>473</v>
      </c>
      <c r="J267" s="328"/>
      <c r="K267" s="328">
        <v>1</v>
      </c>
      <c r="L267" s="400">
        <v>1</v>
      </c>
      <c r="M267" s="328"/>
      <c r="N267" s="328" t="str">
        <f t="shared" si="39"/>
        <v>part</v>
      </c>
      <c r="O267" s="328"/>
      <c r="P267" s="328"/>
      <c r="Q267" s="328"/>
      <c r="R267" s="328"/>
      <c r="S267" s="331"/>
      <c r="T267" s="331"/>
      <c r="U267" s="331"/>
      <c r="V267" s="331"/>
      <c r="W267" s="331"/>
      <c r="X267" s="331"/>
      <c r="Y267" s="328" t="s">
        <v>634</v>
      </c>
      <c r="Z267" s="328"/>
      <c r="AA267" s="332">
        <v>9.6999999999999993</v>
      </c>
      <c r="AB267" s="328"/>
      <c r="AC267" s="328" t="s">
        <v>526</v>
      </c>
      <c r="AD267" s="328">
        <f t="shared" si="38"/>
        <v>9</v>
      </c>
      <c r="AE267" s="328" t="s">
        <v>475</v>
      </c>
      <c r="AF267" s="328" t="s">
        <v>740</v>
      </c>
      <c r="AG267" s="332"/>
      <c r="AH267" s="333">
        <f t="shared" si="37"/>
        <v>9.6999999999999993</v>
      </c>
      <c r="AI267" s="334">
        <f t="shared" si="40"/>
        <v>9.6999999999999993</v>
      </c>
      <c r="AJ267" s="328">
        <v>68</v>
      </c>
      <c r="AK267" s="328">
        <f t="shared" si="41"/>
        <v>68</v>
      </c>
      <c r="AL267" s="335">
        <v>40123</v>
      </c>
      <c r="AM267" s="328"/>
      <c r="AN267" s="328"/>
      <c r="AO267" s="328"/>
      <c r="AP267" s="328"/>
      <c r="AQ267" s="328"/>
      <c r="AR267" s="328"/>
      <c r="AS267" s="328"/>
      <c r="AT267" s="26"/>
      <c r="AU267" s="428">
        <v>62897</v>
      </c>
      <c r="AV267" s="428">
        <v>1574</v>
      </c>
      <c r="AW267" s="428" t="str">
        <f t="shared" si="42"/>
        <v>A</v>
      </c>
      <c r="AX267" s="428" t="str">
        <f t="shared" si="43"/>
        <v>A</v>
      </c>
      <c r="AY267" s="294">
        <f t="shared" si="44"/>
        <v>0</v>
      </c>
      <c r="AZ267" s="294">
        <v>0</v>
      </c>
    </row>
    <row r="268" spans="1:52" x14ac:dyDescent="0.2">
      <c r="F268" s="328">
        <v>62912</v>
      </c>
      <c r="G268" s="329">
        <v>1579</v>
      </c>
      <c r="H268" s="328" t="s">
        <v>742</v>
      </c>
      <c r="I268" s="328" t="s">
        <v>473</v>
      </c>
      <c r="J268" s="328"/>
      <c r="K268" s="328">
        <v>1</v>
      </c>
      <c r="L268" s="330">
        <v>1</v>
      </c>
      <c r="M268" s="328"/>
      <c r="N268" s="328" t="str">
        <f t="shared" si="39"/>
        <v>part</v>
      </c>
      <c r="O268" s="328"/>
      <c r="P268" s="328"/>
      <c r="Q268" s="328"/>
      <c r="R268" s="328"/>
      <c r="S268" s="331"/>
      <c r="T268" s="331"/>
      <c r="U268" s="331"/>
      <c r="V268" s="331"/>
      <c r="W268" s="331"/>
      <c r="X268" s="331"/>
      <c r="Y268" s="328" t="s">
        <v>506</v>
      </c>
      <c r="Z268" s="331"/>
      <c r="AA268" s="332">
        <v>17.02</v>
      </c>
      <c r="AB268" s="328"/>
      <c r="AC268" s="328" t="s">
        <v>743</v>
      </c>
      <c r="AD268" s="328">
        <f t="shared" si="38"/>
        <v>2</v>
      </c>
      <c r="AE268" s="328" t="s">
        <v>475</v>
      </c>
      <c r="AF268" s="328" t="s">
        <v>744</v>
      </c>
      <c r="AG268" s="328"/>
      <c r="AH268" s="333">
        <f t="shared" si="37"/>
        <v>17.02</v>
      </c>
      <c r="AI268" s="334">
        <f t="shared" si="40"/>
        <v>17.02</v>
      </c>
      <c r="AJ268" s="328">
        <v>191</v>
      </c>
      <c r="AK268" s="328">
        <f t="shared" si="41"/>
        <v>191</v>
      </c>
      <c r="AL268" s="335">
        <v>40126</v>
      </c>
      <c r="AM268" s="328"/>
      <c r="AN268" s="328"/>
      <c r="AO268" s="328"/>
      <c r="AP268" s="328"/>
      <c r="AQ268" s="328"/>
      <c r="AR268" s="328"/>
      <c r="AS268" s="328"/>
      <c r="AT268" s="26"/>
      <c r="AU268" s="428">
        <v>62912</v>
      </c>
      <c r="AV268" s="428">
        <v>1579</v>
      </c>
      <c r="AW268" s="428" t="str">
        <f t="shared" si="42"/>
        <v>A</v>
      </c>
      <c r="AX268" s="428" t="str">
        <f t="shared" si="43"/>
        <v>A</v>
      </c>
      <c r="AY268" s="294">
        <f t="shared" si="44"/>
        <v>0</v>
      </c>
      <c r="AZ268" s="294">
        <v>0</v>
      </c>
    </row>
    <row r="269" spans="1:52" x14ac:dyDescent="0.2">
      <c r="E269" s="294">
        <v>62912</v>
      </c>
      <c r="F269" s="328">
        <v>62465</v>
      </c>
      <c r="G269" s="329">
        <v>1582</v>
      </c>
      <c r="H269" s="328" t="s">
        <v>745</v>
      </c>
      <c r="I269" s="328" t="s">
        <v>473</v>
      </c>
      <c r="J269" s="328"/>
      <c r="K269" s="328">
        <v>8</v>
      </c>
      <c r="L269" s="330">
        <v>1</v>
      </c>
      <c r="M269" s="328"/>
      <c r="N269" s="328" t="str">
        <f t="shared" si="39"/>
        <v>part</v>
      </c>
      <c r="O269" s="328"/>
      <c r="P269" s="328"/>
      <c r="Q269" s="328"/>
      <c r="R269" s="328"/>
      <c r="S269" s="331"/>
      <c r="T269" s="331"/>
      <c r="U269" s="331"/>
      <c r="V269" s="331"/>
      <c r="W269" s="331"/>
      <c r="X269" s="331"/>
      <c r="Y269" s="328"/>
      <c r="Z269" s="328"/>
      <c r="AA269" s="332">
        <v>0.09</v>
      </c>
      <c r="AB269" s="328"/>
      <c r="AC269" s="328" t="s">
        <v>577</v>
      </c>
      <c r="AD269" s="328">
        <f t="shared" si="38"/>
        <v>42</v>
      </c>
      <c r="AE269" s="328" t="s">
        <v>567</v>
      </c>
      <c r="AF269" s="328" t="s">
        <v>587</v>
      </c>
      <c r="AG269" s="332"/>
      <c r="AH269" s="333">
        <f t="shared" si="37"/>
        <v>0.09</v>
      </c>
      <c r="AI269" s="334">
        <f t="shared" si="40"/>
        <v>0.72</v>
      </c>
      <c r="AJ269" s="328"/>
      <c r="AK269" s="328">
        <f t="shared" si="41"/>
        <v>0</v>
      </c>
      <c r="AL269" s="335">
        <v>40123</v>
      </c>
      <c r="AM269" s="328"/>
      <c r="AN269" s="328"/>
      <c r="AO269" s="328"/>
      <c r="AP269" s="328"/>
      <c r="AQ269" s="328"/>
      <c r="AR269" s="328"/>
      <c r="AS269" s="328"/>
      <c r="AT269" s="26"/>
      <c r="AU269" s="428">
        <v>62465</v>
      </c>
      <c r="AV269" s="428">
        <v>1582</v>
      </c>
      <c r="AW269" s="428" t="str">
        <f t="shared" si="42"/>
        <v>A</v>
      </c>
      <c r="AX269" s="428" t="str">
        <f t="shared" si="43"/>
        <v>A</v>
      </c>
      <c r="AY269" s="294">
        <f t="shared" si="44"/>
        <v>0</v>
      </c>
      <c r="AZ269" s="294">
        <v>0</v>
      </c>
    </row>
    <row r="270" spans="1:52" x14ac:dyDescent="0.2">
      <c r="A270" s="307"/>
      <c r="B270" s="307">
        <v>62912</v>
      </c>
      <c r="C270" s="307">
        <v>62998</v>
      </c>
      <c r="D270" s="307">
        <v>62445</v>
      </c>
      <c r="E270" s="307">
        <v>62897</v>
      </c>
      <c r="F270" s="411">
        <v>62467</v>
      </c>
      <c r="G270" s="412">
        <v>1583</v>
      </c>
      <c r="H270" s="411" t="s">
        <v>746</v>
      </c>
      <c r="I270" s="411" t="s">
        <v>473</v>
      </c>
      <c r="J270" s="411"/>
      <c r="K270" s="411">
        <v>2</v>
      </c>
      <c r="L270" s="419">
        <v>1</v>
      </c>
      <c r="M270" s="411"/>
      <c r="N270" s="411" t="str">
        <f t="shared" si="39"/>
        <v>part</v>
      </c>
      <c r="O270" s="411"/>
      <c r="P270" s="411"/>
      <c r="Q270" s="411"/>
      <c r="R270" s="411"/>
      <c r="S270" s="414"/>
      <c r="T270" s="414"/>
      <c r="U270" s="414"/>
      <c r="V270" s="414"/>
      <c r="W270" s="414"/>
      <c r="X270" s="414"/>
      <c r="Y270" s="411"/>
      <c r="Z270" s="411"/>
      <c r="AA270" s="415">
        <v>136</v>
      </c>
      <c r="AB270" s="411"/>
      <c r="AC270" s="411" t="s">
        <v>747</v>
      </c>
      <c r="AD270" s="411" t="e">
        <f t="shared" si="38"/>
        <v>#VALUE!</v>
      </c>
      <c r="AE270" s="411"/>
      <c r="AF270" s="411"/>
      <c r="AG270" s="415"/>
      <c r="AH270" s="416">
        <f t="shared" si="37"/>
        <v>136</v>
      </c>
      <c r="AI270" s="417">
        <f t="shared" si="40"/>
        <v>272</v>
      </c>
      <c r="AJ270" s="411"/>
      <c r="AK270" s="411">
        <f t="shared" si="41"/>
        <v>0</v>
      </c>
      <c r="AL270" s="418">
        <v>40042</v>
      </c>
      <c r="AM270" s="411">
        <v>4</v>
      </c>
      <c r="AN270" s="411">
        <v>4</v>
      </c>
      <c r="AO270" s="411"/>
      <c r="AP270" s="411"/>
      <c r="AQ270" s="411"/>
      <c r="AR270" s="411"/>
      <c r="AS270" s="411"/>
      <c r="AT270" s="435"/>
      <c r="AU270" s="436">
        <v>62467</v>
      </c>
      <c r="AV270" s="436">
        <v>1583</v>
      </c>
      <c r="AW270" s="436" t="str">
        <f t="shared" si="42"/>
        <v>A</v>
      </c>
      <c r="AX270" s="436" t="str">
        <f t="shared" si="43"/>
        <v>A</v>
      </c>
      <c r="AY270" s="307">
        <f t="shared" si="44"/>
        <v>0</v>
      </c>
      <c r="AZ270" s="307">
        <v>0</v>
      </c>
    </row>
    <row r="271" spans="1:52" x14ac:dyDescent="0.2">
      <c r="A271" s="307"/>
      <c r="B271" s="307">
        <v>62912</v>
      </c>
      <c r="C271" s="307">
        <v>62998</v>
      </c>
      <c r="D271" s="307">
        <v>62445</v>
      </c>
      <c r="E271" s="307">
        <v>62897</v>
      </c>
      <c r="F271" s="411">
        <v>62811</v>
      </c>
      <c r="G271" s="412">
        <v>1583</v>
      </c>
      <c r="H271" s="411" t="s">
        <v>746</v>
      </c>
      <c r="I271" s="411" t="s">
        <v>473</v>
      </c>
      <c r="J271" s="411"/>
      <c r="K271" s="411">
        <v>2</v>
      </c>
      <c r="L271" s="419">
        <v>1</v>
      </c>
      <c r="M271" s="411"/>
      <c r="N271" s="411" t="str">
        <f t="shared" si="39"/>
        <v>part</v>
      </c>
      <c r="O271" s="411"/>
      <c r="P271" s="411"/>
      <c r="Q271" s="411"/>
      <c r="R271" s="411"/>
      <c r="S271" s="414"/>
      <c r="T271" s="414"/>
      <c r="U271" s="414"/>
      <c r="V271" s="414"/>
      <c r="W271" s="414"/>
      <c r="X271" s="414"/>
      <c r="Y271" s="411"/>
      <c r="Z271" s="411"/>
      <c r="AA271" s="415">
        <v>136</v>
      </c>
      <c r="AB271" s="411"/>
      <c r="AC271" s="411" t="s">
        <v>747</v>
      </c>
      <c r="AD271" s="411" t="e">
        <f t="shared" si="38"/>
        <v>#VALUE!</v>
      </c>
      <c r="AE271" s="411"/>
      <c r="AF271" s="411"/>
      <c r="AG271" s="415"/>
      <c r="AH271" s="416">
        <f t="shared" si="37"/>
        <v>136</v>
      </c>
      <c r="AI271" s="417">
        <f t="shared" si="40"/>
        <v>272</v>
      </c>
      <c r="AJ271" s="411"/>
      <c r="AK271" s="411">
        <f t="shared" si="41"/>
        <v>0</v>
      </c>
      <c r="AL271" s="418">
        <v>40042</v>
      </c>
      <c r="AM271" s="411">
        <v>4</v>
      </c>
      <c r="AN271" s="411">
        <v>4</v>
      </c>
      <c r="AO271" s="411"/>
      <c r="AP271" s="411"/>
      <c r="AQ271" s="411"/>
      <c r="AR271" s="411"/>
      <c r="AS271" s="411"/>
      <c r="AT271" s="435"/>
      <c r="AU271" s="436">
        <v>62811</v>
      </c>
      <c r="AV271" s="436">
        <v>1583</v>
      </c>
      <c r="AW271" s="436" t="str">
        <f t="shared" si="42"/>
        <v>A</v>
      </c>
      <c r="AX271" s="436" t="str">
        <f t="shared" si="43"/>
        <v>A</v>
      </c>
      <c r="AY271" s="307">
        <f t="shared" si="44"/>
        <v>0</v>
      </c>
      <c r="AZ271" s="307">
        <v>0</v>
      </c>
    </row>
    <row r="272" spans="1:52" x14ac:dyDescent="0.2">
      <c r="A272" s="307"/>
      <c r="B272" s="307">
        <v>62912</v>
      </c>
      <c r="C272" s="307">
        <v>62998</v>
      </c>
      <c r="D272" s="307">
        <v>62445</v>
      </c>
      <c r="E272" s="307">
        <v>62897</v>
      </c>
      <c r="F272" s="411">
        <v>62467</v>
      </c>
      <c r="G272" s="412">
        <v>1584</v>
      </c>
      <c r="H272" s="411" t="s">
        <v>748</v>
      </c>
      <c r="I272" s="411" t="s">
        <v>473</v>
      </c>
      <c r="J272" s="411"/>
      <c r="K272" s="411">
        <v>2</v>
      </c>
      <c r="L272" s="419">
        <v>1</v>
      </c>
      <c r="M272" s="411"/>
      <c r="N272" s="411" t="str">
        <f t="shared" si="39"/>
        <v>part</v>
      </c>
      <c r="O272" s="411"/>
      <c r="P272" s="411"/>
      <c r="Q272" s="411"/>
      <c r="R272" s="411"/>
      <c r="S272" s="414"/>
      <c r="T272" s="414"/>
      <c r="U272" s="414"/>
      <c r="V272" s="414"/>
      <c r="W272" s="414"/>
      <c r="X272" s="414"/>
      <c r="Y272" s="411"/>
      <c r="Z272" s="411"/>
      <c r="AA272" s="415">
        <v>136</v>
      </c>
      <c r="AB272" s="411"/>
      <c r="AC272" s="411" t="s">
        <v>747</v>
      </c>
      <c r="AD272" s="411" t="e">
        <f t="shared" si="38"/>
        <v>#VALUE!</v>
      </c>
      <c r="AE272" s="411"/>
      <c r="AF272" s="411" t="s">
        <v>749</v>
      </c>
      <c r="AG272" s="415"/>
      <c r="AH272" s="416">
        <f t="shared" si="37"/>
        <v>136</v>
      </c>
      <c r="AI272" s="417">
        <f t="shared" si="40"/>
        <v>272</v>
      </c>
      <c r="AJ272" s="411"/>
      <c r="AK272" s="411">
        <f t="shared" si="41"/>
        <v>0</v>
      </c>
      <c r="AL272" s="418">
        <v>40042</v>
      </c>
      <c r="AM272" s="411"/>
      <c r="AN272" s="411"/>
      <c r="AO272" s="411"/>
      <c r="AP272" s="411"/>
      <c r="AQ272" s="411"/>
      <c r="AR272" s="411"/>
      <c r="AS272" s="411"/>
      <c r="AT272" s="435"/>
      <c r="AU272" s="436">
        <v>62467</v>
      </c>
      <c r="AV272" s="436">
        <v>1584</v>
      </c>
      <c r="AW272" s="436" t="str">
        <f t="shared" si="42"/>
        <v>A</v>
      </c>
      <c r="AX272" s="436" t="str">
        <f t="shared" si="43"/>
        <v>A</v>
      </c>
      <c r="AY272" s="307">
        <f t="shared" si="44"/>
        <v>0</v>
      </c>
      <c r="AZ272" s="307">
        <v>0</v>
      </c>
    </row>
    <row r="273" spans="1:52" x14ac:dyDescent="0.2">
      <c r="A273" s="307"/>
      <c r="B273" s="307">
        <v>62912</v>
      </c>
      <c r="C273" s="307">
        <v>62998</v>
      </c>
      <c r="D273" s="307">
        <v>62445</v>
      </c>
      <c r="E273" s="307">
        <v>62897</v>
      </c>
      <c r="F273" s="411">
        <v>62811</v>
      </c>
      <c r="G273" s="412">
        <v>1584</v>
      </c>
      <c r="H273" s="411" t="s">
        <v>748</v>
      </c>
      <c r="I273" s="411" t="s">
        <v>473</v>
      </c>
      <c r="J273" s="411"/>
      <c r="K273" s="411">
        <v>2</v>
      </c>
      <c r="L273" s="419">
        <v>1</v>
      </c>
      <c r="M273" s="411"/>
      <c r="N273" s="411" t="str">
        <f t="shared" si="39"/>
        <v>part</v>
      </c>
      <c r="O273" s="411"/>
      <c r="P273" s="411"/>
      <c r="Q273" s="411"/>
      <c r="R273" s="411"/>
      <c r="S273" s="414"/>
      <c r="T273" s="414"/>
      <c r="U273" s="414"/>
      <c r="V273" s="414"/>
      <c r="W273" s="414"/>
      <c r="X273" s="414"/>
      <c r="Y273" s="411"/>
      <c r="Z273" s="411"/>
      <c r="AA273" s="415">
        <v>136</v>
      </c>
      <c r="AB273" s="411"/>
      <c r="AC273" s="411" t="s">
        <v>747</v>
      </c>
      <c r="AD273" s="411" t="e">
        <f t="shared" si="38"/>
        <v>#VALUE!</v>
      </c>
      <c r="AE273" s="411"/>
      <c r="AF273" s="411" t="s">
        <v>749</v>
      </c>
      <c r="AG273" s="415"/>
      <c r="AH273" s="416">
        <f t="shared" si="37"/>
        <v>136</v>
      </c>
      <c r="AI273" s="417">
        <f t="shared" si="40"/>
        <v>272</v>
      </c>
      <c r="AJ273" s="411"/>
      <c r="AK273" s="411">
        <f t="shared" si="41"/>
        <v>0</v>
      </c>
      <c r="AL273" s="418">
        <v>40042</v>
      </c>
      <c r="AM273" s="411"/>
      <c r="AN273" s="411"/>
      <c r="AO273" s="411"/>
      <c r="AP273" s="411"/>
      <c r="AQ273" s="411"/>
      <c r="AR273" s="411"/>
      <c r="AS273" s="411"/>
      <c r="AT273" s="435"/>
      <c r="AU273" s="436">
        <v>62811</v>
      </c>
      <c r="AV273" s="436">
        <v>1584</v>
      </c>
      <c r="AW273" s="436" t="str">
        <f t="shared" si="42"/>
        <v>A</v>
      </c>
      <c r="AX273" s="436" t="str">
        <f t="shared" si="43"/>
        <v>A</v>
      </c>
      <c r="AY273" s="307">
        <f t="shared" si="44"/>
        <v>0</v>
      </c>
      <c r="AZ273" s="307">
        <v>0</v>
      </c>
    </row>
    <row r="274" spans="1:52" x14ac:dyDescent="0.2">
      <c r="E274" s="294">
        <v>62912</v>
      </c>
      <c r="F274" s="328">
        <v>61762</v>
      </c>
      <c r="G274" s="329">
        <v>1599</v>
      </c>
      <c r="H274" s="328" t="s">
        <v>750</v>
      </c>
      <c r="I274" s="328" t="s">
        <v>473</v>
      </c>
      <c r="J274" s="328"/>
      <c r="K274" s="328">
        <v>10</v>
      </c>
      <c r="L274" s="330">
        <v>1</v>
      </c>
      <c r="M274" s="328"/>
      <c r="N274" s="328" t="str">
        <f t="shared" si="39"/>
        <v>part</v>
      </c>
      <c r="O274" s="328"/>
      <c r="P274" s="328"/>
      <c r="Q274" s="328"/>
      <c r="R274" s="328"/>
      <c r="S274" s="331"/>
      <c r="T274" s="331"/>
      <c r="U274" s="331"/>
      <c r="V274" s="331"/>
      <c r="W274" s="331"/>
      <c r="X274" s="331"/>
      <c r="Y274" s="328" t="s">
        <v>510</v>
      </c>
      <c r="Z274" s="331"/>
      <c r="AA274" s="332">
        <v>5.1999999999999998E-2</v>
      </c>
      <c r="AB274" s="328"/>
      <c r="AC274" s="328" t="s">
        <v>751</v>
      </c>
      <c r="AD274" s="328">
        <f t="shared" si="38"/>
        <v>173</v>
      </c>
      <c r="AE274" s="328" t="s">
        <v>475</v>
      </c>
      <c r="AF274" s="328" t="s">
        <v>607</v>
      </c>
      <c r="AG274" s="328"/>
      <c r="AH274" s="333">
        <f t="shared" si="37"/>
        <v>5.1999999999999998E-2</v>
      </c>
      <c r="AI274" s="334">
        <f t="shared" si="40"/>
        <v>0.52</v>
      </c>
      <c r="AJ274" s="328">
        <v>6</v>
      </c>
      <c r="AK274" s="328">
        <f t="shared" si="41"/>
        <v>60</v>
      </c>
      <c r="AL274" s="335">
        <v>40113</v>
      </c>
      <c r="AM274" s="328"/>
      <c r="AN274" s="328"/>
      <c r="AO274" s="328"/>
      <c r="AP274" s="328"/>
      <c r="AQ274" s="328"/>
      <c r="AR274" s="328"/>
      <c r="AS274" s="328"/>
      <c r="AT274" s="26"/>
      <c r="AU274" s="428">
        <v>61762</v>
      </c>
      <c r="AV274" s="428">
        <v>1599</v>
      </c>
      <c r="AW274" s="428" t="str">
        <f t="shared" si="42"/>
        <v>A</v>
      </c>
      <c r="AX274" s="428" t="str">
        <f t="shared" si="43"/>
        <v>A</v>
      </c>
      <c r="AY274" s="294">
        <f t="shared" si="44"/>
        <v>0</v>
      </c>
      <c r="AZ274" s="294">
        <v>0</v>
      </c>
    </row>
    <row r="275" spans="1:52" x14ac:dyDescent="0.2">
      <c r="E275" s="294">
        <v>62912</v>
      </c>
      <c r="F275" s="328">
        <v>62465</v>
      </c>
      <c r="G275" s="329">
        <v>1599</v>
      </c>
      <c r="H275" s="328" t="s">
        <v>750</v>
      </c>
      <c r="I275" s="328" t="s">
        <v>473</v>
      </c>
      <c r="J275" s="328"/>
      <c r="K275" s="328">
        <v>5</v>
      </c>
      <c r="L275" s="330">
        <v>1</v>
      </c>
      <c r="M275" s="328"/>
      <c r="N275" s="328" t="str">
        <f t="shared" si="39"/>
        <v>part</v>
      </c>
      <c r="O275" s="328"/>
      <c r="P275" s="328"/>
      <c r="Q275" s="328"/>
      <c r="R275" s="328"/>
      <c r="S275" s="331"/>
      <c r="T275" s="331"/>
      <c r="U275" s="331"/>
      <c r="V275" s="331"/>
      <c r="W275" s="331"/>
      <c r="X275" s="331"/>
      <c r="Y275" s="328"/>
      <c r="Z275" s="328"/>
      <c r="AA275" s="332">
        <v>0.05</v>
      </c>
      <c r="AB275" s="328"/>
      <c r="AC275" s="328" t="s">
        <v>751</v>
      </c>
      <c r="AD275" s="328">
        <f t="shared" si="38"/>
        <v>173</v>
      </c>
      <c r="AE275" s="328" t="s">
        <v>475</v>
      </c>
      <c r="AF275" s="328" t="s">
        <v>607</v>
      </c>
      <c r="AG275" s="332"/>
      <c r="AH275" s="333">
        <f t="shared" si="37"/>
        <v>0.05</v>
      </c>
      <c r="AI275" s="334">
        <f t="shared" si="40"/>
        <v>0.25</v>
      </c>
      <c r="AJ275" s="328">
        <v>6</v>
      </c>
      <c r="AK275" s="328">
        <f t="shared" si="41"/>
        <v>30</v>
      </c>
      <c r="AL275" s="335">
        <v>40123</v>
      </c>
      <c r="AM275" s="328"/>
      <c r="AN275" s="328"/>
      <c r="AO275" s="328"/>
      <c r="AP275" s="328"/>
      <c r="AQ275" s="328"/>
      <c r="AR275" s="328"/>
      <c r="AS275" s="328"/>
      <c r="AT275" s="26"/>
      <c r="AU275" s="428">
        <v>62465</v>
      </c>
      <c r="AV275" s="428">
        <v>1599</v>
      </c>
      <c r="AW275" s="428" t="str">
        <f t="shared" si="42"/>
        <v>A</v>
      </c>
      <c r="AX275" s="428" t="str">
        <f t="shared" si="43"/>
        <v>A</v>
      </c>
      <c r="AY275" s="294">
        <f t="shared" si="44"/>
        <v>0</v>
      </c>
      <c r="AZ275" s="294">
        <v>0</v>
      </c>
    </row>
    <row r="276" spans="1:52" x14ac:dyDescent="0.2">
      <c r="C276" s="294">
        <v>62912</v>
      </c>
      <c r="D276" s="294">
        <v>62452</v>
      </c>
      <c r="E276" s="294">
        <v>62804</v>
      </c>
      <c r="F276" s="328">
        <v>62399</v>
      </c>
      <c r="G276" s="329">
        <v>1626</v>
      </c>
      <c r="H276" s="328" t="s">
        <v>752</v>
      </c>
      <c r="I276" s="328" t="s">
        <v>473</v>
      </c>
      <c r="J276" s="328" t="s">
        <v>576</v>
      </c>
      <c r="K276" s="328">
        <v>4</v>
      </c>
      <c r="L276" s="400">
        <v>1</v>
      </c>
      <c r="M276" s="328"/>
      <c r="N276" s="328" t="str">
        <f t="shared" si="39"/>
        <v>part</v>
      </c>
      <c r="O276" s="328"/>
      <c r="P276" s="328"/>
      <c r="Q276" s="328"/>
      <c r="R276" s="328"/>
      <c r="S276" s="331"/>
      <c r="T276" s="331"/>
      <c r="U276" s="331"/>
      <c r="V276" s="331"/>
      <c r="W276" s="331"/>
      <c r="X276" s="331"/>
      <c r="Y276" s="328" t="s">
        <v>510</v>
      </c>
      <c r="Z276" s="328"/>
      <c r="AA276" s="332">
        <v>0.03</v>
      </c>
      <c r="AB276" s="328">
        <v>50048</v>
      </c>
      <c r="AC276" s="328" t="s">
        <v>478</v>
      </c>
      <c r="AD276" s="328">
        <f t="shared" si="38"/>
        <v>50</v>
      </c>
      <c r="AE276" s="328" t="s">
        <v>475</v>
      </c>
      <c r="AF276" s="328" t="s">
        <v>599</v>
      </c>
      <c r="AG276" s="328"/>
      <c r="AH276" s="333">
        <f t="shared" si="37"/>
        <v>0.03</v>
      </c>
      <c r="AI276" s="334">
        <f t="shared" si="40"/>
        <v>0.12</v>
      </c>
      <c r="AJ276" s="328"/>
      <c r="AK276" s="328">
        <f t="shared" si="41"/>
        <v>0</v>
      </c>
      <c r="AL276" s="335">
        <v>39926</v>
      </c>
      <c r="AM276" s="328"/>
      <c r="AN276" s="328"/>
      <c r="AO276" s="328"/>
      <c r="AP276" s="328"/>
      <c r="AQ276" s="328"/>
      <c r="AR276" s="328"/>
      <c r="AS276" s="328"/>
      <c r="AT276" s="26"/>
      <c r="AU276" s="428">
        <v>62399</v>
      </c>
      <c r="AV276" s="428">
        <v>1626</v>
      </c>
      <c r="AW276" s="428" t="str">
        <f t="shared" si="42"/>
        <v>A</v>
      </c>
      <c r="AX276" s="428" t="str">
        <f t="shared" si="43"/>
        <v>A</v>
      </c>
      <c r="AY276" s="294">
        <f t="shared" si="44"/>
        <v>1</v>
      </c>
      <c r="AZ276" s="294">
        <v>1</v>
      </c>
    </row>
    <row r="277" spans="1:52" x14ac:dyDescent="0.2">
      <c r="E277" s="294">
        <v>62912</v>
      </c>
      <c r="F277" s="328">
        <v>62452</v>
      </c>
      <c r="G277" s="329">
        <v>1626</v>
      </c>
      <c r="H277" s="328" t="s">
        <v>752</v>
      </c>
      <c r="I277" s="328" t="s">
        <v>473</v>
      </c>
      <c r="J277" s="328"/>
      <c r="K277" s="328">
        <v>6</v>
      </c>
      <c r="L277" s="330">
        <v>1</v>
      </c>
      <c r="M277" s="328"/>
      <c r="N277" s="328" t="str">
        <f t="shared" si="39"/>
        <v>part</v>
      </c>
      <c r="O277" s="328"/>
      <c r="P277" s="328"/>
      <c r="Q277" s="328"/>
      <c r="R277" s="328"/>
      <c r="S277" s="331"/>
      <c r="T277" s="331"/>
      <c r="U277" s="331"/>
      <c r="V277" s="331"/>
      <c r="W277" s="331"/>
      <c r="X277" s="331"/>
      <c r="Y277" s="328" t="s">
        <v>696</v>
      </c>
      <c r="Z277" s="328"/>
      <c r="AA277" s="332">
        <v>0.03</v>
      </c>
      <c r="AB277" s="331" t="s">
        <v>519</v>
      </c>
      <c r="AC277" s="328" t="s">
        <v>625</v>
      </c>
      <c r="AD277" s="328">
        <f t="shared" si="38"/>
        <v>100</v>
      </c>
      <c r="AE277" s="328"/>
      <c r="AF277" s="328" t="s">
        <v>599</v>
      </c>
      <c r="AG277" s="332"/>
      <c r="AH277" s="333">
        <f t="shared" si="37"/>
        <v>0.03</v>
      </c>
      <c r="AI277" s="334">
        <f t="shared" si="40"/>
        <v>0.18</v>
      </c>
      <c r="AJ277" s="328"/>
      <c r="AK277" s="328">
        <f t="shared" si="41"/>
        <v>0</v>
      </c>
      <c r="AL277" s="335">
        <v>40086</v>
      </c>
      <c r="AM277" s="328"/>
      <c r="AN277" s="328"/>
      <c r="AO277" s="328"/>
      <c r="AP277" s="328"/>
      <c r="AQ277" s="328"/>
      <c r="AR277" s="328"/>
      <c r="AS277" s="328"/>
      <c r="AT277" s="26"/>
      <c r="AU277" s="428">
        <v>62452</v>
      </c>
      <c r="AV277" s="428">
        <v>1626</v>
      </c>
      <c r="AW277" s="428" t="str">
        <f t="shared" si="42"/>
        <v>A</v>
      </c>
      <c r="AX277" s="428" t="str">
        <f t="shared" si="43"/>
        <v>A</v>
      </c>
      <c r="AY277" s="294">
        <f t="shared" si="44"/>
        <v>1</v>
      </c>
      <c r="AZ277" s="294">
        <v>1</v>
      </c>
    </row>
    <row r="278" spans="1:52" x14ac:dyDescent="0.2">
      <c r="D278" s="294">
        <v>62912</v>
      </c>
      <c r="E278" s="294">
        <v>62452</v>
      </c>
      <c r="F278" s="328">
        <v>63058</v>
      </c>
      <c r="G278" s="329">
        <v>1626</v>
      </c>
      <c r="H278" s="328" t="s">
        <v>752</v>
      </c>
      <c r="I278" s="328" t="s">
        <v>473</v>
      </c>
      <c r="J278" s="328"/>
      <c r="K278" s="328">
        <v>6</v>
      </c>
      <c r="L278" s="330">
        <v>1</v>
      </c>
      <c r="M278" s="328"/>
      <c r="N278" s="328" t="str">
        <f t="shared" si="39"/>
        <v>part</v>
      </c>
      <c r="O278" s="328"/>
      <c r="P278" s="328"/>
      <c r="Q278" s="328"/>
      <c r="R278" s="328"/>
      <c r="S278" s="331"/>
      <c r="T278" s="331"/>
      <c r="U278" s="331"/>
      <c r="V278" s="331"/>
      <c r="W278" s="331"/>
      <c r="X278" s="331"/>
      <c r="Y278" s="328" t="s">
        <v>696</v>
      </c>
      <c r="Z278" s="331"/>
      <c r="AA278" s="332">
        <v>0.03</v>
      </c>
      <c r="AB278" s="328" t="s">
        <v>519</v>
      </c>
      <c r="AC278" s="328" t="s">
        <v>625</v>
      </c>
      <c r="AD278" s="328">
        <f t="shared" si="38"/>
        <v>100</v>
      </c>
      <c r="AE278" s="328"/>
      <c r="AF278" s="328" t="s">
        <v>599</v>
      </c>
      <c r="AG278" s="328"/>
      <c r="AH278" s="333">
        <f t="shared" si="37"/>
        <v>0.03</v>
      </c>
      <c r="AI278" s="334">
        <f t="shared" si="40"/>
        <v>0.18</v>
      </c>
      <c r="AJ278" s="328"/>
      <c r="AK278" s="328">
        <f t="shared" si="41"/>
        <v>0</v>
      </c>
      <c r="AL278" s="335">
        <v>40086</v>
      </c>
      <c r="AM278" s="328">
        <v>6</v>
      </c>
      <c r="AN278" s="328"/>
      <c r="AO278" s="328"/>
      <c r="AP278" s="328"/>
      <c r="AQ278" s="328"/>
      <c r="AR278" s="328"/>
      <c r="AS278" s="328"/>
      <c r="AT278" s="26"/>
      <c r="AU278" s="428">
        <v>63058</v>
      </c>
      <c r="AV278" s="428">
        <v>1626</v>
      </c>
      <c r="AW278" s="428" t="str">
        <f t="shared" si="42"/>
        <v>A</v>
      </c>
      <c r="AX278" s="428" t="str">
        <f t="shared" si="43"/>
        <v>A</v>
      </c>
      <c r="AY278" s="294">
        <f t="shared" si="44"/>
        <v>1</v>
      </c>
      <c r="AZ278" s="294">
        <v>1</v>
      </c>
    </row>
    <row r="279" spans="1:52" x14ac:dyDescent="0.2">
      <c r="C279" s="294">
        <v>62912</v>
      </c>
      <c r="D279" s="294">
        <v>62452</v>
      </c>
      <c r="E279" s="294">
        <v>62804</v>
      </c>
      <c r="F279" s="328">
        <v>62399</v>
      </c>
      <c r="G279" s="329">
        <v>1648</v>
      </c>
      <c r="H279" s="399" t="s">
        <v>753</v>
      </c>
      <c r="I279" s="399" t="s">
        <v>473</v>
      </c>
      <c r="J279" s="328"/>
      <c r="K279" s="328">
        <v>4</v>
      </c>
      <c r="L279" s="400">
        <v>1</v>
      </c>
      <c r="M279" s="328"/>
      <c r="N279" s="328" t="str">
        <f t="shared" si="39"/>
        <v>part</v>
      </c>
      <c r="O279" s="328"/>
      <c r="P279" s="328"/>
      <c r="Q279" s="328"/>
      <c r="R279" s="328"/>
      <c r="S279" s="331"/>
      <c r="T279" s="331"/>
      <c r="U279" s="331"/>
      <c r="V279" s="331"/>
      <c r="W279" s="331"/>
      <c r="X279" s="331"/>
      <c r="Y279" s="328" t="s">
        <v>506</v>
      </c>
      <c r="Z279" s="331"/>
      <c r="AA279" s="332">
        <v>7.36</v>
      </c>
      <c r="AB279" s="331">
        <v>50044</v>
      </c>
      <c r="AC279" s="328" t="s">
        <v>542</v>
      </c>
      <c r="AD279" s="328">
        <f t="shared" si="38"/>
        <v>30</v>
      </c>
      <c r="AE279" s="328" t="s">
        <v>475</v>
      </c>
      <c r="AF279" s="328" t="s">
        <v>596</v>
      </c>
      <c r="AG279" s="332"/>
      <c r="AH279" s="333">
        <f t="shared" si="37"/>
        <v>7.36</v>
      </c>
      <c r="AI279" s="334">
        <f t="shared" si="40"/>
        <v>29.44</v>
      </c>
      <c r="AJ279" s="328">
        <v>6</v>
      </c>
      <c r="AK279" s="328">
        <f t="shared" si="41"/>
        <v>24</v>
      </c>
      <c r="AL279" s="335">
        <v>39926</v>
      </c>
      <c r="AM279" s="328"/>
      <c r="AN279" s="328"/>
      <c r="AO279" s="328"/>
      <c r="AP279" s="328"/>
      <c r="AQ279" s="328"/>
      <c r="AR279" s="328"/>
      <c r="AS279" s="328"/>
      <c r="AT279" s="26"/>
      <c r="AU279" s="428">
        <v>62399</v>
      </c>
      <c r="AV279" s="428">
        <v>1648</v>
      </c>
      <c r="AW279" s="428" t="str">
        <f t="shared" si="42"/>
        <v>A</v>
      </c>
      <c r="AX279" s="428" t="str">
        <f t="shared" si="43"/>
        <v>A</v>
      </c>
      <c r="AY279" s="294">
        <f t="shared" si="44"/>
        <v>1</v>
      </c>
      <c r="AZ279" s="294">
        <v>1</v>
      </c>
    </row>
    <row r="280" spans="1:52" x14ac:dyDescent="0.2">
      <c r="D280" s="294">
        <v>62912</v>
      </c>
      <c r="E280" s="294">
        <v>62998</v>
      </c>
      <c r="F280" s="328">
        <v>62451</v>
      </c>
      <c r="G280" s="329">
        <v>1695</v>
      </c>
      <c r="H280" s="328" t="s">
        <v>754</v>
      </c>
      <c r="I280" s="328" t="s">
        <v>473</v>
      </c>
      <c r="J280" s="328"/>
      <c r="K280" s="328">
        <v>2</v>
      </c>
      <c r="L280" s="400">
        <v>1</v>
      </c>
      <c r="M280" s="328"/>
      <c r="N280" s="328" t="str">
        <f t="shared" si="39"/>
        <v>part</v>
      </c>
      <c r="O280" s="328"/>
      <c r="P280" s="328"/>
      <c r="Q280" s="328"/>
      <c r="R280" s="328"/>
      <c r="S280" s="331"/>
      <c r="T280" s="331"/>
      <c r="U280" s="331"/>
      <c r="V280" s="331"/>
      <c r="W280" s="331"/>
      <c r="X280" s="331"/>
      <c r="Y280" s="328" t="s">
        <v>631</v>
      </c>
      <c r="Z280" s="328"/>
      <c r="AA280" s="332">
        <v>5.3</v>
      </c>
      <c r="AB280" s="328" t="s">
        <v>755</v>
      </c>
      <c r="AC280" s="328" t="s">
        <v>756</v>
      </c>
      <c r="AD280" s="328">
        <f t="shared" si="38"/>
        <v>13</v>
      </c>
      <c r="AE280" s="328"/>
      <c r="AF280" s="328" t="s">
        <v>516</v>
      </c>
      <c r="AG280" s="332"/>
      <c r="AH280" s="333">
        <f t="shared" si="37"/>
        <v>5.3</v>
      </c>
      <c r="AI280" s="334">
        <f t="shared" si="40"/>
        <v>10.6</v>
      </c>
      <c r="AJ280" s="328"/>
      <c r="AK280" s="328">
        <f t="shared" si="41"/>
        <v>0</v>
      </c>
      <c r="AL280" s="335">
        <v>40079</v>
      </c>
      <c r="AM280" s="328"/>
      <c r="AN280" s="328"/>
      <c r="AO280" s="328"/>
      <c r="AP280" s="328"/>
      <c r="AQ280" s="328"/>
      <c r="AR280" s="328"/>
      <c r="AS280" s="328"/>
      <c r="AT280" s="26"/>
      <c r="AU280" s="428">
        <v>62451</v>
      </c>
      <c r="AV280" s="428">
        <v>1695</v>
      </c>
      <c r="AW280" s="428" t="str">
        <f t="shared" si="42"/>
        <v>A</v>
      </c>
      <c r="AX280" s="428" t="str">
        <f t="shared" si="43"/>
        <v>A</v>
      </c>
      <c r="AY280" s="294">
        <f t="shared" si="44"/>
        <v>0</v>
      </c>
      <c r="AZ280" s="294">
        <v>0</v>
      </c>
    </row>
    <row r="281" spans="1:52" x14ac:dyDescent="0.2">
      <c r="D281" s="294">
        <v>62912</v>
      </c>
      <c r="E281" s="294">
        <v>62998</v>
      </c>
      <c r="F281" s="328">
        <v>62451</v>
      </c>
      <c r="G281" s="329">
        <v>1696</v>
      </c>
      <c r="H281" s="328" t="s">
        <v>757</v>
      </c>
      <c r="I281" s="328" t="s">
        <v>473</v>
      </c>
      <c r="J281" s="328"/>
      <c r="K281" s="328">
        <v>4</v>
      </c>
      <c r="L281" s="400">
        <v>1</v>
      </c>
      <c r="M281" s="328"/>
      <c r="N281" s="328" t="str">
        <f t="shared" si="39"/>
        <v>part</v>
      </c>
      <c r="O281" s="328"/>
      <c r="P281" s="328"/>
      <c r="Q281" s="328"/>
      <c r="R281" s="328"/>
      <c r="S281" s="331"/>
      <c r="T281" s="331"/>
      <c r="U281" s="331"/>
      <c r="V281" s="331"/>
      <c r="W281" s="331"/>
      <c r="X281" s="331"/>
      <c r="Y281" s="328" t="s">
        <v>631</v>
      </c>
      <c r="Z281" s="328"/>
      <c r="AA281" s="332">
        <v>0.32</v>
      </c>
      <c r="AB281" s="328" t="s">
        <v>755</v>
      </c>
      <c r="AC281" s="328" t="s">
        <v>758</v>
      </c>
      <c r="AD281" s="328">
        <f t="shared" si="38"/>
        <v>24</v>
      </c>
      <c r="AE281" s="328"/>
      <c r="AF281" s="328" t="s">
        <v>759</v>
      </c>
      <c r="AG281" s="332"/>
      <c r="AH281" s="333">
        <f t="shared" si="37"/>
        <v>0.32</v>
      </c>
      <c r="AI281" s="334">
        <f t="shared" si="40"/>
        <v>1.28</v>
      </c>
      <c r="AJ281" s="328">
        <v>2</v>
      </c>
      <c r="AK281" s="328">
        <f t="shared" si="41"/>
        <v>8</v>
      </c>
      <c r="AL281" s="335">
        <v>40079</v>
      </c>
      <c r="AM281" s="328"/>
      <c r="AN281" s="328"/>
      <c r="AO281" s="328"/>
      <c r="AP281" s="328"/>
      <c r="AQ281" s="328"/>
      <c r="AR281" s="328"/>
      <c r="AS281" s="328"/>
      <c r="AT281" s="26"/>
      <c r="AU281" s="428">
        <v>62451</v>
      </c>
      <c r="AV281" s="428">
        <v>1696</v>
      </c>
      <c r="AW281" s="428" t="str">
        <f t="shared" si="42"/>
        <v>A</v>
      </c>
      <c r="AX281" s="428" t="str">
        <f t="shared" si="43"/>
        <v>A</v>
      </c>
      <c r="AY281" s="294">
        <f t="shared" si="44"/>
        <v>0</v>
      </c>
      <c r="AZ281" s="294">
        <v>0</v>
      </c>
    </row>
    <row r="282" spans="1:52" x14ac:dyDescent="0.2">
      <c r="E282" s="294">
        <v>62912</v>
      </c>
      <c r="F282" s="328">
        <v>61762</v>
      </c>
      <c r="G282" s="329">
        <v>1698</v>
      </c>
      <c r="H282" s="328" t="s">
        <v>760</v>
      </c>
      <c r="I282" s="328" t="s">
        <v>473</v>
      </c>
      <c r="J282" s="328"/>
      <c r="K282" s="328">
        <v>10</v>
      </c>
      <c r="L282" s="330">
        <v>1</v>
      </c>
      <c r="M282" s="328"/>
      <c r="N282" s="328" t="str">
        <f t="shared" si="39"/>
        <v>part</v>
      </c>
      <c r="O282" s="328"/>
      <c r="P282" s="328"/>
      <c r="Q282" s="328"/>
      <c r="R282" s="328"/>
      <c r="S282" s="331"/>
      <c r="T282" s="331"/>
      <c r="U282" s="331"/>
      <c r="V282" s="331"/>
      <c r="W282" s="331"/>
      <c r="X282" s="331"/>
      <c r="Y282" s="328"/>
      <c r="Z282" s="331"/>
      <c r="AA282" s="332">
        <v>0.04</v>
      </c>
      <c r="AB282" s="328"/>
      <c r="AC282" s="328" t="s">
        <v>478</v>
      </c>
      <c r="AD282" s="328">
        <f t="shared" si="38"/>
        <v>50</v>
      </c>
      <c r="AE282" s="328" t="s">
        <v>475</v>
      </c>
      <c r="AF282" s="328" t="s">
        <v>502</v>
      </c>
      <c r="AG282" s="328"/>
      <c r="AH282" s="333">
        <f t="shared" si="37"/>
        <v>0.04</v>
      </c>
      <c r="AI282" s="334">
        <f t="shared" si="40"/>
        <v>0.4</v>
      </c>
      <c r="AJ282" s="328">
        <v>2</v>
      </c>
      <c r="AK282" s="328">
        <f t="shared" si="41"/>
        <v>20</v>
      </c>
      <c r="AL282" s="335">
        <v>40113</v>
      </c>
      <c r="AM282" s="328"/>
      <c r="AN282" s="328"/>
      <c r="AO282" s="328"/>
      <c r="AP282" s="328"/>
      <c r="AQ282" s="328"/>
      <c r="AR282" s="328"/>
      <c r="AS282" s="328"/>
      <c r="AT282" s="26"/>
      <c r="AU282" s="428">
        <v>61762</v>
      </c>
      <c r="AV282" s="428">
        <v>1698</v>
      </c>
      <c r="AW282" s="428" t="str">
        <f t="shared" si="42"/>
        <v>A</v>
      </c>
      <c r="AX282" s="428" t="str">
        <f t="shared" si="43"/>
        <v>A</v>
      </c>
      <c r="AY282" s="294">
        <f t="shared" si="44"/>
        <v>0</v>
      </c>
      <c r="AZ282" s="294">
        <v>0</v>
      </c>
    </row>
    <row r="283" spans="1:52" x14ac:dyDescent="0.2">
      <c r="E283" s="294">
        <v>62912</v>
      </c>
      <c r="F283" s="328">
        <v>62465</v>
      </c>
      <c r="G283" s="329">
        <v>1698</v>
      </c>
      <c r="H283" s="328" t="s">
        <v>760</v>
      </c>
      <c r="I283" s="328" t="s">
        <v>473</v>
      </c>
      <c r="J283" s="328"/>
      <c r="K283" s="328">
        <v>5</v>
      </c>
      <c r="L283" s="330">
        <v>1</v>
      </c>
      <c r="M283" s="328"/>
      <c r="N283" s="328" t="str">
        <f t="shared" si="39"/>
        <v>part</v>
      </c>
      <c r="O283" s="328"/>
      <c r="P283" s="328"/>
      <c r="Q283" s="328"/>
      <c r="R283" s="328"/>
      <c r="S283" s="331"/>
      <c r="T283" s="331"/>
      <c r="U283" s="331"/>
      <c r="V283" s="331"/>
      <c r="W283" s="331"/>
      <c r="X283" s="331"/>
      <c r="Y283" s="328"/>
      <c r="Z283" s="328"/>
      <c r="AA283" s="332">
        <v>0.04</v>
      </c>
      <c r="AB283" s="328"/>
      <c r="AC283" s="328" t="s">
        <v>478</v>
      </c>
      <c r="AD283" s="328">
        <f t="shared" si="38"/>
        <v>50</v>
      </c>
      <c r="AE283" s="328" t="s">
        <v>475</v>
      </c>
      <c r="AF283" s="328" t="s">
        <v>502</v>
      </c>
      <c r="AG283" s="332"/>
      <c r="AH283" s="333">
        <f t="shared" si="37"/>
        <v>0.04</v>
      </c>
      <c r="AI283" s="334">
        <f t="shared" si="40"/>
        <v>0.2</v>
      </c>
      <c r="AJ283" s="328">
        <v>2</v>
      </c>
      <c r="AK283" s="328">
        <f t="shared" si="41"/>
        <v>10</v>
      </c>
      <c r="AL283" s="335">
        <v>40123</v>
      </c>
      <c r="AM283" s="328"/>
      <c r="AN283" s="328"/>
      <c r="AO283" s="328"/>
      <c r="AP283" s="328"/>
      <c r="AQ283" s="328"/>
      <c r="AR283" s="328"/>
      <c r="AS283" s="328"/>
      <c r="AT283" s="26"/>
      <c r="AU283" s="428">
        <v>62465</v>
      </c>
      <c r="AV283" s="428">
        <v>1698</v>
      </c>
      <c r="AW283" s="428" t="str">
        <f t="shared" si="42"/>
        <v>A</v>
      </c>
      <c r="AX283" s="428" t="str">
        <f t="shared" si="43"/>
        <v>A</v>
      </c>
      <c r="AY283" s="294">
        <f t="shared" si="44"/>
        <v>0</v>
      </c>
      <c r="AZ283" s="294">
        <v>0</v>
      </c>
    </row>
    <row r="284" spans="1:52" x14ac:dyDescent="0.2">
      <c r="B284" s="294">
        <v>62912</v>
      </c>
      <c r="C284" s="294">
        <v>62998</v>
      </c>
      <c r="D284" s="294">
        <v>62445</v>
      </c>
      <c r="E284" s="294">
        <v>62897</v>
      </c>
      <c r="F284" s="328">
        <v>62467</v>
      </c>
      <c r="G284" s="329">
        <v>1717</v>
      </c>
      <c r="H284" s="328" t="s">
        <v>761</v>
      </c>
      <c r="I284" s="328" t="s">
        <v>473</v>
      </c>
      <c r="J284" s="328"/>
      <c r="K284" s="328">
        <v>2</v>
      </c>
      <c r="L284" s="400">
        <v>1</v>
      </c>
      <c r="M284" s="328"/>
      <c r="N284" s="328" t="str">
        <f t="shared" si="39"/>
        <v>part</v>
      </c>
      <c r="O284" s="328"/>
      <c r="P284" s="328"/>
      <c r="Q284" s="328"/>
      <c r="R284" s="328"/>
      <c r="S284" s="331"/>
      <c r="T284" s="331"/>
      <c r="U284" s="331"/>
      <c r="V284" s="331"/>
      <c r="W284" s="331"/>
      <c r="X284" s="331"/>
      <c r="Y284" s="328"/>
      <c r="Z284" s="328"/>
      <c r="AA284" s="332">
        <v>0.12</v>
      </c>
      <c r="AB284" s="328"/>
      <c r="AC284" s="328" t="s">
        <v>762</v>
      </c>
      <c r="AD284" s="328">
        <f t="shared" si="38"/>
        <v>33</v>
      </c>
      <c r="AE284" s="328" t="s">
        <v>475</v>
      </c>
      <c r="AF284" s="328" t="s">
        <v>599</v>
      </c>
      <c r="AG284" s="332"/>
      <c r="AH284" s="333">
        <f t="shared" si="37"/>
        <v>0.12</v>
      </c>
      <c r="AI284" s="334">
        <f t="shared" si="40"/>
        <v>0.24</v>
      </c>
      <c r="AJ284" s="328">
        <v>0.5</v>
      </c>
      <c r="AK284" s="328">
        <f t="shared" si="41"/>
        <v>1</v>
      </c>
      <c r="AL284" s="335">
        <v>39926</v>
      </c>
      <c r="AM284" s="328">
        <v>2</v>
      </c>
      <c r="AN284" s="328">
        <v>2</v>
      </c>
      <c r="AO284" s="328"/>
      <c r="AP284" s="328"/>
      <c r="AQ284" s="328"/>
      <c r="AR284" s="328"/>
      <c r="AS284" s="328"/>
      <c r="AT284" s="26"/>
      <c r="AU284" s="428">
        <v>62467</v>
      </c>
      <c r="AV284" s="428">
        <v>1717</v>
      </c>
      <c r="AW284" s="428" t="str">
        <f t="shared" si="42"/>
        <v>A</v>
      </c>
      <c r="AX284" s="428" t="str">
        <f t="shared" si="43"/>
        <v>A</v>
      </c>
      <c r="AY284" s="294">
        <f t="shared" si="44"/>
        <v>0</v>
      </c>
      <c r="AZ284" s="294">
        <v>0</v>
      </c>
    </row>
    <row r="285" spans="1:52" x14ac:dyDescent="0.2">
      <c r="B285" s="294">
        <v>62912</v>
      </c>
      <c r="C285" s="294">
        <v>62998</v>
      </c>
      <c r="D285" s="294">
        <v>62445</v>
      </c>
      <c r="E285" s="294">
        <v>62897</v>
      </c>
      <c r="F285" s="328">
        <v>62811</v>
      </c>
      <c r="G285" s="329">
        <v>1717</v>
      </c>
      <c r="H285" s="328" t="s">
        <v>761</v>
      </c>
      <c r="I285" s="328" t="s">
        <v>473</v>
      </c>
      <c r="J285" s="328"/>
      <c r="K285" s="328">
        <v>2</v>
      </c>
      <c r="L285" s="400">
        <v>1</v>
      </c>
      <c r="M285" s="328"/>
      <c r="N285" s="328" t="str">
        <f t="shared" si="39"/>
        <v>part</v>
      </c>
      <c r="O285" s="328"/>
      <c r="P285" s="328"/>
      <c r="Q285" s="328"/>
      <c r="R285" s="328"/>
      <c r="S285" s="331"/>
      <c r="T285" s="331"/>
      <c r="U285" s="331"/>
      <c r="V285" s="331"/>
      <c r="W285" s="331"/>
      <c r="X285" s="331"/>
      <c r="Y285" s="328"/>
      <c r="Z285" s="328"/>
      <c r="AA285" s="332">
        <v>0.12</v>
      </c>
      <c r="AB285" s="331"/>
      <c r="AC285" s="328" t="s">
        <v>762</v>
      </c>
      <c r="AD285" s="328">
        <f t="shared" si="38"/>
        <v>33</v>
      </c>
      <c r="AE285" s="328" t="s">
        <v>475</v>
      </c>
      <c r="AF285" s="328" t="s">
        <v>599</v>
      </c>
      <c r="AG285" s="332"/>
      <c r="AH285" s="333">
        <f t="shared" si="37"/>
        <v>0.12</v>
      </c>
      <c r="AI285" s="334">
        <f t="shared" si="40"/>
        <v>0.24</v>
      </c>
      <c r="AJ285" s="328">
        <v>0.5</v>
      </c>
      <c r="AK285" s="328">
        <f t="shared" si="41"/>
        <v>1</v>
      </c>
      <c r="AL285" s="335">
        <v>39926</v>
      </c>
      <c r="AM285" s="328"/>
      <c r="AN285" s="328"/>
      <c r="AO285" s="328"/>
      <c r="AP285" s="328"/>
      <c r="AQ285" s="328"/>
      <c r="AR285" s="328"/>
      <c r="AS285" s="328"/>
      <c r="AT285" s="26"/>
      <c r="AU285" s="428">
        <v>62811</v>
      </c>
      <c r="AV285" s="428">
        <v>1717</v>
      </c>
      <c r="AW285" s="428" t="str">
        <f t="shared" si="42"/>
        <v>A</v>
      </c>
      <c r="AX285" s="428" t="str">
        <f t="shared" si="43"/>
        <v>A</v>
      </c>
      <c r="AY285" s="294">
        <f t="shared" si="44"/>
        <v>0</v>
      </c>
      <c r="AZ285" s="294">
        <v>0</v>
      </c>
    </row>
    <row r="286" spans="1:52" x14ac:dyDescent="0.2">
      <c r="D286" s="294">
        <v>62912</v>
      </c>
      <c r="E286" s="294">
        <v>62456</v>
      </c>
      <c r="F286" s="328">
        <v>62799</v>
      </c>
      <c r="G286" s="329">
        <v>1718</v>
      </c>
      <c r="H286" s="328" t="s">
        <v>763</v>
      </c>
      <c r="I286" s="328" t="s">
        <v>473</v>
      </c>
      <c r="J286" s="328"/>
      <c r="K286" s="328">
        <v>1</v>
      </c>
      <c r="L286" s="400">
        <v>1</v>
      </c>
      <c r="M286" s="328"/>
      <c r="N286" s="328" t="str">
        <f t="shared" si="39"/>
        <v>part</v>
      </c>
      <c r="O286" s="328"/>
      <c r="P286" s="328"/>
      <c r="Q286" s="328"/>
      <c r="R286" s="328"/>
      <c r="S286" s="331"/>
      <c r="T286" s="331"/>
      <c r="U286" s="331"/>
      <c r="V286" s="331"/>
      <c r="W286" s="331"/>
      <c r="X286" s="331"/>
      <c r="Y286" s="328" t="s">
        <v>764</v>
      </c>
      <c r="Z286" s="328"/>
      <c r="AA286" s="332">
        <v>14.24</v>
      </c>
      <c r="AB286" s="328"/>
      <c r="AC286" s="328" t="s">
        <v>693</v>
      </c>
      <c r="AD286" s="328">
        <f t="shared" si="38"/>
        <v>20</v>
      </c>
      <c r="AE286" s="328" t="s">
        <v>475</v>
      </c>
      <c r="AF286" s="328" t="s">
        <v>516</v>
      </c>
      <c r="AG286" s="332"/>
      <c r="AH286" s="333">
        <f t="shared" si="37"/>
        <v>14.24</v>
      </c>
      <c r="AI286" s="334">
        <f t="shared" si="40"/>
        <v>14.24</v>
      </c>
      <c r="AJ286" s="328">
        <v>84</v>
      </c>
      <c r="AK286" s="328">
        <f t="shared" si="41"/>
        <v>84</v>
      </c>
      <c r="AL286" s="335">
        <v>39926</v>
      </c>
      <c r="AM286" s="328">
        <v>1</v>
      </c>
      <c r="AN286" s="328">
        <v>1</v>
      </c>
      <c r="AO286" s="328"/>
      <c r="AP286" s="328"/>
      <c r="AQ286" s="328"/>
      <c r="AR286" s="328"/>
      <c r="AS286" s="328"/>
      <c r="AT286" s="26"/>
      <c r="AU286" s="428">
        <v>62799</v>
      </c>
      <c r="AV286" s="428">
        <v>1718</v>
      </c>
      <c r="AW286" s="428" t="str">
        <f t="shared" si="42"/>
        <v>A</v>
      </c>
      <c r="AX286" s="428" t="str">
        <f t="shared" si="43"/>
        <v>A</v>
      </c>
      <c r="AY286" s="294">
        <f t="shared" si="44"/>
        <v>0</v>
      </c>
      <c r="AZ286" s="294">
        <v>0</v>
      </c>
    </row>
    <row r="287" spans="1:52" x14ac:dyDescent="0.2">
      <c r="B287" s="294">
        <v>62912</v>
      </c>
      <c r="C287" s="294">
        <v>62998</v>
      </c>
      <c r="D287" s="294">
        <v>62451</v>
      </c>
      <c r="E287" s="294">
        <v>62883</v>
      </c>
      <c r="F287" s="328">
        <v>62876</v>
      </c>
      <c r="G287" s="329">
        <v>1718</v>
      </c>
      <c r="H287" s="328" t="s">
        <v>763</v>
      </c>
      <c r="I287" s="328" t="s">
        <v>473</v>
      </c>
      <c r="J287" s="328"/>
      <c r="K287" s="328">
        <v>2</v>
      </c>
      <c r="L287" s="400">
        <v>1</v>
      </c>
      <c r="M287" s="328"/>
      <c r="N287" s="328" t="str">
        <f t="shared" si="39"/>
        <v>part</v>
      </c>
      <c r="O287" s="328"/>
      <c r="P287" s="328"/>
      <c r="Q287" s="328"/>
      <c r="R287" s="328"/>
      <c r="S287" s="331"/>
      <c r="T287" s="331"/>
      <c r="U287" s="331"/>
      <c r="V287" s="331"/>
      <c r="W287" s="331"/>
      <c r="X287" s="331"/>
      <c r="Y287" s="328" t="s">
        <v>764</v>
      </c>
      <c r="Z287" s="328"/>
      <c r="AA287" s="332">
        <v>14.24</v>
      </c>
      <c r="AB287" s="328"/>
      <c r="AC287" s="328" t="s">
        <v>765</v>
      </c>
      <c r="AD287" s="328">
        <f t="shared" si="38"/>
        <v>20</v>
      </c>
      <c r="AE287" s="328" t="s">
        <v>475</v>
      </c>
      <c r="AF287" s="328" t="s">
        <v>516</v>
      </c>
      <c r="AG287" s="332"/>
      <c r="AH287" s="333">
        <f t="shared" si="37"/>
        <v>14.24</v>
      </c>
      <c r="AI287" s="334">
        <f t="shared" si="40"/>
        <v>28.48</v>
      </c>
      <c r="AJ287" s="328">
        <v>84</v>
      </c>
      <c r="AK287" s="328">
        <f t="shared" si="41"/>
        <v>168</v>
      </c>
      <c r="AL287" s="335">
        <v>39926</v>
      </c>
      <c r="AM287" s="328">
        <v>1</v>
      </c>
      <c r="AN287" s="328">
        <v>1</v>
      </c>
      <c r="AO287" s="328"/>
      <c r="AP287" s="328"/>
      <c r="AQ287" s="328"/>
      <c r="AR287" s="328"/>
      <c r="AS287" s="328"/>
      <c r="AT287" s="26"/>
      <c r="AU287" s="428">
        <v>62876</v>
      </c>
      <c r="AV287" s="428">
        <v>1718</v>
      </c>
      <c r="AW287" s="428" t="str">
        <f t="shared" si="42"/>
        <v>A</v>
      </c>
      <c r="AX287" s="428" t="str">
        <f t="shared" si="43"/>
        <v>A</v>
      </c>
      <c r="AY287" s="294">
        <f t="shared" si="44"/>
        <v>0</v>
      </c>
      <c r="AZ287" s="294">
        <v>0</v>
      </c>
    </row>
    <row r="288" spans="1:52" x14ac:dyDescent="0.2">
      <c r="B288" s="294">
        <v>62912</v>
      </c>
      <c r="C288" s="294">
        <v>62998</v>
      </c>
      <c r="D288" s="294">
        <v>62445</v>
      </c>
      <c r="E288" s="294">
        <v>62897</v>
      </c>
      <c r="F288" s="328">
        <v>62815</v>
      </c>
      <c r="G288" s="329">
        <v>1729</v>
      </c>
      <c r="H288" s="328" t="s">
        <v>766</v>
      </c>
      <c r="I288" s="328" t="s">
        <v>473</v>
      </c>
      <c r="J288" s="328"/>
      <c r="K288" s="328">
        <v>10</v>
      </c>
      <c r="L288" s="400">
        <v>1</v>
      </c>
      <c r="M288" s="328"/>
      <c r="N288" s="328" t="str">
        <f t="shared" si="39"/>
        <v>part</v>
      </c>
      <c r="O288" s="328"/>
      <c r="P288" s="328"/>
      <c r="Q288" s="328"/>
      <c r="R288" s="328"/>
      <c r="S288" s="331"/>
      <c r="T288" s="331"/>
      <c r="U288" s="331"/>
      <c r="V288" s="331"/>
      <c r="W288" s="331"/>
      <c r="X288" s="331"/>
      <c r="Y288" s="328"/>
      <c r="Z288" s="328"/>
      <c r="AA288" s="332">
        <v>0.16</v>
      </c>
      <c r="AB288" s="328"/>
      <c r="AC288" s="328" t="s">
        <v>767</v>
      </c>
      <c r="AD288" s="328">
        <f t="shared" si="38"/>
        <v>65</v>
      </c>
      <c r="AE288" s="328" t="s">
        <v>475</v>
      </c>
      <c r="AF288" s="328" t="s">
        <v>759</v>
      </c>
      <c r="AG288" s="332"/>
      <c r="AH288" s="333">
        <f t="shared" si="37"/>
        <v>0.16</v>
      </c>
      <c r="AI288" s="334">
        <f t="shared" si="40"/>
        <v>1.6</v>
      </c>
      <c r="AJ288" s="328">
        <v>1</v>
      </c>
      <c r="AK288" s="328">
        <f t="shared" si="41"/>
        <v>10</v>
      </c>
      <c r="AL288" s="335">
        <v>39926</v>
      </c>
      <c r="AM288" s="328">
        <v>10</v>
      </c>
      <c r="AN288" s="328">
        <v>10</v>
      </c>
      <c r="AO288" s="328"/>
      <c r="AP288" s="328"/>
      <c r="AQ288" s="328"/>
      <c r="AR288" s="328"/>
      <c r="AS288" s="328"/>
      <c r="AT288" s="26"/>
      <c r="AU288" s="428">
        <v>62815</v>
      </c>
      <c r="AV288" s="428">
        <v>1729</v>
      </c>
      <c r="AW288" s="428" t="str">
        <f t="shared" si="42"/>
        <v>A</v>
      </c>
      <c r="AX288" s="428" t="str">
        <f t="shared" si="43"/>
        <v>A</v>
      </c>
      <c r="AY288" s="294">
        <f t="shared" si="44"/>
        <v>0</v>
      </c>
      <c r="AZ288" s="294">
        <v>0</v>
      </c>
    </row>
    <row r="289" spans="1:52" x14ac:dyDescent="0.2">
      <c r="A289" s="295"/>
      <c r="B289" s="295"/>
      <c r="C289" s="295"/>
      <c r="D289" s="295"/>
      <c r="E289" s="295">
        <v>62912</v>
      </c>
      <c r="F289" s="328">
        <v>62465</v>
      </c>
      <c r="G289" s="329">
        <v>1741</v>
      </c>
      <c r="H289" s="328" t="s">
        <v>768</v>
      </c>
      <c r="I289" s="328" t="s">
        <v>473</v>
      </c>
      <c r="J289" s="328"/>
      <c r="K289" s="328">
        <v>1</v>
      </c>
      <c r="L289" s="330">
        <v>1</v>
      </c>
      <c r="M289" s="328"/>
      <c r="N289" s="328" t="str">
        <f t="shared" si="39"/>
        <v>part</v>
      </c>
      <c r="O289" s="328"/>
      <c r="P289" s="328"/>
      <c r="Q289" s="328"/>
      <c r="R289" s="328"/>
      <c r="S289" s="331"/>
      <c r="T289" s="331"/>
      <c r="U289" s="331"/>
      <c r="V289" s="331"/>
      <c r="W289" s="331"/>
      <c r="X289" s="331"/>
      <c r="Y289" s="328" t="s">
        <v>769</v>
      </c>
      <c r="Z289" s="328"/>
      <c r="AA289" s="332">
        <v>12.51</v>
      </c>
      <c r="AB289" s="328">
        <v>50502</v>
      </c>
      <c r="AC289" s="328" t="s">
        <v>557</v>
      </c>
      <c r="AD289" s="328">
        <f t="shared" si="38"/>
        <v>6</v>
      </c>
      <c r="AE289" s="328" t="s">
        <v>486</v>
      </c>
      <c r="AF289" s="328"/>
      <c r="AG289" s="332"/>
      <c r="AH289" s="333">
        <f t="shared" si="37"/>
        <v>12.51</v>
      </c>
      <c r="AI289" s="334">
        <f t="shared" si="40"/>
        <v>12.51</v>
      </c>
      <c r="AJ289" s="328"/>
      <c r="AK289" s="328">
        <f t="shared" si="41"/>
        <v>0</v>
      </c>
      <c r="AL289" s="335">
        <v>40123</v>
      </c>
      <c r="AM289" s="328"/>
      <c r="AN289" s="328"/>
      <c r="AO289" s="328"/>
      <c r="AP289" s="328"/>
      <c r="AQ289" s="328"/>
      <c r="AR289" s="328"/>
      <c r="AS289" s="328"/>
      <c r="AT289" s="439"/>
      <c r="AU289" s="440">
        <v>62465</v>
      </c>
      <c r="AV289" s="440">
        <v>1741</v>
      </c>
      <c r="AW289" s="440" t="str">
        <f t="shared" si="42"/>
        <v>A</v>
      </c>
      <c r="AX289" s="440" t="str">
        <f t="shared" si="43"/>
        <v>A</v>
      </c>
      <c r="AY289" s="295">
        <f t="shared" si="44"/>
        <v>0</v>
      </c>
      <c r="AZ289" s="295">
        <v>0</v>
      </c>
    </row>
    <row r="290" spans="1:52" x14ac:dyDescent="0.2">
      <c r="D290" s="294">
        <v>62912</v>
      </c>
      <c r="E290" s="294">
        <v>62454</v>
      </c>
      <c r="F290" s="328">
        <v>61761</v>
      </c>
      <c r="G290" s="329">
        <v>1744</v>
      </c>
      <c r="H290" s="328" t="s">
        <v>770</v>
      </c>
      <c r="I290" s="328" t="s">
        <v>473</v>
      </c>
      <c r="J290" s="328"/>
      <c r="K290" s="328">
        <v>6</v>
      </c>
      <c r="L290" s="400">
        <v>1</v>
      </c>
      <c r="M290" s="328"/>
      <c r="N290" s="328" t="str">
        <f t="shared" si="39"/>
        <v>part</v>
      </c>
      <c r="O290" s="328"/>
      <c r="P290" s="328"/>
      <c r="Q290" s="328"/>
      <c r="R290" s="328"/>
      <c r="S290" s="331"/>
      <c r="T290" s="331"/>
      <c r="U290" s="331"/>
      <c r="V290" s="331"/>
      <c r="W290" s="331"/>
      <c r="X290" s="331"/>
      <c r="Y290" s="328"/>
      <c r="Z290" s="328"/>
      <c r="AA290" s="332">
        <v>0.18</v>
      </c>
      <c r="AB290" s="328"/>
      <c r="AC290" s="328" t="s">
        <v>771</v>
      </c>
      <c r="AD290" s="328">
        <f t="shared" si="38"/>
        <v>94</v>
      </c>
      <c r="AE290" s="328" t="s">
        <v>475</v>
      </c>
      <c r="AF290" s="328" t="s">
        <v>599</v>
      </c>
      <c r="AG290" s="332"/>
      <c r="AH290" s="333">
        <f t="shared" si="37"/>
        <v>0.18</v>
      </c>
      <c r="AI290" s="334">
        <f t="shared" si="40"/>
        <v>1.08</v>
      </c>
      <c r="AJ290" s="328">
        <v>2</v>
      </c>
      <c r="AK290" s="328">
        <f t="shared" si="41"/>
        <v>12</v>
      </c>
      <c r="AL290" s="335">
        <v>40196</v>
      </c>
      <c r="AM290" s="348"/>
      <c r="AN290" s="348"/>
      <c r="AO290" s="348"/>
      <c r="AP290" s="348"/>
      <c r="AQ290" s="348"/>
      <c r="AR290" s="348"/>
      <c r="AS290" s="348"/>
      <c r="AT290" s="26"/>
      <c r="AU290" s="428">
        <v>61761</v>
      </c>
      <c r="AV290" s="428">
        <v>1744</v>
      </c>
      <c r="AW290" s="428" t="str">
        <f t="shared" si="42"/>
        <v>A</v>
      </c>
      <c r="AX290" s="428" t="str">
        <f t="shared" si="43"/>
        <v>A</v>
      </c>
      <c r="AY290" s="294">
        <f t="shared" si="44"/>
        <v>0</v>
      </c>
      <c r="AZ290" s="294">
        <v>0</v>
      </c>
    </row>
    <row r="291" spans="1:52" x14ac:dyDescent="0.2">
      <c r="C291" s="294">
        <v>62912</v>
      </c>
      <c r="D291" s="294">
        <v>62998</v>
      </c>
      <c r="E291" s="294">
        <v>62445</v>
      </c>
      <c r="F291" s="328">
        <v>62810</v>
      </c>
      <c r="G291" s="329">
        <v>1744</v>
      </c>
      <c r="H291" s="328" t="s">
        <v>770</v>
      </c>
      <c r="I291" s="328" t="s">
        <v>473</v>
      </c>
      <c r="J291" s="328"/>
      <c r="K291" s="328">
        <v>2</v>
      </c>
      <c r="L291" s="400">
        <v>1</v>
      </c>
      <c r="M291" s="328"/>
      <c r="N291" s="328" t="str">
        <f t="shared" si="39"/>
        <v>part</v>
      </c>
      <c r="O291" s="328"/>
      <c r="P291" s="328"/>
      <c r="Q291" s="328"/>
      <c r="R291" s="328"/>
      <c r="S291" s="331"/>
      <c r="T291" s="331"/>
      <c r="U291" s="331"/>
      <c r="V291" s="331"/>
      <c r="W291" s="331"/>
      <c r="X291" s="331"/>
      <c r="Y291" s="328"/>
      <c r="Z291" s="331"/>
      <c r="AA291" s="332">
        <v>0.18</v>
      </c>
      <c r="AB291" s="401"/>
      <c r="AC291" s="328" t="s">
        <v>771</v>
      </c>
      <c r="AD291" s="328">
        <f t="shared" si="38"/>
        <v>94</v>
      </c>
      <c r="AE291" s="328" t="s">
        <v>475</v>
      </c>
      <c r="AF291" s="328" t="s">
        <v>599</v>
      </c>
      <c r="AG291" s="332"/>
      <c r="AH291" s="333">
        <f t="shared" si="37"/>
        <v>0.18</v>
      </c>
      <c r="AI291" s="334">
        <f t="shared" si="40"/>
        <v>0.36</v>
      </c>
      <c r="AJ291" s="328">
        <v>2</v>
      </c>
      <c r="AK291" s="328">
        <f t="shared" si="41"/>
        <v>4</v>
      </c>
      <c r="AL291" s="335">
        <v>40158</v>
      </c>
      <c r="AM291" s="328"/>
      <c r="AN291" s="328"/>
      <c r="AO291" s="328"/>
      <c r="AP291" s="328"/>
      <c r="AQ291" s="328"/>
      <c r="AR291" s="328"/>
      <c r="AS291" s="328"/>
      <c r="AT291" s="26"/>
      <c r="AU291" s="428">
        <v>62810</v>
      </c>
      <c r="AV291" s="428">
        <v>1744</v>
      </c>
      <c r="AW291" s="428" t="str">
        <f t="shared" si="42"/>
        <v>A</v>
      </c>
      <c r="AX291" s="428" t="str">
        <f t="shared" si="43"/>
        <v>A</v>
      </c>
      <c r="AY291" s="294">
        <f t="shared" si="44"/>
        <v>0</v>
      </c>
      <c r="AZ291" s="294">
        <v>0</v>
      </c>
    </row>
    <row r="292" spans="1:52" x14ac:dyDescent="0.2">
      <c r="A292" s="378" t="s">
        <v>477</v>
      </c>
      <c r="B292" s="379"/>
      <c r="C292" s="379"/>
      <c r="D292" s="379"/>
      <c r="E292" s="379"/>
      <c r="F292" s="328">
        <v>63068</v>
      </c>
      <c r="G292" s="329">
        <v>1744</v>
      </c>
      <c r="H292" s="328" t="s">
        <v>772</v>
      </c>
      <c r="I292" s="328" t="s">
        <v>473</v>
      </c>
      <c r="J292" s="328"/>
      <c r="K292" s="328">
        <v>6</v>
      </c>
      <c r="L292" s="330">
        <v>1</v>
      </c>
      <c r="M292" s="328"/>
      <c r="N292" s="328" t="str">
        <f t="shared" si="39"/>
        <v>part</v>
      </c>
      <c r="O292" s="328"/>
      <c r="P292" s="328"/>
      <c r="Q292" s="328"/>
      <c r="R292" s="328"/>
      <c r="S292" s="331"/>
      <c r="T292" s="331"/>
      <c r="U292" s="331"/>
      <c r="V292" s="331"/>
      <c r="W292" s="331"/>
      <c r="X292" s="331"/>
      <c r="Y292" s="328" t="s">
        <v>773</v>
      </c>
      <c r="Z292" s="328"/>
      <c r="AA292" s="332">
        <v>0.18</v>
      </c>
      <c r="AB292" s="328"/>
      <c r="AC292" s="328" t="s">
        <v>771</v>
      </c>
      <c r="AD292" s="328">
        <f t="shared" si="38"/>
        <v>94</v>
      </c>
      <c r="AE292" s="328" t="s">
        <v>475</v>
      </c>
      <c r="AF292" s="328" t="s">
        <v>599</v>
      </c>
      <c r="AG292" s="332"/>
      <c r="AH292" s="333">
        <f t="shared" si="37"/>
        <v>0.18</v>
      </c>
      <c r="AI292" s="334">
        <f t="shared" si="40"/>
        <v>1.08</v>
      </c>
      <c r="AJ292" s="328">
        <v>2</v>
      </c>
      <c r="AK292" s="328">
        <f t="shared" si="41"/>
        <v>12</v>
      </c>
      <c r="AL292" s="335">
        <v>40112</v>
      </c>
      <c r="AM292" s="328"/>
      <c r="AN292" s="328"/>
      <c r="AO292" s="328"/>
      <c r="AP292" s="328"/>
      <c r="AQ292" s="328"/>
      <c r="AR292" s="328"/>
      <c r="AS292" s="328"/>
      <c r="AT292" s="26"/>
      <c r="AU292" s="428"/>
      <c r="AV292" s="428"/>
      <c r="AW292" s="428" t="str">
        <f t="shared" si="42"/>
        <v>Z</v>
      </c>
      <c r="AX292" s="428" t="str">
        <f t="shared" si="43"/>
        <v>Z</v>
      </c>
      <c r="AY292" s="294">
        <f t="shared" si="44"/>
        <v>0</v>
      </c>
      <c r="AZ292" s="294">
        <v>0</v>
      </c>
    </row>
    <row r="293" spans="1:52" x14ac:dyDescent="0.2">
      <c r="E293" s="294">
        <v>62912</v>
      </c>
      <c r="F293" s="328">
        <v>62452</v>
      </c>
      <c r="G293" s="329">
        <v>1747</v>
      </c>
      <c r="H293" s="328" t="s">
        <v>774</v>
      </c>
      <c r="I293" s="328" t="s">
        <v>473</v>
      </c>
      <c r="J293" s="328"/>
      <c r="K293" s="328">
        <v>2</v>
      </c>
      <c r="L293" s="330">
        <v>1</v>
      </c>
      <c r="M293" s="328"/>
      <c r="N293" s="328" t="str">
        <f t="shared" si="39"/>
        <v>part</v>
      </c>
      <c r="O293" s="328"/>
      <c r="P293" s="328"/>
      <c r="Q293" s="328"/>
      <c r="R293" s="328"/>
      <c r="S293" s="331"/>
      <c r="T293" s="331"/>
      <c r="U293" s="331"/>
      <c r="V293" s="331"/>
      <c r="W293" s="331"/>
      <c r="X293" s="331"/>
      <c r="Y293" s="328" t="s">
        <v>631</v>
      </c>
      <c r="Z293" s="328"/>
      <c r="AA293" s="332">
        <v>0.04</v>
      </c>
      <c r="AB293" s="331"/>
      <c r="AC293" s="328" t="s">
        <v>775</v>
      </c>
      <c r="AD293" s="328">
        <f t="shared" si="38"/>
        <v>46</v>
      </c>
      <c r="AE293" s="328"/>
      <c r="AF293" s="328" t="s">
        <v>516</v>
      </c>
      <c r="AG293" s="332"/>
      <c r="AH293" s="333">
        <f t="shared" si="37"/>
        <v>0.04</v>
      </c>
      <c r="AI293" s="334">
        <f t="shared" si="40"/>
        <v>0.08</v>
      </c>
      <c r="AJ293" s="328">
        <v>0.5</v>
      </c>
      <c r="AK293" s="328">
        <f t="shared" si="41"/>
        <v>1</v>
      </c>
      <c r="AL293" s="335">
        <v>40086</v>
      </c>
      <c r="AM293" s="328"/>
      <c r="AN293" s="328"/>
      <c r="AO293" s="328"/>
      <c r="AP293" s="328"/>
      <c r="AQ293" s="328"/>
      <c r="AR293" s="328"/>
      <c r="AS293" s="328"/>
      <c r="AT293" s="26"/>
      <c r="AU293" s="428">
        <v>62452</v>
      </c>
      <c r="AV293" s="428">
        <v>1747</v>
      </c>
      <c r="AW293" s="428" t="str">
        <f t="shared" si="42"/>
        <v>A</v>
      </c>
      <c r="AX293" s="428" t="str">
        <f t="shared" si="43"/>
        <v>A</v>
      </c>
      <c r="AY293" s="294">
        <f t="shared" si="44"/>
        <v>1</v>
      </c>
      <c r="AZ293" s="294">
        <v>1</v>
      </c>
    </row>
    <row r="294" spans="1:52" x14ac:dyDescent="0.2">
      <c r="C294" s="294">
        <v>62912</v>
      </c>
      <c r="D294" s="294">
        <v>62998</v>
      </c>
      <c r="E294" s="294">
        <v>62445</v>
      </c>
      <c r="F294" s="328">
        <v>62808</v>
      </c>
      <c r="G294" s="329">
        <v>1747</v>
      </c>
      <c r="H294" s="328" t="s">
        <v>774</v>
      </c>
      <c r="I294" s="328" t="s">
        <v>473</v>
      </c>
      <c r="J294" s="328"/>
      <c r="K294" s="328">
        <v>4</v>
      </c>
      <c r="L294" s="400">
        <v>1</v>
      </c>
      <c r="M294" s="328"/>
      <c r="N294" s="328" t="str">
        <f t="shared" si="39"/>
        <v>part</v>
      </c>
      <c r="O294" s="328"/>
      <c r="P294" s="328"/>
      <c r="Q294" s="328"/>
      <c r="R294" s="328"/>
      <c r="S294" s="331"/>
      <c r="T294" s="331"/>
      <c r="U294" s="331"/>
      <c r="V294" s="331"/>
      <c r="W294" s="331"/>
      <c r="X294" s="331"/>
      <c r="Y294" s="328"/>
      <c r="Z294" s="328"/>
      <c r="AA294" s="332">
        <v>0.04</v>
      </c>
      <c r="AB294" s="328"/>
      <c r="AC294" s="328" t="s">
        <v>776</v>
      </c>
      <c r="AD294" s="328">
        <f t="shared" si="38"/>
        <v>46</v>
      </c>
      <c r="AE294" s="328" t="s">
        <v>475</v>
      </c>
      <c r="AF294" s="328" t="s">
        <v>516</v>
      </c>
      <c r="AG294" s="332"/>
      <c r="AH294" s="333">
        <f t="shared" si="37"/>
        <v>0.04</v>
      </c>
      <c r="AI294" s="334">
        <f t="shared" si="40"/>
        <v>0.16</v>
      </c>
      <c r="AJ294" s="328">
        <v>0.5</v>
      </c>
      <c r="AK294" s="328">
        <f t="shared" si="41"/>
        <v>2</v>
      </c>
      <c r="AL294" s="335">
        <v>39926</v>
      </c>
      <c r="AM294" s="328"/>
      <c r="AN294" s="328"/>
      <c r="AO294" s="328"/>
      <c r="AP294" s="328"/>
      <c r="AQ294" s="328"/>
      <c r="AR294" s="328"/>
      <c r="AS294" s="328"/>
      <c r="AT294" s="26"/>
      <c r="AU294" s="428">
        <v>62808</v>
      </c>
      <c r="AV294" s="428">
        <v>1747</v>
      </c>
      <c r="AW294" s="428" t="str">
        <f t="shared" si="42"/>
        <v>A</v>
      </c>
      <c r="AX294" s="428" t="str">
        <f t="shared" si="43"/>
        <v>A</v>
      </c>
      <c r="AY294" s="294">
        <f t="shared" si="44"/>
        <v>0</v>
      </c>
      <c r="AZ294" s="294">
        <v>0</v>
      </c>
    </row>
    <row r="295" spans="1:52" x14ac:dyDescent="0.2">
      <c r="C295" s="294">
        <v>62912</v>
      </c>
      <c r="D295" s="294">
        <v>62998</v>
      </c>
      <c r="E295" s="294">
        <v>62445</v>
      </c>
      <c r="F295" s="328">
        <v>62897</v>
      </c>
      <c r="G295" s="329">
        <v>1748</v>
      </c>
      <c r="H295" s="328" t="s">
        <v>777</v>
      </c>
      <c r="I295" s="328" t="s">
        <v>590</v>
      </c>
      <c r="J295" s="328" t="s">
        <v>778</v>
      </c>
      <c r="K295" s="328">
        <v>2</v>
      </c>
      <c r="L295" s="330">
        <v>1</v>
      </c>
      <c r="M295" s="328"/>
      <c r="N295" s="328" t="str">
        <f t="shared" si="39"/>
        <v>part</v>
      </c>
      <c r="O295" s="328"/>
      <c r="P295" s="328"/>
      <c r="Q295" s="328"/>
      <c r="R295" s="328"/>
      <c r="S295" s="331"/>
      <c r="T295" s="331"/>
      <c r="U295" s="331"/>
      <c r="V295" s="331"/>
      <c r="W295" s="331"/>
      <c r="X295" s="331"/>
      <c r="Y295" s="328" t="s">
        <v>779</v>
      </c>
      <c r="Z295" s="328"/>
      <c r="AA295" s="332">
        <v>15500</v>
      </c>
      <c r="AB295" s="328"/>
      <c r="AC295" s="328" t="s">
        <v>780</v>
      </c>
      <c r="AD295" s="328"/>
      <c r="AE295" s="328" t="s">
        <v>475</v>
      </c>
      <c r="AF295" s="328" t="s">
        <v>781</v>
      </c>
      <c r="AG295" s="332"/>
      <c r="AH295" s="333">
        <f t="shared" si="37"/>
        <v>15500</v>
      </c>
      <c r="AI295" s="334">
        <f t="shared" si="40"/>
        <v>31000</v>
      </c>
      <c r="AJ295" s="328">
        <v>29110</v>
      </c>
      <c r="AK295" s="328">
        <f t="shared" si="41"/>
        <v>58220</v>
      </c>
      <c r="AL295" s="335">
        <v>40042</v>
      </c>
      <c r="AM295" s="328"/>
      <c r="AN295" s="328"/>
      <c r="AO295" s="328"/>
      <c r="AP295" s="328"/>
      <c r="AQ295" s="328"/>
      <c r="AR295" s="328"/>
      <c r="AS295" s="328"/>
      <c r="AT295" s="26" t="s">
        <v>592</v>
      </c>
      <c r="AU295" s="428">
        <v>62897</v>
      </c>
      <c r="AV295" s="428">
        <v>1748</v>
      </c>
      <c r="AW295" s="428" t="str">
        <f t="shared" si="42"/>
        <v>A</v>
      </c>
      <c r="AX295" s="428" t="str">
        <f t="shared" si="43"/>
        <v>A</v>
      </c>
      <c r="AY295" s="294">
        <f t="shared" si="44"/>
        <v>0</v>
      </c>
      <c r="AZ295" s="294">
        <v>0</v>
      </c>
    </row>
    <row r="296" spans="1:52" x14ac:dyDescent="0.2">
      <c r="C296" s="294">
        <v>62912</v>
      </c>
      <c r="D296" s="294">
        <v>62998</v>
      </c>
      <c r="E296" s="294">
        <v>62445</v>
      </c>
      <c r="F296" s="328">
        <v>62810</v>
      </c>
      <c r="G296" s="329">
        <v>1764</v>
      </c>
      <c r="H296" s="328" t="s">
        <v>782</v>
      </c>
      <c r="I296" s="328" t="s">
        <v>473</v>
      </c>
      <c r="J296" s="328"/>
      <c r="K296" s="328">
        <v>16</v>
      </c>
      <c r="L296" s="400">
        <v>1</v>
      </c>
      <c r="M296" s="328"/>
      <c r="N296" s="328" t="str">
        <f t="shared" si="39"/>
        <v>part</v>
      </c>
      <c r="O296" s="328"/>
      <c r="P296" s="328"/>
      <c r="Q296" s="328"/>
      <c r="R296" s="328"/>
      <c r="S296" s="331"/>
      <c r="T296" s="331"/>
      <c r="U296" s="331"/>
      <c r="V296" s="331"/>
      <c r="W296" s="331"/>
      <c r="X296" s="331"/>
      <c r="Y296" s="328"/>
      <c r="Z296" s="331"/>
      <c r="AA296" s="332">
        <v>0.05</v>
      </c>
      <c r="AB296" s="401"/>
      <c r="AC296" s="328" t="s">
        <v>478</v>
      </c>
      <c r="AD296" s="328">
        <f t="shared" ref="AD296:AD308" si="45">VALUE(LEFT(AC296,(LEN(AC296)-6)))</f>
        <v>50</v>
      </c>
      <c r="AE296" s="328" t="s">
        <v>475</v>
      </c>
      <c r="AF296" s="328" t="s">
        <v>599</v>
      </c>
      <c r="AG296" s="332"/>
      <c r="AH296" s="333">
        <f t="shared" si="37"/>
        <v>0.05</v>
      </c>
      <c r="AI296" s="334">
        <f t="shared" si="40"/>
        <v>0.8</v>
      </c>
      <c r="AJ296" s="328"/>
      <c r="AK296" s="328">
        <f t="shared" si="41"/>
        <v>0</v>
      </c>
      <c r="AL296" s="335">
        <v>40158</v>
      </c>
      <c r="AM296" s="328"/>
      <c r="AN296" s="328"/>
      <c r="AO296" s="328"/>
      <c r="AP296" s="328"/>
      <c r="AQ296" s="328"/>
      <c r="AR296" s="328"/>
      <c r="AS296" s="328"/>
      <c r="AT296" s="26"/>
      <c r="AU296" s="428">
        <v>62810</v>
      </c>
      <c r="AV296" s="428">
        <v>1764</v>
      </c>
      <c r="AW296" s="428" t="str">
        <f t="shared" si="42"/>
        <v>A</v>
      </c>
      <c r="AX296" s="428" t="str">
        <f t="shared" si="43"/>
        <v>A</v>
      </c>
      <c r="AY296" s="294">
        <f t="shared" si="44"/>
        <v>0</v>
      </c>
      <c r="AZ296" s="294">
        <v>0</v>
      </c>
    </row>
    <row r="297" spans="1:52" x14ac:dyDescent="0.2">
      <c r="D297" s="294">
        <v>62912</v>
      </c>
      <c r="E297" s="294">
        <v>62454</v>
      </c>
      <c r="F297" s="328">
        <v>63158</v>
      </c>
      <c r="G297" s="329">
        <v>1764</v>
      </c>
      <c r="H297" s="328" t="s">
        <v>782</v>
      </c>
      <c r="I297" s="328" t="s">
        <v>473</v>
      </c>
      <c r="J297" s="328"/>
      <c r="K297" s="328">
        <v>4</v>
      </c>
      <c r="L297" s="400">
        <v>1</v>
      </c>
      <c r="M297" s="328"/>
      <c r="N297" s="328" t="str">
        <f t="shared" si="39"/>
        <v>part</v>
      </c>
      <c r="O297" s="328"/>
      <c r="P297" s="328"/>
      <c r="Q297" s="328"/>
      <c r="R297" s="328"/>
      <c r="S297" s="331"/>
      <c r="T297" s="331"/>
      <c r="U297" s="331"/>
      <c r="V297" s="331"/>
      <c r="W297" s="331"/>
      <c r="X297" s="331"/>
      <c r="Y297" s="328"/>
      <c r="Z297" s="331"/>
      <c r="AA297" s="332">
        <v>0.05</v>
      </c>
      <c r="AB297" s="401"/>
      <c r="AC297" s="328" t="s">
        <v>478</v>
      </c>
      <c r="AD297" s="328">
        <f t="shared" si="45"/>
        <v>50</v>
      </c>
      <c r="AE297" s="328" t="s">
        <v>475</v>
      </c>
      <c r="AF297" s="328" t="s">
        <v>599</v>
      </c>
      <c r="AG297" s="332"/>
      <c r="AH297" s="333">
        <f t="shared" si="37"/>
        <v>0.05</v>
      </c>
      <c r="AI297" s="334">
        <f t="shared" si="40"/>
        <v>0.2</v>
      </c>
      <c r="AJ297" s="328"/>
      <c r="AK297" s="328">
        <f t="shared" si="41"/>
        <v>0</v>
      </c>
      <c r="AL297" s="335">
        <v>40196</v>
      </c>
      <c r="AM297" s="328"/>
      <c r="AN297" s="328"/>
      <c r="AO297" s="328"/>
      <c r="AP297" s="328"/>
      <c r="AQ297" s="328"/>
      <c r="AR297" s="328"/>
      <c r="AS297" s="328"/>
      <c r="AT297" s="26"/>
      <c r="AU297" s="428">
        <v>63158</v>
      </c>
      <c r="AV297" s="428">
        <v>1764</v>
      </c>
      <c r="AW297" s="428" t="str">
        <f t="shared" si="42"/>
        <v>A</v>
      </c>
      <c r="AX297" s="428" t="str">
        <f t="shared" si="43"/>
        <v>A</v>
      </c>
      <c r="AY297" s="294">
        <f t="shared" si="44"/>
        <v>0</v>
      </c>
      <c r="AZ297" s="294">
        <v>0</v>
      </c>
    </row>
    <row r="298" spans="1:52" x14ac:dyDescent="0.2">
      <c r="D298" s="294">
        <v>62912</v>
      </c>
      <c r="E298" s="294">
        <v>62452</v>
      </c>
      <c r="F298" s="328">
        <v>63058</v>
      </c>
      <c r="G298" s="329">
        <v>1768</v>
      </c>
      <c r="H298" s="328" t="s">
        <v>783</v>
      </c>
      <c r="I298" s="328" t="s">
        <v>473</v>
      </c>
      <c r="J298" s="328"/>
      <c r="K298" s="328">
        <v>2</v>
      </c>
      <c r="L298" s="330">
        <v>1</v>
      </c>
      <c r="M298" s="328"/>
      <c r="N298" s="328" t="str">
        <f t="shared" si="39"/>
        <v>part</v>
      </c>
      <c r="O298" s="328"/>
      <c r="P298" s="328"/>
      <c r="Q298" s="328"/>
      <c r="R298" s="328"/>
      <c r="S298" s="331"/>
      <c r="T298" s="331"/>
      <c r="U298" s="331"/>
      <c r="V298" s="331"/>
      <c r="W298" s="331"/>
      <c r="X298" s="331"/>
      <c r="Y298" s="328"/>
      <c r="Z298" s="331"/>
      <c r="AA298" s="332">
        <v>0.04</v>
      </c>
      <c r="AB298" s="328"/>
      <c r="AC298" s="328" t="s">
        <v>635</v>
      </c>
      <c r="AD298" s="328">
        <f t="shared" si="45"/>
        <v>5</v>
      </c>
      <c r="AE298" s="328" t="s">
        <v>475</v>
      </c>
      <c r="AF298" s="328" t="s">
        <v>476</v>
      </c>
      <c r="AG298" s="328"/>
      <c r="AH298" s="333">
        <f t="shared" si="37"/>
        <v>0.04</v>
      </c>
      <c r="AI298" s="334">
        <f t="shared" si="40"/>
        <v>0.08</v>
      </c>
      <c r="AJ298" s="328">
        <v>0.5</v>
      </c>
      <c r="AK298" s="328">
        <f t="shared" si="41"/>
        <v>1</v>
      </c>
      <c r="AL298" s="335">
        <v>40158</v>
      </c>
      <c r="AM298" s="328"/>
      <c r="AN298" s="328"/>
      <c r="AO298" s="328"/>
      <c r="AP298" s="328"/>
      <c r="AQ298" s="328"/>
      <c r="AR298" s="328"/>
      <c r="AS298" s="328"/>
      <c r="AT298" s="26"/>
      <c r="AU298" s="428">
        <v>63058</v>
      </c>
      <c r="AV298" s="428">
        <v>1768</v>
      </c>
      <c r="AW298" s="428" t="str">
        <f t="shared" si="42"/>
        <v>A</v>
      </c>
      <c r="AX298" s="428" t="str">
        <f t="shared" si="43"/>
        <v>A</v>
      </c>
      <c r="AY298" s="294">
        <f t="shared" si="44"/>
        <v>1</v>
      </c>
      <c r="AZ298" s="294">
        <v>1</v>
      </c>
    </row>
    <row r="299" spans="1:52" x14ac:dyDescent="0.2">
      <c r="C299" s="294">
        <v>62912</v>
      </c>
      <c r="D299" s="294">
        <v>62998</v>
      </c>
      <c r="E299" s="294">
        <v>62445</v>
      </c>
      <c r="F299" s="328">
        <v>62810</v>
      </c>
      <c r="G299" s="329">
        <v>1780</v>
      </c>
      <c r="H299" s="328" t="s">
        <v>784</v>
      </c>
      <c r="I299" s="328" t="s">
        <v>473</v>
      </c>
      <c r="J299" s="328"/>
      <c r="K299" s="328">
        <v>18</v>
      </c>
      <c r="L299" s="400">
        <v>1</v>
      </c>
      <c r="M299" s="328"/>
      <c r="N299" s="328" t="str">
        <f t="shared" si="39"/>
        <v>part</v>
      </c>
      <c r="O299" s="328"/>
      <c r="P299" s="328"/>
      <c r="Q299" s="328"/>
      <c r="R299" s="328"/>
      <c r="S299" s="331"/>
      <c r="T299" s="331"/>
      <c r="U299" s="331"/>
      <c r="V299" s="331"/>
      <c r="W299" s="331"/>
      <c r="X299" s="331"/>
      <c r="Y299" s="328" t="s">
        <v>522</v>
      </c>
      <c r="Z299" s="331"/>
      <c r="AA299" s="332">
        <v>5.3999999999999999E-2</v>
      </c>
      <c r="AB299" s="401"/>
      <c r="AC299" s="328" t="s">
        <v>785</v>
      </c>
      <c r="AD299" s="328">
        <f t="shared" si="45"/>
        <v>300</v>
      </c>
      <c r="AE299" s="328"/>
      <c r="AF299" s="328" t="s">
        <v>786</v>
      </c>
      <c r="AG299" s="332"/>
      <c r="AH299" s="333">
        <f t="shared" si="37"/>
        <v>5.3999999999999999E-2</v>
      </c>
      <c r="AI299" s="334">
        <f t="shared" si="40"/>
        <v>0.97199999999999998</v>
      </c>
      <c r="AJ299" s="328">
        <v>1</v>
      </c>
      <c r="AK299" s="328">
        <f t="shared" si="41"/>
        <v>18</v>
      </c>
      <c r="AL299" s="335">
        <v>40078</v>
      </c>
      <c r="AM299" s="328"/>
      <c r="AN299" s="328"/>
      <c r="AO299" s="328"/>
      <c r="AP299" s="328"/>
      <c r="AQ299" s="328"/>
      <c r="AR299" s="328"/>
      <c r="AS299" s="328"/>
      <c r="AT299" s="26"/>
      <c r="AU299" s="428">
        <v>62810</v>
      </c>
      <c r="AV299" s="428">
        <v>1780</v>
      </c>
      <c r="AW299" s="428" t="str">
        <f t="shared" si="42"/>
        <v>A</v>
      </c>
      <c r="AX299" s="428" t="str">
        <f t="shared" si="43"/>
        <v>A</v>
      </c>
      <c r="AY299" s="294">
        <f t="shared" si="44"/>
        <v>0</v>
      </c>
      <c r="AZ299" s="294">
        <v>0</v>
      </c>
    </row>
    <row r="300" spans="1:52" x14ac:dyDescent="0.2">
      <c r="C300" s="294">
        <v>62912</v>
      </c>
      <c r="D300" s="294">
        <v>62998</v>
      </c>
      <c r="E300" s="294">
        <v>62445</v>
      </c>
      <c r="F300" s="328">
        <v>62913</v>
      </c>
      <c r="G300" s="329">
        <v>1780</v>
      </c>
      <c r="H300" s="328" t="s">
        <v>787</v>
      </c>
      <c r="I300" s="328" t="s">
        <v>473</v>
      </c>
      <c r="J300" s="328" t="s">
        <v>576</v>
      </c>
      <c r="K300" s="328">
        <v>12</v>
      </c>
      <c r="L300" s="330">
        <v>1</v>
      </c>
      <c r="M300" s="328"/>
      <c r="N300" s="328" t="str">
        <f t="shared" si="39"/>
        <v>part</v>
      </c>
      <c r="O300" s="328"/>
      <c r="P300" s="328"/>
      <c r="Q300" s="328"/>
      <c r="R300" s="328"/>
      <c r="S300" s="331"/>
      <c r="T300" s="331"/>
      <c r="U300" s="331"/>
      <c r="V300" s="331"/>
      <c r="W300" s="331"/>
      <c r="X300" s="331"/>
      <c r="Y300" s="328"/>
      <c r="Z300" s="328"/>
      <c r="AA300" s="332">
        <v>5.3999999999999999E-2</v>
      </c>
      <c r="AB300" s="328"/>
      <c r="AC300" s="328" t="s">
        <v>788</v>
      </c>
      <c r="AD300" s="328">
        <f t="shared" si="45"/>
        <v>300</v>
      </c>
      <c r="AE300" s="328"/>
      <c r="AF300" s="328" t="s">
        <v>786</v>
      </c>
      <c r="AG300" s="332"/>
      <c r="AH300" s="333">
        <f t="shared" si="37"/>
        <v>5.3999999999999999E-2</v>
      </c>
      <c r="AI300" s="334">
        <f t="shared" si="40"/>
        <v>0.64800000000000002</v>
      </c>
      <c r="AJ300" s="328">
        <v>1</v>
      </c>
      <c r="AK300" s="328">
        <f t="shared" si="41"/>
        <v>12</v>
      </c>
      <c r="AL300" s="335">
        <v>40042</v>
      </c>
      <c r="AM300" s="328"/>
      <c r="AN300" s="328"/>
      <c r="AO300" s="328"/>
      <c r="AP300" s="328"/>
      <c r="AQ300" s="328"/>
      <c r="AR300" s="328"/>
      <c r="AS300" s="328"/>
      <c r="AT300" s="26"/>
      <c r="AU300" s="428">
        <v>62913</v>
      </c>
      <c r="AV300" s="428">
        <v>1780</v>
      </c>
      <c r="AW300" s="428" t="str">
        <f t="shared" si="42"/>
        <v>A</v>
      </c>
      <c r="AX300" s="428" t="str">
        <f t="shared" si="43"/>
        <v>A</v>
      </c>
      <c r="AY300" s="294">
        <f t="shared" si="44"/>
        <v>0</v>
      </c>
      <c r="AZ300" s="294">
        <v>0</v>
      </c>
    </row>
    <row r="301" spans="1:52" x14ac:dyDescent="0.2">
      <c r="C301" s="294">
        <v>62912</v>
      </c>
      <c r="D301" s="294">
        <v>62998</v>
      </c>
      <c r="E301" s="294">
        <v>62445</v>
      </c>
      <c r="F301" s="328">
        <v>62897</v>
      </c>
      <c r="G301" s="329">
        <v>1792</v>
      </c>
      <c r="H301" s="328" t="s">
        <v>789</v>
      </c>
      <c r="I301" s="328" t="s">
        <v>473</v>
      </c>
      <c r="J301" s="328"/>
      <c r="K301" s="328">
        <v>4</v>
      </c>
      <c r="L301" s="330">
        <v>1</v>
      </c>
      <c r="M301" s="328"/>
      <c r="N301" s="328" t="str">
        <f t="shared" si="39"/>
        <v>part</v>
      </c>
      <c r="O301" s="328"/>
      <c r="P301" s="328"/>
      <c r="Q301" s="328"/>
      <c r="R301" s="328"/>
      <c r="S301" s="331"/>
      <c r="T301" s="331"/>
      <c r="U301" s="331"/>
      <c r="V301" s="331"/>
      <c r="W301" s="331"/>
      <c r="X301" s="331"/>
      <c r="Y301" s="328"/>
      <c r="Z301" s="328"/>
      <c r="AA301" s="332">
        <v>0</v>
      </c>
      <c r="AB301" s="328"/>
      <c r="AC301" s="328" t="s">
        <v>478</v>
      </c>
      <c r="AD301" s="328">
        <f t="shared" si="45"/>
        <v>50</v>
      </c>
      <c r="AE301" s="328"/>
      <c r="AF301" s="328" t="s">
        <v>647</v>
      </c>
      <c r="AG301" s="332"/>
      <c r="AH301" s="333">
        <f t="shared" si="37"/>
        <v>0</v>
      </c>
      <c r="AI301" s="334">
        <f t="shared" si="40"/>
        <v>0</v>
      </c>
      <c r="AJ301" s="328">
        <v>20</v>
      </c>
      <c r="AK301" s="328">
        <f t="shared" si="41"/>
        <v>80</v>
      </c>
      <c r="AL301" s="335">
        <v>40095</v>
      </c>
      <c r="AM301" s="328"/>
      <c r="AN301" s="328"/>
      <c r="AO301" s="328"/>
      <c r="AP301" s="328"/>
      <c r="AQ301" s="328"/>
      <c r="AR301" s="328"/>
      <c r="AS301" s="328"/>
      <c r="AT301" s="26"/>
      <c r="AU301" s="428">
        <v>62897</v>
      </c>
      <c r="AV301" s="428">
        <v>1792</v>
      </c>
      <c r="AW301" s="428" t="str">
        <f t="shared" si="42"/>
        <v>A</v>
      </c>
      <c r="AX301" s="428" t="str">
        <f t="shared" si="43"/>
        <v>A</v>
      </c>
      <c r="AY301" s="294">
        <f t="shared" si="44"/>
        <v>0</v>
      </c>
      <c r="AZ301" s="294">
        <v>0</v>
      </c>
    </row>
    <row r="302" spans="1:52" x14ac:dyDescent="0.2">
      <c r="E302" s="294">
        <v>62912</v>
      </c>
      <c r="F302" s="328">
        <v>62452</v>
      </c>
      <c r="G302" s="329">
        <v>1793</v>
      </c>
      <c r="H302" s="328" t="s">
        <v>790</v>
      </c>
      <c r="I302" s="328" t="s">
        <v>473</v>
      </c>
      <c r="J302" s="328"/>
      <c r="K302" s="328">
        <v>4</v>
      </c>
      <c r="L302" s="330">
        <v>1</v>
      </c>
      <c r="M302" s="328"/>
      <c r="N302" s="328" t="str">
        <f t="shared" si="39"/>
        <v>part</v>
      </c>
      <c r="O302" s="328"/>
      <c r="P302" s="328"/>
      <c r="Q302" s="328"/>
      <c r="R302" s="328"/>
      <c r="S302" s="331"/>
      <c r="T302" s="331"/>
      <c r="U302" s="331"/>
      <c r="V302" s="331"/>
      <c r="W302" s="331"/>
      <c r="X302" s="331"/>
      <c r="Y302" s="328"/>
      <c r="Z302" s="328"/>
      <c r="AA302" s="332">
        <v>0</v>
      </c>
      <c r="AB302" s="331"/>
      <c r="AC302" s="328" t="s">
        <v>791</v>
      </c>
      <c r="AD302" s="328">
        <f t="shared" si="45"/>
        <v>48</v>
      </c>
      <c r="AE302" s="328"/>
      <c r="AF302" s="328" t="s">
        <v>647</v>
      </c>
      <c r="AG302" s="332"/>
      <c r="AH302" s="333">
        <f t="shared" si="37"/>
        <v>0</v>
      </c>
      <c r="AI302" s="334">
        <f t="shared" si="40"/>
        <v>0</v>
      </c>
      <c r="AJ302" s="328"/>
      <c r="AK302" s="328">
        <f t="shared" si="41"/>
        <v>0</v>
      </c>
      <c r="AL302" s="335">
        <v>40042</v>
      </c>
      <c r="AM302" s="328"/>
      <c r="AN302" s="328"/>
      <c r="AO302" s="328"/>
      <c r="AP302" s="328"/>
      <c r="AQ302" s="328"/>
      <c r="AR302" s="328"/>
      <c r="AS302" s="328"/>
      <c r="AT302" s="26"/>
      <c r="AU302" s="428">
        <v>62452</v>
      </c>
      <c r="AV302" s="428">
        <v>1793</v>
      </c>
      <c r="AW302" s="428" t="str">
        <f t="shared" si="42"/>
        <v>A</v>
      </c>
      <c r="AX302" s="428" t="str">
        <f t="shared" si="43"/>
        <v>A</v>
      </c>
      <c r="AY302" s="294">
        <f t="shared" si="44"/>
        <v>1</v>
      </c>
      <c r="AZ302" s="294">
        <v>1</v>
      </c>
    </row>
    <row r="303" spans="1:52" x14ac:dyDescent="0.2">
      <c r="E303" s="294">
        <v>62912</v>
      </c>
      <c r="F303" s="328">
        <v>62465</v>
      </c>
      <c r="G303" s="329">
        <v>1793</v>
      </c>
      <c r="H303" s="328" t="s">
        <v>790</v>
      </c>
      <c r="I303" s="328" t="s">
        <v>473</v>
      </c>
      <c r="J303" s="328"/>
      <c r="K303" s="328">
        <v>4</v>
      </c>
      <c r="L303" s="330">
        <v>1</v>
      </c>
      <c r="M303" s="328"/>
      <c r="N303" s="328" t="str">
        <f t="shared" si="39"/>
        <v>part</v>
      </c>
      <c r="O303" s="328"/>
      <c r="P303" s="328"/>
      <c r="Q303" s="328"/>
      <c r="R303" s="328"/>
      <c r="S303" s="331"/>
      <c r="T303" s="331"/>
      <c r="U303" s="331"/>
      <c r="V303" s="331"/>
      <c r="W303" s="331"/>
      <c r="X303" s="331"/>
      <c r="Y303" s="328"/>
      <c r="Z303" s="328"/>
      <c r="AA303" s="332">
        <v>0</v>
      </c>
      <c r="AB303" s="328"/>
      <c r="AC303" s="328" t="s">
        <v>791</v>
      </c>
      <c r="AD303" s="328">
        <f t="shared" si="45"/>
        <v>48</v>
      </c>
      <c r="AE303" s="328"/>
      <c r="AF303" s="328" t="s">
        <v>647</v>
      </c>
      <c r="AG303" s="332"/>
      <c r="AH303" s="333">
        <f t="shared" si="37"/>
        <v>0</v>
      </c>
      <c r="AI303" s="334">
        <f t="shared" si="40"/>
        <v>0</v>
      </c>
      <c r="AJ303" s="328"/>
      <c r="AK303" s="328">
        <f t="shared" si="41"/>
        <v>0</v>
      </c>
      <c r="AL303" s="335">
        <v>40123</v>
      </c>
      <c r="AM303" s="328"/>
      <c r="AN303" s="328"/>
      <c r="AO303" s="328"/>
      <c r="AP303" s="328"/>
      <c r="AQ303" s="328"/>
      <c r="AR303" s="328"/>
      <c r="AS303" s="328"/>
      <c r="AT303" s="26"/>
      <c r="AU303" s="428">
        <v>62465</v>
      </c>
      <c r="AV303" s="428">
        <v>1793</v>
      </c>
      <c r="AW303" s="428" t="str">
        <f t="shared" si="42"/>
        <v>A</v>
      </c>
      <c r="AX303" s="428" t="str">
        <f t="shared" si="43"/>
        <v>A</v>
      </c>
      <c r="AY303" s="294">
        <f t="shared" si="44"/>
        <v>0</v>
      </c>
      <c r="AZ303" s="294">
        <v>0</v>
      </c>
    </row>
    <row r="304" spans="1:52" x14ac:dyDescent="0.2">
      <c r="F304" s="328">
        <v>62912</v>
      </c>
      <c r="G304" s="329">
        <v>1793</v>
      </c>
      <c r="H304" s="328" t="s">
        <v>790</v>
      </c>
      <c r="I304" s="328" t="s">
        <v>473</v>
      </c>
      <c r="J304" s="328"/>
      <c r="K304" s="328">
        <v>7</v>
      </c>
      <c r="L304" s="330">
        <v>1</v>
      </c>
      <c r="M304" s="328"/>
      <c r="N304" s="328" t="str">
        <f t="shared" si="39"/>
        <v>part</v>
      </c>
      <c r="O304" s="328"/>
      <c r="P304" s="328"/>
      <c r="Q304" s="328"/>
      <c r="R304" s="328"/>
      <c r="S304" s="331"/>
      <c r="T304" s="331"/>
      <c r="U304" s="331"/>
      <c r="V304" s="331"/>
      <c r="W304" s="331"/>
      <c r="X304" s="331"/>
      <c r="Y304" s="328"/>
      <c r="Z304" s="331"/>
      <c r="AA304" s="332">
        <v>0</v>
      </c>
      <c r="AB304" s="328"/>
      <c r="AC304" s="328" t="s">
        <v>791</v>
      </c>
      <c r="AD304" s="328">
        <f t="shared" si="45"/>
        <v>48</v>
      </c>
      <c r="AE304" s="328"/>
      <c r="AF304" s="328" t="s">
        <v>647</v>
      </c>
      <c r="AG304" s="328"/>
      <c r="AH304" s="333">
        <f t="shared" si="37"/>
        <v>0</v>
      </c>
      <c r="AI304" s="334">
        <f t="shared" si="40"/>
        <v>0</v>
      </c>
      <c r="AJ304" s="328"/>
      <c r="AK304" s="328">
        <f t="shared" si="41"/>
        <v>0</v>
      </c>
      <c r="AL304" s="335">
        <v>40126</v>
      </c>
      <c r="AM304" s="328"/>
      <c r="AN304" s="328"/>
      <c r="AO304" s="328"/>
      <c r="AP304" s="328"/>
      <c r="AQ304" s="328"/>
      <c r="AR304" s="328"/>
      <c r="AS304" s="328"/>
      <c r="AT304" s="26"/>
      <c r="AU304" s="428">
        <v>62912</v>
      </c>
      <c r="AV304" s="428">
        <v>1793</v>
      </c>
      <c r="AW304" s="428" t="str">
        <f t="shared" si="42"/>
        <v>A</v>
      </c>
      <c r="AX304" s="428" t="str">
        <f t="shared" si="43"/>
        <v>A</v>
      </c>
      <c r="AY304" s="294">
        <f t="shared" si="44"/>
        <v>0</v>
      </c>
      <c r="AZ304" s="294">
        <v>0</v>
      </c>
    </row>
    <row r="305" spans="1:52" x14ac:dyDescent="0.2">
      <c r="D305" s="294">
        <v>62912</v>
      </c>
      <c r="E305" s="294">
        <v>62456</v>
      </c>
      <c r="F305" s="328">
        <v>62799</v>
      </c>
      <c r="G305" s="329">
        <v>1800</v>
      </c>
      <c r="H305" s="328" t="s">
        <v>792</v>
      </c>
      <c r="I305" s="328" t="s">
        <v>473</v>
      </c>
      <c r="J305" s="328"/>
      <c r="K305" s="328">
        <v>2</v>
      </c>
      <c r="L305" s="400">
        <v>1</v>
      </c>
      <c r="M305" s="328"/>
      <c r="N305" s="328" t="str">
        <f t="shared" si="39"/>
        <v>part</v>
      </c>
      <c r="O305" s="328"/>
      <c r="P305" s="328"/>
      <c r="Q305" s="328"/>
      <c r="R305" s="328"/>
      <c r="S305" s="331"/>
      <c r="T305" s="331"/>
      <c r="U305" s="331"/>
      <c r="V305" s="331"/>
      <c r="W305" s="331"/>
      <c r="X305" s="331"/>
      <c r="Y305" s="328" t="s">
        <v>492</v>
      </c>
      <c r="Z305" s="328"/>
      <c r="AA305" s="332">
        <v>0.03</v>
      </c>
      <c r="AB305" s="328">
        <v>50048</v>
      </c>
      <c r="AC305" s="328" t="s">
        <v>478</v>
      </c>
      <c r="AD305" s="328">
        <f t="shared" si="45"/>
        <v>50</v>
      </c>
      <c r="AE305" s="328" t="s">
        <v>475</v>
      </c>
      <c r="AF305" s="328" t="s">
        <v>502</v>
      </c>
      <c r="AG305" s="332"/>
      <c r="AH305" s="333">
        <f t="shared" si="37"/>
        <v>0.03</v>
      </c>
      <c r="AI305" s="334">
        <f t="shared" si="40"/>
        <v>0.06</v>
      </c>
      <c r="AJ305" s="328"/>
      <c r="AK305" s="328">
        <f t="shared" si="41"/>
        <v>0</v>
      </c>
      <c r="AL305" s="335">
        <v>39926</v>
      </c>
      <c r="AM305" s="328"/>
      <c r="AN305" s="328"/>
      <c r="AO305" s="328"/>
      <c r="AP305" s="328"/>
      <c r="AQ305" s="328"/>
      <c r="AR305" s="328"/>
      <c r="AS305" s="328"/>
      <c r="AT305" s="26"/>
      <c r="AU305" s="428">
        <v>62799</v>
      </c>
      <c r="AV305" s="428">
        <v>1800</v>
      </c>
      <c r="AW305" s="428" t="str">
        <f t="shared" si="42"/>
        <v>A</v>
      </c>
      <c r="AX305" s="428" t="str">
        <f t="shared" si="43"/>
        <v>A</v>
      </c>
      <c r="AY305" s="294">
        <f t="shared" si="44"/>
        <v>0</v>
      </c>
      <c r="AZ305" s="294">
        <v>0</v>
      </c>
    </row>
    <row r="306" spans="1:52" x14ac:dyDescent="0.2">
      <c r="B306" s="294">
        <v>62912</v>
      </c>
      <c r="C306" s="294">
        <v>62998</v>
      </c>
      <c r="D306" s="294">
        <v>62451</v>
      </c>
      <c r="E306" s="294">
        <v>62883</v>
      </c>
      <c r="F306" s="328">
        <v>62876</v>
      </c>
      <c r="G306" s="329">
        <v>1800</v>
      </c>
      <c r="H306" s="399" t="s">
        <v>792</v>
      </c>
      <c r="I306" s="399" t="s">
        <v>473</v>
      </c>
      <c r="J306" s="328"/>
      <c r="K306" s="328">
        <v>4</v>
      </c>
      <c r="L306" s="330">
        <v>1</v>
      </c>
      <c r="M306" s="328"/>
      <c r="N306" s="328" t="str">
        <f t="shared" si="39"/>
        <v>part</v>
      </c>
      <c r="O306" s="328"/>
      <c r="P306" s="328"/>
      <c r="Q306" s="328"/>
      <c r="R306" s="328"/>
      <c r="S306" s="331"/>
      <c r="T306" s="331"/>
      <c r="U306" s="331"/>
      <c r="V306" s="331"/>
      <c r="W306" s="331"/>
      <c r="X306" s="331"/>
      <c r="Y306" s="328" t="s">
        <v>510</v>
      </c>
      <c r="Z306" s="328"/>
      <c r="AA306" s="332">
        <v>0.03</v>
      </c>
      <c r="AB306" s="331" t="s">
        <v>519</v>
      </c>
      <c r="AC306" s="328" t="s">
        <v>478</v>
      </c>
      <c r="AD306" s="328">
        <f t="shared" si="45"/>
        <v>50</v>
      </c>
      <c r="AE306" s="328" t="s">
        <v>475</v>
      </c>
      <c r="AF306" s="328" t="s">
        <v>502</v>
      </c>
      <c r="AG306" s="332"/>
      <c r="AH306" s="333">
        <f t="shared" si="37"/>
        <v>0.03</v>
      </c>
      <c r="AI306" s="334">
        <f t="shared" si="40"/>
        <v>0.12</v>
      </c>
      <c r="AJ306" s="328"/>
      <c r="AK306" s="328">
        <f t="shared" si="41"/>
        <v>0</v>
      </c>
      <c r="AL306" s="335">
        <v>40035</v>
      </c>
      <c r="AM306" s="328"/>
      <c r="AN306" s="328"/>
      <c r="AO306" s="328"/>
      <c r="AP306" s="328"/>
      <c r="AQ306" s="328"/>
      <c r="AR306" s="328"/>
      <c r="AS306" s="328"/>
      <c r="AT306" s="26"/>
      <c r="AU306" s="428">
        <v>62876</v>
      </c>
      <c r="AV306" s="428">
        <v>1800</v>
      </c>
      <c r="AW306" s="428" t="str">
        <f t="shared" si="42"/>
        <v>A</v>
      </c>
      <c r="AX306" s="428" t="str">
        <f t="shared" si="43"/>
        <v>A</v>
      </c>
      <c r="AY306" s="294">
        <f t="shared" si="44"/>
        <v>0</v>
      </c>
      <c r="AZ306" s="294">
        <v>0</v>
      </c>
    </row>
    <row r="307" spans="1:52" x14ac:dyDescent="0.2">
      <c r="D307" s="294">
        <v>62912</v>
      </c>
      <c r="E307" s="294">
        <v>62998</v>
      </c>
      <c r="F307" s="328">
        <v>62445</v>
      </c>
      <c r="G307" s="329">
        <v>1806</v>
      </c>
      <c r="H307" s="328" t="s">
        <v>793</v>
      </c>
      <c r="I307" s="328" t="s">
        <v>473</v>
      </c>
      <c r="J307" s="328"/>
      <c r="K307" s="328">
        <v>1</v>
      </c>
      <c r="L307" s="330">
        <v>1</v>
      </c>
      <c r="M307" s="328"/>
      <c r="N307" s="328" t="str">
        <f t="shared" si="39"/>
        <v>part</v>
      </c>
      <c r="O307" s="328"/>
      <c r="P307" s="328"/>
      <c r="Q307" s="328"/>
      <c r="R307" s="328"/>
      <c r="S307" s="331"/>
      <c r="T307" s="331"/>
      <c r="U307" s="331"/>
      <c r="V307" s="331"/>
      <c r="W307" s="331"/>
      <c r="X307" s="331"/>
      <c r="Y307" s="328"/>
      <c r="Z307" s="331"/>
      <c r="AA307" s="332">
        <v>35.4</v>
      </c>
      <c r="AB307" s="328"/>
      <c r="AC307" s="328" t="s">
        <v>794</v>
      </c>
      <c r="AD307" s="328">
        <f t="shared" si="45"/>
        <v>2</v>
      </c>
      <c r="AE307" s="328"/>
      <c r="AF307" s="328" t="s">
        <v>795</v>
      </c>
      <c r="AG307" s="328"/>
      <c r="AH307" s="333">
        <f t="shared" si="37"/>
        <v>35.4</v>
      </c>
      <c r="AI307" s="334">
        <f t="shared" si="40"/>
        <v>35.4</v>
      </c>
      <c r="AJ307" s="328"/>
      <c r="AK307" s="328">
        <f t="shared" si="41"/>
        <v>0</v>
      </c>
      <c r="AL307" s="335">
        <v>40133</v>
      </c>
      <c r="AM307" s="328"/>
      <c r="AN307" s="328"/>
      <c r="AO307" s="328"/>
      <c r="AP307" s="328"/>
      <c r="AQ307" s="328"/>
      <c r="AR307" s="328"/>
      <c r="AS307" s="328"/>
      <c r="AT307" s="26"/>
      <c r="AU307" s="428">
        <v>62445</v>
      </c>
      <c r="AV307" s="428">
        <v>1806</v>
      </c>
      <c r="AW307" s="428" t="str">
        <f t="shared" si="42"/>
        <v>A</v>
      </c>
      <c r="AX307" s="428" t="str">
        <f t="shared" si="43"/>
        <v>A</v>
      </c>
      <c r="AY307" s="294">
        <f t="shared" si="44"/>
        <v>0</v>
      </c>
      <c r="AZ307" s="294">
        <v>0</v>
      </c>
    </row>
    <row r="308" spans="1:52" x14ac:dyDescent="0.2">
      <c r="F308" s="328">
        <v>62912</v>
      </c>
      <c r="G308" s="329">
        <v>1809</v>
      </c>
      <c r="H308" s="328" t="s">
        <v>796</v>
      </c>
      <c r="I308" s="328" t="s">
        <v>473</v>
      </c>
      <c r="J308" s="328"/>
      <c r="K308" s="328">
        <v>1</v>
      </c>
      <c r="L308" s="330">
        <v>1</v>
      </c>
      <c r="M308" s="328"/>
      <c r="N308" s="328" t="str">
        <f t="shared" si="39"/>
        <v>part</v>
      </c>
      <c r="O308" s="328"/>
      <c r="P308" s="328"/>
      <c r="Q308" s="328"/>
      <c r="R308" s="328"/>
      <c r="S308" s="331"/>
      <c r="T308" s="331"/>
      <c r="U308" s="331"/>
      <c r="V308" s="331"/>
      <c r="W308" s="331"/>
      <c r="X308" s="331"/>
      <c r="Y308" s="328" t="s">
        <v>797</v>
      </c>
      <c r="Z308" s="331"/>
      <c r="AA308" s="332">
        <v>103.9</v>
      </c>
      <c r="AB308" s="328"/>
      <c r="AC308" s="328"/>
      <c r="AD308" s="328" t="e">
        <f t="shared" si="45"/>
        <v>#VALUE!</v>
      </c>
      <c r="AE308" s="328"/>
      <c r="AF308" s="328"/>
      <c r="AG308" s="328"/>
      <c r="AH308" s="333">
        <f t="shared" si="37"/>
        <v>103.9</v>
      </c>
      <c r="AI308" s="334">
        <f t="shared" si="40"/>
        <v>103.9</v>
      </c>
      <c r="AJ308" s="328"/>
      <c r="AK308" s="328">
        <f t="shared" si="41"/>
        <v>0</v>
      </c>
      <c r="AL308" s="335">
        <v>40126</v>
      </c>
      <c r="AM308" s="328"/>
      <c r="AN308" s="328"/>
      <c r="AO308" s="328"/>
      <c r="AP308" s="328"/>
      <c r="AQ308" s="328"/>
      <c r="AR308" s="328"/>
      <c r="AS308" s="328"/>
      <c r="AT308" s="26"/>
      <c r="AU308" s="428">
        <v>62912</v>
      </c>
      <c r="AV308" s="428">
        <v>1809</v>
      </c>
      <c r="AW308" s="428" t="str">
        <f t="shared" si="42"/>
        <v>A</v>
      </c>
      <c r="AX308" s="428" t="str">
        <f t="shared" si="43"/>
        <v>A</v>
      </c>
      <c r="AY308" s="294">
        <f t="shared" si="44"/>
        <v>0</v>
      </c>
      <c r="AZ308" s="294">
        <v>0</v>
      </c>
    </row>
    <row r="309" spans="1:52" x14ac:dyDescent="0.2">
      <c r="C309" s="294">
        <v>62912</v>
      </c>
      <c r="D309" s="294">
        <v>62998</v>
      </c>
      <c r="E309" s="294">
        <v>62451</v>
      </c>
      <c r="F309" s="328">
        <v>62869</v>
      </c>
      <c r="G309" s="329">
        <v>1815</v>
      </c>
      <c r="H309" s="328" t="s">
        <v>798</v>
      </c>
      <c r="I309" s="328" t="s">
        <v>473</v>
      </c>
      <c r="J309" s="328"/>
      <c r="K309" s="328">
        <v>2</v>
      </c>
      <c r="L309" s="330">
        <v>1</v>
      </c>
      <c r="M309" s="328"/>
      <c r="N309" s="328" t="str">
        <f t="shared" si="39"/>
        <v>part</v>
      </c>
      <c r="O309" s="328"/>
      <c r="P309" s="328"/>
      <c r="Q309" s="328"/>
      <c r="R309" s="328"/>
      <c r="S309" s="331"/>
      <c r="T309" s="331"/>
      <c r="U309" s="331"/>
      <c r="V309" s="331"/>
      <c r="W309" s="331"/>
      <c r="X309" s="331"/>
      <c r="Y309" s="328"/>
      <c r="Z309" s="328"/>
      <c r="AA309" s="332">
        <v>1.6</v>
      </c>
      <c r="AB309" s="331"/>
      <c r="AC309" s="328" t="s">
        <v>799</v>
      </c>
      <c r="AD309" s="328">
        <v>4</v>
      </c>
      <c r="AE309" s="328"/>
      <c r="AF309" s="328">
        <v>1815</v>
      </c>
      <c r="AG309" s="332"/>
      <c r="AH309" s="333">
        <f t="shared" si="37"/>
        <v>1.6</v>
      </c>
      <c r="AI309" s="334">
        <f t="shared" si="40"/>
        <v>3.2</v>
      </c>
      <c r="AJ309" s="328"/>
      <c r="AK309" s="328">
        <f t="shared" si="41"/>
        <v>0</v>
      </c>
      <c r="AL309" s="335">
        <v>40093</v>
      </c>
      <c r="AM309" s="328"/>
      <c r="AN309" s="328"/>
      <c r="AO309" s="328"/>
      <c r="AP309" s="328"/>
      <c r="AQ309" s="328"/>
      <c r="AR309" s="328"/>
      <c r="AS309" s="328"/>
      <c r="AT309" s="26"/>
      <c r="AU309" s="428">
        <v>62869</v>
      </c>
      <c r="AV309" s="428">
        <v>1815</v>
      </c>
      <c r="AW309" s="428" t="str">
        <f t="shared" si="42"/>
        <v>A</v>
      </c>
      <c r="AX309" s="428" t="str">
        <f t="shared" si="43"/>
        <v>A</v>
      </c>
      <c r="AY309" s="294">
        <f t="shared" si="44"/>
        <v>0</v>
      </c>
      <c r="AZ309" s="294">
        <v>0</v>
      </c>
    </row>
    <row r="310" spans="1:52" x14ac:dyDescent="0.2">
      <c r="D310" s="294">
        <v>62912</v>
      </c>
      <c r="E310" s="294">
        <v>62998</v>
      </c>
      <c r="F310" s="328">
        <v>62451</v>
      </c>
      <c r="G310" s="329">
        <v>1819</v>
      </c>
      <c r="H310" s="328" t="s">
        <v>800</v>
      </c>
      <c r="I310" s="328" t="s">
        <v>473</v>
      </c>
      <c r="J310" s="328"/>
      <c r="K310" s="328">
        <v>2</v>
      </c>
      <c r="L310" s="400">
        <v>1</v>
      </c>
      <c r="M310" s="328"/>
      <c r="N310" s="328" t="str">
        <f t="shared" si="39"/>
        <v>part</v>
      </c>
      <c r="O310" s="328"/>
      <c r="P310" s="328"/>
      <c r="Q310" s="328"/>
      <c r="R310" s="328"/>
      <c r="S310" s="331"/>
      <c r="T310" s="331"/>
      <c r="U310" s="331"/>
      <c r="V310" s="331"/>
      <c r="W310" s="331"/>
      <c r="X310" s="331"/>
      <c r="Y310" s="328" t="s">
        <v>801</v>
      </c>
      <c r="Z310" s="328"/>
      <c r="AA310" s="332">
        <v>6</v>
      </c>
      <c r="AB310" s="328">
        <v>50062</v>
      </c>
      <c r="AC310" s="328" t="s">
        <v>802</v>
      </c>
      <c r="AD310" s="328">
        <f>VALUE(LEFT(AC310,(LEN(AC310)-6)))</f>
        <v>28</v>
      </c>
      <c r="AE310" s="328" t="s">
        <v>475</v>
      </c>
      <c r="AF310" s="328" t="s">
        <v>803</v>
      </c>
      <c r="AG310" s="332"/>
      <c r="AH310" s="333">
        <f t="shared" si="37"/>
        <v>6</v>
      </c>
      <c r="AI310" s="334">
        <f t="shared" si="40"/>
        <v>12</v>
      </c>
      <c r="AJ310" s="328">
        <v>19</v>
      </c>
      <c r="AK310" s="328">
        <f t="shared" si="41"/>
        <v>38</v>
      </c>
      <c r="AL310" s="335">
        <v>39926</v>
      </c>
      <c r="AM310" s="328"/>
      <c r="AN310" s="328"/>
      <c r="AO310" s="328"/>
      <c r="AP310" s="328"/>
      <c r="AQ310" s="328"/>
      <c r="AR310" s="328"/>
      <c r="AS310" s="328"/>
      <c r="AT310" s="26"/>
      <c r="AU310" s="428">
        <v>62451</v>
      </c>
      <c r="AV310" s="428">
        <v>1819</v>
      </c>
      <c r="AW310" s="428" t="str">
        <f t="shared" si="42"/>
        <v>A</v>
      </c>
      <c r="AX310" s="428" t="str">
        <f t="shared" si="43"/>
        <v>A</v>
      </c>
      <c r="AY310" s="294">
        <f t="shared" si="44"/>
        <v>0</v>
      </c>
      <c r="AZ310" s="294">
        <v>0</v>
      </c>
    </row>
    <row r="311" spans="1:52" x14ac:dyDescent="0.2">
      <c r="B311" s="294">
        <v>62912</v>
      </c>
      <c r="C311" s="294">
        <v>62998</v>
      </c>
      <c r="D311" s="294">
        <v>62445</v>
      </c>
      <c r="E311" s="294">
        <v>62897</v>
      </c>
      <c r="F311" s="328">
        <v>62467</v>
      </c>
      <c r="G311" s="329">
        <v>1819</v>
      </c>
      <c r="H311" s="328" t="s">
        <v>800</v>
      </c>
      <c r="I311" s="328" t="s">
        <v>473</v>
      </c>
      <c r="J311" s="328"/>
      <c r="K311" s="328">
        <v>2</v>
      </c>
      <c r="L311" s="400">
        <v>1</v>
      </c>
      <c r="M311" s="328"/>
      <c r="N311" s="328" t="str">
        <f t="shared" si="39"/>
        <v>part</v>
      </c>
      <c r="O311" s="328"/>
      <c r="P311" s="328"/>
      <c r="Q311" s="328"/>
      <c r="R311" s="328"/>
      <c r="S311" s="331"/>
      <c r="T311" s="331"/>
      <c r="U311" s="331"/>
      <c r="V311" s="331"/>
      <c r="W311" s="331"/>
      <c r="X311" s="331"/>
      <c r="Y311" s="328" t="s">
        <v>801</v>
      </c>
      <c r="Z311" s="328"/>
      <c r="AA311" s="332">
        <v>6</v>
      </c>
      <c r="AB311" s="328">
        <v>50062</v>
      </c>
      <c r="AC311" s="328" t="s">
        <v>802</v>
      </c>
      <c r="AD311" s="328">
        <f>VALUE(LEFT(AC311,(LEN(AC311)-6)))</f>
        <v>28</v>
      </c>
      <c r="AE311" s="328" t="s">
        <v>475</v>
      </c>
      <c r="AF311" s="328" t="s">
        <v>803</v>
      </c>
      <c r="AG311" s="332"/>
      <c r="AH311" s="333">
        <f t="shared" si="37"/>
        <v>6</v>
      </c>
      <c r="AI311" s="334">
        <f t="shared" si="40"/>
        <v>12</v>
      </c>
      <c r="AJ311" s="328">
        <v>19</v>
      </c>
      <c r="AK311" s="328">
        <f t="shared" si="41"/>
        <v>38</v>
      </c>
      <c r="AL311" s="335">
        <v>39926</v>
      </c>
      <c r="AM311" s="328"/>
      <c r="AN311" s="328"/>
      <c r="AO311" s="328"/>
      <c r="AP311" s="328"/>
      <c r="AQ311" s="328"/>
      <c r="AR311" s="328"/>
      <c r="AS311" s="328"/>
      <c r="AT311" s="26"/>
      <c r="AU311" s="428">
        <v>62467</v>
      </c>
      <c r="AV311" s="428">
        <v>1819</v>
      </c>
      <c r="AW311" s="428" t="str">
        <f t="shared" si="42"/>
        <v>A</v>
      </c>
      <c r="AX311" s="428" t="str">
        <f t="shared" si="43"/>
        <v>A</v>
      </c>
      <c r="AY311" s="294">
        <f t="shared" si="44"/>
        <v>0</v>
      </c>
      <c r="AZ311" s="294">
        <v>0</v>
      </c>
    </row>
    <row r="312" spans="1:52" x14ac:dyDescent="0.2">
      <c r="E312" s="294">
        <v>62912</v>
      </c>
      <c r="F312" s="328">
        <v>62452</v>
      </c>
      <c r="G312" s="329">
        <v>1826</v>
      </c>
      <c r="H312" s="328" t="s">
        <v>804</v>
      </c>
      <c r="I312" s="328" t="s">
        <v>473</v>
      </c>
      <c r="J312" s="328"/>
      <c r="K312" s="328">
        <v>1</v>
      </c>
      <c r="L312" s="330">
        <v>1</v>
      </c>
      <c r="M312" s="328"/>
      <c r="N312" s="328" t="str">
        <f t="shared" si="39"/>
        <v>part</v>
      </c>
      <c r="O312" s="328"/>
      <c r="P312" s="328"/>
      <c r="Q312" s="328"/>
      <c r="R312" s="328"/>
      <c r="S312" s="331"/>
      <c r="T312" s="331"/>
      <c r="U312" s="331"/>
      <c r="V312" s="331"/>
      <c r="W312" s="331"/>
      <c r="X312" s="331"/>
      <c r="Y312" s="328" t="s">
        <v>506</v>
      </c>
      <c r="Z312" s="328"/>
      <c r="AA312" s="332">
        <v>3.42</v>
      </c>
      <c r="AB312" s="331">
        <v>50044</v>
      </c>
      <c r="AC312" s="328" t="s">
        <v>557</v>
      </c>
      <c r="AD312" s="328">
        <f>VALUE(LEFT(AC312,(LEN(AC312)-6)))</f>
        <v>6</v>
      </c>
      <c r="AE312" s="328"/>
      <c r="AF312" s="328" t="s">
        <v>803</v>
      </c>
      <c r="AG312" s="332"/>
      <c r="AH312" s="333">
        <f t="shared" si="37"/>
        <v>3.42</v>
      </c>
      <c r="AI312" s="334">
        <f t="shared" si="40"/>
        <v>3.42</v>
      </c>
      <c r="AJ312" s="328">
        <v>23</v>
      </c>
      <c r="AK312" s="328">
        <f t="shared" si="41"/>
        <v>23</v>
      </c>
      <c r="AL312" s="335">
        <v>40086</v>
      </c>
      <c r="AM312" s="328"/>
      <c r="AN312" s="328"/>
      <c r="AO312" s="328"/>
      <c r="AP312" s="328"/>
      <c r="AQ312" s="328"/>
      <c r="AR312" s="328"/>
      <c r="AS312" s="328"/>
      <c r="AT312" s="26"/>
      <c r="AU312" s="428">
        <v>62452</v>
      </c>
      <c r="AV312" s="428">
        <v>1826</v>
      </c>
      <c r="AW312" s="428" t="str">
        <f t="shared" si="42"/>
        <v>A</v>
      </c>
      <c r="AX312" s="428" t="str">
        <f t="shared" si="43"/>
        <v>A</v>
      </c>
      <c r="AY312" s="294">
        <f t="shared" si="44"/>
        <v>1</v>
      </c>
      <c r="AZ312" s="294">
        <v>1</v>
      </c>
    </row>
    <row r="313" spans="1:52" x14ac:dyDescent="0.2">
      <c r="B313" s="294">
        <v>62912</v>
      </c>
      <c r="C313" s="294">
        <v>62452</v>
      </c>
      <c r="D313" s="294">
        <v>62804</v>
      </c>
      <c r="E313" s="294">
        <v>62399</v>
      </c>
      <c r="F313" s="328">
        <v>62752</v>
      </c>
      <c r="G313" s="329">
        <v>1851</v>
      </c>
      <c r="H313" s="328" t="s">
        <v>805</v>
      </c>
      <c r="I313" s="328" t="s">
        <v>473</v>
      </c>
      <c r="J313" s="328"/>
      <c r="K313" s="328">
        <v>2</v>
      </c>
      <c r="L313" s="400">
        <v>0</v>
      </c>
      <c r="M313" s="328"/>
      <c r="N313" s="328" t="str">
        <f t="shared" si="39"/>
        <v>part</v>
      </c>
      <c r="O313" s="328"/>
      <c r="P313" s="328"/>
      <c r="Q313" s="328"/>
      <c r="R313" s="328"/>
      <c r="S313" s="331"/>
      <c r="T313" s="331"/>
      <c r="U313" s="331"/>
      <c r="V313" s="331"/>
      <c r="W313" s="331"/>
      <c r="X313" s="331"/>
      <c r="Y313" s="328"/>
      <c r="Z313" s="328"/>
      <c r="AA313" s="332">
        <v>3.3</v>
      </c>
      <c r="AB313" s="328"/>
      <c r="AC313" s="328" t="s">
        <v>806</v>
      </c>
      <c r="AD313" s="328">
        <v>9</v>
      </c>
      <c r="AE313" s="328" t="s">
        <v>475</v>
      </c>
      <c r="AF313" s="328" t="s">
        <v>642</v>
      </c>
      <c r="AG313" s="332"/>
      <c r="AH313" s="333">
        <f t="shared" si="37"/>
        <v>3.3</v>
      </c>
      <c r="AI313" s="334">
        <f t="shared" si="40"/>
        <v>6.6</v>
      </c>
      <c r="AJ313" s="328">
        <v>1</v>
      </c>
      <c r="AK313" s="328">
        <f t="shared" si="41"/>
        <v>2</v>
      </c>
      <c r="AL313" s="335">
        <v>39926</v>
      </c>
      <c r="AM313" s="328"/>
      <c r="AN313" s="328"/>
      <c r="AO313" s="328"/>
      <c r="AP313" s="328"/>
      <c r="AQ313" s="328"/>
      <c r="AR313" s="328"/>
      <c r="AS313" s="328"/>
      <c r="AT313" s="26"/>
      <c r="AU313" s="428">
        <v>62752</v>
      </c>
      <c r="AV313" s="428">
        <v>1851</v>
      </c>
      <c r="AW313" s="428" t="str">
        <f t="shared" si="42"/>
        <v>A</v>
      </c>
      <c r="AX313" s="428" t="str">
        <f t="shared" si="43"/>
        <v>A</v>
      </c>
      <c r="AY313" s="294">
        <f t="shared" si="44"/>
        <v>1</v>
      </c>
      <c r="AZ313" s="294">
        <v>1</v>
      </c>
    </row>
    <row r="314" spans="1:52" x14ac:dyDescent="0.2">
      <c r="D314" s="294">
        <v>62912</v>
      </c>
      <c r="E314" s="294">
        <v>62465</v>
      </c>
      <c r="F314" s="328">
        <v>63109</v>
      </c>
      <c r="G314" s="329">
        <v>1860</v>
      </c>
      <c r="H314" s="328" t="s">
        <v>807</v>
      </c>
      <c r="I314" s="328" t="s">
        <v>473</v>
      </c>
      <c r="J314" s="328"/>
      <c r="K314" s="328">
        <v>6</v>
      </c>
      <c r="L314" s="400">
        <v>1</v>
      </c>
      <c r="M314" s="328"/>
      <c r="N314" s="328" t="str">
        <f t="shared" si="39"/>
        <v>part</v>
      </c>
      <c r="O314" s="328"/>
      <c r="P314" s="328"/>
      <c r="Q314" s="328"/>
      <c r="R314" s="328"/>
      <c r="S314" s="331"/>
      <c r="T314" s="331"/>
      <c r="U314" s="331"/>
      <c r="V314" s="331"/>
      <c r="W314" s="331"/>
      <c r="X314" s="331"/>
      <c r="Y314" s="328" t="s">
        <v>703</v>
      </c>
      <c r="Z314" s="328"/>
      <c r="AA314" s="332">
        <v>0.14499999999999999</v>
      </c>
      <c r="AB314" s="328"/>
      <c r="AC314" s="328" t="s">
        <v>478</v>
      </c>
      <c r="AD314" s="328">
        <f>VALUE(LEFT(AC314,(LEN(AC314)-6)))</f>
        <v>50</v>
      </c>
      <c r="AE314" s="328" t="s">
        <v>475</v>
      </c>
      <c r="AF314" s="328" t="s">
        <v>808</v>
      </c>
      <c r="AG314" s="332"/>
      <c r="AH314" s="333">
        <f t="shared" si="37"/>
        <v>0.14499999999999999</v>
      </c>
      <c r="AI314" s="334">
        <f t="shared" si="40"/>
        <v>0.86999999999999988</v>
      </c>
      <c r="AJ314" s="328">
        <v>4</v>
      </c>
      <c r="AK314" s="328">
        <f t="shared" si="41"/>
        <v>24</v>
      </c>
      <c r="AL314" s="335">
        <v>40126</v>
      </c>
      <c r="AM314" s="328"/>
      <c r="AN314" s="328"/>
      <c r="AO314" s="328"/>
      <c r="AP314" s="328"/>
      <c r="AQ314" s="328"/>
      <c r="AR314" s="328"/>
      <c r="AS314" s="328"/>
      <c r="AT314" s="26"/>
      <c r="AU314" s="428">
        <v>63109</v>
      </c>
      <c r="AV314" s="428">
        <v>1860</v>
      </c>
      <c r="AW314" s="428" t="str">
        <f t="shared" si="42"/>
        <v>A</v>
      </c>
      <c r="AX314" s="428" t="str">
        <f t="shared" si="43"/>
        <v>A</v>
      </c>
      <c r="AY314" s="294">
        <f t="shared" si="44"/>
        <v>0</v>
      </c>
      <c r="AZ314" s="294">
        <v>0</v>
      </c>
    </row>
    <row r="315" spans="1:52" x14ac:dyDescent="0.2">
      <c r="D315" s="294">
        <v>62912</v>
      </c>
      <c r="E315" s="294">
        <v>62452</v>
      </c>
      <c r="F315" s="328">
        <v>63058</v>
      </c>
      <c r="G315" s="329">
        <v>1861</v>
      </c>
      <c r="H315" s="328" t="s">
        <v>809</v>
      </c>
      <c r="I315" s="328" t="s">
        <v>473</v>
      </c>
      <c r="J315" s="328"/>
      <c r="K315" s="328">
        <v>1</v>
      </c>
      <c r="L315" s="330">
        <v>1</v>
      </c>
      <c r="M315" s="328"/>
      <c r="N315" s="328" t="str">
        <f t="shared" si="39"/>
        <v>part</v>
      </c>
      <c r="O315" s="328"/>
      <c r="P315" s="328"/>
      <c r="Q315" s="328"/>
      <c r="R315" s="328"/>
      <c r="S315" s="331"/>
      <c r="T315" s="331"/>
      <c r="U315" s="331"/>
      <c r="V315" s="331"/>
      <c r="W315" s="331"/>
      <c r="X315" s="331"/>
      <c r="Y315" s="328"/>
      <c r="Z315" s="331"/>
      <c r="AA315" s="332">
        <v>0</v>
      </c>
      <c r="AB315" s="328"/>
      <c r="AC315" s="328"/>
      <c r="AD315" s="328" t="e">
        <f>VALUE(LEFT(AC315,(LEN(AC315)-6)))</f>
        <v>#VALUE!</v>
      </c>
      <c r="AE315" s="328"/>
      <c r="AF315" s="328"/>
      <c r="AG315" s="328"/>
      <c r="AH315" s="333">
        <f t="shared" si="37"/>
        <v>0</v>
      </c>
      <c r="AI315" s="334">
        <f t="shared" si="40"/>
        <v>0</v>
      </c>
      <c r="AJ315" s="328"/>
      <c r="AK315" s="328">
        <f t="shared" si="41"/>
        <v>0</v>
      </c>
      <c r="AL315" s="335">
        <v>40158</v>
      </c>
      <c r="AM315" s="328"/>
      <c r="AN315" s="328"/>
      <c r="AO315" s="328"/>
      <c r="AP315" s="328"/>
      <c r="AQ315" s="328"/>
      <c r="AR315" s="328"/>
      <c r="AS315" s="328"/>
      <c r="AT315" s="26"/>
      <c r="AU315" s="428">
        <v>63058</v>
      </c>
      <c r="AV315" s="428">
        <v>1861</v>
      </c>
      <c r="AW315" s="428" t="str">
        <f t="shared" si="42"/>
        <v>A</v>
      </c>
      <c r="AX315" s="428" t="str">
        <f t="shared" si="43"/>
        <v>A</v>
      </c>
      <c r="AY315" s="294">
        <f t="shared" si="44"/>
        <v>1</v>
      </c>
      <c r="AZ315" s="294">
        <v>1</v>
      </c>
    </row>
    <row r="316" spans="1:52" x14ac:dyDescent="0.2">
      <c r="C316" s="294">
        <v>62912</v>
      </c>
      <c r="D316" s="294">
        <v>62998</v>
      </c>
      <c r="E316" s="294">
        <v>62451</v>
      </c>
      <c r="F316" s="328">
        <v>62938</v>
      </c>
      <c r="G316" s="329">
        <v>1863</v>
      </c>
      <c r="H316" s="328" t="s">
        <v>810</v>
      </c>
      <c r="I316" s="328" t="s">
        <v>473</v>
      </c>
      <c r="J316" s="328"/>
      <c r="K316" s="328">
        <v>2</v>
      </c>
      <c r="L316" s="330">
        <v>1</v>
      </c>
      <c r="M316" s="328"/>
      <c r="N316" s="328" t="str">
        <f t="shared" si="39"/>
        <v>part</v>
      </c>
      <c r="O316" s="328"/>
      <c r="P316" s="328"/>
      <c r="Q316" s="328"/>
      <c r="R316" s="328"/>
      <c r="S316" s="331"/>
      <c r="T316" s="331"/>
      <c r="U316" s="331"/>
      <c r="V316" s="331"/>
      <c r="W316" s="331"/>
      <c r="X316" s="331"/>
      <c r="Y316" s="328" t="s">
        <v>811</v>
      </c>
      <c r="Z316" s="328"/>
      <c r="AA316" s="332">
        <v>0.23</v>
      </c>
      <c r="AB316" s="331" t="s">
        <v>812</v>
      </c>
      <c r="AC316" s="328" t="s">
        <v>625</v>
      </c>
      <c r="AD316" s="328">
        <f>VALUE(LEFT(AC316,(LEN(AC316)-6)))</f>
        <v>100</v>
      </c>
      <c r="AE316" s="328" t="s">
        <v>567</v>
      </c>
      <c r="AF316" s="328" t="s">
        <v>813</v>
      </c>
      <c r="AG316" s="332"/>
      <c r="AH316" s="333">
        <f t="shared" ref="AH316:AH330" si="46">AA316+AG316</f>
        <v>0.23</v>
      </c>
      <c r="AI316" s="334">
        <f t="shared" si="40"/>
        <v>0.46</v>
      </c>
      <c r="AJ316" s="328">
        <v>3</v>
      </c>
      <c r="AK316" s="328">
        <f t="shared" si="41"/>
        <v>6</v>
      </c>
      <c r="AL316" s="335">
        <v>40079</v>
      </c>
      <c r="AM316" s="328"/>
      <c r="AN316" s="328"/>
      <c r="AO316" s="328"/>
      <c r="AP316" s="328"/>
      <c r="AQ316" s="328"/>
      <c r="AR316" s="328"/>
      <c r="AS316" s="328"/>
      <c r="AT316" s="26"/>
      <c r="AU316" s="428">
        <v>62938</v>
      </c>
      <c r="AV316" s="428">
        <v>1863</v>
      </c>
      <c r="AW316" s="428" t="str">
        <f t="shared" si="42"/>
        <v>A</v>
      </c>
      <c r="AX316" s="428" t="str">
        <f t="shared" si="43"/>
        <v>A</v>
      </c>
      <c r="AY316" s="294">
        <f t="shared" si="44"/>
        <v>0</v>
      </c>
      <c r="AZ316" s="294">
        <v>0</v>
      </c>
    </row>
    <row r="317" spans="1:52" x14ac:dyDescent="0.2">
      <c r="E317" s="294">
        <v>62912</v>
      </c>
      <c r="F317" s="328">
        <v>63089</v>
      </c>
      <c r="G317" s="329">
        <v>1863</v>
      </c>
      <c r="H317" s="328" t="s">
        <v>810</v>
      </c>
      <c r="I317" s="328" t="s">
        <v>473</v>
      </c>
      <c r="J317" s="328"/>
      <c r="K317" s="328">
        <v>2</v>
      </c>
      <c r="L317" s="330">
        <v>1</v>
      </c>
      <c r="M317" s="328"/>
      <c r="N317" s="328" t="str">
        <f t="shared" si="39"/>
        <v>part</v>
      </c>
      <c r="O317" s="328"/>
      <c r="P317" s="328"/>
      <c r="Q317" s="328"/>
      <c r="R317" s="328"/>
      <c r="S317" s="331"/>
      <c r="T317" s="331"/>
      <c r="U317" s="331"/>
      <c r="V317" s="331"/>
      <c r="W317" s="331"/>
      <c r="X317" s="331"/>
      <c r="Y317" s="328"/>
      <c r="Z317" s="328"/>
      <c r="AA317" s="332">
        <v>0.23</v>
      </c>
      <c r="AB317" s="331">
        <v>50087</v>
      </c>
      <c r="AC317" s="328" t="s">
        <v>534</v>
      </c>
      <c r="AD317" s="328">
        <f>VALUE(LEFT(AC317,(LEN(AC317)-6)))</f>
        <v>100</v>
      </c>
      <c r="AE317" s="328" t="s">
        <v>475</v>
      </c>
      <c r="AF317" s="328" t="s">
        <v>813</v>
      </c>
      <c r="AG317" s="332"/>
      <c r="AH317" s="333">
        <f t="shared" si="46"/>
        <v>0.23</v>
      </c>
      <c r="AI317" s="334">
        <f t="shared" si="40"/>
        <v>0.46</v>
      </c>
      <c r="AJ317" s="328">
        <v>3</v>
      </c>
      <c r="AK317" s="328">
        <f t="shared" si="41"/>
        <v>6</v>
      </c>
      <c r="AL317" s="335">
        <v>40116</v>
      </c>
      <c r="AM317" s="328"/>
      <c r="AN317" s="328"/>
      <c r="AO317" s="328"/>
      <c r="AP317" s="328"/>
      <c r="AQ317" s="328"/>
      <c r="AR317" s="328"/>
      <c r="AS317" s="328"/>
      <c r="AT317" s="26"/>
      <c r="AU317" s="428">
        <v>63089</v>
      </c>
      <c r="AV317" s="428">
        <v>1863</v>
      </c>
      <c r="AW317" s="428" t="str">
        <f t="shared" si="42"/>
        <v>A</v>
      </c>
      <c r="AX317" s="428" t="str">
        <f t="shared" si="43"/>
        <v>A</v>
      </c>
      <c r="AY317" s="294">
        <f t="shared" si="44"/>
        <v>0</v>
      </c>
      <c r="AZ317" s="294">
        <v>0</v>
      </c>
    </row>
    <row r="318" spans="1:52" x14ac:dyDescent="0.2">
      <c r="A318" s="378" t="s">
        <v>477</v>
      </c>
      <c r="B318" s="379"/>
      <c r="C318" s="379"/>
      <c r="D318" s="379"/>
      <c r="E318" s="379"/>
      <c r="F318" s="328">
        <v>62883</v>
      </c>
      <c r="G318" s="329">
        <v>1882</v>
      </c>
      <c r="H318" s="328" t="s">
        <v>814</v>
      </c>
      <c r="I318" s="328" t="s">
        <v>473</v>
      </c>
      <c r="J318" s="328"/>
      <c r="K318" s="328">
        <v>2</v>
      </c>
      <c r="L318" s="400">
        <v>1</v>
      </c>
      <c r="M318" s="328"/>
      <c r="N318" s="328" t="str">
        <f t="shared" si="39"/>
        <v>part</v>
      </c>
      <c r="O318" s="328"/>
      <c r="P318" s="328"/>
      <c r="Q318" s="328"/>
      <c r="R318" s="328"/>
      <c r="S318" s="331"/>
      <c r="T318" s="331"/>
      <c r="U318" s="331"/>
      <c r="V318" s="331"/>
      <c r="W318" s="331"/>
      <c r="X318" s="331"/>
      <c r="Y318" s="328" t="s">
        <v>506</v>
      </c>
      <c r="Z318" s="328"/>
      <c r="AA318" s="332">
        <v>2.21</v>
      </c>
      <c r="AB318" s="328">
        <v>50044</v>
      </c>
      <c r="AC318" s="328" t="s">
        <v>658</v>
      </c>
      <c r="AD318" s="328">
        <f>VALUE(LEFT(AC318,(LEN(AC318)-6)))</f>
        <v>40</v>
      </c>
      <c r="AE318" s="328"/>
      <c r="AF318" s="328" t="s">
        <v>815</v>
      </c>
      <c r="AG318" s="332"/>
      <c r="AH318" s="333">
        <f t="shared" si="46"/>
        <v>2.21</v>
      </c>
      <c r="AI318" s="334">
        <f t="shared" si="40"/>
        <v>4.42</v>
      </c>
      <c r="AJ318" s="328"/>
      <c r="AK318" s="328">
        <f t="shared" si="41"/>
        <v>0</v>
      </c>
      <c r="AL318" s="335">
        <v>40025</v>
      </c>
      <c r="AM318" s="328"/>
      <c r="AN318" s="328"/>
      <c r="AO318" s="328"/>
      <c r="AP318" s="328"/>
      <c r="AQ318" s="328"/>
      <c r="AR318" s="328"/>
      <c r="AS318" s="328"/>
      <c r="AT318" s="26"/>
      <c r="AU318" s="428"/>
      <c r="AV318" s="428"/>
      <c r="AW318" s="428" t="str">
        <f t="shared" si="42"/>
        <v>Z</v>
      </c>
      <c r="AX318" s="428" t="str">
        <f t="shared" si="43"/>
        <v>Z</v>
      </c>
      <c r="AY318" s="294">
        <f t="shared" si="44"/>
        <v>0</v>
      </c>
      <c r="AZ318" s="294">
        <v>0</v>
      </c>
    </row>
    <row r="319" spans="1:52" x14ac:dyDescent="0.2">
      <c r="C319" s="294">
        <v>62912</v>
      </c>
      <c r="D319" s="294">
        <v>62998</v>
      </c>
      <c r="E319" s="294">
        <v>62445</v>
      </c>
      <c r="F319" s="328">
        <v>62897</v>
      </c>
      <c r="G319" s="329">
        <v>1909</v>
      </c>
      <c r="H319" s="328" t="s">
        <v>816</v>
      </c>
      <c r="I319" s="328" t="s">
        <v>473</v>
      </c>
      <c r="J319" s="328"/>
      <c r="K319" s="328">
        <v>16</v>
      </c>
      <c r="L319" s="330">
        <v>1</v>
      </c>
      <c r="M319" s="328"/>
      <c r="N319" s="328" t="str">
        <f t="shared" si="39"/>
        <v>part</v>
      </c>
      <c r="O319" s="328"/>
      <c r="P319" s="328"/>
      <c r="Q319" s="328"/>
      <c r="R319" s="328"/>
      <c r="S319" s="331"/>
      <c r="T319" s="331"/>
      <c r="U319" s="331"/>
      <c r="V319" s="331"/>
      <c r="W319" s="331"/>
      <c r="X319" s="331"/>
      <c r="Y319" s="328" t="s">
        <v>510</v>
      </c>
      <c r="Z319" s="328"/>
      <c r="AA319" s="332">
        <v>4.3999999999999997E-2</v>
      </c>
      <c r="AB319" s="328">
        <v>50048</v>
      </c>
      <c r="AC319" s="328" t="s">
        <v>817</v>
      </c>
      <c r="AD319" s="328">
        <v>150</v>
      </c>
      <c r="AE319" s="328"/>
      <c r="AF319" s="328" t="s">
        <v>476</v>
      </c>
      <c r="AG319" s="332"/>
      <c r="AH319" s="333">
        <f t="shared" si="46"/>
        <v>4.3999999999999997E-2</v>
      </c>
      <c r="AI319" s="334">
        <f t="shared" si="40"/>
        <v>0.70399999999999996</v>
      </c>
      <c r="AJ319" s="328">
        <v>2</v>
      </c>
      <c r="AK319" s="328">
        <f t="shared" si="41"/>
        <v>32</v>
      </c>
      <c r="AL319" s="335">
        <v>40095</v>
      </c>
      <c r="AM319" s="328"/>
      <c r="AN319" s="328"/>
      <c r="AO319" s="328"/>
      <c r="AP319" s="328"/>
      <c r="AQ319" s="328"/>
      <c r="AR319" s="328"/>
      <c r="AS319" s="328"/>
      <c r="AT319" s="26"/>
      <c r="AU319" s="428">
        <v>62897</v>
      </c>
      <c r="AV319" s="428">
        <v>1909</v>
      </c>
      <c r="AW319" s="428" t="str">
        <f t="shared" si="42"/>
        <v>A</v>
      </c>
      <c r="AX319" s="428" t="str">
        <f t="shared" si="43"/>
        <v>A</v>
      </c>
      <c r="AY319" s="294">
        <f t="shared" si="44"/>
        <v>0</v>
      </c>
      <c r="AZ319" s="294">
        <v>0</v>
      </c>
    </row>
    <row r="320" spans="1:52" x14ac:dyDescent="0.2">
      <c r="C320" s="294">
        <v>62912</v>
      </c>
      <c r="D320" s="294">
        <v>62998</v>
      </c>
      <c r="E320" s="294">
        <v>62445</v>
      </c>
      <c r="F320" s="328">
        <v>62826</v>
      </c>
      <c r="G320" s="329">
        <v>1954</v>
      </c>
      <c r="H320" s="328" t="s">
        <v>818</v>
      </c>
      <c r="I320" s="328" t="s">
        <v>473</v>
      </c>
      <c r="J320" s="328"/>
      <c r="K320" s="328">
        <v>1</v>
      </c>
      <c r="L320" s="330">
        <v>1</v>
      </c>
      <c r="M320" s="328"/>
      <c r="N320" s="328" t="str">
        <f t="shared" si="39"/>
        <v>part</v>
      </c>
      <c r="O320" s="328"/>
      <c r="P320" s="328"/>
      <c r="Q320" s="328"/>
      <c r="R320" s="328"/>
      <c r="S320" s="331"/>
      <c r="T320" s="331"/>
      <c r="U320" s="331"/>
      <c r="V320" s="331"/>
      <c r="W320" s="331"/>
      <c r="X320" s="331"/>
      <c r="Y320" s="328"/>
      <c r="Z320" s="328"/>
      <c r="AA320" s="332">
        <v>9.8000000000000004E-2</v>
      </c>
      <c r="AB320" s="328"/>
      <c r="AC320" s="328" t="s">
        <v>586</v>
      </c>
      <c r="AD320" s="328">
        <f t="shared" ref="AD320:AD333" si="47">VALUE(LEFT(AC320,(LEN(AC320)-6)))</f>
        <v>25</v>
      </c>
      <c r="AE320" s="328"/>
      <c r="AF320" s="328" t="s">
        <v>572</v>
      </c>
      <c r="AG320" s="332"/>
      <c r="AH320" s="333">
        <f t="shared" si="46"/>
        <v>9.8000000000000004E-2</v>
      </c>
      <c r="AI320" s="334">
        <f t="shared" si="40"/>
        <v>9.8000000000000004E-2</v>
      </c>
      <c r="AJ320" s="328">
        <v>11</v>
      </c>
      <c r="AK320" s="328">
        <f t="shared" si="41"/>
        <v>11</v>
      </c>
      <c r="AL320" s="335">
        <v>40042</v>
      </c>
      <c r="AM320" s="328"/>
      <c r="AN320" s="328"/>
      <c r="AO320" s="328"/>
      <c r="AP320" s="328"/>
      <c r="AQ320" s="328"/>
      <c r="AR320" s="328"/>
      <c r="AS320" s="328"/>
      <c r="AT320" s="26"/>
      <c r="AU320" s="428">
        <v>62826</v>
      </c>
      <c r="AV320" s="428">
        <v>1954</v>
      </c>
      <c r="AW320" s="428" t="str">
        <f t="shared" si="42"/>
        <v>A</v>
      </c>
      <c r="AX320" s="428" t="str">
        <f t="shared" si="43"/>
        <v>A</v>
      </c>
      <c r="AY320" s="294">
        <f t="shared" si="44"/>
        <v>0</v>
      </c>
      <c r="AZ320" s="294">
        <v>0</v>
      </c>
    </row>
    <row r="321" spans="1:52" x14ac:dyDescent="0.2">
      <c r="C321" s="294">
        <v>62912</v>
      </c>
      <c r="D321" s="294">
        <v>62998</v>
      </c>
      <c r="E321" s="294">
        <v>62445</v>
      </c>
      <c r="F321" s="328">
        <v>62897</v>
      </c>
      <c r="G321" s="329">
        <v>1957</v>
      </c>
      <c r="H321" s="328" t="s">
        <v>819</v>
      </c>
      <c r="I321" s="328" t="s">
        <v>473</v>
      </c>
      <c r="J321" s="328"/>
      <c r="K321" s="328">
        <v>2</v>
      </c>
      <c r="L321" s="330">
        <v>1</v>
      </c>
      <c r="M321" s="328"/>
      <c r="N321" s="328" t="str">
        <f t="shared" si="39"/>
        <v>part</v>
      </c>
      <c r="O321" s="328"/>
      <c r="P321" s="328"/>
      <c r="Q321" s="328"/>
      <c r="R321" s="328"/>
      <c r="S321" s="331"/>
      <c r="T321" s="331"/>
      <c r="U321" s="331"/>
      <c r="V321" s="331"/>
      <c r="W321" s="331"/>
      <c r="X321" s="331"/>
      <c r="Y321" s="328"/>
      <c r="Z321" s="328"/>
      <c r="AA321" s="332">
        <v>0.02</v>
      </c>
      <c r="AB321" s="328"/>
      <c r="AC321" s="328" t="s">
        <v>474</v>
      </c>
      <c r="AD321" s="328">
        <f t="shared" si="47"/>
        <v>50</v>
      </c>
      <c r="AE321" s="328" t="s">
        <v>567</v>
      </c>
      <c r="AF321" s="328" t="s">
        <v>647</v>
      </c>
      <c r="AG321" s="332"/>
      <c r="AH321" s="333">
        <f t="shared" si="46"/>
        <v>0.02</v>
      </c>
      <c r="AI321" s="334">
        <f t="shared" si="40"/>
        <v>0.04</v>
      </c>
      <c r="AJ321" s="328">
        <v>2</v>
      </c>
      <c r="AK321" s="328">
        <f t="shared" si="41"/>
        <v>4</v>
      </c>
      <c r="AL321" s="335">
        <v>40123</v>
      </c>
      <c r="AM321" s="328"/>
      <c r="AN321" s="328"/>
      <c r="AO321" s="328"/>
      <c r="AP321" s="328"/>
      <c r="AQ321" s="328"/>
      <c r="AR321" s="328"/>
      <c r="AS321" s="328"/>
      <c r="AT321" s="26"/>
      <c r="AU321" s="428">
        <v>62897</v>
      </c>
      <c r="AV321" s="428">
        <v>1957</v>
      </c>
      <c r="AW321" s="428" t="str">
        <f t="shared" si="42"/>
        <v>A</v>
      </c>
      <c r="AX321" s="428" t="str">
        <f t="shared" si="43"/>
        <v>A</v>
      </c>
      <c r="AY321" s="294">
        <f t="shared" si="44"/>
        <v>0</v>
      </c>
      <c r="AZ321" s="294">
        <v>0</v>
      </c>
    </row>
    <row r="322" spans="1:52" x14ac:dyDescent="0.2">
      <c r="C322" s="294">
        <v>62912</v>
      </c>
      <c r="D322" s="294">
        <v>62998</v>
      </c>
      <c r="E322" s="294">
        <v>62445</v>
      </c>
      <c r="F322" s="328">
        <v>62457</v>
      </c>
      <c r="G322" s="329">
        <v>1970</v>
      </c>
      <c r="H322" s="328" t="s">
        <v>820</v>
      </c>
      <c r="I322" s="328" t="s">
        <v>473</v>
      </c>
      <c r="J322" s="328"/>
      <c r="K322" s="328">
        <v>31</v>
      </c>
      <c r="L322" s="400">
        <v>1</v>
      </c>
      <c r="M322" s="328"/>
      <c r="N322" s="328" t="str">
        <f t="shared" si="39"/>
        <v>part</v>
      </c>
      <c r="O322" s="328"/>
      <c r="P322" s="328"/>
      <c r="Q322" s="328"/>
      <c r="R322" s="328"/>
      <c r="S322" s="331"/>
      <c r="T322" s="331"/>
      <c r="U322" s="331"/>
      <c r="V322" s="331"/>
      <c r="W322" s="331"/>
      <c r="X322" s="331"/>
      <c r="Y322" s="328" t="s">
        <v>492</v>
      </c>
      <c r="Z322" s="328"/>
      <c r="AA322" s="332">
        <v>1.7999999999999999E-2</v>
      </c>
      <c r="AB322" s="328" t="s">
        <v>519</v>
      </c>
      <c r="AC322" s="328" t="s">
        <v>821</v>
      </c>
      <c r="AD322" s="328">
        <f t="shared" si="47"/>
        <v>437</v>
      </c>
      <c r="AE322" s="328" t="s">
        <v>475</v>
      </c>
      <c r="AF322" s="328" t="s">
        <v>516</v>
      </c>
      <c r="AG322" s="332"/>
      <c r="AH322" s="333">
        <f t="shared" si="46"/>
        <v>1.7999999999999999E-2</v>
      </c>
      <c r="AI322" s="334">
        <f t="shared" si="40"/>
        <v>0.55799999999999994</v>
      </c>
      <c r="AJ322" s="328">
        <v>0.5</v>
      </c>
      <c r="AK322" s="328">
        <f t="shared" si="41"/>
        <v>15.5</v>
      </c>
      <c r="AL322" s="335">
        <v>39926</v>
      </c>
      <c r="AM322" s="328"/>
      <c r="AN322" s="328"/>
      <c r="AO322" s="328"/>
      <c r="AP322" s="328"/>
      <c r="AQ322" s="328"/>
      <c r="AR322" s="328"/>
      <c r="AS322" s="328"/>
      <c r="AT322" s="26"/>
      <c r="AU322" s="428">
        <v>62457</v>
      </c>
      <c r="AV322" s="428">
        <v>1970</v>
      </c>
      <c r="AW322" s="428" t="str">
        <f t="shared" si="42"/>
        <v>A</v>
      </c>
      <c r="AX322" s="428" t="str">
        <f t="shared" si="43"/>
        <v>A</v>
      </c>
      <c r="AY322" s="294">
        <f t="shared" si="44"/>
        <v>0</v>
      </c>
      <c r="AZ322" s="294">
        <v>0</v>
      </c>
    </row>
    <row r="323" spans="1:52" x14ac:dyDescent="0.2">
      <c r="C323" s="294">
        <v>62912</v>
      </c>
      <c r="D323" s="294">
        <v>62998</v>
      </c>
      <c r="E323" s="294">
        <v>62445</v>
      </c>
      <c r="F323" s="328">
        <v>63085</v>
      </c>
      <c r="G323" s="329">
        <v>1970</v>
      </c>
      <c r="H323" s="328" t="s">
        <v>820</v>
      </c>
      <c r="I323" s="328" t="s">
        <v>473</v>
      </c>
      <c r="J323" s="328"/>
      <c r="K323" s="328">
        <v>31</v>
      </c>
      <c r="L323" s="400">
        <v>1</v>
      </c>
      <c r="M323" s="328"/>
      <c r="N323" s="328" t="str">
        <f t="shared" si="39"/>
        <v>part</v>
      </c>
      <c r="O323" s="328"/>
      <c r="P323" s="328"/>
      <c r="Q323" s="328"/>
      <c r="R323" s="328"/>
      <c r="S323" s="331"/>
      <c r="T323" s="331"/>
      <c r="U323" s="331"/>
      <c r="V323" s="331"/>
      <c r="W323" s="331"/>
      <c r="X323" s="331"/>
      <c r="Y323" s="328" t="s">
        <v>492</v>
      </c>
      <c r="Z323" s="328"/>
      <c r="AA323" s="332">
        <v>1.7999999999999999E-2</v>
      </c>
      <c r="AB323" s="328" t="s">
        <v>519</v>
      </c>
      <c r="AC323" s="328" t="s">
        <v>822</v>
      </c>
      <c r="AD323" s="328">
        <f t="shared" si="47"/>
        <v>337</v>
      </c>
      <c r="AE323" s="328" t="s">
        <v>475</v>
      </c>
      <c r="AF323" s="328" t="s">
        <v>516</v>
      </c>
      <c r="AG323" s="332"/>
      <c r="AH323" s="333">
        <f t="shared" si="46"/>
        <v>1.7999999999999999E-2</v>
      </c>
      <c r="AI323" s="334">
        <f t="shared" si="40"/>
        <v>0.55799999999999994</v>
      </c>
      <c r="AJ323" s="328">
        <v>0.5</v>
      </c>
      <c r="AK323" s="328">
        <f t="shared" si="41"/>
        <v>15.5</v>
      </c>
      <c r="AL323" s="335">
        <v>39926</v>
      </c>
      <c r="AM323" s="328"/>
      <c r="AN323" s="328"/>
      <c r="AO323" s="328"/>
      <c r="AP323" s="328"/>
      <c r="AQ323" s="328"/>
      <c r="AR323" s="328"/>
      <c r="AS323" s="328"/>
      <c r="AT323" s="26"/>
      <c r="AU323" s="428">
        <v>63085</v>
      </c>
      <c r="AV323" s="428">
        <v>1970</v>
      </c>
      <c r="AW323" s="428" t="str">
        <f t="shared" si="42"/>
        <v>A</v>
      </c>
      <c r="AX323" s="428" t="str">
        <f t="shared" si="43"/>
        <v>A</v>
      </c>
      <c r="AY323" s="294">
        <f t="shared" si="44"/>
        <v>0</v>
      </c>
      <c r="AZ323" s="294">
        <v>0</v>
      </c>
    </row>
    <row r="324" spans="1:52" x14ac:dyDescent="0.2">
      <c r="D324" s="294">
        <v>62912</v>
      </c>
      <c r="E324" s="294">
        <v>62998</v>
      </c>
      <c r="F324" s="328">
        <v>62451</v>
      </c>
      <c r="G324" s="329">
        <v>1972</v>
      </c>
      <c r="H324" s="328" t="s">
        <v>823</v>
      </c>
      <c r="I324" s="328" t="s">
        <v>473</v>
      </c>
      <c r="J324" s="328"/>
      <c r="K324" s="328">
        <v>2</v>
      </c>
      <c r="L324" s="400">
        <v>1</v>
      </c>
      <c r="M324" s="328"/>
      <c r="N324" s="328" t="str">
        <f t="shared" si="39"/>
        <v>part</v>
      </c>
      <c r="O324" s="328"/>
      <c r="P324" s="328"/>
      <c r="Q324" s="328"/>
      <c r="R324" s="328"/>
      <c r="S324" s="331"/>
      <c r="T324" s="331"/>
      <c r="U324" s="331"/>
      <c r="V324" s="331"/>
      <c r="W324" s="331"/>
      <c r="X324" s="331"/>
      <c r="Y324" s="328"/>
      <c r="Z324" s="328"/>
      <c r="AA324" s="332">
        <v>0</v>
      </c>
      <c r="AB324" s="328"/>
      <c r="AC324" s="328" t="s">
        <v>824</v>
      </c>
      <c r="AD324" s="328">
        <f t="shared" si="47"/>
        <v>999</v>
      </c>
      <c r="AE324" s="328"/>
      <c r="AF324" s="328" t="s">
        <v>744</v>
      </c>
      <c r="AG324" s="332"/>
      <c r="AH324" s="333">
        <f t="shared" si="46"/>
        <v>0</v>
      </c>
      <c r="AI324" s="334">
        <f t="shared" si="40"/>
        <v>0</v>
      </c>
      <c r="AJ324" s="328">
        <v>0.5</v>
      </c>
      <c r="AK324" s="328">
        <f t="shared" si="41"/>
        <v>1</v>
      </c>
      <c r="AL324" s="335">
        <v>40079</v>
      </c>
      <c r="AM324" s="328"/>
      <c r="AN324" s="328"/>
      <c r="AO324" s="328"/>
      <c r="AP324" s="328"/>
      <c r="AQ324" s="328"/>
      <c r="AR324" s="328"/>
      <c r="AS324" s="328"/>
      <c r="AT324" s="26"/>
      <c r="AU324" s="428">
        <v>62451</v>
      </c>
      <c r="AV324" s="428">
        <v>1972</v>
      </c>
      <c r="AW324" s="428" t="str">
        <f t="shared" si="42"/>
        <v>A</v>
      </c>
      <c r="AX324" s="428" t="str">
        <f t="shared" si="43"/>
        <v>A</v>
      </c>
      <c r="AY324" s="294">
        <f t="shared" si="44"/>
        <v>0</v>
      </c>
      <c r="AZ324" s="294">
        <v>0</v>
      </c>
    </row>
    <row r="325" spans="1:52" x14ac:dyDescent="0.2">
      <c r="C325" s="294">
        <v>62912</v>
      </c>
      <c r="D325" s="294">
        <v>62998</v>
      </c>
      <c r="E325" s="294">
        <v>62445</v>
      </c>
      <c r="F325" s="328">
        <v>62457</v>
      </c>
      <c r="G325" s="329">
        <v>1982</v>
      </c>
      <c r="H325" s="328" t="s">
        <v>825</v>
      </c>
      <c r="I325" s="328" t="s">
        <v>473</v>
      </c>
      <c r="J325" s="328"/>
      <c r="K325" s="328">
        <v>6</v>
      </c>
      <c r="L325" s="400">
        <v>1</v>
      </c>
      <c r="M325" s="328"/>
      <c r="N325" s="328" t="str">
        <f t="shared" si="39"/>
        <v>part</v>
      </c>
      <c r="O325" s="328"/>
      <c r="P325" s="328"/>
      <c r="Q325" s="328"/>
      <c r="R325" s="328"/>
      <c r="S325" s="331"/>
      <c r="T325" s="331"/>
      <c r="U325" s="331"/>
      <c r="V325" s="331"/>
      <c r="W325" s="331"/>
      <c r="X325" s="331"/>
      <c r="Y325" s="328" t="s">
        <v>826</v>
      </c>
      <c r="Z325" s="328"/>
      <c r="AA325" s="332">
        <v>0.11</v>
      </c>
      <c r="AB325" s="328"/>
      <c r="AC325" s="328" t="s">
        <v>827</v>
      </c>
      <c r="AD325" s="328">
        <f t="shared" si="47"/>
        <v>87</v>
      </c>
      <c r="AE325" s="328"/>
      <c r="AF325" s="328" t="s">
        <v>580</v>
      </c>
      <c r="AG325" s="332"/>
      <c r="AH325" s="333">
        <f t="shared" si="46"/>
        <v>0.11</v>
      </c>
      <c r="AI325" s="334">
        <f t="shared" si="40"/>
        <v>0.66</v>
      </c>
      <c r="AJ325" s="328">
        <v>0.5</v>
      </c>
      <c r="AK325" s="328">
        <f t="shared" si="41"/>
        <v>3</v>
      </c>
      <c r="AL325" s="335">
        <v>39926</v>
      </c>
      <c r="AM325" s="328"/>
      <c r="AN325" s="328"/>
      <c r="AO325" s="328"/>
      <c r="AP325" s="328"/>
      <c r="AQ325" s="328"/>
      <c r="AR325" s="328"/>
      <c r="AS325" s="328"/>
      <c r="AT325" s="26"/>
      <c r="AU325" s="428">
        <v>62457</v>
      </c>
      <c r="AV325" s="428">
        <v>1982</v>
      </c>
      <c r="AW325" s="428" t="str">
        <f t="shared" si="42"/>
        <v>A</v>
      </c>
      <c r="AX325" s="428" t="str">
        <f t="shared" si="43"/>
        <v>A</v>
      </c>
      <c r="AY325" s="294">
        <f t="shared" si="44"/>
        <v>0</v>
      </c>
      <c r="AZ325" s="294">
        <v>0</v>
      </c>
    </row>
    <row r="326" spans="1:52" x14ac:dyDescent="0.2">
      <c r="D326" s="294">
        <v>62912</v>
      </c>
      <c r="E326" s="294">
        <v>62452</v>
      </c>
      <c r="F326" s="328">
        <v>63058</v>
      </c>
      <c r="G326" s="329">
        <v>1982</v>
      </c>
      <c r="H326" s="328" t="s">
        <v>825</v>
      </c>
      <c r="I326" s="328" t="s">
        <v>473</v>
      </c>
      <c r="J326" s="328"/>
      <c r="K326" s="328">
        <v>1</v>
      </c>
      <c r="L326" s="330">
        <v>1</v>
      </c>
      <c r="M326" s="328"/>
      <c r="N326" s="328" t="str">
        <f t="shared" si="39"/>
        <v>part</v>
      </c>
      <c r="O326" s="328"/>
      <c r="P326" s="328"/>
      <c r="Q326" s="328"/>
      <c r="R326" s="328"/>
      <c r="S326" s="331"/>
      <c r="T326" s="331"/>
      <c r="U326" s="331"/>
      <c r="V326" s="331"/>
      <c r="W326" s="331"/>
      <c r="X326" s="331"/>
      <c r="Y326" s="328"/>
      <c r="Z326" s="331"/>
      <c r="AA326" s="332">
        <v>0</v>
      </c>
      <c r="AB326" s="328"/>
      <c r="AC326" s="328"/>
      <c r="AD326" s="328" t="e">
        <f t="shared" si="47"/>
        <v>#VALUE!</v>
      </c>
      <c r="AE326" s="328"/>
      <c r="AF326" s="328" t="s">
        <v>580</v>
      </c>
      <c r="AG326" s="328"/>
      <c r="AH326" s="333">
        <f t="shared" si="46"/>
        <v>0</v>
      </c>
      <c r="AI326" s="334">
        <f t="shared" si="40"/>
        <v>0</v>
      </c>
      <c r="AJ326" s="328">
        <v>0.5</v>
      </c>
      <c r="AK326" s="328">
        <f t="shared" si="41"/>
        <v>0.5</v>
      </c>
      <c r="AL326" s="335">
        <v>40158</v>
      </c>
      <c r="AM326" s="328"/>
      <c r="AN326" s="328"/>
      <c r="AO326" s="328"/>
      <c r="AP326" s="328"/>
      <c r="AQ326" s="328"/>
      <c r="AR326" s="328"/>
      <c r="AS326" s="328"/>
      <c r="AT326" s="26"/>
      <c r="AU326" s="428">
        <v>63058</v>
      </c>
      <c r="AV326" s="428">
        <v>1982</v>
      </c>
      <c r="AW326" s="428" t="str">
        <f t="shared" si="42"/>
        <v>A</v>
      </c>
      <c r="AX326" s="428" t="str">
        <f t="shared" si="43"/>
        <v>A</v>
      </c>
      <c r="AY326" s="294">
        <f t="shared" si="44"/>
        <v>1</v>
      </c>
      <c r="AZ326" s="294">
        <v>1</v>
      </c>
    </row>
    <row r="327" spans="1:52" x14ac:dyDescent="0.2">
      <c r="C327" s="294">
        <v>62912</v>
      </c>
      <c r="D327" s="294">
        <v>62998</v>
      </c>
      <c r="E327" s="294">
        <v>62445</v>
      </c>
      <c r="F327" s="328">
        <v>63085</v>
      </c>
      <c r="G327" s="329">
        <v>1982</v>
      </c>
      <c r="H327" s="328" t="s">
        <v>825</v>
      </c>
      <c r="I327" s="328" t="s">
        <v>473</v>
      </c>
      <c r="J327" s="328"/>
      <c r="K327" s="328">
        <v>6</v>
      </c>
      <c r="L327" s="400">
        <v>1</v>
      </c>
      <c r="M327" s="328"/>
      <c r="N327" s="328" t="str">
        <f t="shared" ref="N327:N390" si="48">IF(COUNTIF($F$7:$F$3332,G327)&lt;&gt;0,"assy","part")</f>
        <v>part</v>
      </c>
      <c r="O327" s="328"/>
      <c r="P327" s="328"/>
      <c r="Q327" s="328"/>
      <c r="R327" s="328"/>
      <c r="S327" s="331"/>
      <c r="T327" s="331"/>
      <c r="U327" s="331"/>
      <c r="V327" s="331"/>
      <c r="W327" s="331"/>
      <c r="X327" s="331"/>
      <c r="Y327" s="328" t="s">
        <v>522</v>
      </c>
      <c r="Z327" s="328"/>
      <c r="AA327" s="332">
        <v>0.11</v>
      </c>
      <c r="AB327" s="328"/>
      <c r="AC327" s="328" t="s">
        <v>827</v>
      </c>
      <c r="AD327" s="328">
        <f t="shared" si="47"/>
        <v>87</v>
      </c>
      <c r="AE327" s="328"/>
      <c r="AF327" s="328" t="s">
        <v>580</v>
      </c>
      <c r="AG327" s="332"/>
      <c r="AH327" s="333">
        <f t="shared" si="46"/>
        <v>0.11</v>
      </c>
      <c r="AI327" s="334">
        <f t="shared" ref="AI327:AI390" si="49">AH327*K327</f>
        <v>0.66</v>
      </c>
      <c r="AJ327" s="328">
        <v>0.5</v>
      </c>
      <c r="AK327" s="328">
        <f t="shared" ref="AK327:AK352" si="50">AJ327*K327</f>
        <v>3</v>
      </c>
      <c r="AL327" s="335">
        <v>39926</v>
      </c>
      <c r="AM327" s="328"/>
      <c r="AN327" s="328"/>
      <c r="AO327" s="328"/>
      <c r="AP327" s="328"/>
      <c r="AQ327" s="328"/>
      <c r="AR327" s="328"/>
      <c r="AS327" s="328"/>
      <c r="AT327" s="26"/>
      <c r="AU327" s="428">
        <v>63085</v>
      </c>
      <c r="AV327" s="428">
        <v>1982</v>
      </c>
      <c r="AW327" s="428" t="str">
        <f t="shared" ref="AW327:AW390" si="51">IF(AU327&lt;&gt;F327,"Z","A")</f>
        <v>A</v>
      </c>
      <c r="AX327" s="428" t="str">
        <f t="shared" ref="AX327:AX390" si="52">IF(AV327&lt;&gt;G327,"Z","A")</f>
        <v>A</v>
      </c>
      <c r="AY327" s="294">
        <f t="shared" ref="AY327:AY390" si="53">COUNTIF(A327:G327,$AY$6)</f>
        <v>0</v>
      </c>
      <c r="AZ327" s="294">
        <v>0</v>
      </c>
    </row>
    <row r="328" spans="1:52" x14ac:dyDescent="0.2">
      <c r="E328" s="294">
        <v>62912</v>
      </c>
      <c r="F328" s="328">
        <v>62452</v>
      </c>
      <c r="G328" s="329">
        <v>1993</v>
      </c>
      <c r="H328" s="328" t="s">
        <v>828</v>
      </c>
      <c r="I328" s="328" t="s">
        <v>473</v>
      </c>
      <c r="J328" s="328"/>
      <c r="K328" s="328">
        <v>2</v>
      </c>
      <c r="L328" s="330">
        <v>1</v>
      </c>
      <c r="M328" s="328"/>
      <c r="N328" s="328" t="str">
        <f t="shared" si="48"/>
        <v>part</v>
      </c>
      <c r="O328" s="328"/>
      <c r="P328" s="328"/>
      <c r="Q328" s="328"/>
      <c r="R328" s="328"/>
      <c r="S328" s="331"/>
      <c r="T328" s="331"/>
      <c r="U328" s="331"/>
      <c r="V328" s="331"/>
      <c r="W328" s="331"/>
      <c r="X328" s="331"/>
      <c r="Y328" s="328"/>
      <c r="Z328" s="328"/>
      <c r="AA328" s="332">
        <v>3.75</v>
      </c>
      <c r="AB328" s="331"/>
      <c r="AC328" s="328" t="s">
        <v>682</v>
      </c>
      <c r="AD328" s="328">
        <f t="shared" si="47"/>
        <v>29</v>
      </c>
      <c r="AE328" s="328"/>
      <c r="AF328" s="328" t="s">
        <v>607</v>
      </c>
      <c r="AG328" s="332"/>
      <c r="AH328" s="333">
        <f t="shared" si="46"/>
        <v>3.75</v>
      </c>
      <c r="AI328" s="334">
        <f t="shared" si="49"/>
        <v>7.5</v>
      </c>
      <c r="AJ328" s="328">
        <v>0.5</v>
      </c>
      <c r="AK328" s="328">
        <f t="shared" si="50"/>
        <v>1</v>
      </c>
      <c r="AL328" s="335">
        <v>40042</v>
      </c>
      <c r="AM328" s="328"/>
      <c r="AN328" s="328"/>
      <c r="AO328" s="328"/>
      <c r="AP328" s="328"/>
      <c r="AQ328" s="328"/>
      <c r="AR328" s="328"/>
      <c r="AS328" s="328"/>
      <c r="AT328" s="26"/>
      <c r="AU328" s="428">
        <v>62452</v>
      </c>
      <c r="AV328" s="428">
        <v>1993</v>
      </c>
      <c r="AW328" s="428" t="str">
        <f t="shared" si="51"/>
        <v>A</v>
      </c>
      <c r="AX328" s="428" t="str">
        <f t="shared" si="52"/>
        <v>A</v>
      </c>
      <c r="AY328" s="294">
        <f t="shared" si="53"/>
        <v>1</v>
      </c>
      <c r="AZ328" s="294">
        <v>1</v>
      </c>
    </row>
    <row r="329" spans="1:52" x14ac:dyDescent="0.2">
      <c r="C329" s="294">
        <v>62912</v>
      </c>
      <c r="D329" s="294">
        <v>62998</v>
      </c>
      <c r="E329" s="294">
        <v>62445</v>
      </c>
      <c r="F329" s="328">
        <v>62808</v>
      </c>
      <c r="G329" s="329">
        <v>1993</v>
      </c>
      <c r="H329" s="328" t="s">
        <v>828</v>
      </c>
      <c r="I329" s="328" t="s">
        <v>473</v>
      </c>
      <c r="J329" s="328"/>
      <c r="K329" s="328">
        <v>2</v>
      </c>
      <c r="L329" s="400">
        <v>1</v>
      </c>
      <c r="M329" s="328"/>
      <c r="N329" s="328" t="str">
        <f t="shared" si="48"/>
        <v>part</v>
      </c>
      <c r="O329" s="328"/>
      <c r="P329" s="328"/>
      <c r="Q329" s="328"/>
      <c r="R329" s="328"/>
      <c r="S329" s="331"/>
      <c r="T329" s="331"/>
      <c r="U329" s="331"/>
      <c r="V329" s="331"/>
      <c r="W329" s="331"/>
      <c r="X329" s="331"/>
      <c r="Y329" s="328"/>
      <c r="Z329" s="328"/>
      <c r="AA329" s="332">
        <v>3.75</v>
      </c>
      <c r="AB329" s="328"/>
      <c r="AC329" s="328" t="s">
        <v>682</v>
      </c>
      <c r="AD329" s="328">
        <f t="shared" si="47"/>
        <v>29</v>
      </c>
      <c r="AE329" s="328"/>
      <c r="AF329" s="328" t="s">
        <v>607</v>
      </c>
      <c r="AG329" s="332"/>
      <c r="AH329" s="333">
        <f t="shared" si="46"/>
        <v>3.75</v>
      </c>
      <c r="AI329" s="334">
        <f t="shared" si="49"/>
        <v>7.5</v>
      </c>
      <c r="AJ329" s="328">
        <v>0.5</v>
      </c>
      <c r="AK329" s="328">
        <f t="shared" si="50"/>
        <v>1</v>
      </c>
      <c r="AL329" s="335">
        <v>39926</v>
      </c>
      <c r="AM329" s="328"/>
      <c r="AN329" s="328"/>
      <c r="AO329" s="328"/>
      <c r="AP329" s="328"/>
      <c r="AQ329" s="328"/>
      <c r="AR329" s="328"/>
      <c r="AS329" s="328"/>
      <c r="AT329" s="26"/>
      <c r="AU329" s="428">
        <v>62808</v>
      </c>
      <c r="AV329" s="428">
        <v>1993</v>
      </c>
      <c r="AW329" s="428" t="str">
        <f t="shared" si="51"/>
        <v>A</v>
      </c>
      <c r="AX329" s="428" t="str">
        <f t="shared" si="52"/>
        <v>A</v>
      </c>
      <c r="AY329" s="294">
        <f t="shared" si="53"/>
        <v>0</v>
      </c>
      <c r="AZ329" s="294">
        <v>0</v>
      </c>
    </row>
    <row r="330" spans="1:52" x14ac:dyDescent="0.2">
      <c r="E330" s="294">
        <v>62912</v>
      </c>
      <c r="F330" s="328">
        <v>61762</v>
      </c>
      <c r="G330" s="329">
        <v>2006</v>
      </c>
      <c r="H330" s="328" t="s">
        <v>829</v>
      </c>
      <c r="I330" s="328" t="s">
        <v>473</v>
      </c>
      <c r="J330" s="328"/>
      <c r="K330" s="328">
        <v>8</v>
      </c>
      <c r="L330" s="330">
        <v>1</v>
      </c>
      <c r="M330" s="328"/>
      <c r="N330" s="328" t="str">
        <f t="shared" si="48"/>
        <v>part</v>
      </c>
      <c r="O330" s="328"/>
      <c r="P330" s="328"/>
      <c r="Q330" s="328"/>
      <c r="R330" s="328"/>
      <c r="S330" s="331"/>
      <c r="T330" s="331"/>
      <c r="U330" s="331"/>
      <c r="V330" s="331"/>
      <c r="W330" s="331"/>
      <c r="X330" s="331"/>
      <c r="Y330" s="328" t="s">
        <v>522</v>
      </c>
      <c r="Z330" s="331"/>
      <c r="AA330" s="332">
        <v>0.77</v>
      </c>
      <c r="AB330" s="328">
        <v>50000</v>
      </c>
      <c r="AC330" s="328" t="s">
        <v>693</v>
      </c>
      <c r="AD330" s="328">
        <f t="shared" si="47"/>
        <v>20</v>
      </c>
      <c r="AE330" s="328" t="s">
        <v>830</v>
      </c>
      <c r="AF330" s="328" t="s">
        <v>831</v>
      </c>
      <c r="AG330" s="328"/>
      <c r="AH330" s="333">
        <f t="shared" si="46"/>
        <v>0.77</v>
      </c>
      <c r="AI330" s="334">
        <f t="shared" si="49"/>
        <v>6.16</v>
      </c>
      <c r="AJ330" s="328"/>
      <c r="AK330" s="328">
        <f t="shared" si="50"/>
        <v>0</v>
      </c>
      <c r="AL330" s="335">
        <v>40113</v>
      </c>
      <c r="AM330" s="328"/>
      <c r="AN330" s="328"/>
      <c r="AO330" s="328"/>
      <c r="AP330" s="328"/>
      <c r="AQ330" s="328"/>
      <c r="AR330" s="328"/>
      <c r="AS330" s="328"/>
      <c r="AT330" s="26"/>
      <c r="AU330" s="428">
        <v>61762</v>
      </c>
      <c r="AV330" s="428">
        <v>2006</v>
      </c>
      <c r="AW330" s="428" t="str">
        <f t="shared" si="51"/>
        <v>A</v>
      </c>
      <c r="AX330" s="428" t="str">
        <f t="shared" si="52"/>
        <v>A</v>
      </c>
      <c r="AY330" s="294">
        <f t="shared" si="53"/>
        <v>0</v>
      </c>
      <c r="AZ330" s="294">
        <v>0</v>
      </c>
    </row>
    <row r="331" spans="1:52" x14ac:dyDescent="0.2">
      <c r="A331" s="295"/>
      <c r="B331" s="295"/>
      <c r="C331" s="295">
        <v>62912</v>
      </c>
      <c r="D331" s="295">
        <v>62998</v>
      </c>
      <c r="E331" s="295">
        <v>62445</v>
      </c>
      <c r="F331" s="328">
        <v>62897</v>
      </c>
      <c r="G331" s="329">
        <v>2015</v>
      </c>
      <c r="H331" s="328" t="s">
        <v>832</v>
      </c>
      <c r="I331" s="328" t="s">
        <v>473</v>
      </c>
      <c r="J331" s="328"/>
      <c r="K331" s="328">
        <v>1</v>
      </c>
      <c r="L331" s="330">
        <v>1</v>
      </c>
      <c r="M331" s="328"/>
      <c r="N331" s="328" t="str">
        <f t="shared" si="48"/>
        <v>part</v>
      </c>
      <c r="O331" s="328"/>
      <c r="P331" s="328"/>
      <c r="Q331" s="328"/>
      <c r="R331" s="328"/>
      <c r="S331" s="331"/>
      <c r="T331" s="331"/>
      <c r="U331" s="331"/>
      <c r="V331" s="331"/>
      <c r="W331" s="331"/>
      <c r="X331" s="331"/>
      <c r="Y331" s="328"/>
      <c r="Z331" s="331"/>
      <c r="AA331" s="332">
        <v>0</v>
      </c>
      <c r="AB331" s="328"/>
      <c r="AC331" s="328" t="s">
        <v>709</v>
      </c>
      <c r="AD331" s="328">
        <f t="shared" si="47"/>
        <v>8</v>
      </c>
      <c r="AE331" s="328" t="s">
        <v>486</v>
      </c>
      <c r="AF331" s="328" t="s">
        <v>619</v>
      </c>
      <c r="AG331" s="328"/>
      <c r="AH331" s="333">
        <v>1.22</v>
      </c>
      <c r="AI331" s="334">
        <f t="shared" si="49"/>
        <v>1.22</v>
      </c>
      <c r="AJ331" s="328">
        <v>3</v>
      </c>
      <c r="AK331" s="328">
        <f t="shared" si="50"/>
        <v>3</v>
      </c>
      <c r="AL331" s="335">
        <v>40169</v>
      </c>
      <c r="AM331" s="328"/>
      <c r="AN331" s="328"/>
      <c r="AO331" s="328"/>
      <c r="AP331" s="328"/>
      <c r="AQ331" s="328"/>
      <c r="AR331" s="328"/>
      <c r="AS331" s="328"/>
      <c r="AT331" s="26"/>
      <c r="AU331" s="428">
        <v>62897</v>
      </c>
      <c r="AV331" s="428">
        <v>2015</v>
      </c>
      <c r="AW331" s="428" t="str">
        <f t="shared" si="51"/>
        <v>A</v>
      </c>
      <c r="AX331" s="428" t="str">
        <f t="shared" si="52"/>
        <v>A</v>
      </c>
      <c r="AY331" s="294">
        <f t="shared" si="53"/>
        <v>0</v>
      </c>
      <c r="AZ331" s="294">
        <v>0</v>
      </c>
    </row>
    <row r="332" spans="1:52" x14ac:dyDescent="0.2">
      <c r="A332" s="307"/>
      <c r="B332" s="307"/>
      <c r="C332" s="307"/>
      <c r="D332" s="307"/>
      <c r="E332" s="307"/>
      <c r="F332" s="411">
        <v>62912</v>
      </c>
      <c r="G332" s="412">
        <v>2025</v>
      </c>
      <c r="H332" s="411" t="s">
        <v>833</v>
      </c>
      <c r="I332" s="411" t="s">
        <v>473</v>
      </c>
      <c r="J332" s="411"/>
      <c r="K332" s="411">
        <v>1</v>
      </c>
      <c r="L332" s="419">
        <v>1</v>
      </c>
      <c r="M332" s="411"/>
      <c r="N332" s="411" t="str">
        <f t="shared" si="48"/>
        <v>part</v>
      </c>
      <c r="O332" s="411"/>
      <c r="P332" s="411"/>
      <c r="Q332" s="411"/>
      <c r="R332" s="411"/>
      <c r="S332" s="414"/>
      <c r="T332" s="414"/>
      <c r="U332" s="414"/>
      <c r="V332" s="414"/>
      <c r="W332" s="414"/>
      <c r="X332" s="414"/>
      <c r="Y332" s="411" t="s">
        <v>834</v>
      </c>
      <c r="Z332" s="411"/>
      <c r="AA332" s="415">
        <v>0</v>
      </c>
      <c r="AB332" s="411"/>
      <c r="AC332" s="411" t="s">
        <v>494</v>
      </c>
      <c r="AD332" s="411" t="e">
        <f t="shared" si="47"/>
        <v>#VALUE!</v>
      </c>
      <c r="AE332" s="411"/>
      <c r="AF332" s="411"/>
      <c r="AG332" s="415"/>
      <c r="AH332" s="416">
        <f t="shared" ref="AH332:AH338" si="54">AA332+AG332</f>
        <v>0</v>
      </c>
      <c r="AI332" s="417">
        <f t="shared" si="49"/>
        <v>0</v>
      </c>
      <c r="AJ332" s="411"/>
      <c r="AK332" s="411">
        <f t="shared" si="50"/>
        <v>0</v>
      </c>
      <c r="AL332" s="418">
        <v>40169</v>
      </c>
      <c r="AM332" s="411"/>
      <c r="AN332" s="411"/>
      <c r="AO332" s="411"/>
      <c r="AP332" s="411"/>
      <c r="AQ332" s="411"/>
      <c r="AR332" s="411"/>
      <c r="AS332" s="411"/>
      <c r="AT332" s="435"/>
      <c r="AU332" s="436">
        <v>62912</v>
      </c>
      <c r="AV332" s="436">
        <v>2025</v>
      </c>
      <c r="AW332" s="436" t="str">
        <f t="shared" si="51"/>
        <v>A</v>
      </c>
      <c r="AX332" s="436" t="str">
        <f t="shared" si="52"/>
        <v>A</v>
      </c>
      <c r="AY332" s="294">
        <f t="shared" si="53"/>
        <v>0</v>
      </c>
      <c r="AZ332" s="294">
        <v>0</v>
      </c>
    </row>
    <row r="333" spans="1:52" x14ac:dyDescent="0.2">
      <c r="A333" s="307"/>
      <c r="B333" s="307"/>
      <c r="C333" s="307"/>
      <c r="D333" s="307"/>
      <c r="E333" s="307"/>
      <c r="F333" s="411">
        <v>62912</v>
      </c>
      <c r="G333" s="412">
        <v>2033</v>
      </c>
      <c r="H333" s="411" t="s">
        <v>835</v>
      </c>
      <c r="I333" s="411" t="s">
        <v>473</v>
      </c>
      <c r="J333" s="411"/>
      <c r="K333" s="411">
        <v>1</v>
      </c>
      <c r="L333" s="419">
        <v>1</v>
      </c>
      <c r="M333" s="411"/>
      <c r="N333" s="411" t="str">
        <f t="shared" si="48"/>
        <v>part</v>
      </c>
      <c r="O333" s="411"/>
      <c r="P333" s="411"/>
      <c r="Q333" s="411"/>
      <c r="R333" s="411"/>
      <c r="S333" s="414"/>
      <c r="T333" s="414"/>
      <c r="U333" s="414"/>
      <c r="V333" s="414"/>
      <c r="W333" s="414"/>
      <c r="X333" s="414"/>
      <c r="Y333" s="411"/>
      <c r="Z333" s="414"/>
      <c r="AA333" s="415">
        <v>235.1</v>
      </c>
      <c r="AB333" s="411"/>
      <c r="AC333" s="411" t="s">
        <v>836</v>
      </c>
      <c r="AD333" s="411">
        <f t="shared" si="47"/>
        <v>3</v>
      </c>
      <c r="AE333" s="411" t="s">
        <v>486</v>
      </c>
      <c r="AF333" s="411" t="s">
        <v>629</v>
      </c>
      <c r="AG333" s="411"/>
      <c r="AH333" s="416">
        <f t="shared" si="54"/>
        <v>235.1</v>
      </c>
      <c r="AI333" s="417">
        <f t="shared" si="49"/>
        <v>235.1</v>
      </c>
      <c r="AJ333" s="411">
        <v>1220</v>
      </c>
      <c r="AK333" s="411">
        <f t="shared" si="50"/>
        <v>1220</v>
      </c>
      <c r="AL333" s="418">
        <v>40126</v>
      </c>
      <c r="AM333" s="411"/>
      <c r="AN333" s="411"/>
      <c r="AO333" s="411"/>
      <c r="AP333" s="411"/>
      <c r="AQ333" s="411"/>
      <c r="AR333" s="411"/>
      <c r="AS333" s="411"/>
      <c r="AT333" s="435"/>
      <c r="AU333" s="436">
        <v>62912</v>
      </c>
      <c r="AV333" s="436">
        <v>2033</v>
      </c>
      <c r="AW333" s="436" t="str">
        <f t="shared" si="51"/>
        <v>A</v>
      </c>
      <c r="AX333" s="436" t="str">
        <f t="shared" si="52"/>
        <v>A</v>
      </c>
      <c r="AY333" s="307">
        <f t="shared" si="53"/>
        <v>0</v>
      </c>
      <c r="AZ333" s="307">
        <v>0</v>
      </c>
    </row>
    <row r="334" spans="1:52" x14ac:dyDescent="0.2">
      <c r="E334" s="294">
        <v>62912</v>
      </c>
      <c r="F334" s="328">
        <v>63062</v>
      </c>
      <c r="G334" s="329">
        <v>2035</v>
      </c>
      <c r="H334" s="328" t="s">
        <v>837</v>
      </c>
      <c r="I334" s="328" t="s">
        <v>473</v>
      </c>
      <c r="J334" s="328"/>
      <c r="K334" s="328">
        <v>2</v>
      </c>
      <c r="L334" s="330">
        <v>1</v>
      </c>
      <c r="M334" s="328"/>
      <c r="N334" s="328" t="str">
        <f t="shared" si="48"/>
        <v>part</v>
      </c>
      <c r="O334" s="328"/>
      <c r="P334" s="328"/>
      <c r="Q334" s="328"/>
      <c r="R334" s="328"/>
      <c r="S334" s="331"/>
      <c r="T334" s="331"/>
      <c r="U334" s="331"/>
      <c r="V334" s="331"/>
      <c r="W334" s="331"/>
      <c r="X334" s="331"/>
      <c r="Y334" s="328"/>
      <c r="Z334" s="328"/>
      <c r="AA334" s="332">
        <v>1.05</v>
      </c>
      <c r="AB334" s="328"/>
      <c r="AC334" s="328" t="s">
        <v>548</v>
      </c>
      <c r="AD334" s="328">
        <v>18</v>
      </c>
      <c r="AE334" s="328" t="s">
        <v>475</v>
      </c>
      <c r="AF334" s="328" t="s">
        <v>619</v>
      </c>
      <c r="AG334" s="332"/>
      <c r="AH334" s="333">
        <f t="shared" si="54"/>
        <v>1.05</v>
      </c>
      <c r="AI334" s="334">
        <f t="shared" si="49"/>
        <v>2.1</v>
      </c>
      <c r="AJ334" s="328">
        <v>4</v>
      </c>
      <c r="AK334" s="328">
        <f t="shared" si="50"/>
        <v>8</v>
      </c>
      <c r="AL334" s="335">
        <v>40092</v>
      </c>
      <c r="AM334" s="328"/>
      <c r="AN334" s="328"/>
      <c r="AO334" s="328"/>
      <c r="AP334" s="328"/>
      <c r="AQ334" s="328"/>
      <c r="AR334" s="328"/>
      <c r="AS334" s="328"/>
      <c r="AT334" s="26"/>
      <c r="AU334" s="428">
        <v>63062</v>
      </c>
      <c r="AV334" s="428">
        <v>2035</v>
      </c>
      <c r="AW334" s="428" t="str">
        <f t="shared" si="51"/>
        <v>A</v>
      </c>
      <c r="AX334" s="428" t="str">
        <f t="shared" si="52"/>
        <v>A</v>
      </c>
      <c r="AY334" s="294">
        <f t="shared" si="53"/>
        <v>0</v>
      </c>
      <c r="AZ334" s="294">
        <v>0</v>
      </c>
    </row>
    <row r="335" spans="1:52" x14ac:dyDescent="0.2">
      <c r="F335" s="403">
        <v>62461</v>
      </c>
      <c r="G335" s="404">
        <v>2052</v>
      </c>
      <c r="H335" s="403" t="s">
        <v>838</v>
      </c>
      <c r="I335" s="403" t="s">
        <v>473</v>
      </c>
      <c r="J335" s="403"/>
      <c r="K335" s="403">
        <v>1</v>
      </c>
      <c r="L335" s="405">
        <v>1</v>
      </c>
      <c r="M335" s="403"/>
      <c r="N335" s="403" t="str">
        <f t="shared" si="48"/>
        <v>part</v>
      </c>
      <c r="O335" s="403"/>
      <c r="P335" s="403"/>
      <c r="Q335" s="403"/>
      <c r="R335" s="403"/>
      <c r="S335" s="406"/>
      <c r="T335" s="406"/>
      <c r="U335" s="406"/>
      <c r="V335" s="406"/>
      <c r="W335" s="406"/>
      <c r="X335" s="406"/>
      <c r="Y335" s="403" t="s">
        <v>839</v>
      </c>
      <c r="Z335" s="403"/>
      <c r="AA335" s="407">
        <v>0</v>
      </c>
      <c r="AB335" s="403"/>
      <c r="AC335" s="403" t="s">
        <v>840</v>
      </c>
      <c r="AD335" s="328" t="e">
        <f t="shared" ref="AD335:AD343" si="55">VALUE(LEFT(AC335,(LEN(AC335)-6)))</f>
        <v>#VALUE!</v>
      </c>
      <c r="AE335" s="403"/>
      <c r="AF335" s="403"/>
      <c r="AG335" s="403"/>
      <c r="AH335" s="408">
        <f t="shared" si="54"/>
        <v>0</v>
      </c>
      <c r="AI335" s="409">
        <f t="shared" si="49"/>
        <v>0</v>
      </c>
      <c r="AJ335" s="403"/>
      <c r="AK335" s="403">
        <f t="shared" si="50"/>
        <v>0</v>
      </c>
      <c r="AL335" s="410">
        <v>39926</v>
      </c>
      <c r="AM335" s="403">
        <v>1</v>
      </c>
      <c r="AN335" s="403">
        <v>1</v>
      </c>
      <c r="AO335" s="403">
        <v>1</v>
      </c>
      <c r="AP335" s="403">
        <v>1</v>
      </c>
      <c r="AQ335" s="403">
        <v>1</v>
      </c>
      <c r="AR335" s="403">
        <v>1</v>
      </c>
      <c r="AS335" s="403">
        <v>1</v>
      </c>
      <c r="AT335" s="26"/>
      <c r="AU335" s="428">
        <v>62461</v>
      </c>
      <c r="AV335" s="428">
        <v>2052</v>
      </c>
      <c r="AW335" s="428" t="str">
        <f t="shared" si="51"/>
        <v>A</v>
      </c>
      <c r="AX335" s="428" t="str">
        <f t="shared" si="52"/>
        <v>A</v>
      </c>
      <c r="AY335" s="294">
        <f t="shared" si="53"/>
        <v>0</v>
      </c>
      <c r="AZ335" s="294">
        <v>0</v>
      </c>
    </row>
    <row r="336" spans="1:52" x14ac:dyDescent="0.2">
      <c r="F336" s="403">
        <v>62461</v>
      </c>
      <c r="G336" s="404">
        <v>2053</v>
      </c>
      <c r="H336" s="403" t="s">
        <v>841</v>
      </c>
      <c r="I336" s="403" t="s">
        <v>473</v>
      </c>
      <c r="J336" s="403"/>
      <c r="K336" s="403">
        <v>1</v>
      </c>
      <c r="L336" s="405">
        <v>1</v>
      </c>
      <c r="M336" s="403"/>
      <c r="N336" s="403" t="str">
        <f t="shared" si="48"/>
        <v>part</v>
      </c>
      <c r="O336" s="403"/>
      <c r="P336" s="403"/>
      <c r="Q336" s="403"/>
      <c r="R336" s="403"/>
      <c r="S336" s="406"/>
      <c r="T336" s="406"/>
      <c r="U336" s="406"/>
      <c r="V336" s="406"/>
      <c r="W336" s="406"/>
      <c r="X336" s="406"/>
      <c r="Y336" s="403" t="s">
        <v>839</v>
      </c>
      <c r="Z336" s="403"/>
      <c r="AA336" s="407">
        <v>0</v>
      </c>
      <c r="AB336" s="403"/>
      <c r="AC336" s="403" t="s">
        <v>840</v>
      </c>
      <c r="AD336" s="328" t="e">
        <f t="shared" si="55"/>
        <v>#VALUE!</v>
      </c>
      <c r="AE336" s="403"/>
      <c r="AF336" s="403"/>
      <c r="AG336" s="407"/>
      <c r="AH336" s="408">
        <f t="shared" si="54"/>
        <v>0</v>
      </c>
      <c r="AI336" s="409">
        <f t="shared" si="49"/>
        <v>0</v>
      </c>
      <c r="AJ336" s="403"/>
      <c r="AK336" s="403">
        <f t="shared" si="50"/>
        <v>0</v>
      </c>
      <c r="AL336" s="410">
        <v>39926</v>
      </c>
      <c r="AM336" s="403">
        <v>1</v>
      </c>
      <c r="AN336" s="403">
        <v>1</v>
      </c>
      <c r="AO336" s="403">
        <v>1</v>
      </c>
      <c r="AP336" s="403">
        <v>1</v>
      </c>
      <c r="AQ336" s="403">
        <v>1</v>
      </c>
      <c r="AR336" s="403">
        <v>1</v>
      </c>
      <c r="AS336" s="403">
        <v>1</v>
      </c>
      <c r="AT336" s="26"/>
      <c r="AU336" s="428">
        <v>62461</v>
      </c>
      <c r="AV336" s="428">
        <v>2053</v>
      </c>
      <c r="AW336" s="428" t="str">
        <f t="shared" si="51"/>
        <v>A</v>
      </c>
      <c r="AX336" s="428" t="str">
        <f t="shared" si="52"/>
        <v>A</v>
      </c>
      <c r="AY336" s="294">
        <f t="shared" si="53"/>
        <v>0</v>
      </c>
      <c r="AZ336" s="294">
        <v>0</v>
      </c>
    </row>
    <row r="337" spans="1:52" x14ac:dyDescent="0.2">
      <c r="B337" s="294">
        <v>62912</v>
      </c>
      <c r="C337" s="294">
        <v>62998</v>
      </c>
      <c r="D337" s="294">
        <v>62445</v>
      </c>
      <c r="E337" s="294">
        <v>62897</v>
      </c>
      <c r="F337" s="328">
        <v>62811</v>
      </c>
      <c r="G337" s="329">
        <v>2058</v>
      </c>
      <c r="H337" s="328" t="s">
        <v>842</v>
      </c>
      <c r="I337" s="328" t="s">
        <v>473</v>
      </c>
      <c r="J337" s="328"/>
      <c r="K337" s="328">
        <v>2</v>
      </c>
      <c r="L337" s="400">
        <v>1</v>
      </c>
      <c r="M337" s="328"/>
      <c r="N337" s="328" t="str">
        <f t="shared" si="48"/>
        <v>part</v>
      </c>
      <c r="O337" s="328"/>
      <c r="P337" s="328"/>
      <c r="Q337" s="328"/>
      <c r="R337" s="328"/>
      <c r="S337" s="331"/>
      <c r="T337" s="331"/>
      <c r="U337" s="331"/>
      <c r="V337" s="331"/>
      <c r="W337" s="331"/>
      <c r="X337" s="331"/>
      <c r="Y337" s="328" t="s">
        <v>843</v>
      </c>
      <c r="Z337" s="328"/>
      <c r="AA337" s="332">
        <v>57.51</v>
      </c>
      <c r="AB337" s="331"/>
      <c r="AC337" s="328" t="s">
        <v>844</v>
      </c>
      <c r="AD337" s="328">
        <f t="shared" si="55"/>
        <v>12</v>
      </c>
      <c r="AE337" s="328" t="s">
        <v>567</v>
      </c>
      <c r="AF337" s="328" t="s">
        <v>803</v>
      </c>
      <c r="AG337" s="332"/>
      <c r="AH337" s="333">
        <f t="shared" si="54"/>
        <v>57.51</v>
      </c>
      <c r="AI337" s="334">
        <f t="shared" si="49"/>
        <v>115.02</v>
      </c>
      <c r="AJ337" s="328"/>
      <c r="AK337" s="328">
        <f t="shared" si="50"/>
        <v>0</v>
      </c>
      <c r="AL337" s="335">
        <v>39926</v>
      </c>
      <c r="AM337" s="328">
        <v>2</v>
      </c>
      <c r="AN337" s="328">
        <v>2</v>
      </c>
      <c r="AO337" s="328"/>
      <c r="AP337" s="328"/>
      <c r="AQ337" s="328"/>
      <c r="AR337" s="328"/>
      <c r="AS337" s="328"/>
      <c r="AT337" s="26"/>
      <c r="AU337" s="428">
        <v>62811</v>
      </c>
      <c r="AV337" s="428">
        <v>2058</v>
      </c>
      <c r="AW337" s="428" t="str">
        <f t="shared" si="51"/>
        <v>A</v>
      </c>
      <c r="AX337" s="428" t="str">
        <f t="shared" si="52"/>
        <v>A</v>
      </c>
      <c r="AY337" s="294">
        <f t="shared" si="53"/>
        <v>0</v>
      </c>
      <c r="AZ337" s="294">
        <v>0</v>
      </c>
    </row>
    <row r="338" spans="1:52" x14ac:dyDescent="0.2">
      <c r="C338" s="294">
        <v>62912</v>
      </c>
      <c r="D338" s="294">
        <v>62998</v>
      </c>
      <c r="E338" s="294">
        <v>62445</v>
      </c>
      <c r="F338" s="328">
        <v>62913</v>
      </c>
      <c r="G338" s="329">
        <v>2078</v>
      </c>
      <c r="H338" s="328" t="s">
        <v>845</v>
      </c>
      <c r="I338" s="328" t="s">
        <v>473</v>
      </c>
      <c r="J338" s="328"/>
      <c r="K338" s="328">
        <v>2</v>
      </c>
      <c r="L338" s="330">
        <v>1</v>
      </c>
      <c r="M338" s="328"/>
      <c r="N338" s="328" t="str">
        <f t="shared" si="48"/>
        <v>part</v>
      </c>
      <c r="O338" s="328"/>
      <c r="P338" s="328"/>
      <c r="Q338" s="328"/>
      <c r="R338" s="328"/>
      <c r="S338" s="331"/>
      <c r="T338" s="331"/>
      <c r="U338" s="331"/>
      <c r="V338" s="331"/>
      <c r="W338" s="331"/>
      <c r="X338" s="331"/>
      <c r="Y338" s="328"/>
      <c r="Z338" s="328"/>
      <c r="AA338" s="332">
        <v>0</v>
      </c>
      <c r="AB338" s="328"/>
      <c r="AC338" s="328" t="s">
        <v>478</v>
      </c>
      <c r="AD338" s="328">
        <f t="shared" si="55"/>
        <v>50</v>
      </c>
      <c r="AE338" s="328"/>
      <c r="AF338" s="328" t="s">
        <v>587</v>
      </c>
      <c r="AG338" s="328"/>
      <c r="AH338" s="333">
        <f t="shared" si="54"/>
        <v>0</v>
      </c>
      <c r="AI338" s="334">
        <f t="shared" si="49"/>
        <v>0</v>
      </c>
      <c r="AJ338" s="328">
        <v>5</v>
      </c>
      <c r="AK338" s="328">
        <f t="shared" si="50"/>
        <v>10</v>
      </c>
      <c r="AL338" s="335">
        <v>40042</v>
      </c>
      <c r="AM338" s="328"/>
      <c r="AN338" s="328"/>
      <c r="AO338" s="328"/>
      <c r="AP338" s="328"/>
      <c r="AQ338" s="328"/>
      <c r="AR338" s="328"/>
      <c r="AS338" s="328"/>
      <c r="AT338" s="26"/>
      <c r="AU338" s="428">
        <v>62913</v>
      </c>
      <c r="AV338" s="428">
        <v>2078</v>
      </c>
      <c r="AW338" s="428" t="str">
        <f t="shared" si="51"/>
        <v>A</v>
      </c>
      <c r="AX338" s="428" t="str">
        <f t="shared" si="52"/>
        <v>A</v>
      </c>
      <c r="AY338" s="294">
        <f t="shared" si="53"/>
        <v>0</v>
      </c>
      <c r="AZ338" s="294">
        <v>0</v>
      </c>
    </row>
    <row r="339" spans="1:52" x14ac:dyDescent="0.2">
      <c r="A339" s="295"/>
      <c r="B339" s="295">
        <v>62912</v>
      </c>
      <c r="C339" s="295">
        <v>62998</v>
      </c>
      <c r="D339" s="295">
        <v>62451</v>
      </c>
      <c r="E339" s="295">
        <v>62883</v>
      </c>
      <c r="F339" s="328">
        <v>62876</v>
      </c>
      <c r="G339" s="329">
        <v>2080</v>
      </c>
      <c r="H339" s="399" t="s">
        <v>846</v>
      </c>
      <c r="I339" s="399" t="s">
        <v>473</v>
      </c>
      <c r="J339" s="328"/>
      <c r="K339" s="328">
        <v>4</v>
      </c>
      <c r="L339" s="330">
        <v>1</v>
      </c>
      <c r="M339" s="328"/>
      <c r="N339" s="328" t="str">
        <f t="shared" si="48"/>
        <v>part</v>
      </c>
      <c r="O339" s="328"/>
      <c r="P339" s="328"/>
      <c r="Q339" s="328"/>
      <c r="R339" s="328"/>
      <c r="S339" s="331"/>
      <c r="T339" s="331"/>
      <c r="U339" s="331"/>
      <c r="V339" s="331"/>
      <c r="W339" s="331"/>
      <c r="X339" s="331"/>
      <c r="Y339" s="328" t="s">
        <v>847</v>
      </c>
      <c r="Z339" s="328"/>
      <c r="AA339" s="332">
        <v>0.05</v>
      </c>
      <c r="AB339" s="328">
        <v>0</v>
      </c>
      <c r="AC339" s="328" t="s">
        <v>848</v>
      </c>
      <c r="AD339" s="328">
        <f t="shared" si="55"/>
        <v>50</v>
      </c>
      <c r="AE339" s="328" t="s">
        <v>475</v>
      </c>
      <c r="AF339" s="328"/>
      <c r="AG339" s="332"/>
      <c r="AH339" s="333"/>
      <c r="AI339" s="334">
        <f t="shared" si="49"/>
        <v>0</v>
      </c>
      <c r="AJ339" s="328"/>
      <c r="AK339" s="328">
        <f t="shared" si="50"/>
        <v>0</v>
      </c>
      <c r="AL339" s="335">
        <v>40197</v>
      </c>
      <c r="AM339" s="328"/>
      <c r="AN339" s="328"/>
      <c r="AO339" s="328"/>
      <c r="AP339" s="328"/>
      <c r="AQ339" s="328"/>
      <c r="AR339" s="328"/>
      <c r="AS339" s="328"/>
      <c r="AT339" s="439"/>
      <c r="AU339" s="440">
        <v>62876</v>
      </c>
      <c r="AV339" s="440">
        <v>1967</v>
      </c>
      <c r="AW339" s="440" t="str">
        <f t="shared" si="51"/>
        <v>A</v>
      </c>
      <c r="AX339" s="440" t="str">
        <f t="shared" si="52"/>
        <v>Z</v>
      </c>
      <c r="AY339" s="294">
        <f t="shared" si="53"/>
        <v>0</v>
      </c>
      <c r="AZ339" s="294">
        <v>0</v>
      </c>
    </row>
    <row r="340" spans="1:52" x14ac:dyDescent="0.2">
      <c r="A340" s="295"/>
      <c r="B340" s="295"/>
      <c r="C340" s="295"/>
      <c r="D340" s="295">
        <v>62912</v>
      </c>
      <c r="E340" s="295">
        <v>62456</v>
      </c>
      <c r="F340" s="328">
        <v>62794</v>
      </c>
      <c r="G340" s="329">
        <v>2081</v>
      </c>
      <c r="H340" s="328" t="s">
        <v>849</v>
      </c>
      <c r="I340" s="328" t="s">
        <v>473</v>
      </c>
      <c r="J340" s="328"/>
      <c r="K340" s="328">
        <v>3</v>
      </c>
      <c r="L340" s="400">
        <v>1</v>
      </c>
      <c r="M340" s="328"/>
      <c r="N340" s="328" t="str">
        <f t="shared" si="48"/>
        <v>part</v>
      </c>
      <c r="O340" s="328"/>
      <c r="P340" s="328"/>
      <c r="Q340" s="328"/>
      <c r="R340" s="328"/>
      <c r="S340" s="331"/>
      <c r="T340" s="331"/>
      <c r="U340" s="331"/>
      <c r="V340" s="331"/>
      <c r="W340" s="331"/>
      <c r="X340" s="331"/>
      <c r="Y340" s="328"/>
      <c r="Z340" s="328"/>
      <c r="AA340" s="332">
        <v>0.08</v>
      </c>
      <c r="AB340" s="328"/>
      <c r="AC340" s="328" t="s">
        <v>850</v>
      </c>
      <c r="AD340" s="328">
        <f t="shared" si="55"/>
        <v>35</v>
      </c>
      <c r="AE340" s="328" t="s">
        <v>567</v>
      </c>
      <c r="AF340" s="328" t="s">
        <v>476</v>
      </c>
      <c r="AG340" s="332"/>
      <c r="AH340" s="333">
        <v>0.04</v>
      </c>
      <c r="AI340" s="334">
        <f t="shared" si="49"/>
        <v>0.12</v>
      </c>
      <c r="AJ340" s="328">
        <v>1</v>
      </c>
      <c r="AK340" s="328">
        <f t="shared" si="50"/>
        <v>3</v>
      </c>
      <c r="AL340" s="335">
        <v>40150</v>
      </c>
      <c r="AM340" s="328"/>
      <c r="AN340" s="328"/>
      <c r="AO340" s="328"/>
      <c r="AP340" s="328"/>
      <c r="AQ340" s="328"/>
      <c r="AR340" s="328"/>
      <c r="AS340" s="328"/>
      <c r="AT340" s="26"/>
      <c r="AU340" s="428">
        <v>62794</v>
      </c>
      <c r="AV340" s="428">
        <v>2081</v>
      </c>
      <c r="AW340" s="428" t="str">
        <f t="shared" si="51"/>
        <v>A</v>
      </c>
      <c r="AX340" s="428" t="str">
        <f t="shared" si="52"/>
        <v>A</v>
      </c>
      <c r="AY340" s="294">
        <f t="shared" si="53"/>
        <v>0</v>
      </c>
      <c r="AZ340" s="294">
        <v>0</v>
      </c>
    </row>
    <row r="341" spans="1:52" x14ac:dyDescent="0.2">
      <c r="A341" s="295"/>
      <c r="B341" s="295"/>
      <c r="C341" s="295"/>
      <c r="D341" s="295">
        <v>62912</v>
      </c>
      <c r="E341" s="295">
        <v>62454</v>
      </c>
      <c r="F341" s="328">
        <v>63158</v>
      </c>
      <c r="G341" s="329">
        <v>2082</v>
      </c>
      <c r="H341" s="328" t="s">
        <v>851</v>
      </c>
      <c r="I341" s="328" t="s">
        <v>473</v>
      </c>
      <c r="J341" s="328"/>
      <c r="K341" s="328">
        <v>2</v>
      </c>
      <c r="L341" s="400">
        <v>1</v>
      </c>
      <c r="M341" s="328"/>
      <c r="N341" s="328" t="str">
        <f t="shared" si="48"/>
        <v>part</v>
      </c>
      <c r="O341" s="328"/>
      <c r="P341" s="328"/>
      <c r="Q341" s="328"/>
      <c r="R341" s="328"/>
      <c r="S341" s="331"/>
      <c r="T341" s="331"/>
      <c r="U341" s="331"/>
      <c r="V341" s="331"/>
      <c r="W341" s="331"/>
      <c r="X341" s="331"/>
      <c r="Y341" s="328"/>
      <c r="Z341" s="328"/>
      <c r="AA341" s="332">
        <v>0.06</v>
      </c>
      <c r="AB341" s="328"/>
      <c r="AC341" s="328" t="s">
        <v>852</v>
      </c>
      <c r="AD341" s="328">
        <f t="shared" si="55"/>
        <v>5</v>
      </c>
      <c r="AE341" s="328"/>
      <c r="AF341" s="328"/>
      <c r="AG341" s="332"/>
      <c r="AH341" s="333">
        <f t="shared" ref="AH341:AH372" si="56">AA341+AG341</f>
        <v>0.06</v>
      </c>
      <c r="AI341" s="334">
        <f t="shared" si="49"/>
        <v>0.12</v>
      </c>
      <c r="AJ341" s="328">
        <v>1</v>
      </c>
      <c r="AK341" s="328">
        <f t="shared" si="50"/>
        <v>2</v>
      </c>
      <c r="AL341" s="335">
        <v>40196</v>
      </c>
      <c r="AM341" s="328"/>
      <c r="AN341" s="328"/>
      <c r="AO341" s="328"/>
      <c r="AP341" s="328"/>
      <c r="AQ341" s="328"/>
      <c r="AR341" s="328"/>
      <c r="AS341" s="328"/>
      <c r="AT341" s="439"/>
      <c r="AU341" s="440">
        <v>63158</v>
      </c>
      <c r="AV341" s="440">
        <v>2082</v>
      </c>
      <c r="AW341" s="440" t="str">
        <f t="shared" si="51"/>
        <v>A</v>
      </c>
      <c r="AX341" s="440" t="str">
        <f t="shared" si="52"/>
        <v>A</v>
      </c>
      <c r="AY341" s="294">
        <f t="shared" si="53"/>
        <v>0</v>
      </c>
      <c r="AZ341" s="294">
        <v>0</v>
      </c>
    </row>
    <row r="342" spans="1:52" x14ac:dyDescent="0.2">
      <c r="D342" s="294">
        <v>62912</v>
      </c>
      <c r="E342" s="294">
        <v>62998</v>
      </c>
      <c r="F342" s="328">
        <v>62445</v>
      </c>
      <c r="G342" s="329">
        <v>2095</v>
      </c>
      <c r="H342" s="328" t="s">
        <v>853</v>
      </c>
      <c r="I342" s="328" t="s">
        <v>473</v>
      </c>
      <c r="J342" s="328"/>
      <c r="K342" s="328">
        <v>1</v>
      </c>
      <c r="L342" s="400">
        <v>1</v>
      </c>
      <c r="M342" s="328"/>
      <c r="N342" s="328" t="str">
        <f t="shared" si="48"/>
        <v>part</v>
      </c>
      <c r="O342" s="328"/>
      <c r="P342" s="328"/>
      <c r="Q342" s="328"/>
      <c r="R342" s="328"/>
      <c r="S342" s="331"/>
      <c r="T342" s="331"/>
      <c r="U342" s="331"/>
      <c r="V342" s="331"/>
      <c r="W342" s="331"/>
      <c r="X342" s="331"/>
      <c r="Y342" s="328"/>
      <c r="Z342" s="328"/>
      <c r="AA342" s="332">
        <v>0.12</v>
      </c>
      <c r="AB342" s="328"/>
      <c r="AC342" s="328" t="s">
        <v>536</v>
      </c>
      <c r="AD342" s="328">
        <f t="shared" si="55"/>
        <v>25</v>
      </c>
      <c r="AE342" s="328" t="s">
        <v>537</v>
      </c>
      <c r="AF342" s="328" t="s">
        <v>587</v>
      </c>
      <c r="AG342" s="332"/>
      <c r="AH342" s="333">
        <f t="shared" si="56"/>
        <v>0.12</v>
      </c>
      <c r="AI342" s="334">
        <f t="shared" si="49"/>
        <v>0.12</v>
      </c>
      <c r="AJ342" s="328">
        <v>11</v>
      </c>
      <c r="AK342" s="328">
        <f t="shared" si="50"/>
        <v>11</v>
      </c>
      <c r="AL342" s="335">
        <v>40133</v>
      </c>
      <c r="AM342" s="328"/>
      <c r="AN342" s="328"/>
      <c r="AO342" s="328"/>
      <c r="AP342" s="328"/>
      <c r="AQ342" s="328"/>
      <c r="AR342" s="328"/>
      <c r="AS342" s="328"/>
      <c r="AT342" s="26"/>
      <c r="AU342" s="428">
        <v>62445</v>
      </c>
      <c r="AV342" s="428">
        <v>2095</v>
      </c>
      <c r="AW342" s="428" t="str">
        <f t="shared" si="51"/>
        <v>A</v>
      </c>
      <c r="AX342" s="428" t="str">
        <f t="shared" si="52"/>
        <v>A</v>
      </c>
      <c r="AY342" s="294">
        <f t="shared" si="53"/>
        <v>0</v>
      </c>
      <c r="AZ342" s="294">
        <v>0</v>
      </c>
    </row>
    <row r="343" spans="1:52" x14ac:dyDescent="0.2">
      <c r="A343" s="295"/>
      <c r="B343" s="295"/>
      <c r="C343" s="295">
        <v>62912</v>
      </c>
      <c r="D343" s="295">
        <v>62454</v>
      </c>
      <c r="E343" s="295">
        <v>63158</v>
      </c>
      <c r="F343" s="328">
        <v>63122</v>
      </c>
      <c r="G343" s="329">
        <v>2102</v>
      </c>
      <c r="H343" s="328" t="s">
        <v>854</v>
      </c>
      <c r="I343" s="328" t="s">
        <v>473</v>
      </c>
      <c r="J343" s="328"/>
      <c r="K343" s="328">
        <v>2</v>
      </c>
      <c r="L343" s="330">
        <v>1</v>
      </c>
      <c r="M343" s="328"/>
      <c r="N343" s="328" t="str">
        <f t="shared" si="48"/>
        <v>part</v>
      </c>
      <c r="O343" s="328"/>
      <c r="P343" s="328"/>
      <c r="Q343" s="328"/>
      <c r="R343" s="328"/>
      <c r="S343" s="331"/>
      <c r="T343" s="331"/>
      <c r="U343" s="331"/>
      <c r="V343" s="331"/>
      <c r="W343" s="331"/>
      <c r="X343" s="331"/>
      <c r="Y343" s="328" t="s">
        <v>604</v>
      </c>
      <c r="Z343" s="328"/>
      <c r="AA343" s="332">
        <v>0.17</v>
      </c>
      <c r="AB343" s="328">
        <v>50506</v>
      </c>
      <c r="AC343" s="328" t="s">
        <v>625</v>
      </c>
      <c r="AD343" s="328">
        <f t="shared" si="55"/>
        <v>100</v>
      </c>
      <c r="AE343" s="328" t="s">
        <v>705</v>
      </c>
      <c r="AF343" s="328"/>
      <c r="AG343" s="332"/>
      <c r="AH343" s="333">
        <f t="shared" si="56"/>
        <v>0.17</v>
      </c>
      <c r="AI343" s="334">
        <f t="shared" si="49"/>
        <v>0.34</v>
      </c>
      <c r="AJ343" s="328">
        <v>1</v>
      </c>
      <c r="AK343" s="328">
        <f t="shared" si="50"/>
        <v>2</v>
      </c>
      <c r="AL343" s="335">
        <v>40169</v>
      </c>
      <c r="AM343" s="328"/>
      <c r="AN343" s="328"/>
      <c r="AO343" s="328"/>
      <c r="AP343" s="328"/>
      <c r="AQ343" s="328"/>
      <c r="AR343" s="328"/>
      <c r="AS343" s="328"/>
      <c r="AT343" s="439"/>
      <c r="AU343" s="440">
        <v>63122</v>
      </c>
      <c r="AV343" s="440">
        <v>2102</v>
      </c>
      <c r="AW343" s="440" t="str">
        <f t="shared" si="51"/>
        <v>A</v>
      </c>
      <c r="AX343" s="440" t="str">
        <f t="shared" si="52"/>
        <v>A</v>
      </c>
      <c r="AY343" s="295">
        <f t="shared" si="53"/>
        <v>0</v>
      </c>
      <c r="AZ343" s="295">
        <v>0</v>
      </c>
    </row>
    <row r="344" spans="1:52" x14ac:dyDescent="0.2">
      <c r="B344" s="294">
        <v>62912</v>
      </c>
      <c r="C344" s="294">
        <v>62452</v>
      </c>
      <c r="D344" s="294">
        <v>62804</v>
      </c>
      <c r="E344" s="294">
        <v>62399</v>
      </c>
      <c r="F344" s="328">
        <v>62409</v>
      </c>
      <c r="G344" s="329">
        <v>2115</v>
      </c>
      <c r="H344" s="328" t="s">
        <v>855</v>
      </c>
      <c r="I344" s="328" t="s">
        <v>473</v>
      </c>
      <c r="J344" s="328"/>
      <c r="K344" s="328">
        <v>4</v>
      </c>
      <c r="L344" s="400">
        <v>1</v>
      </c>
      <c r="M344" s="328"/>
      <c r="N344" s="328" t="str">
        <f t="shared" si="48"/>
        <v>part</v>
      </c>
      <c r="O344" s="328"/>
      <c r="P344" s="328"/>
      <c r="Q344" s="328"/>
      <c r="R344" s="328"/>
      <c r="S344" s="331"/>
      <c r="T344" s="331"/>
      <c r="U344" s="331"/>
      <c r="V344" s="331"/>
      <c r="W344" s="331"/>
      <c r="X344" s="331"/>
      <c r="Y344" s="328"/>
      <c r="Z344" s="328"/>
      <c r="AA344" s="332">
        <v>0.05</v>
      </c>
      <c r="AB344" s="328"/>
      <c r="AC344" s="328" t="s">
        <v>856</v>
      </c>
      <c r="AD344" s="328">
        <v>50</v>
      </c>
      <c r="AE344" s="328" t="s">
        <v>475</v>
      </c>
      <c r="AF344" s="328" t="s">
        <v>587</v>
      </c>
      <c r="AG344" s="332"/>
      <c r="AH344" s="333">
        <f t="shared" si="56"/>
        <v>0.05</v>
      </c>
      <c r="AI344" s="334">
        <f t="shared" si="49"/>
        <v>0.2</v>
      </c>
      <c r="AJ344" s="328">
        <v>2</v>
      </c>
      <c r="AK344" s="328">
        <f t="shared" si="50"/>
        <v>8</v>
      </c>
      <c r="AL344" s="335">
        <v>39926</v>
      </c>
      <c r="AM344" s="328"/>
      <c r="AN344" s="328"/>
      <c r="AO344" s="328"/>
      <c r="AP344" s="328"/>
      <c r="AQ344" s="328"/>
      <c r="AR344" s="328"/>
      <c r="AS344" s="328"/>
      <c r="AT344" s="26"/>
      <c r="AU344" s="428">
        <v>62409</v>
      </c>
      <c r="AV344" s="428">
        <v>2115</v>
      </c>
      <c r="AW344" s="428" t="str">
        <f t="shared" si="51"/>
        <v>A</v>
      </c>
      <c r="AX344" s="428" t="str">
        <f t="shared" si="52"/>
        <v>A</v>
      </c>
      <c r="AY344" s="294">
        <f t="shared" si="53"/>
        <v>1</v>
      </c>
      <c r="AZ344" s="294">
        <v>1</v>
      </c>
    </row>
    <row r="345" spans="1:52" x14ac:dyDescent="0.2">
      <c r="C345" s="294">
        <v>62912</v>
      </c>
      <c r="D345" s="294">
        <v>62452</v>
      </c>
      <c r="E345" s="294">
        <v>62804</v>
      </c>
      <c r="F345" s="328">
        <v>62399</v>
      </c>
      <c r="G345" s="329">
        <v>2126</v>
      </c>
      <c r="H345" s="328" t="s">
        <v>857</v>
      </c>
      <c r="I345" s="328" t="s">
        <v>473</v>
      </c>
      <c r="J345" s="328"/>
      <c r="K345" s="328">
        <v>2</v>
      </c>
      <c r="L345" s="400">
        <v>1</v>
      </c>
      <c r="M345" s="328"/>
      <c r="N345" s="328" t="str">
        <f t="shared" si="48"/>
        <v>part</v>
      </c>
      <c r="O345" s="328"/>
      <c r="P345" s="328"/>
      <c r="Q345" s="328"/>
      <c r="R345" s="328"/>
      <c r="S345" s="331"/>
      <c r="T345" s="331"/>
      <c r="U345" s="331"/>
      <c r="V345" s="331"/>
      <c r="W345" s="331"/>
      <c r="X345" s="331"/>
      <c r="Y345" s="328"/>
      <c r="Z345" s="328"/>
      <c r="AA345" s="332">
        <v>0.72</v>
      </c>
      <c r="AB345" s="328"/>
      <c r="AC345" s="328" t="s">
        <v>858</v>
      </c>
      <c r="AD345" s="328">
        <f t="shared" ref="AD345:AD354" si="57">VALUE(LEFT(AC345,(LEN(AC345)-6)))</f>
        <v>19</v>
      </c>
      <c r="AE345" s="328" t="s">
        <v>475</v>
      </c>
      <c r="AF345" s="328" t="s">
        <v>859</v>
      </c>
      <c r="AG345" s="332"/>
      <c r="AH345" s="333">
        <f t="shared" si="56"/>
        <v>0.72</v>
      </c>
      <c r="AI345" s="334">
        <f t="shared" si="49"/>
        <v>1.44</v>
      </c>
      <c r="AJ345" s="328">
        <v>1</v>
      </c>
      <c r="AK345" s="328">
        <f t="shared" si="50"/>
        <v>2</v>
      </c>
      <c r="AL345" s="335">
        <v>39926</v>
      </c>
      <c r="AM345" s="328"/>
      <c r="AN345" s="328"/>
      <c r="AO345" s="328"/>
      <c r="AP345" s="328"/>
      <c r="AQ345" s="328"/>
      <c r="AR345" s="328"/>
      <c r="AS345" s="328"/>
      <c r="AT345" s="26"/>
      <c r="AU345" s="428">
        <v>62399</v>
      </c>
      <c r="AV345" s="428">
        <v>2126</v>
      </c>
      <c r="AW345" s="428" t="str">
        <f t="shared" si="51"/>
        <v>A</v>
      </c>
      <c r="AX345" s="428" t="str">
        <f t="shared" si="52"/>
        <v>A</v>
      </c>
      <c r="AY345" s="294">
        <f t="shared" si="53"/>
        <v>1</v>
      </c>
      <c r="AZ345" s="294">
        <v>1</v>
      </c>
    </row>
    <row r="346" spans="1:52" x14ac:dyDescent="0.2">
      <c r="C346" s="294">
        <v>62912</v>
      </c>
      <c r="D346" s="294">
        <v>62452</v>
      </c>
      <c r="E346" s="294">
        <v>62804</v>
      </c>
      <c r="F346" s="328">
        <v>62399</v>
      </c>
      <c r="G346" s="329">
        <v>2146</v>
      </c>
      <c r="H346" s="328" t="s">
        <v>860</v>
      </c>
      <c r="I346" s="328" t="s">
        <v>473</v>
      </c>
      <c r="J346" s="328"/>
      <c r="K346" s="328">
        <v>8</v>
      </c>
      <c r="L346" s="330">
        <v>1</v>
      </c>
      <c r="M346" s="328"/>
      <c r="N346" s="328" t="str">
        <f t="shared" si="48"/>
        <v>part</v>
      </c>
      <c r="O346" s="328"/>
      <c r="P346" s="328"/>
      <c r="Q346" s="328"/>
      <c r="R346" s="328"/>
      <c r="S346" s="331"/>
      <c r="T346" s="331"/>
      <c r="U346" s="331"/>
      <c r="V346" s="331"/>
      <c r="W346" s="331"/>
      <c r="X346" s="331"/>
      <c r="Y346" s="328" t="s">
        <v>861</v>
      </c>
      <c r="Z346" s="328"/>
      <c r="AA346" s="332">
        <v>1.65</v>
      </c>
      <c r="AB346" s="331">
        <v>50040</v>
      </c>
      <c r="AC346" s="328" t="s">
        <v>862</v>
      </c>
      <c r="AD346" s="328">
        <f t="shared" si="57"/>
        <v>77</v>
      </c>
      <c r="AE346" s="328" t="s">
        <v>567</v>
      </c>
      <c r="AF346" s="328" t="s">
        <v>599</v>
      </c>
      <c r="AG346" s="332"/>
      <c r="AH346" s="333">
        <f t="shared" si="56"/>
        <v>1.65</v>
      </c>
      <c r="AI346" s="334">
        <f t="shared" si="49"/>
        <v>13.2</v>
      </c>
      <c r="AJ346" s="328">
        <v>3</v>
      </c>
      <c r="AK346" s="328">
        <f t="shared" si="50"/>
        <v>24</v>
      </c>
      <c r="AL346" s="335">
        <v>40042</v>
      </c>
      <c r="AM346" s="328"/>
      <c r="AN346" s="328"/>
      <c r="AO346" s="328"/>
      <c r="AP346" s="328"/>
      <c r="AQ346" s="328"/>
      <c r="AR346" s="328"/>
      <c r="AS346" s="328"/>
      <c r="AT346" s="26"/>
      <c r="AU346" s="428">
        <v>62399</v>
      </c>
      <c r="AV346" s="428">
        <v>2146</v>
      </c>
      <c r="AW346" s="428" t="str">
        <f t="shared" si="51"/>
        <v>A</v>
      </c>
      <c r="AX346" s="428" t="str">
        <f t="shared" si="52"/>
        <v>A</v>
      </c>
      <c r="AY346" s="294">
        <f t="shared" si="53"/>
        <v>1</v>
      </c>
      <c r="AZ346" s="294">
        <v>1</v>
      </c>
    </row>
    <row r="347" spans="1:52" x14ac:dyDescent="0.2">
      <c r="D347" s="294">
        <v>62912</v>
      </c>
      <c r="E347" s="294">
        <v>62998</v>
      </c>
      <c r="F347" s="328">
        <v>62445</v>
      </c>
      <c r="G347" s="329">
        <v>2149</v>
      </c>
      <c r="H347" s="328" t="s">
        <v>863</v>
      </c>
      <c r="I347" s="328" t="s">
        <v>473</v>
      </c>
      <c r="J347" s="328"/>
      <c r="K347" s="328">
        <v>6</v>
      </c>
      <c r="L347" s="330">
        <v>1</v>
      </c>
      <c r="M347" s="328"/>
      <c r="N347" s="328" t="str">
        <f t="shared" si="48"/>
        <v>part</v>
      </c>
      <c r="O347" s="328"/>
      <c r="P347" s="328"/>
      <c r="Q347" s="328"/>
      <c r="R347" s="328"/>
      <c r="S347" s="331"/>
      <c r="T347" s="331"/>
      <c r="U347" s="331"/>
      <c r="V347" s="331"/>
      <c r="W347" s="331"/>
      <c r="X347" s="331"/>
      <c r="Y347" s="328"/>
      <c r="Z347" s="331"/>
      <c r="AA347" s="332">
        <v>0.45</v>
      </c>
      <c r="AB347" s="328"/>
      <c r="AC347" s="328" t="s">
        <v>864</v>
      </c>
      <c r="AD347" s="328">
        <f t="shared" si="57"/>
        <v>82</v>
      </c>
      <c r="AE347" s="328" t="s">
        <v>475</v>
      </c>
      <c r="AF347" s="328" t="s">
        <v>865</v>
      </c>
      <c r="AG347" s="328"/>
      <c r="AH347" s="333">
        <f t="shared" si="56"/>
        <v>0.45</v>
      </c>
      <c r="AI347" s="334">
        <f t="shared" si="49"/>
        <v>2.7</v>
      </c>
      <c r="AJ347" s="328">
        <v>4</v>
      </c>
      <c r="AK347" s="328">
        <f t="shared" si="50"/>
        <v>24</v>
      </c>
      <c r="AL347" s="335">
        <v>40133</v>
      </c>
      <c r="AM347" s="328"/>
      <c r="AN347" s="328"/>
      <c r="AO347" s="328"/>
      <c r="AP347" s="328"/>
      <c r="AQ347" s="328"/>
      <c r="AR347" s="328"/>
      <c r="AS347" s="328"/>
      <c r="AT347" s="26"/>
      <c r="AU347" s="428">
        <v>62445</v>
      </c>
      <c r="AV347" s="428">
        <v>2149</v>
      </c>
      <c r="AW347" s="428" t="str">
        <f t="shared" si="51"/>
        <v>A</v>
      </c>
      <c r="AX347" s="428" t="str">
        <f t="shared" si="52"/>
        <v>A</v>
      </c>
      <c r="AY347" s="294">
        <f t="shared" si="53"/>
        <v>0</v>
      </c>
      <c r="AZ347" s="294">
        <v>0</v>
      </c>
    </row>
    <row r="348" spans="1:52" x14ac:dyDescent="0.2">
      <c r="E348" s="294">
        <v>62912</v>
      </c>
      <c r="F348" s="328">
        <v>62807</v>
      </c>
      <c r="G348" s="329">
        <v>2150</v>
      </c>
      <c r="H348" s="328" t="s">
        <v>866</v>
      </c>
      <c r="I348" s="328" t="s">
        <v>473</v>
      </c>
      <c r="J348" s="328"/>
      <c r="K348" s="328">
        <v>1</v>
      </c>
      <c r="L348" s="400">
        <v>1</v>
      </c>
      <c r="M348" s="328"/>
      <c r="N348" s="328" t="str">
        <f t="shared" si="48"/>
        <v>part</v>
      </c>
      <c r="O348" s="328"/>
      <c r="P348" s="328"/>
      <c r="Q348" s="328"/>
      <c r="R348" s="328"/>
      <c r="S348" s="331"/>
      <c r="T348" s="331"/>
      <c r="U348" s="331"/>
      <c r="V348" s="331"/>
      <c r="W348" s="331"/>
      <c r="X348" s="331"/>
      <c r="Y348" s="328"/>
      <c r="Z348" s="328"/>
      <c r="AA348" s="332">
        <v>37.54</v>
      </c>
      <c r="AB348" s="328"/>
      <c r="AC348" s="328" t="s">
        <v>867</v>
      </c>
      <c r="AD348" s="328">
        <f t="shared" si="57"/>
        <v>31</v>
      </c>
      <c r="AE348" s="328" t="s">
        <v>475</v>
      </c>
      <c r="AF348" s="328" t="s">
        <v>868</v>
      </c>
      <c r="AG348" s="332"/>
      <c r="AH348" s="333">
        <f t="shared" si="56"/>
        <v>37.54</v>
      </c>
      <c r="AI348" s="334">
        <f t="shared" si="49"/>
        <v>37.54</v>
      </c>
      <c r="AJ348" s="328">
        <v>195</v>
      </c>
      <c r="AK348" s="328">
        <f t="shared" si="50"/>
        <v>195</v>
      </c>
      <c r="AL348" s="335">
        <v>39926</v>
      </c>
      <c r="AM348" s="328"/>
      <c r="AN348" s="328"/>
      <c r="AO348" s="328"/>
      <c r="AP348" s="328"/>
      <c r="AQ348" s="328"/>
      <c r="AR348" s="328"/>
      <c r="AS348" s="328"/>
      <c r="AT348" s="26"/>
      <c r="AU348" s="428">
        <v>62807</v>
      </c>
      <c r="AV348" s="428">
        <v>2150</v>
      </c>
      <c r="AW348" s="428" t="str">
        <f t="shared" si="51"/>
        <v>A</v>
      </c>
      <c r="AX348" s="428" t="str">
        <f t="shared" si="52"/>
        <v>A</v>
      </c>
      <c r="AY348" s="294">
        <f t="shared" si="53"/>
        <v>0</v>
      </c>
      <c r="AZ348" s="294">
        <v>0</v>
      </c>
    </row>
    <row r="349" spans="1:52" x14ac:dyDescent="0.2">
      <c r="A349" s="295"/>
      <c r="B349" s="295"/>
      <c r="C349" s="295">
        <v>62912</v>
      </c>
      <c r="D349" s="295">
        <v>62454</v>
      </c>
      <c r="E349" s="295">
        <v>63158</v>
      </c>
      <c r="F349" s="328">
        <v>63122</v>
      </c>
      <c r="G349" s="329">
        <v>2151</v>
      </c>
      <c r="H349" s="328" t="s">
        <v>869</v>
      </c>
      <c r="I349" s="328" t="s">
        <v>473</v>
      </c>
      <c r="J349" s="328"/>
      <c r="K349" s="328">
        <v>2</v>
      </c>
      <c r="L349" s="330">
        <v>1</v>
      </c>
      <c r="M349" s="328"/>
      <c r="N349" s="328" t="str">
        <f t="shared" si="48"/>
        <v>part</v>
      </c>
      <c r="O349" s="328"/>
      <c r="P349" s="328"/>
      <c r="Q349" s="328"/>
      <c r="R349" s="328"/>
      <c r="S349" s="331"/>
      <c r="T349" s="331"/>
      <c r="U349" s="331"/>
      <c r="V349" s="331"/>
      <c r="W349" s="331"/>
      <c r="X349" s="331"/>
      <c r="Y349" s="328" t="s">
        <v>604</v>
      </c>
      <c r="Z349" s="328"/>
      <c r="AA349" s="332">
        <v>9.8000000000000004E-2</v>
      </c>
      <c r="AB349" s="328">
        <v>50506</v>
      </c>
      <c r="AC349" s="328" t="s">
        <v>870</v>
      </c>
      <c r="AD349" s="328">
        <f t="shared" si="57"/>
        <v>100</v>
      </c>
      <c r="AE349" s="328" t="s">
        <v>705</v>
      </c>
      <c r="AF349" s="328"/>
      <c r="AG349" s="332"/>
      <c r="AH349" s="333">
        <f t="shared" si="56"/>
        <v>9.8000000000000004E-2</v>
      </c>
      <c r="AI349" s="334">
        <f t="shared" si="49"/>
        <v>0.19600000000000001</v>
      </c>
      <c r="AJ349" s="328"/>
      <c r="AK349" s="328">
        <f t="shared" si="50"/>
        <v>0</v>
      </c>
      <c r="AL349" s="335">
        <v>40169</v>
      </c>
      <c r="AM349" s="328"/>
      <c r="AN349" s="328"/>
      <c r="AO349" s="328"/>
      <c r="AP349" s="328"/>
      <c r="AQ349" s="328"/>
      <c r="AR349" s="328"/>
      <c r="AS349" s="328"/>
      <c r="AT349" s="439"/>
      <c r="AU349" s="440">
        <v>63122</v>
      </c>
      <c r="AV349" s="440">
        <v>2151</v>
      </c>
      <c r="AW349" s="440" t="str">
        <f t="shared" si="51"/>
        <v>A</v>
      </c>
      <c r="AX349" s="440" t="str">
        <f t="shared" si="52"/>
        <v>A</v>
      </c>
      <c r="AY349" s="295">
        <f t="shared" si="53"/>
        <v>0</v>
      </c>
      <c r="AZ349" s="295">
        <v>0</v>
      </c>
    </row>
    <row r="350" spans="1:52" x14ac:dyDescent="0.2">
      <c r="D350" s="294">
        <v>62912</v>
      </c>
      <c r="E350" s="294">
        <v>63062</v>
      </c>
      <c r="F350" s="328">
        <v>62455</v>
      </c>
      <c r="G350" s="329">
        <v>2158</v>
      </c>
      <c r="H350" s="328" t="s">
        <v>871</v>
      </c>
      <c r="I350" s="328" t="s">
        <v>473</v>
      </c>
      <c r="J350" s="328"/>
      <c r="K350" s="328">
        <v>2</v>
      </c>
      <c r="L350" s="400">
        <v>1</v>
      </c>
      <c r="M350" s="328"/>
      <c r="N350" s="328" t="str">
        <f t="shared" si="48"/>
        <v>part</v>
      </c>
      <c r="O350" s="328"/>
      <c r="P350" s="328"/>
      <c r="Q350" s="328"/>
      <c r="R350" s="328"/>
      <c r="S350" s="331"/>
      <c r="T350" s="331"/>
      <c r="U350" s="331"/>
      <c r="V350" s="331"/>
      <c r="W350" s="331"/>
      <c r="X350" s="331"/>
      <c r="Y350" s="328" t="s">
        <v>872</v>
      </c>
      <c r="Z350" s="328"/>
      <c r="AA350" s="332">
        <v>319.11</v>
      </c>
      <c r="AB350" s="328" t="s">
        <v>873</v>
      </c>
      <c r="AC350" s="328" t="s">
        <v>756</v>
      </c>
      <c r="AD350" s="328">
        <f t="shared" si="57"/>
        <v>13</v>
      </c>
      <c r="AE350" s="328" t="s">
        <v>567</v>
      </c>
      <c r="AF350" s="328" t="s">
        <v>874</v>
      </c>
      <c r="AG350" s="332"/>
      <c r="AH350" s="333">
        <f t="shared" si="56"/>
        <v>319.11</v>
      </c>
      <c r="AI350" s="334">
        <f t="shared" si="49"/>
        <v>638.22</v>
      </c>
      <c r="AJ350" s="328">
        <v>1015</v>
      </c>
      <c r="AK350" s="328">
        <f t="shared" si="50"/>
        <v>2030</v>
      </c>
      <c r="AL350" s="335">
        <v>39926</v>
      </c>
      <c r="AM350" s="328"/>
      <c r="AN350" s="328"/>
      <c r="AO350" s="328"/>
      <c r="AP350" s="328"/>
      <c r="AQ350" s="328"/>
      <c r="AR350" s="328"/>
      <c r="AS350" s="328"/>
      <c r="AT350" s="26"/>
      <c r="AU350" s="428">
        <v>62455</v>
      </c>
      <c r="AV350" s="428">
        <v>2158</v>
      </c>
      <c r="AW350" s="428" t="str">
        <f t="shared" si="51"/>
        <v>A</v>
      </c>
      <c r="AX350" s="428" t="str">
        <f t="shared" si="52"/>
        <v>A</v>
      </c>
      <c r="AY350" s="294">
        <f t="shared" si="53"/>
        <v>0</v>
      </c>
      <c r="AZ350" s="294">
        <v>0</v>
      </c>
    </row>
    <row r="351" spans="1:52" x14ac:dyDescent="0.2">
      <c r="D351" s="294">
        <v>62912</v>
      </c>
      <c r="E351" s="294">
        <v>62452</v>
      </c>
      <c r="F351" s="328">
        <v>62804</v>
      </c>
      <c r="G351" s="329">
        <v>2178</v>
      </c>
      <c r="H351" s="328" t="s">
        <v>875</v>
      </c>
      <c r="I351" s="328" t="s">
        <v>473</v>
      </c>
      <c r="J351" s="328"/>
      <c r="K351" s="328">
        <v>2</v>
      </c>
      <c r="L351" s="400">
        <v>1</v>
      </c>
      <c r="M351" s="328"/>
      <c r="N351" s="328" t="str">
        <f t="shared" si="48"/>
        <v>part</v>
      </c>
      <c r="O351" s="328"/>
      <c r="P351" s="328"/>
      <c r="Q351" s="328"/>
      <c r="R351" s="328"/>
      <c r="S351" s="331"/>
      <c r="T351" s="331"/>
      <c r="U351" s="331"/>
      <c r="V351" s="331"/>
      <c r="W351" s="331"/>
      <c r="X351" s="331"/>
      <c r="Y351" s="328" t="s">
        <v>631</v>
      </c>
      <c r="Z351" s="328"/>
      <c r="AA351" s="332">
        <v>1.1499999999999999</v>
      </c>
      <c r="AB351" s="328" t="s">
        <v>755</v>
      </c>
      <c r="AC351" s="328" t="s">
        <v>548</v>
      </c>
      <c r="AD351" s="328">
        <f t="shared" si="57"/>
        <v>14</v>
      </c>
      <c r="AE351" s="328"/>
      <c r="AF351" s="328" t="s">
        <v>596</v>
      </c>
      <c r="AG351" s="332"/>
      <c r="AH351" s="333">
        <f t="shared" si="56"/>
        <v>1.1499999999999999</v>
      </c>
      <c r="AI351" s="334">
        <f t="shared" si="49"/>
        <v>2.2999999999999998</v>
      </c>
      <c r="AJ351" s="328">
        <v>2</v>
      </c>
      <c r="AK351" s="328">
        <f t="shared" si="50"/>
        <v>4</v>
      </c>
      <c r="AL351" s="335">
        <v>39926</v>
      </c>
      <c r="AM351" s="328"/>
      <c r="AN351" s="328"/>
      <c r="AO351" s="328"/>
      <c r="AP351" s="328"/>
      <c r="AQ351" s="328"/>
      <c r="AR351" s="328"/>
      <c r="AS351" s="328"/>
      <c r="AT351" s="26"/>
      <c r="AU351" s="428">
        <v>62804</v>
      </c>
      <c r="AV351" s="428">
        <v>2178</v>
      </c>
      <c r="AW351" s="428" t="str">
        <f t="shared" si="51"/>
        <v>A</v>
      </c>
      <c r="AX351" s="428" t="str">
        <f t="shared" si="52"/>
        <v>A</v>
      </c>
      <c r="AY351" s="294">
        <f t="shared" si="53"/>
        <v>1</v>
      </c>
      <c r="AZ351" s="294">
        <v>1</v>
      </c>
    </row>
    <row r="352" spans="1:52" x14ac:dyDescent="0.2">
      <c r="D352" s="294">
        <v>62912</v>
      </c>
      <c r="E352" s="294">
        <v>62452</v>
      </c>
      <c r="F352" s="328">
        <v>62804</v>
      </c>
      <c r="G352" s="329">
        <v>2179</v>
      </c>
      <c r="H352" s="328" t="s">
        <v>876</v>
      </c>
      <c r="I352" s="328" t="s">
        <v>473</v>
      </c>
      <c r="J352" s="328"/>
      <c r="K352" s="328">
        <v>2</v>
      </c>
      <c r="L352" s="400">
        <v>1</v>
      </c>
      <c r="M352" s="328"/>
      <c r="N352" s="328" t="str">
        <f t="shared" si="48"/>
        <v>part</v>
      </c>
      <c r="O352" s="328"/>
      <c r="P352" s="328"/>
      <c r="Q352" s="328"/>
      <c r="R352" s="328"/>
      <c r="S352" s="331"/>
      <c r="T352" s="331"/>
      <c r="U352" s="331"/>
      <c r="V352" s="331"/>
      <c r="W352" s="331"/>
      <c r="X352" s="331"/>
      <c r="Y352" s="328" t="s">
        <v>522</v>
      </c>
      <c r="Z352" s="328"/>
      <c r="AA352" s="332">
        <v>2.74</v>
      </c>
      <c r="AB352" s="328"/>
      <c r="AC352" s="328" t="s">
        <v>844</v>
      </c>
      <c r="AD352" s="328">
        <f t="shared" si="57"/>
        <v>12</v>
      </c>
      <c r="AE352" s="328" t="s">
        <v>475</v>
      </c>
      <c r="AF352" s="328" t="s">
        <v>481</v>
      </c>
      <c r="AG352" s="332"/>
      <c r="AH352" s="333">
        <f t="shared" si="56"/>
        <v>2.74</v>
      </c>
      <c r="AI352" s="334">
        <f t="shared" si="49"/>
        <v>5.48</v>
      </c>
      <c r="AJ352" s="328">
        <v>4</v>
      </c>
      <c r="AK352" s="328">
        <f t="shared" si="50"/>
        <v>8</v>
      </c>
      <c r="AL352" s="335">
        <v>39926</v>
      </c>
      <c r="AM352" s="328"/>
      <c r="AN352" s="328"/>
      <c r="AO352" s="328"/>
      <c r="AP352" s="328"/>
      <c r="AQ352" s="328"/>
      <c r="AR352" s="328"/>
      <c r="AS352" s="328"/>
      <c r="AT352" s="26"/>
      <c r="AU352" s="428">
        <v>62804</v>
      </c>
      <c r="AV352" s="428">
        <v>2179</v>
      </c>
      <c r="AW352" s="428" t="str">
        <f t="shared" si="51"/>
        <v>A</v>
      </c>
      <c r="AX352" s="428" t="str">
        <f t="shared" si="52"/>
        <v>A</v>
      </c>
      <c r="AY352" s="294">
        <f t="shared" si="53"/>
        <v>1</v>
      </c>
      <c r="AZ352" s="294">
        <v>1</v>
      </c>
    </row>
    <row r="353" spans="1:52" x14ac:dyDescent="0.2">
      <c r="F353" s="328">
        <v>62912</v>
      </c>
      <c r="G353" s="329">
        <v>2218</v>
      </c>
      <c r="H353" s="328" t="s">
        <v>877</v>
      </c>
      <c r="I353" s="328" t="s">
        <v>473</v>
      </c>
      <c r="J353" s="328"/>
      <c r="K353" s="328">
        <v>1</v>
      </c>
      <c r="L353" s="330">
        <v>1</v>
      </c>
      <c r="M353" s="328"/>
      <c r="N353" s="328" t="str">
        <f t="shared" si="48"/>
        <v>part</v>
      </c>
      <c r="O353" s="328"/>
      <c r="P353" s="328"/>
      <c r="Q353" s="328"/>
      <c r="R353" s="328"/>
      <c r="S353" s="331"/>
      <c r="T353" s="331"/>
      <c r="U353" s="331"/>
      <c r="V353" s="331"/>
      <c r="W353" s="331"/>
      <c r="X353" s="331"/>
      <c r="Y353" s="328" t="s">
        <v>878</v>
      </c>
      <c r="Z353" s="328"/>
      <c r="AA353" s="332">
        <v>152.15</v>
      </c>
      <c r="AB353" s="328">
        <v>12588</v>
      </c>
      <c r="AC353" s="328" t="s">
        <v>844</v>
      </c>
      <c r="AD353" s="328">
        <f t="shared" si="57"/>
        <v>12</v>
      </c>
      <c r="AE353" s="328" t="s">
        <v>475</v>
      </c>
      <c r="AF353" s="328" t="s">
        <v>879</v>
      </c>
      <c r="AG353" s="332"/>
      <c r="AH353" s="333">
        <f t="shared" si="56"/>
        <v>152.15</v>
      </c>
      <c r="AI353" s="334">
        <f t="shared" si="49"/>
        <v>152.15</v>
      </c>
      <c r="AJ353" s="328">
        <v>195</v>
      </c>
      <c r="AK353" s="328">
        <v>1</v>
      </c>
      <c r="AL353" s="335">
        <v>40042</v>
      </c>
      <c r="AM353" s="328"/>
      <c r="AN353" s="328"/>
      <c r="AO353" s="328"/>
      <c r="AP353" s="328"/>
      <c r="AQ353" s="328"/>
      <c r="AR353" s="328"/>
      <c r="AS353" s="328"/>
      <c r="AT353" s="26"/>
      <c r="AU353" s="428">
        <v>62912</v>
      </c>
      <c r="AV353" s="428">
        <v>2218</v>
      </c>
      <c r="AW353" s="428" t="str">
        <f t="shared" si="51"/>
        <v>A</v>
      </c>
      <c r="AX353" s="428" t="str">
        <f t="shared" si="52"/>
        <v>A</v>
      </c>
      <c r="AY353" s="294">
        <f t="shared" si="53"/>
        <v>0</v>
      </c>
      <c r="AZ353" s="294">
        <v>0</v>
      </c>
    </row>
    <row r="354" spans="1:52" x14ac:dyDescent="0.2">
      <c r="A354" s="295"/>
      <c r="B354" s="295"/>
      <c r="C354" s="295">
        <v>62912</v>
      </c>
      <c r="D354" s="295">
        <v>62998</v>
      </c>
      <c r="E354" s="295">
        <v>62445</v>
      </c>
      <c r="F354" s="328">
        <v>62897</v>
      </c>
      <c r="G354" s="329">
        <v>2224</v>
      </c>
      <c r="H354" s="328" t="s">
        <v>880</v>
      </c>
      <c r="I354" s="328" t="s">
        <v>473</v>
      </c>
      <c r="J354" s="328" t="s">
        <v>576</v>
      </c>
      <c r="K354" s="328">
        <v>2</v>
      </c>
      <c r="L354" s="330">
        <v>1</v>
      </c>
      <c r="M354" s="328"/>
      <c r="N354" s="328" t="str">
        <f t="shared" si="48"/>
        <v>part</v>
      </c>
      <c r="O354" s="328"/>
      <c r="P354" s="328"/>
      <c r="Q354" s="328"/>
      <c r="R354" s="328"/>
      <c r="S354" s="331"/>
      <c r="T354" s="331"/>
      <c r="U354" s="331"/>
      <c r="V354" s="331"/>
      <c r="W354" s="331"/>
      <c r="X354" s="331"/>
      <c r="Y354" s="328" t="s">
        <v>522</v>
      </c>
      <c r="Z354" s="328"/>
      <c r="AA354" s="332">
        <v>1.8</v>
      </c>
      <c r="AB354" s="328">
        <v>50507</v>
      </c>
      <c r="AC354" s="328" t="s">
        <v>881</v>
      </c>
      <c r="AD354" s="328" t="e">
        <f t="shared" si="57"/>
        <v>#VALUE!</v>
      </c>
      <c r="AE354" s="328"/>
      <c r="AF354" s="328"/>
      <c r="AG354" s="332"/>
      <c r="AH354" s="333">
        <f t="shared" si="56"/>
        <v>1.8</v>
      </c>
      <c r="AI354" s="334">
        <f t="shared" si="49"/>
        <v>3.6</v>
      </c>
      <c r="AJ354" s="328"/>
      <c r="AK354" s="328">
        <f t="shared" ref="AK354:AK417" si="58">AJ354*K354</f>
        <v>0</v>
      </c>
      <c r="AL354" s="335">
        <v>40169</v>
      </c>
      <c r="AM354" s="328"/>
      <c r="AN354" s="328"/>
      <c r="AO354" s="328"/>
      <c r="AP354" s="328"/>
      <c r="AQ354" s="328"/>
      <c r="AR354" s="328"/>
      <c r="AS354" s="328"/>
      <c r="AT354" s="439"/>
      <c r="AU354" s="440">
        <v>62897</v>
      </c>
      <c r="AV354" s="440">
        <v>2224</v>
      </c>
      <c r="AW354" s="440" t="str">
        <f t="shared" si="51"/>
        <v>A</v>
      </c>
      <c r="AX354" s="440" t="str">
        <f t="shared" si="52"/>
        <v>A</v>
      </c>
      <c r="AY354" s="295">
        <f t="shared" si="53"/>
        <v>0</v>
      </c>
      <c r="AZ354" s="295">
        <v>0</v>
      </c>
    </row>
    <row r="355" spans="1:52" x14ac:dyDescent="0.2">
      <c r="E355" s="294">
        <v>62912</v>
      </c>
      <c r="F355" s="328">
        <v>62452</v>
      </c>
      <c r="G355" s="329">
        <v>2227</v>
      </c>
      <c r="H355" s="328" t="s">
        <v>882</v>
      </c>
      <c r="I355" s="328" t="s">
        <v>473</v>
      </c>
      <c r="J355" s="328"/>
      <c r="K355" s="328">
        <v>3</v>
      </c>
      <c r="L355" s="400">
        <v>1</v>
      </c>
      <c r="M355" s="328"/>
      <c r="N355" s="328" t="str">
        <f t="shared" si="48"/>
        <v>part</v>
      </c>
      <c r="O355" s="328"/>
      <c r="P355" s="328"/>
      <c r="Q355" s="328"/>
      <c r="R355" s="328"/>
      <c r="S355" s="331"/>
      <c r="T355" s="331"/>
      <c r="U355" s="331"/>
      <c r="V355" s="331"/>
      <c r="W355" s="331"/>
      <c r="X355" s="331"/>
      <c r="Y355" s="328"/>
      <c r="Z355" s="328"/>
      <c r="AA355" s="332">
        <v>0.17299999999999999</v>
      </c>
      <c r="AB355" s="328"/>
      <c r="AC355" s="328" t="s">
        <v>883</v>
      </c>
      <c r="AD355" s="328">
        <v>34</v>
      </c>
      <c r="AE355" s="328" t="s">
        <v>486</v>
      </c>
      <c r="AF355" s="328" t="s">
        <v>642</v>
      </c>
      <c r="AG355" s="332"/>
      <c r="AH355" s="333">
        <f t="shared" si="56"/>
        <v>0.17299999999999999</v>
      </c>
      <c r="AI355" s="334">
        <f t="shared" si="49"/>
        <v>0.51899999999999991</v>
      </c>
      <c r="AJ355" s="328">
        <v>0.5</v>
      </c>
      <c r="AK355" s="328">
        <f t="shared" si="58"/>
        <v>1.5</v>
      </c>
      <c r="AL355" s="335">
        <v>39988</v>
      </c>
      <c r="AM355" s="328"/>
      <c r="AN355" s="328"/>
      <c r="AO355" s="328"/>
      <c r="AP355" s="328"/>
      <c r="AQ355" s="328"/>
      <c r="AR355" s="328"/>
      <c r="AS355" s="328"/>
      <c r="AT355" s="26"/>
      <c r="AU355" s="428">
        <v>62452</v>
      </c>
      <c r="AV355" s="428">
        <v>2227</v>
      </c>
      <c r="AW355" s="428" t="str">
        <f t="shared" si="51"/>
        <v>A</v>
      </c>
      <c r="AX355" s="428" t="str">
        <f t="shared" si="52"/>
        <v>A</v>
      </c>
      <c r="AY355" s="294">
        <f t="shared" si="53"/>
        <v>1</v>
      </c>
      <c r="AZ355" s="294">
        <v>1</v>
      </c>
    </row>
    <row r="356" spans="1:52" x14ac:dyDescent="0.2">
      <c r="D356" s="294">
        <v>62912</v>
      </c>
      <c r="E356" s="294">
        <v>62452</v>
      </c>
      <c r="F356" s="328">
        <v>63059</v>
      </c>
      <c r="G356" s="329">
        <v>2227</v>
      </c>
      <c r="H356" s="328" t="s">
        <v>882</v>
      </c>
      <c r="I356" s="328" t="s">
        <v>473</v>
      </c>
      <c r="J356" s="328"/>
      <c r="K356" s="328">
        <v>1</v>
      </c>
      <c r="L356" s="400">
        <v>1</v>
      </c>
      <c r="M356" s="328"/>
      <c r="N356" s="328" t="str">
        <f t="shared" si="48"/>
        <v>part</v>
      </c>
      <c r="O356" s="328"/>
      <c r="P356" s="328"/>
      <c r="Q356" s="328"/>
      <c r="R356" s="328"/>
      <c r="S356" s="331"/>
      <c r="T356" s="331"/>
      <c r="U356" s="331"/>
      <c r="V356" s="331"/>
      <c r="W356" s="331"/>
      <c r="X356" s="331"/>
      <c r="Y356" s="328"/>
      <c r="Z356" s="328"/>
      <c r="AA356" s="332">
        <v>0.17</v>
      </c>
      <c r="AB356" s="328"/>
      <c r="AC356" s="328" t="s">
        <v>884</v>
      </c>
      <c r="AD356" s="328">
        <v>4</v>
      </c>
      <c r="AE356" s="328" t="s">
        <v>486</v>
      </c>
      <c r="AF356" s="328" t="s">
        <v>642</v>
      </c>
      <c r="AG356" s="332"/>
      <c r="AH356" s="333">
        <f t="shared" si="56"/>
        <v>0.17</v>
      </c>
      <c r="AI356" s="334">
        <f t="shared" si="49"/>
        <v>0.17</v>
      </c>
      <c r="AJ356" s="328">
        <v>0.5</v>
      </c>
      <c r="AK356" s="328">
        <f t="shared" si="58"/>
        <v>0.5</v>
      </c>
      <c r="AL356" s="335">
        <v>40086</v>
      </c>
      <c r="AM356" s="328">
        <v>1</v>
      </c>
      <c r="AN356" s="328"/>
      <c r="AO356" s="328"/>
      <c r="AP356" s="328"/>
      <c r="AQ356" s="328"/>
      <c r="AR356" s="328"/>
      <c r="AS356" s="328"/>
      <c r="AT356" s="26"/>
      <c r="AU356" s="428">
        <v>63059</v>
      </c>
      <c r="AV356" s="428">
        <v>2227</v>
      </c>
      <c r="AW356" s="428" t="str">
        <f t="shared" si="51"/>
        <v>A</v>
      </c>
      <c r="AX356" s="428" t="str">
        <f t="shared" si="52"/>
        <v>A</v>
      </c>
      <c r="AY356" s="294">
        <f t="shared" si="53"/>
        <v>1</v>
      </c>
      <c r="AZ356" s="294">
        <v>1</v>
      </c>
    </row>
    <row r="357" spans="1:52" x14ac:dyDescent="0.2">
      <c r="C357" s="294">
        <v>62912</v>
      </c>
      <c r="D357" s="294">
        <v>62456</v>
      </c>
      <c r="E357" s="294">
        <v>62794</v>
      </c>
      <c r="F357" s="411">
        <v>62779</v>
      </c>
      <c r="G357" s="412">
        <v>2243</v>
      </c>
      <c r="H357" s="411" t="s">
        <v>885</v>
      </c>
      <c r="I357" s="411" t="s">
        <v>473</v>
      </c>
      <c r="J357" s="411" t="s">
        <v>576</v>
      </c>
      <c r="K357" s="411">
        <v>1</v>
      </c>
      <c r="L357" s="419">
        <v>1</v>
      </c>
      <c r="M357" s="411"/>
      <c r="N357" s="411" t="str">
        <f t="shared" si="48"/>
        <v>part</v>
      </c>
      <c r="O357" s="411"/>
      <c r="P357" s="411"/>
      <c r="Q357" s="411"/>
      <c r="R357" s="411"/>
      <c r="S357" s="414"/>
      <c r="T357" s="414"/>
      <c r="U357" s="414"/>
      <c r="V357" s="414"/>
      <c r="W357" s="414"/>
      <c r="X357" s="414"/>
      <c r="Y357" s="411" t="s">
        <v>634</v>
      </c>
      <c r="Z357" s="411"/>
      <c r="AA357" s="415">
        <v>26.8</v>
      </c>
      <c r="AB357" s="411"/>
      <c r="AC357" s="411" t="s">
        <v>886</v>
      </c>
      <c r="AD357" s="328" t="e">
        <f>VALUE(LEFT(AC357,(LEN(AC357)-6)))</f>
        <v>#VALUE!</v>
      </c>
      <c r="AE357" s="411"/>
      <c r="AF357" s="411" t="s">
        <v>636</v>
      </c>
      <c r="AG357" s="415"/>
      <c r="AH357" s="416">
        <f t="shared" si="56"/>
        <v>26.8</v>
      </c>
      <c r="AI357" s="417">
        <f t="shared" si="49"/>
        <v>26.8</v>
      </c>
      <c r="AJ357" s="411">
        <v>54</v>
      </c>
      <c r="AK357" s="411">
        <f t="shared" si="58"/>
        <v>54</v>
      </c>
      <c r="AL357" s="418">
        <v>40042</v>
      </c>
      <c r="AM357" s="411">
        <v>1</v>
      </c>
      <c r="AN357" s="411">
        <v>1</v>
      </c>
      <c r="AO357" s="411"/>
      <c r="AP357" s="411"/>
      <c r="AQ357" s="411"/>
      <c r="AR357" s="411"/>
      <c r="AS357" s="411"/>
      <c r="AT357" s="26"/>
      <c r="AU357" s="428">
        <v>62779</v>
      </c>
      <c r="AV357" s="428">
        <v>2243</v>
      </c>
      <c r="AW357" s="428" t="str">
        <f t="shared" si="51"/>
        <v>A</v>
      </c>
      <c r="AX357" s="428" t="str">
        <f t="shared" si="52"/>
        <v>A</v>
      </c>
      <c r="AY357" s="294">
        <f t="shared" si="53"/>
        <v>0</v>
      </c>
      <c r="AZ357" s="294">
        <v>0</v>
      </c>
    </row>
    <row r="358" spans="1:52" x14ac:dyDescent="0.2">
      <c r="A358" s="295"/>
      <c r="B358" s="295"/>
      <c r="C358" s="295"/>
      <c r="D358" s="295"/>
      <c r="E358" s="295">
        <v>62912</v>
      </c>
      <c r="F358" s="328">
        <v>62454</v>
      </c>
      <c r="G358" s="329">
        <v>2332</v>
      </c>
      <c r="H358" s="328" t="s">
        <v>887</v>
      </c>
      <c r="I358" s="328" t="s">
        <v>473</v>
      </c>
      <c r="J358" s="328"/>
      <c r="K358" s="328">
        <v>4</v>
      </c>
      <c r="L358" s="330">
        <v>1</v>
      </c>
      <c r="M358" s="328"/>
      <c r="N358" s="328" t="str">
        <f t="shared" si="48"/>
        <v>part</v>
      </c>
      <c r="O358" s="328"/>
      <c r="P358" s="328"/>
      <c r="Q358" s="328"/>
      <c r="R358" s="328"/>
      <c r="S358" s="331"/>
      <c r="T358" s="331"/>
      <c r="U358" s="331"/>
      <c r="V358" s="331"/>
      <c r="W358" s="331"/>
      <c r="X358" s="331"/>
      <c r="Y358" s="328" t="s">
        <v>522</v>
      </c>
      <c r="Z358" s="328"/>
      <c r="AA358" s="332">
        <v>0.52800000000000002</v>
      </c>
      <c r="AB358" s="328">
        <v>50507</v>
      </c>
      <c r="AC358" s="328" t="s">
        <v>685</v>
      </c>
      <c r="AD358" s="328"/>
      <c r="AE358" s="328"/>
      <c r="AF358" s="328"/>
      <c r="AG358" s="332"/>
      <c r="AH358" s="333">
        <f t="shared" si="56"/>
        <v>0.52800000000000002</v>
      </c>
      <c r="AI358" s="334">
        <f t="shared" si="49"/>
        <v>2.1120000000000001</v>
      </c>
      <c r="AJ358" s="328">
        <v>54</v>
      </c>
      <c r="AK358" s="328">
        <f t="shared" si="58"/>
        <v>216</v>
      </c>
      <c r="AL358" s="335">
        <v>40196</v>
      </c>
      <c r="AM358" s="328"/>
      <c r="AN358" s="328"/>
      <c r="AO358" s="328"/>
      <c r="AP358" s="328"/>
      <c r="AQ358" s="328"/>
      <c r="AR358" s="328"/>
      <c r="AS358" s="328"/>
      <c r="AT358" s="439"/>
      <c r="AU358" s="440">
        <v>62454</v>
      </c>
      <c r="AV358" s="440">
        <v>2332</v>
      </c>
      <c r="AW358" s="440" t="str">
        <f t="shared" si="51"/>
        <v>A</v>
      </c>
      <c r="AX358" s="440" t="str">
        <f t="shared" si="52"/>
        <v>A</v>
      </c>
      <c r="AY358" s="294">
        <f t="shared" si="53"/>
        <v>0</v>
      </c>
      <c r="AZ358" s="294">
        <v>0</v>
      </c>
    </row>
    <row r="359" spans="1:52" s="359" customFormat="1" x14ac:dyDescent="0.2">
      <c r="A359" s="294"/>
      <c r="B359" s="294">
        <v>62912</v>
      </c>
      <c r="C359" s="294">
        <v>62998</v>
      </c>
      <c r="D359" s="294">
        <v>62445</v>
      </c>
      <c r="E359" s="294">
        <v>62897</v>
      </c>
      <c r="F359" s="328">
        <v>62815</v>
      </c>
      <c r="G359" s="329">
        <v>2338</v>
      </c>
      <c r="H359" s="328" t="s">
        <v>888</v>
      </c>
      <c r="I359" s="328" t="s">
        <v>473</v>
      </c>
      <c r="J359" s="328"/>
      <c r="K359" s="328">
        <v>2</v>
      </c>
      <c r="L359" s="400">
        <v>1</v>
      </c>
      <c r="M359" s="328"/>
      <c r="N359" s="328" t="str">
        <f t="shared" si="48"/>
        <v>part</v>
      </c>
      <c r="O359" s="328"/>
      <c r="P359" s="328"/>
      <c r="Q359" s="328"/>
      <c r="R359" s="328"/>
      <c r="S359" s="331"/>
      <c r="T359" s="331"/>
      <c r="U359" s="331"/>
      <c r="V359" s="331"/>
      <c r="W359" s="331"/>
      <c r="X359" s="331"/>
      <c r="Y359" s="328"/>
      <c r="Z359" s="328"/>
      <c r="AA359" s="332">
        <v>0.2</v>
      </c>
      <c r="AB359" s="331"/>
      <c r="AC359" s="328" t="s">
        <v>889</v>
      </c>
      <c r="AD359" s="328">
        <f>VALUE(LEFT(AC359,(LEN(AC359)-6)))</f>
        <v>17</v>
      </c>
      <c r="AE359" s="328"/>
      <c r="AF359" s="328" t="s">
        <v>599</v>
      </c>
      <c r="AG359" s="332"/>
      <c r="AH359" s="333">
        <f t="shared" si="56"/>
        <v>0.2</v>
      </c>
      <c r="AI359" s="334">
        <f t="shared" si="49"/>
        <v>0.4</v>
      </c>
      <c r="AJ359" s="328">
        <v>1</v>
      </c>
      <c r="AK359" s="328">
        <f t="shared" si="58"/>
        <v>2</v>
      </c>
      <c r="AL359" s="335">
        <v>40000</v>
      </c>
      <c r="AM359" s="328">
        <v>2</v>
      </c>
      <c r="AN359" s="328">
        <v>2</v>
      </c>
      <c r="AO359" s="328"/>
      <c r="AP359" s="328"/>
      <c r="AQ359" s="328"/>
      <c r="AR359" s="328"/>
      <c r="AS359" s="328"/>
      <c r="AT359" s="26"/>
      <c r="AU359" s="428">
        <v>62815</v>
      </c>
      <c r="AV359" s="428">
        <v>2338</v>
      </c>
      <c r="AW359" s="428" t="str">
        <f t="shared" si="51"/>
        <v>A</v>
      </c>
      <c r="AX359" s="428" t="str">
        <f t="shared" si="52"/>
        <v>A</v>
      </c>
      <c r="AY359" s="294">
        <f t="shared" si="53"/>
        <v>0</v>
      </c>
      <c r="AZ359" s="294">
        <v>0</v>
      </c>
    </row>
    <row r="360" spans="1:52" s="359" customFormat="1" x14ac:dyDescent="0.2">
      <c r="A360" s="294"/>
      <c r="B360" s="294"/>
      <c r="C360" s="294"/>
      <c r="D360" s="294"/>
      <c r="E360" s="294">
        <v>62912</v>
      </c>
      <c r="F360" s="328">
        <v>62452</v>
      </c>
      <c r="G360" s="329">
        <v>2357</v>
      </c>
      <c r="H360" s="328" t="s">
        <v>890</v>
      </c>
      <c r="I360" s="328" t="s">
        <v>473</v>
      </c>
      <c r="J360" s="328"/>
      <c r="K360" s="328">
        <v>2</v>
      </c>
      <c r="L360" s="330">
        <v>1</v>
      </c>
      <c r="M360" s="328"/>
      <c r="N360" s="328" t="str">
        <f t="shared" si="48"/>
        <v>part</v>
      </c>
      <c r="O360" s="328"/>
      <c r="P360" s="328"/>
      <c r="Q360" s="328"/>
      <c r="R360" s="328"/>
      <c r="S360" s="331"/>
      <c r="T360" s="331"/>
      <c r="U360" s="331"/>
      <c r="V360" s="331"/>
      <c r="W360" s="331"/>
      <c r="X360" s="331"/>
      <c r="Y360" s="328" t="s">
        <v>891</v>
      </c>
      <c r="Z360" s="328"/>
      <c r="AA360" s="332">
        <v>134.18</v>
      </c>
      <c r="AB360" s="328"/>
      <c r="AC360" s="328" t="s">
        <v>892</v>
      </c>
      <c r="AD360" s="328">
        <f>VALUE(LEFT(AC360,(LEN(AC360)-6)))</f>
        <v>13</v>
      </c>
      <c r="AE360" s="328" t="s">
        <v>475</v>
      </c>
      <c r="AF360" s="328" t="s">
        <v>893</v>
      </c>
      <c r="AG360" s="332"/>
      <c r="AH360" s="333">
        <f t="shared" si="56"/>
        <v>134.18</v>
      </c>
      <c r="AI360" s="334">
        <f t="shared" si="49"/>
        <v>268.36</v>
      </c>
      <c r="AJ360" s="328">
        <v>625</v>
      </c>
      <c r="AK360" s="328">
        <f t="shared" si="58"/>
        <v>1250</v>
      </c>
      <c r="AL360" s="335">
        <v>40042</v>
      </c>
      <c r="AM360" s="328">
        <v>2</v>
      </c>
      <c r="AN360" s="328"/>
      <c r="AO360" s="328"/>
      <c r="AP360" s="328"/>
      <c r="AQ360" s="328"/>
      <c r="AR360" s="328"/>
      <c r="AS360" s="328"/>
      <c r="AT360" s="26"/>
      <c r="AU360" s="428">
        <v>62452</v>
      </c>
      <c r="AV360" s="428">
        <v>2357</v>
      </c>
      <c r="AW360" s="428" t="str">
        <f t="shared" si="51"/>
        <v>A</v>
      </c>
      <c r="AX360" s="428" t="str">
        <f t="shared" si="52"/>
        <v>A</v>
      </c>
      <c r="AY360" s="294">
        <f t="shared" si="53"/>
        <v>1</v>
      </c>
      <c r="AZ360" s="294">
        <v>1</v>
      </c>
    </row>
    <row r="361" spans="1:52" x14ac:dyDescent="0.2">
      <c r="A361" s="295"/>
      <c r="B361" s="295">
        <v>62912</v>
      </c>
      <c r="C361" s="295">
        <v>62998</v>
      </c>
      <c r="D361" s="295">
        <v>62451</v>
      </c>
      <c r="E361" s="295">
        <v>62883</v>
      </c>
      <c r="F361" s="328">
        <v>62876</v>
      </c>
      <c r="G361" s="329">
        <v>2363</v>
      </c>
      <c r="H361" s="399" t="s">
        <v>894</v>
      </c>
      <c r="I361" s="399" t="s">
        <v>473</v>
      </c>
      <c r="J361" s="328"/>
      <c r="K361" s="328">
        <v>4</v>
      </c>
      <c r="L361" s="330">
        <v>1</v>
      </c>
      <c r="M361" s="328"/>
      <c r="N361" s="328" t="str">
        <f t="shared" si="48"/>
        <v>part</v>
      </c>
      <c r="O361" s="328"/>
      <c r="P361" s="328"/>
      <c r="Q361" s="328"/>
      <c r="R361" s="328"/>
      <c r="S361" s="331"/>
      <c r="T361" s="331"/>
      <c r="U361" s="331"/>
      <c r="V361" s="331"/>
      <c r="W361" s="331"/>
      <c r="X361" s="331"/>
      <c r="Y361" s="328" t="s">
        <v>492</v>
      </c>
      <c r="Z361" s="328"/>
      <c r="AA361" s="332">
        <v>0.06</v>
      </c>
      <c r="AB361" s="331"/>
      <c r="AC361" s="421" t="s">
        <v>542</v>
      </c>
      <c r="AD361" s="328">
        <f>VALUE(LEFT(AC361,(LEN(AC361)-6)))</f>
        <v>30</v>
      </c>
      <c r="AE361" s="331" t="s">
        <v>567</v>
      </c>
      <c r="AF361" s="328" t="s">
        <v>596</v>
      </c>
      <c r="AG361" s="332"/>
      <c r="AH361" s="333">
        <f t="shared" si="56"/>
        <v>0.06</v>
      </c>
      <c r="AI361" s="334">
        <f t="shared" si="49"/>
        <v>0.24</v>
      </c>
      <c r="AJ361" s="328">
        <v>1</v>
      </c>
      <c r="AK361" s="328">
        <f t="shared" si="58"/>
        <v>4</v>
      </c>
      <c r="AL361" s="335">
        <v>40030</v>
      </c>
      <c r="AM361" s="328"/>
      <c r="AN361" s="328"/>
      <c r="AO361" s="328"/>
      <c r="AP361" s="328"/>
      <c r="AQ361" s="328"/>
      <c r="AR361" s="328"/>
      <c r="AS361" s="328"/>
      <c r="AT361" s="26"/>
      <c r="AU361" s="428">
        <v>62876</v>
      </c>
      <c r="AV361" s="428">
        <v>2363</v>
      </c>
      <c r="AW361" s="428" t="str">
        <f t="shared" si="51"/>
        <v>A</v>
      </c>
      <c r="AX361" s="428" t="str">
        <f t="shared" si="52"/>
        <v>A</v>
      </c>
      <c r="AY361" s="294">
        <f t="shared" si="53"/>
        <v>0</v>
      </c>
      <c r="AZ361" s="294">
        <v>0</v>
      </c>
    </row>
    <row r="362" spans="1:52" x14ac:dyDescent="0.2">
      <c r="B362" s="294">
        <v>62912</v>
      </c>
      <c r="C362" s="294">
        <v>62998</v>
      </c>
      <c r="D362" s="294">
        <v>62451</v>
      </c>
      <c r="E362" s="294">
        <v>62883</v>
      </c>
      <c r="F362" s="328">
        <v>62876</v>
      </c>
      <c r="G362" s="329">
        <v>2364</v>
      </c>
      <c r="H362" s="399" t="s">
        <v>895</v>
      </c>
      <c r="I362" s="399" t="s">
        <v>473</v>
      </c>
      <c r="J362" s="328"/>
      <c r="K362" s="328">
        <v>4</v>
      </c>
      <c r="L362" s="330">
        <v>1</v>
      </c>
      <c r="M362" s="328"/>
      <c r="N362" s="328" t="str">
        <f t="shared" si="48"/>
        <v>part</v>
      </c>
      <c r="O362" s="328"/>
      <c r="P362" s="328"/>
      <c r="Q362" s="328"/>
      <c r="R362" s="328"/>
      <c r="S362" s="331"/>
      <c r="T362" s="331"/>
      <c r="U362" s="331"/>
      <c r="V362" s="331"/>
      <c r="W362" s="331"/>
      <c r="X362" s="331"/>
      <c r="Y362" s="328" t="s">
        <v>492</v>
      </c>
      <c r="Z362" s="328"/>
      <c r="AA362" s="332">
        <v>5.2999999999999999E-2</v>
      </c>
      <c r="AB362" s="331" t="s">
        <v>519</v>
      </c>
      <c r="AC362" s="328" t="s">
        <v>478</v>
      </c>
      <c r="AD362" s="328">
        <f>VALUE(LEFT(AC362,(LEN(AC362)-6)))</f>
        <v>50</v>
      </c>
      <c r="AE362" s="328"/>
      <c r="AF362" s="328" t="s">
        <v>476</v>
      </c>
      <c r="AG362" s="332"/>
      <c r="AH362" s="333">
        <f t="shared" si="56"/>
        <v>5.2999999999999999E-2</v>
      </c>
      <c r="AI362" s="334">
        <f t="shared" si="49"/>
        <v>0.21199999999999999</v>
      </c>
      <c r="AJ362" s="328">
        <v>7</v>
      </c>
      <c r="AK362" s="328">
        <f t="shared" si="58"/>
        <v>28</v>
      </c>
      <c r="AL362" s="335">
        <v>40030</v>
      </c>
      <c r="AM362" s="328"/>
      <c r="AN362" s="328"/>
      <c r="AO362" s="328"/>
      <c r="AP362" s="328"/>
      <c r="AQ362" s="328"/>
      <c r="AR362" s="328"/>
      <c r="AS362" s="328"/>
      <c r="AT362" s="26"/>
      <c r="AU362" s="428">
        <v>62876</v>
      </c>
      <c r="AV362" s="428">
        <v>2364</v>
      </c>
      <c r="AW362" s="428" t="str">
        <f t="shared" si="51"/>
        <v>A</v>
      </c>
      <c r="AX362" s="428" t="str">
        <f t="shared" si="52"/>
        <v>A</v>
      </c>
      <c r="AY362" s="294">
        <f t="shared" si="53"/>
        <v>0</v>
      </c>
      <c r="AZ362" s="294">
        <v>0</v>
      </c>
    </row>
    <row r="363" spans="1:52" x14ac:dyDescent="0.2">
      <c r="B363" s="294">
        <v>62912</v>
      </c>
      <c r="C363" s="294">
        <v>62998</v>
      </c>
      <c r="D363" s="294">
        <v>62451</v>
      </c>
      <c r="E363" s="294">
        <v>62883</v>
      </c>
      <c r="F363" s="328">
        <v>62876</v>
      </c>
      <c r="G363" s="329">
        <v>2365</v>
      </c>
      <c r="H363" s="399" t="s">
        <v>896</v>
      </c>
      <c r="I363" s="399" t="s">
        <v>473</v>
      </c>
      <c r="J363" s="328"/>
      <c r="K363" s="328">
        <v>4</v>
      </c>
      <c r="L363" s="330">
        <v>1</v>
      </c>
      <c r="M363" s="328"/>
      <c r="N363" s="328" t="str">
        <f t="shared" si="48"/>
        <v>part</v>
      </c>
      <c r="O363" s="328"/>
      <c r="P363" s="328"/>
      <c r="Q363" s="328"/>
      <c r="R363" s="328"/>
      <c r="S363" s="331"/>
      <c r="T363" s="331"/>
      <c r="U363" s="331"/>
      <c r="V363" s="331"/>
      <c r="W363" s="331"/>
      <c r="X363" s="401"/>
      <c r="Y363" s="335" t="s">
        <v>492</v>
      </c>
      <c r="Z363" s="335"/>
      <c r="AA363" s="332">
        <v>0.13200000000000001</v>
      </c>
      <c r="AB363" s="331" t="s">
        <v>519</v>
      </c>
      <c r="AC363" s="328" t="s">
        <v>542</v>
      </c>
      <c r="AD363" s="328">
        <f>VALUE(LEFT(AC363,(LEN(AC363)-6)))</f>
        <v>30</v>
      </c>
      <c r="AE363" s="328"/>
      <c r="AF363" s="328" t="s">
        <v>476</v>
      </c>
      <c r="AG363" s="332"/>
      <c r="AH363" s="333">
        <f t="shared" si="56"/>
        <v>0.13200000000000001</v>
      </c>
      <c r="AI363" s="334">
        <f t="shared" si="49"/>
        <v>0.52800000000000002</v>
      </c>
      <c r="AJ363" s="328">
        <v>4</v>
      </c>
      <c r="AK363" s="328">
        <f t="shared" si="58"/>
        <v>16</v>
      </c>
      <c r="AL363" s="335">
        <v>40030</v>
      </c>
      <c r="AM363" s="328"/>
      <c r="AN363" s="328"/>
      <c r="AO363" s="328"/>
      <c r="AP363" s="328"/>
      <c r="AQ363" s="328"/>
      <c r="AR363" s="328"/>
      <c r="AS363" s="328"/>
      <c r="AT363" s="26"/>
      <c r="AU363" s="428">
        <v>62876</v>
      </c>
      <c r="AV363" s="428">
        <v>2365</v>
      </c>
      <c r="AW363" s="428" t="str">
        <f t="shared" si="51"/>
        <v>A</v>
      </c>
      <c r="AX363" s="428" t="str">
        <f t="shared" si="52"/>
        <v>A</v>
      </c>
      <c r="AY363" s="294">
        <f t="shared" si="53"/>
        <v>0</v>
      </c>
      <c r="AZ363" s="294">
        <v>0</v>
      </c>
    </row>
    <row r="364" spans="1:52" x14ac:dyDescent="0.2">
      <c r="E364" s="294">
        <v>62912</v>
      </c>
      <c r="F364" s="328">
        <v>62452</v>
      </c>
      <c r="G364" s="329">
        <v>2366</v>
      </c>
      <c r="H364" s="328" t="s">
        <v>897</v>
      </c>
      <c r="I364" s="328" t="s">
        <v>473</v>
      </c>
      <c r="J364" s="328"/>
      <c r="K364" s="328">
        <v>1</v>
      </c>
      <c r="L364" s="330">
        <v>1</v>
      </c>
      <c r="M364" s="328"/>
      <c r="N364" s="328" t="str">
        <f t="shared" si="48"/>
        <v>part</v>
      </c>
      <c r="O364" s="328"/>
      <c r="P364" s="328"/>
      <c r="Q364" s="328"/>
      <c r="R364" s="328"/>
      <c r="S364" s="331"/>
      <c r="T364" s="331"/>
      <c r="U364" s="331"/>
      <c r="V364" s="331"/>
      <c r="W364" s="331"/>
      <c r="X364" s="331"/>
      <c r="Y364" s="328"/>
      <c r="Z364" s="328"/>
      <c r="AA364" s="332">
        <v>236.18</v>
      </c>
      <c r="AB364" s="328"/>
      <c r="AC364" s="328" t="s">
        <v>898</v>
      </c>
      <c r="AD364" s="328">
        <v>8</v>
      </c>
      <c r="AE364" s="328" t="s">
        <v>475</v>
      </c>
      <c r="AF364" s="328" t="s">
        <v>859</v>
      </c>
      <c r="AG364" s="332"/>
      <c r="AH364" s="333">
        <f t="shared" si="56"/>
        <v>236.18</v>
      </c>
      <c r="AI364" s="334">
        <f t="shared" si="49"/>
        <v>236.18</v>
      </c>
      <c r="AJ364" s="328">
        <v>232</v>
      </c>
      <c r="AK364" s="328">
        <f t="shared" si="58"/>
        <v>232</v>
      </c>
      <c r="AL364" s="335">
        <v>40042</v>
      </c>
      <c r="AM364" s="328"/>
      <c r="AN364" s="328"/>
      <c r="AO364" s="328"/>
      <c r="AP364" s="328"/>
      <c r="AQ364" s="328"/>
      <c r="AR364" s="328"/>
      <c r="AS364" s="328"/>
      <c r="AT364" s="26"/>
      <c r="AU364" s="428">
        <v>62452</v>
      </c>
      <c r="AV364" s="428">
        <v>2366</v>
      </c>
      <c r="AW364" s="428" t="str">
        <f t="shared" si="51"/>
        <v>A</v>
      </c>
      <c r="AX364" s="428" t="str">
        <f t="shared" si="52"/>
        <v>A</v>
      </c>
      <c r="AY364" s="294">
        <f t="shared" si="53"/>
        <v>1</v>
      </c>
      <c r="AZ364" s="294">
        <v>1</v>
      </c>
    </row>
    <row r="365" spans="1:52" x14ac:dyDescent="0.2">
      <c r="C365" s="294">
        <v>62912</v>
      </c>
      <c r="D365" s="294">
        <v>62998</v>
      </c>
      <c r="E365" s="294">
        <v>62445</v>
      </c>
      <c r="F365" s="328">
        <v>62897</v>
      </c>
      <c r="G365" s="329">
        <v>2405</v>
      </c>
      <c r="H365" s="328" t="s">
        <v>899</v>
      </c>
      <c r="I365" s="328" t="s">
        <v>473</v>
      </c>
      <c r="J365" s="328"/>
      <c r="K365" s="328">
        <v>4</v>
      </c>
      <c r="L365" s="330">
        <v>1</v>
      </c>
      <c r="M365" s="328"/>
      <c r="N365" s="328" t="str">
        <f t="shared" si="48"/>
        <v>part</v>
      </c>
      <c r="O365" s="328"/>
      <c r="P365" s="328"/>
      <c r="Q365" s="328"/>
      <c r="R365" s="328"/>
      <c r="S365" s="331"/>
      <c r="T365" s="331"/>
      <c r="U365" s="331"/>
      <c r="V365" s="331"/>
      <c r="W365" s="331"/>
      <c r="X365" s="331"/>
      <c r="Y365" s="328" t="s">
        <v>696</v>
      </c>
      <c r="Z365" s="328"/>
      <c r="AA365" s="332">
        <v>9.7000000000000003E-2</v>
      </c>
      <c r="AB365" s="328" t="s">
        <v>519</v>
      </c>
      <c r="AC365" s="328" t="s">
        <v>542</v>
      </c>
      <c r="AD365" s="328">
        <f t="shared" ref="AD365:AD375" si="59">VALUE(LEFT(AC365,(LEN(AC365)-6)))</f>
        <v>30</v>
      </c>
      <c r="AE365" s="328"/>
      <c r="AF365" s="328"/>
      <c r="AG365" s="332"/>
      <c r="AH365" s="333">
        <f t="shared" si="56"/>
        <v>9.7000000000000003E-2</v>
      </c>
      <c r="AI365" s="334">
        <f t="shared" si="49"/>
        <v>0.38800000000000001</v>
      </c>
      <c r="AJ365" s="328"/>
      <c r="AK365" s="328">
        <f t="shared" si="58"/>
        <v>0</v>
      </c>
      <c r="AL365" s="335">
        <v>40042</v>
      </c>
      <c r="AM365" s="328"/>
      <c r="AN365" s="328"/>
      <c r="AO365" s="328"/>
      <c r="AP365" s="328"/>
      <c r="AQ365" s="328"/>
      <c r="AR365" s="328"/>
      <c r="AS365" s="328"/>
      <c r="AT365" s="26"/>
      <c r="AU365" s="428">
        <v>62897</v>
      </c>
      <c r="AV365" s="428">
        <v>2405</v>
      </c>
      <c r="AW365" s="428" t="str">
        <f t="shared" si="51"/>
        <v>A</v>
      </c>
      <c r="AX365" s="428" t="str">
        <f t="shared" si="52"/>
        <v>A</v>
      </c>
      <c r="AY365" s="294">
        <f t="shared" si="53"/>
        <v>0</v>
      </c>
      <c r="AZ365" s="294">
        <v>0</v>
      </c>
    </row>
    <row r="366" spans="1:52" x14ac:dyDescent="0.2">
      <c r="C366" s="294">
        <v>62912</v>
      </c>
      <c r="D366" s="294">
        <v>62998</v>
      </c>
      <c r="E366" s="294">
        <v>62445</v>
      </c>
      <c r="F366" s="328">
        <v>62897</v>
      </c>
      <c r="G366" s="329">
        <v>2406</v>
      </c>
      <c r="H366" s="328" t="s">
        <v>900</v>
      </c>
      <c r="I366" s="328" t="s">
        <v>473</v>
      </c>
      <c r="J366" s="328"/>
      <c r="K366" s="328">
        <v>2</v>
      </c>
      <c r="L366" s="330">
        <v>1</v>
      </c>
      <c r="M366" s="328"/>
      <c r="N366" s="328" t="str">
        <f t="shared" si="48"/>
        <v>part</v>
      </c>
      <c r="O366" s="328"/>
      <c r="P366" s="328"/>
      <c r="Q366" s="328"/>
      <c r="R366" s="328"/>
      <c r="S366" s="331"/>
      <c r="T366" s="331"/>
      <c r="U366" s="331"/>
      <c r="V366" s="331"/>
      <c r="W366" s="331"/>
      <c r="X366" s="331"/>
      <c r="Y366" s="328" t="s">
        <v>696</v>
      </c>
      <c r="Z366" s="328"/>
      <c r="AA366" s="332">
        <v>8.5000000000000006E-2</v>
      </c>
      <c r="AB366" s="328" t="s">
        <v>519</v>
      </c>
      <c r="AC366" s="328" t="s">
        <v>614</v>
      </c>
      <c r="AD366" s="328">
        <f t="shared" si="59"/>
        <v>20</v>
      </c>
      <c r="AE366" s="328"/>
      <c r="AF366" s="328" t="s">
        <v>476</v>
      </c>
      <c r="AG366" s="332"/>
      <c r="AH366" s="333">
        <f t="shared" si="56"/>
        <v>8.5000000000000006E-2</v>
      </c>
      <c r="AI366" s="334">
        <f t="shared" si="49"/>
        <v>0.17</v>
      </c>
      <c r="AJ366" s="328">
        <v>6</v>
      </c>
      <c r="AK366" s="328">
        <f t="shared" si="58"/>
        <v>12</v>
      </c>
      <c r="AL366" s="335">
        <v>40042</v>
      </c>
      <c r="AM366" s="328"/>
      <c r="AN366" s="328"/>
      <c r="AO366" s="328"/>
      <c r="AP366" s="328"/>
      <c r="AQ366" s="328"/>
      <c r="AR366" s="328"/>
      <c r="AS366" s="328"/>
      <c r="AT366" s="26"/>
      <c r="AU366" s="428">
        <v>62897</v>
      </c>
      <c r="AV366" s="428">
        <v>2406</v>
      </c>
      <c r="AW366" s="428" t="str">
        <f t="shared" si="51"/>
        <v>A</v>
      </c>
      <c r="AX366" s="428" t="str">
        <f t="shared" si="52"/>
        <v>A</v>
      </c>
      <c r="AY366" s="294">
        <f t="shared" si="53"/>
        <v>0</v>
      </c>
      <c r="AZ366" s="294">
        <v>0</v>
      </c>
    </row>
    <row r="367" spans="1:52" x14ac:dyDescent="0.2">
      <c r="D367" s="294">
        <v>62912</v>
      </c>
      <c r="E367" s="294">
        <v>62998</v>
      </c>
      <c r="F367" s="328">
        <v>62445</v>
      </c>
      <c r="G367" s="329">
        <v>2408</v>
      </c>
      <c r="H367" s="328" t="s">
        <v>901</v>
      </c>
      <c r="I367" s="328" t="s">
        <v>473</v>
      </c>
      <c r="J367" s="328"/>
      <c r="K367" s="328">
        <v>2</v>
      </c>
      <c r="L367" s="330">
        <v>1</v>
      </c>
      <c r="M367" s="328"/>
      <c r="N367" s="328" t="str">
        <f t="shared" si="48"/>
        <v>part</v>
      </c>
      <c r="O367" s="328"/>
      <c r="P367" s="328"/>
      <c r="Q367" s="328"/>
      <c r="R367" s="328"/>
      <c r="S367" s="331"/>
      <c r="T367" s="331"/>
      <c r="U367" s="331"/>
      <c r="V367" s="331"/>
      <c r="W367" s="331"/>
      <c r="X367" s="331"/>
      <c r="Y367" s="328" t="s">
        <v>902</v>
      </c>
      <c r="Z367" s="328"/>
      <c r="AA367" s="332">
        <v>1.1100000000000001</v>
      </c>
      <c r="AB367" s="328" t="s">
        <v>755</v>
      </c>
      <c r="AC367" s="328" t="s">
        <v>614</v>
      </c>
      <c r="AD367" s="328">
        <f t="shared" si="59"/>
        <v>20</v>
      </c>
      <c r="AE367" s="328"/>
      <c r="AF367" s="328" t="s">
        <v>903</v>
      </c>
      <c r="AG367" s="328"/>
      <c r="AH367" s="333">
        <f t="shared" si="56"/>
        <v>1.1100000000000001</v>
      </c>
      <c r="AI367" s="334">
        <f t="shared" si="49"/>
        <v>2.2200000000000002</v>
      </c>
      <c r="AJ367" s="328">
        <v>3</v>
      </c>
      <c r="AK367" s="328">
        <f t="shared" si="58"/>
        <v>6</v>
      </c>
      <c r="AL367" s="335">
        <v>40042</v>
      </c>
      <c r="AM367" s="328"/>
      <c r="AN367" s="328"/>
      <c r="AO367" s="328"/>
      <c r="AP367" s="328"/>
      <c r="AQ367" s="328"/>
      <c r="AR367" s="328"/>
      <c r="AS367" s="328"/>
      <c r="AT367" s="26"/>
      <c r="AU367" s="428">
        <v>62445</v>
      </c>
      <c r="AV367" s="428">
        <v>2408</v>
      </c>
      <c r="AW367" s="428" t="str">
        <f t="shared" si="51"/>
        <v>A</v>
      </c>
      <c r="AX367" s="428" t="str">
        <f t="shared" si="52"/>
        <v>A</v>
      </c>
      <c r="AY367" s="294">
        <f t="shared" si="53"/>
        <v>0</v>
      </c>
      <c r="AZ367" s="294">
        <v>0</v>
      </c>
    </row>
    <row r="368" spans="1:52" x14ac:dyDescent="0.2">
      <c r="B368" s="294">
        <v>62912</v>
      </c>
      <c r="C368" s="294">
        <v>62998</v>
      </c>
      <c r="D368" s="294">
        <v>62445</v>
      </c>
      <c r="E368" s="294">
        <v>62826</v>
      </c>
      <c r="F368" s="328">
        <v>62918</v>
      </c>
      <c r="G368" s="329">
        <v>2409</v>
      </c>
      <c r="H368" s="328" t="s">
        <v>904</v>
      </c>
      <c r="I368" s="328" t="s">
        <v>473</v>
      </c>
      <c r="J368" s="328"/>
      <c r="K368" s="328">
        <v>2</v>
      </c>
      <c r="L368" s="330">
        <v>1</v>
      </c>
      <c r="M368" s="328"/>
      <c r="N368" s="328" t="str">
        <f t="shared" si="48"/>
        <v>part</v>
      </c>
      <c r="O368" s="328"/>
      <c r="P368" s="328"/>
      <c r="Q368" s="328"/>
      <c r="R368" s="328"/>
      <c r="S368" s="331"/>
      <c r="T368" s="331"/>
      <c r="U368" s="331"/>
      <c r="V368" s="331"/>
      <c r="W368" s="331"/>
      <c r="X368" s="331"/>
      <c r="Y368" s="328"/>
      <c r="Z368" s="328"/>
      <c r="AA368" s="332">
        <v>5.3999999999999999E-2</v>
      </c>
      <c r="AB368" s="328"/>
      <c r="AC368" s="328" t="s">
        <v>905</v>
      </c>
      <c r="AD368" s="328">
        <f t="shared" si="59"/>
        <v>21</v>
      </c>
      <c r="AE368" s="328"/>
      <c r="AF368" s="328" t="s">
        <v>350</v>
      </c>
      <c r="AG368" s="328"/>
      <c r="AH368" s="333">
        <f t="shared" si="56"/>
        <v>5.3999999999999999E-2</v>
      </c>
      <c r="AI368" s="334">
        <f t="shared" si="49"/>
        <v>0.108</v>
      </c>
      <c r="AJ368" s="328">
        <v>2</v>
      </c>
      <c r="AK368" s="328">
        <f t="shared" si="58"/>
        <v>4</v>
      </c>
      <c r="AL368" s="335">
        <v>40042</v>
      </c>
      <c r="AM368" s="328"/>
      <c r="AN368" s="328"/>
      <c r="AO368" s="328"/>
      <c r="AP368" s="328"/>
      <c r="AQ368" s="328"/>
      <c r="AR368" s="328"/>
      <c r="AS368" s="328"/>
      <c r="AT368" s="26"/>
      <c r="AU368" s="428">
        <v>62918</v>
      </c>
      <c r="AV368" s="428">
        <v>2409</v>
      </c>
      <c r="AW368" s="428" t="str">
        <f t="shared" si="51"/>
        <v>A</v>
      </c>
      <c r="AX368" s="428" t="str">
        <f t="shared" si="52"/>
        <v>A</v>
      </c>
      <c r="AY368" s="294">
        <f t="shared" si="53"/>
        <v>0</v>
      </c>
      <c r="AZ368" s="294">
        <v>0</v>
      </c>
    </row>
    <row r="369" spans="1:52" x14ac:dyDescent="0.2">
      <c r="B369" s="294">
        <v>62912</v>
      </c>
      <c r="C369" s="294">
        <v>62998</v>
      </c>
      <c r="D369" s="294">
        <v>62445</v>
      </c>
      <c r="E369" s="294">
        <v>62897</v>
      </c>
      <c r="F369" s="328">
        <v>61743</v>
      </c>
      <c r="G369" s="329">
        <v>2410</v>
      </c>
      <c r="H369" s="328" t="s">
        <v>906</v>
      </c>
      <c r="I369" s="328" t="s">
        <v>473</v>
      </c>
      <c r="J369" s="328"/>
      <c r="K369" s="328">
        <v>4</v>
      </c>
      <c r="L369" s="400">
        <v>1</v>
      </c>
      <c r="M369" s="328"/>
      <c r="N369" s="328" t="str">
        <f t="shared" si="48"/>
        <v>part</v>
      </c>
      <c r="O369" s="328"/>
      <c r="P369" s="328"/>
      <c r="Q369" s="328"/>
      <c r="R369" s="328"/>
      <c r="S369" s="331"/>
      <c r="T369" s="331"/>
      <c r="U369" s="331"/>
      <c r="V369" s="331"/>
      <c r="W369" s="331"/>
      <c r="X369" s="331"/>
      <c r="Y369" s="328"/>
      <c r="Z369" s="328"/>
      <c r="AA369" s="332">
        <v>0.22</v>
      </c>
      <c r="AB369" s="328"/>
      <c r="AC369" s="328" t="s">
        <v>616</v>
      </c>
      <c r="AD369" s="328">
        <f t="shared" si="59"/>
        <v>60</v>
      </c>
      <c r="AE369" s="328" t="s">
        <v>486</v>
      </c>
      <c r="AF369" s="328" t="s">
        <v>350</v>
      </c>
      <c r="AG369" s="332"/>
      <c r="AH369" s="333">
        <f t="shared" si="56"/>
        <v>0.22</v>
      </c>
      <c r="AI369" s="334">
        <f t="shared" si="49"/>
        <v>0.88</v>
      </c>
      <c r="AJ369" s="328">
        <v>1</v>
      </c>
      <c r="AK369" s="328">
        <f t="shared" si="58"/>
        <v>4</v>
      </c>
      <c r="AL369" s="335">
        <v>40158</v>
      </c>
      <c r="AM369" s="328"/>
      <c r="AN369" s="328"/>
      <c r="AO369" s="328"/>
      <c r="AP369" s="328"/>
      <c r="AQ369" s="328"/>
      <c r="AR369" s="328"/>
      <c r="AS369" s="328"/>
      <c r="AT369" s="26"/>
      <c r="AU369" s="428">
        <v>61743</v>
      </c>
      <c r="AV369" s="428">
        <v>2410</v>
      </c>
      <c r="AW369" s="428" t="str">
        <f t="shared" si="51"/>
        <v>A</v>
      </c>
      <c r="AX369" s="428" t="str">
        <f t="shared" si="52"/>
        <v>A</v>
      </c>
      <c r="AY369" s="294">
        <f t="shared" si="53"/>
        <v>0</v>
      </c>
      <c r="AZ369" s="294">
        <v>0</v>
      </c>
    </row>
    <row r="370" spans="1:52" x14ac:dyDescent="0.2">
      <c r="D370" s="294">
        <v>62912</v>
      </c>
      <c r="E370" s="294">
        <v>62998</v>
      </c>
      <c r="F370" s="328">
        <v>62451</v>
      </c>
      <c r="G370" s="329">
        <v>2410</v>
      </c>
      <c r="H370" s="328" t="s">
        <v>906</v>
      </c>
      <c r="I370" s="328" t="s">
        <v>473</v>
      </c>
      <c r="J370" s="328"/>
      <c r="K370" s="328">
        <v>2</v>
      </c>
      <c r="L370" s="400">
        <v>1</v>
      </c>
      <c r="M370" s="328"/>
      <c r="N370" s="328" t="str">
        <f t="shared" si="48"/>
        <v>part</v>
      </c>
      <c r="O370" s="328"/>
      <c r="P370" s="328"/>
      <c r="Q370" s="328"/>
      <c r="R370" s="328"/>
      <c r="S370" s="331"/>
      <c r="T370" s="331"/>
      <c r="U370" s="331"/>
      <c r="V370" s="331"/>
      <c r="W370" s="331"/>
      <c r="X370" s="331"/>
      <c r="Y370" s="328"/>
      <c r="Z370" s="328"/>
      <c r="AA370" s="332">
        <v>0.22</v>
      </c>
      <c r="AB370" s="328"/>
      <c r="AC370" s="328" t="s">
        <v>616</v>
      </c>
      <c r="AD370" s="328">
        <f t="shared" si="59"/>
        <v>60</v>
      </c>
      <c r="AE370" s="328" t="s">
        <v>907</v>
      </c>
      <c r="AF370" s="328" t="s">
        <v>350</v>
      </c>
      <c r="AG370" s="332"/>
      <c r="AH370" s="333">
        <f t="shared" si="56"/>
        <v>0.22</v>
      </c>
      <c r="AI370" s="334">
        <f t="shared" si="49"/>
        <v>0.44</v>
      </c>
      <c r="AJ370" s="328">
        <v>1</v>
      </c>
      <c r="AK370" s="328">
        <f t="shared" si="58"/>
        <v>2</v>
      </c>
      <c r="AL370" s="335">
        <v>40079</v>
      </c>
      <c r="AM370" s="328"/>
      <c r="AN370" s="328"/>
      <c r="AO370" s="328"/>
      <c r="AP370" s="328"/>
      <c r="AQ370" s="328"/>
      <c r="AR370" s="328"/>
      <c r="AS370" s="328"/>
      <c r="AT370" s="26"/>
      <c r="AU370" s="428">
        <v>62451</v>
      </c>
      <c r="AV370" s="428">
        <v>2410</v>
      </c>
      <c r="AW370" s="428" t="str">
        <f t="shared" si="51"/>
        <v>A</v>
      </c>
      <c r="AX370" s="428" t="str">
        <f t="shared" si="52"/>
        <v>A</v>
      </c>
      <c r="AY370" s="294">
        <f t="shared" si="53"/>
        <v>0</v>
      </c>
      <c r="AZ370" s="294">
        <v>0</v>
      </c>
    </row>
    <row r="371" spans="1:52" x14ac:dyDescent="0.2">
      <c r="A371" s="295"/>
      <c r="B371" s="295"/>
      <c r="C371" s="295">
        <v>62912</v>
      </c>
      <c r="D371" s="295">
        <v>62998</v>
      </c>
      <c r="E371" s="295">
        <v>62445</v>
      </c>
      <c r="F371" s="328">
        <v>62826</v>
      </c>
      <c r="G371" s="329">
        <v>2410</v>
      </c>
      <c r="H371" s="328" t="s">
        <v>906</v>
      </c>
      <c r="I371" s="328" t="s">
        <v>473</v>
      </c>
      <c r="J371" s="328"/>
      <c r="K371" s="328">
        <v>4</v>
      </c>
      <c r="L371" s="330">
        <v>1</v>
      </c>
      <c r="M371" s="328"/>
      <c r="N371" s="328" t="str">
        <f t="shared" si="48"/>
        <v>part</v>
      </c>
      <c r="O371" s="328"/>
      <c r="P371" s="328"/>
      <c r="Q371" s="328"/>
      <c r="R371" s="328"/>
      <c r="S371" s="331"/>
      <c r="T371" s="331"/>
      <c r="U371" s="331"/>
      <c r="V371" s="331"/>
      <c r="W371" s="331"/>
      <c r="X371" s="331"/>
      <c r="Y371" s="328"/>
      <c r="Z371" s="328"/>
      <c r="AA371" s="332">
        <v>0.22</v>
      </c>
      <c r="AB371" s="328"/>
      <c r="AC371" s="328" t="s">
        <v>616</v>
      </c>
      <c r="AD371" s="328">
        <f t="shared" si="59"/>
        <v>60</v>
      </c>
      <c r="AE371" s="421" t="s">
        <v>907</v>
      </c>
      <c r="AF371" s="328" t="s">
        <v>350</v>
      </c>
      <c r="AG371" s="332"/>
      <c r="AH371" s="333">
        <f t="shared" si="56"/>
        <v>0.22</v>
      </c>
      <c r="AI371" s="334">
        <f t="shared" si="49"/>
        <v>0.88</v>
      </c>
      <c r="AJ371" s="328">
        <v>1</v>
      </c>
      <c r="AK371" s="328">
        <f t="shared" si="58"/>
        <v>4</v>
      </c>
      <c r="AL371" s="335">
        <v>40042</v>
      </c>
      <c r="AM371" s="328"/>
      <c r="AN371" s="328"/>
      <c r="AO371" s="328"/>
      <c r="AP371" s="328"/>
      <c r="AQ371" s="328"/>
      <c r="AR371" s="328"/>
      <c r="AS371" s="328"/>
      <c r="AT371" s="26"/>
      <c r="AU371" s="428">
        <v>62826</v>
      </c>
      <c r="AV371" s="428">
        <v>2410</v>
      </c>
      <c r="AW371" s="428" t="str">
        <f t="shared" si="51"/>
        <v>A</v>
      </c>
      <c r="AX371" s="428" t="str">
        <f t="shared" si="52"/>
        <v>A</v>
      </c>
      <c r="AY371" s="294">
        <f t="shared" si="53"/>
        <v>0</v>
      </c>
      <c r="AZ371" s="294">
        <v>0</v>
      </c>
    </row>
    <row r="372" spans="1:52" x14ac:dyDescent="0.2">
      <c r="A372" s="295"/>
      <c r="B372" s="295"/>
      <c r="C372" s="295">
        <v>62912</v>
      </c>
      <c r="D372" s="295">
        <v>62998</v>
      </c>
      <c r="E372" s="295">
        <v>62445</v>
      </c>
      <c r="F372" s="328">
        <v>62999</v>
      </c>
      <c r="G372" s="329">
        <v>2410</v>
      </c>
      <c r="H372" s="328" t="s">
        <v>906</v>
      </c>
      <c r="I372" s="328" t="s">
        <v>473</v>
      </c>
      <c r="J372" s="328"/>
      <c r="K372" s="328">
        <v>4</v>
      </c>
      <c r="L372" s="330">
        <v>1</v>
      </c>
      <c r="M372" s="328"/>
      <c r="N372" s="328" t="str">
        <f t="shared" si="48"/>
        <v>part</v>
      </c>
      <c r="O372" s="328"/>
      <c r="P372" s="328"/>
      <c r="Q372" s="328"/>
      <c r="R372" s="328"/>
      <c r="S372" s="331"/>
      <c r="T372" s="331"/>
      <c r="U372" s="331"/>
      <c r="V372" s="331"/>
      <c r="W372" s="331"/>
      <c r="X372" s="331"/>
      <c r="Y372" s="328"/>
      <c r="Z372" s="331"/>
      <c r="AA372" s="332">
        <v>0.22</v>
      </c>
      <c r="AB372" s="328"/>
      <c r="AC372" s="328" t="s">
        <v>616</v>
      </c>
      <c r="AD372" s="328">
        <f t="shared" si="59"/>
        <v>60</v>
      </c>
      <c r="AE372" s="328" t="s">
        <v>475</v>
      </c>
      <c r="AF372" s="328" t="s">
        <v>350</v>
      </c>
      <c r="AG372" s="328"/>
      <c r="AH372" s="333">
        <f t="shared" si="56"/>
        <v>0.22</v>
      </c>
      <c r="AI372" s="334">
        <f t="shared" si="49"/>
        <v>0.88</v>
      </c>
      <c r="AJ372" s="328">
        <v>1</v>
      </c>
      <c r="AK372" s="328">
        <f t="shared" si="58"/>
        <v>4</v>
      </c>
      <c r="AL372" s="335">
        <v>40148</v>
      </c>
      <c r="AM372" s="328"/>
      <c r="AN372" s="328"/>
      <c r="AO372" s="328"/>
      <c r="AP372" s="328"/>
      <c r="AQ372" s="328"/>
      <c r="AR372" s="328"/>
      <c r="AS372" s="328"/>
      <c r="AT372" s="26"/>
      <c r="AU372" s="428">
        <v>62999</v>
      </c>
      <c r="AV372" s="428">
        <v>2410</v>
      </c>
      <c r="AW372" s="428" t="str">
        <f t="shared" si="51"/>
        <v>A</v>
      </c>
      <c r="AX372" s="428" t="str">
        <f t="shared" si="52"/>
        <v>A</v>
      </c>
      <c r="AY372" s="294">
        <f t="shared" si="53"/>
        <v>0</v>
      </c>
      <c r="AZ372" s="294">
        <v>0</v>
      </c>
    </row>
    <row r="373" spans="1:52" x14ac:dyDescent="0.2">
      <c r="C373" s="294">
        <v>62912</v>
      </c>
      <c r="D373" s="294">
        <v>62998</v>
      </c>
      <c r="E373" s="294">
        <v>62445</v>
      </c>
      <c r="F373" s="328">
        <v>62826</v>
      </c>
      <c r="G373" s="329">
        <v>2411</v>
      </c>
      <c r="H373" s="328" t="s">
        <v>908</v>
      </c>
      <c r="I373" s="328" t="s">
        <v>473</v>
      </c>
      <c r="J373" s="328"/>
      <c r="K373" s="328">
        <v>4</v>
      </c>
      <c r="L373" s="330">
        <v>1</v>
      </c>
      <c r="M373" s="328"/>
      <c r="N373" s="328" t="str">
        <f t="shared" si="48"/>
        <v>part</v>
      </c>
      <c r="O373" s="328"/>
      <c r="P373" s="328"/>
      <c r="Q373" s="328"/>
      <c r="R373" s="328"/>
      <c r="S373" s="331"/>
      <c r="T373" s="331"/>
      <c r="U373" s="331"/>
      <c r="V373" s="331"/>
      <c r="W373" s="331"/>
      <c r="X373" s="331"/>
      <c r="Y373" s="328" t="s">
        <v>909</v>
      </c>
      <c r="Z373" s="328"/>
      <c r="AA373" s="332">
        <v>5.3</v>
      </c>
      <c r="AB373" s="328">
        <v>50031</v>
      </c>
      <c r="AC373" s="328" t="s">
        <v>542</v>
      </c>
      <c r="AD373" s="328">
        <f t="shared" si="59"/>
        <v>30</v>
      </c>
      <c r="AE373" s="331"/>
      <c r="AF373" s="328" t="s">
        <v>859</v>
      </c>
      <c r="AG373" s="332"/>
      <c r="AH373" s="333">
        <f t="shared" ref="AH373:AH404" si="60">AA373+AG373</f>
        <v>5.3</v>
      </c>
      <c r="AI373" s="334">
        <f t="shared" si="49"/>
        <v>21.2</v>
      </c>
      <c r="AJ373" s="328">
        <v>3</v>
      </c>
      <c r="AK373" s="328">
        <f t="shared" si="58"/>
        <v>12</v>
      </c>
      <c r="AL373" s="335">
        <v>40042</v>
      </c>
      <c r="AM373" s="328"/>
      <c r="AN373" s="328"/>
      <c r="AO373" s="328"/>
      <c r="AP373" s="328"/>
      <c r="AQ373" s="328"/>
      <c r="AR373" s="328"/>
      <c r="AS373" s="328"/>
      <c r="AT373" s="26"/>
      <c r="AU373" s="428">
        <v>62826</v>
      </c>
      <c r="AV373" s="428">
        <v>2411</v>
      </c>
      <c r="AW373" s="428" t="str">
        <f t="shared" si="51"/>
        <v>A</v>
      </c>
      <c r="AX373" s="428" t="str">
        <f t="shared" si="52"/>
        <v>A</v>
      </c>
      <c r="AY373" s="294">
        <f t="shared" si="53"/>
        <v>0</v>
      </c>
      <c r="AZ373" s="294">
        <v>0</v>
      </c>
    </row>
    <row r="374" spans="1:52" x14ac:dyDescent="0.2">
      <c r="C374" s="294">
        <v>62912</v>
      </c>
      <c r="D374" s="294">
        <v>62998</v>
      </c>
      <c r="E374" s="294">
        <v>62445</v>
      </c>
      <c r="F374" s="328">
        <v>62826</v>
      </c>
      <c r="G374" s="329">
        <v>2412</v>
      </c>
      <c r="H374" s="328" t="s">
        <v>910</v>
      </c>
      <c r="I374" s="328" t="s">
        <v>473</v>
      </c>
      <c r="J374" s="328"/>
      <c r="K374" s="328">
        <v>1</v>
      </c>
      <c r="L374" s="330">
        <v>1</v>
      </c>
      <c r="M374" s="328"/>
      <c r="N374" s="328" t="str">
        <f t="shared" si="48"/>
        <v>part</v>
      </c>
      <c r="O374" s="328"/>
      <c r="P374" s="328"/>
      <c r="Q374" s="328"/>
      <c r="R374" s="328"/>
      <c r="S374" s="331"/>
      <c r="T374" s="331"/>
      <c r="U374" s="331"/>
      <c r="V374" s="331"/>
      <c r="W374" s="331"/>
      <c r="X374" s="331"/>
      <c r="Y374" s="328" t="s">
        <v>909</v>
      </c>
      <c r="Z374" s="328"/>
      <c r="AA374" s="332">
        <v>5.59</v>
      </c>
      <c r="AB374" s="328">
        <v>50031</v>
      </c>
      <c r="AC374" s="328" t="s">
        <v>704</v>
      </c>
      <c r="AD374" s="328">
        <f t="shared" si="59"/>
        <v>10</v>
      </c>
      <c r="AE374" s="331"/>
      <c r="AF374" s="328" t="s">
        <v>859</v>
      </c>
      <c r="AG374" s="332"/>
      <c r="AH374" s="333">
        <f t="shared" si="60"/>
        <v>5.59</v>
      </c>
      <c r="AI374" s="334">
        <f t="shared" si="49"/>
        <v>5.59</v>
      </c>
      <c r="AJ374" s="328">
        <v>4</v>
      </c>
      <c r="AK374" s="328">
        <f t="shared" si="58"/>
        <v>4</v>
      </c>
      <c r="AL374" s="335">
        <v>40042</v>
      </c>
      <c r="AM374" s="328"/>
      <c r="AN374" s="328"/>
      <c r="AO374" s="328"/>
      <c r="AP374" s="328"/>
      <c r="AQ374" s="328"/>
      <c r="AR374" s="328"/>
      <c r="AS374" s="328"/>
      <c r="AT374" s="26"/>
      <c r="AU374" s="428">
        <v>62826</v>
      </c>
      <c r="AV374" s="428">
        <v>2412</v>
      </c>
      <c r="AW374" s="428" t="str">
        <f t="shared" si="51"/>
        <v>A</v>
      </c>
      <c r="AX374" s="428" t="str">
        <f t="shared" si="52"/>
        <v>A</v>
      </c>
      <c r="AY374" s="294">
        <f t="shared" si="53"/>
        <v>0</v>
      </c>
      <c r="AZ374" s="294">
        <v>0</v>
      </c>
    </row>
    <row r="375" spans="1:52" x14ac:dyDescent="0.2">
      <c r="C375" s="294">
        <v>62912</v>
      </c>
      <c r="D375" s="294">
        <v>62998</v>
      </c>
      <c r="E375" s="294">
        <v>62445</v>
      </c>
      <c r="F375" s="328">
        <v>62913</v>
      </c>
      <c r="G375" s="329">
        <v>2415</v>
      </c>
      <c r="H375" s="328" t="s">
        <v>911</v>
      </c>
      <c r="I375" s="328" t="s">
        <v>473</v>
      </c>
      <c r="J375" s="328"/>
      <c r="K375" s="328">
        <v>2</v>
      </c>
      <c r="L375" s="330">
        <v>1</v>
      </c>
      <c r="M375" s="328"/>
      <c r="N375" s="328" t="str">
        <f t="shared" si="48"/>
        <v>part</v>
      </c>
      <c r="O375" s="328"/>
      <c r="P375" s="328"/>
      <c r="Q375" s="328"/>
      <c r="R375" s="328"/>
      <c r="S375" s="331"/>
      <c r="T375" s="331"/>
      <c r="U375" s="331"/>
      <c r="V375" s="331"/>
      <c r="W375" s="331"/>
      <c r="X375" s="331"/>
      <c r="Y375" s="328" t="s">
        <v>912</v>
      </c>
      <c r="Z375" s="331"/>
      <c r="AA375" s="332">
        <v>0.34</v>
      </c>
      <c r="AB375" s="420">
        <v>50048</v>
      </c>
      <c r="AC375" s="328" t="s">
        <v>625</v>
      </c>
      <c r="AD375" s="328">
        <f t="shared" si="59"/>
        <v>100</v>
      </c>
      <c r="AE375" s="328"/>
      <c r="AF375" s="328"/>
      <c r="AG375" s="332"/>
      <c r="AH375" s="333">
        <f t="shared" si="60"/>
        <v>0.34</v>
      </c>
      <c r="AI375" s="334">
        <f t="shared" si="49"/>
        <v>0.68</v>
      </c>
      <c r="AJ375" s="328"/>
      <c r="AK375" s="328">
        <f t="shared" si="58"/>
        <v>0</v>
      </c>
      <c r="AL375" s="335">
        <v>40042</v>
      </c>
      <c r="AM375" s="328"/>
      <c r="AN375" s="328"/>
      <c r="AO375" s="328"/>
      <c r="AP375" s="328"/>
      <c r="AQ375" s="328"/>
      <c r="AR375" s="328"/>
      <c r="AS375" s="328"/>
      <c r="AT375" s="26"/>
      <c r="AU375" s="428">
        <v>62913</v>
      </c>
      <c r="AV375" s="428">
        <v>2415</v>
      </c>
      <c r="AW375" s="428" t="str">
        <f t="shared" si="51"/>
        <v>A</v>
      </c>
      <c r="AX375" s="428" t="str">
        <f t="shared" si="52"/>
        <v>A</v>
      </c>
      <c r="AY375" s="294">
        <f t="shared" si="53"/>
        <v>0</v>
      </c>
      <c r="AZ375" s="294">
        <v>0</v>
      </c>
    </row>
    <row r="376" spans="1:52" x14ac:dyDescent="0.2">
      <c r="D376" s="294">
        <v>62912</v>
      </c>
      <c r="E376" s="294">
        <v>62998</v>
      </c>
      <c r="F376" s="336">
        <v>62445</v>
      </c>
      <c r="G376" s="337">
        <v>2416</v>
      </c>
      <c r="H376" s="336" t="s">
        <v>913</v>
      </c>
      <c r="I376" s="336" t="s">
        <v>590</v>
      </c>
      <c r="J376" s="336" t="s">
        <v>576</v>
      </c>
      <c r="K376" s="336">
        <v>1</v>
      </c>
      <c r="L376" s="338">
        <v>1</v>
      </c>
      <c r="M376" s="336"/>
      <c r="N376" s="336" t="str">
        <f t="shared" si="48"/>
        <v>part</v>
      </c>
      <c r="O376" s="336"/>
      <c r="P376" s="336"/>
      <c r="Q376" s="336"/>
      <c r="R376" s="336"/>
      <c r="S376" s="339"/>
      <c r="T376" s="339"/>
      <c r="U376" s="339"/>
      <c r="V376" s="339"/>
      <c r="W376" s="339" t="s">
        <v>914</v>
      </c>
      <c r="X376" s="339">
        <v>4</v>
      </c>
      <c r="Y376" s="336" t="s">
        <v>915</v>
      </c>
      <c r="Z376" s="336"/>
      <c r="AA376" s="340">
        <v>28</v>
      </c>
      <c r="AB376" s="339"/>
      <c r="AC376" s="336" t="s">
        <v>916</v>
      </c>
      <c r="AD376" s="336"/>
      <c r="AE376" s="336"/>
      <c r="AF376" s="336" t="s">
        <v>917</v>
      </c>
      <c r="AG376" s="340"/>
      <c r="AH376" s="341">
        <f t="shared" si="60"/>
        <v>28</v>
      </c>
      <c r="AI376" s="342">
        <f t="shared" si="49"/>
        <v>28</v>
      </c>
      <c r="AJ376" s="343">
        <v>30</v>
      </c>
      <c r="AK376" s="343">
        <f t="shared" si="58"/>
        <v>30</v>
      </c>
      <c r="AL376" s="344">
        <v>40077</v>
      </c>
      <c r="AM376" s="343"/>
      <c r="AN376" s="343"/>
      <c r="AO376" s="343"/>
      <c r="AP376" s="343"/>
      <c r="AQ376" s="343"/>
      <c r="AR376" s="343"/>
      <c r="AS376" s="343"/>
      <c r="AT376" s="26" t="s">
        <v>592</v>
      </c>
      <c r="AU376" s="428">
        <v>62445</v>
      </c>
      <c r="AV376" s="428">
        <v>2416</v>
      </c>
      <c r="AW376" s="428" t="str">
        <f t="shared" si="51"/>
        <v>A</v>
      </c>
      <c r="AX376" s="428" t="str">
        <f t="shared" si="52"/>
        <v>A</v>
      </c>
      <c r="AY376" s="294">
        <f t="shared" si="53"/>
        <v>0</v>
      </c>
      <c r="AZ376" s="294">
        <v>0</v>
      </c>
    </row>
    <row r="377" spans="1:52" x14ac:dyDescent="0.2">
      <c r="E377" s="294">
        <v>62912</v>
      </c>
      <c r="F377" s="328">
        <v>62452</v>
      </c>
      <c r="G377" s="329">
        <v>2419</v>
      </c>
      <c r="H377" s="328" t="s">
        <v>918</v>
      </c>
      <c r="I377" s="328" t="s">
        <v>473</v>
      </c>
      <c r="J377" s="328"/>
      <c r="K377" s="328">
        <v>4</v>
      </c>
      <c r="L377" s="330">
        <v>1</v>
      </c>
      <c r="M377" s="328"/>
      <c r="N377" s="328" t="str">
        <f t="shared" si="48"/>
        <v>part</v>
      </c>
      <c r="O377" s="328"/>
      <c r="P377" s="328"/>
      <c r="Q377" s="328"/>
      <c r="R377" s="328"/>
      <c r="S377" s="331"/>
      <c r="T377" s="331"/>
      <c r="U377" s="331"/>
      <c r="V377" s="331"/>
      <c r="W377" s="331"/>
      <c r="X377" s="331"/>
      <c r="Y377" s="328" t="s">
        <v>510</v>
      </c>
      <c r="Z377" s="328"/>
      <c r="AA377" s="332">
        <v>0.24199999999999999</v>
      </c>
      <c r="AB377" s="331">
        <v>50048</v>
      </c>
      <c r="AC377" s="328" t="s">
        <v>542</v>
      </c>
      <c r="AD377" s="328">
        <f>VALUE(LEFT(AC377,(LEN(AC377)-6)))</f>
        <v>30</v>
      </c>
      <c r="AE377" s="328"/>
      <c r="AF377" s="328" t="s">
        <v>759</v>
      </c>
      <c r="AG377" s="332"/>
      <c r="AH377" s="333">
        <f t="shared" si="60"/>
        <v>0.24199999999999999</v>
      </c>
      <c r="AI377" s="334">
        <f t="shared" si="49"/>
        <v>0.96799999999999997</v>
      </c>
      <c r="AJ377" s="328">
        <v>36</v>
      </c>
      <c r="AK377" s="328">
        <f t="shared" si="58"/>
        <v>144</v>
      </c>
      <c r="AL377" s="335">
        <v>40042</v>
      </c>
      <c r="AM377" s="328"/>
      <c r="AN377" s="328"/>
      <c r="AO377" s="328"/>
      <c r="AP377" s="328"/>
      <c r="AQ377" s="328"/>
      <c r="AR377" s="328"/>
      <c r="AS377" s="328"/>
      <c r="AT377" s="26"/>
      <c r="AU377" s="428">
        <v>62452</v>
      </c>
      <c r="AV377" s="428">
        <v>2419</v>
      </c>
      <c r="AW377" s="428" t="str">
        <f t="shared" si="51"/>
        <v>A</v>
      </c>
      <c r="AX377" s="428" t="str">
        <f t="shared" si="52"/>
        <v>A</v>
      </c>
      <c r="AY377" s="294">
        <f t="shared" si="53"/>
        <v>1</v>
      </c>
      <c r="AZ377" s="294">
        <v>1</v>
      </c>
    </row>
    <row r="378" spans="1:52" x14ac:dyDescent="0.2">
      <c r="E378" s="294">
        <v>62912</v>
      </c>
      <c r="F378" s="328">
        <v>62465</v>
      </c>
      <c r="G378" s="329">
        <v>2419</v>
      </c>
      <c r="H378" s="328" t="s">
        <v>918</v>
      </c>
      <c r="I378" s="328" t="s">
        <v>473</v>
      </c>
      <c r="J378" s="328"/>
      <c r="K378" s="328">
        <v>4</v>
      </c>
      <c r="L378" s="330">
        <v>1</v>
      </c>
      <c r="M378" s="328"/>
      <c r="N378" s="328" t="str">
        <f t="shared" si="48"/>
        <v>part</v>
      </c>
      <c r="O378" s="328"/>
      <c r="P378" s="328"/>
      <c r="Q378" s="328"/>
      <c r="R378" s="328"/>
      <c r="S378" s="331"/>
      <c r="T378" s="331"/>
      <c r="U378" s="331"/>
      <c r="V378" s="331"/>
      <c r="W378" s="331"/>
      <c r="X378" s="331"/>
      <c r="Y378" s="328"/>
      <c r="Z378" s="328"/>
      <c r="AA378" s="332">
        <v>0.24</v>
      </c>
      <c r="AB378" s="328"/>
      <c r="AC378" s="328" t="s">
        <v>542</v>
      </c>
      <c r="AD378" s="328">
        <f>VALUE(LEFT(AC378,(LEN(AC378)-6)))</f>
        <v>30</v>
      </c>
      <c r="AE378" s="328"/>
      <c r="AF378" s="328" t="s">
        <v>759</v>
      </c>
      <c r="AG378" s="332"/>
      <c r="AH378" s="333">
        <f t="shared" si="60"/>
        <v>0.24</v>
      </c>
      <c r="AI378" s="334">
        <f t="shared" si="49"/>
        <v>0.96</v>
      </c>
      <c r="AJ378" s="328">
        <v>36</v>
      </c>
      <c r="AK378" s="328">
        <f t="shared" si="58"/>
        <v>144</v>
      </c>
      <c r="AL378" s="335">
        <v>40123</v>
      </c>
      <c r="AM378" s="328"/>
      <c r="AN378" s="328"/>
      <c r="AO378" s="328"/>
      <c r="AP378" s="328"/>
      <c r="AQ378" s="328"/>
      <c r="AR378" s="328"/>
      <c r="AS378" s="328"/>
      <c r="AT378" s="26"/>
      <c r="AU378" s="428">
        <v>62465</v>
      </c>
      <c r="AV378" s="428">
        <v>2419</v>
      </c>
      <c r="AW378" s="428" t="str">
        <f t="shared" si="51"/>
        <v>A</v>
      </c>
      <c r="AX378" s="428" t="str">
        <f t="shared" si="52"/>
        <v>A</v>
      </c>
      <c r="AY378" s="294">
        <f t="shared" si="53"/>
        <v>0</v>
      </c>
      <c r="AZ378" s="294">
        <v>0</v>
      </c>
    </row>
    <row r="379" spans="1:52" x14ac:dyDescent="0.2">
      <c r="E379" s="294">
        <v>62912</v>
      </c>
      <c r="F379" s="328">
        <v>62452</v>
      </c>
      <c r="G379" s="329">
        <v>2420</v>
      </c>
      <c r="H379" s="328" t="s">
        <v>919</v>
      </c>
      <c r="I379" s="328" t="s">
        <v>473</v>
      </c>
      <c r="J379" s="328"/>
      <c r="K379" s="328">
        <v>1</v>
      </c>
      <c r="L379" s="330">
        <v>1</v>
      </c>
      <c r="M379" s="328"/>
      <c r="N379" s="328" t="str">
        <f t="shared" si="48"/>
        <v>part</v>
      </c>
      <c r="O379" s="328"/>
      <c r="P379" s="328"/>
      <c r="Q379" s="328"/>
      <c r="R379" s="328"/>
      <c r="S379" s="331"/>
      <c r="T379" s="331"/>
      <c r="U379" s="331"/>
      <c r="V379" s="331"/>
      <c r="W379" s="331"/>
      <c r="X379" s="331"/>
      <c r="Y379" s="328" t="s">
        <v>506</v>
      </c>
      <c r="Z379" s="328"/>
      <c r="AA379" s="332">
        <v>1.26</v>
      </c>
      <c r="AB379" s="331"/>
      <c r="AC379" s="328" t="s">
        <v>693</v>
      </c>
      <c r="AD379" s="328">
        <f>VALUE(LEFT(AC379,(LEN(AC379)-6)))</f>
        <v>20</v>
      </c>
      <c r="AE379" s="328" t="s">
        <v>475</v>
      </c>
      <c r="AF379" s="328" t="s">
        <v>815</v>
      </c>
      <c r="AG379" s="332"/>
      <c r="AH379" s="333">
        <f t="shared" si="60"/>
        <v>1.26</v>
      </c>
      <c r="AI379" s="334">
        <f t="shared" si="49"/>
        <v>1.26</v>
      </c>
      <c r="AJ379" s="328">
        <v>4</v>
      </c>
      <c r="AK379" s="328">
        <f t="shared" si="58"/>
        <v>4</v>
      </c>
      <c r="AL379" s="335">
        <v>40042</v>
      </c>
      <c r="AM379" s="328">
        <v>4</v>
      </c>
      <c r="AN379" s="328"/>
      <c r="AO379" s="328"/>
      <c r="AP379" s="328"/>
      <c r="AQ379" s="328"/>
      <c r="AR379" s="328"/>
      <c r="AS379" s="328"/>
      <c r="AT379" s="26"/>
      <c r="AU379" s="428">
        <v>62452</v>
      </c>
      <c r="AV379" s="428">
        <v>2420</v>
      </c>
      <c r="AW379" s="428" t="str">
        <f t="shared" si="51"/>
        <v>A</v>
      </c>
      <c r="AX379" s="428" t="str">
        <f t="shared" si="52"/>
        <v>A</v>
      </c>
      <c r="AY379" s="294">
        <f t="shared" si="53"/>
        <v>1</v>
      </c>
      <c r="AZ379" s="294">
        <v>1</v>
      </c>
    </row>
    <row r="380" spans="1:52" x14ac:dyDescent="0.2">
      <c r="E380" s="294">
        <v>62912</v>
      </c>
      <c r="F380" s="328">
        <v>62452</v>
      </c>
      <c r="G380" s="329">
        <v>2421</v>
      </c>
      <c r="H380" s="328" t="s">
        <v>920</v>
      </c>
      <c r="I380" s="328" t="s">
        <v>473</v>
      </c>
      <c r="J380" s="328"/>
      <c r="K380" s="328">
        <v>1</v>
      </c>
      <c r="L380" s="330">
        <v>1</v>
      </c>
      <c r="M380" s="328"/>
      <c r="N380" s="328" t="str">
        <f t="shared" si="48"/>
        <v>part</v>
      </c>
      <c r="O380" s="328"/>
      <c r="P380" s="328"/>
      <c r="Q380" s="328"/>
      <c r="R380" s="328"/>
      <c r="S380" s="331"/>
      <c r="T380" s="331"/>
      <c r="U380" s="331"/>
      <c r="V380" s="331"/>
      <c r="W380" s="331"/>
      <c r="X380" s="331"/>
      <c r="Y380" s="328"/>
      <c r="Z380" s="328"/>
      <c r="AA380" s="332">
        <v>0</v>
      </c>
      <c r="AB380" s="331"/>
      <c r="AC380" s="328"/>
      <c r="AD380" s="328"/>
      <c r="AE380" s="328"/>
      <c r="AF380" s="328"/>
      <c r="AG380" s="332"/>
      <c r="AH380" s="333">
        <f t="shared" si="60"/>
        <v>0</v>
      </c>
      <c r="AI380" s="334">
        <f t="shared" si="49"/>
        <v>0</v>
      </c>
      <c r="AJ380" s="328">
        <v>4</v>
      </c>
      <c r="AK380" s="328">
        <f t="shared" si="58"/>
        <v>4</v>
      </c>
      <c r="AL380" s="335">
        <v>40196</v>
      </c>
      <c r="AM380" s="328"/>
      <c r="AN380" s="328"/>
      <c r="AO380" s="328"/>
      <c r="AP380" s="328"/>
      <c r="AQ380" s="328"/>
      <c r="AR380" s="328"/>
      <c r="AS380" s="328"/>
      <c r="AT380" s="26"/>
      <c r="AU380" s="428">
        <v>62452</v>
      </c>
      <c r="AV380" s="428">
        <v>2421</v>
      </c>
      <c r="AW380" s="428" t="str">
        <f t="shared" si="51"/>
        <v>A</v>
      </c>
      <c r="AX380" s="428" t="str">
        <f t="shared" si="52"/>
        <v>A</v>
      </c>
      <c r="AY380" s="294">
        <f t="shared" si="53"/>
        <v>1</v>
      </c>
      <c r="AZ380" s="294">
        <v>1</v>
      </c>
    </row>
    <row r="381" spans="1:52" x14ac:dyDescent="0.2">
      <c r="F381" s="328">
        <v>62912</v>
      </c>
      <c r="G381" s="329">
        <v>2422</v>
      </c>
      <c r="H381" s="399" t="s">
        <v>921</v>
      </c>
      <c r="I381" s="399" t="s">
        <v>473</v>
      </c>
      <c r="J381" s="328"/>
      <c r="K381" s="328">
        <v>3</v>
      </c>
      <c r="L381" s="330">
        <v>1</v>
      </c>
      <c r="M381" s="328"/>
      <c r="N381" s="328" t="str">
        <f t="shared" si="48"/>
        <v>part</v>
      </c>
      <c r="O381" s="328"/>
      <c r="P381" s="328"/>
      <c r="Q381" s="328"/>
      <c r="R381" s="328"/>
      <c r="S381" s="331"/>
      <c r="T381" s="331"/>
      <c r="U381" s="331"/>
      <c r="V381" s="331"/>
      <c r="W381" s="331"/>
      <c r="X381" s="331"/>
      <c r="Y381" s="328" t="s">
        <v>492</v>
      </c>
      <c r="Z381" s="328"/>
      <c r="AA381" s="332">
        <v>6.4000000000000001E-2</v>
      </c>
      <c r="AB381" s="328">
        <v>50048</v>
      </c>
      <c r="AC381" s="328" t="s">
        <v>586</v>
      </c>
      <c r="AD381" s="328">
        <f>VALUE(LEFT(AC381,(LEN(AC381)-6)))</f>
        <v>25</v>
      </c>
      <c r="AE381" s="328"/>
      <c r="AF381" s="328" t="s">
        <v>476</v>
      </c>
      <c r="AG381" s="328"/>
      <c r="AH381" s="333">
        <f t="shared" si="60"/>
        <v>6.4000000000000001E-2</v>
      </c>
      <c r="AI381" s="334">
        <f t="shared" si="49"/>
        <v>0.192</v>
      </c>
      <c r="AJ381" s="328">
        <v>12</v>
      </c>
      <c r="AK381" s="328">
        <f t="shared" si="58"/>
        <v>36</v>
      </c>
      <c r="AL381" s="335">
        <v>40042</v>
      </c>
      <c r="AM381" s="328"/>
      <c r="AN381" s="328"/>
      <c r="AO381" s="328"/>
      <c r="AP381" s="328"/>
      <c r="AQ381" s="328"/>
      <c r="AR381" s="328"/>
      <c r="AS381" s="328"/>
      <c r="AT381" s="26"/>
      <c r="AU381" s="428">
        <v>62912</v>
      </c>
      <c r="AV381" s="428">
        <v>2422</v>
      </c>
      <c r="AW381" s="428" t="str">
        <f t="shared" si="51"/>
        <v>A</v>
      </c>
      <c r="AX381" s="428" t="str">
        <f t="shared" si="52"/>
        <v>A</v>
      </c>
      <c r="AY381" s="294">
        <f t="shared" si="53"/>
        <v>0</v>
      </c>
      <c r="AZ381" s="294">
        <v>0</v>
      </c>
    </row>
    <row r="382" spans="1:52" x14ac:dyDescent="0.2">
      <c r="D382" s="294">
        <v>62912</v>
      </c>
      <c r="E382" s="294">
        <v>62452</v>
      </c>
      <c r="F382" s="328">
        <v>115103</v>
      </c>
      <c r="G382" s="329">
        <v>2423</v>
      </c>
      <c r="H382" s="399" t="s">
        <v>922</v>
      </c>
      <c r="I382" s="399" t="s">
        <v>590</v>
      </c>
      <c r="J382" s="328"/>
      <c r="K382" s="328">
        <v>1</v>
      </c>
      <c r="L382" s="330">
        <v>1</v>
      </c>
      <c r="M382" s="328"/>
      <c r="N382" s="328" t="str">
        <f t="shared" si="48"/>
        <v>part</v>
      </c>
      <c r="O382" s="328"/>
      <c r="P382" s="328"/>
      <c r="Q382" s="328"/>
      <c r="R382" s="328"/>
      <c r="S382" s="331"/>
      <c r="T382" s="331"/>
      <c r="U382" s="331"/>
      <c r="V382" s="331"/>
      <c r="W382" s="331"/>
      <c r="X382" s="331"/>
      <c r="Y382" s="328"/>
      <c r="Z382" s="328"/>
      <c r="AA382" s="332">
        <v>0</v>
      </c>
      <c r="AB382" s="328"/>
      <c r="AC382" s="328"/>
      <c r="AD382" s="328"/>
      <c r="AE382" s="328"/>
      <c r="AF382" s="328"/>
      <c r="AG382" s="328"/>
      <c r="AH382" s="333">
        <f t="shared" si="60"/>
        <v>0</v>
      </c>
      <c r="AI382" s="334">
        <f t="shared" si="49"/>
        <v>0</v>
      </c>
      <c r="AJ382" s="328">
        <v>4</v>
      </c>
      <c r="AK382" s="328">
        <f t="shared" si="58"/>
        <v>4</v>
      </c>
      <c r="AL382" s="335">
        <v>40196</v>
      </c>
      <c r="AM382" s="328"/>
      <c r="AN382" s="328"/>
      <c r="AO382" s="328"/>
      <c r="AP382" s="328"/>
      <c r="AQ382" s="328"/>
      <c r="AR382" s="328"/>
      <c r="AS382" s="328"/>
      <c r="AT382" s="26"/>
      <c r="AU382" s="428">
        <v>115103</v>
      </c>
      <c r="AV382" s="428">
        <v>2423</v>
      </c>
      <c r="AW382" s="428" t="str">
        <f t="shared" si="51"/>
        <v>A</v>
      </c>
      <c r="AX382" s="428" t="str">
        <f t="shared" si="52"/>
        <v>A</v>
      </c>
      <c r="AY382" s="294">
        <f t="shared" si="53"/>
        <v>1</v>
      </c>
      <c r="AZ382" s="294">
        <v>1</v>
      </c>
    </row>
    <row r="383" spans="1:52" x14ac:dyDescent="0.2">
      <c r="C383" s="294">
        <v>62912</v>
      </c>
      <c r="D383" s="294">
        <v>62454</v>
      </c>
      <c r="E383" s="294">
        <v>63158</v>
      </c>
      <c r="F383" s="348">
        <v>115104</v>
      </c>
      <c r="G383" s="358">
        <v>2424</v>
      </c>
      <c r="H383" s="365" t="s">
        <v>923</v>
      </c>
      <c r="I383" s="365" t="s">
        <v>924</v>
      </c>
      <c r="J383" s="348"/>
      <c r="K383" s="348">
        <v>1</v>
      </c>
      <c r="L383" s="360">
        <v>1</v>
      </c>
      <c r="M383" s="361"/>
      <c r="N383" s="361" t="str">
        <f t="shared" si="48"/>
        <v>part</v>
      </c>
      <c r="O383" s="348"/>
      <c r="P383" s="348"/>
      <c r="Q383" s="348"/>
      <c r="R383" s="348"/>
      <c r="S383" s="351"/>
      <c r="T383" s="351"/>
      <c r="U383" s="351"/>
      <c r="V383" s="351"/>
      <c r="W383" s="351"/>
      <c r="X383" s="351"/>
      <c r="Y383" s="348"/>
      <c r="Z383" s="348"/>
      <c r="AA383" s="352">
        <v>0</v>
      </c>
      <c r="AB383" s="348"/>
      <c r="AC383" s="348"/>
      <c r="AD383" s="348"/>
      <c r="AE383" s="348"/>
      <c r="AF383" s="348"/>
      <c r="AG383" s="348"/>
      <c r="AH383" s="357">
        <f t="shared" si="60"/>
        <v>0</v>
      </c>
      <c r="AI383" s="347">
        <f t="shared" si="49"/>
        <v>0</v>
      </c>
      <c r="AJ383" s="348"/>
      <c r="AK383" s="348">
        <f t="shared" si="58"/>
        <v>0</v>
      </c>
      <c r="AL383" s="349">
        <v>40169</v>
      </c>
      <c r="AM383" s="348"/>
      <c r="AN383" s="348"/>
      <c r="AO383" s="348"/>
      <c r="AP383" s="348"/>
      <c r="AQ383" s="348"/>
      <c r="AR383" s="348"/>
      <c r="AS383" s="348"/>
      <c r="AT383" s="26"/>
      <c r="AU383" s="428">
        <v>115104</v>
      </c>
      <c r="AV383" s="428">
        <v>2424</v>
      </c>
      <c r="AW383" s="428" t="str">
        <f t="shared" si="51"/>
        <v>A</v>
      </c>
      <c r="AX383" s="428" t="str">
        <f t="shared" si="52"/>
        <v>A</v>
      </c>
      <c r="AY383" s="294">
        <f t="shared" si="53"/>
        <v>0</v>
      </c>
      <c r="AZ383" s="294">
        <v>0</v>
      </c>
    </row>
    <row r="384" spans="1:52" x14ac:dyDescent="0.2">
      <c r="A384" s="307"/>
      <c r="B384" s="307"/>
      <c r="C384" s="307"/>
      <c r="D384" s="307"/>
      <c r="E384" s="307">
        <v>62912</v>
      </c>
      <c r="F384" s="411">
        <v>62452</v>
      </c>
      <c r="G384" s="412">
        <v>2436</v>
      </c>
      <c r="H384" s="411" t="s">
        <v>925</v>
      </c>
      <c r="I384" s="411" t="s">
        <v>473</v>
      </c>
      <c r="J384" s="411"/>
      <c r="K384" s="411">
        <v>2</v>
      </c>
      <c r="L384" s="419">
        <v>1</v>
      </c>
      <c r="M384" s="411"/>
      <c r="N384" s="411" t="str">
        <f t="shared" si="48"/>
        <v>part</v>
      </c>
      <c r="O384" s="411"/>
      <c r="P384" s="411"/>
      <c r="Q384" s="411"/>
      <c r="R384" s="411"/>
      <c r="S384" s="414"/>
      <c r="T384" s="414"/>
      <c r="U384" s="414"/>
      <c r="V384" s="414"/>
      <c r="W384" s="414"/>
      <c r="X384" s="414"/>
      <c r="Y384" s="411" t="s">
        <v>522</v>
      </c>
      <c r="Z384" s="411"/>
      <c r="AA384" s="415">
        <v>9.84</v>
      </c>
      <c r="AB384" s="414"/>
      <c r="AC384" s="411" t="s">
        <v>926</v>
      </c>
      <c r="AD384" s="411" t="e">
        <f t="shared" ref="AD384:AD390" si="61">VALUE(LEFT(AC384,(LEN(AC384)-6)))</f>
        <v>#VALUE!</v>
      </c>
      <c r="AE384" s="411"/>
      <c r="AF384" s="411" t="s">
        <v>786</v>
      </c>
      <c r="AG384" s="415"/>
      <c r="AH384" s="416">
        <f t="shared" si="60"/>
        <v>9.84</v>
      </c>
      <c r="AI384" s="417">
        <f t="shared" si="49"/>
        <v>19.68</v>
      </c>
      <c r="AJ384" s="411">
        <v>46</v>
      </c>
      <c r="AK384" s="411">
        <f t="shared" si="58"/>
        <v>92</v>
      </c>
      <c r="AL384" s="418">
        <v>40086</v>
      </c>
      <c r="AM384" s="411"/>
      <c r="AN384" s="411"/>
      <c r="AO384" s="411"/>
      <c r="AP384" s="411"/>
      <c r="AQ384" s="411"/>
      <c r="AR384" s="411"/>
      <c r="AS384" s="411"/>
      <c r="AT384" s="435"/>
      <c r="AU384" s="436">
        <v>62452</v>
      </c>
      <c r="AV384" s="436">
        <v>2436</v>
      </c>
      <c r="AW384" s="436" t="str">
        <f t="shared" si="51"/>
        <v>A</v>
      </c>
      <c r="AX384" s="436" t="str">
        <f t="shared" si="52"/>
        <v>A</v>
      </c>
      <c r="AY384" s="307">
        <f t="shared" si="53"/>
        <v>1</v>
      </c>
      <c r="AZ384" s="307">
        <v>1</v>
      </c>
    </row>
    <row r="385" spans="1:52" x14ac:dyDescent="0.2">
      <c r="A385" s="307"/>
      <c r="B385" s="307"/>
      <c r="C385" s="307"/>
      <c r="D385" s="307">
        <v>62912</v>
      </c>
      <c r="E385" s="307">
        <v>62452</v>
      </c>
      <c r="F385" s="411">
        <v>63058</v>
      </c>
      <c r="G385" s="412">
        <v>2436</v>
      </c>
      <c r="H385" s="411" t="s">
        <v>925</v>
      </c>
      <c r="I385" s="411" t="s">
        <v>473</v>
      </c>
      <c r="J385" s="411"/>
      <c r="K385" s="411">
        <v>2</v>
      </c>
      <c r="L385" s="419">
        <v>1</v>
      </c>
      <c r="M385" s="411"/>
      <c r="N385" s="411" t="str">
        <f t="shared" si="48"/>
        <v>part</v>
      </c>
      <c r="O385" s="411"/>
      <c r="P385" s="411"/>
      <c r="Q385" s="411"/>
      <c r="R385" s="411"/>
      <c r="S385" s="414"/>
      <c r="T385" s="414"/>
      <c r="U385" s="414"/>
      <c r="V385" s="414"/>
      <c r="W385" s="414"/>
      <c r="X385" s="414"/>
      <c r="Y385" s="411" t="s">
        <v>522</v>
      </c>
      <c r="Z385" s="414"/>
      <c r="AA385" s="415">
        <v>9.84</v>
      </c>
      <c r="AB385" s="411"/>
      <c r="AC385" s="411" t="s">
        <v>926</v>
      </c>
      <c r="AD385" s="411" t="e">
        <f t="shared" si="61"/>
        <v>#VALUE!</v>
      </c>
      <c r="AE385" s="411"/>
      <c r="AF385" s="411" t="s">
        <v>786</v>
      </c>
      <c r="AG385" s="411"/>
      <c r="AH385" s="416">
        <f t="shared" si="60"/>
        <v>9.84</v>
      </c>
      <c r="AI385" s="417">
        <f t="shared" si="49"/>
        <v>19.68</v>
      </c>
      <c r="AJ385" s="411">
        <v>46</v>
      </c>
      <c r="AK385" s="411">
        <f t="shared" si="58"/>
        <v>92</v>
      </c>
      <c r="AL385" s="418">
        <v>40086</v>
      </c>
      <c r="AM385" s="411">
        <v>2</v>
      </c>
      <c r="AN385" s="411"/>
      <c r="AO385" s="411"/>
      <c r="AP385" s="411"/>
      <c r="AQ385" s="411"/>
      <c r="AR385" s="411"/>
      <c r="AS385" s="411"/>
      <c r="AT385" s="435"/>
      <c r="AU385" s="436">
        <v>63058</v>
      </c>
      <c r="AV385" s="436">
        <v>2436</v>
      </c>
      <c r="AW385" s="436" t="str">
        <f t="shared" si="51"/>
        <v>A</v>
      </c>
      <c r="AX385" s="436" t="str">
        <f t="shared" si="52"/>
        <v>A</v>
      </c>
      <c r="AY385" s="307">
        <f t="shared" si="53"/>
        <v>1</v>
      </c>
      <c r="AZ385" s="307">
        <v>1</v>
      </c>
    </row>
    <row r="386" spans="1:52" x14ac:dyDescent="0.2">
      <c r="B386" s="294">
        <v>62912</v>
      </c>
      <c r="C386" s="294">
        <v>62998</v>
      </c>
      <c r="D386" s="294">
        <v>62445</v>
      </c>
      <c r="E386" s="294">
        <v>62897</v>
      </c>
      <c r="F386" s="328">
        <v>62459</v>
      </c>
      <c r="G386" s="329">
        <v>2457</v>
      </c>
      <c r="H386" s="328" t="s">
        <v>927</v>
      </c>
      <c r="I386" s="328" t="s">
        <v>473</v>
      </c>
      <c r="J386" s="328"/>
      <c r="K386" s="328">
        <v>2</v>
      </c>
      <c r="L386" s="330">
        <v>1</v>
      </c>
      <c r="M386" s="328"/>
      <c r="N386" s="328" t="str">
        <f t="shared" si="48"/>
        <v>part</v>
      </c>
      <c r="O386" s="328"/>
      <c r="P386" s="328"/>
      <c r="Q386" s="328"/>
      <c r="R386" s="328"/>
      <c r="S386" s="331"/>
      <c r="T386" s="331"/>
      <c r="U386" s="331"/>
      <c r="V386" s="331"/>
      <c r="W386" s="331"/>
      <c r="X386" s="331"/>
      <c r="Y386" s="328" t="s">
        <v>811</v>
      </c>
      <c r="Z386" s="328"/>
      <c r="AA386" s="332">
        <v>0.13200000000000001</v>
      </c>
      <c r="AB386" s="328" t="s">
        <v>812</v>
      </c>
      <c r="AC386" s="328" t="s">
        <v>625</v>
      </c>
      <c r="AD386" s="328">
        <f t="shared" si="61"/>
        <v>100</v>
      </c>
      <c r="AE386" s="328" t="s">
        <v>567</v>
      </c>
      <c r="AF386" s="328" t="s">
        <v>813</v>
      </c>
      <c r="AG386" s="332"/>
      <c r="AH386" s="333">
        <f t="shared" si="60"/>
        <v>0.13200000000000001</v>
      </c>
      <c r="AI386" s="334">
        <f t="shared" si="49"/>
        <v>0.26400000000000001</v>
      </c>
      <c r="AJ386" s="328">
        <v>1</v>
      </c>
      <c r="AK386" s="328">
        <f t="shared" si="58"/>
        <v>2</v>
      </c>
      <c r="AL386" s="335">
        <v>40063</v>
      </c>
      <c r="AM386" s="328"/>
      <c r="AN386" s="328"/>
      <c r="AO386" s="328"/>
      <c r="AP386" s="328"/>
      <c r="AQ386" s="328"/>
      <c r="AR386" s="328"/>
      <c r="AS386" s="328"/>
      <c r="AT386" s="26"/>
      <c r="AU386" s="428">
        <v>62459</v>
      </c>
      <c r="AV386" s="428">
        <v>2457</v>
      </c>
      <c r="AW386" s="428" t="str">
        <f t="shared" si="51"/>
        <v>A</v>
      </c>
      <c r="AX386" s="428" t="str">
        <f t="shared" si="52"/>
        <v>A</v>
      </c>
      <c r="AY386" s="294">
        <f t="shared" si="53"/>
        <v>0</v>
      </c>
      <c r="AZ386" s="294">
        <v>0</v>
      </c>
    </row>
    <row r="387" spans="1:52" x14ac:dyDescent="0.2">
      <c r="A387" s="295"/>
      <c r="B387" s="295"/>
      <c r="C387" s="295">
        <v>62912</v>
      </c>
      <c r="D387" s="295">
        <v>62998</v>
      </c>
      <c r="E387" s="295">
        <v>62445</v>
      </c>
      <c r="F387" s="328">
        <v>62808</v>
      </c>
      <c r="G387" s="329">
        <v>2470</v>
      </c>
      <c r="H387" s="328" t="s">
        <v>928</v>
      </c>
      <c r="I387" s="328" t="s">
        <v>473</v>
      </c>
      <c r="J387" s="328"/>
      <c r="K387" s="328">
        <v>1</v>
      </c>
      <c r="L387" s="330">
        <v>1</v>
      </c>
      <c r="M387" s="328"/>
      <c r="N387" s="328" t="str">
        <f t="shared" si="48"/>
        <v>part</v>
      </c>
      <c r="O387" s="328"/>
      <c r="P387" s="328"/>
      <c r="Q387" s="328"/>
      <c r="R387" s="328"/>
      <c r="S387" s="331"/>
      <c r="T387" s="331"/>
      <c r="U387" s="331"/>
      <c r="V387" s="331"/>
      <c r="W387" s="331"/>
      <c r="X387" s="331"/>
      <c r="Y387" s="328"/>
      <c r="Z387" s="328"/>
      <c r="AA387" s="332">
        <v>1.4999999999999999E-2</v>
      </c>
      <c r="AB387" s="328"/>
      <c r="AC387" s="328" t="s">
        <v>709</v>
      </c>
      <c r="AD387" s="328">
        <f t="shared" si="61"/>
        <v>8</v>
      </c>
      <c r="AE387" s="328" t="s">
        <v>929</v>
      </c>
      <c r="AF387" s="328" t="s">
        <v>930</v>
      </c>
      <c r="AG387" s="332"/>
      <c r="AH387" s="333">
        <f t="shared" si="60"/>
        <v>1.4999999999999999E-2</v>
      </c>
      <c r="AI387" s="334">
        <f t="shared" si="49"/>
        <v>1.4999999999999999E-2</v>
      </c>
      <c r="AJ387" s="328">
        <v>7</v>
      </c>
      <c r="AK387" s="328">
        <f t="shared" si="58"/>
        <v>7</v>
      </c>
      <c r="AL387" s="335">
        <v>40042</v>
      </c>
      <c r="AM387" s="328"/>
      <c r="AN387" s="328"/>
      <c r="AO387" s="328"/>
      <c r="AP387" s="328"/>
      <c r="AQ387" s="328"/>
      <c r="AR387" s="328"/>
      <c r="AS387" s="328"/>
      <c r="AT387" s="26"/>
      <c r="AU387" s="428">
        <v>62808</v>
      </c>
      <c r="AV387" s="428">
        <v>2470</v>
      </c>
      <c r="AW387" s="428" t="str">
        <f t="shared" si="51"/>
        <v>A</v>
      </c>
      <c r="AX387" s="428" t="str">
        <f t="shared" si="52"/>
        <v>A</v>
      </c>
      <c r="AY387" s="294">
        <f t="shared" si="53"/>
        <v>0</v>
      </c>
      <c r="AZ387" s="294">
        <v>0</v>
      </c>
    </row>
    <row r="388" spans="1:52" x14ac:dyDescent="0.2">
      <c r="C388" s="294">
        <v>62912</v>
      </c>
      <c r="D388" s="294">
        <v>62998</v>
      </c>
      <c r="E388" s="294">
        <v>62445</v>
      </c>
      <c r="F388" s="328">
        <v>61751</v>
      </c>
      <c r="G388" s="329">
        <v>2471</v>
      </c>
      <c r="H388" s="328" t="s">
        <v>931</v>
      </c>
      <c r="I388" s="328" t="s">
        <v>473</v>
      </c>
      <c r="J388" s="328"/>
      <c r="K388" s="328">
        <v>1</v>
      </c>
      <c r="L388" s="330"/>
      <c r="M388" s="328"/>
      <c r="N388" s="328" t="str">
        <f t="shared" si="48"/>
        <v>part</v>
      </c>
      <c r="O388" s="328"/>
      <c r="P388" s="328"/>
      <c r="Q388" s="328"/>
      <c r="R388" s="328"/>
      <c r="S388" s="331"/>
      <c r="T388" s="331"/>
      <c r="U388" s="331"/>
      <c r="V388" s="331"/>
      <c r="W388" s="331"/>
      <c r="X388" s="331"/>
      <c r="Y388" s="328" t="s">
        <v>932</v>
      </c>
      <c r="Z388" s="328"/>
      <c r="AA388" s="332">
        <v>0.108</v>
      </c>
      <c r="AB388" s="328"/>
      <c r="AC388" s="328" t="s">
        <v>933</v>
      </c>
      <c r="AD388" s="328">
        <f t="shared" si="61"/>
        <v>300</v>
      </c>
      <c r="AE388" s="328"/>
      <c r="AF388" s="328" t="s">
        <v>934</v>
      </c>
      <c r="AG388" s="332"/>
      <c r="AH388" s="333">
        <f t="shared" si="60"/>
        <v>0.108</v>
      </c>
      <c r="AI388" s="334">
        <f t="shared" si="49"/>
        <v>0.108</v>
      </c>
      <c r="AJ388" s="328">
        <v>2</v>
      </c>
      <c r="AK388" s="328">
        <f t="shared" si="58"/>
        <v>2</v>
      </c>
      <c r="AL388" s="335">
        <v>40098</v>
      </c>
      <c r="AM388" s="328"/>
      <c r="AN388" s="328"/>
      <c r="AO388" s="328"/>
      <c r="AP388" s="328"/>
      <c r="AQ388" s="328"/>
      <c r="AR388" s="328"/>
      <c r="AS388" s="328"/>
      <c r="AT388" s="26"/>
      <c r="AU388" s="428">
        <v>61751</v>
      </c>
      <c r="AV388" s="428">
        <v>2471</v>
      </c>
      <c r="AW388" s="428" t="str">
        <f t="shared" si="51"/>
        <v>A</v>
      </c>
      <c r="AX388" s="428" t="str">
        <f t="shared" si="52"/>
        <v>A</v>
      </c>
      <c r="AY388" s="294">
        <f t="shared" si="53"/>
        <v>0</v>
      </c>
      <c r="AZ388" s="294">
        <v>0</v>
      </c>
    </row>
    <row r="389" spans="1:52" x14ac:dyDescent="0.2">
      <c r="C389" s="294">
        <v>62912</v>
      </c>
      <c r="D389" s="294">
        <v>62998</v>
      </c>
      <c r="E389" s="294">
        <v>62445</v>
      </c>
      <c r="F389" s="328">
        <v>62810</v>
      </c>
      <c r="G389" s="329">
        <v>2471</v>
      </c>
      <c r="H389" s="328" t="s">
        <v>931</v>
      </c>
      <c r="I389" s="328" t="s">
        <v>473</v>
      </c>
      <c r="J389" s="328"/>
      <c r="K389" s="328">
        <v>18</v>
      </c>
      <c r="L389" s="400">
        <v>1</v>
      </c>
      <c r="M389" s="328"/>
      <c r="N389" s="328" t="str">
        <f t="shared" si="48"/>
        <v>part</v>
      </c>
      <c r="O389" s="328"/>
      <c r="P389" s="328"/>
      <c r="Q389" s="328"/>
      <c r="R389" s="328"/>
      <c r="S389" s="331"/>
      <c r="T389" s="331"/>
      <c r="U389" s="331"/>
      <c r="V389" s="331"/>
      <c r="W389" s="331"/>
      <c r="X389" s="331"/>
      <c r="Y389" s="328" t="s">
        <v>811</v>
      </c>
      <c r="Z389" s="331"/>
      <c r="AA389" s="332">
        <v>0.108</v>
      </c>
      <c r="AB389" s="420">
        <v>50087</v>
      </c>
      <c r="AC389" s="328" t="s">
        <v>935</v>
      </c>
      <c r="AD389" s="328">
        <f t="shared" si="61"/>
        <v>200</v>
      </c>
      <c r="AE389" s="328" t="s">
        <v>567</v>
      </c>
      <c r="AF389" s="328" t="s">
        <v>934</v>
      </c>
      <c r="AG389" s="332"/>
      <c r="AH389" s="333">
        <f t="shared" si="60"/>
        <v>0.108</v>
      </c>
      <c r="AI389" s="334">
        <f t="shared" si="49"/>
        <v>1.944</v>
      </c>
      <c r="AJ389" s="328">
        <v>2</v>
      </c>
      <c r="AK389" s="328">
        <f t="shared" si="58"/>
        <v>36</v>
      </c>
      <c r="AL389" s="335">
        <v>40078</v>
      </c>
      <c r="AM389" s="328"/>
      <c r="AN389" s="328"/>
      <c r="AO389" s="328"/>
      <c r="AP389" s="328"/>
      <c r="AQ389" s="328"/>
      <c r="AR389" s="328"/>
      <c r="AS389" s="328"/>
      <c r="AT389" s="26"/>
      <c r="AU389" s="428">
        <v>62810</v>
      </c>
      <c r="AV389" s="428">
        <v>2471</v>
      </c>
      <c r="AW389" s="428" t="str">
        <f t="shared" si="51"/>
        <v>A</v>
      </c>
      <c r="AX389" s="428" t="str">
        <f t="shared" si="52"/>
        <v>A</v>
      </c>
      <c r="AY389" s="294">
        <f t="shared" si="53"/>
        <v>0</v>
      </c>
      <c r="AZ389" s="294">
        <v>0</v>
      </c>
    </row>
    <row r="390" spans="1:52" s="359" customFormat="1" x14ac:dyDescent="0.2">
      <c r="A390" s="294">
        <v>62912</v>
      </c>
      <c r="B390" s="294">
        <v>62998</v>
      </c>
      <c r="C390" s="294">
        <v>62445</v>
      </c>
      <c r="D390" s="294">
        <v>62897</v>
      </c>
      <c r="E390" s="294">
        <v>61772</v>
      </c>
      <c r="F390" s="328">
        <v>62952</v>
      </c>
      <c r="G390" s="329">
        <v>2471</v>
      </c>
      <c r="H390" s="328" t="s">
        <v>931</v>
      </c>
      <c r="I390" s="328" t="s">
        <v>473</v>
      </c>
      <c r="J390" s="328"/>
      <c r="K390" s="328">
        <v>3</v>
      </c>
      <c r="L390" s="330">
        <v>1</v>
      </c>
      <c r="M390" s="328"/>
      <c r="N390" s="328" t="str">
        <f t="shared" si="48"/>
        <v>part</v>
      </c>
      <c r="O390" s="328"/>
      <c r="P390" s="328"/>
      <c r="Q390" s="328"/>
      <c r="R390" s="328"/>
      <c r="S390" s="331"/>
      <c r="T390" s="331"/>
      <c r="U390" s="331"/>
      <c r="V390" s="331"/>
      <c r="W390" s="331"/>
      <c r="X390" s="331"/>
      <c r="Y390" s="328" t="s">
        <v>811</v>
      </c>
      <c r="Z390" s="328"/>
      <c r="AA390" s="332">
        <v>0.11</v>
      </c>
      <c r="AB390" s="328">
        <v>50087</v>
      </c>
      <c r="AC390" s="328" t="s">
        <v>935</v>
      </c>
      <c r="AD390" s="328">
        <f t="shared" si="61"/>
        <v>200</v>
      </c>
      <c r="AE390" s="328" t="s">
        <v>567</v>
      </c>
      <c r="AF390" s="328" t="s">
        <v>934</v>
      </c>
      <c r="AG390" s="332"/>
      <c r="AH390" s="333">
        <f t="shared" si="60"/>
        <v>0.11</v>
      </c>
      <c r="AI390" s="334">
        <f t="shared" si="49"/>
        <v>0.33</v>
      </c>
      <c r="AJ390" s="328">
        <v>2</v>
      </c>
      <c r="AK390" s="328">
        <f t="shared" si="58"/>
        <v>6</v>
      </c>
      <c r="AL390" s="335">
        <v>40067</v>
      </c>
      <c r="AM390" s="328"/>
      <c r="AN390" s="328"/>
      <c r="AO390" s="328"/>
      <c r="AP390" s="328"/>
      <c r="AQ390" s="328"/>
      <c r="AR390" s="328"/>
      <c r="AS390" s="328"/>
      <c r="AT390" s="26"/>
      <c r="AU390" s="428">
        <v>62952</v>
      </c>
      <c r="AV390" s="428">
        <v>2471</v>
      </c>
      <c r="AW390" s="428" t="str">
        <f t="shared" si="51"/>
        <v>A</v>
      </c>
      <c r="AX390" s="428" t="str">
        <f t="shared" si="52"/>
        <v>A</v>
      </c>
      <c r="AY390" s="294">
        <f t="shared" si="53"/>
        <v>0</v>
      </c>
      <c r="AZ390" s="294">
        <v>0</v>
      </c>
    </row>
    <row r="391" spans="1:52" x14ac:dyDescent="0.2">
      <c r="E391" s="294">
        <v>62912</v>
      </c>
      <c r="F391" s="328">
        <v>62452</v>
      </c>
      <c r="G391" s="329">
        <v>2477</v>
      </c>
      <c r="H391" s="328" t="s">
        <v>936</v>
      </c>
      <c r="I391" s="328" t="s">
        <v>473</v>
      </c>
      <c r="J391" s="328"/>
      <c r="K391" s="328">
        <v>1</v>
      </c>
      <c r="L391" s="330">
        <v>1</v>
      </c>
      <c r="M391" s="328"/>
      <c r="N391" s="328" t="str">
        <f t="shared" ref="N391:N400" si="62">IF(COUNTIF($F$7:$F$3332,G391)&lt;&gt;0,"assy","part")</f>
        <v>part</v>
      </c>
      <c r="O391" s="328"/>
      <c r="P391" s="328"/>
      <c r="Q391" s="328"/>
      <c r="R391" s="328"/>
      <c r="S391" s="331"/>
      <c r="T391" s="331"/>
      <c r="U391" s="331"/>
      <c r="V391" s="331"/>
      <c r="W391" s="331"/>
      <c r="X391" s="331"/>
      <c r="Y391" s="328"/>
      <c r="Z391" s="328"/>
      <c r="AA391" s="332">
        <v>0</v>
      </c>
      <c r="AB391" s="328"/>
      <c r="AC391" s="328"/>
      <c r="AD391" s="328"/>
      <c r="AE391" s="328"/>
      <c r="AF391" s="328"/>
      <c r="AG391" s="332"/>
      <c r="AH391" s="333">
        <f t="shared" si="60"/>
        <v>0</v>
      </c>
      <c r="AI391" s="334">
        <f t="shared" ref="AI391:AI454" si="63">AH391*K391</f>
        <v>0</v>
      </c>
      <c r="AJ391" s="328">
        <v>3</v>
      </c>
      <c r="AK391" s="328">
        <f t="shared" si="58"/>
        <v>3</v>
      </c>
      <c r="AL391" s="335">
        <v>40196</v>
      </c>
      <c r="AM391" s="328"/>
      <c r="AN391" s="328"/>
      <c r="AO391" s="328"/>
      <c r="AP391" s="328"/>
      <c r="AQ391" s="328"/>
      <c r="AR391" s="328"/>
      <c r="AS391" s="328"/>
      <c r="AT391" s="26"/>
      <c r="AU391" s="428">
        <v>62452</v>
      </c>
      <c r="AV391" s="428">
        <v>2477</v>
      </c>
      <c r="AW391" s="428" t="str">
        <f t="shared" ref="AW391:AW454" si="64">IF(AU391&lt;&gt;F391,"Z","A")</f>
        <v>A</v>
      </c>
      <c r="AX391" s="428" t="str">
        <f t="shared" ref="AX391:AX454" si="65">IF(AV391&lt;&gt;G391,"Z","A")</f>
        <v>A</v>
      </c>
      <c r="AY391" s="294">
        <f t="shared" ref="AY391:AY454" si="66">COUNTIF(A391:G391,$AY$6)</f>
        <v>1</v>
      </c>
      <c r="AZ391" s="294">
        <v>1</v>
      </c>
    </row>
    <row r="392" spans="1:52" x14ac:dyDescent="0.2">
      <c r="E392" s="294">
        <v>62912</v>
      </c>
      <c r="F392" s="328">
        <v>61762</v>
      </c>
      <c r="G392" s="329">
        <v>2511</v>
      </c>
      <c r="H392" s="328" t="s">
        <v>937</v>
      </c>
      <c r="I392" s="328" t="s">
        <v>473</v>
      </c>
      <c r="J392" s="328"/>
      <c r="K392" s="328">
        <v>1</v>
      </c>
      <c r="L392" s="330">
        <v>1</v>
      </c>
      <c r="M392" s="328"/>
      <c r="N392" s="328" t="str">
        <f t="shared" si="62"/>
        <v>part</v>
      </c>
      <c r="O392" s="328"/>
      <c r="P392" s="328"/>
      <c r="Q392" s="328"/>
      <c r="R392" s="328"/>
      <c r="S392" s="331"/>
      <c r="T392" s="331"/>
      <c r="U392" s="331"/>
      <c r="V392" s="331"/>
      <c r="W392" s="331"/>
      <c r="X392" s="331"/>
      <c r="Y392" s="328"/>
      <c r="Z392" s="331"/>
      <c r="AA392" s="332">
        <v>0.1</v>
      </c>
      <c r="AB392" s="328"/>
      <c r="AC392" s="328" t="s">
        <v>548</v>
      </c>
      <c r="AD392" s="328">
        <f>VALUE(LEFT(AC392,(LEN(AC392)-6)))</f>
        <v>14</v>
      </c>
      <c r="AE392" s="328" t="s">
        <v>475</v>
      </c>
      <c r="AF392" s="328" t="s">
        <v>476</v>
      </c>
      <c r="AG392" s="328"/>
      <c r="AH392" s="333">
        <f t="shared" si="60"/>
        <v>0.1</v>
      </c>
      <c r="AI392" s="334">
        <f t="shared" si="63"/>
        <v>0.1</v>
      </c>
      <c r="AJ392" s="328">
        <v>7</v>
      </c>
      <c r="AK392" s="328">
        <f t="shared" si="58"/>
        <v>7</v>
      </c>
      <c r="AL392" s="335">
        <v>40113</v>
      </c>
      <c r="AM392" s="328"/>
      <c r="AN392" s="328"/>
      <c r="AO392" s="328"/>
      <c r="AP392" s="328"/>
      <c r="AQ392" s="328"/>
      <c r="AR392" s="328"/>
      <c r="AS392" s="328"/>
      <c r="AT392" s="26"/>
      <c r="AU392" s="428">
        <v>61762</v>
      </c>
      <c r="AV392" s="428">
        <v>2511</v>
      </c>
      <c r="AW392" s="428" t="str">
        <f t="shared" si="64"/>
        <v>A</v>
      </c>
      <c r="AX392" s="428" t="str">
        <f t="shared" si="65"/>
        <v>A</v>
      </c>
      <c r="AY392" s="294">
        <f t="shared" si="66"/>
        <v>0</v>
      </c>
      <c r="AZ392" s="294">
        <v>0</v>
      </c>
    </row>
    <row r="393" spans="1:52" x14ac:dyDescent="0.2">
      <c r="D393" s="294">
        <v>62912</v>
      </c>
      <c r="E393" s="294">
        <v>62465</v>
      </c>
      <c r="F393" s="328">
        <v>63109</v>
      </c>
      <c r="G393" s="329">
        <v>2511</v>
      </c>
      <c r="H393" s="328" t="s">
        <v>937</v>
      </c>
      <c r="I393" s="328" t="s">
        <v>473</v>
      </c>
      <c r="J393" s="328"/>
      <c r="K393" s="328">
        <v>1</v>
      </c>
      <c r="L393" s="400">
        <v>1</v>
      </c>
      <c r="M393" s="328"/>
      <c r="N393" s="328" t="str">
        <f t="shared" si="62"/>
        <v>part</v>
      </c>
      <c r="O393" s="328"/>
      <c r="P393" s="328"/>
      <c r="Q393" s="328"/>
      <c r="R393" s="328"/>
      <c r="S393" s="331"/>
      <c r="T393" s="331"/>
      <c r="U393" s="331"/>
      <c r="V393" s="331"/>
      <c r="W393" s="331"/>
      <c r="X393" s="331"/>
      <c r="Y393" s="328"/>
      <c r="Z393" s="328"/>
      <c r="AA393" s="332">
        <v>0.1</v>
      </c>
      <c r="AB393" s="328"/>
      <c r="AC393" s="328" t="s">
        <v>548</v>
      </c>
      <c r="AD393" s="328">
        <f>VALUE(LEFT(AC393,(LEN(AC393)-6)))</f>
        <v>14</v>
      </c>
      <c r="AE393" s="328" t="s">
        <v>475</v>
      </c>
      <c r="AF393" s="328" t="s">
        <v>476</v>
      </c>
      <c r="AG393" s="332"/>
      <c r="AH393" s="333">
        <f t="shared" si="60"/>
        <v>0.1</v>
      </c>
      <c r="AI393" s="334">
        <f t="shared" si="63"/>
        <v>0.1</v>
      </c>
      <c r="AJ393" s="328">
        <v>7</v>
      </c>
      <c r="AK393" s="328">
        <f t="shared" si="58"/>
        <v>7</v>
      </c>
      <c r="AL393" s="335">
        <v>40126</v>
      </c>
      <c r="AM393" s="328"/>
      <c r="AN393" s="328"/>
      <c r="AO393" s="328"/>
      <c r="AP393" s="328"/>
      <c r="AQ393" s="328"/>
      <c r="AR393" s="328"/>
      <c r="AS393" s="328"/>
      <c r="AT393" s="26"/>
      <c r="AU393" s="428">
        <v>63109</v>
      </c>
      <c r="AV393" s="428">
        <v>2511</v>
      </c>
      <c r="AW393" s="428" t="str">
        <f t="shared" si="64"/>
        <v>A</v>
      </c>
      <c r="AX393" s="428" t="str">
        <f t="shared" si="65"/>
        <v>A</v>
      </c>
      <c r="AY393" s="294">
        <f t="shared" si="66"/>
        <v>0</v>
      </c>
      <c r="AZ393" s="294">
        <v>0</v>
      </c>
    </row>
    <row r="394" spans="1:52" x14ac:dyDescent="0.2">
      <c r="D394" s="294">
        <v>62912</v>
      </c>
      <c r="E394" s="294">
        <v>62998</v>
      </c>
      <c r="F394" s="328">
        <v>62451</v>
      </c>
      <c r="G394" s="329">
        <v>2514</v>
      </c>
      <c r="H394" s="328" t="s">
        <v>938</v>
      </c>
      <c r="I394" s="328" t="s">
        <v>473</v>
      </c>
      <c r="J394" s="328"/>
      <c r="K394" s="328">
        <v>8</v>
      </c>
      <c r="L394" s="400">
        <v>1</v>
      </c>
      <c r="M394" s="328"/>
      <c r="N394" s="328" t="str">
        <f t="shared" si="62"/>
        <v>part</v>
      </c>
      <c r="O394" s="328"/>
      <c r="P394" s="328"/>
      <c r="Q394" s="328"/>
      <c r="R394" s="328"/>
      <c r="S394" s="331"/>
      <c r="T394" s="331"/>
      <c r="U394" s="331"/>
      <c r="V394" s="331"/>
      <c r="W394" s="331"/>
      <c r="X394" s="331"/>
      <c r="Y394" s="421" t="s">
        <v>583</v>
      </c>
      <c r="Z394" s="328"/>
      <c r="AA394" s="332">
        <v>7.5999999999999998E-2</v>
      </c>
      <c r="AB394" s="328">
        <v>50101</v>
      </c>
      <c r="AC394" s="328" t="s">
        <v>939</v>
      </c>
      <c r="AD394" s="328">
        <v>76</v>
      </c>
      <c r="AE394" s="328"/>
      <c r="AF394" s="328" t="s">
        <v>476</v>
      </c>
      <c r="AG394" s="332"/>
      <c r="AH394" s="333">
        <f t="shared" si="60"/>
        <v>7.5999999999999998E-2</v>
      </c>
      <c r="AI394" s="334">
        <f t="shared" si="63"/>
        <v>0.60799999999999998</v>
      </c>
      <c r="AJ394" s="328">
        <v>6</v>
      </c>
      <c r="AK394" s="328">
        <f t="shared" si="58"/>
        <v>48</v>
      </c>
      <c r="AL394" s="335">
        <v>40079</v>
      </c>
      <c r="AM394" s="328"/>
      <c r="AN394" s="328"/>
      <c r="AO394" s="328"/>
      <c r="AP394" s="328"/>
      <c r="AQ394" s="328"/>
      <c r="AR394" s="328"/>
      <c r="AS394" s="328"/>
      <c r="AT394" s="26"/>
      <c r="AU394" s="428">
        <v>62451</v>
      </c>
      <c r="AV394" s="428">
        <v>2514</v>
      </c>
      <c r="AW394" s="428" t="str">
        <f t="shared" si="64"/>
        <v>A</v>
      </c>
      <c r="AX394" s="428" t="str">
        <f t="shared" si="65"/>
        <v>A</v>
      </c>
      <c r="AY394" s="294">
        <f t="shared" si="66"/>
        <v>0</v>
      </c>
      <c r="AZ394" s="294">
        <v>0</v>
      </c>
    </row>
    <row r="395" spans="1:52" x14ac:dyDescent="0.2">
      <c r="C395" s="294">
        <v>62912</v>
      </c>
      <c r="D395" s="294">
        <v>62998</v>
      </c>
      <c r="E395" s="294">
        <v>62445</v>
      </c>
      <c r="F395" s="328">
        <v>62810</v>
      </c>
      <c r="G395" s="329">
        <v>2518</v>
      </c>
      <c r="H395" s="328" t="s">
        <v>940</v>
      </c>
      <c r="I395" s="328" t="s">
        <v>473</v>
      </c>
      <c r="J395" s="328"/>
      <c r="K395" s="328">
        <v>2</v>
      </c>
      <c r="L395" s="400">
        <v>1</v>
      </c>
      <c r="M395" s="328"/>
      <c r="N395" s="328" t="str">
        <f t="shared" si="62"/>
        <v>part</v>
      </c>
      <c r="O395" s="328"/>
      <c r="P395" s="328"/>
      <c r="Q395" s="328"/>
      <c r="R395" s="328"/>
      <c r="S395" s="331"/>
      <c r="T395" s="331"/>
      <c r="U395" s="331"/>
      <c r="V395" s="331"/>
      <c r="W395" s="331"/>
      <c r="X395" s="331"/>
      <c r="Y395" s="328" t="s">
        <v>941</v>
      </c>
      <c r="Z395" s="331"/>
      <c r="AA395" s="332">
        <v>0.318</v>
      </c>
      <c r="AB395" s="401" t="s">
        <v>942</v>
      </c>
      <c r="AC395" s="328" t="s">
        <v>943</v>
      </c>
      <c r="AD395" s="328">
        <f t="shared" ref="AD395:AD410" si="67">VALUE(LEFT(AC395,(LEN(AC395)-6)))</f>
        <v>270</v>
      </c>
      <c r="AE395" s="328" t="s">
        <v>486</v>
      </c>
      <c r="AF395" s="328" t="s">
        <v>476</v>
      </c>
      <c r="AG395" s="332"/>
      <c r="AH395" s="333">
        <f t="shared" si="60"/>
        <v>0.318</v>
      </c>
      <c r="AI395" s="334">
        <f t="shared" si="63"/>
        <v>0.63600000000000001</v>
      </c>
      <c r="AJ395" s="328">
        <v>3</v>
      </c>
      <c r="AK395" s="328">
        <f t="shared" si="58"/>
        <v>6</v>
      </c>
      <c r="AL395" s="335">
        <v>40079</v>
      </c>
      <c r="AM395" s="328">
        <v>2</v>
      </c>
      <c r="AN395" s="328">
        <v>2</v>
      </c>
      <c r="AO395" s="328"/>
      <c r="AP395" s="328"/>
      <c r="AQ395" s="328"/>
      <c r="AR395" s="328"/>
      <c r="AS395" s="328"/>
      <c r="AT395" s="26"/>
      <c r="AU395" s="428">
        <v>62810</v>
      </c>
      <c r="AV395" s="428">
        <v>2518</v>
      </c>
      <c r="AW395" s="428" t="str">
        <f t="shared" si="64"/>
        <v>A</v>
      </c>
      <c r="AX395" s="428" t="str">
        <f t="shared" si="65"/>
        <v>A</v>
      </c>
      <c r="AY395" s="294">
        <f t="shared" si="66"/>
        <v>0</v>
      </c>
      <c r="AZ395" s="294">
        <v>0</v>
      </c>
    </row>
    <row r="396" spans="1:52" x14ac:dyDescent="0.2">
      <c r="C396" s="294">
        <v>62912</v>
      </c>
      <c r="D396" s="294">
        <v>62998</v>
      </c>
      <c r="E396" s="294">
        <v>62445</v>
      </c>
      <c r="F396" s="328">
        <v>62826</v>
      </c>
      <c r="G396" s="329">
        <v>2519</v>
      </c>
      <c r="H396" s="328" t="s">
        <v>944</v>
      </c>
      <c r="I396" s="328" t="s">
        <v>473</v>
      </c>
      <c r="J396" s="328"/>
      <c r="K396" s="328">
        <v>2</v>
      </c>
      <c r="L396" s="330">
        <v>1</v>
      </c>
      <c r="M396" s="328"/>
      <c r="N396" s="328" t="str">
        <f t="shared" si="62"/>
        <v>part</v>
      </c>
      <c r="O396" s="328"/>
      <c r="P396" s="328"/>
      <c r="Q396" s="328"/>
      <c r="R396" s="328"/>
      <c r="S396" s="331"/>
      <c r="T396" s="331"/>
      <c r="U396" s="331"/>
      <c r="V396" s="331"/>
      <c r="W396" s="331"/>
      <c r="X396" s="331"/>
      <c r="Y396" s="328" t="s">
        <v>510</v>
      </c>
      <c r="Z396" s="328"/>
      <c r="AA396" s="332">
        <v>5.8999999999999997E-2</v>
      </c>
      <c r="AB396" s="328" t="s">
        <v>519</v>
      </c>
      <c r="AC396" s="328" t="s">
        <v>548</v>
      </c>
      <c r="AD396" s="328">
        <f t="shared" si="67"/>
        <v>14</v>
      </c>
      <c r="AE396" s="331"/>
      <c r="AF396" s="328" t="s">
        <v>476</v>
      </c>
      <c r="AG396" s="332"/>
      <c r="AH396" s="333">
        <f t="shared" si="60"/>
        <v>5.8999999999999997E-2</v>
      </c>
      <c r="AI396" s="334">
        <f t="shared" si="63"/>
        <v>0.11799999999999999</v>
      </c>
      <c r="AJ396" s="328">
        <v>1</v>
      </c>
      <c r="AK396" s="328">
        <f t="shared" si="58"/>
        <v>2</v>
      </c>
      <c r="AL396" s="335">
        <v>40079</v>
      </c>
      <c r="AM396" s="328"/>
      <c r="AN396" s="328"/>
      <c r="AO396" s="328"/>
      <c r="AP396" s="328"/>
      <c r="AQ396" s="328"/>
      <c r="AR396" s="328"/>
      <c r="AS396" s="328"/>
      <c r="AT396" s="26"/>
      <c r="AU396" s="428">
        <v>62826</v>
      </c>
      <c r="AV396" s="428">
        <v>2519</v>
      </c>
      <c r="AW396" s="428" t="str">
        <f t="shared" si="64"/>
        <v>A</v>
      </c>
      <c r="AX396" s="428" t="str">
        <f t="shared" si="65"/>
        <v>A</v>
      </c>
      <c r="AY396" s="294">
        <f t="shared" si="66"/>
        <v>0</v>
      </c>
      <c r="AZ396" s="294">
        <v>0</v>
      </c>
    </row>
    <row r="397" spans="1:52" x14ac:dyDescent="0.2">
      <c r="E397" s="294">
        <v>62912</v>
      </c>
      <c r="F397" s="328">
        <v>62807</v>
      </c>
      <c r="G397" s="329">
        <v>2520</v>
      </c>
      <c r="H397" s="328" t="s">
        <v>945</v>
      </c>
      <c r="I397" s="328" t="s">
        <v>473</v>
      </c>
      <c r="J397" s="328"/>
      <c r="K397" s="328">
        <v>4</v>
      </c>
      <c r="L397" s="400">
        <v>1</v>
      </c>
      <c r="M397" s="328"/>
      <c r="N397" s="328" t="str">
        <f t="shared" si="62"/>
        <v>part</v>
      </c>
      <c r="O397" s="328"/>
      <c r="P397" s="328"/>
      <c r="Q397" s="328"/>
      <c r="R397" s="328"/>
      <c r="S397" s="331"/>
      <c r="T397" s="331"/>
      <c r="U397" s="331"/>
      <c r="V397" s="331"/>
      <c r="W397" s="331"/>
      <c r="X397" s="331"/>
      <c r="Y397" s="328" t="s">
        <v>522</v>
      </c>
      <c r="Z397" s="328"/>
      <c r="AA397" s="332">
        <v>0.89600000000000002</v>
      </c>
      <c r="AB397" s="328">
        <v>50210</v>
      </c>
      <c r="AC397" s="328" t="s">
        <v>658</v>
      </c>
      <c r="AD397" s="328">
        <f t="shared" si="67"/>
        <v>40</v>
      </c>
      <c r="AE397" s="328" t="s">
        <v>537</v>
      </c>
      <c r="AF397" s="328" t="s">
        <v>553</v>
      </c>
      <c r="AG397" s="332"/>
      <c r="AH397" s="333">
        <f t="shared" si="60"/>
        <v>0.89600000000000002</v>
      </c>
      <c r="AI397" s="334">
        <f t="shared" si="63"/>
        <v>3.5840000000000001</v>
      </c>
      <c r="AJ397" s="328">
        <v>3</v>
      </c>
      <c r="AK397" s="328">
        <f t="shared" si="58"/>
        <v>12</v>
      </c>
      <c r="AL397" s="335">
        <v>40123</v>
      </c>
      <c r="AM397" s="328"/>
      <c r="AN397" s="328"/>
      <c r="AO397" s="328"/>
      <c r="AP397" s="328"/>
      <c r="AQ397" s="328"/>
      <c r="AR397" s="328"/>
      <c r="AS397" s="328"/>
      <c r="AT397" s="26"/>
      <c r="AU397" s="428">
        <v>62807</v>
      </c>
      <c r="AV397" s="428">
        <v>2520</v>
      </c>
      <c r="AW397" s="428" t="str">
        <f t="shared" si="64"/>
        <v>A</v>
      </c>
      <c r="AX397" s="428" t="str">
        <f t="shared" si="65"/>
        <v>A</v>
      </c>
      <c r="AY397" s="294">
        <f t="shared" si="66"/>
        <v>0</v>
      </c>
      <c r="AZ397" s="294">
        <v>0</v>
      </c>
    </row>
    <row r="398" spans="1:52" x14ac:dyDescent="0.2">
      <c r="E398" s="294">
        <v>62912</v>
      </c>
      <c r="F398" s="328">
        <v>62807</v>
      </c>
      <c r="G398" s="329">
        <v>2523</v>
      </c>
      <c r="H398" s="328" t="s">
        <v>946</v>
      </c>
      <c r="I398" s="328" t="s">
        <v>473</v>
      </c>
      <c r="J398" s="328"/>
      <c r="K398" s="328">
        <v>4</v>
      </c>
      <c r="L398" s="400">
        <v>1</v>
      </c>
      <c r="M398" s="328"/>
      <c r="N398" s="328" t="str">
        <f t="shared" si="62"/>
        <v>part</v>
      </c>
      <c r="O398" s="328"/>
      <c r="P398" s="328"/>
      <c r="Q398" s="328"/>
      <c r="R398" s="328"/>
      <c r="S398" s="331"/>
      <c r="T398" s="331"/>
      <c r="U398" s="331"/>
      <c r="V398" s="331"/>
      <c r="W398" s="331"/>
      <c r="X398" s="331"/>
      <c r="Y398" s="328" t="s">
        <v>522</v>
      </c>
      <c r="Z398" s="328"/>
      <c r="AA398" s="332">
        <v>0.84</v>
      </c>
      <c r="AB398" s="328">
        <v>50210</v>
      </c>
      <c r="AC398" s="328" t="s">
        <v>658</v>
      </c>
      <c r="AD398" s="328">
        <f t="shared" si="67"/>
        <v>40</v>
      </c>
      <c r="AE398" s="328" t="s">
        <v>567</v>
      </c>
      <c r="AF398" s="328" t="s">
        <v>553</v>
      </c>
      <c r="AG398" s="332"/>
      <c r="AH398" s="333">
        <f t="shared" si="60"/>
        <v>0.84</v>
      </c>
      <c r="AI398" s="334">
        <f t="shared" si="63"/>
        <v>3.36</v>
      </c>
      <c r="AJ398" s="328">
        <v>2</v>
      </c>
      <c r="AK398" s="328">
        <f t="shared" si="58"/>
        <v>8</v>
      </c>
      <c r="AL398" s="335">
        <v>40123</v>
      </c>
      <c r="AM398" s="328"/>
      <c r="AN398" s="328"/>
      <c r="AO398" s="328"/>
      <c r="AP398" s="328"/>
      <c r="AQ398" s="328"/>
      <c r="AR398" s="328"/>
      <c r="AS398" s="328"/>
      <c r="AT398" s="26"/>
      <c r="AU398" s="428">
        <v>62807</v>
      </c>
      <c r="AV398" s="428">
        <v>2523</v>
      </c>
      <c r="AW398" s="428" t="str">
        <f t="shared" si="64"/>
        <v>A</v>
      </c>
      <c r="AX398" s="428" t="str">
        <f t="shared" si="65"/>
        <v>A</v>
      </c>
      <c r="AY398" s="294">
        <f t="shared" si="66"/>
        <v>0</v>
      </c>
      <c r="AZ398" s="294">
        <v>0</v>
      </c>
    </row>
    <row r="399" spans="1:52" s="359" customFormat="1" x14ac:dyDescent="0.2">
      <c r="A399" s="294"/>
      <c r="B399" s="294"/>
      <c r="C399" s="294"/>
      <c r="D399" s="294"/>
      <c r="E399" s="294"/>
      <c r="F399" s="328">
        <v>62912</v>
      </c>
      <c r="G399" s="329">
        <v>2525</v>
      </c>
      <c r="H399" s="328" t="s">
        <v>947</v>
      </c>
      <c r="I399" s="328" t="s">
        <v>473</v>
      </c>
      <c r="J399" s="328"/>
      <c r="K399" s="328">
        <v>2</v>
      </c>
      <c r="L399" s="330">
        <v>1</v>
      </c>
      <c r="M399" s="328"/>
      <c r="N399" s="328" t="str">
        <f t="shared" si="62"/>
        <v>part</v>
      </c>
      <c r="O399" s="328"/>
      <c r="P399" s="328"/>
      <c r="Q399" s="328"/>
      <c r="R399" s="328"/>
      <c r="S399" s="331"/>
      <c r="T399" s="331"/>
      <c r="U399" s="331"/>
      <c r="V399" s="331"/>
      <c r="W399" s="331"/>
      <c r="X399" s="331"/>
      <c r="Y399" s="328" t="s">
        <v>522</v>
      </c>
      <c r="Z399" s="331"/>
      <c r="AA399" s="332">
        <v>0.84</v>
      </c>
      <c r="AB399" s="328">
        <v>50210</v>
      </c>
      <c r="AC399" s="328" t="s">
        <v>658</v>
      </c>
      <c r="AD399" s="328">
        <f t="shared" si="67"/>
        <v>40</v>
      </c>
      <c r="AE399" s="328" t="s">
        <v>567</v>
      </c>
      <c r="AF399" s="328"/>
      <c r="AG399" s="328"/>
      <c r="AH399" s="333">
        <f t="shared" si="60"/>
        <v>0.84</v>
      </c>
      <c r="AI399" s="334">
        <f t="shared" si="63"/>
        <v>1.68</v>
      </c>
      <c r="AJ399" s="328"/>
      <c r="AK399" s="328">
        <f t="shared" si="58"/>
        <v>0</v>
      </c>
      <c r="AL399" s="335">
        <v>40126</v>
      </c>
      <c r="AM399" s="328"/>
      <c r="AN399" s="328"/>
      <c r="AO399" s="328"/>
      <c r="AP399" s="328"/>
      <c r="AQ399" s="328"/>
      <c r="AR399" s="328"/>
      <c r="AS399" s="328"/>
      <c r="AT399" s="26"/>
      <c r="AU399" s="428">
        <v>62912</v>
      </c>
      <c r="AV399" s="428">
        <v>2525</v>
      </c>
      <c r="AW399" s="428" t="str">
        <f t="shared" si="64"/>
        <v>A</v>
      </c>
      <c r="AX399" s="428" t="str">
        <f t="shared" si="65"/>
        <v>A</v>
      </c>
      <c r="AY399" s="294">
        <f t="shared" si="66"/>
        <v>0</v>
      </c>
      <c r="AZ399" s="294">
        <v>0</v>
      </c>
    </row>
    <row r="400" spans="1:52" x14ac:dyDescent="0.2">
      <c r="E400" s="294">
        <v>62912</v>
      </c>
      <c r="F400" s="328">
        <v>63089</v>
      </c>
      <c r="G400" s="329">
        <v>2525</v>
      </c>
      <c r="H400" s="328" t="s">
        <v>947</v>
      </c>
      <c r="I400" s="328" t="s">
        <v>473</v>
      </c>
      <c r="J400" s="328"/>
      <c r="K400" s="328">
        <v>2</v>
      </c>
      <c r="L400" s="330">
        <v>1</v>
      </c>
      <c r="M400" s="328"/>
      <c r="N400" s="328" t="str">
        <f t="shared" si="62"/>
        <v>part</v>
      </c>
      <c r="O400" s="328"/>
      <c r="P400" s="328"/>
      <c r="Q400" s="328"/>
      <c r="R400" s="328"/>
      <c r="S400" s="331"/>
      <c r="T400" s="331"/>
      <c r="U400" s="331"/>
      <c r="V400" s="331"/>
      <c r="W400" s="331"/>
      <c r="X400" s="331"/>
      <c r="Y400" s="328"/>
      <c r="Z400" s="331"/>
      <c r="AA400" s="332">
        <v>0.84</v>
      </c>
      <c r="AB400" s="328">
        <v>50210</v>
      </c>
      <c r="AC400" s="328" t="s">
        <v>658</v>
      </c>
      <c r="AD400" s="328">
        <f t="shared" si="67"/>
        <v>40</v>
      </c>
      <c r="AE400" s="328" t="s">
        <v>567</v>
      </c>
      <c r="AF400" s="328"/>
      <c r="AG400" s="328"/>
      <c r="AH400" s="333">
        <f t="shared" si="60"/>
        <v>0.84</v>
      </c>
      <c r="AI400" s="334">
        <f t="shared" si="63"/>
        <v>1.68</v>
      </c>
      <c r="AJ400" s="328"/>
      <c r="AK400" s="328">
        <f t="shared" si="58"/>
        <v>0</v>
      </c>
      <c r="AL400" s="335">
        <v>40196</v>
      </c>
      <c r="AM400" s="328"/>
      <c r="AN400" s="328"/>
      <c r="AO400" s="328"/>
      <c r="AP400" s="328"/>
      <c r="AQ400" s="328"/>
      <c r="AR400" s="328"/>
      <c r="AS400" s="328"/>
      <c r="AT400" s="26"/>
      <c r="AU400" s="428">
        <v>63089</v>
      </c>
      <c r="AV400" s="428">
        <v>2525</v>
      </c>
      <c r="AW400" s="428" t="str">
        <f t="shared" si="64"/>
        <v>A</v>
      </c>
      <c r="AX400" s="428" t="str">
        <f t="shared" si="65"/>
        <v>A</v>
      </c>
      <c r="AY400" s="294">
        <f t="shared" si="66"/>
        <v>0</v>
      </c>
      <c r="AZ400" s="294">
        <v>0</v>
      </c>
    </row>
    <row r="401" spans="1:52" x14ac:dyDescent="0.2">
      <c r="D401" s="294">
        <v>62912</v>
      </c>
      <c r="E401" s="294">
        <v>62452</v>
      </c>
      <c r="F401" s="328">
        <v>62804</v>
      </c>
      <c r="G401" s="329">
        <v>2526</v>
      </c>
      <c r="H401" s="328" t="s">
        <v>948</v>
      </c>
      <c r="I401" s="328" t="s">
        <v>473</v>
      </c>
      <c r="J401" s="328"/>
      <c r="K401" s="328">
        <v>2</v>
      </c>
      <c r="L401" s="400">
        <v>1</v>
      </c>
      <c r="M401" s="328"/>
      <c r="N401" s="328" t="s">
        <v>949</v>
      </c>
      <c r="O401" s="328"/>
      <c r="P401" s="328"/>
      <c r="Q401" s="328"/>
      <c r="R401" s="328"/>
      <c r="S401" s="331"/>
      <c r="T401" s="331"/>
      <c r="U401" s="331"/>
      <c r="V401" s="331"/>
      <c r="W401" s="331"/>
      <c r="X401" s="331"/>
      <c r="Y401" s="328" t="s">
        <v>950</v>
      </c>
      <c r="Z401" s="328"/>
      <c r="AA401" s="332">
        <v>4.38</v>
      </c>
      <c r="AB401" s="328" t="s">
        <v>951</v>
      </c>
      <c r="AC401" s="328" t="s">
        <v>693</v>
      </c>
      <c r="AD401" s="328">
        <f t="shared" si="67"/>
        <v>20</v>
      </c>
      <c r="AE401" s="328" t="s">
        <v>490</v>
      </c>
      <c r="AF401" s="328" t="s">
        <v>580</v>
      </c>
      <c r="AG401" s="328"/>
      <c r="AH401" s="333">
        <f t="shared" si="60"/>
        <v>4.38</v>
      </c>
      <c r="AI401" s="334">
        <f t="shared" si="63"/>
        <v>8.76</v>
      </c>
      <c r="AJ401" s="328">
        <v>2</v>
      </c>
      <c r="AK401" s="328">
        <f t="shared" si="58"/>
        <v>4</v>
      </c>
      <c r="AL401" s="335">
        <v>40095</v>
      </c>
      <c r="AM401" s="328"/>
      <c r="AN401" s="328"/>
      <c r="AO401" s="328"/>
      <c r="AP401" s="328"/>
      <c r="AQ401" s="328"/>
      <c r="AR401" s="328"/>
      <c r="AS401" s="328"/>
      <c r="AT401" s="26"/>
      <c r="AU401" s="428">
        <v>62804</v>
      </c>
      <c r="AV401" s="428">
        <v>2526</v>
      </c>
      <c r="AW401" s="428" t="str">
        <f t="shared" si="64"/>
        <v>A</v>
      </c>
      <c r="AX401" s="428" t="str">
        <f t="shared" si="65"/>
        <v>A</v>
      </c>
      <c r="AY401" s="294">
        <f t="shared" si="66"/>
        <v>1</v>
      </c>
      <c r="AZ401" s="294">
        <v>1</v>
      </c>
    </row>
    <row r="402" spans="1:52" x14ac:dyDescent="0.2">
      <c r="C402" s="294">
        <v>62912</v>
      </c>
      <c r="D402" s="294">
        <v>62998</v>
      </c>
      <c r="E402" s="294">
        <v>62445</v>
      </c>
      <c r="F402" s="328">
        <v>62897</v>
      </c>
      <c r="G402" s="329">
        <v>2529</v>
      </c>
      <c r="H402" s="328" t="s">
        <v>952</v>
      </c>
      <c r="I402" s="328" t="s">
        <v>473</v>
      </c>
      <c r="J402" s="328"/>
      <c r="K402" s="328">
        <v>1</v>
      </c>
      <c r="L402" s="330">
        <v>1</v>
      </c>
      <c r="M402" s="328"/>
      <c r="N402" s="328" t="str">
        <f t="shared" ref="N402:N433" si="68">IF(COUNTIF($F$7:$F$3332,G402)&lt;&gt;0,"assy","part")</f>
        <v>part</v>
      </c>
      <c r="O402" s="328"/>
      <c r="P402" s="328"/>
      <c r="Q402" s="328"/>
      <c r="R402" s="328"/>
      <c r="S402" s="331"/>
      <c r="T402" s="331"/>
      <c r="U402" s="331"/>
      <c r="V402" s="331"/>
      <c r="W402" s="331"/>
      <c r="X402" s="331"/>
      <c r="Y402" s="328" t="s">
        <v>631</v>
      </c>
      <c r="Z402" s="328"/>
      <c r="AA402" s="332">
        <v>0.24</v>
      </c>
      <c r="AB402" s="328"/>
      <c r="AC402" s="422" t="s">
        <v>953</v>
      </c>
      <c r="AD402" s="328">
        <f t="shared" si="67"/>
        <v>9</v>
      </c>
      <c r="AE402" s="328"/>
      <c r="AF402" s="328" t="s">
        <v>903</v>
      </c>
      <c r="AG402" s="332"/>
      <c r="AH402" s="333">
        <f t="shared" si="60"/>
        <v>0.24</v>
      </c>
      <c r="AI402" s="334">
        <f t="shared" si="63"/>
        <v>0.24</v>
      </c>
      <c r="AJ402" s="328">
        <v>2</v>
      </c>
      <c r="AK402" s="328">
        <f t="shared" si="58"/>
        <v>2</v>
      </c>
      <c r="AL402" s="335">
        <v>40095</v>
      </c>
      <c r="AM402" s="328"/>
      <c r="AN402" s="328"/>
      <c r="AO402" s="328"/>
      <c r="AP402" s="328"/>
      <c r="AQ402" s="328"/>
      <c r="AR402" s="328"/>
      <c r="AS402" s="328"/>
      <c r="AT402" s="26"/>
      <c r="AU402" s="428">
        <v>62897</v>
      </c>
      <c r="AV402" s="428">
        <v>2529</v>
      </c>
      <c r="AW402" s="428" t="str">
        <f t="shared" si="64"/>
        <v>A</v>
      </c>
      <c r="AX402" s="428" t="str">
        <f t="shared" si="65"/>
        <v>A</v>
      </c>
      <c r="AY402" s="294">
        <f t="shared" si="66"/>
        <v>0</v>
      </c>
      <c r="AZ402" s="294">
        <v>0</v>
      </c>
    </row>
    <row r="403" spans="1:52" x14ac:dyDescent="0.2">
      <c r="E403" s="294">
        <v>62912</v>
      </c>
      <c r="F403" s="328">
        <v>62452</v>
      </c>
      <c r="G403" s="329">
        <v>2532</v>
      </c>
      <c r="H403" s="328" t="s">
        <v>954</v>
      </c>
      <c r="I403" s="328" t="s">
        <v>473</v>
      </c>
      <c r="J403" s="328"/>
      <c r="K403" s="328">
        <v>2</v>
      </c>
      <c r="L403" s="330">
        <v>1</v>
      </c>
      <c r="M403" s="328"/>
      <c r="N403" s="328" t="str">
        <f t="shared" si="68"/>
        <v>part</v>
      </c>
      <c r="O403" s="328"/>
      <c r="P403" s="328"/>
      <c r="Q403" s="328"/>
      <c r="R403" s="328"/>
      <c r="S403" s="331"/>
      <c r="T403" s="331"/>
      <c r="U403" s="331"/>
      <c r="V403" s="331"/>
      <c r="W403" s="331"/>
      <c r="X403" s="331"/>
      <c r="Y403" s="328" t="s">
        <v>506</v>
      </c>
      <c r="Z403" s="328"/>
      <c r="AA403" s="332">
        <v>1.53</v>
      </c>
      <c r="AB403" s="331">
        <v>50044</v>
      </c>
      <c r="AC403" s="328" t="s">
        <v>548</v>
      </c>
      <c r="AD403" s="328">
        <f t="shared" si="67"/>
        <v>14</v>
      </c>
      <c r="AE403" s="328"/>
      <c r="AF403" s="328" t="s">
        <v>786</v>
      </c>
      <c r="AG403" s="332"/>
      <c r="AH403" s="333">
        <f t="shared" si="60"/>
        <v>1.53</v>
      </c>
      <c r="AI403" s="334">
        <f t="shared" si="63"/>
        <v>3.06</v>
      </c>
      <c r="AJ403" s="328">
        <v>6</v>
      </c>
      <c r="AK403" s="328">
        <f t="shared" si="58"/>
        <v>12</v>
      </c>
      <c r="AL403" s="335">
        <v>40086</v>
      </c>
      <c r="AM403" s="328"/>
      <c r="AN403" s="328"/>
      <c r="AO403" s="328"/>
      <c r="AP403" s="328"/>
      <c r="AQ403" s="328"/>
      <c r="AR403" s="328"/>
      <c r="AS403" s="328"/>
      <c r="AT403" s="26"/>
      <c r="AU403" s="428">
        <v>62452</v>
      </c>
      <c r="AV403" s="428">
        <v>2532</v>
      </c>
      <c r="AW403" s="428" t="str">
        <f t="shared" si="64"/>
        <v>A</v>
      </c>
      <c r="AX403" s="428" t="str">
        <f t="shared" si="65"/>
        <v>A</v>
      </c>
      <c r="AY403" s="294">
        <f t="shared" si="66"/>
        <v>1</v>
      </c>
      <c r="AZ403" s="294">
        <v>1</v>
      </c>
    </row>
    <row r="404" spans="1:52" s="359" customFormat="1" x14ac:dyDescent="0.2">
      <c r="A404" s="294">
        <v>62912</v>
      </c>
      <c r="B404" s="294">
        <v>62998</v>
      </c>
      <c r="C404" s="294">
        <v>62445</v>
      </c>
      <c r="D404" s="294">
        <v>62897</v>
      </c>
      <c r="E404" s="294">
        <v>62931</v>
      </c>
      <c r="F404" s="328">
        <v>61745</v>
      </c>
      <c r="G404" s="329">
        <v>2533</v>
      </c>
      <c r="H404" s="328" t="s">
        <v>955</v>
      </c>
      <c r="I404" s="328" t="s">
        <v>473</v>
      </c>
      <c r="J404" s="328"/>
      <c r="K404" s="328">
        <v>1</v>
      </c>
      <c r="L404" s="330">
        <v>1</v>
      </c>
      <c r="M404" s="328"/>
      <c r="N404" s="328" t="str">
        <f t="shared" si="68"/>
        <v>part</v>
      </c>
      <c r="O404" s="328"/>
      <c r="P404" s="328"/>
      <c r="Q404" s="328"/>
      <c r="R404" s="328"/>
      <c r="S404" s="331"/>
      <c r="T404" s="331"/>
      <c r="U404" s="331"/>
      <c r="V404" s="331"/>
      <c r="W404" s="331"/>
      <c r="X404" s="331"/>
      <c r="Y404" s="328" t="s">
        <v>506</v>
      </c>
      <c r="Z404" s="328"/>
      <c r="AA404" s="332">
        <v>6.19</v>
      </c>
      <c r="AB404" s="331" t="s">
        <v>956</v>
      </c>
      <c r="AC404" s="328" t="s">
        <v>858</v>
      </c>
      <c r="AD404" s="328">
        <f t="shared" si="67"/>
        <v>19</v>
      </c>
      <c r="AE404" s="328"/>
      <c r="AF404" s="328" t="s">
        <v>786</v>
      </c>
      <c r="AG404" s="332"/>
      <c r="AH404" s="333">
        <f t="shared" si="60"/>
        <v>6.19</v>
      </c>
      <c r="AI404" s="334">
        <f t="shared" si="63"/>
        <v>6.19</v>
      </c>
      <c r="AJ404" s="328">
        <v>21</v>
      </c>
      <c r="AK404" s="328">
        <f t="shared" si="58"/>
        <v>21</v>
      </c>
      <c r="AL404" s="335">
        <v>40084</v>
      </c>
      <c r="AM404" s="328">
        <v>1</v>
      </c>
      <c r="AN404" s="328"/>
      <c r="AO404" s="328"/>
      <c r="AP404" s="328"/>
      <c r="AQ404" s="328"/>
      <c r="AR404" s="328"/>
      <c r="AS404" s="328"/>
      <c r="AT404" s="26"/>
      <c r="AU404" s="428">
        <v>61745</v>
      </c>
      <c r="AV404" s="428">
        <v>2533</v>
      </c>
      <c r="AW404" s="428" t="str">
        <f t="shared" si="64"/>
        <v>A</v>
      </c>
      <c r="AX404" s="428" t="str">
        <f t="shared" si="65"/>
        <v>A</v>
      </c>
      <c r="AY404" s="294">
        <f t="shared" si="66"/>
        <v>0</v>
      </c>
      <c r="AZ404" s="294">
        <v>0</v>
      </c>
    </row>
    <row r="405" spans="1:52" x14ac:dyDescent="0.2">
      <c r="B405" s="294">
        <v>62912</v>
      </c>
      <c r="C405" s="294">
        <v>62998</v>
      </c>
      <c r="D405" s="294">
        <v>62445</v>
      </c>
      <c r="E405" s="294">
        <v>62897</v>
      </c>
      <c r="F405" s="328">
        <v>62931</v>
      </c>
      <c r="G405" s="329">
        <v>2533</v>
      </c>
      <c r="H405" s="328" t="s">
        <v>955</v>
      </c>
      <c r="I405" s="328" t="s">
        <v>473</v>
      </c>
      <c r="J405" s="328"/>
      <c r="K405" s="328">
        <v>1</v>
      </c>
      <c r="L405" s="330">
        <v>1</v>
      </c>
      <c r="M405" s="328"/>
      <c r="N405" s="328" t="str">
        <f t="shared" si="68"/>
        <v>part</v>
      </c>
      <c r="O405" s="328"/>
      <c r="P405" s="328"/>
      <c r="Q405" s="328"/>
      <c r="R405" s="328"/>
      <c r="S405" s="331"/>
      <c r="T405" s="331"/>
      <c r="U405" s="331"/>
      <c r="V405" s="331"/>
      <c r="W405" s="331"/>
      <c r="X405" s="331"/>
      <c r="Y405" s="328" t="s">
        <v>506</v>
      </c>
      <c r="Z405" s="328"/>
      <c r="AA405" s="332">
        <v>6.19</v>
      </c>
      <c r="AB405" s="331" t="s">
        <v>956</v>
      </c>
      <c r="AC405" s="328" t="s">
        <v>858</v>
      </c>
      <c r="AD405" s="328">
        <f t="shared" si="67"/>
        <v>19</v>
      </c>
      <c r="AE405" s="328"/>
      <c r="AF405" s="328" t="s">
        <v>786</v>
      </c>
      <c r="AG405" s="332"/>
      <c r="AH405" s="333">
        <f t="shared" ref="AH405:AH428" si="69">AA405+AG405</f>
        <v>6.19</v>
      </c>
      <c r="AI405" s="334">
        <f t="shared" si="63"/>
        <v>6.19</v>
      </c>
      <c r="AJ405" s="328">
        <v>21</v>
      </c>
      <c r="AK405" s="328">
        <f t="shared" si="58"/>
        <v>21</v>
      </c>
      <c r="AL405" s="335">
        <v>40084</v>
      </c>
      <c r="AM405" s="328">
        <v>1</v>
      </c>
      <c r="AN405" s="328"/>
      <c r="AO405" s="328"/>
      <c r="AP405" s="328"/>
      <c r="AQ405" s="328"/>
      <c r="AR405" s="328"/>
      <c r="AS405" s="328"/>
      <c r="AT405" s="26"/>
      <c r="AU405" s="428">
        <v>62931</v>
      </c>
      <c r="AV405" s="428">
        <v>2533</v>
      </c>
      <c r="AW405" s="428" t="str">
        <f t="shared" si="64"/>
        <v>A</v>
      </c>
      <c r="AX405" s="428" t="str">
        <f t="shared" si="65"/>
        <v>A</v>
      </c>
      <c r="AY405" s="294">
        <f t="shared" si="66"/>
        <v>0</v>
      </c>
      <c r="AZ405" s="294">
        <v>0</v>
      </c>
    </row>
    <row r="406" spans="1:52" x14ac:dyDescent="0.2">
      <c r="C406" s="294">
        <v>62912</v>
      </c>
      <c r="D406" s="294">
        <v>62998</v>
      </c>
      <c r="E406" s="294">
        <v>62445</v>
      </c>
      <c r="F406" s="328">
        <v>63067</v>
      </c>
      <c r="G406" s="329">
        <v>2533</v>
      </c>
      <c r="H406" s="328" t="s">
        <v>955</v>
      </c>
      <c r="I406" s="328" t="s">
        <v>473</v>
      </c>
      <c r="J406" s="328"/>
      <c r="K406" s="328">
        <v>2</v>
      </c>
      <c r="L406" s="400">
        <v>1</v>
      </c>
      <c r="M406" s="328"/>
      <c r="N406" s="328" t="str">
        <f t="shared" si="68"/>
        <v>part</v>
      </c>
      <c r="O406" s="328"/>
      <c r="P406" s="328"/>
      <c r="Q406" s="328"/>
      <c r="R406" s="328"/>
      <c r="S406" s="331"/>
      <c r="T406" s="331"/>
      <c r="U406" s="331"/>
      <c r="V406" s="331"/>
      <c r="W406" s="331"/>
      <c r="X406" s="331"/>
      <c r="Y406" s="328" t="s">
        <v>506</v>
      </c>
      <c r="Z406" s="328"/>
      <c r="AA406" s="332">
        <v>6.19</v>
      </c>
      <c r="AB406" s="331" t="s">
        <v>956</v>
      </c>
      <c r="AC406" s="328" t="s">
        <v>858</v>
      </c>
      <c r="AD406" s="328">
        <f t="shared" si="67"/>
        <v>19</v>
      </c>
      <c r="AE406" s="328"/>
      <c r="AF406" s="328" t="s">
        <v>786</v>
      </c>
      <c r="AG406" s="332"/>
      <c r="AH406" s="333">
        <f t="shared" si="69"/>
        <v>6.19</v>
      </c>
      <c r="AI406" s="334">
        <f t="shared" si="63"/>
        <v>12.38</v>
      </c>
      <c r="AJ406" s="328">
        <v>21</v>
      </c>
      <c r="AK406" s="328">
        <f t="shared" si="58"/>
        <v>42</v>
      </c>
      <c r="AL406" s="335">
        <v>40122</v>
      </c>
      <c r="AM406" s="328"/>
      <c r="AN406" s="328"/>
      <c r="AO406" s="328"/>
      <c r="AP406" s="328"/>
      <c r="AQ406" s="328"/>
      <c r="AR406" s="328"/>
      <c r="AS406" s="328"/>
      <c r="AT406" s="26"/>
      <c r="AU406" s="428">
        <v>63067</v>
      </c>
      <c r="AV406" s="428">
        <v>2533</v>
      </c>
      <c r="AW406" s="428" t="str">
        <f t="shared" si="64"/>
        <v>A</v>
      </c>
      <c r="AX406" s="428" t="str">
        <f t="shared" si="65"/>
        <v>A</v>
      </c>
      <c r="AY406" s="294">
        <f t="shared" si="66"/>
        <v>0</v>
      </c>
      <c r="AZ406" s="294">
        <v>0</v>
      </c>
    </row>
    <row r="407" spans="1:52" x14ac:dyDescent="0.2">
      <c r="E407" s="294">
        <v>62912</v>
      </c>
      <c r="F407" s="328">
        <v>62452</v>
      </c>
      <c r="G407" s="329">
        <v>2535</v>
      </c>
      <c r="H407" s="328" t="s">
        <v>957</v>
      </c>
      <c r="I407" s="328" t="s">
        <v>473</v>
      </c>
      <c r="J407" s="328"/>
      <c r="K407" s="328">
        <v>9</v>
      </c>
      <c r="L407" s="330">
        <v>1</v>
      </c>
      <c r="M407" s="328"/>
      <c r="N407" s="328" t="str">
        <f t="shared" si="68"/>
        <v>part</v>
      </c>
      <c r="O407" s="328"/>
      <c r="P407" s="328"/>
      <c r="Q407" s="328"/>
      <c r="R407" s="328"/>
      <c r="S407" s="331"/>
      <c r="T407" s="331"/>
      <c r="U407" s="331"/>
      <c r="V407" s="331"/>
      <c r="W407" s="331"/>
      <c r="X407" s="331"/>
      <c r="Y407" s="328" t="s">
        <v>492</v>
      </c>
      <c r="Z407" s="328"/>
      <c r="AA407" s="332">
        <v>0.03</v>
      </c>
      <c r="AB407" s="331">
        <v>50048</v>
      </c>
      <c r="AC407" s="328" t="s">
        <v>767</v>
      </c>
      <c r="AD407" s="328">
        <f t="shared" si="67"/>
        <v>65</v>
      </c>
      <c r="AE407" s="328"/>
      <c r="AF407" s="328" t="s">
        <v>476</v>
      </c>
      <c r="AG407" s="332"/>
      <c r="AH407" s="333">
        <f t="shared" si="69"/>
        <v>0.03</v>
      </c>
      <c r="AI407" s="334">
        <f t="shared" si="63"/>
        <v>0.27</v>
      </c>
      <c r="AJ407" s="328">
        <v>0.5</v>
      </c>
      <c r="AK407" s="328">
        <f t="shared" si="58"/>
        <v>4.5</v>
      </c>
      <c r="AL407" s="335">
        <v>40086</v>
      </c>
      <c r="AM407" s="328">
        <v>9</v>
      </c>
      <c r="AN407" s="328"/>
      <c r="AO407" s="328"/>
      <c r="AP407" s="328"/>
      <c r="AQ407" s="328"/>
      <c r="AR407" s="328"/>
      <c r="AS407" s="328"/>
      <c r="AT407" s="26"/>
      <c r="AU407" s="428">
        <v>62452</v>
      </c>
      <c r="AV407" s="428">
        <v>2535</v>
      </c>
      <c r="AW407" s="428" t="str">
        <f t="shared" si="64"/>
        <v>A</v>
      </c>
      <c r="AX407" s="428" t="str">
        <f t="shared" si="65"/>
        <v>A</v>
      </c>
      <c r="AY407" s="294">
        <f t="shared" si="66"/>
        <v>1</v>
      </c>
      <c r="AZ407" s="294">
        <v>1</v>
      </c>
    </row>
    <row r="408" spans="1:52" s="449" customFormat="1" x14ac:dyDescent="0.2">
      <c r="A408" s="294"/>
      <c r="B408" s="294"/>
      <c r="C408" s="294"/>
      <c r="D408" s="294"/>
      <c r="E408" s="294">
        <v>62912</v>
      </c>
      <c r="F408" s="328">
        <v>62465</v>
      </c>
      <c r="G408" s="329">
        <v>2535</v>
      </c>
      <c r="H408" s="328" t="s">
        <v>957</v>
      </c>
      <c r="I408" s="328" t="s">
        <v>473</v>
      </c>
      <c r="J408" s="328"/>
      <c r="K408" s="328">
        <v>8</v>
      </c>
      <c r="L408" s="330">
        <v>1</v>
      </c>
      <c r="M408" s="328"/>
      <c r="N408" s="328" t="str">
        <f t="shared" si="68"/>
        <v>part</v>
      </c>
      <c r="O408" s="328"/>
      <c r="P408" s="328"/>
      <c r="Q408" s="328"/>
      <c r="R408" s="328"/>
      <c r="S408" s="331"/>
      <c r="T408" s="331"/>
      <c r="U408" s="331"/>
      <c r="V408" s="331"/>
      <c r="W408" s="331"/>
      <c r="X408" s="331"/>
      <c r="Y408" s="328"/>
      <c r="Z408" s="328"/>
      <c r="AA408" s="332">
        <v>0.03</v>
      </c>
      <c r="AB408" s="331">
        <v>50048</v>
      </c>
      <c r="AC408" s="328" t="s">
        <v>767</v>
      </c>
      <c r="AD408" s="328">
        <f t="shared" si="67"/>
        <v>65</v>
      </c>
      <c r="AE408" s="328"/>
      <c r="AF408" s="328" t="s">
        <v>476</v>
      </c>
      <c r="AG408" s="332"/>
      <c r="AH408" s="333">
        <f t="shared" si="69"/>
        <v>0.03</v>
      </c>
      <c r="AI408" s="334">
        <f t="shared" si="63"/>
        <v>0.24</v>
      </c>
      <c r="AJ408" s="328">
        <v>0.5</v>
      </c>
      <c r="AK408" s="328">
        <f t="shared" si="58"/>
        <v>4</v>
      </c>
      <c r="AL408" s="335">
        <v>40123</v>
      </c>
      <c r="AM408" s="328"/>
      <c r="AN408" s="328"/>
      <c r="AO408" s="328"/>
      <c r="AP408" s="328"/>
      <c r="AQ408" s="328"/>
      <c r="AR408" s="328"/>
      <c r="AS408" s="328"/>
      <c r="AT408" s="26"/>
      <c r="AU408" s="428">
        <v>62465</v>
      </c>
      <c r="AV408" s="428">
        <v>2535</v>
      </c>
      <c r="AW408" s="428" t="str">
        <f t="shared" si="64"/>
        <v>A</v>
      </c>
      <c r="AX408" s="428" t="str">
        <f t="shared" si="65"/>
        <v>A</v>
      </c>
      <c r="AY408" s="294">
        <f t="shared" si="66"/>
        <v>0</v>
      </c>
      <c r="AZ408" s="294">
        <v>0</v>
      </c>
    </row>
    <row r="409" spans="1:52" s="449" customFormat="1" x14ac:dyDescent="0.2">
      <c r="A409" s="294"/>
      <c r="B409" s="294"/>
      <c r="C409" s="294"/>
      <c r="D409" s="294">
        <v>62912</v>
      </c>
      <c r="E409" s="294">
        <v>62465</v>
      </c>
      <c r="F409" s="328">
        <v>63108</v>
      </c>
      <c r="G409" s="329">
        <v>2535</v>
      </c>
      <c r="H409" s="328" t="s">
        <v>957</v>
      </c>
      <c r="I409" s="328" t="s">
        <v>473</v>
      </c>
      <c r="J409" s="328"/>
      <c r="K409" s="328">
        <v>3</v>
      </c>
      <c r="L409" s="400">
        <v>1</v>
      </c>
      <c r="M409" s="328"/>
      <c r="N409" s="328" t="str">
        <f t="shared" si="68"/>
        <v>part</v>
      </c>
      <c r="O409" s="328"/>
      <c r="P409" s="328"/>
      <c r="Q409" s="328"/>
      <c r="R409" s="328"/>
      <c r="S409" s="331"/>
      <c r="T409" s="331"/>
      <c r="U409" s="331"/>
      <c r="V409" s="331"/>
      <c r="W409" s="331"/>
      <c r="X409" s="331"/>
      <c r="Y409" s="328"/>
      <c r="Z409" s="328"/>
      <c r="AA409" s="332">
        <v>0.03</v>
      </c>
      <c r="AB409" s="331">
        <v>50048</v>
      </c>
      <c r="AC409" s="328" t="s">
        <v>767</v>
      </c>
      <c r="AD409" s="328">
        <f t="shared" si="67"/>
        <v>65</v>
      </c>
      <c r="AE409" s="328"/>
      <c r="AF409" s="328" t="s">
        <v>476</v>
      </c>
      <c r="AG409" s="332"/>
      <c r="AH409" s="333">
        <f t="shared" si="69"/>
        <v>0.03</v>
      </c>
      <c r="AI409" s="334">
        <f t="shared" si="63"/>
        <v>0.09</v>
      </c>
      <c r="AJ409" s="328">
        <v>0.5</v>
      </c>
      <c r="AK409" s="328">
        <f t="shared" si="58"/>
        <v>1.5</v>
      </c>
      <c r="AL409" s="335">
        <v>40128</v>
      </c>
      <c r="AM409" s="328"/>
      <c r="AN409" s="328"/>
      <c r="AO409" s="328"/>
      <c r="AP409" s="328"/>
      <c r="AQ409" s="328"/>
      <c r="AR409" s="328"/>
      <c r="AS409" s="328"/>
      <c r="AT409" s="26"/>
      <c r="AU409" s="428">
        <v>63108</v>
      </c>
      <c r="AV409" s="428">
        <v>2535</v>
      </c>
      <c r="AW409" s="428" t="str">
        <f t="shared" si="64"/>
        <v>A</v>
      </c>
      <c r="AX409" s="428" t="str">
        <f t="shared" si="65"/>
        <v>A</v>
      </c>
      <c r="AY409" s="294">
        <f t="shared" si="66"/>
        <v>0</v>
      </c>
      <c r="AZ409" s="294">
        <v>0</v>
      </c>
    </row>
    <row r="410" spans="1:52" s="449" customFormat="1" x14ac:dyDescent="0.2">
      <c r="A410" s="294"/>
      <c r="B410" s="294"/>
      <c r="C410" s="294"/>
      <c r="D410" s="294"/>
      <c r="E410" s="294">
        <v>62912</v>
      </c>
      <c r="F410" s="328">
        <v>62452</v>
      </c>
      <c r="G410" s="329">
        <v>2536</v>
      </c>
      <c r="H410" s="328" t="s">
        <v>958</v>
      </c>
      <c r="I410" s="328" t="s">
        <v>473</v>
      </c>
      <c r="J410" s="328"/>
      <c r="K410" s="328">
        <v>1</v>
      </c>
      <c r="L410" s="330">
        <v>1</v>
      </c>
      <c r="M410" s="328"/>
      <c r="N410" s="328" t="str">
        <f t="shared" si="68"/>
        <v>part</v>
      </c>
      <c r="O410" s="328"/>
      <c r="P410" s="328"/>
      <c r="Q410" s="328"/>
      <c r="R410" s="328"/>
      <c r="S410" s="331"/>
      <c r="T410" s="331"/>
      <c r="U410" s="331"/>
      <c r="V410" s="331"/>
      <c r="W410" s="331"/>
      <c r="X410" s="331"/>
      <c r="Y410" s="328" t="s">
        <v>506</v>
      </c>
      <c r="Z410" s="328"/>
      <c r="AA410" s="332">
        <v>2.25</v>
      </c>
      <c r="AB410" s="331" t="s">
        <v>956</v>
      </c>
      <c r="AC410" s="328" t="s">
        <v>618</v>
      </c>
      <c r="AD410" s="328">
        <f t="shared" si="67"/>
        <v>7</v>
      </c>
      <c r="AE410" s="328"/>
      <c r="AF410" s="328" t="s">
        <v>749</v>
      </c>
      <c r="AG410" s="332"/>
      <c r="AH410" s="333">
        <f t="shared" si="69"/>
        <v>2.25</v>
      </c>
      <c r="AI410" s="334">
        <f t="shared" si="63"/>
        <v>2.25</v>
      </c>
      <c r="AJ410" s="328">
        <v>25</v>
      </c>
      <c r="AK410" s="328">
        <f t="shared" si="58"/>
        <v>25</v>
      </c>
      <c r="AL410" s="335">
        <v>40086</v>
      </c>
      <c r="AM410" s="328">
        <v>1</v>
      </c>
      <c r="AN410" s="328"/>
      <c r="AO410" s="328"/>
      <c r="AP410" s="328"/>
      <c r="AQ410" s="328"/>
      <c r="AR410" s="328"/>
      <c r="AS410" s="328"/>
      <c r="AT410" s="26"/>
      <c r="AU410" s="428">
        <v>62452</v>
      </c>
      <c r="AV410" s="428">
        <v>2536</v>
      </c>
      <c r="AW410" s="428" t="str">
        <f t="shared" si="64"/>
        <v>A</v>
      </c>
      <c r="AX410" s="428" t="str">
        <f t="shared" si="65"/>
        <v>A</v>
      </c>
      <c r="AY410" s="294">
        <f t="shared" si="66"/>
        <v>1</v>
      </c>
      <c r="AZ410" s="294">
        <v>1</v>
      </c>
    </row>
    <row r="411" spans="1:52" s="449" customFormat="1" x14ac:dyDescent="0.2">
      <c r="A411" s="294"/>
      <c r="B411" s="294">
        <v>62912</v>
      </c>
      <c r="C411" s="294">
        <v>62998</v>
      </c>
      <c r="D411" s="294">
        <v>62445</v>
      </c>
      <c r="E411" s="294">
        <v>62897</v>
      </c>
      <c r="F411" s="328">
        <v>62931</v>
      </c>
      <c r="G411" s="329">
        <v>2539</v>
      </c>
      <c r="H411" s="328" t="s">
        <v>959</v>
      </c>
      <c r="I411" s="328" t="s">
        <v>473</v>
      </c>
      <c r="J411" s="328"/>
      <c r="K411" s="328">
        <v>1</v>
      </c>
      <c r="L411" s="330">
        <v>1</v>
      </c>
      <c r="M411" s="328"/>
      <c r="N411" s="328" t="str">
        <f t="shared" si="68"/>
        <v>part</v>
      </c>
      <c r="O411" s="328"/>
      <c r="P411" s="328"/>
      <c r="Q411" s="328"/>
      <c r="R411" s="328"/>
      <c r="S411" s="331"/>
      <c r="T411" s="331"/>
      <c r="U411" s="331"/>
      <c r="V411" s="331"/>
      <c r="W411" s="331"/>
      <c r="X411" s="331"/>
      <c r="Y411" s="328" t="s">
        <v>506</v>
      </c>
      <c r="Z411" s="328"/>
      <c r="AA411" s="332">
        <v>12.09</v>
      </c>
      <c r="AB411" s="331" t="s">
        <v>956</v>
      </c>
      <c r="AC411" s="328" t="s">
        <v>960</v>
      </c>
      <c r="AD411" s="328">
        <v>0</v>
      </c>
      <c r="AE411" s="328"/>
      <c r="AF411" s="328" t="s">
        <v>961</v>
      </c>
      <c r="AG411" s="332"/>
      <c r="AH411" s="333">
        <f t="shared" si="69"/>
        <v>12.09</v>
      </c>
      <c r="AI411" s="334">
        <f t="shared" si="63"/>
        <v>12.09</v>
      </c>
      <c r="AJ411" s="328"/>
      <c r="AK411" s="328">
        <f t="shared" si="58"/>
        <v>0</v>
      </c>
      <c r="AL411" s="335">
        <v>40084</v>
      </c>
      <c r="AM411" s="328">
        <v>1</v>
      </c>
      <c r="AN411" s="328">
        <v>1</v>
      </c>
      <c r="AO411" s="328">
        <v>1</v>
      </c>
      <c r="AP411" s="328">
        <v>1</v>
      </c>
      <c r="AQ411" s="328">
        <v>1</v>
      </c>
      <c r="AR411" s="328">
        <v>1</v>
      </c>
      <c r="AS411" s="328">
        <v>1</v>
      </c>
      <c r="AT411" s="26"/>
      <c r="AU411" s="428">
        <v>62931</v>
      </c>
      <c r="AV411" s="428">
        <v>2539</v>
      </c>
      <c r="AW411" s="428" t="str">
        <f t="shared" si="64"/>
        <v>A</v>
      </c>
      <c r="AX411" s="428" t="str">
        <f t="shared" si="65"/>
        <v>A</v>
      </c>
      <c r="AY411" s="294">
        <f t="shared" si="66"/>
        <v>0</v>
      </c>
      <c r="AZ411" s="294">
        <v>0</v>
      </c>
    </row>
    <row r="412" spans="1:52" s="449" customFormat="1" x14ac:dyDescent="0.2">
      <c r="A412" s="294"/>
      <c r="B412" s="294"/>
      <c r="C412" s="294">
        <v>62912</v>
      </c>
      <c r="D412" s="294">
        <v>62998</v>
      </c>
      <c r="E412" s="294">
        <v>62445</v>
      </c>
      <c r="F412" s="328">
        <v>63067</v>
      </c>
      <c r="G412" s="329">
        <v>2539</v>
      </c>
      <c r="H412" s="328" t="s">
        <v>959</v>
      </c>
      <c r="I412" s="328" t="s">
        <v>473</v>
      </c>
      <c r="J412" s="328"/>
      <c r="K412" s="328">
        <v>1</v>
      </c>
      <c r="L412" s="400">
        <v>1</v>
      </c>
      <c r="M412" s="328"/>
      <c r="N412" s="328" t="str">
        <f t="shared" si="68"/>
        <v>part</v>
      </c>
      <c r="O412" s="328"/>
      <c r="P412" s="328"/>
      <c r="Q412" s="328"/>
      <c r="R412" s="328"/>
      <c r="S412" s="331"/>
      <c r="T412" s="331"/>
      <c r="U412" s="331"/>
      <c r="V412" s="331"/>
      <c r="W412" s="331"/>
      <c r="X412" s="331"/>
      <c r="Y412" s="328" t="s">
        <v>506</v>
      </c>
      <c r="Z412" s="328"/>
      <c r="AA412" s="332">
        <v>12.09</v>
      </c>
      <c r="AB412" s="328"/>
      <c r="AC412" s="328"/>
      <c r="AD412" s="328" t="e">
        <f t="shared" ref="AD412:AD428" si="70">VALUE(LEFT(AC412,(LEN(AC412)-6)))</f>
        <v>#VALUE!</v>
      </c>
      <c r="AE412" s="328"/>
      <c r="AF412" s="328" t="s">
        <v>961</v>
      </c>
      <c r="AG412" s="332"/>
      <c r="AH412" s="333">
        <f t="shared" si="69"/>
        <v>12.09</v>
      </c>
      <c r="AI412" s="334">
        <f t="shared" si="63"/>
        <v>12.09</v>
      </c>
      <c r="AJ412" s="328"/>
      <c r="AK412" s="328">
        <f t="shared" si="58"/>
        <v>0</v>
      </c>
      <c r="AL412" s="335">
        <v>40122</v>
      </c>
      <c r="AM412" s="328"/>
      <c r="AN412" s="328"/>
      <c r="AO412" s="328"/>
      <c r="AP412" s="328"/>
      <c r="AQ412" s="328"/>
      <c r="AR412" s="328"/>
      <c r="AS412" s="328"/>
      <c r="AT412" s="26"/>
      <c r="AU412" s="428">
        <v>63067</v>
      </c>
      <c r="AV412" s="428">
        <v>2539</v>
      </c>
      <c r="AW412" s="428" t="str">
        <f t="shared" si="64"/>
        <v>A</v>
      </c>
      <c r="AX412" s="428" t="str">
        <f t="shared" si="65"/>
        <v>A</v>
      </c>
      <c r="AY412" s="294">
        <f t="shared" si="66"/>
        <v>0</v>
      </c>
      <c r="AZ412" s="294">
        <v>0</v>
      </c>
    </row>
    <row r="413" spans="1:52" x14ac:dyDescent="0.2">
      <c r="E413" s="294">
        <v>62912</v>
      </c>
      <c r="F413" s="328">
        <v>62452</v>
      </c>
      <c r="G413" s="329">
        <v>2541</v>
      </c>
      <c r="H413" s="328" t="s">
        <v>962</v>
      </c>
      <c r="I413" s="328" t="s">
        <v>473</v>
      </c>
      <c r="J413" s="328"/>
      <c r="K413" s="328">
        <v>1</v>
      </c>
      <c r="L413" s="330">
        <v>1</v>
      </c>
      <c r="M413" s="328"/>
      <c r="N413" s="328" t="str">
        <f t="shared" si="68"/>
        <v>part</v>
      </c>
      <c r="O413" s="328"/>
      <c r="P413" s="328"/>
      <c r="Q413" s="328"/>
      <c r="R413" s="328"/>
      <c r="S413" s="331"/>
      <c r="T413" s="331"/>
      <c r="U413" s="331"/>
      <c r="V413" s="331"/>
      <c r="W413" s="331"/>
      <c r="X413" s="331"/>
      <c r="Y413" s="328" t="s">
        <v>506</v>
      </c>
      <c r="Z413" s="328"/>
      <c r="AA413" s="332">
        <v>1.66</v>
      </c>
      <c r="AB413" s="331" t="s">
        <v>963</v>
      </c>
      <c r="AC413" s="328" t="s">
        <v>618</v>
      </c>
      <c r="AD413" s="328">
        <f t="shared" si="70"/>
        <v>7</v>
      </c>
      <c r="AE413" s="328"/>
      <c r="AF413" s="328" t="s">
        <v>786</v>
      </c>
      <c r="AG413" s="332"/>
      <c r="AH413" s="333">
        <f t="shared" si="69"/>
        <v>1.66</v>
      </c>
      <c r="AI413" s="334">
        <f t="shared" si="63"/>
        <v>1.66</v>
      </c>
      <c r="AJ413" s="328">
        <v>5</v>
      </c>
      <c r="AK413" s="328">
        <f t="shared" si="58"/>
        <v>5</v>
      </c>
      <c r="AL413" s="335">
        <v>40086</v>
      </c>
      <c r="AM413" s="328">
        <v>1</v>
      </c>
      <c r="AN413" s="328"/>
      <c r="AO413" s="328"/>
      <c r="AP413" s="328"/>
      <c r="AQ413" s="328"/>
      <c r="AR413" s="328"/>
      <c r="AS413" s="328"/>
      <c r="AT413" s="26"/>
      <c r="AU413" s="428">
        <v>62452</v>
      </c>
      <c r="AV413" s="428">
        <v>2541</v>
      </c>
      <c r="AW413" s="428" t="str">
        <f t="shared" si="64"/>
        <v>A</v>
      </c>
      <c r="AX413" s="428" t="str">
        <f t="shared" si="65"/>
        <v>A</v>
      </c>
      <c r="AY413" s="294">
        <f t="shared" si="66"/>
        <v>1</v>
      </c>
      <c r="AZ413" s="294">
        <v>1</v>
      </c>
    </row>
    <row r="414" spans="1:52" x14ac:dyDescent="0.2">
      <c r="D414" s="294">
        <v>62912</v>
      </c>
      <c r="E414" s="294">
        <v>62452</v>
      </c>
      <c r="F414" s="328">
        <v>63058</v>
      </c>
      <c r="G414" s="329">
        <v>2546</v>
      </c>
      <c r="H414" s="328" t="s">
        <v>964</v>
      </c>
      <c r="I414" s="328" t="s">
        <v>473</v>
      </c>
      <c r="J414" s="328"/>
      <c r="K414" s="328">
        <v>1</v>
      </c>
      <c r="L414" s="330">
        <v>1</v>
      </c>
      <c r="M414" s="328"/>
      <c r="N414" s="328" t="str">
        <f t="shared" si="68"/>
        <v>part</v>
      </c>
      <c r="O414" s="328"/>
      <c r="P414" s="328"/>
      <c r="Q414" s="328"/>
      <c r="R414" s="328"/>
      <c r="S414" s="331"/>
      <c r="T414" s="331"/>
      <c r="U414" s="331"/>
      <c r="V414" s="331"/>
      <c r="W414" s="331"/>
      <c r="X414" s="331"/>
      <c r="Y414" s="328" t="s">
        <v>492</v>
      </c>
      <c r="Z414" s="331"/>
      <c r="AA414" s="332">
        <v>8.5000000000000006E-2</v>
      </c>
      <c r="AB414" s="328">
        <v>50048</v>
      </c>
      <c r="AC414" s="328" t="s">
        <v>965</v>
      </c>
      <c r="AD414" s="328">
        <f t="shared" si="70"/>
        <v>84</v>
      </c>
      <c r="AE414" s="328"/>
      <c r="AF414" s="328" t="s">
        <v>476</v>
      </c>
      <c r="AG414" s="328"/>
      <c r="AH414" s="333">
        <f t="shared" si="69"/>
        <v>8.5000000000000006E-2</v>
      </c>
      <c r="AI414" s="334">
        <f t="shared" si="63"/>
        <v>8.5000000000000006E-2</v>
      </c>
      <c r="AJ414" s="328">
        <v>2</v>
      </c>
      <c r="AK414" s="328">
        <f t="shared" si="58"/>
        <v>2</v>
      </c>
      <c r="AL414" s="335">
        <v>40086</v>
      </c>
      <c r="AM414" s="328">
        <v>6</v>
      </c>
      <c r="AN414" s="328"/>
      <c r="AO414" s="328"/>
      <c r="AP414" s="328"/>
      <c r="AQ414" s="328"/>
      <c r="AR414" s="328"/>
      <c r="AS414" s="328"/>
      <c r="AT414" s="26"/>
      <c r="AU414" s="428">
        <v>63058</v>
      </c>
      <c r="AV414" s="428">
        <v>2546</v>
      </c>
      <c r="AW414" s="428" t="str">
        <f t="shared" si="64"/>
        <v>A</v>
      </c>
      <c r="AX414" s="428" t="str">
        <f t="shared" si="65"/>
        <v>A</v>
      </c>
      <c r="AY414" s="294">
        <f t="shared" si="66"/>
        <v>1</v>
      </c>
      <c r="AZ414" s="294">
        <v>1</v>
      </c>
    </row>
    <row r="415" spans="1:52" x14ac:dyDescent="0.2">
      <c r="D415" s="294">
        <v>62912</v>
      </c>
      <c r="E415" s="294">
        <v>62452</v>
      </c>
      <c r="F415" s="328">
        <v>63058</v>
      </c>
      <c r="G415" s="329">
        <v>2547</v>
      </c>
      <c r="H415" s="328" t="s">
        <v>966</v>
      </c>
      <c r="I415" s="328" t="s">
        <v>473</v>
      </c>
      <c r="J415" s="328"/>
      <c r="K415" s="328">
        <v>11</v>
      </c>
      <c r="L415" s="330">
        <v>1</v>
      </c>
      <c r="M415" s="328"/>
      <c r="N415" s="328" t="str">
        <f t="shared" si="68"/>
        <v>part</v>
      </c>
      <c r="O415" s="328"/>
      <c r="P415" s="328"/>
      <c r="Q415" s="328"/>
      <c r="R415" s="328"/>
      <c r="S415" s="331"/>
      <c r="T415" s="331"/>
      <c r="U415" s="331"/>
      <c r="V415" s="331"/>
      <c r="W415" s="331"/>
      <c r="X415" s="331"/>
      <c r="Y415" s="328" t="s">
        <v>492</v>
      </c>
      <c r="Z415" s="331"/>
      <c r="AA415" s="332">
        <v>0.06</v>
      </c>
      <c r="AB415" s="328">
        <v>50048</v>
      </c>
      <c r="AC415" s="328" t="s">
        <v>967</v>
      </c>
      <c r="AD415" s="328">
        <f t="shared" si="70"/>
        <v>56</v>
      </c>
      <c r="AE415" s="328"/>
      <c r="AF415" s="328" t="s">
        <v>476</v>
      </c>
      <c r="AG415" s="328"/>
      <c r="AH415" s="333">
        <f t="shared" si="69"/>
        <v>0.06</v>
      </c>
      <c r="AI415" s="334">
        <f t="shared" si="63"/>
        <v>0.65999999999999992</v>
      </c>
      <c r="AJ415" s="328">
        <v>1</v>
      </c>
      <c r="AK415" s="328">
        <f t="shared" si="58"/>
        <v>11</v>
      </c>
      <c r="AL415" s="335">
        <v>40086</v>
      </c>
      <c r="AM415" s="328">
        <v>8</v>
      </c>
      <c r="AN415" s="328"/>
      <c r="AO415" s="328"/>
      <c r="AP415" s="328"/>
      <c r="AQ415" s="328"/>
      <c r="AR415" s="328"/>
      <c r="AS415" s="328"/>
      <c r="AT415" s="26"/>
      <c r="AU415" s="428">
        <v>63058</v>
      </c>
      <c r="AV415" s="428">
        <v>2547</v>
      </c>
      <c r="AW415" s="428" t="str">
        <f t="shared" si="64"/>
        <v>A</v>
      </c>
      <c r="AX415" s="428" t="str">
        <f t="shared" si="65"/>
        <v>A</v>
      </c>
      <c r="AY415" s="294">
        <f t="shared" si="66"/>
        <v>1</v>
      </c>
      <c r="AZ415" s="294">
        <v>1</v>
      </c>
    </row>
    <row r="416" spans="1:52" x14ac:dyDescent="0.2">
      <c r="F416" s="328">
        <v>62912</v>
      </c>
      <c r="G416" s="329">
        <v>2556</v>
      </c>
      <c r="H416" s="328" t="s">
        <v>968</v>
      </c>
      <c r="I416" s="328" t="s">
        <v>473</v>
      </c>
      <c r="J416" s="328"/>
      <c r="K416" s="328">
        <v>4</v>
      </c>
      <c r="L416" s="330">
        <v>1</v>
      </c>
      <c r="M416" s="328"/>
      <c r="N416" s="328" t="str">
        <f t="shared" si="68"/>
        <v>part</v>
      </c>
      <c r="O416" s="328"/>
      <c r="P416" s="328"/>
      <c r="Q416" s="328"/>
      <c r="R416" s="328"/>
      <c r="S416" s="331"/>
      <c r="T416" s="331"/>
      <c r="U416" s="331"/>
      <c r="V416" s="331"/>
      <c r="W416" s="331"/>
      <c r="X416" s="331"/>
      <c r="Y416" s="328" t="s">
        <v>492</v>
      </c>
      <c r="Z416" s="331"/>
      <c r="AA416" s="332">
        <v>0.25</v>
      </c>
      <c r="AB416" s="328"/>
      <c r="AC416" s="328" t="s">
        <v>542</v>
      </c>
      <c r="AD416" s="328">
        <f t="shared" si="70"/>
        <v>30</v>
      </c>
      <c r="AE416" s="328" t="s">
        <v>475</v>
      </c>
      <c r="AF416" s="328" t="s">
        <v>476</v>
      </c>
      <c r="AG416" s="328"/>
      <c r="AH416" s="333">
        <f t="shared" si="69"/>
        <v>0.25</v>
      </c>
      <c r="AI416" s="334">
        <f t="shared" si="63"/>
        <v>1</v>
      </c>
      <c r="AJ416" s="328">
        <v>6</v>
      </c>
      <c r="AK416" s="328">
        <f t="shared" si="58"/>
        <v>24</v>
      </c>
      <c r="AL416" s="335">
        <v>40126</v>
      </c>
      <c r="AM416" s="328"/>
      <c r="AN416" s="328"/>
      <c r="AO416" s="328"/>
      <c r="AP416" s="328"/>
      <c r="AQ416" s="328"/>
      <c r="AR416" s="328"/>
      <c r="AS416" s="328"/>
      <c r="AT416" s="26"/>
      <c r="AU416" s="428">
        <v>62912</v>
      </c>
      <c r="AV416" s="428">
        <v>2556</v>
      </c>
      <c r="AW416" s="428" t="str">
        <f t="shared" si="64"/>
        <v>A</v>
      </c>
      <c r="AX416" s="428" t="str">
        <f t="shared" si="65"/>
        <v>A</v>
      </c>
      <c r="AY416" s="294">
        <f t="shared" si="66"/>
        <v>0</v>
      </c>
      <c r="AZ416" s="294">
        <v>0</v>
      </c>
    </row>
    <row r="417" spans="1:52" x14ac:dyDescent="0.2">
      <c r="E417" s="294">
        <v>62912</v>
      </c>
      <c r="F417" s="328">
        <v>62452</v>
      </c>
      <c r="G417" s="329">
        <v>2569</v>
      </c>
      <c r="H417" s="328" t="s">
        <v>969</v>
      </c>
      <c r="I417" s="328" t="s">
        <v>473</v>
      </c>
      <c r="J417" s="328"/>
      <c r="K417" s="328">
        <v>1</v>
      </c>
      <c r="L417" s="330">
        <v>1</v>
      </c>
      <c r="M417" s="328"/>
      <c r="N417" s="328" t="str">
        <f t="shared" si="68"/>
        <v>part</v>
      </c>
      <c r="O417" s="328"/>
      <c r="P417" s="328"/>
      <c r="Q417" s="328"/>
      <c r="R417" s="328"/>
      <c r="S417" s="331"/>
      <c r="T417" s="331"/>
      <c r="U417" s="331"/>
      <c r="V417" s="331"/>
      <c r="W417" s="331"/>
      <c r="X417" s="331"/>
      <c r="Y417" s="328" t="s">
        <v>970</v>
      </c>
      <c r="Z417" s="328"/>
      <c r="AA417" s="332">
        <v>6.04</v>
      </c>
      <c r="AB417" s="331">
        <v>50000</v>
      </c>
      <c r="AC417" s="328" t="s">
        <v>618</v>
      </c>
      <c r="AD417" s="328">
        <f t="shared" si="70"/>
        <v>7</v>
      </c>
      <c r="AE417" s="328"/>
      <c r="AF417" s="328" t="s">
        <v>813</v>
      </c>
      <c r="AG417" s="332"/>
      <c r="AH417" s="333">
        <f t="shared" si="69"/>
        <v>6.04</v>
      </c>
      <c r="AI417" s="334">
        <f t="shared" si="63"/>
        <v>6.04</v>
      </c>
      <c r="AJ417" s="328">
        <v>12</v>
      </c>
      <c r="AK417" s="328">
        <f t="shared" si="58"/>
        <v>12</v>
      </c>
      <c r="AL417" s="335">
        <v>40092</v>
      </c>
      <c r="AM417" s="328"/>
      <c r="AN417" s="328"/>
      <c r="AO417" s="328"/>
      <c r="AP417" s="328"/>
      <c r="AQ417" s="328"/>
      <c r="AR417" s="328"/>
      <c r="AS417" s="328"/>
      <c r="AT417" s="26"/>
      <c r="AU417" s="428">
        <v>62452</v>
      </c>
      <c r="AV417" s="428">
        <v>2569</v>
      </c>
      <c r="AW417" s="428" t="str">
        <f t="shared" si="64"/>
        <v>A</v>
      </c>
      <c r="AX417" s="428" t="str">
        <f t="shared" si="65"/>
        <v>A</v>
      </c>
      <c r="AY417" s="294">
        <f t="shared" si="66"/>
        <v>1</v>
      </c>
      <c r="AZ417" s="294">
        <v>1</v>
      </c>
    </row>
    <row r="418" spans="1:52" x14ac:dyDescent="0.2">
      <c r="E418" s="294">
        <v>62912</v>
      </c>
      <c r="F418" s="328">
        <v>62465</v>
      </c>
      <c r="G418" s="329">
        <v>2569</v>
      </c>
      <c r="H418" s="328" t="s">
        <v>969</v>
      </c>
      <c r="I418" s="328" t="s">
        <v>473</v>
      </c>
      <c r="J418" s="328"/>
      <c r="K418" s="328">
        <v>1</v>
      </c>
      <c r="L418" s="330">
        <v>1</v>
      </c>
      <c r="M418" s="328"/>
      <c r="N418" s="328" t="str">
        <f t="shared" si="68"/>
        <v>part</v>
      </c>
      <c r="O418" s="328"/>
      <c r="P418" s="328"/>
      <c r="Q418" s="328"/>
      <c r="R418" s="328"/>
      <c r="S418" s="331"/>
      <c r="T418" s="331"/>
      <c r="U418" s="331"/>
      <c r="V418" s="331"/>
      <c r="W418" s="331"/>
      <c r="X418" s="331"/>
      <c r="Y418" s="328"/>
      <c r="Z418" s="328"/>
      <c r="AA418" s="332">
        <v>6.04</v>
      </c>
      <c r="AB418" s="331">
        <v>50000</v>
      </c>
      <c r="AC418" s="328" t="s">
        <v>618</v>
      </c>
      <c r="AD418" s="328">
        <f t="shared" si="70"/>
        <v>7</v>
      </c>
      <c r="AE418" s="328"/>
      <c r="AF418" s="328" t="s">
        <v>813</v>
      </c>
      <c r="AG418" s="332"/>
      <c r="AH418" s="333">
        <f t="shared" si="69"/>
        <v>6.04</v>
      </c>
      <c r="AI418" s="334">
        <f t="shared" si="63"/>
        <v>6.04</v>
      </c>
      <c r="AJ418" s="328">
        <v>12</v>
      </c>
      <c r="AK418" s="328">
        <f t="shared" ref="AK418:AK481" si="71">AJ418*K418</f>
        <v>12</v>
      </c>
      <c r="AL418" s="335">
        <v>40123</v>
      </c>
      <c r="AM418" s="328"/>
      <c r="AN418" s="328"/>
      <c r="AO418" s="328"/>
      <c r="AP418" s="328"/>
      <c r="AQ418" s="328"/>
      <c r="AR418" s="328"/>
      <c r="AS418" s="328"/>
      <c r="AT418" s="26"/>
      <c r="AU418" s="428">
        <v>62465</v>
      </c>
      <c r="AV418" s="428">
        <v>2569</v>
      </c>
      <c r="AW418" s="428" t="str">
        <f t="shared" si="64"/>
        <v>A</v>
      </c>
      <c r="AX418" s="428" t="str">
        <f t="shared" si="65"/>
        <v>A</v>
      </c>
      <c r="AY418" s="294">
        <f t="shared" si="66"/>
        <v>0</v>
      </c>
      <c r="AZ418" s="294">
        <v>0</v>
      </c>
    </row>
    <row r="419" spans="1:52" x14ac:dyDescent="0.2">
      <c r="A419" s="307"/>
      <c r="B419" s="307"/>
      <c r="C419" s="307"/>
      <c r="D419" s="307">
        <v>62912</v>
      </c>
      <c r="E419" s="307">
        <v>62998</v>
      </c>
      <c r="F419" s="411">
        <v>62445</v>
      </c>
      <c r="G419" s="412">
        <v>2570</v>
      </c>
      <c r="H419" s="411" t="s">
        <v>971</v>
      </c>
      <c r="I419" s="411" t="s">
        <v>473</v>
      </c>
      <c r="J419" s="411"/>
      <c r="K419" s="411">
        <v>1</v>
      </c>
      <c r="L419" s="419">
        <v>1</v>
      </c>
      <c r="M419" s="411"/>
      <c r="N419" s="411" t="str">
        <f t="shared" si="68"/>
        <v>part</v>
      </c>
      <c r="O419" s="411"/>
      <c r="P419" s="411"/>
      <c r="Q419" s="411"/>
      <c r="R419" s="411"/>
      <c r="S419" s="414"/>
      <c r="T419" s="414"/>
      <c r="U419" s="414"/>
      <c r="V419" s="414"/>
      <c r="W419" s="414"/>
      <c r="X419" s="414"/>
      <c r="Y419" s="411" t="s">
        <v>972</v>
      </c>
      <c r="Z419" s="411"/>
      <c r="AA419" s="445">
        <v>13.2</v>
      </c>
      <c r="AB419" s="411">
        <v>50043</v>
      </c>
      <c r="AC419" s="411" t="s">
        <v>836</v>
      </c>
      <c r="AD419" s="411">
        <f t="shared" si="70"/>
        <v>3</v>
      </c>
      <c r="AE419" s="411"/>
      <c r="AF419" s="411" t="s">
        <v>879</v>
      </c>
      <c r="AG419" s="415"/>
      <c r="AH419" s="416">
        <f t="shared" si="69"/>
        <v>13.2</v>
      </c>
      <c r="AI419" s="417">
        <f t="shared" si="63"/>
        <v>13.2</v>
      </c>
      <c r="AJ419" s="411">
        <v>227</v>
      </c>
      <c r="AK419" s="411">
        <f t="shared" si="71"/>
        <v>227</v>
      </c>
      <c r="AL419" s="418">
        <v>40088</v>
      </c>
      <c r="AM419" s="411"/>
      <c r="AN419" s="411"/>
      <c r="AO419" s="411"/>
      <c r="AP419" s="411"/>
      <c r="AQ419" s="411"/>
      <c r="AR419" s="411"/>
      <c r="AS419" s="411"/>
      <c r="AT419" s="435"/>
      <c r="AU419" s="436">
        <v>62445</v>
      </c>
      <c r="AV419" s="436">
        <v>2570</v>
      </c>
      <c r="AW419" s="436" t="str">
        <f t="shared" si="64"/>
        <v>A</v>
      </c>
      <c r="AX419" s="436" t="str">
        <f t="shared" si="65"/>
        <v>A</v>
      </c>
      <c r="AY419" s="307">
        <f t="shared" si="66"/>
        <v>0</v>
      </c>
      <c r="AZ419" s="307">
        <v>0</v>
      </c>
    </row>
    <row r="420" spans="1:52" x14ac:dyDescent="0.2">
      <c r="A420" s="307"/>
      <c r="B420" s="307"/>
      <c r="C420" s="307"/>
      <c r="D420" s="307"/>
      <c r="E420" s="307"/>
      <c r="F420" s="411">
        <v>62912</v>
      </c>
      <c r="G420" s="412">
        <v>2570</v>
      </c>
      <c r="H420" s="411" t="s">
        <v>971</v>
      </c>
      <c r="I420" s="411" t="s">
        <v>473</v>
      </c>
      <c r="J420" s="411"/>
      <c r="K420" s="411">
        <v>1</v>
      </c>
      <c r="L420" s="419">
        <v>1</v>
      </c>
      <c r="M420" s="411"/>
      <c r="N420" s="411" t="str">
        <f t="shared" si="68"/>
        <v>part</v>
      </c>
      <c r="O420" s="411"/>
      <c r="P420" s="411"/>
      <c r="Q420" s="411"/>
      <c r="R420" s="411"/>
      <c r="S420" s="414"/>
      <c r="T420" s="414"/>
      <c r="U420" s="414"/>
      <c r="V420" s="414"/>
      <c r="W420" s="414"/>
      <c r="X420" s="414"/>
      <c r="Y420" s="411" t="s">
        <v>972</v>
      </c>
      <c r="Z420" s="411"/>
      <c r="AA420" s="445">
        <v>13.2</v>
      </c>
      <c r="AB420" s="411">
        <v>50043</v>
      </c>
      <c r="AC420" s="411" t="s">
        <v>836</v>
      </c>
      <c r="AD420" s="411">
        <f t="shared" si="70"/>
        <v>3</v>
      </c>
      <c r="AE420" s="411"/>
      <c r="AF420" s="411" t="s">
        <v>879</v>
      </c>
      <c r="AG420" s="415"/>
      <c r="AH420" s="416">
        <f t="shared" si="69"/>
        <v>13.2</v>
      </c>
      <c r="AI420" s="417">
        <f t="shared" si="63"/>
        <v>13.2</v>
      </c>
      <c r="AJ420" s="411">
        <v>227</v>
      </c>
      <c r="AK420" s="411">
        <f t="shared" si="71"/>
        <v>227</v>
      </c>
      <c r="AL420" s="418">
        <v>39831</v>
      </c>
      <c r="AM420" s="411"/>
      <c r="AN420" s="411"/>
      <c r="AO420" s="411"/>
      <c r="AP420" s="411"/>
      <c r="AQ420" s="411"/>
      <c r="AR420" s="411"/>
      <c r="AS420" s="411"/>
      <c r="AT420" s="435"/>
      <c r="AU420" s="436">
        <v>62912</v>
      </c>
      <c r="AV420" s="436">
        <v>2570</v>
      </c>
      <c r="AW420" s="436" t="str">
        <f t="shared" si="64"/>
        <v>A</v>
      </c>
      <c r="AX420" s="436" t="str">
        <f t="shared" si="65"/>
        <v>A</v>
      </c>
      <c r="AY420" s="307">
        <f t="shared" si="66"/>
        <v>0</v>
      </c>
      <c r="AZ420" s="307">
        <v>0</v>
      </c>
    </row>
    <row r="421" spans="1:52" x14ac:dyDescent="0.2">
      <c r="B421" s="294">
        <v>62912</v>
      </c>
      <c r="C421" s="294">
        <v>62998</v>
      </c>
      <c r="D421" s="294">
        <v>62445</v>
      </c>
      <c r="E421" s="294">
        <v>62897</v>
      </c>
      <c r="F421" s="328">
        <v>62931</v>
      </c>
      <c r="G421" s="329">
        <v>2572</v>
      </c>
      <c r="H421" s="328" t="s">
        <v>973</v>
      </c>
      <c r="I421" s="328" t="s">
        <v>473</v>
      </c>
      <c r="J421" s="328"/>
      <c r="K421" s="328">
        <v>2</v>
      </c>
      <c r="L421" s="330">
        <v>1</v>
      </c>
      <c r="M421" s="328"/>
      <c r="N421" s="328" t="str">
        <f t="shared" si="68"/>
        <v>part</v>
      </c>
      <c r="O421" s="328"/>
      <c r="P421" s="328"/>
      <c r="Q421" s="328"/>
      <c r="R421" s="328"/>
      <c r="S421" s="331"/>
      <c r="T421" s="331"/>
      <c r="U421" s="331"/>
      <c r="V421" s="331"/>
      <c r="W421" s="331"/>
      <c r="X421" s="331"/>
      <c r="Y421" s="328" t="s">
        <v>506</v>
      </c>
      <c r="Z421" s="328"/>
      <c r="AA421" s="332">
        <v>6.42</v>
      </c>
      <c r="AB421" s="331"/>
      <c r="AC421" s="328" t="s">
        <v>704</v>
      </c>
      <c r="AD421" s="328">
        <f t="shared" si="70"/>
        <v>10</v>
      </c>
      <c r="AE421" s="328"/>
      <c r="AF421" s="328" t="s">
        <v>786</v>
      </c>
      <c r="AG421" s="332"/>
      <c r="AH421" s="333">
        <f t="shared" si="69"/>
        <v>6.42</v>
      </c>
      <c r="AI421" s="334">
        <f t="shared" si="63"/>
        <v>12.84</v>
      </c>
      <c r="AJ421" s="328"/>
      <c r="AK421" s="328">
        <f t="shared" si="71"/>
        <v>0</v>
      </c>
      <c r="AL421" s="335">
        <v>40092</v>
      </c>
      <c r="AM421" s="328"/>
      <c r="AN421" s="328"/>
      <c r="AO421" s="328"/>
      <c r="AP421" s="328"/>
      <c r="AQ421" s="328"/>
      <c r="AR421" s="328"/>
      <c r="AS421" s="328"/>
      <c r="AT421" s="26"/>
      <c r="AU421" s="428">
        <v>62931</v>
      </c>
      <c r="AV421" s="428">
        <v>2572</v>
      </c>
      <c r="AW421" s="428" t="str">
        <f t="shared" si="64"/>
        <v>A</v>
      </c>
      <c r="AX421" s="428" t="str">
        <f t="shared" si="65"/>
        <v>A</v>
      </c>
      <c r="AY421" s="294">
        <f t="shared" si="66"/>
        <v>0</v>
      </c>
      <c r="AZ421" s="294">
        <v>0</v>
      </c>
    </row>
    <row r="422" spans="1:52" x14ac:dyDescent="0.2">
      <c r="C422" s="294">
        <v>62912</v>
      </c>
      <c r="D422" s="294">
        <v>62998</v>
      </c>
      <c r="E422" s="294">
        <v>62445</v>
      </c>
      <c r="F422" s="328">
        <v>63067</v>
      </c>
      <c r="G422" s="329">
        <v>2572</v>
      </c>
      <c r="H422" s="328" t="s">
        <v>973</v>
      </c>
      <c r="I422" s="328" t="s">
        <v>473</v>
      </c>
      <c r="J422" s="328"/>
      <c r="K422" s="328">
        <v>2</v>
      </c>
      <c r="L422" s="400">
        <v>1</v>
      </c>
      <c r="M422" s="328"/>
      <c r="N422" s="328" t="str">
        <f t="shared" si="68"/>
        <v>part</v>
      </c>
      <c r="O422" s="328"/>
      <c r="P422" s="328"/>
      <c r="Q422" s="328"/>
      <c r="R422" s="328"/>
      <c r="S422" s="331"/>
      <c r="T422" s="331"/>
      <c r="U422" s="331"/>
      <c r="V422" s="331"/>
      <c r="W422" s="331"/>
      <c r="X422" s="331"/>
      <c r="Y422" s="328" t="s">
        <v>506</v>
      </c>
      <c r="Z422" s="328"/>
      <c r="AA422" s="332">
        <v>6.42</v>
      </c>
      <c r="AB422" s="328"/>
      <c r="AC422" s="328" t="s">
        <v>704</v>
      </c>
      <c r="AD422" s="328">
        <f t="shared" si="70"/>
        <v>10</v>
      </c>
      <c r="AE422" s="328"/>
      <c r="AF422" s="328" t="s">
        <v>786</v>
      </c>
      <c r="AG422" s="332"/>
      <c r="AH422" s="333">
        <f t="shared" si="69"/>
        <v>6.42</v>
      </c>
      <c r="AI422" s="334">
        <f t="shared" si="63"/>
        <v>12.84</v>
      </c>
      <c r="AJ422" s="328"/>
      <c r="AK422" s="328">
        <f t="shared" si="71"/>
        <v>0</v>
      </c>
      <c r="AL422" s="335">
        <v>40122</v>
      </c>
      <c r="AM422" s="328"/>
      <c r="AN422" s="328"/>
      <c r="AO422" s="328"/>
      <c r="AP422" s="328"/>
      <c r="AQ422" s="328"/>
      <c r="AR422" s="328"/>
      <c r="AS422" s="328"/>
      <c r="AT422" s="26"/>
      <c r="AU422" s="428">
        <v>63067</v>
      </c>
      <c r="AV422" s="428">
        <v>2572</v>
      </c>
      <c r="AW422" s="428" t="str">
        <f t="shared" si="64"/>
        <v>A</v>
      </c>
      <c r="AX422" s="428" t="str">
        <f t="shared" si="65"/>
        <v>A</v>
      </c>
      <c r="AY422" s="294">
        <f t="shared" si="66"/>
        <v>0</v>
      </c>
      <c r="AZ422" s="294">
        <v>0</v>
      </c>
    </row>
    <row r="423" spans="1:52" x14ac:dyDescent="0.2">
      <c r="D423" s="294">
        <v>62912</v>
      </c>
      <c r="E423" s="294">
        <v>62454</v>
      </c>
      <c r="F423" s="328">
        <v>61761</v>
      </c>
      <c r="G423" s="329">
        <v>2573</v>
      </c>
      <c r="H423" s="328" t="s">
        <v>974</v>
      </c>
      <c r="I423" s="328" t="s">
        <v>473</v>
      </c>
      <c r="J423" s="328"/>
      <c r="K423" s="328">
        <v>4</v>
      </c>
      <c r="L423" s="330">
        <v>1</v>
      </c>
      <c r="M423" s="328"/>
      <c r="N423" s="328" t="str">
        <f t="shared" si="68"/>
        <v>part</v>
      </c>
      <c r="O423" s="328"/>
      <c r="P423" s="328"/>
      <c r="Q423" s="328"/>
      <c r="R423" s="328"/>
      <c r="S423" s="331"/>
      <c r="T423" s="331"/>
      <c r="U423" s="331"/>
      <c r="V423" s="331"/>
      <c r="W423" s="331"/>
      <c r="X423" s="331"/>
      <c r="Y423" s="328" t="s">
        <v>773</v>
      </c>
      <c r="Z423" s="328"/>
      <c r="AA423" s="332">
        <v>0.18</v>
      </c>
      <c r="AB423" s="328"/>
      <c r="AC423" s="328" t="s">
        <v>975</v>
      </c>
      <c r="AD423" s="328">
        <f t="shared" si="70"/>
        <v>196</v>
      </c>
      <c r="AE423" s="328" t="s">
        <v>475</v>
      </c>
      <c r="AF423" s="328" t="s">
        <v>976</v>
      </c>
      <c r="AG423" s="332"/>
      <c r="AH423" s="333">
        <f t="shared" si="69"/>
        <v>0.18</v>
      </c>
      <c r="AI423" s="334">
        <f t="shared" si="63"/>
        <v>0.72</v>
      </c>
      <c r="AJ423" s="328">
        <v>4</v>
      </c>
      <c r="AK423" s="328">
        <f t="shared" si="71"/>
        <v>16</v>
      </c>
      <c r="AL423" s="335">
        <v>40112</v>
      </c>
      <c r="AM423" s="328"/>
      <c r="AN423" s="328"/>
      <c r="AO423" s="328"/>
      <c r="AP423" s="328"/>
      <c r="AQ423" s="328"/>
      <c r="AR423" s="328"/>
      <c r="AS423" s="328"/>
      <c r="AT423" s="26"/>
      <c r="AU423" s="428">
        <v>61761</v>
      </c>
      <c r="AV423" s="428">
        <v>2573</v>
      </c>
      <c r="AW423" s="428" t="str">
        <f t="shared" si="64"/>
        <v>A</v>
      </c>
      <c r="AX423" s="428" t="str">
        <f t="shared" si="65"/>
        <v>A</v>
      </c>
      <c r="AY423" s="294">
        <f t="shared" si="66"/>
        <v>0</v>
      </c>
      <c r="AZ423" s="294">
        <v>0</v>
      </c>
    </row>
    <row r="424" spans="1:52" x14ac:dyDescent="0.2">
      <c r="D424" s="294">
        <v>62912</v>
      </c>
      <c r="E424" s="294">
        <v>62454</v>
      </c>
      <c r="F424" s="328">
        <v>63070</v>
      </c>
      <c r="G424" s="329">
        <v>2573</v>
      </c>
      <c r="H424" s="328" t="s">
        <v>974</v>
      </c>
      <c r="I424" s="328" t="s">
        <v>473</v>
      </c>
      <c r="J424" s="328"/>
      <c r="K424" s="328">
        <v>4</v>
      </c>
      <c r="L424" s="330">
        <v>1</v>
      </c>
      <c r="M424" s="328"/>
      <c r="N424" s="328" t="str">
        <f t="shared" si="68"/>
        <v>part</v>
      </c>
      <c r="O424" s="328"/>
      <c r="P424" s="328"/>
      <c r="Q424" s="328"/>
      <c r="R424" s="328"/>
      <c r="S424" s="331"/>
      <c r="T424" s="331"/>
      <c r="U424" s="331"/>
      <c r="V424" s="331"/>
      <c r="W424" s="331"/>
      <c r="X424" s="331"/>
      <c r="Y424" s="328" t="s">
        <v>773</v>
      </c>
      <c r="Z424" s="328"/>
      <c r="AA424" s="332">
        <v>0.18</v>
      </c>
      <c r="AB424" s="328"/>
      <c r="AC424" s="328" t="s">
        <v>975</v>
      </c>
      <c r="AD424" s="328">
        <f t="shared" si="70"/>
        <v>196</v>
      </c>
      <c r="AE424" s="328" t="s">
        <v>475</v>
      </c>
      <c r="AF424" s="328" t="s">
        <v>976</v>
      </c>
      <c r="AG424" s="332"/>
      <c r="AH424" s="333">
        <f t="shared" si="69"/>
        <v>0.18</v>
      </c>
      <c r="AI424" s="334">
        <f t="shared" si="63"/>
        <v>0.72</v>
      </c>
      <c r="AJ424" s="328">
        <v>4</v>
      </c>
      <c r="AK424" s="328">
        <f t="shared" si="71"/>
        <v>16</v>
      </c>
      <c r="AL424" s="335">
        <v>40112</v>
      </c>
      <c r="AM424" s="328"/>
      <c r="AN424" s="328"/>
      <c r="AO424" s="328"/>
      <c r="AP424" s="328"/>
      <c r="AQ424" s="328"/>
      <c r="AR424" s="328"/>
      <c r="AS424" s="328"/>
      <c r="AT424" s="26"/>
      <c r="AU424" s="428">
        <v>63070</v>
      </c>
      <c r="AV424" s="428">
        <v>2573</v>
      </c>
      <c r="AW424" s="428" t="str">
        <f t="shared" si="64"/>
        <v>A</v>
      </c>
      <c r="AX424" s="428" t="str">
        <f t="shared" si="65"/>
        <v>A</v>
      </c>
      <c r="AY424" s="294">
        <f t="shared" si="66"/>
        <v>0</v>
      </c>
      <c r="AZ424" s="294">
        <v>0</v>
      </c>
    </row>
    <row r="425" spans="1:52" x14ac:dyDescent="0.2">
      <c r="D425" s="294">
        <v>62912</v>
      </c>
      <c r="E425" s="294">
        <v>62454</v>
      </c>
      <c r="F425" s="328">
        <v>63072</v>
      </c>
      <c r="G425" s="329">
        <v>2573</v>
      </c>
      <c r="H425" s="328" t="s">
        <v>974</v>
      </c>
      <c r="I425" s="328" t="s">
        <v>473</v>
      </c>
      <c r="J425" s="328"/>
      <c r="K425" s="328">
        <v>5</v>
      </c>
      <c r="L425" s="330">
        <v>1</v>
      </c>
      <c r="M425" s="328"/>
      <c r="N425" s="328" t="str">
        <f t="shared" si="68"/>
        <v>part</v>
      </c>
      <c r="O425" s="328"/>
      <c r="P425" s="328"/>
      <c r="Q425" s="328"/>
      <c r="R425" s="328"/>
      <c r="S425" s="331"/>
      <c r="T425" s="331"/>
      <c r="U425" s="331"/>
      <c r="V425" s="331"/>
      <c r="W425" s="331"/>
      <c r="X425" s="331"/>
      <c r="Y425" s="328" t="s">
        <v>773</v>
      </c>
      <c r="Z425" s="328"/>
      <c r="AA425" s="332">
        <v>0.18</v>
      </c>
      <c r="AB425" s="328"/>
      <c r="AC425" s="328" t="s">
        <v>975</v>
      </c>
      <c r="AD425" s="328">
        <f t="shared" si="70"/>
        <v>196</v>
      </c>
      <c r="AE425" s="328" t="s">
        <v>475</v>
      </c>
      <c r="AF425" s="328" t="s">
        <v>976</v>
      </c>
      <c r="AG425" s="332"/>
      <c r="AH425" s="333">
        <f t="shared" si="69"/>
        <v>0.18</v>
      </c>
      <c r="AI425" s="334">
        <f t="shared" si="63"/>
        <v>0.89999999999999991</v>
      </c>
      <c r="AJ425" s="328">
        <v>4</v>
      </c>
      <c r="AK425" s="328">
        <f t="shared" si="71"/>
        <v>20</v>
      </c>
      <c r="AL425" s="335">
        <v>40112</v>
      </c>
      <c r="AM425" s="328"/>
      <c r="AN425" s="328"/>
      <c r="AO425" s="328"/>
      <c r="AP425" s="328"/>
      <c r="AQ425" s="328"/>
      <c r="AR425" s="328"/>
      <c r="AS425" s="328"/>
      <c r="AT425" s="26"/>
      <c r="AU425" s="428">
        <v>63072</v>
      </c>
      <c r="AV425" s="428">
        <v>2573</v>
      </c>
      <c r="AW425" s="428" t="str">
        <f t="shared" si="64"/>
        <v>A</v>
      </c>
      <c r="AX425" s="428" t="str">
        <f t="shared" si="65"/>
        <v>A</v>
      </c>
      <c r="AY425" s="294">
        <f t="shared" si="66"/>
        <v>0</v>
      </c>
      <c r="AZ425" s="294">
        <v>0</v>
      </c>
    </row>
    <row r="426" spans="1:52" x14ac:dyDescent="0.2">
      <c r="D426" s="294">
        <v>62912</v>
      </c>
      <c r="E426" s="294">
        <v>61762</v>
      </c>
      <c r="F426" s="403">
        <v>62882</v>
      </c>
      <c r="G426" s="404">
        <v>2575</v>
      </c>
      <c r="H426" s="403" t="s">
        <v>977</v>
      </c>
      <c r="I426" s="403" t="s">
        <v>473</v>
      </c>
      <c r="J426" s="403"/>
      <c r="K426" s="403">
        <v>2</v>
      </c>
      <c r="L426" s="424">
        <v>1</v>
      </c>
      <c r="M426" s="403"/>
      <c r="N426" s="403" t="str">
        <f t="shared" si="68"/>
        <v>part</v>
      </c>
      <c r="O426" s="403"/>
      <c r="P426" s="403"/>
      <c r="Q426" s="403"/>
      <c r="R426" s="403"/>
      <c r="S426" s="406"/>
      <c r="T426" s="406"/>
      <c r="U426" s="406"/>
      <c r="V426" s="406"/>
      <c r="W426" s="406"/>
      <c r="X426" s="406"/>
      <c r="Y426" s="403"/>
      <c r="Z426" s="403"/>
      <c r="AA426" s="407">
        <v>28.12</v>
      </c>
      <c r="AB426" s="406"/>
      <c r="AC426" s="403" t="s">
        <v>978</v>
      </c>
      <c r="AD426" s="328" t="e">
        <f t="shared" si="70"/>
        <v>#VALUE!</v>
      </c>
      <c r="AE426" s="403"/>
      <c r="AF426" s="403"/>
      <c r="AG426" s="407"/>
      <c r="AH426" s="408">
        <f t="shared" si="69"/>
        <v>28.12</v>
      </c>
      <c r="AI426" s="409">
        <f t="shared" si="63"/>
        <v>56.24</v>
      </c>
      <c r="AJ426" s="403"/>
      <c r="AK426" s="403">
        <f t="shared" si="71"/>
        <v>0</v>
      </c>
      <c r="AL426" s="410">
        <v>40093</v>
      </c>
      <c r="AM426" s="403"/>
      <c r="AN426" s="403"/>
      <c r="AO426" s="403"/>
      <c r="AP426" s="403"/>
      <c r="AQ426" s="403"/>
      <c r="AR426" s="403"/>
      <c r="AS426" s="403"/>
      <c r="AT426" s="26"/>
      <c r="AU426" s="428">
        <v>62882</v>
      </c>
      <c r="AV426" s="428">
        <v>2575</v>
      </c>
      <c r="AW426" s="428" t="str">
        <f t="shared" si="64"/>
        <v>A</v>
      </c>
      <c r="AX426" s="428" t="str">
        <f t="shared" si="65"/>
        <v>A</v>
      </c>
      <c r="AY426" s="294">
        <f t="shared" si="66"/>
        <v>0</v>
      </c>
      <c r="AZ426" s="294">
        <v>0</v>
      </c>
    </row>
    <row r="427" spans="1:52" x14ac:dyDescent="0.2">
      <c r="D427" s="294">
        <v>62912</v>
      </c>
      <c r="E427" s="294">
        <v>62465</v>
      </c>
      <c r="F427" s="403">
        <v>62882</v>
      </c>
      <c r="G427" s="404">
        <v>2575</v>
      </c>
      <c r="H427" s="403" t="s">
        <v>977</v>
      </c>
      <c r="I427" s="403" t="s">
        <v>473</v>
      </c>
      <c r="J427" s="403"/>
      <c r="K427" s="403">
        <v>1</v>
      </c>
      <c r="L427" s="424">
        <v>1</v>
      </c>
      <c r="M427" s="403"/>
      <c r="N427" s="403" t="str">
        <f t="shared" si="68"/>
        <v>part</v>
      </c>
      <c r="O427" s="403"/>
      <c r="P427" s="403"/>
      <c r="Q427" s="403"/>
      <c r="R427" s="403"/>
      <c r="S427" s="406"/>
      <c r="T427" s="406"/>
      <c r="U427" s="406"/>
      <c r="V427" s="406"/>
      <c r="W427" s="406"/>
      <c r="X427" s="406"/>
      <c r="Y427" s="403"/>
      <c r="Z427" s="403"/>
      <c r="AA427" s="407">
        <v>28.12</v>
      </c>
      <c r="AB427" s="406"/>
      <c r="AC427" s="403" t="s">
        <v>978</v>
      </c>
      <c r="AD427" s="328" t="e">
        <f t="shared" si="70"/>
        <v>#VALUE!</v>
      </c>
      <c r="AE427" s="403"/>
      <c r="AF427" s="403"/>
      <c r="AG427" s="407"/>
      <c r="AH427" s="408">
        <f t="shared" si="69"/>
        <v>28.12</v>
      </c>
      <c r="AI427" s="409">
        <f t="shared" si="63"/>
        <v>28.12</v>
      </c>
      <c r="AJ427" s="403"/>
      <c r="AK427" s="403">
        <f t="shared" si="71"/>
        <v>0</v>
      </c>
      <c r="AL427" s="410">
        <v>40196</v>
      </c>
      <c r="AM427" s="403"/>
      <c r="AN427" s="403"/>
      <c r="AO427" s="403"/>
      <c r="AP427" s="403"/>
      <c r="AQ427" s="403"/>
      <c r="AR427" s="403"/>
      <c r="AS427" s="403"/>
      <c r="AT427" s="26"/>
      <c r="AU427" s="428">
        <v>62882</v>
      </c>
      <c r="AV427" s="428">
        <v>2575</v>
      </c>
      <c r="AW427" s="428" t="str">
        <f t="shared" si="64"/>
        <v>A</v>
      </c>
      <c r="AX427" s="428" t="str">
        <f t="shared" si="65"/>
        <v>A</v>
      </c>
      <c r="AY427" s="294">
        <f t="shared" si="66"/>
        <v>0</v>
      </c>
      <c r="AZ427" s="294">
        <v>0</v>
      </c>
    </row>
    <row r="428" spans="1:52" x14ac:dyDescent="0.2">
      <c r="B428" s="294">
        <v>62912</v>
      </c>
      <c r="C428" s="294">
        <v>62452</v>
      </c>
      <c r="D428" s="294">
        <v>62804</v>
      </c>
      <c r="E428" s="294">
        <v>62399</v>
      </c>
      <c r="F428" s="328">
        <v>62865</v>
      </c>
      <c r="G428" s="329">
        <v>2576</v>
      </c>
      <c r="H428" s="328" t="s">
        <v>979</v>
      </c>
      <c r="I428" s="328" t="s">
        <v>473</v>
      </c>
      <c r="J428" s="328"/>
      <c r="K428" s="328">
        <v>2</v>
      </c>
      <c r="L428" s="330">
        <v>1</v>
      </c>
      <c r="M428" s="328"/>
      <c r="N428" s="328" t="str">
        <f t="shared" si="68"/>
        <v>part</v>
      </c>
      <c r="O428" s="328"/>
      <c r="P428" s="328"/>
      <c r="Q428" s="328"/>
      <c r="R428" s="328"/>
      <c r="S428" s="331"/>
      <c r="T428" s="331"/>
      <c r="U428" s="331"/>
      <c r="V428" s="331"/>
      <c r="W428" s="331"/>
      <c r="X428" s="331"/>
      <c r="Y428" s="328" t="s">
        <v>980</v>
      </c>
      <c r="Z428" s="328"/>
      <c r="AA428" s="332">
        <v>0</v>
      </c>
      <c r="AB428" s="331"/>
      <c r="AC428" s="328" t="s">
        <v>981</v>
      </c>
      <c r="AD428" s="328" t="e">
        <f t="shared" si="70"/>
        <v>#VALUE!</v>
      </c>
      <c r="AE428" s="328"/>
      <c r="AF428" s="328" t="s">
        <v>982</v>
      </c>
      <c r="AG428" s="332"/>
      <c r="AH428" s="333">
        <f t="shared" si="69"/>
        <v>0</v>
      </c>
      <c r="AI428" s="334">
        <f t="shared" si="63"/>
        <v>0</v>
      </c>
      <c r="AJ428" s="328"/>
      <c r="AK428" s="328">
        <f t="shared" si="71"/>
        <v>0</v>
      </c>
      <c r="AL428" s="335">
        <v>40093</v>
      </c>
      <c r="AM428" s="328"/>
      <c r="AN428" s="328"/>
      <c r="AO428" s="328"/>
      <c r="AP428" s="328"/>
      <c r="AQ428" s="328"/>
      <c r="AR428" s="328"/>
      <c r="AS428" s="328"/>
      <c r="AT428" s="26"/>
      <c r="AU428" s="428">
        <v>62865</v>
      </c>
      <c r="AV428" s="428">
        <v>2576</v>
      </c>
      <c r="AW428" s="428" t="str">
        <f t="shared" si="64"/>
        <v>A</v>
      </c>
      <c r="AX428" s="428" t="str">
        <f t="shared" si="65"/>
        <v>A</v>
      </c>
      <c r="AY428" s="294">
        <f t="shared" si="66"/>
        <v>1</v>
      </c>
      <c r="AZ428" s="294">
        <v>1</v>
      </c>
    </row>
    <row r="429" spans="1:52" x14ac:dyDescent="0.2">
      <c r="A429" s="295"/>
      <c r="B429" s="295">
        <v>62912</v>
      </c>
      <c r="C429" s="295">
        <v>62452</v>
      </c>
      <c r="D429" s="295">
        <v>62804</v>
      </c>
      <c r="E429" s="295">
        <v>62399</v>
      </c>
      <c r="F429" s="328">
        <v>62402</v>
      </c>
      <c r="G429" s="329">
        <v>2577</v>
      </c>
      <c r="H429" s="328" t="s">
        <v>983</v>
      </c>
      <c r="I429" s="328" t="s">
        <v>473</v>
      </c>
      <c r="J429" s="328"/>
      <c r="K429" s="328">
        <v>2</v>
      </c>
      <c r="L429" s="330">
        <v>1</v>
      </c>
      <c r="M429" s="328"/>
      <c r="N429" s="328" t="str">
        <f t="shared" si="68"/>
        <v>part</v>
      </c>
      <c r="O429" s="328"/>
      <c r="P429" s="328"/>
      <c r="Q429" s="328"/>
      <c r="R429" s="328"/>
      <c r="S429" s="331"/>
      <c r="T429" s="331"/>
      <c r="U429" s="331"/>
      <c r="V429" s="331"/>
      <c r="W429" s="331"/>
      <c r="X429" s="331"/>
      <c r="Y429" s="328" t="s">
        <v>984</v>
      </c>
      <c r="Z429" s="328"/>
      <c r="AA429" s="332">
        <v>500</v>
      </c>
      <c r="AB429" s="331">
        <v>50166</v>
      </c>
      <c r="AC429" s="328" t="s">
        <v>985</v>
      </c>
      <c r="AD429" s="328">
        <v>4</v>
      </c>
      <c r="AE429" s="328" t="s">
        <v>475</v>
      </c>
      <c r="AF429" s="328"/>
      <c r="AG429" s="332"/>
      <c r="AH429" s="333">
        <v>71.430000000000007</v>
      </c>
      <c r="AI429" s="334">
        <f t="shared" si="63"/>
        <v>142.86000000000001</v>
      </c>
      <c r="AJ429" s="328"/>
      <c r="AK429" s="328">
        <f t="shared" si="71"/>
        <v>0</v>
      </c>
      <c r="AL429" s="335">
        <v>40093</v>
      </c>
      <c r="AM429" s="328"/>
      <c r="AN429" s="328"/>
      <c r="AO429" s="328"/>
      <c r="AP429" s="328"/>
      <c r="AQ429" s="328"/>
      <c r="AR429" s="328"/>
      <c r="AS429" s="328"/>
      <c r="AT429" s="26"/>
      <c r="AU429" s="428">
        <v>62402</v>
      </c>
      <c r="AV429" s="428">
        <v>2577</v>
      </c>
      <c r="AW429" s="428" t="str">
        <f t="shared" si="64"/>
        <v>A</v>
      </c>
      <c r="AX429" s="428" t="str">
        <f t="shared" si="65"/>
        <v>A</v>
      </c>
      <c r="AY429" s="294">
        <f t="shared" si="66"/>
        <v>1</v>
      </c>
      <c r="AZ429" s="294">
        <v>1</v>
      </c>
    </row>
    <row r="430" spans="1:52" x14ac:dyDescent="0.2">
      <c r="E430" s="294">
        <v>62912</v>
      </c>
      <c r="F430" s="328">
        <v>62998</v>
      </c>
      <c r="G430" s="329">
        <v>2582</v>
      </c>
      <c r="H430" s="328" t="s">
        <v>986</v>
      </c>
      <c r="I430" s="328" t="s">
        <v>473</v>
      </c>
      <c r="J430" s="328"/>
      <c r="K430" s="328">
        <v>4</v>
      </c>
      <c r="L430" s="330">
        <v>1</v>
      </c>
      <c r="M430" s="328"/>
      <c r="N430" s="328" t="str">
        <f t="shared" si="68"/>
        <v>part</v>
      </c>
      <c r="O430" s="328"/>
      <c r="P430" s="328"/>
      <c r="Q430" s="328"/>
      <c r="R430" s="328"/>
      <c r="S430" s="331"/>
      <c r="T430" s="331"/>
      <c r="U430" s="331"/>
      <c r="V430" s="331"/>
      <c r="W430" s="331"/>
      <c r="X430" s="331"/>
      <c r="Y430" s="328" t="s">
        <v>492</v>
      </c>
      <c r="Z430" s="328"/>
      <c r="AA430" s="332">
        <v>0.81</v>
      </c>
      <c r="AB430" s="328">
        <v>50101</v>
      </c>
      <c r="AC430" s="328" t="s">
        <v>542</v>
      </c>
      <c r="AD430" s="328">
        <f t="shared" ref="AD430:AD437" si="72">VALUE(LEFT(AC430,(LEN(AC430)-6)))</f>
        <v>30</v>
      </c>
      <c r="AE430" s="328" t="s">
        <v>475</v>
      </c>
      <c r="AF430" s="328"/>
      <c r="AG430" s="332"/>
      <c r="AH430" s="333">
        <f t="shared" ref="AH430:AH451" si="73">AA430+AG430</f>
        <v>0.81</v>
      </c>
      <c r="AI430" s="334">
        <f t="shared" si="63"/>
        <v>3.24</v>
      </c>
      <c r="AJ430" s="328"/>
      <c r="AK430" s="328">
        <f t="shared" si="71"/>
        <v>0</v>
      </c>
      <c r="AL430" s="335">
        <v>40102</v>
      </c>
      <c r="AM430" s="328"/>
      <c r="AN430" s="328"/>
      <c r="AO430" s="328"/>
      <c r="AP430" s="328"/>
      <c r="AQ430" s="328"/>
      <c r="AR430" s="328"/>
      <c r="AS430" s="328"/>
      <c r="AT430" s="26"/>
      <c r="AU430" s="428">
        <v>62998</v>
      </c>
      <c r="AV430" s="428">
        <v>2582</v>
      </c>
      <c r="AW430" s="428" t="str">
        <f t="shared" si="64"/>
        <v>A</v>
      </c>
      <c r="AX430" s="428" t="str">
        <f t="shared" si="65"/>
        <v>A</v>
      </c>
      <c r="AY430" s="294">
        <f t="shared" si="66"/>
        <v>0</v>
      </c>
      <c r="AZ430" s="294">
        <v>0</v>
      </c>
    </row>
    <row r="431" spans="1:52" x14ac:dyDescent="0.2">
      <c r="E431" s="294">
        <v>62912</v>
      </c>
      <c r="F431" s="328">
        <v>62998</v>
      </c>
      <c r="G431" s="329">
        <v>2583</v>
      </c>
      <c r="H431" s="328" t="s">
        <v>987</v>
      </c>
      <c r="I431" s="328" t="s">
        <v>473</v>
      </c>
      <c r="J431" s="328"/>
      <c r="K431" s="328">
        <v>4</v>
      </c>
      <c r="L431" s="330">
        <v>1</v>
      </c>
      <c r="M431" s="328"/>
      <c r="N431" s="328" t="str">
        <f t="shared" si="68"/>
        <v>part</v>
      </c>
      <c r="O431" s="328"/>
      <c r="P431" s="328"/>
      <c r="Q431" s="328"/>
      <c r="R431" s="328"/>
      <c r="S431" s="331"/>
      <c r="T431" s="331"/>
      <c r="U431" s="331"/>
      <c r="V431" s="331"/>
      <c r="W431" s="331"/>
      <c r="X431" s="331"/>
      <c r="Y431" s="328" t="s">
        <v>492</v>
      </c>
      <c r="Z431" s="328"/>
      <c r="AA431" s="332">
        <v>1.1200000000000001</v>
      </c>
      <c r="AB431" s="328">
        <v>50101</v>
      </c>
      <c r="AC431" s="328" t="s">
        <v>542</v>
      </c>
      <c r="AD431" s="328">
        <f t="shared" si="72"/>
        <v>30</v>
      </c>
      <c r="AE431" s="328" t="s">
        <v>475</v>
      </c>
      <c r="AF431" s="328"/>
      <c r="AG431" s="332"/>
      <c r="AH431" s="333">
        <f t="shared" si="73"/>
        <v>1.1200000000000001</v>
      </c>
      <c r="AI431" s="334">
        <f t="shared" si="63"/>
        <v>4.4800000000000004</v>
      </c>
      <c r="AJ431" s="328"/>
      <c r="AK431" s="328">
        <f t="shared" si="71"/>
        <v>0</v>
      </c>
      <c r="AL431" s="335">
        <v>40102</v>
      </c>
      <c r="AM431" s="328"/>
      <c r="AN431" s="328"/>
      <c r="AO431" s="328"/>
      <c r="AP431" s="328"/>
      <c r="AQ431" s="328"/>
      <c r="AR431" s="328"/>
      <c r="AS431" s="328"/>
      <c r="AT431" s="26"/>
      <c r="AU431" s="428">
        <v>62998</v>
      </c>
      <c r="AV431" s="428">
        <v>2583</v>
      </c>
      <c r="AW431" s="428" t="str">
        <f t="shared" si="64"/>
        <v>A</v>
      </c>
      <c r="AX431" s="428" t="str">
        <f t="shared" si="65"/>
        <v>A</v>
      </c>
      <c r="AY431" s="294">
        <f t="shared" si="66"/>
        <v>0</v>
      </c>
      <c r="AZ431" s="294">
        <v>0</v>
      </c>
    </row>
    <row r="432" spans="1:52" x14ac:dyDescent="0.2">
      <c r="A432" s="295"/>
      <c r="B432" s="295"/>
      <c r="C432" s="295"/>
      <c r="D432" s="295"/>
      <c r="E432" s="295"/>
      <c r="F432" s="328">
        <v>62912</v>
      </c>
      <c r="G432" s="329">
        <v>2589</v>
      </c>
      <c r="H432" s="328" t="s">
        <v>988</v>
      </c>
      <c r="I432" s="328" t="s">
        <v>473</v>
      </c>
      <c r="J432" s="328"/>
      <c r="K432" s="328">
        <v>1</v>
      </c>
      <c r="L432" s="330">
        <v>1</v>
      </c>
      <c r="M432" s="328"/>
      <c r="N432" s="328" t="str">
        <f t="shared" si="68"/>
        <v>part</v>
      </c>
      <c r="O432" s="328"/>
      <c r="P432" s="328"/>
      <c r="Q432" s="328"/>
      <c r="R432" s="328"/>
      <c r="S432" s="331"/>
      <c r="T432" s="331"/>
      <c r="U432" s="331"/>
      <c r="V432" s="331"/>
      <c r="W432" s="331"/>
      <c r="X432" s="331"/>
      <c r="Y432" s="328" t="s">
        <v>989</v>
      </c>
      <c r="Z432" s="331"/>
      <c r="AA432" s="332">
        <v>12.52</v>
      </c>
      <c r="AB432" s="328"/>
      <c r="AC432" s="328" t="s">
        <v>635</v>
      </c>
      <c r="AD432" s="328">
        <f t="shared" si="72"/>
        <v>5</v>
      </c>
      <c r="AE432" s="328" t="s">
        <v>490</v>
      </c>
      <c r="AF432" s="328" t="s">
        <v>813</v>
      </c>
      <c r="AG432" s="328"/>
      <c r="AH432" s="333">
        <f t="shared" si="73"/>
        <v>12.52</v>
      </c>
      <c r="AI432" s="334">
        <f t="shared" si="63"/>
        <v>12.52</v>
      </c>
      <c r="AJ432" s="328">
        <v>110</v>
      </c>
      <c r="AK432" s="328">
        <f t="shared" si="71"/>
        <v>110</v>
      </c>
      <c r="AL432" s="335">
        <v>40126</v>
      </c>
      <c r="AM432" s="328"/>
      <c r="AN432" s="328"/>
      <c r="AO432" s="328"/>
      <c r="AP432" s="328"/>
      <c r="AQ432" s="328"/>
      <c r="AR432" s="328"/>
      <c r="AS432" s="328"/>
      <c r="AT432" s="26"/>
      <c r="AU432" s="428">
        <v>62912</v>
      </c>
      <c r="AV432" s="428">
        <v>2589</v>
      </c>
      <c r="AW432" s="428" t="str">
        <f t="shared" si="64"/>
        <v>A</v>
      </c>
      <c r="AX432" s="428" t="str">
        <f t="shared" si="65"/>
        <v>A</v>
      </c>
      <c r="AY432" s="294">
        <f t="shared" si="66"/>
        <v>0</v>
      </c>
      <c r="AZ432" s="294">
        <v>0</v>
      </c>
    </row>
    <row r="433" spans="1:52" x14ac:dyDescent="0.2">
      <c r="E433" s="294">
        <v>62912</v>
      </c>
      <c r="F433" s="328">
        <v>62465</v>
      </c>
      <c r="G433" s="329">
        <v>2597</v>
      </c>
      <c r="H433" s="328" t="s">
        <v>990</v>
      </c>
      <c r="I433" s="328" t="s">
        <v>473</v>
      </c>
      <c r="J433" s="328"/>
      <c r="K433" s="328">
        <v>1</v>
      </c>
      <c r="L433" s="330">
        <v>1</v>
      </c>
      <c r="M433" s="328"/>
      <c r="N433" s="328" t="str">
        <f t="shared" si="68"/>
        <v>part</v>
      </c>
      <c r="O433" s="328"/>
      <c r="P433" s="328"/>
      <c r="Q433" s="328"/>
      <c r="R433" s="328"/>
      <c r="S433" s="331"/>
      <c r="T433" s="331"/>
      <c r="U433" s="331"/>
      <c r="V433" s="331"/>
      <c r="W433" s="331"/>
      <c r="X433" s="331"/>
      <c r="Y433" s="328"/>
      <c r="Z433" s="328"/>
      <c r="AA433" s="332">
        <v>0</v>
      </c>
      <c r="AB433" s="328"/>
      <c r="AC433" s="328" t="s">
        <v>991</v>
      </c>
      <c r="AD433" s="328" t="e">
        <f t="shared" si="72"/>
        <v>#VALUE!</v>
      </c>
      <c r="AE433" s="328" t="s">
        <v>907</v>
      </c>
      <c r="AF433" s="328" t="s">
        <v>717</v>
      </c>
      <c r="AG433" s="332"/>
      <c r="AH433" s="333">
        <f t="shared" si="73"/>
        <v>0</v>
      </c>
      <c r="AI433" s="334">
        <f t="shared" si="63"/>
        <v>0</v>
      </c>
      <c r="AJ433" s="328"/>
      <c r="AK433" s="328">
        <f t="shared" si="71"/>
        <v>0</v>
      </c>
      <c r="AL433" s="335">
        <v>40123</v>
      </c>
      <c r="AM433" s="328"/>
      <c r="AN433" s="328"/>
      <c r="AO433" s="328"/>
      <c r="AP433" s="328"/>
      <c r="AQ433" s="328"/>
      <c r="AR433" s="328"/>
      <c r="AS433" s="328"/>
      <c r="AT433" s="26"/>
      <c r="AU433" s="428">
        <v>62465</v>
      </c>
      <c r="AV433" s="428">
        <v>2597</v>
      </c>
      <c r="AW433" s="428" t="str">
        <f t="shared" si="64"/>
        <v>A</v>
      </c>
      <c r="AX433" s="428" t="str">
        <f t="shared" si="65"/>
        <v>A</v>
      </c>
      <c r="AY433" s="294">
        <f t="shared" si="66"/>
        <v>0</v>
      </c>
      <c r="AZ433" s="294">
        <v>0</v>
      </c>
    </row>
    <row r="434" spans="1:52" x14ac:dyDescent="0.2">
      <c r="E434" s="294">
        <v>62912</v>
      </c>
      <c r="F434" s="328">
        <v>62465</v>
      </c>
      <c r="G434" s="329">
        <v>2598</v>
      </c>
      <c r="H434" s="328" t="s">
        <v>992</v>
      </c>
      <c r="I434" s="328" t="s">
        <v>473</v>
      </c>
      <c r="J434" s="328"/>
      <c r="K434" s="328">
        <v>2</v>
      </c>
      <c r="L434" s="330">
        <v>1</v>
      </c>
      <c r="M434" s="328"/>
      <c r="N434" s="328" t="str">
        <f t="shared" ref="N434:N465" si="74">IF(COUNTIF($F$7:$F$3332,G434)&lt;&gt;0,"assy","part")</f>
        <v>part</v>
      </c>
      <c r="O434" s="328"/>
      <c r="P434" s="328"/>
      <c r="Q434" s="328"/>
      <c r="R434" s="328"/>
      <c r="S434" s="331"/>
      <c r="T434" s="331"/>
      <c r="U434" s="331"/>
      <c r="V434" s="331"/>
      <c r="W434" s="331"/>
      <c r="X434" s="331"/>
      <c r="Y434" s="328"/>
      <c r="Z434" s="328"/>
      <c r="AA434" s="332">
        <v>0</v>
      </c>
      <c r="AB434" s="328"/>
      <c r="AC434" s="328" t="s">
        <v>618</v>
      </c>
      <c r="AD434" s="328">
        <f t="shared" si="72"/>
        <v>7</v>
      </c>
      <c r="AE434" s="328" t="s">
        <v>907</v>
      </c>
      <c r="AF434" s="328" t="s">
        <v>786</v>
      </c>
      <c r="AG434" s="332"/>
      <c r="AH434" s="333">
        <f t="shared" si="73"/>
        <v>0</v>
      </c>
      <c r="AI434" s="334">
        <f t="shared" si="63"/>
        <v>0</v>
      </c>
      <c r="AJ434" s="328">
        <v>7</v>
      </c>
      <c r="AK434" s="328">
        <f t="shared" si="71"/>
        <v>14</v>
      </c>
      <c r="AL434" s="335">
        <v>40123</v>
      </c>
      <c r="AM434" s="328"/>
      <c r="AN434" s="328"/>
      <c r="AO434" s="328"/>
      <c r="AP434" s="328"/>
      <c r="AQ434" s="328"/>
      <c r="AR434" s="328"/>
      <c r="AS434" s="328"/>
      <c r="AT434" s="26"/>
      <c r="AU434" s="428">
        <v>62465</v>
      </c>
      <c r="AV434" s="428">
        <v>2598</v>
      </c>
      <c r="AW434" s="428" t="str">
        <f t="shared" si="64"/>
        <v>A</v>
      </c>
      <c r="AX434" s="428" t="str">
        <f t="shared" si="65"/>
        <v>A</v>
      </c>
      <c r="AY434" s="294">
        <f t="shared" si="66"/>
        <v>0</v>
      </c>
      <c r="AZ434" s="294">
        <v>0</v>
      </c>
    </row>
    <row r="435" spans="1:52" s="359" customFormat="1" x14ac:dyDescent="0.2">
      <c r="A435" s="295"/>
      <c r="B435" s="295">
        <v>62912</v>
      </c>
      <c r="C435" s="295">
        <v>62456</v>
      </c>
      <c r="D435" s="295">
        <v>62794</v>
      </c>
      <c r="E435" s="295">
        <v>63135</v>
      </c>
      <c r="F435" s="328">
        <v>63134</v>
      </c>
      <c r="G435" s="329">
        <v>2599</v>
      </c>
      <c r="H435" s="328" t="s">
        <v>993</v>
      </c>
      <c r="I435" s="328" t="s">
        <v>473</v>
      </c>
      <c r="J435" s="328"/>
      <c r="K435" s="328">
        <v>1</v>
      </c>
      <c r="L435" s="330">
        <v>1</v>
      </c>
      <c r="M435" s="328"/>
      <c r="N435" s="328" t="str">
        <f t="shared" si="74"/>
        <v>part</v>
      </c>
      <c r="O435" s="328"/>
      <c r="P435" s="328"/>
      <c r="Q435" s="328"/>
      <c r="R435" s="328"/>
      <c r="S435" s="331"/>
      <c r="T435" s="331"/>
      <c r="U435" s="331"/>
      <c r="V435" s="331"/>
      <c r="W435" s="331"/>
      <c r="X435" s="331"/>
      <c r="Y435" s="328" t="s">
        <v>522</v>
      </c>
      <c r="Z435" s="328"/>
      <c r="AA435" s="332">
        <v>0</v>
      </c>
      <c r="AB435" s="328"/>
      <c r="AC435" s="328" t="s">
        <v>994</v>
      </c>
      <c r="AD435" s="328" t="e">
        <f t="shared" si="72"/>
        <v>#VALUE!</v>
      </c>
      <c r="AE435" s="328"/>
      <c r="AF435" s="328"/>
      <c r="AG435" s="332"/>
      <c r="AH435" s="333">
        <f t="shared" si="73"/>
        <v>0</v>
      </c>
      <c r="AI435" s="334">
        <f t="shared" si="63"/>
        <v>0</v>
      </c>
      <c r="AJ435" s="328"/>
      <c r="AK435" s="328">
        <f t="shared" si="71"/>
        <v>0</v>
      </c>
      <c r="AL435" s="335">
        <v>40169</v>
      </c>
      <c r="AM435" s="328"/>
      <c r="AN435" s="328"/>
      <c r="AO435" s="328"/>
      <c r="AP435" s="328"/>
      <c r="AQ435" s="328"/>
      <c r="AR435" s="328"/>
      <c r="AS435" s="328"/>
      <c r="AT435" s="26"/>
      <c r="AU435" s="428">
        <v>63134</v>
      </c>
      <c r="AV435" s="428">
        <v>2599</v>
      </c>
      <c r="AW435" s="428" t="str">
        <f t="shared" si="64"/>
        <v>A</v>
      </c>
      <c r="AX435" s="428" t="str">
        <f t="shared" si="65"/>
        <v>A</v>
      </c>
      <c r="AY435" s="294">
        <f t="shared" si="66"/>
        <v>0</v>
      </c>
      <c r="AZ435" s="294">
        <v>0</v>
      </c>
    </row>
    <row r="436" spans="1:52" x14ac:dyDescent="0.2">
      <c r="E436" s="294">
        <v>62912</v>
      </c>
      <c r="F436" s="328">
        <v>61762</v>
      </c>
      <c r="G436" s="329">
        <v>2601</v>
      </c>
      <c r="H436" s="328" t="s">
        <v>995</v>
      </c>
      <c r="I436" s="328" t="s">
        <v>473</v>
      </c>
      <c r="J436" s="328"/>
      <c r="K436" s="328">
        <v>2</v>
      </c>
      <c r="L436" s="330">
        <v>1</v>
      </c>
      <c r="M436" s="328"/>
      <c r="N436" s="328" t="str">
        <f t="shared" si="74"/>
        <v>part</v>
      </c>
      <c r="O436" s="328"/>
      <c r="P436" s="328"/>
      <c r="Q436" s="328"/>
      <c r="R436" s="328"/>
      <c r="S436" s="331"/>
      <c r="T436" s="331"/>
      <c r="U436" s="331"/>
      <c r="V436" s="331"/>
      <c r="W436" s="331"/>
      <c r="X436" s="331"/>
      <c r="Y436" s="328" t="s">
        <v>492</v>
      </c>
      <c r="Z436" s="331"/>
      <c r="AA436" s="332">
        <v>9.8000000000000004E-2</v>
      </c>
      <c r="AB436" s="328"/>
      <c r="AC436" s="328" t="s">
        <v>614</v>
      </c>
      <c r="AD436" s="328">
        <f t="shared" si="72"/>
        <v>20</v>
      </c>
      <c r="AE436" s="328" t="s">
        <v>475</v>
      </c>
      <c r="AF436" s="328" t="s">
        <v>607</v>
      </c>
      <c r="AG436" s="328"/>
      <c r="AH436" s="333">
        <f t="shared" si="73"/>
        <v>9.8000000000000004E-2</v>
      </c>
      <c r="AI436" s="334">
        <f t="shared" si="63"/>
        <v>0.19600000000000001</v>
      </c>
      <c r="AJ436" s="328">
        <v>7</v>
      </c>
      <c r="AK436" s="328">
        <f t="shared" si="71"/>
        <v>14</v>
      </c>
      <c r="AL436" s="335">
        <v>40113</v>
      </c>
      <c r="AM436" s="328"/>
      <c r="AN436" s="328"/>
      <c r="AO436" s="328"/>
      <c r="AP436" s="328"/>
      <c r="AQ436" s="328"/>
      <c r="AR436" s="328"/>
      <c r="AS436" s="328"/>
      <c r="AT436" s="26"/>
      <c r="AU436" s="428">
        <v>61762</v>
      </c>
      <c r="AV436" s="428">
        <v>2601</v>
      </c>
      <c r="AW436" s="428" t="str">
        <f t="shared" si="64"/>
        <v>A</v>
      </c>
      <c r="AX436" s="428" t="str">
        <f t="shared" si="65"/>
        <v>A</v>
      </c>
      <c r="AY436" s="294">
        <f t="shared" si="66"/>
        <v>0</v>
      </c>
      <c r="AZ436" s="294">
        <v>0</v>
      </c>
    </row>
    <row r="437" spans="1:52" x14ac:dyDescent="0.2">
      <c r="F437" s="348">
        <v>62912</v>
      </c>
      <c r="G437" s="358">
        <v>2612</v>
      </c>
      <c r="H437" s="348" t="s">
        <v>996</v>
      </c>
      <c r="I437" s="348" t="s">
        <v>473</v>
      </c>
      <c r="J437" s="348"/>
      <c r="K437" s="348">
        <v>1</v>
      </c>
      <c r="L437" s="350">
        <v>1</v>
      </c>
      <c r="M437" s="348"/>
      <c r="N437" s="348" t="str">
        <f t="shared" si="74"/>
        <v>part</v>
      </c>
      <c r="O437" s="348"/>
      <c r="P437" s="348"/>
      <c r="Q437" s="348"/>
      <c r="R437" s="348"/>
      <c r="S437" s="351"/>
      <c r="T437" s="351"/>
      <c r="U437" s="351"/>
      <c r="V437" s="351"/>
      <c r="W437" s="351"/>
      <c r="X437" s="351"/>
      <c r="Y437" s="348" t="s">
        <v>797</v>
      </c>
      <c r="Z437" s="351"/>
      <c r="AA437" s="352">
        <v>0</v>
      </c>
      <c r="AB437" s="348"/>
      <c r="AC437" s="348"/>
      <c r="AD437" s="328" t="e">
        <f t="shared" si="72"/>
        <v>#VALUE!</v>
      </c>
      <c r="AE437" s="348"/>
      <c r="AF437" s="348"/>
      <c r="AG437" s="348"/>
      <c r="AH437" s="357">
        <f t="shared" si="73"/>
        <v>0</v>
      </c>
      <c r="AI437" s="347">
        <f t="shared" si="63"/>
        <v>0</v>
      </c>
      <c r="AJ437" s="348"/>
      <c r="AK437" s="348">
        <f t="shared" si="71"/>
        <v>0</v>
      </c>
      <c r="AL437" s="349">
        <v>40126</v>
      </c>
      <c r="AM437" s="348"/>
      <c r="AN437" s="348"/>
      <c r="AO437" s="348"/>
      <c r="AP437" s="348"/>
      <c r="AQ437" s="348"/>
      <c r="AR437" s="348"/>
      <c r="AS437" s="348"/>
      <c r="AT437" s="26"/>
      <c r="AU437" s="428">
        <v>62912</v>
      </c>
      <c r="AV437" s="428">
        <v>2612</v>
      </c>
      <c r="AW437" s="428" t="str">
        <f t="shared" si="64"/>
        <v>A</v>
      </c>
      <c r="AX437" s="428" t="str">
        <f t="shared" si="65"/>
        <v>A</v>
      </c>
      <c r="AY437" s="294">
        <f t="shared" si="66"/>
        <v>0</v>
      </c>
      <c r="AZ437" s="294">
        <v>0</v>
      </c>
    </row>
    <row r="438" spans="1:52" x14ac:dyDescent="0.2">
      <c r="A438" s="295"/>
      <c r="B438" s="295"/>
      <c r="C438" s="295"/>
      <c r="D438" s="295"/>
      <c r="E438" s="295">
        <v>62912</v>
      </c>
      <c r="F438" s="328">
        <v>62465</v>
      </c>
      <c r="G438" s="329">
        <v>2623</v>
      </c>
      <c r="H438" s="328" t="s">
        <v>997</v>
      </c>
      <c r="I438" s="328" t="s">
        <v>473</v>
      </c>
      <c r="J438" s="328"/>
      <c r="K438" s="328">
        <v>8</v>
      </c>
      <c r="L438" s="330">
        <v>1</v>
      </c>
      <c r="M438" s="328"/>
      <c r="N438" s="328" t="str">
        <f t="shared" si="74"/>
        <v>part</v>
      </c>
      <c r="O438" s="328"/>
      <c r="P438" s="328"/>
      <c r="Q438" s="328"/>
      <c r="R438" s="328"/>
      <c r="S438" s="331"/>
      <c r="T438" s="331"/>
      <c r="U438" s="331"/>
      <c r="V438" s="331"/>
      <c r="W438" s="331"/>
      <c r="X438" s="331"/>
      <c r="Y438" s="328" t="s">
        <v>492</v>
      </c>
      <c r="Z438" s="331"/>
      <c r="AA438" s="332">
        <v>0</v>
      </c>
      <c r="AB438" s="328"/>
      <c r="AC438" s="328" t="s">
        <v>848</v>
      </c>
      <c r="AD438" s="328"/>
      <c r="AE438" s="328"/>
      <c r="AF438" s="328"/>
      <c r="AG438" s="328"/>
      <c r="AH438" s="333">
        <f t="shared" si="73"/>
        <v>0</v>
      </c>
      <c r="AI438" s="334">
        <f t="shared" si="63"/>
        <v>0</v>
      </c>
      <c r="AJ438" s="328"/>
      <c r="AK438" s="328">
        <f t="shared" si="71"/>
        <v>0</v>
      </c>
      <c r="AL438" s="335">
        <v>40196</v>
      </c>
      <c r="AM438" s="328"/>
      <c r="AN438" s="328"/>
      <c r="AO438" s="328"/>
      <c r="AP438" s="328"/>
      <c r="AQ438" s="328"/>
      <c r="AR438" s="328"/>
      <c r="AS438" s="328"/>
      <c r="AT438" s="439"/>
      <c r="AU438" s="440">
        <v>62465</v>
      </c>
      <c r="AV438" s="440">
        <v>2623</v>
      </c>
      <c r="AW438" s="440" t="str">
        <f t="shared" si="64"/>
        <v>A</v>
      </c>
      <c r="AX438" s="440" t="str">
        <f t="shared" si="65"/>
        <v>A</v>
      </c>
      <c r="AY438" s="295">
        <f t="shared" si="66"/>
        <v>0</v>
      </c>
      <c r="AZ438" s="295">
        <v>0</v>
      </c>
    </row>
    <row r="439" spans="1:52" x14ac:dyDescent="0.2">
      <c r="E439" s="294">
        <v>62912</v>
      </c>
      <c r="F439" s="328">
        <v>62807</v>
      </c>
      <c r="G439" s="329">
        <v>2626</v>
      </c>
      <c r="H439" s="328" t="s">
        <v>998</v>
      </c>
      <c r="I439" s="328" t="s">
        <v>473</v>
      </c>
      <c r="J439" s="328"/>
      <c r="K439" s="328">
        <v>4</v>
      </c>
      <c r="L439" s="400">
        <v>1</v>
      </c>
      <c r="M439" s="328"/>
      <c r="N439" s="328" t="str">
        <f t="shared" si="74"/>
        <v>part</v>
      </c>
      <c r="O439" s="328"/>
      <c r="P439" s="328"/>
      <c r="Q439" s="328"/>
      <c r="R439" s="328"/>
      <c r="S439" s="331"/>
      <c r="T439" s="331"/>
      <c r="U439" s="331"/>
      <c r="V439" s="331"/>
      <c r="W439" s="331"/>
      <c r="X439" s="331"/>
      <c r="Y439" s="328" t="s">
        <v>703</v>
      </c>
      <c r="Z439" s="328"/>
      <c r="AA439" s="332">
        <v>5.2999999999999999E-2</v>
      </c>
      <c r="AB439" s="328"/>
      <c r="AC439" s="328" t="s">
        <v>616</v>
      </c>
      <c r="AD439" s="328">
        <f t="shared" ref="AD439:AD449" si="75">VALUE(LEFT(AC439,(LEN(AC439)-6)))</f>
        <v>60</v>
      </c>
      <c r="AE439" s="328" t="s">
        <v>475</v>
      </c>
      <c r="AF439" s="328"/>
      <c r="AG439" s="332"/>
      <c r="AH439" s="333">
        <f t="shared" si="73"/>
        <v>5.2999999999999999E-2</v>
      </c>
      <c r="AI439" s="334">
        <f t="shared" si="63"/>
        <v>0.21199999999999999</v>
      </c>
      <c r="AJ439" s="328"/>
      <c r="AK439" s="328">
        <f t="shared" si="71"/>
        <v>0</v>
      </c>
      <c r="AL439" s="335">
        <v>40123</v>
      </c>
      <c r="AM439" s="328"/>
      <c r="AN439" s="328"/>
      <c r="AO439" s="328"/>
      <c r="AP439" s="328"/>
      <c r="AQ439" s="328"/>
      <c r="AR439" s="328"/>
      <c r="AS439" s="328"/>
      <c r="AT439" s="26"/>
      <c r="AU439" s="428">
        <v>62807</v>
      </c>
      <c r="AV439" s="428">
        <v>2626</v>
      </c>
      <c r="AW439" s="428" t="str">
        <f t="shared" si="64"/>
        <v>A</v>
      </c>
      <c r="AX439" s="428" t="str">
        <f t="shared" si="65"/>
        <v>A</v>
      </c>
      <c r="AY439" s="294">
        <f t="shared" si="66"/>
        <v>0</v>
      </c>
      <c r="AZ439" s="294">
        <v>0</v>
      </c>
    </row>
    <row r="440" spans="1:52" x14ac:dyDescent="0.2">
      <c r="F440" s="328">
        <v>62912</v>
      </c>
      <c r="G440" s="329">
        <v>2626</v>
      </c>
      <c r="H440" s="328" t="s">
        <v>998</v>
      </c>
      <c r="I440" s="328" t="s">
        <v>473</v>
      </c>
      <c r="J440" s="328"/>
      <c r="K440" s="328">
        <v>4</v>
      </c>
      <c r="L440" s="330">
        <v>1</v>
      </c>
      <c r="M440" s="328"/>
      <c r="N440" s="328" t="str">
        <f t="shared" si="74"/>
        <v>part</v>
      </c>
      <c r="O440" s="328"/>
      <c r="P440" s="328"/>
      <c r="Q440" s="328"/>
      <c r="R440" s="328"/>
      <c r="S440" s="331"/>
      <c r="T440" s="331"/>
      <c r="U440" s="331"/>
      <c r="V440" s="331"/>
      <c r="W440" s="331"/>
      <c r="X440" s="331"/>
      <c r="Y440" s="328" t="s">
        <v>703</v>
      </c>
      <c r="Z440" s="331"/>
      <c r="AA440" s="332">
        <v>5.2999999999999999E-2</v>
      </c>
      <c r="AB440" s="328"/>
      <c r="AC440" s="328" t="s">
        <v>616</v>
      </c>
      <c r="AD440" s="328">
        <f t="shared" si="75"/>
        <v>60</v>
      </c>
      <c r="AE440" s="328" t="s">
        <v>475</v>
      </c>
      <c r="AF440" s="328"/>
      <c r="AG440" s="328"/>
      <c r="AH440" s="333">
        <f t="shared" si="73"/>
        <v>5.2999999999999999E-2</v>
      </c>
      <c r="AI440" s="334">
        <f t="shared" si="63"/>
        <v>0.21199999999999999</v>
      </c>
      <c r="AJ440" s="328"/>
      <c r="AK440" s="328">
        <f t="shared" si="71"/>
        <v>0</v>
      </c>
      <c r="AL440" s="335">
        <v>40126</v>
      </c>
      <c r="AM440" s="328"/>
      <c r="AN440" s="328"/>
      <c r="AO440" s="328"/>
      <c r="AP440" s="328"/>
      <c r="AQ440" s="328"/>
      <c r="AR440" s="328"/>
      <c r="AS440" s="328"/>
      <c r="AT440" s="26"/>
      <c r="AU440" s="428">
        <v>62912</v>
      </c>
      <c r="AV440" s="428">
        <v>2626</v>
      </c>
      <c r="AW440" s="428" t="str">
        <f t="shared" si="64"/>
        <v>A</v>
      </c>
      <c r="AX440" s="428" t="str">
        <f t="shared" si="65"/>
        <v>A</v>
      </c>
      <c r="AY440" s="294">
        <f t="shared" si="66"/>
        <v>0</v>
      </c>
      <c r="AZ440" s="294">
        <v>0</v>
      </c>
    </row>
    <row r="441" spans="1:52" x14ac:dyDescent="0.2">
      <c r="A441" s="295"/>
      <c r="B441" s="295"/>
      <c r="C441" s="295"/>
      <c r="D441" s="295"/>
      <c r="E441" s="295">
        <v>62912</v>
      </c>
      <c r="F441" s="328">
        <v>62465</v>
      </c>
      <c r="G441" s="329">
        <v>2627</v>
      </c>
      <c r="H441" s="328" t="s">
        <v>999</v>
      </c>
      <c r="I441" s="328" t="s">
        <v>473</v>
      </c>
      <c r="J441" s="328"/>
      <c r="K441" s="328">
        <v>2</v>
      </c>
      <c r="L441" s="330">
        <v>1</v>
      </c>
      <c r="M441" s="328"/>
      <c r="N441" s="328" t="str">
        <f t="shared" si="74"/>
        <v>part</v>
      </c>
      <c r="O441" s="328"/>
      <c r="P441" s="328"/>
      <c r="Q441" s="328"/>
      <c r="R441" s="328"/>
      <c r="S441" s="331"/>
      <c r="T441" s="331"/>
      <c r="U441" s="331"/>
      <c r="V441" s="331"/>
      <c r="W441" s="331"/>
      <c r="X441" s="331"/>
      <c r="Y441" s="328"/>
      <c r="Z441" s="328"/>
      <c r="AA441" s="332">
        <v>6.7000000000000004E-2</v>
      </c>
      <c r="AB441" s="328">
        <v>50232</v>
      </c>
      <c r="AC441" s="328" t="s">
        <v>765</v>
      </c>
      <c r="AD441" s="328">
        <f t="shared" si="75"/>
        <v>20</v>
      </c>
      <c r="AE441" s="328"/>
      <c r="AF441" s="328" t="s">
        <v>481</v>
      </c>
      <c r="AG441" s="332"/>
      <c r="AH441" s="333">
        <f t="shared" si="73"/>
        <v>6.7000000000000004E-2</v>
      </c>
      <c r="AI441" s="334">
        <f t="shared" si="63"/>
        <v>0.13400000000000001</v>
      </c>
      <c r="AJ441" s="328">
        <v>10</v>
      </c>
      <c r="AK441" s="328">
        <f t="shared" si="71"/>
        <v>20</v>
      </c>
      <c r="AL441" s="335">
        <v>40123</v>
      </c>
      <c r="AM441" s="328"/>
      <c r="AN441" s="328"/>
      <c r="AO441" s="328"/>
      <c r="AP441" s="328"/>
      <c r="AQ441" s="328"/>
      <c r="AR441" s="328"/>
      <c r="AS441" s="328"/>
      <c r="AT441" s="439"/>
      <c r="AU441" s="440">
        <v>62465</v>
      </c>
      <c r="AV441" s="440">
        <v>2627</v>
      </c>
      <c r="AW441" s="440" t="str">
        <f t="shared" si="64"/>
        <v>A</v>
      </c>
      <c r="AX441" s="440" t="str">
        <f t="shared" si="65"/>
        <v>A</v>
      </c>
      <c r="AY441" s="295">
        <f t="shared" si="66"/>
        <v>0</v>
      </c>
      <c r="AZ441" s="295">
        <v>0</v>
      </c>
    </row>
    <row r="442" spans="1:52" x14ac:dyDescent="0.2">
      <c r="E442" s="294">
        <v>62912</v>
      </c>
      <c r="F442" s="328">
        <v>62465</v>
      </c>
      <c r="G442" s="329">
        <v>2628</v>
      </c>
      <c r="H442" s="328" t="s">
        <v>1000</v>
      </c>
      <c r="I442" s="328" t="s">
        <v>473</v>
      </c>
      <c r="J442" s="328"/>
      <c r="K442" s="328">
        <v>2</v>
      </c>
      <c r="L442" s="330">
        <v>1</v>
      </c>
      <c r="M442" s="328"/>
      <c r="N442" s="328" t="str">
        <f t="shared" si="74"/>
        <v>part</v>
      </c>
      <c r="O442" s="328"/>
      <c r="P442" s="328"/>
      <c r="Q442" s="328"/>
      <c r="R442" s="328"/>
      <c r="S442" s="331"/>
      <c r="T442" s="331"/>
      <c r="U442" s="331"/>
      <c r="V442" s="331"/>
      <c r="W442" s="331"/>
      <c r="X442" s="331"/>
      <c r="Y442" s="328" t="s">
        <v>703</v>
      </c>
      <c r="Z442" s="328"/>
      <c r="AA442" s="332">
        <v>0.26</v>
      </c>
      <c r="AB442" s="328"/>
      <c r="AC442" s="328" t="s">
        <v>528</v>
      </c>
      <c r="AD442" s="328">
        <f t="shared" si="75"/>
        <v>500</v>
      </c>
      <c r="AE442" s="328" t="s">
        <v>475</v>
      </c>
      <c r="AF442" s="328" t="s">
        <v>1001</v>
      </c>
      <c r="AG442" s="332"/>
      <c r="AH442" s="333">
        <f t="shared" si="73"/>
        <v>0.26</v>
      </c>
      <c r="AI442" s="334">
        <f t="shared" si="63"/>
        <v>0.52</v>
      </c>
      <c r="AJ442" s="328">
        <v>2</v>
      </c>
      <c r="AK442" s="328">
        <f t="shared" si="71"/>
        <v>4</v>
      </c>
      <c r="AL442" s="335">
        <v>40123</v>
      </c>
      <c r="AM442" s="328"/>
      <c r="AN442" s="328"/>
      <c r="AO442" s="328"/>
      <c r="AP442" s="328"/>
      <c r="AQ442" s="328"/>
      <c r="AR442" s="328"/>
      <c r="AS442" s="328"/>
      <c r="AT442" s="26"/>
      <c r="AU442" s="428">
        <v>62465</v>
      </c>
      <c r="AV442" s="428">
        <v>2628</v>
      </c>
      <c r="AW442" s="428" t="str">
        <f t="shared" si="64"/>
        <v>A</v>
      </c>
      <c r="AX442" s="428" t="str">
        <f t="shared" si="65"/>
        <v>A</v>
      </c>
      <c r="AY442" s="294">
        <f t="shared" si="66"/>
        <v>0</v>
      </c>
      <c r="AZ442" s="294">
        <v>0</v>
      </c>
    </row>
    <row r="443" spans="1:52" x14ac:dyDescent="0.2">
      <c r="E443" s="294">
        <v>62912</v>
      </c>
      <c r="F443" s="328">
        <v>62465</v>
      </c>
      <c r="G443" s="329">
        <v>2630</v>
      </c>
      <c r="H443" s="328" t="s">
        <v>1002</v>
      </c>
      <c r="I443" s="328" t="s">
        <v>473</v>
      </c>
      <c r="J443" s="328"/>
      <c r="K443" s="328">
        <v>4</v>
      </c>
      <c r="L443" s="330">
        <v>1</v>
      </c>
      <c r="M443" s="328"/>
      <c r="N443" s="328" t="str">
        <f t="shared" si="74"/>
        <v>part</v>
      </c>
      <c r="O443" s="328"/>
      <c r="P443" s="328"/>
      <c r="Q443" s="328"/>
      <c r="R443" s="328"/>
      <c r="S443" s="331"/>
      <c r="T443" s="331"/>
      <c r="U443" s="331"/>
      <c r="V443" s="331"/>
      <c r="W443" s="331"/>
      <c r="X443" s="331"/>
      <c r="Y443" s="328" t="s">
        <v>703</v>
      </c>
      <c r="Z443" s="328"/>
      <c r="AA443" s="332">
        <v>0.17499999999999999</v>
      </c>
      <c r="AB443" s="328"/>
      <c r="AC443" s="328" t="s">
        <v>625</v>
      </c>
      <c r="AD443" s="328">
        <f t="shared" si="75"/>
        <v>100</v>
      </c>
      <c r="AE443" s="328" t="s">
        <v>475</v>
      </c>
      <c r="AF443" s="328" t="s">
        <v>808</v>
      </c>
      <c r="AG443" s="332"/>
      <c r="AH443" s="333">
        <f t="shared" si="73"/>
        <v>0.17499999999999999</v>
      </c>
      <c r="AI443" s="334">
        <f t="shared" si="63"/>
        <v>0.7</v>
      </c>
      <c r="AJ443" s="328">
        <v>3</v>
      </c>
      <c r="AK443" s="328">
        <f t="shared" si="71"/>
        <v>12</v>
      </c>
      <c r="AL443" s="335">
        <v>40123</v>
      </c>
      <c r="AM443" s="328"/>
      <c r="AN443" s="328"/>
      <c r="AO443" s="328"/>
      <c r="AP443" s="328"/>
      <c r="AQ443" s="328"/>
      <c r="AR443" s="328"/>
      <c r="AS443" s="328"/>
      <c r="AT443" s="26"/>
      <c r="AU443" s="428">
        <v>62465</v>
      </c>
      <c r="AV443" s="428">
        <v>2630</v>
      </c>
      <c r="AW443" s="428" t="str">
        <f t="shared" si="64"/>
        <v>A</v>
      </c>
      <c r="AX443" s="428" t="str">
        <f t="shared" si="65"/>
        <v>A</v>
      </c>
      <c r="AY443" s="294">
        <f t="shared" si="66"/>
        <v>0</v>
      </c>
      <c r="AZ443" s="294">
        <v>0</v>
      </c>
    </row>
    <row r="444" spans="1:52" x14ac:dyDescent="0.2">
      <c r="A444" s="307"/>
      <c r="B444" s="307"/>
      <c r="C444" s="307"/>
      <c r="D444" s="307"/>
      <c r="E444" s="307"/>
      <c r="F444" s="411">
        <v>62912</v>
      </c>
      <c r="G444" s="412">
        <v>2631</v>
      </c>
      <c r="H444" s="411" t="s">
        <v>1003</v>
      </c>
      <c r="I444" s="411" t="s">
        <v>473</v>
      </c>
      <c r="J444" s="411"/>
      <c r="K444" s="411">
        <v>1</v>
      </c>
      <c r="L444" s="419">
        <v>1</v>
      </c>
      <c r="M444" s="411"/>
      <c r="N444" s="411" t="str">
        <f t="shared" si="74"/>
        <v>part</v>
      </c>
      <c r="O444" s="411"/>
      <c r="P444" s="411"/>
      <c r="Q444" s="411"/>
      <c r="R444" s="411"/>
      <c r="S444" s="414"/>
      <c r="T444" s="414"/>
      <c r="U444" s="414"/>
      <c r="V444" s="414"/>
      <c r="W444" s="414"/>
      <c r="X444" s="414"/>
      <c r="Y444" s="411" t="s">
        <v>506</v>
      </c>
      <c r="Z444" s="414"/>
      <c r="AA444" s="415">
        <v>37.200000000000003</v>
      </c>
      <c r="AB444" s="411"/>
      <c r="AC444" s="411" t="s">
        <v>836</v>
      </c>
      <c r="AD444" s="328">
        <f t="shared" si="75"/>
        <v>3</v>
      </c>
      <c r="AE444" s="411" t="s">
        <v>475</v>
      </c>
      <c r="AF444" s="411"/>
      <c r="AG444" s="411"/>
      <c r="AH444" s="416">
        <f t="shared" si="73"/>
        <v>37.200000000000003</v>
      </c>
      <c r="AI444" s="417">
        <f t="shared" si="63"/>
        <v>37.200000000000003</v>
      </c>
      <c r="AJ444" s="411"/>
      <c r="AK444" s="411">
        <f t="shared" si="71"/>
        <v>0</v>
      </c>
      <c r="AL444" s="418">
        <v>40126</v>
      </c>
      <c r="AM444" s="411"/>
      <c r="AN444" s="411"/>
      <c r="AO444" s="411"/>
      <c r="AP444" s="411"/>
      <c r="AQ444" s="411"/>
      <c r="AR444" s="411"/>
      <c r="AS444" s="411"/>
      <c r="AT444" s="26"/>
      <c r="AU444" s="428">
        <v>62912</v>
      </c>
      <c r="AV444" s="428">
        <v>2631</v>
      </c>
      <c r="AW444" s="428" t="str">
        <f t="shared" si="64"/>
        <v>A</v>
      </c>
      <c r="AX444" s="428" t="str">
        <f t="shared" si="65"/>
        <v>A</v>
      </c>
      <c r="AY444" s="294">
        <f t="shared" si="66"/>
        <v>0</v>
      </c>
      <c r="AZ444" s="294">
        <v>0</v>
      </c>
    </row>
    <row r="445" spans="1:52" x14ac:dyDescent="0.2">
      <c r="D445" s="294">
        <v>62912</v>
      </c>
      <c r="E445" s="294">
        <v>62998</v>
      </c>
      <c r="F445" s="328">
        <v>62445</v>
      </c>
      <c r="G445" s="329">
        <v>2632</v>
      </c>
      <c r="H445" s="328" t="s">
        <v>1004</v>
      </c>
      <c r="I445" s="328" t="s">
        <v>473</v>
      </c>
      <c r="J445" s="328"/>
      <c r="K445" s="328">
        <v>2</v>
      </c>
      <c r="L445" s="330">
        <v>1</v>
      </c>
      <c r="M445" s="328"/>
      <c r="N445" s="328" t="str">
        <f t="shared" si="74"/>
        <v>part</v>
      </c>
      <c r="O445" s="328"/>
      <c r="P445" s="328"/>
      <c r="Q445" s="328"/>
      <c r="R445" s="328"/>
      <c r="S445" s="331"/>
      <c r="T445" s="331"/>
      <c r="U445" s="331"/>
      <c r="V445" s="331"/>
      <c r="W445" s="331"/>
      <c r="X445" s="331"/>
      <c r="Y445" s="328"/>
      <c r="Z445" s="328"/>
      <c r="AA445" s="332">
        <v>1.85</v>
      </c>
      <c r="AB445" s="328"/>
      <c r="AC445" s="328" t="s">
        <v>844</v>
      </c>
      <c r="AD445" s="328">
        <f t="shared" si="75"/>
        <v>12</v>
      </c>
      <c r="AE445" s="328" t="s">
        <v>567</v>
      </c>
      <c r="AF445" s="328" t="s">
        <v>1005</v>
      </c>
      <c r="AG445" s="332"/>
      <c r="AH445" s="333">
        <f t="shared" si="73"/>
        <v>1.85</v>
      </c>
      <c r="AI445" s="334">
        <f t="shared" si="63"/>
        <v>3.7</v>
      </c>
      <c r="AJ445" s="328">
        <v>18</v>
      </c>
      <c r="AK445" s="328">
        <f t="shared" si="71"/>
        <v>36</v>
      </c>
      <c r="AL445" s="335">
        <v>40126</v>
      </c>
      <c r="AM445" s="328"/>
      <c r="AN445" s="328"/>
      <c r="AO445" s="328"/>
      <c r="AP445" s="328"/>
      <c r="AQ445" s="328"/>
      <c r="AR445" s="328"/>
      <c r="AS445" s="328"/>
      <c r="AT445" s="26"/>
      <c r="AU445" s="428">
        <v>62445</v>
      </c>
      <c r="AV445" s="428">
        <v>2632</v>
      </c>
      <c r="AW445" s="428" t="str">
        <f t="shared" si="64"/>
        <v>A</v>
      </c>
      <c r="AX445" s="428" t="str">
        <f t="shared" si="65"/>
        <v>A</v>
      </c>
      <c r="AY445" s="294">
        <f t="shared" si="66"/>
        <v>0</v>
      </c>
      <c r="AZ445" s="294">
        <v>0</v>
      </c>
    </row>
    <row r="446" spans="1:52" x14ac:dyDescent="0.2">
      <c r="D446" s="294">
        <v>62912</v>
      </c>
      <c r="E446" s="294">
        <v>62465</v>
      </c>
      <c r="F446" s="328">
        <v>63109</v>
      </c>
      <c r="G446" s="329">
        <v>2634</v>
      </c>
      <c r="H446" s="328" t="s">
        <v>1006</v>
      </c>
      <c r="I446" s="328" t="s">
        <v>473</v>
      </c>
      <c r="J446" s="328"/>
      <c r="K446" s="328">
        <v>8</v>
      </c>
      <c r="L446" s="400">
        <v>1</v>
      </c>
      <c r="M446" s="328"/>
      <c r="N446" s="328" t="str">
        <f t="shared" si="74"/>
        <v>part</v>
      </c>
      <c r="O446" s="328"/>
      <c r="P446" s="328"/>
      <c r="Q446" s="328"/>
      <c r="R446" s="328"/>
      <c r="S446" s="331"/>
      <c r="T446" s="331"/>
      <c r="U446" s="331"/>
      <c r="V446" s="331"/>
      <c r="W446" s="331"/>
      <c r="X446" s="331"/>
      <c r="Y446" s="328" t="s">
        <v>703</v>
      </c>
      <c r="Z446" s="328"/>
      <c r="AA446" s="332">
        <v>0.104</v>
      </c>
      <c r="AB446" s="328"/>
      <c r="AC446" s="328" t="s">
        <v>870</v>
      </c>
      <c r="AD446" s="328">
        <f t="shared" si="75"/>
        <v>100</v>
      </c>
      <c r="AE446" s="328" t="s">
        <v>475</v>
      </c>
      <c r="AF446" s="328" t="s">
        <v>808</v>
      </c>
      <c r="AG446" s="332"/>
      <c r="AH446" s="333">
        <f t="shared" si="73"/>
        <v>0.104</v>
      </c>
      <c r="AI446" s="334">
        <f t="shared" si="63"/>
        <v>0.83199999999999996</v>
      </c>
      <c r="AJ446" s="328">
        <v>1</v>
      </c>
      <c r="AK446" s="328">
        <f t="shared" si="71"/>
        <v>8</v>
      </c>
      <c r="AL446" s="335">
        <v>40126</v>
      </c>
      <c r="AM446" s="328"/>
      <c r="AN446" s="328"/>
      <c r="AO446" s="328"/>
      <c r="AP446" s="328"/>
      <c r="AQ446" s="328"/>
      <c r="AR446" s="328"/>
      <c r="AS446" s="328"/>
      <c r="AT446" s="26"/>
      <c r="AU446" s="428">
        <v>63109</v>
      </c>
      <c r="AV446" s="428">
        <v>2634</v>
      </c>
      <c r="AW446" s="428" t="str">
        <f t="shared" si="64"/>
        <v>A</v>
      </c>
      <c r="AX446" s="428" t="str">
        <f t="shared" si="65"/>
        <v>A</v>
      </c>
      <c r="AY446" s="294">
        <f t="shared" si="66"/>
        <v>0</v>
      </c>
      <c r="AZ446" s="294">
        <v>0</v>
      </c>
    </row>
    <row r="447" spans="1:52" x14ac:dyDescent="0.2">
      <c r="D447" s="294">
        <v>62912</v>
      </c>
      <c r="E447" s="294">
        <v>62465</v>
      </c>
      <c r="F447" s="328">
        <v>63109</v>
      </c>
      <c r="G447" s="329">
        <v>2635</v>
      </c>
      <c r="H447" s="328" t="s">
        <v>1007</v>
      </c>
      <c r="I447" s="328" t="s">
        <v>473</v>
      </c>
      <c r="J447" s="328"/>
      <c r="K447" s="328">
        <v>1</v>
      </c>
      <c r="L447" s="400">
        <v>1</v>
      </c>
      <c r="M447" s="328"/>
      <c r="N447" s="328" t="str">
        <f t="shared" si="74"/>
        <v>part</v>
      </c>
      <c r="O447" s="328"/>
      <c r="P447" s="328"/>
      <c r="Q447" s="328"/>
      <c r="R447" s="328"/>
      <c r="S447" s="331"/>
      <c r="T447" s="331"/>
      <c r="U447" s="331"/>
      <c r="V447" s="331"/>
      <c r="W447" s="331"/>
      <c r="X447" s="331"/>
      <c r="Y447" s="328" t="s">
        <v>703</v>
      </c>
      <c r="Z447" s="328"/>
      <c r="AA447" s="332">
        <v>0.112</v>
      </c>
      <c r="AB447" s="328"/>
      <c r="AC447" s="328" t="s">
        <v>704</v>
      </c>
      <c r="AD447" s="328">
        <f t="shared" si="75"/>
        <v>10</v>
      </c>
      <c r="AE447" s="328" t="s">
        <v>475</v>
      </c>
      <c r="AF447" s="328" t="s">
        <v>502</v>
      </c>
      <c r="AG447" s="332"/>
      <c r="AH447" s="333">
        <f t="shared" si="73"/>
        <v>0.112</v>
      </c>
      <c r="AI447" s="334">
        <f t="shared" si="63"/>
        <v>0.112</v>
      </c>
      <c r="AJ447" s="328">
        <v>14</v>
      </c>
      <c r="AK447" s="328">
        <f t="shared" si="71"/>
        <v>14</v>
      </c>
      <c r="AL447" s="335">
        <v>40126</v>
      </c>
      <c r="AM447" s="328"/>
      <c r="AN447" s="328"/>
      <c r="AO447" s="328"/>
      <c r="AP447" s="328"/>
      <c r="AQ447" s="328"/>
      <c r="AR447" s="328"/>
      <c r="AS447" s="328"/>
      <c r="AT447" s="26"/>
      <c r="AU447" s="428">
        <v>63109</v>
      </c>
      <c r="AV447" s="428">
        <v>2635</v>
      </c>
      <c r="AW447" s="428" t="str">
        <f t="shared" si="64"/>
        <v>A</v>
      </c>
      <c r="AX447" s="428" t="str">
        <f t="shared" si="65"/>
        <v>A</v>
      </c>
      <c r="AY447" s="294">
        <f t="shared" si="66"/>
        <v>0</v>
      </c>
      <c r="AZ447" s="294">
        <v>0</v>
      </c>
    </row>
    <row r="448" spans="1:52" x14ac:dyDescent="0.2">
      <c r="F448" s="328">
        <v>62912</v>
      </c>
      <c r="G448" s="329">
        <v>2636</v>
      </c>
      <c r="H448" s="328" t="s">
        <v>1008</v>
      </c>
      <c r="I448" s="328" t="s">
        <v>473</v>
      </c>
      <c r="J448" s="328"/>
      <c r="K448" s="328">
        <v>3</v>
      </c>
      <c r="L448" s="330">
        <v>1</v>
      </c>
      <c r="M448" s="328"/>
      <c r="N448" s="328" t="str">
        <f t="shared" si="74"/>
        <v>part</v>
      </c>
      <c r="O448" s="328"/>
      <c r="P448" s="328"/>
      <c r="Q448" s="328"/>
      <c r="R448" s="328"/>
      <c r="S448" s="331"/>
      <c r="T448" s="331"/>
      <c r="U448" s="331"/>
      <c r="V448" s="331"/>
      <c r="W448" s="331"/>
      <c r="X448" s="331"/>
      <c r="Y448" s="328" t="s">
        <v>703</v>
      </c>
      <c r="Z448" s="331"/>
      <c r="AA448" s="332">
        <v>0.442</v>
      </c>
      <c r="AB448" s="328"/>
      <c r="AC448" s="328" t="s">
        <v>542</v>
      </c>
      <c r="AD448" s="328">
        <f t="shared" si="75"/>
        <v>30</v>
      </c>
      <c r="AE448" s="328" t="s">
        <v>475</v>
      </c>
      <c r="AF448" s="328" t="s">
        <v>481</v>
      </c>
      <c r="AG448" s="328"/>
      <c r="AH448" s="333">
        <f t="shared" si="73"/>
        <v>0.442</v>
      </c>
      <c r="AI448" s="334">
        <f t="shared" si="63"/>
        <v>1.3260000000000001</v>
      </c>
      <c r="AJ448" s="328">
        <v>56</v>
      </c>
      <c r="AK448" s="328">
        <f t="shared" si="71"/>
        <v>168</v>
      </c>
      <c r="AL448" s="335">
        <v>40126</v>
      </c>
      <c r="AM448" s="328"/>
      <c r="AN448" s="328"/>
      <c r="AO448" s="328"/>
      <c r="AP448" s="328"/>
      <c r="AQ448" s="328"/>
      <c r="AR448" s="328"/>
      <c r="AS448" s="328"/>
      <c r="AT448" s="26"/>
      <c r="AU448" s="429">
        <v>62912</v>
      </c>
      <c r="AV448" s="428">
        <v>2636</v>
      </c>
      <c r="AW448" s="428" t="str">
        <f t="shared" si="64"/>
        <v>A</v>
      </c>
      <c r="AX448" s="428" t="str">
        <f t="shared" si="65"/>
        <v>A</v>
      </c>
      <c r="AY448" s="294">
        <f t="shared" si="66"/>
        <v>0</v>
      </c>
      <c r="AZ448" s="294">
        <v>0</v>
      </c>
    </row>
    <row r="449" spans="1:52" x14ac:dyDescent="0.2">
      <c r="F449" s="328">
        <v>62912</v>
      </c>
      <c r="G449" s="329">
        <v>2637</v>
      </c>
      <c r="H449" s="328" t="s">
        <v>1009</v>
      </c>
      <c r="I449" s="328" t="s">
        <v>473</v>
      </c>
      <c r="J449" s="328"/>
      <c r="K449" s="328">
        <v>4</v>
      </c>
      <c r="L449" s="330">
        <v>1</v>
      </c>
      <c r="M449" s="328"/>
      <c r="N449" s="328" t="str">
        <f t="shared" si="74"/>
        <v>part</v>
      </c>
      <c r="O449" s="328"/>
      <c r="P449" s="328"/>
      <c r="Q449" s="328"/>
      <c r="R449" s="328"/>
      <c r="S449" s="331"/>
      <c r="T449" s="331"/>
      <c r="U449" s="331"/>
      <c r="V449" s="331"/>
      <c r="W449" s="331"/>
      <c r="X449" s="331"/>
      <c r="Y449" s="328" t="s">
        <v>703</v>
      </c>
      <c r="Z449" s="331"/>
      <c r="AA449" s="332">
        <v>3.1E-2</v>
      </c>
      <c r="AB449" s="328"/>
      <c r="AC449" s="328" t="s">
        <v>474</v>
      </c>
      <c r="AD449" s="328">
        <f t="shared" si="75"/>
        <v>50</v>
      </c>
      <c r="AE449" s="328" t="s">
        <v>475</v>
      </c>
      <c r="AF449" s="328" t="s">
        <v>502</v>
      </c>
      <c r="AG449" s="328"/>
      <c r="AH449" s="333">
        <f t="shared" si="73"/>
        <v>3.1E-2</v>
      </c>
      <c r="AI449" s="334">
        <f t="shared" si="63"/>
        <v>0.124</v>
      </c>
      <c r="AJ449" s="328">
        <v>1</v>
      </c>
      <c r="AK449" s="328">
        <f t="shared" si="71"/>
        <v>4</v>
      </c>
      <c r="AL449" s="335">
        <v>40126</v>
      </c>
      <c r="AM449" s="328"/>
      <c r="AN449" s="328"/>
      <c r="AO449" s="328"/>
      <c r="AP449" s="328"/>
      <c r="AQ449" s="328"/>
      <c r="AR449" s="328"/>
      <c r="AS449" s="328"/>
      <c r="AT449" s="26"/>
      <c r="AU449" s="428">
        <v>62912</v>
      </c>
      <c r="AV449" s="428">
        <v>2637</v>
      </c>
      <c r="AW449" s="428" t="str">
        <f t="shared" si="64"/>
        <v>A</v>
      </c>
      <c r="AX449" s="428" t="str">
        <f t="shared" si="65"/>
        <v>A</v>
      </c>
      <c r="AY449" s="294">
        <f t="shared" si="66"/>
        <v>0</v>
      </c>
      <c r="AZ449" s="294">
        <v>0</v>
      </c>
    </row>
    <row r="450" spans="1:52" x14ac:dyDescent="0.2">
      <c r="A450" s="307"/>
      <c r="B450" s="307"/>
      <c r="C450" s="307"/>
      <c r="D450" s="307"/>
      <c r="E450" s="307"/>
      <c r="F450" s="411">
        <v>62912</v>
      </c>
      <c r="G450" s="412">
        <v>2638</v>
      </c>
      <c r="H450" s="411" t="s">
        <v>1010</v>
      </c>
      <c r="I450" s="411" t="s">
        <v>473</v>
      </c>
      <c r="J450" s="411"/>
      <c r="K450" s="411">
        <v>1</v>
      </c>
      <c r="L450" s="419">
        <v>1</v>
      </c>
      <c r="M450" s="411"/>
      <c r="N450" s="411" t="str">
        <f t="shared" si="74"/>
        <v>part</v>
      </c>
      <c r="O450" s="411"/>
      <c r="P450" s="411"/>
      <c r="Q450" s="411"/>
      <c r="R450" s="411"/>
      <c r="S450" s="414"/>
      <c r="T450" s="414"/>
      <c r="U450" s="414"/>
      <c r="V450" s="414"/>
      <c r="W450" s="414"/>
      <c r="X450" s="414"/>
      <c r="Y450" s="411" t="s">
        <v>506</v>
      </c>
      <c r="Z450" s="414"/>
      <c r="AA450" s="415">
        <v>13.1</v>
      </c>
      <c r="AB450" s="411">
        <v>50407</v>
      </c>
      <c r="AC450" s="411" t="s">
        <v>1011</v>
      </c>
      <c r="AD450" s="328">
        <v>12</v>
      </c>
      <c r="AE450" s="411" t="s">
        <v>486</v>
      </c>
      <c r="AF450" s="411"/>
      <c r="AG450" s="411"/>
      <c r="AH450" s="416">
        <f t="shared" si="73"/>
        <v>13.1</v>
      </c>
      <c r="AI450" s="417">
        <f t="shared" si="63"/>
        <v>13.1</v>
      </c>
      <c r="AJ450" s="411"/>
      <c r="AK450" s="411">
        <f t="shared" si="71"/>
        <v>0</v>
      </c>
      <c r="AL450" s="418">
        <v>40126</v>
      </c>
      <c r="AM450" s="411"/>
      <c r="AN450" s="411"/>
      <c r="AO450" s="411"/>
      <c r="AP450" s="411"/>
      <c r="AQ450" s="411"/>
      <c r="AR450" s="411"/>
      <c r="AS450" s="411"/>
      <c r="AT450" s="26"/>
      <c r="AU450" s="428">
        <v>62912</v>
      </c>
      <c r="AV450" s="428">
        <v>2638</v>
      </c>
      <c r="AW450" s="428" t="str">
        <f t="shared" si="64"/>
        <v>A</v>
      </c>
      <c r="AX450" s="428" t="str">
        <f t="shared" si="65"/>
        <v>A</v>
      </c>
      <c r="AY450" s="294">
        <f t="shared" si="66"/>
        <v>0</v>
      </c>
      <c r="AZ450" s="294">
        <v>0</v>
      </c>
    </row>
    <row r="451" spans="1:52" x14ac:dyDescent="0.2">
      <c r="D451" s="294">
        <v>62912</v>
      </c>
      <c r="E451" s="294">
        <v>62998</v>
      </c>
      <c r="F451" s="328">
        <v>62445</v>
      </c>
      <c r="G451" s="329">
        <v>2639</v>
      </c>
      <c r="H451" s="328" t="s">
        <v>1012</v>
      </c>
      <c r="I451" s="328" t="s">
        <v>473</v>
      </c>
      <c r="J451" s="328"/>
      <c r="K451" s="328">
        <v>1</v>
      </c>
      <c r="L451" s="330">
        <v>1</v>
      </c>
      <c r="M451" s="328"/>
      <c r="N451" s="328" t="str">
        <f t="shared" si="74"/>
        <v>part</v>
      </c>
      <c r="O451" s="328"/>
      <c r="P451" s="328"/>
      <c r="Q451" s="328"/>
      <c r="R451" s="328"/>
      <c r="S451" s="331"/>
      <c r="T451" s="331"/>
      <c r="U451" s="331"/>
      <c r="V451" s="331"/>
      <c r="W451" s="331"/>
      <c r="X451" s="331"/>
      <c r="Y451" s="328"/>
      <c r="Z451" s="328"/>
      <c r="AA451" s="332">
        <v>4.9400000000000004</v>
      </c>
      <c r="AB451" s="328"/>
      <c r="AC451" s="328" t="s">
        <v>557</v>
      </c>
      <c r="AD451" s="328">
        <f>VALUE(LEFT(AC451,(LEN(AC451)-6)))</f>
        <v>6</v>
      </c>
      <c r="AE451" s="328" t="s">
        <v>907</v>
      </c>
      <c r="AF451" s="328" t="s">
        <v>553</v>
      </c>
      <c r="AG451" s="332"/>
      <c r="AH451" s="333">
        <f t="shared" si="73"/>
        <v>4.9400000000000004</v>
      </c>
      <c r="AI451" s="334">
        <f t="shared" si="63"/>
        <v>4.9400000000000004</v>
      </c>
      <c r="AJ451" s="328">
        <v>19</v>
      </c>
      <c r="AK451" s="328">
        <f t="shared" si="71"/>
        <v>19</v>
      </c>
      <c r="AL451" s="335">
        <v>40133</v>
      </c>
      <c r="AM451" s="328">
        <v>1</v>
      </c>
      <c r="AN451" s="328"/>
      <c r="AO451" s="328"/>
      <c r="AP451" s="328"/>
      <c r="AQ451" s="328"/>
      <c r="AR451" s="328"/>
      <c r="AS451" s="328"/>
      <c r="AT451" s="26"/>
      <c r="AU451" s="428">
        <v>62445</v>
      </c>
      <c r="AV451" s="428">
        <v>2639</v>
      </c>
      <c r="AW451" s="428" t="str">
        <f t="shared" si="64"/>
        <v>A</v>
      </c>
      <c r="AX451" s="428" t="str">
        <f t="shared" si="65"/>
        <v>A</v>
      </c>
      <c r="AY451" s="294">
        <f t="shared" si="66"/>
        <v>0</v>
      </c>
      <c r="AZ451" s="294">
        <v>0</v>
      </c>
    </row>
    <row r="452" spans="1:52" x14ac:dyDescent="0.2">
      <c r="E452" s="294">
        <v>62912</v>
      </c>
      <c r="F452" s="328">
        <v>62454</v>
      </c>
      <c r="G452" s="329">
        <v>2640</v>
      </c>
      <c r="H452" s="328" t="s">
        <v>1013</v>
      </c>
      <c r="I452" s="328" t="s">
        <v>473</v>
      </c>
      <c r="J452" s="328"/>
      <c r="K452" s="328">
        <v>4</v>
      </c>
      <c r="L452" s="330">
        <v>1</v>
      </c>
      <c r="M452" s="328"/>
      <c r="N452" s="328" t="str">
        <f t="shared" si="74"/>
        <v>part</v>
      </c>
      <c r="O452" s="328"/>
      <c r="P452" s="328"/>
      <c r="Q452" s="328"/>
      <c r="R452" s="328"/>
      <c r="S452" s="331"/>
      <c r="T452" s="331"/>
      <c r="U452" s="331"/>
      <c r="V452" s="331"/>
      <c r="W452" s="331"/>
      <c r="X452" s="331"/>
      <c r="Y452" s="328" t="s">
        <v>1014</v>
      </c>
      <c r="Z452" s="331"/>
      <c r="AA452" s="332">
        <v>0.9</v>
      </c>
      <c r="AB452" s="331">
        <v>50281</v>
      </c>
      <c r="AC452" s="328" t="s">
        <v>775</v>
      </c>
      <c r="AD452" s="328">
        <f>VALUE(LEFT(AC452,(LEN(AC452)-6)))</f>
        <v>46</v>
      </c>
      <c r="AE452" s="328" t="s">
        <v>475</v>
      </c>
      <c r="AF452" s="328" t="s">
        <v>572</v>
      </c>
      <c r="AG452" s="332"/>
      <c r="AH452" s="333">
        <v>0.9</v>
      </c>
      <c r="AI452" s="334">
        <f t="shared" si="63"/>
        <v>3.6</v>
      </c>
      <c r="AJ452" s="328">
        <v>2</v>
      </c>
      <c r="AK452" s="328">
        <f t="shared" si="71"/>
        <v>8</v>
      </c>
      <c r="AL452" s="335">
        <v>40135</v>
      </c>
      <c r="AM452" s="328"/>
      <c r="AN452" s="328"/>
      <c r="AO452" s="328"/>
      <c r="AP452" s="328"/>
      <c r="AQ452" s="328"/>
      <c r="AR452" s="328"/>
      <c r="AS452" s="328"/>
      <c r="AT452" s="26"/>
      <c r="AU452" s="428">
        <v>62454</v>
      </c>
      <c r="AV452" s="428">
        <v>2640</v>
      </c>
      <c r="AW452" s="428" t="str">
        <f t="shared" si="64"/>
        <v>A</v>
      </c>
      <c r="AX452" s="428" t="str">
        <f t="shared" si="65"/>
        <v>A</v>
      </c>
      <c r="AY452" s="294">
        <f t="shared" si="66"/>
        <v>0</v>
      </c>
      <c r="AZ452" s="294">
        <v>0</v>
      </c>
    </row>
    <row r="453" spans="1:52" x14ac:dyDescent="0.2">
      <c r="A453" s="295"/>
      <c r="B453" s="295"/>
      <c r="C453" s="295"/>
      <c r="D453" s="295">
        <v>62912</v>
      </c>
      <c r="E453" s="295">
        <v>62998</v>
      </c>
      <c r="F453" s="328">
        <v>62445</v>
      </c>
      <c r="G453" s="329">
        <v>2641</v>
      </c>
      <c r="H453" s="328" t="s">
        <v>1015</v>
      </c>
      <c r="I453" s="328" t="s">
        <v>473</v>
      </c>
      <c r="J453" s="328"/>
      <c r="K453" s="328">
        <v>2</v>
      </c>
      <c r="L453" s="330">
        <v>1</v>
      </c>
      <c r="M453" s="328"/>
      <c r="N453" s="328" t="str">
        <f t="shared" si="74"/>
        <v>part</v>
      </c>
      <c r="O453" s="328"/>
      <c r="P453" s="328"/>
      <c r="Q453" s="328"/>
      <c r="R453" s="328"/>
      <c r="S453" s="331"/>
      <c r="T453" s="331"/>
      <c r="U453" s="331"/>
      <c r="V453" s="331"/>
      <c r="W453" s="331"/>
      <c r="X453" s="331"/>
      <c r="Y453" s="328" t="s">
        <v>506</v>
      </c>
      <c r="Z453" s="328"/>
      <c r="AA453" s="332">
        <v>0.81</v>
      </c>
      <c r="AB453" s="328">
        <v>50469</v>
      </c>
      <c r="AC453" s="328" t="s">
        <v>1016</v>
      </c>
      <c r="AD453" s="328">
        <v>60</v>
      </c>
      <c r="AE453" s="328" t="s">
        <v>1017</v>
      </c>
      <c r="AF453" s="328"/>
      <c r="AG453" s="328"/>
      <c r="AH453" s="333">
        <f t="shared" ref="AH453:AH484" si="76">AA453+AG453</f>
        <v>0.81</v>
      </c>
      <c r="AI453" s="334">
        <f t="shared" si="63"/>
        <v>1.62</v>
      </c>
      <c r="AJ453" s="328"/>
      <c r="AK453" s="328">
        <f t="shared" si="71"/>
        <v>0</v>
      </c>
      <c r="AL453" s="335">
        <v>40133</v>
      </c>
      <c r="AM453" s="328" t="s">
        <v>1018</v>
      </c>
      <c r="AN453" s="328"/>
      <c r="AO453" s="328"/>
      <c r="AP453" s="328"/>
      <c r="AQ453" s="328"/>
      <c r="AR453" s="328"/>
      <c r="AS453" s="328"/>
      <c r="AT453" s="439"/>
      <c r="AU453" s="440">
        <v>62445</v>
      </c>
      <c r="AV453" s="440">
        <v>2641</v>
      </c>
      <c r="AW453" s="440" t="str">
        <f t="shared" si="64"/>
        <v>A</v>
      </c>
      <c r="AX453" s="440" t="str">
        <f t="shared" si="65"/>
        <v>A</v>
      </c>
      <c r="AY453" s="294">
        <f t="shared" si="66"/>
        <v>0</v>
      </c>
      <c r="AZ453" s="294">
        <v>0</v>
      </c>
    </row>
    <row r="454" spans="1:52" x14ac:dyDescent="0.2">
      <c r="A454" s="295"/>
      <c r="B454" s="295"/>
      <c r="C454" s="295"/>
      <c r="D454" s="295"/>
      <c r="E454" s="295">
        <v>62912</v>
      </c>
      <c r="F454" s="328">
        <v>62456</v>
      </c>
      <c r="G454" s="329">
        <v>2641</v>
      </c>
      <c r="H454" s="328" t="s">
        <v>1015</v>
      </c>
      <c r="I454" s="328" t="s">
        <v>473</v>
      </c>
      <c r="J454" s="328"/>
      <c r="K454" s="328">
        <v>8</v>
      </c>
      <c r="L454" s="330">
        <v>1</v>
      </c>
      <c r="M454" s="328"/>
      <c r="N454" s="328" t="str">
        <f t="shared" si="74"/>
        <v>part</v>
      </c>
      <c r="O454" s="328"/>
      <c r="P454" s="328"/>
      <c r="Q454" s="328"/>
      <c r="R454" s="328"/>
      <c r="S454" s="331"/>
      <c r="T454" s="331"/>
      <c r="U454" s="331"/>
      <c r="V454" s="331"/>
      <c r="W454" s="331"/>
      <c r="X454" s="331"/>
      <c r="Y454" s="328" t="s">
        <v>506</v>
      </c>
      <c r="Z454" s="331"/>
      <c r="AA454" s="332">
        <v>0.81</v>
      </c>
      <c r="AB454" s="328">
        <v>50469</v>
      </c>
      <c r="AC454" s="328" t="s">
        <v>1016</v>
      </c>
      <c r="AD454" s="328">
        <v>60</v>
      </c>
      <c r="AE454" s="328" t="s">
        <v>1017</v>
      </c>
      <c r="AF454" s="328"/>
      <c r="AG454" s="328"/>
      <c r="AH454" s="333">
        <f t="shared" si="76"/>
        <v>0.81</v>
      </c>
      <c r="AI454" s="334">
        <f t="shared" si="63"/>
        <v>6.48</v>
      </c>
      <c r="AJ454" s="328"/>
      <c r="AK454" s="328">
        <f t="shared" si="71"/>
        <v>0</v>
      </c>
      <c r="AL454" s="335">
        <v>40126</v>
      </c>
      <c r="AM454" s="328"/>
      <c r="AN454" s="328"/>
      <c r="AO454" s="328"/>
      <c r="AP454" s="328"/>
      <c r="AQ454" s="328"/>
      <c r="AR454" s="328"/>
      <c r="AS454" s="328"/>
      <c r="AT454" s="439"/>
      <c r="AU454" s="440">
        <v>62456</v>
      </c>
      <c r="AV454" s="440">
        <v>2641</v>
      </c>
      <c r="AW454" s="440" t="str">
        <f t="shared" si="64"/>
        <v>A</v>
      </c>
      <c r="AX454" s="440" t="str">
        <f t="shared" si="65"/>
        <v>A</v>
      </c>
      <c r="AY454" s="294">
        <f t="shared" si="66"/>
        <v>0</v>
      </c>
      <c r="AZ454" s="294">
        <v>0</v>
      </c>
    </row>
    <row r="455" spans="1:52" x14ac:dyDescent="0.2">
      <c r="A455" s="295"/>
      <c r="B455" s="295"/>
      <c r="C455" s="295"/>
      <c r="D455" s="295"/>
      <c r="E455" s="295"/>
      <c r="F455" s="328">
        <v>62912</v>
      </c>
      <c r="G455" s="329">
        <v>2641</v>
      </c>
      <c r="H455" s="328" t="s">
        <v>1015</v>
      </c>
      <c r="I455" s="328" t="s">
        <v>473</v>
      </c>
      <c r="J455" s="328"/>
      <c r="K455" s="328">
        <v>3</v>
      </c>
      <c r="L455" s="330">
        <v>1</v>
      </c>
      <c r="M455" s="328"/>
      <c r="N455" s="328" t="str">
        <f t="shared" si="74"/>
        <v>part</v>
      </c>
      <c r="O455" s="328"/>
      <c r="P455" s="328"/>
      <c r="Q455" s="328"/>
      <c r="R455" s="328"/>
      <c r="S455" s="331"/>
      <c r="T455" s="331"/>
      <c r="U455" s="331"/>
      <c r="V455" s="331"/>
      <c r="W455" s="331"/>
      <c r="X455" s="331"/>
      <c r="Y455" s="328" t="s">
        <v>506</v>
      </c>
      <c r="Z455" s="331"/>
      <c r="AA455" s="332">
        <v>0.81</v>
      </c>
      <c r="AB455" s="328">
        <v>50469</v>
      </c>
      <c r="AC455" s="328" t="s">
        <v>1016</v>
      </c>
      <c r="AD455" s="328">
        <v>60</v>
      </c>
      <c r="AE455" s="328" t="s">
        <v>1017</v>
      </c>
      <c r="AF455" s="328"/>
      <c r="AG455" s="328"/>
      <c r="AH455" s="333">
        <f t="shared" si="76"/>
        <v>0.81</v>
      </c>
      <c r="AI455" s="334">
        <f t="shared" ref="AI455:AI518" si="77">AH455*K455</f>
        <v>2.4300000000000002</v>
      </c>
      <c r="AJ455" s="328"/>
      <c r="AK455" s="328">
        <f t="shared" si="71"/>
        <v>0</v>
      </c>
      <c r="AL455" s="335">
        <v>40126</v>
      </c>
      <c r="AM455" s="328"/>
      <c r="AN455" s="328"/>
      <c r="AO455" s="328"/>
      <c r="AP455" s="328"/>
      <c r="AQ455" s="328"/>
      <c r="AR455" s="328"/>
      <c r="AS455" s="328"/>
      <c r="AT455" s="439"/>
      <c r="AU455" s="440">
        <v>62912</v>
      </c>
      <c r="AV455" s="440">
        <v>2641</v>
      </c>
      <c r="AW455" s="440" t="str">
        <f t="shared" ref="AW455:AW518" si="78">IF(AU455&lt;&gt;F455,"Z","A")</f>
        <v>A</v>
      </c>
      <c r="AX455" s="440" t="str">
        <f t="shared" ref="AX455:AX518" si="79">IF(AV455&lt;&gt;G455,"Z","A")</f>
        <v>A</v>
      </c>
      <c r="AY455" s="294">
        <f t="shared" ref="AY455:AY518" si="80">COUNTIF(A455:G455,$AY$6)</f>
        <v>0</v>
      </c>
      <c r="AZ455" s="294">
        <v>0</v>
      </c>
    </row>
    <row r="456" spans="1:52" ht="13.2" x14ac:dyDescent="0.25">
      <c r="A456" s="295"/>
      <c r="B456" s="295"/>
      <c r="C456" s="295"/>
      <c r="D456" s="295">
        <v>62912</v>
      </c>
      <c r="E456" s="295">
        <v>62998</v>
      </c>
      <c r="F456" s="328">
        <v>62451</v>
      </c>
      <c r="G456" s="329">
        <v>2642</v>
      </c>
      <c r="H456" s="328" t="s">
        <v>1019</v>
      </c>
      <c r="I456" s="328" t="s">
        <v>473</v>
      </c>
      <c r="J456" s="328"/>
      <c r="K456" s="808">
        <v>2</v>
      </c>
      <c r="L456" s="400">
        <v>1</v>
      </c>
      <c r="M456" s="328"/>
      <c r="N456" s="328" t="str">
        <f t="shared" si="74"/>
        <v>part</v>
      </c>
      <c r="O456" s="328"/>
      <c r="P456" s="328"/>
      <c r="Q456" s="328"/>
      <c r="R456" s="328"/>
      <c r="S456" s="331"/>
      <c r="T456" s="331"/>
      <c r="U456" s="331"/>
      <c r="V456" s="331"/>
      <c r="W456" s="331"/>
      <c r="X456" s="331"/>
      <c r="Y456" s="421"/>
      <c r="Z456" s="328"/>
      <c r="AA456" s="332">
        <v>0</v>
      </c>
      <c r="AB456" s="328"/>
      <c r="AC456" s="328" t="s">
        <v>1020</v>
      </c>
      <c r="AD456" s="328">
        <v>40</v>
      </c>
      <c r="AE456" s="328"/>
      <c r="AF456" s="328"/>
      <c r="AG456" s="332"/>
      <c r="AH456" s="333">
        <f t="shared" si="76"/>
        <v>0</v>
      </c>
      <c r="AI456" s="334">
        <f t="shared" si="77"/>
        <v>0</v>
      </c>
      <c r="AJ456" s="328"/>
      <c r="AK456" s="328">
        <f t="shared" si="71"/>
        <v>0</v>
      </c>
      <c r="AL456" s="335">
        <v>40183</v>
      </c>
      <c r="AM456" s="328"/>
      <c r="AN456" s="328"/>
      <c r="AO456" s="328"/>
      <c r="AP456" s="328"/>
      <c r="AQ456" s="328"/>
      <c r="AR456" s="328"/>
      <c r="AS456" s="328"/>
      <c r="AT456" s="26"/>
      <c r="AU456" s="428">
        <v>62451</v>
      </c>
      <c r="AV456" s="428">
        <v>2642</v>
      </c>
      <c r="AW456" s="428" t="str">
        <f t="shared" si="78"/>
        <v>A</v>
      </c>
      <c r="AX456" s="428" t="str">
        <f t="shared" si="79"/>
        <v>A</v>
      </c>
      <c r="AY456" s="294">
        <f t="shared" si="80"/>
        <v>0</v>
      </c>
      <c r="AZ456" s="294">
        <v>0</v>
      </c>
    </row>
    <row r="457" spans="1:52" x14ac:dyDescent="0.2">
      <c r="F457" s="328">
        <v>62912</v>
      </c>
      <c r="G457" s="329">
        <v>2642</v>
      </c>
      <c r="H457" s="328" t="s">
        <v>1021</v>
      </c>
      <c r="I457" s="328" t="s">
        <v>473</v>
      </c>
      <c r="J457" s="328"/>
      <c r="K457" s="328">
        <v>5</v>
      </c>
      <c r="L457" s="330">
        <v>1</v>
      </c>
      <c r="M457" s="328"/>
      <c r="N457" s="328" t="str">
        <f t="shared" si="74"/>
        <v>part</v>
      </c>
      <c r="O457" s="328"/>
      <c r="P457" s="328"/>
      <c r="Q457" s="328"/>
      <c r="R457" s="328"/>
      <c r="S457" s="331"/>
      <c r="T457" s="331"/>
      <c r="U457" s="331"/>
      <c r="V457" s="331"/>
      <c r="W457" s="331"/>
      <c r="X457" s="331"/>
      <c r="Y457" s="328" t="s">
        <v>506</v>
      </c>
      <c r="Z457" s="331"/>
      <c r="AA457" s="332">
        <v>0.59</v>
      </c>
      <c r="AB457" s="328"/>
      <c r="AC457" s="328" t="s">
        <v>1020</v>
      </c>
      <c r="AD457" s="328">
        <v>40</v>
      </c>
      <c r="AE457" s="328"/>
      <c r="AF457" s="328"/>
      <c r="AG457" s="328"/>
      <c r="AH457" s="333">
        <f t="shared" si="76"/>
        <v>0.59</v>
      </c>
      <c r="AI457" s="334">
        <f t="shared" si="77"/>
        <v>2.9499999999999997</v>
      </c>
      <c r="AJ457" s="328"/>
      <c r="AK457" s="328">
        <f t="shared" si="71"/>
        <v>0</v>
      </c>
      <c r="AL457" s="335">
        <v>40126</v>
      </c>
      <c r="AM457" s="328">
        <v>5</v>
      </c>
      <c r="AN457" s="328">
        <v>5</v>
      </c>
      <c r="AO457" s="328">
        <v>5</v>
      </c>
      <c r="AP457" s="328">
        <v>5</v>
      </c>
      <c r="AQ457" s="328">
        <v>5</v>
      </c>
      <c r="AR457" s="328">
        <v>5</v>
      </c>
      <c r="AS457" s="328">
        <v>5</v>
      </c>
      <c r="AT457" s="26"/>
      <c r="AU457" s="428">
        <v>62912</v>
      </c>
      <c r="AV457" s="428">
        <v>2642</v>
      </c>
      <c r="AW457" s="428" t="str">
        <f t="shared" si="78"/>
        <v>A</v>
      </c>
      <c r="AX457" s="428" t="str">
        <f t="shared" si="79"/>
        <v>A</v>
      </c>
      <c r="AY457" s="294">
        <f t="shared" si="80"/>
        <v>0</v>
      </c>
      <c r="AZ457" s="294">
        <v>0</v>
      </c>
    </row>
    <row r="458" spans="1:52" x14ac:dyDescent="0.2">
      <c r="A458" s="295"/>
      <c r="B458" s="295"/>
      <c r="C458" s="295"/>
      <c r="D458" s="295"/>
      <c r="E458" s="295">
        <v>62912</v>
      </c>
      <c r="F458" s="328">
        <v>62456</v>
      </c>
      <c r="G458" s="329">
        <v>2643</v>
      </c>
      <c r="H458" s="328" t="s">
        <v>1022</v>
      </c>
      <c r="I458" s="328" t="s">
        <v>473</v>
      </c>
      <c r="J458" s="328"/>
      <c r="K458" s="328">
        <v>2</v>
      </c>
      <c r="L458" s="330">
        <v>1</v>
      </c>
      <c r="M458" s="328"/>
      <c r="N458" s="328" t="str">
        <f t="shared" si="74"/>
        <v>part</v>
      </c>
      <c r="O458" s="328"/>
      <c r="P458" s="328"/>
      <c r="Q458" s="328"/>
      <c r="R458" s="328"/>
      <c r="S458" s="331"/>
      <c r="T458" s="331"/>
      <c r="U458" s="331"/>
      <c r="V458" s="331"/>
      <c r="W458" s="331"/>
      <c r="X458" s="331"/>
      <c r="Y458" s="328" t="s">
        <v>506</v>
      </c>
      <c r="Z458" s="328"/>
      <c r="AA458" s="332">
        <v>0.59</v>
      </c>
      <c r="AB458" s="328"/>
      <c r="AC458" s="328" t="s">
        <v>614</v>
      </c>
      <c r="AD458" s="328">
        <f t="shared" ref="AD458:AD472" si="81">VALUE(LEFT(AC458,(LEN(AC458)-6)))</f>
        <v>20</v>
      </c>
      <c r="AE458" s="328"/>
      <c r="AF458" s="328"/>
      <c r="AG458" s="332"/>
      <c r="AH458" s="333">
        <f t="shared" si="76"/>
        <v>0.59</v>
      </c>
      <c r="AI458" s="334">
        <f t="shared" si="77"/>
        <v>1.18</v>
      </c>
      <c r="AJ458" s="328"/>
      <c r="AK458" s="328">
        <f t="shared" si="71"/>
        <v>0</v>
      </c>
      <c r="AL458" s="335">
        <v>40133</v>
      </c>
      <c r="AM458" s="328">
        <v>1</v>
      </c>
      <c r="AN458" s="328">
        <v>1</v>
      </c>
      <c r="AO458" s="328">
        <v>1</v>
      </c>
      <c r="AP458" s="328"/>
      <c r="AQ458" s="328"/>
      <c r="AR458" s="328"/>
      <c r="AS458" s="328"/>
      <c r="AT458" s="26"/>
      <c r="AU458" s="428">
        <v>62456</v>
      </c>
      <c r="AV458" s="428">
        <v>2643</v>
      </c>
      <c r="AW458" s="428" t="str">
        <f t="shared" si="78"/>
        <v>A</v>
      </c>
      <c r="AX458" s="428" t="str">
        <f t="shared" si="79"/>
        <v>A</v>
      </c>
      <c r="AY458" s="294">
        <f t="shared" si="80"/>
        <v>0</v>
      </c>
      <c r="AZ458" s="294">
        <v>0</v>
      </c>
    </row>
    <row r="459" spans="1:52" x14ac:dyDescent="0.2">
      <c r="A459" s="295"/>
      <c r="B459" s="295"/>
      <c r="C459" s="295"/>
      <c r="D459" s="295"/>
      <c r="E459" s="295"/>
      <c r="F459" s="328">
        <v>62912</v>
      </c>
      <c r="G459" s="329">
        <v>2643</v>
      </c>
      <c r="H459" s="328" t="s">
        <v>1022</v>
      </c>
      <c r="I459" s="328" t="s">
        <v>473</v>
      </c>
      <c r="J459" s="328" t="s">
        <v>576</v>
      </c>
      <c r="K459" s="328">
        <v>8</v>
      </c>
      <c r="L459" s="400">
        <v>1</v>
      </c>
      <c r="M459" s="328"/>
      <c r="N459" s="328" t="str">
        <f t="shared" si="74"/>
        <v>part</v>
      </c>
      <c r="O459" s="328"/>
      <c r="P459" s="328"/>
      <c r="Q459" s="328"/>
      <c r="R459" s="328"/>
      <c r="S459" s="331"/>
      <c r="T459" s="331"/>
      <c r="U459" s="331"/>
      <c r="V459" s="331"/>
      <c r="W459" s="331"/>
      <c r="X459" s="331"/>
      <c r="Y459" s="328" t="s">
        <v>506</v>
      </c>
      <c r="Z459" s="328"/>
      <c r="AA459" s="332">
        <v>0.59</v>
      </c>
      <c r="AB459" s="328"/>
      <c r="AC459" s="328" t="s">
        <v>614</v>
      </c>
      <c r="AD459" s="328">
        <f t="shared" si="81"/>
        <v>20</v>
      </c>
      <c r="AE459" s="328"/>
      <c r="AF459" s="328"/>
      <c r="AG459" s="328"/>
      <c r="AH459" s="333">
        <f t="shared" si="76"/>
        <v>0.59</v>
      </c>
      <c r="AI459" s="334">
        <f t="shared" si="77"/>
        <v>4.72</v>
      </c>
      <c r="AJ459" s="328"/>
      <c r="AK459" s="328">
        <f t="shared" si="71"/>
        <v>0</v>
      </c>
      <c r="AL459" s="335">
        <v>40126</v>
      </c>
      <c r="AM459" s="328">
        <v>2</v>
      </c>
      <c r="AN459" s="328">
        <v>2</v>
      </c>
      <c r="AO459" s="328">
        <v>2</v>
      </c>
      <c r="AP459" s="328"/>
      <c r="AQ459" s="328"/>
      <c r="AR459" s="328"/>
      <c r="AS459" s="328"/>
      <c r="AT459" s="26"/>
      <c r="AU459" s="428">
        <v>62912</v>
      </c>
      <c r="AV459" s="428">
        <v>2643</v>
      </c>
      <c r="AW459" s="428" t="str">
        <f t="shared" si="78"/>
        <v>A</v>
      </c>
      <c r="AX459" s="428" t="str">
        <f t="shared" si="79"/>
        <v>A</v>
      </c>
      <c r="AY459" s="294">
        <f t="shared" si="80"/>
        <v>0</v>
      </c>
      <c r="AZ459" s="294">
        <v>0</v>
      </c>
    </row>
    <row r="460" spans="1:52" x14ac:dyDescent="0.2">
      <c r="C460" s="294">
        <v>62912</v>
      </c>
      <c r="D460" s="294">
        <v>62998</v>
      </c>
      <c r="E460" s="294">
        <v>62445</v>
      </c>
      <c r="F460" s="328">
        <v>63127</v>
      </c>
      <c r="G460" s="329">
        <v>2645</v>
      </c>
      <c r="H460" s="328" t="s">
        <v>1023</v>
      </c>
      <c r="I460" s="328" t="s">
        <v>473</v>
      </c>
      <c r="J460" s="328"/>
      <c r="K460" s="328">
        <v>1</v>
      </c>
      <c r="L460" s="330">
        <v>1</v>
      </c>
      <c r="M460" s="328"/>
      <c r="N460" s="328" t="str">
        <f t="shared" si="74"/>
        <v>part</v>
      </c>
      <c r="O460" s="328"/>
      <c r="P460" s="328"/>
      <c r="Q460" s="328"/>
      <c r="R460" s="328"/>
      <c r="S460" s="331"/>
      <c r="T460" s="331"/>
      <c r="U460" s="331"/>
      <c r="V460" s="331"/>
      <c r="W460" s="331"/>
      <c r="X460" s="331"/>
      <c r="Y460" s="328" t="s">
        <v>1024</v>
      </c>
      <c r="Z460" s="328"/>
      <c r="AA460" s="387">
        <v>0</v>
      </c>
      <c r="AB460" s="328" t="s">
        <v>1025</v>
      </c>
      <c r="AC460" s="328" t="s">
        <v>1026</v>
      </c>
      <c r="AD460" s="328" t="e">
        <f t="shared" si="81"/>
        <v>#VALUE!</v>
      </c>
      <c r="AE460" s="328"/>
      <c r="AF460" s="328"/>
      <c r="AG460" s="332"/>
      <c r="AH460" s="333">
        <f t="shared" si="76"/>
        <v>0</v>
      </c>
      <c r="AI460" s="334">
        <f t="shared" si="77"/>
        <v>0</v>
      </c>
      <c r="AJ460" s="328"/>
      <c r="AK460" s="328">
        <f t="shared" si="71"/>
        <v>0</v>
      </c>
      <c r="AL460" s="335">
        <v>40147</v>
      </c>
      <c r="AM460" s="328"/>
      <c r="AN460" s="328"/>
      <c r="AO460" s="328"/>
      <c r="AP460" s="328"/>
      <c r="AQ460" s="328"/>
      <c r="AR460" s="328"/>
      <c r="AS460" s="328"/>
      <c r="AT460" s="26"/>
      <c r="AU460" s="428">
        <v>63127</v>
      </c>
      <c r="AV460" s="428">
        <v>2645</v>
      </c>
      <c r="AW460" s="428" t="str">
        <f t="shared" si="78"/>
        <v>A</v>
      </c>
      <c r="AX460" s="428" t="str">
        <f t="shared" si="79"/>
        <v>A</v>
      </c>
      <c r="AY460" s="294">
        <f t="shared" si="80"/>
        <v>0</v>
      </c>
      <c r="AZ460" s="294">
        <v>0</v>
      </c>
    </row>
    <row r="461" spans="1:52" x14ac:dyDescent="0.2">
      <c r="C461" s="294">
        <v>62912</v>
      </c>
      <c r="D461" s="294">
        <v>62998</v>
      </c>
      <c r="E461" s="294">
        <v>62445</v>
      </c>
      <c r="F461" s="328">
        <v>63129</v>
      </c>
      <c r="G461" s="329">
        <v>2645</v>
      </c>
      <c r="H461" s="328" t="s">
        <v>1023</v>
      </c>
      <c r="I461" s="328" t="s">
        <v>473</v>
      </c>
      <c r="J461" s="328"/>
      <c r="K461" s="328">
        <v>2</v>
      </c>
      <c r="L461" s="330">
        <v>1</v>
      </c>
      <c r="M461" s="328"/>
      <c r="N461" s="328" t="str">
        <f t="shared" si="74"/>
        <v>part</v>
      </c>
      <c r="O461" s="328"/>
      <c r="P461" s="328"/>
      <c r="Q461" s="328"/>
      <c r="R461" s="328"/>
      <c r="S461" s="331"/>
      <c r="T461" s="331"/>
      <c r="U461" s="331"/>
      <c r="V461" s="331"/>
      <c r="W461" s="331"/>
      <c r="X461" s="331"/>
      <c r="Y461" s="328" t="s">
        <v>1024</v>
      </c>
      <c r="Z461" s="328"/>
      <c r="AA461" s="387">
        <v>0</v>
      </c>
      <c r="AB461" s="328" t="s">
        <v>1025</v>
      </c>
      <c r="AC461" s="328" t="s">
        <v>1026</v>
      </c>
      <c r="AD461" s="328" t="e">
        <f t="shared" si="81"/>
        <v>#VALUE!</v>
      </c>
      <c r="AE461" s="328"/>
      <c r="AF461" s="328"/>
      <c r="AG461" s="332"/>
      <c r="AH461" s="333">
        <f t="shared" si="76"/>
        <v>0</v>
      </c>
      <c r="AI461" s="334">
        <f t="shared" si="77"/>
        <v>0</v>
      </c>
      <c r="AJ461" s="328"/>
      <c r="AK461" s="328">
        <f t="shared" si="71"/>
        <v>0</v>
      </c>
      <c r="AL461" s="335">
        <v>39831</v>
      </c>
      <c r="AM461" s="348"/>
      <c r="AN461" s="348"/>
      <c r="AO461" s="348"/>
      <c r="AP461" s="348"/>
      <c r="AQ461" s="348"/>
      <c r="AR461" s="348"/>
      <c r="AS461" s="348"/>
      <c r="AT461" s="26"/>
      <c r="AU461" s="428">
        <v>63129</v>
      </c>
      <c r="AV461" s="428">
        <v>2645</v>
      </c>
      <c r="AW461" s="428" t="str">
        <f t="shared" si="78"/>
        <v>A</v>
      </c>
      <c r="AX461" s="428" t="str">
        <f t="shared" si="79"/>
        <v>A</v>
      </c>
      <c r="AY461" s="294">
        <f t="shared" si="80"/>
        <v>0</v>
      </c>
      <c r="AZ461" s="294">
        <v>0</v>
      </c>
    </row>
    <row r="462" spans="1:52" x14ac:dyDescent="0.2">
      <c r="A462" s="307"/>
      <c r="B462" s="307"/>
      <c r="C462" s="307"/>
      <c r="D462" s="307"/>
      <c r="E462" s="307">
        <v>62912</v>
      </c>
      <c r="F462" s="411">
        <v>62456</v>
      </c>
      <c r="G462" s="411">
        <v>2651</v>
      </c>
      <c r="H462" s="411" t="s">
        <v>1027</v>
      </c>
      <c r="I462" s="411" t="s">
        <v>473</v>
      </c>
      <c r="J462" s="411"/>
      <c r="K462" s="411">
        <v>1</v>
      </c>
      <c r="L462" s="419">
        <v>1</v>
      </c>
      <c r="M462" s="411"/>
      <c r="N462" s="411" t="str">
        <f t="shared" si="74"/>
        <v>part</v>
      </c>
      <c r="O462" s="411"/>
      <c r="P462" s="411"/>
      <c r="Q462" s="411"/>
      <c r="R462" s="411"/>
      <c r="S462" s="414"/>
      <c r="T462" s="414"/>
      <c r="U462" s="414"/>
      <c r="V462" s="414"/>
      <c r="W462" s="414"/>
      <c r="X462" s="414"/>
      <c r="Y462" s="411" t="s">
        <v>1028</v>
      </c>
      <c r="Z462" s="411"/>
      <c r="AA462" s="415">
        <v>25.25</v>
      </c>
      <c r="AB462" s="411">
        <v>50219</v>
      </c>
      <c r="AC462" s="411" t="s">
        <v>1029</v>
      </c>
      <c r="AD462" s="411">
        <f t="shared" si="81"/>
        <v>1</v>
      </c>
      <c r="AE462" s="411" t="s">
        <v>1030</v>
      </c>
      <c r="AF462" s="411"/>
      <c r="AG462" s="411"/>
      <c r="AH462" s="416">
        <f t="shared" si="76"/>
        <v>25.25</v>
      </c>
      <c r="AI462" s="417">
        <f t="shared" si="77"/>
        <v>25.25</v>
      </c>
      <c r="AJ462" s="411"/>
      <c r="AK462" s="411">
        <f t="shared" si="71"/>
        <v>0</v>
      </c>
      <c r="AL462" s="418">
        <v>40129</v>
      </c>
      <c r="AM462" s="411"/>
      <c r="AN462" s="411"/>
      <c r="AO462" s="411"/>
      <c r="AP462" s="411"/>
      <c r="AQ462" s="411"/>
      <c r="AR462" s="411"/>
      <c r="AS462" s="411"/>
      <c r="AT462" s="435"/>
      <c r="AU462" s="436">
        <v>62456</v>
      </c>
      <c r="AV462" s="436">
        <v>2651</v>
      </c>
      <c r="AW462" s="436" t="str">
        <f t="shared" si="78"/>
        <v>A</v>
      </c>
      <c r="AX462" s="436" t="str">
        <f t="shared" si="79"/>
        <v>A</v>
      </c>
      <c r="AY462" s="294">
        <f t="shared" si="80"/>
        <v>0</v>
      </c>
      <c r="AZ462" s="294">
        <v>0</v>
      </c>
    </row>
    <row r="463" spans="1:52" x14ac:dyDescent="0.2">
      <c r="A463" s="295"/>
      <c r="B463" s="295"/>
      <c r="C463" s="295"/>
      <c r="D463" s="295"/>
      <c r="E463" s="295"/>
      <c r="F463" s="328">
        <v>62912</v>
      </c>
      <c r="G463" s="328">
        <v>2654</v>
      </c>
      <c r="H463" s="328" t="s">
        <v>1031</v>
      </c>
      <c r="I463" s="328" t="s">
        <v>473</v>
      </c>
      <c r="J463" s="328"/>
      <c r="K463" s="328">
        <v>1</v>
      </c>
      <c r="L463" s="330">
        <v>1</v>
      </c>
      <c r="M463" s="328"/>
      <c r="N463" s="328" t="str">
        <f t="shared" si="74"/>
        <v>part</v>
      </c>
      <c r="O463" s="328"/>
      <c r="P463" s="328"/>
      <c r="Q463" s="328"/>
      <c r="R463" s="328"/>
      <c r="S463" s="331"/>
      <c r="T463" s="331"/>
      <c r="U463" s="331"/>
      <c r="V463" s="331"/>
      <c r="W463" s="331"/>
      <c r="X463" s="331"/>
      <c r="Y463" s="328"/>
      <c r="Z463" s="328"/>
      <c r="AA463" s="332">
        <v>0</v>
      </c>
      <c r="AB463" s="328"/>
      <c r="AC463" s="328" t="s">
        <v>994</v>
      </c>
      <c r="AD463" s="328" t="e">
        <f t="shared" si="81"/>
        <v>#VALUE!</v>
      </c>
      <c r="AE463" s="328"/>
      <c r="AF463" s="328"/>
      <c r="AG463" s="328"/>
      <c r="AH463" s="333">
        <f t="shared" si="76"/>
        <v>0</v>
      </c>
      <c r="AI463" s="334">
        <f t="shared" si="77"/>
        <v>0</v>
      </c>
      <c r="AJ463" s="328"/>
      <c r="AK463" s="328">
        <f t="shared" si="71"/>
        <v>0</v>
      </c>
      <c r="AL463" s="335">
        <v>40169</v>
      </c>
      <c r="AM463" s="328"/>
      <c r="AN463" s="328"/>
      <c r="AO463" s="328"/>
      <c r="AP463" s="328"/>
      <c r="AQ463" s="328"/>
      <c r="AR463" s="328"/>
      <c r="AS463" s="328"/>
      <c r="AT463" s="26"/>
      <c r="AU463" s="428">
        <v>62912</v>
      </c>
      <c r="AV463" s="428">
        <v>2654</v>
      </c>
      <c r="AW463" s="428" t="str">
        <f t="shared" si="78"/>
        <v>A</v>
      </c>
      <c r="AX463" s="428" t="str">
        <f t="shared" si="79"/>
        <v>A</v>
      </c>
      <c r="AY463" s="294">
        <f t="shared" si="80"/>
        <v>0</v>
      </c>
      <c r="AZ463" s="294">
        <v>0</v>
      </c>
    </row>
    <row r="464" spans="1:52" x14ac:dyDescent="0.2">
      <c r="F464" s="328">
        <v>62912</v>
      </c>
      <c r="G464" s="329">
        <v>2656</v>
      </c>
      <c r="H464" s="328" t="s">
        <v>1032</v>
      </c>
      <c r="I464" s="328" t="s">
        <v>473</v>
      </c>
      <c r="J464" s="328"/>
      <c r="K464" s="328">
        <v>1</v>
      </c>
      <c r="L464" s="330">
        <v>1</v>
      </c>
      <c r="M464" s="328"/>
      <c r="N464" s="328" t="str">
        <f t="shared" si="74"/>
        <v>part</v>
      </c>
      <c r="O464" s="328"/>
      <c r="P464" s="328"/>
      <c r="Q464" s="328"/>
      <c r="R464" s="328"/>
      <c r="S464" s="331"/>
      <c r="T464" s="331"/>
      <c r="U464" s="331"/>
      <c r="V464" s="331"/>
      <c r="W464" s="331"/>
      <c r="X464" s="331"/>
      <c r="Y464" s="328" t="s">
        <v>506</v>
      </c>
      <c r="Z464" s="331"/>
      <c r="AA464" s="332">
        <v>1.4</v>
      </c>
      <c r="AB464" s="328"/>
      <c r="AC464" s="328" t="s">
        <v>557</v>
      </c>
      <c r="AD464" s="328">
        <f t="shared" si="81"/>
        <v>6</v>
      </c>
      <c r="AE464" s="328" t="s">
        <v>475</v>
      </c>
      <c r="AF464" s="328" t="s">
        <v>749</v>
      </c>
      <c r="AG464" s="328"/>
      <c r="AH464" s="333">
        <f t="shared" si="76"/>
        <v>1.4</v>
      </c>
      <c r="AI464" s="334">
        <f t="shared" si="77"/>
        <v>1.4</v>
      </c>
      <c r="AJ464" s="328">
        <v>13</v>
      </c>
      <c r="AK464" s="328">
        <f t="shared" si="71"/>
        <v>13</v>
      </c>
      <c r="AL464" s="335">
        <v>40136</v>
      </c>
      <c r="AM464" s="328"/>
      <c r="AN464" s="328"/>
      <c r="AO464" s="328"/>
      <c r="AP464" s="328"/>
      <c r="AQ464" s="328"/>
      <c r="AR464" s="328"/>
      <c r="AS464" s="328"/>
      <c r="AT464" s="26"/>
      <c r="AU464" s="429">
        <v>62912</v>
      </c>
      <c r="AV464" s="428">
        <v>2656</v>
      </c>
      <c r="AW464" s="428" t="str">
        <f t="shared" si="78"/>
        <v>A</v>
      </c>
      <c r="AX464" s="428" t="str">
        <f t="shared" si="79"/>
        <v>A</v>
      </c>
      <c r="AY464" s="294">
        <f t="shared" si="80"/>
        <v>0</v>
      </c>
      <c r="AZ464" s="294">
        <v>0</v>
      </c>
    </row>
    <row r="465" spans="1:52" x14ac:dyDescent="0.2">
      <c r="E465" s="294">
        <v>62912</v>
      </c>
      <c r="F465" s="328">
        <v>62456</v>
      </c>
      <c r="G465" s="328">
        <v>2657</v>
      </c>
      <c r="H465" s="328" t="s">
        <v>1033</v>
      </c>
      <c r="I465" s="328" t="s">
        <v>473</v>
      </c>
      <c r="J465" s="328" t="s">
        <v>576</v>
      </c>
      <c r="K465" s="328">
        <v>2</v>
      </c>
      <c r="L465" s="330">
        <v>1</v>
      </c>
      <c r="M465" s="328"/>
      <c r="N465" s="328" t="str">
        <f t="shared" si="74"/>
        <v>part</v>
      </c>
      <c r="O465" s="328"/>
      <c r="P465" s="328"/>
      <c r="Q465" s="328"/>
      <c r="R465" s="328"/>
      <c r="S465" s="331"/>
      <c r="T465" s="331"/>
      <c r="U465" s="331"/>
      <c r="V465" s="331"/>
      <c r="W465" s="331"/>
      <c r="X465" s="331"/>
      <c r="Y465" s="328" t="s">
        <v>1034</v>
      </c>
      <c r="Z465" s="328"/>
      <c r="AA465" s="332">
        <v>0.74</v>
      </c>
      <c r="AB465" s="328" t="s">
        <v>942</v>
      </c>
      <c r="AC465" s="328" t="s">
        <v>1035</v>
      </c>
      <c r="AD465" s="328">
        <f t="shared" si="81"/>
        <v>41</v>
      </c>
      <c r="AE465" s="328" t="s">
        <v>475</v>
      </c>
      <c r="AF465" s="328" t="s">
        <v>158</v>
      </c>
      <c r="AG465" s="328"/>
      <c r="AH465" s="333">
        <f t="shared" si="76"/>
        <v>0.74</v>
      </c>
      <c r="AI465" s="334">
        <f t="shared" si="77"/>
        <v>1.48</v>
      </c>
      <c r="AJ465" s="328">
        <v>12</v>
      </c>
      <c r="AK465" s="328">
        <f t="shared" si="71"/>
        <v>24</v>
      </c>
      <c r="AL465" s="335">
        <v>40135</v>
      </c>
      <c r="AM465" s="328"/>
      <c r="AN465" s="328"/>
      <c r="AO465" s="328"/>
      <c r="AP465" s="328"/>
      <c r="AQ465" s="328"/>
      <c r="AR465" s="328"/>
      <c r="AS465" s="328"/>
      <c r="AT465" s="26"/>
      <c r="AU465" s="428">
        <v>62456</v>
      </c>
      <c r="AV465" s="428">
        <v>2657</v>
      </c>
      <c r="AW465" s="428" t="str">
        <f t="shared" si="78"/>
        <v>A</v>
      </c>
      <c r="AX465" s="428" t="str">
        <f t="shared" si="79"/>
        <v>A</v>
      </c>
      <c r="AY465" s="294">
        <f t="shared" si="80"/>
        <v>0</v>
      </c>
      <c r="AZ465" s="294">
        <v>0</v>
      </c>
    </row>
    <row r="466" spans="1:52" x14ac:dyDescent="0.2">
      <c r="A466" s="295"/>
      <c r="B466" s="295"/>
      <c r="C466" s="295"/>
      <c r="D466" s="295">
        <v>62912</v>
      </c>
      <c r="E466" s="295">
        <v>62998</v>
      </c>
      <c r="F466" s="328">
        <v>62445</v>
      </c>
      <c r="G466" s="328">
        <v>2661</v>
      </c>
      <c r="H466" s="328" t="s">
        <v>1036</v>
      </c>
      <c r="I466" s="328" t="s">
        <v>473</v>
      </c>
      <c r="J466" s="328"/>
      <c r="K466" s="328">
        <v>3</v>
      </c>
      <c r="L466" s="330">
        <v>1</v>
      </c>
      <c r="M466" s="328"/>
      <c r="N466" s="328" t="str">
        <f t="shared" ref="N466:N487" si="82">IF(COUNTIF($F$7:$F$3332,G466)&lt;&gt;0,"assy","part")</f>
        <v>part</v>
      </c>
      <c r="O466" s="328"/>
      <c r="P466" s="328"/>
      <c r="Q466" s="328"/>
      <c r="R466" s="328"/>
      <c r="S466" s="331"/>
      <c r="T466" s="331"/>
      <c r="U466" s="331"/>
      <c r="V466" s="331"/>
      <c r="W466" s="331"/>
      <c r="X466" s="331"/>
      <c r="Y466" s="328" t="s">
        <v>522</v>
      </c>
      <c r="Z466" s="328"/>
      <c r="AA466" s="332">
        <v>5.1700000000000003E-2</v>
      </c>
      <c r="AB466" s="328">
        <v>50507</v>
      </c>
      <c r="AC466" s="328" t="s">
        <v>870</v>
      </c>
      <c r="AD466" s="328">
        <f t="shared" si="81"/>
        <v>100</v>
      </c>
      <c r="AE466" s="328" t="s">
        <v>537</v>
      </c>
      <c r="AF466" s="328"/>
      <c r="AG466" s="328"/>
      <c r="AH466" s="333">
        <f t="shared" si="76"/>
        <v>5.1700000000000003E-2</v>
      </c>
      <c r="AI466" s="334">
        <f t="shared" si="77"/>
        <v>0.15510000000000002</v>
      </c>
      <c r="AJ466" s="328"/>
      <c r="AK466" s="328">
        <f t="shared" si="71"/>
        <v>0</v>
      </c>
      <c r="AL466" s="335">
        <v>40169</v>
      </c>
      <c r="AM466" s="328"/>
      <c r="AN466" s="328"/>
      <c r="AO466" s="328"/>
      <c r="AP466" s="328"/>
      <c r="AQ466" s="328"/>
      <c r="AR466" s="328"/>
      <c r="AS466" s="328"/>
      <c r="AT466" s="439"/>
      <c r="AU466" s="440">
        <v>62445</v>
      </c>
      <c r="AV466" s="440">
        <v>2661</v>
      </c>
      <c r="AW466" s="440" t="str">
        <f t="shared" si="78"/>
        <v>A</v>
      </c>
      <c r="AX466" s="440" t="str">
        <f t="shared" si="79"/>
        <v>A</v>
      </c>
      <c r="AY466" s="294">
        <f t="shared" si="80"/>
        <v>0</v>
      </c>
      <c r="AZ466" s="294">
        <v>0</v>
      </c>
    </row>
    <row r="467" spans="1:52" x14ac:dyDescent="0.2">
      <c r="A467" s="295"/>
      <c r="B467" s="295"/>
      <c r="C467" s="295"/>
      <c r="D467" s="295">
        <v>62912</v>
      </c>
      <c r="E467" s="295">
        <v>62456</v>
      </c>
      <c r="F467" s="328">
        <v>62794</v>
      </c>
      <c r="G467" s="329">
        <v>2665</v>
      </c>
      <c r="H467" s="328" t="s">
        <v>1037</v>
      </c>
      <c r="I467" s="328" t="s">
        <v>473</v>
      </c>
      <c r="J467" s="328"/>
      <c r="K467" s="328">
        <v>1</v>
      </c>
      <c r="L467" s="400">
        <v>1</v>
      </c>
      <c r="M467" s="328"/>
      <c r="N467" s="328" t="str">
        <f t="shared" si="82"/>
        <v>part</v>
      </c>
      <c r="O467" s="328"/>
      <c r="P467" s="328"/>
      <c r="Q467" s="328"/>
      <c r="R467" s="328"/>
      <c r="S467" s="331"/>
      <c r="T467" s="331"/>
      <c r="U467" s="331"/>
      <c r="V467" s="331"/>
      <c r="W467" s="331"/>
      <c r="X467" s="331"/>
      <c r="Y467" s="328" t="s">
        <v>506</v>
      </c>
      <c r="Z467" s="328"/>
      <c r="AA467" s="332">
        <v>1.08</v>
      </c>
      <c r="AB467" s="328"/>
      <c r="AC467" s="328" t="s">
        <v>1038</v>
      </c>
      <c r="AD467" s="328">
        <f t="shared" si="81"/>
        <v>10</v>
      </c>
      <c r="AE467" s="328" t="s">
        <v>486</v>
      </c>
      <c r="AF467" s="328"/>
      <c r="AG467" s="332"/>
      <c r="AH467" s="333">
        <f t="shared" si="76"/>
        <v>1.08</v>
      </c>
      <c r="AI467" s="334">
        <f t="shared" si="77"/>
        <v>1.08</v>
      </c>
      <c r="AJ467" s="328"/>
      <c r="AK467" s="328">
        <f t="shared" si="71"/>
        <v>0</v>
      </c>
      <c r="AL467" s="335">
        <v>40150</v>
      </c>
      <c r="AM467" s="328"/>
      <c r="AN467" s="328"/>
      <c r="AO467" s="328"/>
      <c r="AP467" s="328"/>
      <c r="AQ467" s="328"/>
      <c r="AR467" s="328"/>
      <c r="AS467" s="328"/>
      <c r="AT467" s="26"/>
      <c r="AU467" s="428">
        <v>62794</v>
      </c>
      <c r="AV467" s="428">
        <v>2665</v>
      </c>
      <c r="AW467" s="428" t="str">
        <f t="shared" si="78"/>
        <v>A</v>
      </c>
      <c r="AX467" s="428" t="str">
        <f t="shared" si="79"/>
        <v>A</v>
      </c>
      <c r="AY467" s="294">
        <f t="shared" si="80"/>
        <v>0</v>
      </c>
      <c r="AZ467" s="294">
        <v>0</v>
      </c>
    </row>
    <row r="468" spans="1:52" x14ac:dyDescent="0.2">
      <c r="A468" s="295"/>
      <c r="B468" s="295"/>
      <c r="C468" s="295">
        <v>62912</v>
      </c>
      <c r="D468" s="295">
        <v>62998</v>
      </c>
      <c r="E468" s="295">
        <v>62445</v>
      </c>
      <c r="F468" s="328">
        <v>63067</v>
      </c>
      <c r="G468" s="329">
        <v>2691</v>
      </c>
      <c r="H468" s="328" t="s">
        <v>1039</v>
      </c>
      <c r="I468" s="328" t="s">
        <v>473</v>
      </c>
      <c r="J468" s="328"/>
      <c r="K468" s="328">
        <v>1</v>
      </c>
      <c r="L468" s="330">
        <v>1</v>
      </c>
      <c r="M468" s="328"/>
      <c r="N468" s="328" t="str">
        <f t="shared" si="82"/>
        <v>part</v>
      </c>
      <c r="O468" s="328"/>
      <c r="P468" s="328"/>
      <c r="Q468" s="328"/>
      <c r="R468" s="328"/>
      <c r="S468" s="331"/>
      <c r="T468" s="331"/>
      <c r="U468" s="331"/>
      <c r="V468" s="331"/>
      <c r="W468" s="331"/>
      <c r="X468" s="331"/>
      <c r="Y468" s="328" t="s">
        <v>1040</v>
      </c>
      <c r="Z468" s="328"/>
      <c r="AA468" s="332">
        <v>0</v>
      </c>
      <c r="AB468" s="328"/>
      <c r="AC468" s="328" t="s">
        <v>1041</v>
      </c>
      <c r="AD468" s="328" t="e">
        <f t="shared" si="81"/>
        <v>#VALUE!</v>
      </c>
      <c r="AE468" s="328"/>
      <c r="AF468" s="328"/>
      <c r="AG468" s="332"/>
      <c r="AH468" s="333">
        <f t="shared" si="76"/>
        <v>0</v>
      </c>
      <c r="AI468" s="334">
        <f t="shared" si="77"/>
        <v>0</v>
      </c>
      <c r="AJ468" s="328"/>
      <c r="AK468" s="328">
        <f t="shared" si="71"/>
        <v>0</v>
      </c>
      <c r="AL468" s="335">
        <v>40169</v>
      </c>
      <c r="AM468" s="328"/>
      <c r="AN468" s="328"/>
      <c r="AO468" s="328"/>
      <c r="AP468" s="328"/>
      <c r="AQ468" s="328"/>
      <c r="AR468" s="328"/>
      <c r="AS468" s="328"/>
      <c r="AT468" s="26"/>
      <c r="AU468" s="428">
        <v>63067</v>
      </c>
      <c r="AV468" s="428">
        <v>2691</v>
      </c>
      <c r="AW468" s="428" t="str">
        <f t="shared" si="78"/>
        <v>A</v>
      </c>
      <c r="AX468" s="428" t="str">
        <f t="shared" si="79"/>
        <v>A</v>
      </c>
      <c r="AY468" s="294">
        <f t="shared" si="80"/>
        <v>0</v>
      </c>
      <c r="AZ468" s="294">
        <v>0</v>
      </c>
    </row>
    <row r="469" spans="1:52" ht="13.2" x14ac:dyDescent="0.25">
      <c r="A469" s="295"/>
      <c r="B469" s="295"/>
      <c r="C469" s="295"/>
      <c r="D469" s="295">
        <v>62912</v>
      </c>
      <c r="E469" s="295">
        <v>62998</v>
      </c>
      <c r="F469" s="328">
        <v>62451</v>
      </c>
      <c r="G469" s="329">
        <v>2704</v>
      </c>
      <c r="H469" s="328" t="s">
        <v>1042</v>
      </c>
      <c r="I469" s="328" t="s">
        <v>473</v>
      </c>
      <c r="J469" s="328"/>
      <c r="K469" s="808">
        <v>4</v>
      </c>
      <c r="L469" s="400">
        <v>1</v>
      </c>
      <c r="M469" s="328"/>
      <c r="N469" s="328" t="str">
        <f t="shared" si="82"/>
        <v>part</v>
      </c>
      <c r="O469" s="328"/>
      <c r="P469" s="328"/>
      <c r="Q469" s="328"/>
      <c r="R469" s="328"/>
      <c r="S469" s="331"/>
      <c r="T469" s="331"/>
      <c r="U469" s="331"/>
      <c r="V469" s="331"/>
      <c r="W469" s="331"/>
      <c r="X469" s="331"/>
      <c r="Y469" s="421" t="s">
        <v>506</v>
      </c>
      <c r="Z469" s="328"/>
      <c r="AA469" s="332">
        <v>4.34</v>
      </c>
      <c r="AB469" s="328"/>
      <c r="AC469" s="328" t="s">
        <v>1043</v>
      </c>
      <c r="AD469" s="328">
        <f t="shared" si="81"/>
        <v>14</v>
      </c>
      <c r="AE469" s="328" t="s">
        <v>486</v>
      </c>
      <c r="AF469" s="328"/>
      <c r="AG469" s="332"/>
      <c r="AH469" s="333">
        <f t="shared" si="76"/>
        <v>4.34</v>
      </c>
      <c r="AI469" s="334">
        <f t="shared" si="77"/>
        <v>17.36</v>
      </c>
      <c r="AJ469" s="328"/>
      <c r="AK469" s="328">
        <f t="shared" si="71"/>
        <v>0</v>
      </c>
      <c r="AL469" s="335">
        <v>40183</v>
      </c>
      <c r="AM469" s="328"/>
      <c r="AN469" s="328"/>
      <c r="AO469" s="328"/>
      <c r="AP469" s="328"/>
      <c r="AQ469" s="328"/>
      <c r="AR469" s="328"/>
      <c r="AS469" s="328"/>
      <c r="AT469" s="26"/>
      <c r="AU469" s="428">
        <v>62451</v>
      </c>
      <c r="AV469" s="428">
        <v>2704</v>
      </c>
      <c r="AW469" s="428" t="str">
        <f t="shared" si="78"/>
        <v>A</v>
      </c>
      <c r="AX469" s="428" t="str">
        <f t="shared" si="79"/>
        <v>A</v>
      </c>
      <c r="AY469" s="294">
        <f t="shared" si="80"/>
        <v>0</v>
      </c>
      <c r="AZ469" s="294">
        <v>0</v>
      </c>
    </row>
    <row r="470" spans="1:52" x14ac:dyDescent="0.2">
      <c r="A470" s="295"/>
      <c r="B470" s="295"/>
      <c r="C470" s="295">
        <v>62912</v>
      </c>
      <c r="D470" s="295">
        <v>62998</v>
      </c>
      <c r="E470" s="295">
        <v>62445</v>
      </c>
      <c r="F470" s="328">
        <v>62913</v>
      </c>
      <c r="G470" s="329">
        <v>2705</v>
      </c>
      <c r="H470" s="328" t="s">
        <v>1044</v>
      </c>
      <c r="I470" s="328" t="s">
        <v>473</v>
      </c>
      <c r="J470" s="328"/>
      <c r="K470" s="328">
        <v>6</v>
      </c>
      <c r="L470" s="330">
        <v>1</v>
      </c>
      <c r="M470" s="328"/>
      <c r="N470" s="328" t="str">
        <f t="shared" si="82"/>
        <v>part</v>
      </c>
      <c r="O470" s="328"/>
      <c r="P470" s="328"/>
      <c r="Q470" s="328"/>
      <c r="R470" s="328"/>
      <c r="S470" s="331"/>
      <c r="T470" s="331"/>
      <c r="U470" s="331"/>
      <c r="V470" s="331"/>
      <c r="W470" s="331"/>
      <c r="X470" s="331"/>
      <c r="Y470" s="328" t="s">
        <v>522</v>
      </c>
      <c r="Z470" s="331"/>
      <c r="AA470" s="332">
        <v>0.105</v>
      </c>
      <c r="AB470" s="420">
        <v>50507</v>
      </c>
      <c r="AC470" s="328" t="s">
        <v>848</v>
      </c>
      <c r="AD470" s="328">
        <f t="shared" si="81"/>
        <v>50</v>
      </c>
      <c r="AE470" s="328" t="s">
        <v>486</v>
      </c>
      <c r="AF470" s="328"/>
      <c r="AG470" s="332"/>
      <c r="AH470" s="333">
        <f t="shared" si="76"/>
        <v>0.105</v>
      </c>
      <c r="AI470" s="334">
        <f t="shared" si="77"/>
        <v>0.63</v>
      </c>
      <c r="AJ470" s="328"/>
      <c r="AK470" s="328">
        <f t="shared" si="71"/>
        <v>0</v>
      </c>
      <c r="AL470" s="335">
        <v>40158</v>
      </c>
      <c r="AM470" s="328"/>
      <c r="AN470" s="328"/>
      <c r="AO470" s="328"/>
      <c r="AP470" s="328"/>
      <c r="AQ470" s="328"/>
      <c r="AR470" s="328"/>
      <c r="AS470" s="328"/>
      <c r="AT470" s="439"/>
      <c r="AU470" s="440">
        <v>62913</v>
      </c>
      <c r="AV470" s="440">
        <v>2705</v>
      </c>
      <c r="AW470" s="440" t="str">
        <f t="shared" si="78"/>
        <v>A</v>
      </c>
      <c r="AX470" s="440" t="str">
        <f t="shared" si="79"/>
        <v>A</v>
      </c>
      <c r="AY470" s="294">
        <f t="shared" si="80"/>
        <v>0</v>
      </c>
      <c r="AZ470" s="294">
        <v>0</v>
      </c>
    </row>
    <row r="471" spans="1:52" x14ac:dyDescent="0.2">
      <c r="D471" s="294">
        <v>62912</v>
      </c>
      <c r="E471" s="294">
        <v>62452</v>
      </c>
      <c r="F471" s="328">
        <v>63058</v>
      </c>
      <c r="G471" s="329">
        <v>2710</v>
      </c>
      <c r="H471" s="328" t="s">
        <v>1045</v>
      </c>
      <c r="I471" s="328" t="s">
        <v>473</v>
      </c>
      <c r="J471" s="328"/>
      <c r="K471" s="328">
        <v>5</v>
      </c>
      <c r="L471" s="330">
        <v>1</v>
      </c>
      <c r="M471" s="328"/>
      <c r="N471" s="328" t="str">
        <f t="shared" si="82"/>
        <v>part</v>
      </c>
      <c r="O471" s="328"/>
      <c r="P471" s="328"/>
      <c r="Q471" s="328"/>
      <c r="R471" s="328"/>
      <c r="S471" s="331"/>
      <c r="T471" s="331"/>
      <c r="U471" s="331"/>
      <c r="V471" s="331"/>
      <c r="W471" s="331"/>
      <c r="X471" s="331"/>
      <c r="Y471" s="328"/>
      <c r="Z471" s="331"/>
      <c r="AA471" s="332">
        <v>0</v>
      </c>
      <c r="AB471" s="328"/>
      <c r="AC471" s="328"/>
      <c r="AD471" s="328" t="e">
        <f t="shared" si="81"/>
        <v>#VALUE!</v>
      </c>
      <c r="AE471" s="328"/>
      <c r="AF471" s="328"/>
      <c r="AG471" s="328"/>
      <c r="AH471" s="333">
        <f t="shared" si="76"/>
        <v>0</v>
      </c>
      <c r="AI471" s="334">
        <f t="shared" si="77"/>
        <v>0</v>
      </c>
      <c r="AJ471" s="328"/>
      <c r="AK471" s="328">
        <f t="shared" si="71"/>
        <v>0</v>
      </c>
      <c r="AL471" s="335">
        <v>40158</v>
      </c>
      <c r="AM471" s="328"/>
      <c r="AN471" s="328"/>
      <c r="AO471" s="328"/>
      <c r="AP471" s="328"/>
      <c r="AQ471" s="328"/>
      <c r="AR471" s="328"/>
      <c r="AS471" s="328"/>
      <c r="AT471" s="26"/>
      <c r="AU471" s="428">
        <v>63058</v>
      </c>
      <c r="AV471" s="428">
        <v>2710</v>
      </c>
      <c r="AW471" s="428" t="str">
        <f t="shared" si="78"/>
        <v>A</v>
      </c>
      <c r="AX471" s="428" t="str">
        <f t="shared" si="79"/>
        <v>A</v>
      </c>
      <c r="AY471" s="294">
        <f t="shared" si="80"/>
        <v>1</v>
      </c>
      <c r="AZ471" s="294">
        <v>1</v>
      </c>
    </row>
    <row r="472" spans="1:52" x14ac:dyDescent="0.2">
      <c r="A472" s="295"/>
      <c r="B472" s="295"/>
      <c r="C472" s="295"/>
      <c r="D472" s="295"/>
      <c r="E472" s="295"/>
      <c r="F472" s="328">
        <v>62912</v>
      </c>
      <c r="G472" s="329">
        <v>2727</v>
      </c>
      <c r="H472" s="328" t="s">
        <v>1046</v>
      </c>
      <c r="I472" s="328" t="s">
        <v>473</v>
      </c>
      <c r="J472" s="328"/>
      <c r="K472" s="328">
        <v>2</v>
      </c>
      <c r="L472" s="330">
        <v>1</v>
      </c>
      <c r="M472" s="328"/>
      <c r="N472" s="328" t="str">
        <f t="shared" si="82"/>
        <v>part</v>
      </c>
      <c r="O472" s="328"/>
      <c r="P472" s="328"/>
      <c r="Q472" s="328"/>
      <c r="R472" s="328"/>
      <c r="S472" s="331"/>
      <c r="T472" s="331"/>
      <c r="U472" s="331"/>
      <c r="V472" s="331"/>
      <c r="W472" s="331"/>
      <c r="X472" s="331"/>
      <c r="Y472" s="328" t="s">
        <v>1047</v>
      </c>
      <c r="Z472" s="331"/>
      <c r="AA472" s="332">
        <v>7.7</v>
      </c>
      <c r="AB472" s="328">
        <v>50503</v>
      </c>
      <c r="AC472" s="328" t="s">
        <v>844</v>
      </c>
      <c r="AD472" s="328">
        <f t="shared" si="81"/>
        <v>12</v>
      </c>
      <c r="AE472" s="328" t="s">
        <v>475</v>
      </c>
      <c r="AF472" s="328"/>
      <c r="AG472" s="328"/>
      <c r="AH472" s="333">
        <f t="shared" si="76"/>
        <v>7.7</v>
      </c>
      <c r="AI472" s="334">
        <f t="shared" si="77"/>
        <v>15.4</v>
      </c>
      <c r="AJ472" s="328"/>
      <c r="AK472" s="328">
        <f t="shared" si="71"/>
        <v>0</v>
      </c>
      <c r="AL472" s="335">
        <v>40169</v>
      </c>
      <c r="AM472" s="328"/>
      <c r="AN472" s="328"/>
      <c r="AO472" s="328"/>
      <c r="AP472" s="328"/>
      <c r="AQ472" s="328"/>
      <c r="AR472" s="328"/>
      <c r="AS472" s="328"/>
      <c r="AT472" s="439"/>
      <c r="AU472" s="440">
        <v>62912</v>
      </c>
      <c r="AV472" s="440">
        <v>2727</v>
      </c>
      <c r="AW472" s="440" t="str">
        <f t="shared" si="78"/>
        <v>A</v>
      </c>
      <c r="AX472" s="440" t="str">
        <f t="shared" si="79"/>
        <v>A</v>
      </c>
      <c r="AY472" s="295">
        <f t="shared" si="80"/>
        <v>0</v>
      </c>
      <c r="AZ472" s="295">
        <v>0</v>
      </c>
    </row>
    <row r="473" spans="1:52" x14ac:dyDescent="0.2">
      <c r="F473" s="348">
        <v>62912</v>
      </c>
      <c r="G473" s="358">
        <v>2728</v>
      </c>
      <c r="H473" s="348" t="s">
        <v>1048</v>
      </c>
      <c r="I473" s="348" t="s">
        <v>590</v>
      </c>
      <c r="J473" s="348" t="s">
        <v>576</v>
      </c>
      <c r="K473" s="348">
        <v>1</v>
      </c>
      <c r="L473" s="360">
        <v>1</v>
      </c>
      <c r="M473" s="361"/>
      <c r="N473" s="361" t="str">
        <f t="shared" si="82"/>
        <v>assy</v>
      </c>
      <c r="O473" s="348"/>
      <c r="P473" s="348"/>
      <c r="Q473" s="348"/>
      <c r="R473" s="348"/>
      <c r="S473" s="351"/>
      <c r="T473" s="351"/>
      <c r="U473" s="351"/>
      <c r="V473" s="351"/>
      <c r="W473" s="351" t="s">
        <v>1049</v>
      </c>
      <c r="X473" s="351">
        <v>4</v>
      </c>
      <c r="Y473" s="348"/>
      <c r="Z473" s="351"/>
      <c r="AA473" s="352">
        <v>0</v>
      </c>
      <c r="AB473" s="348"/>
      <c r="AC473" s="348"/>
      <c r="AD473" s="348"/>
      <c r="AE473" s="348"/>
      <c r="AF473" s="348"/>
      <c r="AG473" s="348"/>
      <c r="AH473" s="357">
        <f t="shared" si="76"/>
        <v>0</v>
      </c>
      <c r="AI473" s="347">
        <f t="shared" si="77"/>
        <v>0</v>
      </c>
      <c r="AJ473" s="348"/>
      <c r="AK473" s="348">
        <f t="shared" si="71"/>
        <v>0</v>
      </c>
      <c r="AL473" s="349">
        <v>40169</v>
      </c>
      <c r="AM473" s="348"/>
      <c r="AN473" s="348"/>
      <c r="AO473" s="348"/>
      <c r="AP473" s="348"/>
      <c r="AQ473" s="348"/>
      <c r="AR473" s="348"/>
      <c r="AS473" s="348"/>
      <c r="AT473" s="26"/>
      <c r="AU473" s="428">
        <v>62912</v>
      </c>
      <c r="AV473" s="428">
        <v>2728</v>
      </c>
      <c r="AW473" s="428" t="str">
        <f t="shared" si="78"/>
        <v>A</v>
      </c>
      <c r="AX473" s="428" t="str">
        <f t="shared" si="79"/>
        <v>A</v>
      </c>
      <c r="AY473" s="294">
        <f t="shared" si="80"/>
        <v>0</v>
      </c>
      <c r="AZ473" s="294">
        <v>0</v>
      </c>
    </row>
    <row r="474" spans="1:52" x14ac:dyDescent="0.2">
      <c r="A474" s="307"/>
      <c r="B474" s="307"/>
      <c r="C474" s="307"/>
      <c r="D474" s="307"/>
      <c r="E474" s="307">
        <v>62912</v>
      </c>
      <c r="F474" s="411">
        <v>2728</v>
      </c>
      <c r="G474" s="412">
        <v>2729</v>
      </c>
      <c r="H474" s="411" t="s">
        <v>1050</v>
      </c>
      <c r="I474" s="411" t="s">
        <v>473</v>
      </c>
      <c r="J474" s="411"/>
      <c r="K474" s="411">
        <v>1</v>
      </c>
      <c r="L474" s="419">
        <v>1</v>
      </c>
      <c r="M474" s="411"/>
      <c r="N474" s="411" t="str">
        <f t="shared" si="82"/>
        <v>part</v>
      </c>
      <c r="O474" s="411"/>
      <c r="P474" s="411"/>
      <c r="Q474" s="411"/>
      <c r="R474" s="411"/>
      <c r="S474" s="414"/>
      <c r="T474" s="414"/>
      <c r="U474" s="414"/>
      <c r="V474" s="414"/>
      <c r="W474" s="414"/>
      <c r="X474" s="414"/>
      <c r="Y474" s="411" t="s">
        <v>1051</v>
      </c>
      <c r="Z474" s="414"/>
      <c r="AA474" s="415">
        <v>7.75</v>
      </c>
      <c r="AB474" s="411">
        <v>50641</v>
      </c>
      <c r="AC474" s="411" t="s">
        <v>1052</v>
      </c>
      <c r="AD474" s="411" t="e">
        <f>VALUE(LEFT(AC474,(LEN(AC474)-6)))</f>
        <v>#VALUE!</v>
      </c>
      <c r="AE474" s="411"/>
      <c r="AF474" s="411"/>
      <c r="AG474" s="411"/>
      <c r="AH474" s="416">
        <f t="shared" si="76"/>
        <v>7.75</v>
      </c>
      <c r="AI474" s="417">
        <f t="shared" si="77"/>
        <v>7.75</v>
      </c>
      <c r="AJ474" s="411"/>
      <c r="AK474" s="411">
        <f t="shared" si="71"/>
        <v>0</v>
      </c>
      <c r="AL474" s="418">
        <v>40169</v>
      </c>
      <c r="AM474" s="411"/>
      <c r="AN474" s="411"/>
      <c r="AO474" s="411"/>
      <c r="AP474" s="411"/>
      <c r="AQ474" s="411"/>
      <c r="AR474" s="411"/>
      <c r="AS474" s="411"/>
      <c r="AT474" s="435"/>
      <c r="AU474" s="436">
        <v>2728</v>
      </c>
      <c r="AV474" s="436">
        <v>2729</v>
      </c>
      <c r="AW474" s="436" t="str">
        <f t="shared" si="78"/>
        <v>A</v>
      </c>
      <c r="AX474" s="436" t="str">
        <f t="shared" si="79"/>
        <v>A</v>
      </c>
      <c r="AY474" s="307">
        <f t="shared" si="80"/>
        <v>0</v>
      </c>
      <c r="AZ474" s="307">
        <v>0</v>
      </c>
    </row>
    <row r="475" spans="1:52" x14ac:dyDescent="0.2">
      <c r="A475" s="295"/>
      <c r="B475" s="295"/>
      <c r="C475" s="295"/>
      <c r="D475" s="295">
        <v>62912</v>
      </c>
      <c r="E475" s="295">
        <v>2728</v>
      </c>
      <c r="F475" s="328">
        <v>2740</v>
      </c>
      <c r="G475" s="329">
        <v>2730</v>
      </c>
      <c r="H475" s="328" t="s">
        <v>1053</v>
      </c>
      <c r="I475" s="328" t="s">
        <v>473</v>
      </c>
      <c r="J475" s="328"/>
      <c r="K475" s="328">
        <v>1</v>
      </c>
      <c r="L475" s="330">
        <v>1</v>
      </c>
      <c r="M475" s="328"/>
      <c r="N475" s="328" t="str">
        <f t="shared" si="82"/>
        <v>part</v>
      </c>
      <c r="O475" s="328"/>
      <c r="P475" s="328"/>
      <c r="Q475" s="328"/>
      <c r="R475" s="328"/>
      <c r="S475" s="331"/>
      <c r="T475" s="331"/>
      <c r="U475" s="331"/>
      <c r="V475" s="331"/>
      <c r="W475" s="331"/>
      <c r="X475" s="331"/>
      <c r="Y475" s="328" t="s">
        <v>1051</v>
      </c>
      <c r="Z475" s="331"/>
      <c r="AA475" s="332">
        <v>4.17</v>
      </c>
      <c r="AB475" s="328">
        <v>50502</v>
      </c>
      <c r="AC475" s="328" t="s">
        <v>557</v>
      </c>
      <c r="AD475" s="328">
        <f>VALUE(LEFT(AC475,(LEN(AC475)-6)))</f>
        <v>6</v>
      </c>
      <c r="AE475" s="328" t="s">
        <v>475</v>
      </c>
      <c r="AF475" s="328"/>
      <c r="AG475" s="328"/>
      <c r="AH475" s="333">
        <f t="shared" si="76"/>
        <v>4.17</v>
      </c>
      <c r="AI475" s="334">
        <f t="shared" si="77"/>
        <v>4.17</v>
      </c>
      <c r="AJ475" s="328"/>
      <c r="AK475" s="328">
        <f t="shared" si="71"/>
        <v>0</v>
      </c>
      <c r="AL475" s="335">
        <v>40169</v>
      </c>
      <c r="AM475" s="328"/>
      <c r="AN475" s="328"/>
      <c r="AO475" s="328"/>
      <c r="AP475" s="328"/>
      <c r="AQ475" s="328"/>
      <c r="AR475" s="328"/>
      <c r="AS475" s="328"/>
      <c r="AT475" s="439"/>
      <c r="AU475" s="440">
        <v>2740</v>
      </c>
      <c r="AV475" s="440">
        <v>2730</v>
      </c>
      <c r="AW475" s="440" t="str">
        <f t="shared" si="78"/>
        <v>A</v>
      </c>
      <c r="AX475" s="440" t="str">
        <f t="shared" si="79"/>
        <v>A</v>
      </c>
      <c r="AY475" s="294">
        <f t="shared" si="80"/>
        <v>0</v>
      </c>
      <c r="AZ475" s="294">
        <v>0</v>
      </c>
    </row>
    <row r="476" spans="1:52" x14ac:dyDescent="0.2">
      <c r="A476" s="295"/>
      <c r="B476" s="295"/>
      <c r="C476" s="295"/>
      <c r="D476" s="295"/>
      <c r="E476" s="295">
        <v>62912</v>
      </c>
      <c r="F476" s="328">
        <v>2728</v>
      </c>
      <c r="G476" s="329">
        <v>2731</v>
      </c>
      <c r="H476" s="328" t="s">
        <v>1054</v>
      </c>
      <c r="I476" s="328" t="s">
        <v>473</v>
      </c>
      <c r="J476" s="328"/>
      <c r="K476" s="328">
        <v>1</v>
      </c>
      <c r="L476" s="330">
        <v>1</v>
      </c>
      <c r="M476" s="328"/>
      <c r="N476" s="328" t="str">
        <f t="shared" si="82"/>
        <v>part</v>
      </c>
      <c r="O476" s="328"/>
      <c r="P476" s="328"/>
      <c r="Q476" s="328"/>
      <c r="R476" s="328"/>
      <c r="S476" s="331"/>
      <c r="T476" s="331"/>
      <c r="U476" s="331"/>
      <c r="V476" s="331"/>
      <c r="W476" s="331"/>
      <c r="X476" s="331"/>
      <c r="Y476" s="328" t="s">
        <v>1051</v>
      </c>
      <c r="Z476" s="331"/>
      <c r="AA476" s="332">
        <v>12.51</v>
      </c>
      <c r="AB476" s="328">
        <v>50502</v>
      </c>
      <c r="AC476" s="328" t="s">
        <v>1055</v>
      </c>
      <c r="AD476" s="328">
        <f>VALUE(LEFT(AC476,(LEN(AC476)-6)))</f>
        <v>6</v>
      </c>
      <c r="AE476" s="328"/>
      <c r="AF476" s="328"/>
      <c r="AG476" s="328"/>
      <c r="AH476" s="333">
        <f t="shared" si="76"/>
        <v>12.51</v>
      </c>
      <c r="AI476" s="334">
        <f t="shared" si="77"/>
        <v>12.51</v>
      </c>
      <c r="AJ476" s="328"/>
      <c r="AK476" s="328">
        <f t="shared" si="71"/>
        <v>0</v>
      </c>
      <c r="AL476" s="335">
        <v>40169</v>
      </c>
      <c r="AM476" s="328"/>
      <c r="AN476" s="328"/>
      <c r="AO476" s="328"/>
      <c r="AP476" s="328"/>
      <c r="AQ476" s="328"/>
      <c r="AR476" s="328"/>
      <c r="AS476" s="328"/>
      <c r="AT476" s="439"/>
      <c r="AU476" s="440">
        <v>2728</v>
      </c>
      <c r="AV476" s="440">
        <v>2731</v>
      </c>
      <c r="AW476" s="440" t="str">
        <f t="shared" si="78"/>
        <v>A</v>
      </c>
      <c r="AX476" s="440" t="str">
        <f t="shared" si="79"/>
        <v>A</v>
      </c>
      <c r="AY476" s="295">
        <f t="shared" si="80"/>
        <v>0</v>
      </c>
      <c r="AZ476" s="295">
        <v>0</v>
      </c>
    </row>
    <row r="477" spans="1:52" x14ac:dyDescent="0.2">
      <c r="E477" s="294">
        <v>62912</v>
      </c>
      <c r="F477" s="348">
        <v>2728</v>
      </c>
      <c r="G477" s="358">
        <v>2740</v>
      </c>
      <c r="H477" s="348" t="s">
        <v>1056</v>
      </c>
      <c r="I477" s="348" t="s">
        <v>590</v>
      </c>
      <c r="J477" s="348" t="s">
        <v>576</v>
      </c>
      <c r="K477" s="348">
        <v>1</v>
      </c>
      <c r="L477" s="360">
        <v>1</v>
      </c>
      <c r="M477" s="361"/>
      <c r="N477" s="361" t="str">
        <f t="shared" si="82"/>
        <v>assy</v>
      </c>
      <c r="O477" s="348"/>
      <c r="P477" s="348"/>
      <c r="Q477" s="348"/>
      <c r="R477" s="348"/>
      <c r="S477" s="351"/>
      <c r="T477" s="351"/>
      <c r="U477" s="351"/>
      <c r="V477" s="351"/>
      <c r="W477" s="351"/>
      <c r="X477" s="351"/>
      <c r="Y477" s="348"/>
      <c r="Z477" s="351"/>
      <c r="AA477" s="352">
        <v>0</v>
      </c>
      <c r="AB477" s="348"/>
      <c r="AC477" s="348"/>
      <c r="AD477" s="348"/>
      <c r="AE477" s="348"/>
      <c r="AF477" s="348"/>
      <c r="AG477" s="348"/>
      <c r="AH477" s="357">
        <f t="shared" si="76"/>
        <v>0</v>
      </c>
      <c r="AI477" s="347">
        <f t="shared" si="77"/>
        <v>0</v>
      </c>
      <c r="AJ477" s="348"/>
      <c r="AK477" s="348">
        <f t="shared" si="71"/>
        <v>0</v>
      </c>
      <c r="AL477" s="349">
        <v>40169</v>
      </c>
      <c r="AM477" s="348"/>
      <c r="AN477" s="348"/>
      <c r="AO477" s="348"/>
      <c r="AP477" s="348"/>
      <c r="AQ477" s="348"/>
      <c r="AR477" s="348"/>
      <c r="AS477" s="348"/>
      <c r="AT477" s="26"/>
      <c r="AU477" s="428">
        <v>2728</v>
      </c>
      <c r="AV477" s="428">
        <v>2740</v>
      </c>
      <c r="AW477" s="428" t="str">
        <f t="shared" si="78"/>
        <v>A</v>
      </c>
      <c r="AX477" s="428" t="str">
        <f t="shared" si="79"/>
        <v>A</v>
      </c>
      <c r="AY477" s="294">
        <f t="shared" si="80"/>
        <v>0</v>
      </c>
      <c r="AZ477" s="294">
        <v>0</v>
      </c>
    </row>
    <row r="478" spans="1:52" x14ac:dyDescent="0.2">
      <c r="A478" s="295"/>
      <c r="B478" s="295"/>
      <c r="C478" s="295"/>
      <c r="D478" s="295"/>
      <c r="E478" s="295">
        <v>62912</v>
      </c>
      <c r="F478" s="328">
        <v>2728</v>
      </c>
      <c r="G478" s="329">
        <v>2741</v>
      </c>
      <c r="H478" s="328" t="s">
        <v>1057</v>
      </c>
      <c r="I478" s="328" t="s">
        <v>473</v>
      </c>
      <c r="J478" s="328"/>
      <c r="K478" s="328">
        <v>2</v>
      </c>
      <c r="L478" s="330">
        <v>1</v>
      </c>
      <c r="M478" s="328"/>
      <c r="N478" s="328" t="str">
        <f t="shared" si="82"/>
        <v>part</v>
      </c>
      <c r="O478" s="328"/>
      <c r="P478" s="328"/>
      <c r="Q478" s="328"/>
      <c r="R478" s="328"/>
      <c r="S478" s="331"/>
      <c r="T478" s="331"/>
      <c r="U478" s="331"/>
      <c r="V478" s="331"/>
      <c r="W478" s="331"/>
      <c r="X478" s="331"/>
      <c r="Y478" s="328" t="s">
        <v>604</v>
      </c>
      <c r="Z478" s="331"/>
      <c r="AA478" s="332">
        <v>4.8000000000000001E-2</v>
      </c>
      <c r="AB478" s="328">
        <v>50506</v>
      </c>
      <c r="AC478" s="328" t="s">
        <v>528</v>
      </c>
      <c r="AD478" s="328">
        <f t="shared" ref="AD478:AD490" si="83">VALUE(LEFT(AC478,(LEN(AC478)-6)))</f>
        <v>500</v>
      </c>
      <c r="AE478" s="328" t="s">
        <v>705</v>
      </c>
      <c r="AF478" s="328"/>
      <c r="AG478" s="328"/>
      <c r="AH478" s="333">
        <f t="shared" si="76"/>
        <v>4.8000000000000001E-2</v>
      </c>
      <c r="AI478" s="334">
        <f t="shared" si="77"/>
        <v>9.6000000000000002E-2</v>
      </c>
      <c r="AJ478" s="328"/>
      <c r="AK478" s="328">
        <f t="shared" si="71"/>
        <v>0</v>
      </c>
      <c r="AL478" s="335">
        <v>40169</v>
      </c>
      <c r="AM478" s="328"/>
      <c r="AN478" s="328"/>
      <c r="AO478" s="328"/>
      <c r="AP478" s="328"/>
      <c r="AQ478" s="328"/>
      <c r="AR478" s="328"/>
      <c r="AS478" s="328"/>
      <c r="AT478" s="439"/>
      <c r="AU478" s="440">
        <v>2728</v>
      </c>
      <c r="AV478" s="440">
        <v>2741</v>
      </c>
      <c r="AW478" s="440" t="str">
        <f t="shared" si="78"/>
        <v>A</v>
      </c>
      <c r="AX478" s="440" t="str">
        <f t="shared" si="79"/>
        <v>A</v>
      </c>
      <c r="AY478" s="295">
        <f t="shared" si="80"/>
        <v>0</v>
      </c>
      <c r="AZ478" s="295">
        <v>0</v>
      </c>
    </row>
    <row r="479" spans="1:52" ht="13.2" x14ac:dyDescent="0.25">
      <c r="A479" s="295"/>
      <c r="B479" s="295"/>
      <c r="C479" s="295"/>
      <c r="D479" s="295">
        <v>62912</v>
      </c>
      <c r="E479" s="295">
        <v>62998</v>
      </c>
      <c r="F479" s="328">
        <v>62451</v>
      </c>
      <c r="G479" s="329">
        <v>2743</v>
      </c>
      <c r="H479" s="328" t="s">
        <v>1058</v>
      </c>
      <c r="I479" s="328" t="s">
        <v>473</v>
      </c>
      <c r="J479" s="328"/>
      <c r="K479" s="808">
        <v>4</v>
      </c>
      <c r="L479" s="400">
        <v>1</v>
      </c>
      <c r="M479" s="328"/>
      <c r="N479" s="328" t="str">
        <f t="shared" si="82"/>
        <v>part</v>
      </c>
      <c r="O479" s="328"/>
      <c r="P479" s="328"/>
      <c r="Q479" s="328"/>
      <c r="R479" s="328"/>
      <c r="S479" s="331"/>
      <c r="T479" s="331"/>
      <c r="U479" s="331"/>
      <c r="V479" s="331"/>
      <c r="W479" s="331"/>
      <c r="X479" s="331"/>
      <c r="Y479" s="421" t="s">
        <v>506</v>
      </c>
      <c r="Z479" s="328"/>
      <c r="AA479" s="332">
        <v>1.1599999999999999</v>
      </c>
      <c r="AB479" s="328">
        <v>50469</v>
      </c>
      <c r="AC479" s="328" t="s">
        <v>1059</v>
      </c>
      <c r="AD479" s="328">
        <f t="shared" si="83"/>
        <v>30</v>
      </c>
      <c r="AE479" s="328" t="s">
        <v>475</v>
      </c>
      <c r="AF479" s="328"/>
      <c r="AG479" s="332"/>
      <c r="AH479" s="333">
        <f t="shared" si="76"/>
        <v>1.1599999999999999</v>
      </c>
      <c r="AI479" s="334">
        <f t="shared" si="77"/>
        <v>4.6399999999999997</v>
      </c>
      <c r="AJ479" s="328"/>
      <c r="AK479" s="328">
        <f t="shared" si="71"/>
        <v>0</v>
      </c>
      <c r="AL479" s="335">
        <v>40183</v>
      </c>
      <c r="AM479" s="328"/>
      <c r="AN479" s="328"/>
      <c r="AO479" s="328"/>
      <c r="AP479" s="328"/>
      <c r="AQ479" s="328"/>
      <c r="AR479" s="328"/>
      <c r="AS479" s="328"/>
      <c r="AT479" s="439"/>
      <c r="AU479" s="440">
        <v>62451</v>
      </c>
      <c r="AV479" s="440">
        <v>2743</v>
      </c>
      <c r="AW479" s="440" t="str">
        <f t="shared" si="78"/>
        <v>A</v>
      </c>
      <c r="AX479" s="440" t="str">
        <f t="shared" si="79"/>
        <v>A</v>
      </c>
      <c r="AY479" s="294">
        <f t="shared" si="80"/>
        <v>0</v>
      </c>
      <c r="AZ479" s="294">
        <v>0</v>
      </c>
    </row>
    <row r="480" spans="1:52" ht="13.2" x14ac:dyDescent="0.25">
      <c r="A480" s="295"/>
      <c r="B480" s="295"/>
      <c r="C480" s="295"/>
      <c r="D480" s="295">
        <v>62912</v>
      </c>
      <c r="E480" s="295">
        <v>62998</v>
      </c>
      <c r="F480" s="328">
        <v>62451</v>
      </c>
      <c r="G480" s="329">
        <v>2746</v>
      </c>
      <c r="H480" s="328" t="s">
        <v>1060</v>
      </c>
      <c r="I480" s="328" t="s">
        <v>473</v>
      </c>
      <c r="J480" s="328"/>
      <c r="K480" s="808">
        <v>1</v>
      </c>
      <c r="L480" s="400">
        <v>1</v>
      </c>
      <c r="M480" s="328"/>
      <c r="N480" s="328" t="str">
        <f t="shared" si="82"/>
        <v>part</v>
      </c>
      <c r="O480" s="328"/>
      <c r="P480" s="328"/>
      <c r="Q480" s="328"/>
      <c r="R480" s="328"/>
      <c r="S480" s="331"/>
      <c r="T480" s="331"/>
      <c r="U480" s="331"/>
      <c r="V480" s="331"/>
      <c r="W480" s="331"/>
      <c r="X480" s="331"/>
      <c r="Y480" s="421" t="s">
        <v>506</v>
      </c>
      <c r="Z480" s="328"/>
      <c r="AA480" s="332">
        <v>100.89</v>
      </c>
      <c r="AB480" s="328">
        <v>50469</v>
      </c>
      <c r="AC480" s="328" t="s">
        <v>1061</v>
      </c>
      <c r="AD480" s="328" t="e">
        <f t="shared" si="83"/>
        <v>#VALUE!</v>
      </c>
      <c r="AE480" s="328" t="s">
        <v>475</v>
      </c>
      <c r="AF480" s="328"/>
      <c r="AG480" s="332"/>
      <c r="AH480" s="333">
        <f t="shared" si="76"/>
        <v>100.89</v>
      </c>
      <c r="AI480" s="334">
        <f t="shared" si="77"/>
        <v>100.89</v>
      </c>
      <c r="AJ480" s="328"/>
      <c r="AK480" s="328">
        <f t="shared" si="71"/>
        <v>0</v>
      </c>
      <c r="AL480" s="335">
        <v>40183</v>
      </c>
      <c r="AM480" s="328"/>
      <c r="AN480" s="328"/>
      <c r="AO480" s="328"/>
      <c r="AP480" s="328"/>
      <c r="AQ480" s="328"/>
      <c r="AR480" s="328"/>
      <c r="AS480" s="328"/>
      <c r="AT480" s="439"/>
      <c r="AU480" s="440">
        <v>62451</v>
      </c>
      <c r="AV480" s="440">
        <v>2746</v>
      </c>
      <c r="AW480" s="440" t="str">
        <f t="shared" si="78"/>
        <v>A</v>
      </c>
      <c r="AX480" s="440" t="str">
        <f t="shared" si="79"/>
        <v>A</v>
      </c>
      <c r="AY480" s="294">
        <f t="shared" si="80"/>
        <v>0</v>
      </c>
      <c r="AZ480" s="294">
        <v>0</v>
      </c>
    </row>
    <row r="481" spans="1:52" ht="13.2" x14ac:dyDescent="0.25">
      <c r="A481" s="295"/>
      <c r="B481" s="295"/>
      <c r="C481" s="295"/>
      <c r="D481" s="295">
        <v>62912</v>
      </c>
      <c r="E481" s="295">
        <v>62998</v>
      </c>
      <c r="F481" s="328">
        <v>62451</v>
      </c>
      <c r="G481" s="329">
        <v>2747</v>
      </c>
      <c r="H481" s="328" t="s">
        <v>1062</v>
      </c>
      <c r="I481" s="328" t="s">
        <v>473</v>
      </c>
      <c r="J481" s="328"/>
      <c r="K481" s="808">
        <v>5</v>
      </c>
      <c r="L481" s="400">
        <v>1</v>
      </c>
      <c r="M481" s="328"/>
      <c r="N481" s="328" t="str">
        <f t="shared" si="82"/>
        <v>part</v>
      </c>
      <c r="O481" s="328"/>
      <c r="P481" s="328"/>
      <c r="Q481" s="328"/>
      <c r="R481" s="328"/>
      <c r="S481" s="331"/>
      <c r="T481" s="331"/>
      <c r="U481" s="331"/>
      <c r="V481" s="331"/>
      <c r="W481" s="331"/>
      <c r="X481" s="331"/>
      <c r="Y481" s="421" t="s">
        <v>506</v>
      </c>
      <c r="Z481" s="328"/>
      <c r="AA481" s="332">
        <v>2.36</v>
      </c>
      <c r="AB481" s="328">
        <v>50469</v>
      </c>
      <c r="AC481" s="328" t="s">
        <v>536</v>
      </c>
      <c r="AD481" s="328">
        <f t="shared" si="83"/>
        <v>25</v>
      </c>
      <c r="AE481" s="328" t="s">
        <v>475</v>
      </c>
      <c r="AF481" s="328"/>
      <c r="AG481" s="332"/>
      <c r="AH481" s="333">
        <f t="shared" si="76"/>
        <v>2.36</v>
      </c>
      <c r="AI481" s="334">
        <f t="shared" si="77"/>
        <v>11.799999999999999</v>
      </c>
      <c r="AJ481" s="328"/>
      <c r="AK481" s="328">
        <f t="shared" si="71"/>
        <v>0</v>
      </c>
      <c r="AL481" s="335">
        <v>40183</v>
      </c>
      <c r="AM481" s="328"/>
      <c r="AN481" s="328"/>
      <c r="AO481" s="328"/>
      <c r="AP481" s="328"/>
      <c r="AQ481" s="328"/>
      <c r="AR481" s="328"/>
      <c r="AS481" s="328"/>
      <c r="AT481" s="439"/>
      <c r="AU481" s="440">
        <v>62451</v>
      </c>
      <c r="AV481" s="440">
        <v>2747</v>
      </c>
      <c r="AW481" s="440" t="str">
        <f t="shared" si="78"/>
        <v>A</v>
      </c>
      <c r="AX481" s="440" t="str">
        <f t="shared" si="79"/>
        <v>A</v>
      </c>
      <c r="AY481" s="294">
        <f t="shared" si="80"/>
        <v>0</v>
      </c>
      <c r="AZ481" s="294">
        <v>0</v>
      </c>
    </row>
    <row r="482" spans="1:52" ht="13.2" x14ac:dyDescent="0.25">
      <c r="A482" s="295"/>
      <c r="B482" s="295"/>
      <c r="C482" s="295"/>
      <c r="D482" s="295">
        <v>62912</v>
      </c>
      <c r="E482" s="295">
        <v>62998</v>
      </c>
      <c r="F482" s="328">
        <v>62451</v>
      </c>
      <c r="G482" s="329">
        <v>2748</v>
      </c>
      <c r="H482" s="328" t="s">
        <v>1063</v>
      </c>
      <c r="I482" s="328" t="s">
        <v>473</v>
      </c>
      <c r="J482" s="328"/>
      <c r="K482" s="808">
        <v>2</v>
      </c>
      <c r="L482" s="400">
        <v>1</v>
      </c>
      <c r="M482" s="328"/>
      <c r="N482" s="328" t="str">
        <f t="shared" si="82"/>
        <v>part</v>
      </c>
      <c r="O482" s="328"/>
      <c r="P482" s="328"/>
      <c r="Q482" s="328"/>
      <c r="R482" s="328"/>
      <c r="S482" s="331"/>
      <c r="T482" s="331"/>
      <c r="U482" s="331"/>
      <c r="V482" s="331"/>
      <c r="W482" s="331"/>
      <c r="X482" s="331"/>
      <c r="Y482" s="421" t="s">
        <v>506</v>
      </c>
      <c r="Z482" s="328"/>
      <c r="AA482" s="332">
        <v>2.36</v>
      </c>
      <c r="AB482" s="328">
        <v>50469</v>
      </c>
      <c r="AC482" s="328" t="s">
        <v>892</v>
      </c>
      <c r="AD482" s="328">
        <f t="shared" si="83"/>
        <v>13</v>
      </c>
      <c r="AE482" s="328" t="s">
        <v>907</v>
      </c>
      <c r="AF482" s="328"/>
      <c r="AG482" s="332"/>
      <c r="AH482" s="333">
        <f t="shared" si="76"/>
        <v>2.36</v>
      </c>
      <c r="AI482" s="334">
        <f t="shared" si="77"/>
        <v>4.72</v>
      </c>
      <c r="AJ482" s="328"/>
      <c r="AK482" s="328">
        <f t="shared" ref="AK482:AK545" si="84">AJ482*K482</f>
        <v>0</v>
      </c>
      <c r="AL482" s="335">
        <v>40183</v>
      </c>
      <c r="AM482" s="328"/>
      <c r="AN482" s="328"/>
      <c r="AO482" s="328"/>
      <c r="AP482" s="328"/>
      <c r="AQ482" s="328"/>
      <c r="AR482" s="328"/>
      <c r="AS482" s="328"/>
      <c r="AT482" s="439"/>
      <c r="AU482" s="441">
        <v>62451</v>
      </c>
      <c r="AV482" s="440">
        <v>2748</v>
      </c>
      <c r="AW482" s="440" t="str">
        <f t="shared" si="78"/>
        <v>A</v>
      </c>
      <c r="AX482" s="440" t="str">
        <f t="shared" si="79"/>
        <v>A</v>
      </c>
      <c r="AY482" s="294">
        <f t="shared" si="80"/>
        <v>0</v>
      </c>
      <c r="AZ482" s="294">
        <v>0</v>
      </c>
    </row>
    <row r="483" spans="1:52" ht="13.2" x14ac:dyDescent="0.25">
      <c r="A483" s="295"/>
      <c r="B483" s="295"/>
      <c r="C483" s="295"/>
      <c r="D483" s="295">
        <v>62912</v>
      </c>
      <c r="E483" s="295">
        <v>62998</v>
      </c>
      <c r="F483" s="328">
        <v>62451</v>
      </c>
      <c r="G483" s="329">
        <v>2749</v>
      </c>
      <c r="H483" s="328" t="s">
        <v>1064</v>
      </c>
      <c r="I483" s="328" t="s">
        <v>473</v>
      </c>
      <c r="J483" s="328"/>
      <c r="K483" s="808">
        <v>4</v>
      </c>
      <c r="L483" s="400">
        <v>1</v>
      </c>
      <c r="M483" s="328"/>
      <c r="N483" s="328" t="str">
        <f t="shared" si="82"/>
        <v>part</v>
      </c>
      <c r="O483" s="328"/>
      <c r="P483" s="328"/>
      <c r="Q483" s="328"/>
      <c r="R483" s="328"/>
      <c r="S483" s="331"/>
      <c r="T483" s="331"/>
      <c r="U483" s="331"/>
      <c r="V483" s="331"/>
      <c r="W483" s="331"/>
      <c r="X483" s="331"/>
      <c r="Y483" s="421" t="s">
        <v>506</v>
      </c>
      <c r="Z483" s="328"/>
      <c r="AA483" s="332">
        <v>0.25600000000000001</v>
      </c>
      <c r="AB483" s="328">
        <v>50469</v>
      </c>
      <c r="AC483" s="328" t="s">
        <v>758</v>
      </c>
      <c r="AD483" s="328">
        <f t="shared" si="83"/>
        <v>24</v>
      </c>
      <c r="AE483" s="328" t="s">
        <v>1065</v>
      </c>
      <c r="AF483" s="328"/>
      <c r="AG483" s="332"/>
      <c r="AH483" s="333">
        <f t="shared" si="76"/>
        <v>0.25600000000000001</v>
      </c>
      <c r="AI483" s="334">
        <f t="shared" si="77"/>
        <v>1.024</v>
      </c>
      <c r="AJ483" s="328"/>
      <c r="AK483" s="328">
        <f t="shared" si="84"/>
        <v>0</v>
      </c>
      <c r="AL483" s="335">
        <v>40183</v>
      </c>
      <c r="AM483" s="328"/>
      <c r="AN483" s="328"/>
      <c r="AO483" s="328"/>
      <c r="AP483" s="328"/>
      <c r="AQ483" s="328"/>
      <c r="AR483" s="328"/>
      <c r="AS483" s="328"/>
      <c r="AT483" s="439"/>
      <c r="AU483" s="441">
        <v>62451</v>
      </c>
      <c r="AV483" s="440">
        <v>2749</v>
      </c>
      <c r="AW483" s="440" t="str">
        <f t="shared" si="78"/>
        <v>A</v>
      </c>
      <c r="AX483" s="440" t="str">
        <f t="shared" si="79"/>
        <v>A</v>
      </c>
      <c r="AY483" s="295">
        <f t="shared" si="80"/>
        <v>0</v>
      </c>
      <c r="AZ483" s="295">
        <v>0</v>
      </c>
    </row>
    <row r="484" spans="1:52" ht="13.2" x14ac:dyDescent="0.25">
      <c r="A484" s="295"/>
      <c r="B484" s="295"/>
      <c r="C484" s="295"/>
      <c r="D484" s="295">
        <v>62912</v>
      </c>
      <c r="E484" s="295">
        <v>62998</v>
      </c>
      <c r="F484" s="328">
        <v>62451</v>
      </c>
      <c r="G484" s="329">
        <v>2750</v>
      </c>
      <c r="H484" s="328" t="s">
        <v>1066</v>
      </c>
      <c r="I484" s="328" t="s">
        <v>473</v>
      </c>
      <c r="J484" s="328"/>
      <c r="K484" s="808">
        <v>4</v>
      </c>
      <c r="L484" s="400">
        <v>1</v>
      </c>
      <c r="M484" s="328"/>
      <c r="N484" s="328" t="str">
        <f t="shared" si="82"/>
        <v>part</v>
      </c>
      <c r="O484" s="328"/>
      <c r="P484" s="328"/>
      <c r="Q484" s="328"/>
      <c r="R484" s="328"/>
      <c r="S484" s="331"/>
      <c r="T484" s="331"/>
      <c r="U484" s="331"/>
      <c r="V484" s="331"/>
      <c r="W484" s="331"/>
      <c r="X484" s="331"/>
      <c r="Y484" s="421" t="s">
        <v>506</v>
      </c>
      <c r="Z484" s="328"/>
      <c r="AA484" s="332">
        <v>0.54</v>
      </c>
      <c r="AB484" s="328">
        <v>50469</v>
      </c>
      <c r="AC484" s="328" t="s">
        <v>1059</v>
      </c>
      <c r="AD484" s="328">
        <f t="shared" si="83"/>
        <v>30</v>
      </c>
      <c r="AE484" s="328" t="s">
        <v>486</v>
      </c>
      <c r="AF484" s="328"/>
      <c r="AG484" s="332"/>
      <c r="AH484" s="333">
        <f t="shared" si="76"/>
        <v>0.54</v>
      </c>
      <c r="AI484" s="334">
        <f t="shared" si="77"/>
        <v>2.16</v>
      </c>
      <c r="AJ484" s="328"/>
      <c r="AK484" s="328">
        <f t="shared" si="84"/>
        <v>0</v>
      </c>
      <c r="AL484" s="335">
        <v>40183</v>
      </c>
      <c r="AM484" s="328"/>
      <c r="AN484" s="328"/>
      <c r="AO484" s="328"/>
      <c r="AP484" s="328"/>
      <c r="AQ484" s="328"/>
      <c r="AR484" s="328"/>
      <c r="AS484" s="328"/>
      <c r="AT484" s="439"/>
      <c r="AU484" s="440">
        <v>62451</v>
      </c>
      <c r="AV484" s="440">
        <v>2750</v>
      </c>
      <c r="AW484" s="440" t="str">
        <f t="shared" si="78"/>
        <v>A</v>
      </c>
      <c r="AX484" s="440" t="str">
        <f t="shared" si="79"/>
        <v>A</v>
      </c>
      <c r="AY484" s="294">
        <f t="shared" si="80"/>
        <v>0</v>
      </c>
      <c r="AZ484" s="294">
        <v>0</v>
      </c>
    </row>
    <row r="485" spans="1:52" ht="13.2" x14ac:dyDescent="0.25">
      <c r="A485" s="295"/>
      <c r="B485" s="295"/>
      <c r="C485" s="295"/>
      <c r="D485" s="295">
        <v>62912</v>
      </c>
      <c r="E485" s="295">
        <v>62998</v>
      </c>
      <c r="F485" s="328">
        <v>62451</v>
      </c>
      <c r="G485" s="329">
        <v>2752</v>
      </c>
      <c r="H485" s="328" t="s">
        <v>1067</v>
      </c>
      <c r="I485" s="328" t="s">
        <v>473</v>
      </c>
      <c r="J485" s="328"/>
      <c r="K485" s="808">
        <v>2</v>
      </c>
      <c r="L485" s="400">
        <v>1</v>
      </c>
      <c r="M485" s="328"/>
      <c r="N485" s="328" t="str">
        <f t="shared" si="82"/>
        <v>part</v>
      </c>
      <c r="O485" s="328"/>
      <c r="P485" s="328"/>
      <c r="Q485" s="328"/>
      <c r="R485" s="328"/>
      <c r="S485" s="331"/>
      <c r="T485" s="331"/>
      <c r="U485" s="331"/>
      <c r="V485" s="331"/>
      <c r="W485" s="331"/>
      <c r="X485" s="331"/>
      <c r="Y485" s="421"/>
      <c r="Z485" s="328"/>
      <c r="AA485" s="332">
        <v>0</v>
      </c>
      <c r="AB485" s="328"/>
      <c r="AC485" s="328" t="s">
        <v>1068</v>
      </c>
      <c r="AD485" s="328">
        <f t="shared" si="83"/>
        <v>15</v>
      </c>
      <c r="AE485" s="328" t="s">
        <v>475</v>
      </c>
      <c r="AF485" s="328"/>
      <c r="AG485" s="332"/>
      <c r="AH485" s="333">
        <f t="shared" ref="AH485:AH516" si="85">AA485+AG485</f>
        <v>0</v>
      </c>
      <c r="AI485" s="334">
        <f t="shared" si="77"/>
        <v>0</v>
      </c>
      <c r="AJ485" s="328"/>
      <c r="AK485" s="328">
        <f t="shared" si="84"/>
        <v>0</v>
      </c>
      <c r="AL485" s="335">
        <v>40183</v>
      </c>
      <c r="AM485" s="328"/>
      <c r="AN485" s="328"/>
      <c r="AO485" s="328"/>
      <c r="AP485" s="328"/>
      <c r="AQ485" s="328"/>
      <c r="AR485" s="328"/>
      <c r="AS485" s="328"/>
      <c r="AT485" s="26"/>
      <c r="AU485" s="429">
        <v>62451</v>
      </c>
      <c r="AV485" s="428">
        <v>2752</v>
      </c>
      <c r="AW485" s="428" t="str">
        <f t="shared" si="78"/>
        <v>A</v>
      </c>
      <c r="AX485" s="428" t="str">
        <f t="shared" si="79"/>
        <v>A</v>
      </c>
      <c r="AY485" s="294">
        <f t="shared" si="80"/>
        <v>0</v>
      </c>
      <c r="AZ485" s="294">
        <v>0</v>
      </c>
    </row>
    <row r="486" spans="1:52" ht="13.2" x14ac:dyDescent="0.25">
      <c r="A486" s="295"/>
      <c r="B486" s="295"/>
      <c r="C486" s="295"/>
      <c r="D486" s="295"/>
      <c r="E486" s="295">
        <v>62912</v>
      </c>
      <c r="F486" s="328">
        <v>62465</v>
      </c>
      <c r="G486" s="329">
        <v>2772</v>
      </c>
      <c r="H486" s="328" t="s">
        <v>1069</v>
      </c>
      <c r="I486" s="328" t="s">
        <v>473</v>
      </c>
      <c r="J486" s="328"/>
      <c r="K486" s="808">
        <v>8</v>
      </c>
      <c r="L486" s="400">
        <v>1</v>
      </c>
      <c r="M486" s="328"/>
      <c r="N486" s="328" t="str">
        <f t="shared" si="82"/>
        <v>part</v>
      </c>
      <c r="O486" s="328"/>
      <c r="P486" s="328"/>
      <c r="Q486" s="328"/>
      <c r="R486" s="328"/>
      <c r="S486" s="331"/>
      <c r="T486" s="331"/>
      <c r="U486" s="331"/>
      <c r="V486" s="331"/>
      <c r="W486" s="331"/>
      <c r="X486" s="331"/>
      <c r="Y486" s="421" t="s">
        <v>604</v>
      </c>
      <c r="Z486" s="328"/>
      <c r="AA486" s="332">
        <v>2.1999999999999999E-2</v>
      </c>
      <c r="AB486" s="328">
        <v>50509</v>
      </c>
      <c r="AC486" s="328" t="s">
        <v>848</v>
      </c>
      <c r="AD486" s="328">
        <f t="shared" si="83"/>
        <v>50</v>
      </c>
      <c r="AE486" s="328"/>
      <c r="AF486" s="328"/>
      <c r="AG486" s="332"/>
      <c r="AH486" s="333">
        <f t="shared" si="85"/>
        <v>2.1999999999999999E-2</v>
      </c>
      <c r="AI486" s="334">
        <f t="shared" si="77"/>
        <v>0.17599999999999999</v>
      </c>
      <c r="AJ486" s="328"/>
      <c r="AK486" s="328">
        <f t="shared" si="84"/>
        <v>0</v>
      </c>
      <c r="AL486" s="335">
        <v>40196</v>
      </c>
      <c r="AM486" s="328"/>
      <c r="AN486" s="328"/>
      <c r="AO486" s="328"/>
      <c r="AP486" s="328"/>
      <c r="AQ486" s="328"/>
      <c r="AR486" s="328"/>
      <c r="AS486" s="328"/>
      <c r="AT486" s="439"/>
      <c r="AU486" s="440">
        <v>62465</v>
      </c>
      <c r="AV486" s="440">
        <v>2772</v>
      </c>
      <c r="AW486" s="440" t="str">
        <f t="shared" si="78"/>
        <v>A</v>
      </c>
      <c r="AX486" s="440" t="str">
        <f t="shared" si="79"/>
        <v>A</v>
      </c>
      <c r="AY486" s="295">
        <f t="shared" si="80"/>
        <v>0</v>
      </c>
      <c r="AZ486" s="295">
        <v>0</v>
      </c>
    </row>
    <row r="487" spans="1:52" ht="13.2" x14ac:dyDescent="0.25">
      <c r="A487" s="295"/>
      <c r="B487" s="295"/>
      <c r="C487" s="295"/>
      <c r="D487" s="295">
        <v>62912</v>
      </c>
      <c r="E487" s="295">
        <v>62454</v>
      </c>
      <c r="F487" s="328">
        <v>63158</v>
      </c>
      <c r="G487" s="329">
        <v>2777</v>
      </c>
      <c r="H487" s="328" t="s">
        <v>1070</v>
      </c>
      <c r="I487" s="328" t="s">
        <v>473</v>
      </c>
      <c r="J487" s="328"/>
      <c r="K487" s="808">
        <v>3</v>
      </c>
      <c r="L487" s="400">
        <v>1</v>
      </c>
      <c r="M487" s="328"/>
      <c r="N487" s="328" t="str">
        <f t="shared" si="82"/>
        <v>part</v>
      </c>
      <c r="O487" s="328"/>
      <c r="P487" s="328"/>
      <c r="Q487" s="328"/>
      <c r="R487" s="328"/>
      <c r="S487" s="331"/>
      <c r="T487" s="331"/>
      <c r="U487" s="331"/>
      <c r="V487" s="331"/>
      <c r="W487" s="331"/>
      <c r="X487" s="331"/>
      <c r="Y487" s="421" t="s">
        <v>950</v>
      </c>
      <c r="Z487" s="328"/>
      <c r="AA487" s="332">
        <v>4.26</v>
      </c>
      <c r="AB487" s="328"/>
      <c r="AC487" s="328" t="s">
        <v>1071</v>
      </c>
      <c r="AD487" s="328">
        <f t="shared" si="83"/>
        <v>18</v>
      </c>
      <c r="AE487" s="328" t="s">
        <v>475</v>
      </c>
      <c r="AF487" s="328"/>
      <c r="AG487" s="332"/>
      <c r="AH487" s="333">
        <f t="shared" si="85"/>
        <v>4.26</v>
      </c>
      <c r="AI487" s="334">
        <f t="shared" si="77"/>
        <v>12.78</v>
      </c>
      <c r="AJ487" s="328"/>
      <c r="AK487" s="328">
        <f t="shared" si="84"/>
        <v>0</v>
      </c>
      <c r="AL487" s="335">
        <v>40196</v>
      </c>
      <c r="AM487" s="328"/>
      <c r="AN487" s="328"/>
      <c r="AO487" s="328"/>
      <c r="AP487" s="328"/>
      <c r="AQ487" s="328"/>
      <c r="AR487" s="328"/>
      <c r="AS487" s="328"/>
      <c r="AT487" s="439"/>
      <c r="AU487" s="440">
        <v>63158</v>
      </c>
      <c r="AV487" s="440">
        <v>2777</v>
      </c>
      <c r="AW487" s="440" t="str">
        <f t="shared" si="78"/>
        <v>A</v>
      </c>
      <c r="AX487" s="440" t="str">
        <f t="shared" si="79"/>
        <v>A</v>
      </c>
      <c r="AY487" s="295">
        <f t="shared" si="80"/>
        <v>0</v>
      </c>
      <c r="AZ487" s="295">
        <v>0</v>
      </c>
    </row>
    <row r="488" spans="1:52" x14ac:dyDescent="0.2">
      <c r="A488" s="295" t="s">
        <v>1072</v>
      </c>
      <c r="B488" s="295"/>
      <c r="C488" s="295"/>
      <c r="D488" s="295"/>
      <c r="E488" s="295"/>
      <c r="F488" s="328">
        <v>62804</v>
      </c>
      <c r="G488" s="329">
        <v>2780</v>
      </c>
      <c r="H488" s="328" t="s">
        <v>1073</v>
      </c>
      <c r="I488" s="328" t="s">
        <v>473</v>
      </c>
      <c r="J488" s="328"/>
      <c r="K488" s="328">
        <v>2</v>
      </c>
      <c r="L488" s="400">
        <v>1</v>
      </c>
      <c r="M488" s="328"/>
      <c r="N488" s="328" t="s">
        <v>949</v>
      </c>
      <c r="O488" s="328"/>
      <c r="P488" s="328"/>
      <c r="Q488" s="328"/>
      <c r="R488" s="328"/>
      <c r="S488" s="331"/>
      <c r="T488" s="331"/>
      <c r="U488" s="331"/>
      <c r="V488" s="331"/>
      <c r="W488" s="331"/>
      <c r="X488" s="331"/>
      <c r="Y488" s="328" t="s">
        <v>950</v>
      </c>
      <c r="Z488" s="328"/>
      <c r="AA488" s="332">
        <v>4.26</v>
      </c>
      <c r="AB488" s="328">
        <v>50505</v>
      </c>
      <c r="AC488" s="328" t="s">
        <v>707</v>
      </c>
      <c r="AD488" s="328">
        <f t="shared" si="83"/>
        <v>20</v>
      </c>
      <c r="AE488" s="328" t="s">
        <v>475</v>
      </c>
      <c r="AF488" s="328"/>
      <c r="AG488" s="328"/>
      <c r="AH488" s="333">
        <f t="shared" si="85"/>
        <v>4.26</v>
      </c>
      <c r="AI488" s="334">
        <f t="shared" si="77"/>
        <v>8.52</v>
      </c>
      <c r="AJ488" s="328">
        <v>2</v>
      </c>
      <c r="AK488" s="328">
        <f t="shared" si="84"/>
        <v>4</v>
      </c>
      <c r="AL488" s="335">
        <v>40196</v>
      </c>
      <c r="AM488" s="328"/>
      <c r="AN488" s="328"/>
      <c r="AO488" s="328"/>
      <c r="AP488" s="328"/>
      <c r="AQ488" s="328"/>
      <c r="AR488" s="328"/>
      <c r="AS488" s="328"/>
      <c r="AT488" s="439"/>
      <c r="AU488" s="440"/>
      <c r="AV488" s="440"/>
      <c r="AW488" s="440" t="str">
        <f t="shared" si="78"/>
        <v>Z</v>
      </c>
      <c r="AX488" s="440" t="str">
        <f t="shared" si="79"/>
        <v>Z</v>
      </c>
      <c r="AY488" s="295">
        <f t="shared" si="80"/>
        <v>0</v>
      </c>
      <c r="AZ488" s="295">
        <v>0</v>
      </c>
    </row>
    <row r="489" spans="1:52" x14ac:dyDescent="0.2">
      <c r="A489" s="295"/>
      <c r="B489" s="295">
        <v>62912</v>
      </c>
      <c r="C489" s="295">
        <v>62998</v>
      </c>
      <c r="D489" s="295">
        <v>62451</v>
      </c>
      <c r="E489" s="295">
        <v>62883</v>
      </c>
      <c r="F489" s="328">
        <v>62876</v>
      </c>
      <c r="G489" s="329">
        <v>19999</v>
      </c>
      <c r="H489" s="399" t="s">
        <v>1074</v>
      </c>
      <c r="I489" s="399" t="s">
        <v>473</v>
      </c>
      <c r="J489" s="328"/>
      <c r="K489" s="328">
        <v>2</v>
      </c>
      <c r="L489" s="330">
        <v>1</v>
      </c>
      <c r="M489" s="328"/>
      <c r="N489" s="328" t="str">
        <f t="shared" ref="N489:N552" si="86">IF(COUNTIF($F$7:$F$3332,G489)&lt;&gt;0,"assy","part")</f>
        <v>part</v>
      </c>
      <c r="O489" s="328"/>
      <c r="P489" s="328"/>
      <c r="Q489" s="328"/>
      <c r="R489" s="328"/>
      <c r="S489" s="331"/>
      <c r="T489" s="331"/>
      <c r="U489" s="331"/>
      <c r="V489" s="331"/>
      <c r="W489" s="331"/>
      <c r="X489" s="401"/>
      <c r="Y489" s="335" t="s">
        <v>1075</v>
      </c>
      <c r="Z489" s="335"/>
      <c r="AA489" s="332">
        <v>10.119999999999999</v>
      </c>
      <c r="AB489" s="331" t="s">
        <v>1076</v>
      </c>
      <c r="AC489" s="328" t="s">
        <v>848</v>
      </c>
      <c r="AD489" s="328">
        <f t="shared" si="83"/>
        <v>50</v>
      </c>
      <c r="AE489" s="328" t="s">
        <v>475</v>
      </c>
      <c r="AF489" s="328" t="s">
        <v>1077</v>
      </c>
      <c r="AG489" s="332"/>
      <c r="AH489" s="333">
        <f t="shared" si="85"/>
        <v>10.119999999999999</v>
      </c>
      <c r="AI489" s="334">
        <f t="shared" si="77"/>
        <v>20.239999999999998</v>
      </c>
      <c r="AJ489" s="328">
        <v>11</v>
      </c>
      <c r="AK489" s="328">
        <f t="shared" si="84"/>
        <v>22</v>
      </c>
      <c r="AL489" s="335">
        <v>40030</v>
      </c>
      <c r="AM489" s="328"/>
      <c r="AN489" s="328"/>
      <c r="AO489" s="328"/>
      <c r="AP489" s="328"/>
      <c r="AQ489" s="328"/>
      <c r="AR489" s="328"/>
      <c r="AS489" s="328"/>
      <c r="AT489" s="439"/>
      <c r="AU489" s="440">
        <v>62876</v>
      </c>
      <c r="AV489" s="440">
        <v>19999</v>
      </c>
      <c r="AW489" s="440" t="str">
        <f t="shared" si="78"/>
        <v>A</v>
      </c>
      <c r="AX489" s="440" t="str">
        <f t="shared" si="79"/>
        <v>A</v>
      </c>
      <c r="AY489" s="294">
        <f t="shared" si="80"/>
        <v>0</v>
      </c>
      <c r="AZ489" s="294">
        <v>0</v>
      </c>
    </row>
    <row r="490" spans="1:52" x14ac:dyDescent="0.2">
      <c r="C490" s="294">
        <v>62912</v>
      </c>
      <c r="D490" s="294">
        <v>62998</v>
      </c>
      <c r="E490" s="294">
        <v>62451</v>
      </c>
      <c r="F490" s="328">
        <v>62883</v>
      </c>
      <c r="G490" s="329">
        <v>60729</v>
      </c>
      <c r="H490" s="328" t="s">
        <v>1078</v>
      </c>
      <c r="I490" s="328" t="s">
        <v>473</v>
      </c>
      <c r="J490" s="328"/>
      <c r="K490" s="328">
        <v>2</v>
      </c>
      <c r="L490" s="400">
        <v>1</v>
      </c>
      <c r="M490" s="328"/>
      <c r="N490" s="328" t="str">
        <f t="shared" si="86"/>
        <v>part</v>
      </c>
      <c r="O490" s="328"/>
      <c r="P490" s="328"/>
      <c r="Q490" s="328"/>
      <c r="R490" s="328"/>
      <c r="S490" s="331"/>
      <c r="T490" s="331"/>
      <c r="U490" s="331"/>
      <c r="V490" s="331"/>
      <c r="W490" s="331"/>
      <c r="X490" s="331"/>
      <c r="Y490" s="328" t="s">
        <v>1079</v>
      </c>
      <c r="Z490" s="328"/>
      <c r="AA490" s="332">
        <v>870</v>
      </c>
      <c r="AB490" s="328"/>
      <c r="AC490" s="328" t="s">
        <v>704</v>
      </c>
      <c r="AD490" s="328">
        <f t="shared" si="83"/>
        <v>10</v>
      </c>
      <c r="AE490" s="328" t="s">
        <v>475</v>
      </c>
      <c r="AF490" s="328" t="s">
        <v>83</v>
      </c>
      <c r="AG490" s="332"/>
      <c r="AH490" s="333">
        <f t="shared" si="85"/>
        <v>870</v>
      </c>
      <c r="AI490" s="334">
        <f t="shared" si="77"/>
        <v>1740</v>
      </c>
      <c r="AJ490" s="328">
        <v>12670</v>
      </c>
      <c r="AK490" s="328">
        <f t="shared" si="84"/>
        <v>25340</v>
      </c>
      <c r="AL490" s="335">
        <v>39926</v>
      </c>
      <c r="AM490" s="328">
        <v>2</v>
      </c>
      <c r="AN490" s="328">
        <v>2</v>
      </c>
      <c r="AO490" s="328"/>
      <c r="AP490" s="328"/>
      <c r="AQ490" s="328"/>
      <c r="AR490" s="328"/>
      <c r="AS490" s="328"/>
      <c r="AT490" s="26"/>
      <c r="AU490" s="428">
        <v>62883</v>
      </c>
      <c r="AV490" s="428">
        <v>60729</v>
      </c>
      <c r="AW490" s="428" t="str">
        <f t="shared" si="78"/>
        <v>A</v>
      </c>
      <c r="AX490" s="428" t="str">
        <f t="shared" si="79"/>
        <v>A</v>
      </c>
      <c r="AY490" s="294">
        <f t="shared" si="80"/>
        <v>0</v>
      </c>
      <c r="AZ490" s="294">
        <v>0</v>
      </c>
    </row>
    <row r="491" spans="1:52" x14ac:dyDescent="0.2">
      <c r="C491" s="294">
        <v>62912</v>
      </c>
      <c r="D491" s="294">
        <v>62452</v>
      </c>
      <c r="E491" s="294">
        <v>62804</v>
      </c>
      <c r="F491" s="336">
        <v>62399</v>
      </c>
      <c r="G491" s="337">
        <v>61236</v>
      </c>
      <c r="H491" s="336" t="s">
        <v>1080</v>
      </c>
      <c r="I491" s="336" t="s">
        <v>590</v>
      </c>
      <c r="J491" s="336" t="s">
        <v>1081</v>
      </c>
      <c r="K491" s="336">
        <v>2</v>
      </c>
      <c r="L491" s="345">
        <v>1</v>
      </c>
      <c r="M491" s="336"/>
      <c r="N491" s="336" t="str">
        <f t="shared" si="86"/>
        <v>part</v>
      </c>
      <c r="O491" s="336"/>
      <c r="P491" s="336"/>
      <c r="Q491" s="336"/>
      <c r="R491" s="336"/>
      <c r="S491" s="339"/>
      <c r="T491" s="339"/>
      <c r="U491" s="339"/>
      <c r="V491" s="339"/>
      <c r="W491" s="339"/>
      <c r="X491" s="339"/>
      <c r="Y491" s="336" t="s">
        <v>1082</v>
      </c>
      <c r="Z491" s="336"/>
      <c r="AA491" s="340">
        <v>28</v>
      </c>
      <c r="AB491" s="336"/>
      <c r="AC491" s="336" t="s">
        <v>1083</v>
      </c>
      <c r="AD491" s="336"/>
      <c r="AE491" s="336"/>
      <c r="AF491" s="336" t="s">
        <v>1084</v>
      </c>
      <c r="AG491" s="340"/>
      <c r="AH491" s="346">
        <f t="shared" si="85"/>
        <v>28</v>
      </c>
      <c r="AI491" s="347">
        <f t="shared" si="77"/>
        <v>56</v>
      </c>
      <c r="AJ491" s="348">
        <v>10</v>
      </c>
      <c r="AK491" s="348">
        <f t="shared" si="84"/>
        <v>20</v>
      </c>
      <c r="AL491" s="349">
        <v>39926</v>
      </c>
      <c r="AM491" s="348"/>
      <c r="AN491" s="348"/>
      <c r="AO491" s="348"/>
      <c r="AP491" s="348"/>
      <c r="AQ491" s="348"/>
      <c r="AR491" s="348"/>
      <c r="AS491" s="348"/>
      <c r="AT491" s="26" t="s">
        <v>592</v>
      </c>
      <c r="AU491" s="428">
        <v>62399</v>
      </c>
      <c r="AV491" s="428">
        <v>61236</v>
      </c>
      <c r="AW491" s="428" t="str">
        <f t="shared" si="78"/>
        <v>A</v>
      </c>
      <c r="AX491" s="428" t="str">
        <f t="shared" si="79"/>
        <v>A</v>
      </c>
      <c r="AY491" s="294">
        <f t="shared" si="80"/>
        <v>1</v>
      </c>
      <c r="AZ491" s="294">
        <v>1</v>
      </c>
    </row>
    <row r="492" spans="1:52" x14ac:dyDescent="0.2">
      <c r="C492" s="294">
        <v>62912</v>
      </c>
      <c r="D492" s="294">
        <v>62998</v>
      </c>
      <c r="E492" s="294">
        <v>62445</v>
      </c>
      <c r="F492" s="336">
        <v>62897</v>
      </c>
      <c r="G492" s="337">
        <v>61743</v>
      </c>
      <c r="H492" s="336" t="s">
        <v>1085</v>
      </c>
      <c r="I492" s="336" t="s">
        <v>590</v>
      </c>
      <c r="J492" s="336" t="s">
        <v>576</v>
      </c>
      <c r="K492" s="336">
        <v>1</v>
      </c>
      <c r="L492" s="345">
        <v>1</v>
      </c>
      <c r="M492" s="336"/>
      <c r="N492" s="336" t="str">
        <f t="shared" si="86"/>
        <v>assy</v>
      </c>
      <c r="O492" s="336"/>
      <c r="P492" s="336"/>
      <c r="Q492" s="336"/>
      <c r="R492" s="336"/>
      <c r="S492" s="339"/>
      <c r="T492" s="339"/>
      <c r="U492" s="339"/>
      <c r="V492" s="339"/>
      <c r="W492" s="339" t="s">
        <v>914</v>
      </c>
      <c r="X492" s="339">
        <v>4</v>
      </c>
      <c r="Y492" s="336" t="s">
        <v>1086</v>
      </c>
      <c r="Z492" s="336"/>
      <c r="AA492" s="340">
        <v>0</v>
      </c>
      <c r="AB492" s="336"/>
      <c r="AC492" s="336" t="s">
        <v>1087</v>
      </c>
      <c r="AD492" s="336"/>
      <c r="AE492" s="336"/>
      <c r="AF492" s="336"/>
      <c r="AG492" s="340"/>
      <c r="AH492" s="341">
        <f t="shared" si="85"/>
        <v>0</v>
      </c>
      <c r="AI492" s="342">
        <f t="shared" si="77"/>
        <v>0</v>
      </c>
      <c r="AJ492" s="343"/>
      <c r="AK492" s="343">
        <f t="shared" si="84"/>
        <v>0</v>
      </c>
      <c r="AL492" s="344">
        <v>40078</v>
      </c>
      <c r="AM492" s="343"/>
      <c r="AN492" s="343"/>
      <c r="AO492" s="343"/>
      <c r="AP492" s="343"/>
      <c r="AQ492" s="343"/>
      <c r="AR492" s="343"/>
      <c r="AS492" s="343"/>
      <c r="AT492" s="26" t="s">
        <v>592</v>
      </c>
      <c r="AU492" s="428">
        <v>62897</v>
      </c>
      <c r="AV492" s="428">
        <v>61743</v>
      </c>
      <c r="AW492" s="428" t="str">
        <f t="shared" si="78"/>
        <v>A</v>
      </c>
      <c r="AX492" s="428" t="str">
        <f t="shared" si="79"/>
        <v>A</v>
      </c>
      <c r="AY492" s="294">
        <f t="shared" si="80"/>
        <v>0</v>
      </c>
      <c r="AZ492" s="294">
        <v>0</v>
      </c>
    </row>
    <row r="493" spans="1:52" x14ac:dyDescent="0.2">
      <c r="B493" s="294">
        <v>62912</v>
      </c>
      <c r="C493" s="294">
        <v>62998</v>
      </c>
      <c r="D493" s="294">
        <v>62445</v>
      </c>
      <c r="E493" s="294">
        <v>62897</v>
      </c>
      <c r="F493" s="320">
        <v>62931</v>
      </c>
      <c r="G493" s="321">
        <v>61745</v>
      </c>
      <c r="H493" s="320" t="s">
        <v>1088</v>
      </c>
      <c r="I493" s="348" t="s">
        <v>590</v>
      </c>
      <c r="J493" s="348" t="s">
        <v>576</v>
      </c>
      <c r="K493" s="348">
        <v>1</v>
      </c>
      <c r="L493" s="350">
        <v>1</v>
      </c>
      <c r="M493" s="348"/>
      <c r="N493" s="348" t="str">
        <f t="shared" si="86"/>
        <v>assy</v>
      </c>
      <c r="O493" s="348"/>
      <c r="P493" s="348"/>
      <c r="Q493" s="348"/>
      <c r="R493" s="348"/>
      <c r="S493" s="351"/>
      <c r="T493" s="351"/>
      <c r="U493" s="351"/>
      <c r="V493" s="351"/>
      <c r="W493" s="351" t="s">
        <v>914</v>
      </c>
      <c r="X493" s="351">
        <v>4</v>
      </c>
      <c r="Y493" s="348"/>
      <c r="Z493" s="348"/>
      <c r="AA493" s="352">
        <v>0</v>
      </c>
      <c r="AB493" s="351"/>
      <c r="AC493" s="320" t="s">
        <v>1089</v>
      </c>
      <c r="AD493" s="320"/>
      <c r="AE493" s="348"/>
      <c r="AF493" s="348"/>
      <c r="AG493" s="353"/>
      <c r="AH493" s="346">
        <f t="shared" si="85"/>
        <v>0</v>
      </c>
      <c r="AI493" s="347">
        <f t="shared" si="77"/>
        <v>0</v>
      </c>
      <c r="AJ493" s="348"/>
      <c r="AK493" s="348">
        <f t="shared" si="84"/>
        <v>0</v>
      </c>
      <c r="AL493" s="349">
        <v>40084</v>
      </c>
      <c r="AM493" s="348"/>
      <c r="AN493" s="348"/>
      <c r="AO493" s="348"/>
      <c r="AP493" s="348"/>
      <c r="AQ493" s="348"/>
      <c r="AR493" s="348"/>
      <c r="AS493" s="348"/>
      <c r="AT493" s="26" t="s">
        <v>592</v>
      </c>
      <c r="AU493" s="428">
        <v>62931</v>
      </c>
      <c r="AV493" s="428">
        <v>61745</v>
      </c>
      <c r="AW493" s="428" t="str">
        <f t="shared" si="78"/>
        <v>A</v>
      </c>
      <c r="AX493" s="428" t="str">
        <f t="shared" si="79"/>
        <v>A</v>
      </c>
      <c r="AY493" s="294">
        <f t="shared" si="80"/>
        <v>0</v>
      </c>
      <c r="AZ493" s="294">
        <v>0</v>
      </c>
    </row>
    <row r="494" spans="1:52" x14ac:dyDescent="0.2">
      <c r="E494" s="294">
        <v>62912</v>
      </c>
      <c r="F494" s="336">
        <v>62998</v>
      </c>
      <c r="G494" s="337">
        <v>61746</v>
      </c>
      <c r="H494" s="336" t="s">
        <v>1090</v>
      </c>
      <c r="I494" s="336" t="s">
        <v>590</v>
      </c>
      <c r="J494" s="336" t="s">
        <v>576</v>
      </c>
      <c r="K494" s="336">
        <v>1</v>
      </c>
      <c r="L494" s="338">
        <v>1</v>
      </c>
      <c r="M494" s="336"/>
      <c r="N494" s="336" t="str">
        <f t="shared" si="86"/>
        <v>part</v>
      </c>
      <c r="O494" s="336"/>
      <c r="P494" s="336"/>
      <c r="Q494" s="336"/>
      <c r="R494" s="336"/>
      <c r="S494" s="339"/>
      <c r="T494" s="339"/>
      <c r="U494" s="339"/>
      <c r="V494" s="339"/>
      <c r="W494" s="339" t="s">
        <v>1091</v>
      </c>
      <c r="X494" s="339">
        <v>4</v>
      </c>
      <c r="Y494" s="336" t="s">
        <v>1092</v>
      </c>
      <c r="Z494" s="336"/>
      <c r="AA494" s="340">
        <v>460</v>
      </c>
      <c r="AB494" s="339"/>
      <c r="AC494" s="336" t="s">
        <v>1093</v>
      </c>
      <c r="AD494" s="336"/>
      <c r="AE494" s="336"/>
      <c r="AF494" s="336"/>
      <c r="AG494" s="340"/>
      <c r="AH494" s="354">
        <f t="shared" si="85"/>
        <v>460</v>
      </c>
      <c r="AI494" s="355">
        <f t="shared" si="77"/>
        <v>460</v>
      </c>
      <c r="AJ494" s="336"/>
      <c r="AK494" s="336">
        <f t="shared" si="84"/>
        <v>0</v>
      </c>
      <c r="AL494" s="356">
        <v>40098</v>
      </c>
      <c r="AM494" s="336"/>
      <c r="AN494" s="336"/>
      <c r="AO494" s="336"/>
      <c r="AP494" s="336"/>
      <c r="AQ494" s="336"/>
      <c r="AR494" s="336"/>
      <c r="AS494" s="336"/>
      <c r="AT494" s="26" t="s">
        <v>592</v>
      </c>
      <c r="AU494" s="428">
        <v>62998</v>
      </c>
      <c r="AV494" s="428">
        <v>61746</v>
      </c>
      <c r="AW494" s="428" t="str">
        <f t="shared" si="78"/>
        <v>A</v>
      </c>
      <c r="AX494" s="428" t="str">
        <f t="shared" si="79"/>
        <v>A</v>
      </c>
      <c r="AY494" s="294">
        <f t="shared" si="80"/>
        <v>0</v>
      </c>
      <c r="AZ494" s="294">
        <v>0</v>
      </c>
    </row>
    <row r="495" spans="1:52" x14ac:dyDescent="0.2">
      <c r="E495" s="294">
        <v>62912</v>
      </c>
      <c r="F495" s="336">
        <v>63089</v>
      </c>
      <c r="G495" s="337">
        <v>61747</v>
      </c>
      <c r="H495" s="336" t="s">
        <v>1094</v>
      </c>
      <c r="I495" s="336" t="s">
        <v>590</v>
      </c>
      <c r="J495" s="336" t="s">
        <v>576</v>
      </c>
      <c r="K495" s="336">
        <v>1</v>
      </c>
      <c r="L495" s="338">
        <v>1</v>
      </c>
      <c r="M495" s="336"/>
      <c r="N495" s="336" t="str">
        <f t="shared" si="86"/>
        <v>part</v>
      </c>
      <c r="O495" s="336"/>
      <c r="P495" s="336"/>
      <c r="Q495" s="336"/>
      <c r="R495" s="336"/>
      <c r="S495" s="339"/>
      <c r="T495" s="339"/>
      <c r="U495" s="339"/>
      <c r="V495" s="339"/>
      <c r="W495" s="339" t="s">
        <v>1095</v>
      </c>
      <c r="X495" s="339">
        <v>4</v>
      </c>
      <c r="Y495" s="336" t="s">
        <v>1092</v>
      </c>
      <c r="Z495" s="336"/>
      <c r="AA495" s="340">
        <v>590</v>
      </c>
      <c r="AB495" s="339"/>
      <c r="AC495" s="336" t="s">
        <v>1096</v>
      </c>
      <c r="AD495" s="336"/>
      <c r="AE495" s="336"/>
      <c r="AF495" s="336"/>
      <c r="AG495" s="340"/>
      <c r="AH495" s="357">
        <f t="shared" si="85"/>
        <v>590</v>
      </c>
      <c r="AI495" s="347">
        <f t="shared" si="77"/>
        <v>590</v>
      </c>
      <c r="AJ495" s="348"/>
      <c r="AK495" s="348">
        <f t="shared" si="84"/>
        <v>0</v>
      </c>
      <c r="AL495" s="349">
        <v>40102</v>
      </c>
      <c r="AM495" s="348"/>
      <c r="AN495" s="348"/>
      <c r="AO495" s="348"/>
      <c r="AP495" s="348"/>
      <c r="AQ495" s="348"/>
      <c r="AR495" s="348"/>
      <c r="AS495" s="348"/>
      <c r="AT495" s="26" t="s">
        <v>592</v>
      </c>
      <c r="AU495" s="428">
        <v>63089</v>
      </c>
      <c r="AV495" s="428">
        <v>61747</v>
      </c>
      <c r="AW495" s="428" t="str">
        <f t="shared" si="78"/>
        <v>A</v>
      </c>
      <c r="AX495" s="428" t="str">
        <f t="shared" si="79"/>
        <v>A</v>
      </c>
      <c r="AY495" s="294">
        <f t="shared" si="80"/>
        <v>0</v>
      </c>
      <c r="AZ495" s="294">
        <v>0</v>
      </c>
    </row>
    <row r="496" spans="1:52" x14ac:dyDescent="0.2">
      <c r="D496" s="294">
        <v>62912</v>
      </c>
      <c r="E496" s="294">
        <v>62998</v>
      </c>
      <c r="F496" s="336">
        <v>62445</v>
      </c>
      <c r="G496" s="337">
        <v>61748</v>
      </c>
      <c r="H496" s="336" t="s">
        <v>1097</v>
      </c>
      <c r="I496" s="336" t="s">
        <v>590</v>
      </c>
      <c r="J496" s="336" t="s">
        <v>576</v>
      </c>
      <c r="K496" s="336">
        <v>1</v>
      </c>
      <c r="L496" s="338">
        <v>1</v>
      </c>
      <c r="M496" s="336"/>
      <c r="N496" s="336" t="str">
        <f t="shared" si="86"/>
        <v>part</v>
      </c>
      <c r="O496" s="336"/>
      <c r="P496" s="336"/>
      <c r="Q496" s="336"/>
      <c r="R496" s="336"/>
      <c r="S496" s="339"/>
      <c r="T496" s="339"/>
      <c r="U496" s="339"/>
      <c r="V496" s="339"/>
      <c r="W496" s="339" t="s">
        <v>914</v>
      </c>
      <c r="X496" s="339">
        <v>4</v>
      </c>
      <c r="Y496" s="336" t="s">
        <v>1098</v>
      </c>
      <c r="Z496" s="336"/>
      <c r="AA496" s="340">
        <v>17.14</v>
      </c>
      <c r="AB496" s="336"/>
      <c r="AC496" s="336" t="s">
        <v>1099</v>
      </c>
      <c r="AD496" s="336"/>
      <c r="AE496" s="336"/>
      <c r="AF496" s="336" t="s">
        <v>158</v>
      </c>
      <c r="AG496" s="340"/>
      <c r="AH496" s="346">
        <f t="shared" si="85"/>
        <v>17.14</v>
      </c>
      <c r="AI496" s="347">
        <f t="shared" si="77"/>
        <v>17.14</v>
      </c>
      <c r="AJ496" s="348">
        <v>44</v>
      </c>
      <c r="AK496" s="348">
        <f t="shared" si="84"/>
        <v>44</v>
      </c>
      <c r="AL496" s="349">
        <v>40098</v>
      </c>
      <c r="AM496" s="348"/>
      <c r="AN496" s="348"/>
      <c r="AO496" s="348"/>
      <c r="AP496" s="348"/>
      <c r="AQ496" s="348"/>
      <c r="AR496" s="348"/>
      <c r="AS496" s="348"/>
      <c r="AT496" s="26" t="s">
        <v>592</v>
      </c>
      <c r="AU496" s="428">
        <v>62445</v>
      </c>
      <c r="AV496" s="428">
        <v>61748</v>
      </c>
      <c r="AW496" s="428" t="str">
        <f t="shared" si="78"/>
        <v>A</v>
      </c>
      <c r="AX496" s="428" t="str">
        <f t="shared" si="79"/>
        <v>A</v>
      </c>
      <c r="AY496" s="294">
        <f t="shared" si="80"/>
        <v>0</v>
      </c>
      <c r="AZ496" s="294">
        <v>0</v>
      </c>
    </row>
    <row r="497" spans="1:52" x14ac:dyDescent="0.2">
      <c r="C497" s="294">
        <v>62912</v>
      </c>
      <c r="D497" s="294">
        <v>62998</v>
      </c>
      <c r="E497" s="294">
        <v>62445</v>
      </c>
      <c r="F497" s="336">
        <v>61751</v>
      </c>
      <c r="G497" s="337">
        <v>61749</v>
      </c>
      <c r="H497" s="336" t="s">
        <v>1100</v>
      </c>
      <c r="I497" s="336" t="s">
        <v>590</v>
      </c>
      <c r="J497" s="336" t="s">
        <v>576</v>
      </c>
      <c r="K497" s="336">
        <v>1</v>
      </c>
      <c r="L497" s="338">
        <v>1</v>
      </c>
      <c r="M497" s="336"/>
      <c r="N497" s="336" t="str">
        <f t="shared" si="86"/>
        <v>part</v>
      </c>
      <c r="O497" s="336"/>
      <c r="P497" s="336"/>
      <c r="Q497" s="336"/>
      <c r="R497" s="336"/>
      <c r="S497" s="339"/>
      <c r="T497" s="339"/>
      <c r="U497" s="339"/>
      <c r="V497" s="339"/>
      <c r="W497" s="339" t="s">
        <v>914</v>
      </c>
      <c r="X497" s="339">
        <v>4</v>
      </c>
      <c r="Y497" s="336" t="s">
        <v>1098</v>
      </c>
      <c r="Z497" s="336"/>
      <c r="AA497" s="340">
        <v>13</v>
      </c>
      <c r="AB497" s="336"/>
      <c r="AC497" s="336" t="s">
        <v>1099</v>
      </c>
      <c r="AD497" s="336"/>
      <c r="AE497" s="336"/>
      <c r="AF497" s="336" t="s">
        <v>158</v>
      </c>
      <c r="AG497" s="340"/>
      <c r="AH497" s="346">
        <f t="shared" si="85"/>
        <v>13</v>
      </c>
      <c r="AI497" s="347">
        <f t="shared" si="77"/>
        <v>13</v>
      </c>
      <c r="AJ497" s="348">
        <v>22</v>
      </c>
      <c r="AK497" s="348">
        <f t="shared" si="84"/>
        <v>22</v>
      </c>
      <c r="AL497" s="349">
        <v>40098</v>
      </c>
      <c r="AM497" s="348"/>
      <c r="AN497" s="348"/>
      <c r="AO497" s="348"/>
      <c r="AP497" s="348"/>
      <c r="AQ497" s="348"/>
      <c r="AR497" s="348"/>
      <c r="AS497" s="348"/>
      <c r="AT497" s="26" t="s">
        <v>592</v>
      </c>
      <c r="AU497" s="428">
        <v>61751</v>
      </c>
      <c r="AV497" s="428">
        <v>61749</v>
      </c>
      <c r="AW497" s="428" t="str">
        <f t="shared" si="78"/>
        <v>A</v>
      </c>
      <c r="AX497" s="428" t="str">
        <f t="shared" si="79"/>
        <v>A</v>
      </c>
      <c r="AY497" s="294">
        <f t="shared" si="80"/>
        <v>0</v>
      </c>
      <c r="AZ497" s="294">
        <v>0</v>
      </c>
    </row>
    <row r="498" spans="1:52" x14ac:dyDescent="0.2">
      <c r="D498" s="294">
        <v>62912</v>
      </c>
      <c r="E498" s="294">
        <v>62998</v>
      </c>
      <c r="F498" s="348">
        <v>62445</v>
      </c>
      <c r="G498" s="358">
        <v>61751</v>
      </c>
      <c r="H498" s="348" t="s">
        <v>1101</v>
      </c>
      <c r="I498" s="348" t="s">
        <v>590</v>
      </c>
      <c r="J498" s="348" t="s">
        <v>576</v>
      </c>
      <c r="K498" s="348">
        <v>1</v>
      </c>
      <c r="L498" s="350">
        <v>1</v>
      </c>
      <c r="M498" s="348"/>
      <c r="N498" s="348" t="str">
        <f t="shared" si="86"/>
        <v>assy</v>
      </c>
      <c r="O498" s="348"/>
      <c r="P498" s="348"/>
      <c r="Q498" s="348"/>
      <c r="R498" s="348"/>
      <c r="S498" s="351"/>
      <c r="T498" s="351"/>
      <c r="U498" s="351"/>
      <c r="V498" s="351"/>
      <c r="W498" s="351" t="s">
        <v>914</v>
      </c>
      <c r="X498" s="351">
        <v>4</v>
      </c>
      <c r="Y498" s="348"/>
      <c r="Z498" s="348"/>
      <c r="AA498" s="352">
        <v>0</v>
      </c>
      <c r="AB498" s="348"/>
      <c r="AC498" s="348"/>
      <c r="AD498" s="348"/>
      <c r="AE498" s="348"/>
      <c r="AF498" s="348"/>
      <c r="AG498" s="353"/>
      <c r="AH498" s="346">
        <f t="shared" si="85"/>
        <v>0</v>
      </c>
      <c r="AI498" s="347">
        <f t="shared" si="77"/>
        <v>0</v>
      </c>
      <c r="AJ498" s="348"/>
      <c r="AK498" s="348">
        <f t="shared" si="84"/>
        <v>0</v>
      </c>
      <c r="AL498" s="349">
        <v>40099</v>
      </c>
      <c r="AM498" s="348"/>
      <c r="AN498" s="348"/>
      <c r="AO498" s="348"/>
      <c r="AP498" s="348"/>
      <c r="AQ498" s="348"/>
      <c r="AR498" s="348"/>
      <c r="AS498" s="348"/>
      <c r="AT498" s="26" t="s">
        <v>592</v>
      </c>
      <c r="AU498" s="428">
        <v>62445</v>
      </c>
      <c r="AV498" s="428">
        <v>61751</v>
      </c>
      <c r="AW498" s="428" t="str">
        <f t="shared" si="78"/>
        <v>A</v>
      </c>
      <c r="AX498" s="428" t="str">
        <f t="shared" si="79"/>
        <v>A</v>
      </c>
      <c r="AY498" s="294">
        <f t="shared" si="80"/>
        <v>0</v>
      </c>
      <c r="AZ498" s="294">
        <v>0</v>
      </c>
    </row>
    <row r="499" spans="1:52" x14ac:dyDescent="0.2">
      <c r="F499" s="336">
        <v>62912</v>
      </c>
      <c r="G499" s="337">
        <v>61754</v>
      </c>
      <c r="H499" s="336" t="s">
        <v>1102</v>
      </c>
      <c r="I499" s="336" t="s">
        <v>590</v>
      </c>
      <c r="J499" s="336" t="s">
        <v>576</v>
      </c>
      <c r="K499" s="336">
        <v>2</v>
      </c>
      <c r="L499" s="338">
        <v>1</v>
      </c>
      <c r="M499" s="336"/>
      <c r="N499" s="336" t="str">
        <f t="shared" si="86"/>
        <v>part</v>
      </c>
      <c r="O499" s="336"/>
      <c r="P499" s="336"/>
      <c r="Q499" s="336"/>
      <c r="R499" s="336"/>
      <c r="S499" s="339"/>
      <c r="T499" s="339"/>
      <c r="U499" s="339"/>
      <c r="V499" s="339"/>
      <c r="W499" s="339" t="s">
        <v>1103</v>
      </c>
      <c r="X499" s="339">
        <v>4</v>
      </c>
      <c r="Y499" s="336" t="s">
        <v>1104</v>
      </c>
      <c r="Z499" s="339"/>
      <c r="AA499" s="340">
        <v>30</v>
      </c>
      <c r="AB499" s="336"/>
      <c r="AC499" s="336" t="s">
        <v>1105</v>
      </c>
      <c r="AD499" s="336"/>
      <c r="AE499" s="336"/>
      <c r="AF499" s="336"/>
      <c r="AG499" s="336"/>
      <c r="AH499" s="346">
        <f t="shared" si="85"/>
        <v>30</v>
      </c>
      <c r="AI499" s="347">
        <f t="shared" si="77"/>
        <v>60</v>
      </c>
      <c r="AJ499" s="348"/>
      <c r="AK499" s="348">
        <f t="shared" si="84"/>
        <v>0</v>
      </c>
      <c r="AL499" s="349">
        <v>40113</v>
      </c>
      <c r="AM499" s="348"/>
      <c r="AN499" s="348"/>
      <c r="AO499" s="348"/>
      <c r="AP499" s="348"/>
      <c r="AQ499" s="348"/>
      <c r="AR499" s="348"/>
      <c r="AS499" s="348"/>
      <c r="AT499" s="26" t="s">
        <v>592</v>
      </c>
      <c r="AU499" s="428">
        <v>62912</v>
      </c>
      <c r="AV499" s="428">
        <v>61754</v>
      </c>
      <c r="AW499" s="428" t="str">
        <f t="shared" si="78"/>
        <v>A</v>
      </c>
      <c r="AX499" s="428" t="str">
        <f t="shared" si="79"/>
        <v>A</v>
      </c>
      <c r="AY499" s="294">
        <f t="shared" si="80"/>
        <v>0</v>
      </c>
      <c r="AZ499" s="294">
        <v>0</v>
      </c>
    </row>
    <row r="500" spans="1:52" s="307" customFormat="1" x14ac:dyDescent="0.2">
      <c r="A500" s="294"/>
      <c r="B500" s="294"/>
      <c r="C500" s="294"/>
      <c r="D500" s="294"/>
      <c r="E500" s="294">
        <v>62912</v>
      </c>
      <c r="F500" s="336">
        <v>61762</v>
      </c>
      <c r="G500" s="337">
        <v>61755</v>
      </c>
      <c r="H500" s="336" t="s">
        <v>1106</v>
      </c>
      <c r="I500" s="336" t="s">
        <v>590</v>
      </c>
      <c r="J500" s="336" t="s">
        <v>576</v>
      </c>
      <c r="K500" s="336">
        <v>1</v>
      </c>
      <c r="L500" s="338">
        <v>1</v>
      </c>
      <c r="M500" s="336"/>
      <c r="N500" s="336" t="str">
        <f t="shared" si="86"/>
        <v>part</v>
      </c>
      <c r="O500" s="336"/>
      <c r="P500" s="336"/>
      <c r="Q500" s="336"/>
      <c r="R500" s="336"/>
      <c r="S500" s="339"/>
      <c r="T500" s="339"/>
      <c r="U500" s="339"/>
      <c r="V500" s="339"/>
      <c r="W500" s="339" t="s">
        <v>1103</v>
      </c>
      <c r="X500" s="339">
        <v>4</v>
      </c>
      <c r="Y500" s="336" t="s">
        <v>1107</v>
      </c>
      <c r="Z500" s="339"/>
      <c r="AA500" s="340">
        <v>115</v>
      </c>
      <c r="AB500" s="336"/>
      <c r="AC500" s="336" t="s">
        <v>1108</v>
      </c>
      <c r="AD500" s="336"/>
      <c r="AE500" s="336"/>
      <c r="AF500" s="336"/>
      <c r="AG500" s="336"/>
      <c r="AH500" s="346">
        <f t="shared" si="85"/>
        <v>115</v>
      </c>
      <c r="AI500" s="347">
        <f t="shared" si="77"/>
        <v>115</v>
      </c>
      <c r="AJ500" s="348"/>
      <c r="AK500" s="348">
        <f t="shared" si="84"/>
        <v>0</v>
      </c>
      <c r="AL500" s="349">
        <v>40113</v>
      </c>
      <c r="AM500" s="348"/>
      <c r="AN500" s="348"/>
      <c r="AO500" s="348"/>
      <c r="AP500" s="348"/>
      <c r="AQ500" s="348"/>
      <c r="AR500" s="348"/>
      <c r="AS500" s="348"/>
      <c r="AT500" s="26" t="s">
        <v>592</v>
      </c>
      <c r="AU500" s="428">
        <v>61762</v>
      </c>
      <c r="AV500" s="428">
        <v>61755</v>
      </c>
      <c r="AW500" s="428" t="str">
        <f t="shared" si="78"/>
        <v>A</v>
      </c>
      <c r="AX500" s="428" t="str">
        <f t="shared" si="79"/>
        <v>A</v>
      </c>
      <c r="AY500" s="294">
        <f t="shared" si="80"/>
        <v>0</v>
      </c>
      <c r="AZ500" s="294">
        <v>0</v>
      </c>
    </row>
    <row r="501" spans="1:52" x14ac:dyDescent="0.2">
      <c r="E501" s="294">
        <v>62912</v>
      </c>
      <c r="F501" s="336">
        <v>61762</v>
      </c>
      <c r="G501" s="337">
        <v>61756</v>
      </c>
      <c r="H501" s="336" t="s">
        <v>1109</v>
      </c>
      <c r="I501" s="336" t="s">
        <v>590</v>
      </c>
      <c r="J501" s="336" t="s">
        <v>576</v>
      </c>
      <c r="K501" s="336">
        <v>1</v>
      </c>
      <c r="L501" s="338">
        <v>1</v>
      </c>
      <c r="M501" s="336"/>
      <c r="N501" s="336" t="str">
        <f t="shared" si="86"/>
        <v>part</v>
      </c>
      <c r="O501" s="336"/>
      <c r="P501" s="336"/>
      <c r="Q501" s="336"/>
      <c r="R501" s="336"/>
      <c r="S501" s="339"/>
      <c r="T501" s="339"/>
      <c r="U501" s="339"/>
      <c r="V501" s="339"/>
      <c r="W501" s="339" t="s">
        <v>1103</v>
      </c>
      <c r="X501" s="339">
        <v>4</v>
      </c>
      <c r="Y501" s="336" t="s">
        <v>1107</v>
      </c>
      <c r="Z501" s="339"/>
      <c r="AA501" s="340">
        <v>30</v>
      </c>
      <c r="AB501" s="336"/>
      <c r="AC501" s="336" t="s">
        <v>1108</v>
      </c>
      <c r="AD501" s="336"/>
      <c r="AE501" s="336"/>
      <c r="AF501" s="336"/>
      <c r="AG501" s="336"/>
      <c r="AH501" s="346">
        <f t="shared" si="85"/>
        <v>30</v>
      </c>
      <c r="AI501" s="347">
        <f t="shared" si="77"/>
        <v>30</v>
      </c>
      <c r="AJ501" s="348"/>
      <c r="AK501" s="348">
        <f t="shared" si="84"/>
        <v>0</v>
      </c>
      <c r="AL501" s="349">
        <v>40113</v>
      </c>
      <c r="AM501" s="348"/>
      <c r="AN501" s="348"/>
      <c r="AO501" s="348"/>
      <c r="AP501" s="348"/>
      <c r="AQ501" s="348"/>
      <c r="AR501" s="348"/>
      <c r="AS501" s="348"/>
      <c r="AT501" s="26" t="s">
        <v>592</v>
      </c>
      <c r="AU501" s="429">
        <v>61762</v>
      </c>
      <c r="AV501" s="428">
        <v>61756</v>
      </c>
      <c r="AW501" s="428" t="str">
        <f t="shared" si="78"/>
        <v>A</v>
      </c>
      <c r="AX501" s="428" t="str">
        <f t="shared" si="79"/>
        <v>A</v>
      </c>
      <c r="AY501" s="294">
        <f t="shared" si="80"/>
        <v>0</v>
      </c>
      <c r="AZ501" s="294">
        <v>0</v>
      </c>
    </row>
    <row r="502" spans="1:52" x14ac:dyDescent="0.2">
      <c r="E502" s="294">
        <v>62912</v>
      </c>
      <c r="F502" s="336">
        <v>61762</v>
      </c>
      <c r="G502" s="337">
        <v>61757</v>
      </c>
      <c r="H502" s="336" t="s">
        <v>1110</v>
      </c>
      <c r="I502" s="336" t="s">
        <v>590</v>
      </c>
      <c r="J502" s="336" t="s">
        <v>576</v>
      </c>
      <c r="K502" s="336">
        <v>2</v>
      </c>
      <c r="L502" s="338">
        <v>1</v>
      </c>
      <c r="M502" s="336"/>
      <c r="N502" s="336" t="str">
        <f t="shared" si="86"/>
        <v>part</v>
      </c>
      <c r="O502" s="336"/>
      <c r="P502" s="336"/>
      <c r="Q502" s="336"/>
      <c r="R502" s="336"/>
      <c r="S502" s="339"/>
      <c r="T502" s="339"/>
      <c r="U502" s="339"/>
      <c r="V502" s="339"/>
      <c r="W502" s="339" t="s">
        <v>1103</v>
      </c>
      <c r="X502" s="339">
        <v>4</v>
      </c>
      <c r="Y502" s="336" t="s">
        <v>1111</v>
      </c>
      <c r="Z502" s="339"/>
      <c r="AA502" s="340">
        <v>35</v>
      </c>
      <c r="AB502" s="336"/>
      <c r="AC502" s="336" t="s">
        <v>1108</v>
      </c>
      <c r="AD502" s="336"/>
      <c r="AE502" s="336"/>
      <c r="AF502" s="336"/>
      <c r="AG502" s="336"/>
      <c r="AH502" s="346">
        <f t="shared" si="85"/>
        <v>35</v>
      </c>
      <c r="AI502" s="347">
        <f t="shared" si="77"/>
        <v>70</v>
      </c>
      <c r="AJ502" s="348"/>
      <c r="AK502" s="348">
        <f t="shared" si="84"/>
        <v>0</v>
      </c>
      <c r="AL502" s="349">
        <v>40113</v>
      </c>
      <c r="AM502" s="348"/>
      <c r="AN502" s="348"/>
      <c r="AO502" s="348"/>
      <c r="AP502" s="348"/>
      <c r="AQ502" s="348"/>
      <c r="AR502" s="348"/>
      <c r="AS502" s="348"/>
      <c r="AT502" s="26" t="s">
        <v>592</v>
      </c>
      <c r="AU502" s="428">
        <v>61762</v>
      </c>
      <c r="AV502" s="428">
        <v>61757</v>
      </c>
      <c r="AW502" s="428" t="str">
        <f t="shared" si="78"/>
        <v>A</v>
      </c>
      <c r="AX502" s="428" t="str">
        <f t="shared" si="79"/>
        <v>A</v>
      </c>
      <c r="AY502" s="294">
        <f t="shared" si="80"/>
        <v>0</v>
      </c>
      <c r="AZ502" s="294">
        <v>0</v>
      </c>
    </row>
    <row r="503" spans="1:52" x14ac:dyDescent="0.2">
      <c r="E503" s="294">
        <v>62912</v>
      </c>
      <c r="F503" s="348">
        <v>61762</v>
      </c>
      <c r="G503" s="358">
        <v>61758</v>
      </c>
      <c r="H503" s="348" t="s">
        <v>1112</v>
      </c>
      <c r="I503" s="348" t="s">
        <v>590</v>
      </c>
      <c r="J503" s="348" t="s">
        <v>576</v>
      </c>
      <c r="K503" s="348">
        <v>1</v>
      </c>
      <c r="L503" s="350">
        <v>1</v>
      </c>
      <c r="M503" s="348"/>
      <c r="N503" s="348" t="str">
        <f t="shared" si="86"/>
        <v>part</v>
      </c>
      <c r="O503" s="348"/>
      <c r="P503" s="348"/>
      <c r="Q503" s="348"/>
      <c r="R503" s="348"/>
      <c r="S503" s="351"/>
      <c r="T503" s="351"/>
      <c r="U503" s="351"/>
      <c r="V503" s="351"/>
      <c r="W503" s="351" t="s">
        <v>1103</v>
      </c>
      <c r="X503" s="351">
        <v>4</v>
      </c>
      <c r="Y503" s="348"/>
      <c r="Z503" s="351"/>
      <c r="AA503" s="352">
        <v>0</v>
      </c>
      <c r="AB503" s="348"/>
      <c r="AC503" s="348"/>
      <c r="AD503" s="348"/>
      <c r="AE503" s="348"/>
      <c r="AF503" s="348"/>
      <c r="AG503" s="348"/>
      <c r="AH503" s="346">
        <f t="shared" si="85"/>
        <v>0</v>
      </c>
      <c r="AI503" s="347">
        <f t="shared" si="77"/>
        <v>0</v>
      </c>
      <c r="AJ503" s="348"/>
      <c r="AK503" s="348">
        <f t="shared" si="84"/>
        <v>0</v>
      </c>
      <c r="AL503" s="349">
        <v>40113</v>
      </c>
      <c r="AM503" s="348"/>
      <c r="AN503" s="348"/>
      <c r="AO503" s="348"/>
      <c r="AP503" s="348"/>
      <c r="AQ503" s="348"/>
      <c r="AR503" s="348"/>
      <c r="AS503" s="348"/>
      <c r="AT503" s="26" t="s">
        <v>592</v>
      </c>
      <c r="AU503" s="428">
        <v>61762</v>
      </c>
      <c r="AV503" s="428">
        <v>61758</v>
      </c>
      <c r="AW503" s="428" t="str">
        <f t="shared" si="78"/>
        <v>A</v>
      </c>
      <c r="AX503" s="428" t="str">
        <f t="shared" si="79"/>
        <v>A</v>
      </c>
      <c r="AY503" s="294">
        <f t="shared" si="80"/>
        <v>0</v>
      </c>
      <c r="AZ503" s="294">
        <v>0</v>
      </c>
    </row>
    <row r="504" spans="1:52" x14ac:dyDescent="0.2">
      <c r="E504" s="294">
        <v>62912</v>
      </c>
      <c r="F504" s="348">
        <v>61762</v>
      </c>
      <c r="G504" s="358">
        <v>61759</v>
      </c>
      <c r="H504" s="348" t="s">
        <v>1113</v>
      </c>
      <c r="I504" s="348" t="s">
        <v>590</v>
      </c>
      <c r="J504" s="348" t="s">
        <v>576</v>
      </c>
      <c r="K504" s="348">
        <v>1</v>
      </c>
      <c r="L504" s="360">
        <v>1</v>
      </c>
      <c r="M504" s="361"/>
      <c r="N504" s="361" t="str">
        <f t="shared" si="86"/>
        <v>part</v>
      </c>
      <c r="O504" s="348"/>
      <c r="P504" s="348"/>
      <c r="Q504" s="348"/>
      <c r="R504" s="348"/>
      <c r="S504" s="351"/>
      <c r="T504" s="351"/>
      <c r="U504" s="351"/>
      <c r="V504" s="351"/>
      <c r="W504" s="351"/>
      <c r="X504" s="351"/>
      <c r="Y504" s="348"/>
      <c r="Z504" s="351"/>
      <c r="AA504" s="352">
        <v>0</v>
      </c>
      <c r="AB504" s="348"/>
      <c r="AC504" s="348"/>
      <c r="AD504" s="348"/>
      <c r="AE504" s="348"/>
      <c r="AF504" s="348"/>
      <c r="AG504" s="348"/>
      <c r="AH504" s="357">
        <f t="shared" si="85"/>
        <v>0</v>
      </c>
      <c r="AI504" s="347">
        <f t="shared" si="77"/>
        <v>0</v>
      </c>
      <c r="AJ504" s="348"/>
      <c r="AK504" s="348">
        <f t="shared" si="84"/>
        <v>0</v>
      </c>
      <c r="AL504" s="349">
        <v>40169</v>
      </c>
      <c r="AM504" s="348"/>
      <c r="AN504" s="348"/>
      <c r="AO504" s="348"/>
      <c r="AP504" s="348"/>
      <c r="AQ504" s="348"/>
      <c r="AR504" s="348"/>
      <c r="AS504" s="348"/>
      <c r="AT504" s="26" t="s">
        <v>592</v>
      </c>
      <c r="AU504" s="428">
        <v>61762</v>
      </c>
      <c r="AV504" s="428">
        <v>61759</v>
      </c>
      <c r="AW504" s="428" t="str">
        <f t="shared" si="78"/>
        <v>A</v>
      </c>
      <c r="AX504" s="428" t="str">
        <f t="shared" si="79"/>
        <v>A</v>
      </c>
      <c r="AY504" s="294">
        <f t="shared" si="80"/>
        <v>0</v>
      </c>
      <c r="AZ504" s="294">
        <v>0</v>
      </c>
    </row>
    <row r="505" spans="1:52" x14ac:dyDescent="0.2">
      <c r="D505" s="294">
        <v>62912</v>
      </c>
      <c r="E505" s="294">
        <v>62454</v>
      </c>
      <c r="F505" s="336">
        <v>61761</v>
      </c>
      <c r="G505" s="337">
        <v>61760</v>
      </c>
      <c r="H505" s="336" t="s">
        <v>1114</v>
      </c>
      <c r="I505" s="336" t="s">
        <v>590</v>
      </c>
      <c r="J505" s="336" t="s">
        <v>576</v>
      </c>
      <c r="K505" s="336">
        <v>1</v>
      </c>
      <c r="L505" s="338">
        <v>1</v>
      </c>
      <c r="M505" s="336"/>
      <c r="N505" s="336" t="str">
        <f t="shared" si="86"/>
        <v>part</v>
      </c>
      <c r="O505" s="336"/>
      <c r="P505" s="336"/>
      <c r="Q505" s="336"/>
      <c r="R505" s="336"/>
      <c r="S505" s="339"/>
      <c r="T505" s="339"/>
      <c r="U505" s="339"/>
      <c r="V505" s="339"/>
      <c r="W505" s="339" t="s">
        <v>1049</v>
      </c>
      <c r="X505" s="339">
        <v>4</v>
      </c>
      <c r="Y505" s="336" t="s">
        <v>1115</v>
      </c>
      <c r="Z505" s="336"/>
      <c r="AA505" s="340">
        <v>0</v>
      </c>
      <c r="AB505" s="336"/>
      <c r="AC505" s="336" t="s">
        <v>1105</v>
      </c>
      <c r="AD505" s="336"/>
      <c r="AE505" s="336"/>
      <c r="AF505" s="336"/>
      <c r="AG505" s="340"/>
      <c r="AH505" s="346">
        <f t="shared" si="85"/>
        <v>0</v>
      </c>
      <c r="AI505" s="347">
        <f t="shared" si="77"/>
        <v>0</v>
      </c>
      <c r="AJ505" s="348"/>
      <c r="AK505" s="348">
        <f t="shared" si="84"/>
        <v>0</v>
      </c>
      <c r="AL505" s="349">
        <v>40112</v>
      </c>
      <c r="AM505" s="348"/>
      <c r="AN505" s="348"/>
      <c r="AO505" s="348"/>
      <c r="AP505" s="348"/>
      <c r="AQ505" s="348"/>
      <c r="AR505" s="348"/>
      <c r="AS505" s="348"/>
      <c r="AT505" s="26" t="s">
        <v>1116</v>
      </c>
      <c r="AU505" s="428">
        <v>61761</v>
      </c>
      <c r="AV505" s="428">
        <v>61760</v>
      </c>
      <c r="AW505" s="428" t="str">
        <f t="shared" si="78"/>
        <v>A</v>
      </c>
      <c r="AX505" s="428" t="str">
        <f t="shared" si="79"/>
        <v>A</v>
      </c>
      <c r="AY505" s="294">
        <f t="shared" si="80"/>
        <v>0</v>
      </c>
      <c r="AZ505" s="294">
        <v>0</v>
      </c>
    </row>
    <row r="506" spans="1:52" x14ac:dyDescent="0.2">
      <c r="E506" s="294">
        <v>62912</v>
      </c>
      <c r="F506" s="336">
        <v>62454</v>
      </c>
      <c r="G506" s="337">
        <v>61761</v>
      </c>
      <c r="H506" s="336" t="s">
        <v>1117</v>
      </c>
      <c r="I506" s="336" t="s">
        <v>590</v>
      </c>
      <c r="J506" s="336" t="s">
        <v>576</v>
      </c>
      <c r="K506" s="336">
        <v>1</v>
      </c>
      <c r="L506" s="338">
        <v>1</v>
      </c>
      <c r="M506" s="336"/>
      <c r="N506" s="336" t="str">
        <f t="shared" si="86"/>
        <v>assy</v>
      </c>
      <c r="O506" s="336"/>
      <c r="P506" s="336"/>
      <c r="Q506" s="336"/>
      <c r="R506" s="336"/>
      <c r="S506" s="339"/>
      <c r="T506" s="339"/>
      <c r="U506" s="339"/>
      <c r="V506" s="339"/>
      <c r="W506" s="339" t="s">
        <v>1049</v>
      </c>
      <c r="X506" s="339">
        <v>4</v>
      </c>
      <c r="Y506" s="336" t="s">
        <v>1092</v>
      </c>
      <c r="Z506" s="339"/>
      <c r="AA506" s="340">
        <v>65</v>
      </c>
      <c r="AB506" s="339"/>
      <c r="AC506" s="336" t="s">
        <v>1118</v>
      </c>
      <c r="AD506" s="336"/>
      <c r="AE506" s="336"/>
      <c r="AF506" s="336"/>
      <c r="AG506" s="340"/>
      <c r="AH506" s="346">
        <f t="shared" si="85"/>
        <v>65</v>
      </c>
      <c r="AI506" s="347">
        <f t="shared" si="77"/>
        <v>65</v>
      </c>
      <c r="AJ506" s="348"/>
      <c r="AK506" s="348">
        <f t="shared" si="84"/>
        <v>0</v>
      </c>
      <c r="AL506" s="349">
        <v>40112</v>
      </c>
      <c r="AM506" s="348"/>
      <c r="AN506" s="348"/>
      <c r="AO506" s="348"/>
      <c r="AP506" s="348"/>
      <c r="AQ506" s="348"/>
      <c r="AR506" s="348"/>
      <c r="AS506" s="348"/>
      <c r="AT506" s="26" t="s">
        <v>1116</v>
      </c>
      <c r="AU506" s="430">
        <v>62454</v>
      </c>
      <c r="AV506" s="428">
        <v>61761</v>
      </c>
      <c r="AW506" s="428" t="str">
        <f t="shared" si="78"/>
        <v>A</v>
      </c>
      <c r="AX506" s="428" t="str">
        <f t="shared" si="79"/>
        <v>A</v>
      </c>
      <c r="AY506" s="294">
        <f t="shared" si="80"/>
        <v>0</v>
      </c>
      <c r="AZ506" s="294">
        <v>0</v>
      </c>
    </row>
    <row r="507" spans="1:52" x14ac:dyDescent="0.2">
      <c r="F507" s="348">
        <v>62912</v>
      </c>
      <c r="G507" s="358">
        <v>61762</v>
      </c>
      <c r="H507" s="348" t="s">
        <v>1119</v>
      </c>
      <c r="I507" s="348" t="s">
        <v>590</v>
      </c>
      <c r="J507" s="348" t="s">
        <v>576</v>
      </c>
      <c r="K507" s="348">
        <v>1</v>
      </c>
      <c r="L507" s="350">
        <v>1</v>
      </c>
      <c r="M507" s="348"/>
      <c r="N507" s="348" t="str">
        <f t="shared" si="86"/>
        <v>assy</v>
      </c>
      <c r="O507" s="348"/>
      <c r="P507" s="348"/>
      <c r="Q507" s="348"/>
      <c r="R507" s="348"/>
      <c r="S507" s="351"/>
      <c r="T507" s="351"/>
      <c r="U507" s="351"/>
      <c r="V507" s="351"/>
      <c r="W507" s="351" t="s">
        <v>1103</v>
      </c>
      <c r="X507" s="351">
        <v>4</v>
      </c>
      <c r="Y507" s="348"/>
      <c r="Z507" s="351"/>
      <c r="AA507" s="352">
        <v>0</v>
      </c>
      <c r="AB507" s="348"/>
      <c r="AC507" s="348"/>
      <c r="AD507" s="348"/>
      <c r="AE507" s="348"/>
      <c r="AF507" s="348"/>
      <c r="AG507" s="348"/>
      <c r="AH507" s="346">
        <f t="shared" si="85"/>
        <v>0</v>
      </c>
      <c r="AI507" s="347">
        <f t="shared" si="77"/>
        <v>0</v>
      </c>
      <c r="AJ507" s="348"/>
      <c r="AK507" s="348">
        <f t="shared" si="84"/>
        <v>0</v>
      </c>
      <c r="AL507" s="349">
        <v>40113</v>
      </c>
      <c r="AM507" s="348"/>
      <c r="AN507" s="348"/>
      <c r="AO507" s="348"/>
      <c r="AP507" s="348"/>
      <c r="AQ507" s="348"/>
      <c r="AR507" s="348"/>
      <c r="AS507" s="348"/>
      <c r="AT507" s="26" t="s">
        <v>592</v>
      </c>
      <c r="AU507" s="428">
        <v>62912</v>
      </c>
      <c r="AV507" s="428">
        <v>61762</v>
      </c>
      <c r="AW507" s="428" t="str">
        <f t="shared" si="78"/>
        <v>A</v>
      </c>
      <c r="AX507" s="428" t="str">
        <f t="shared" si="79"/>
        <v>A</v>
      </c>
      <c r="AY507" s="294">
        <f t="shared" si="80"/>
        <v>0</v>
      </c>
      <c r="AZ507" s="294">
        <v>0</v>
      </c>
    </row>
    <row r="508" spans="1:52" x14ac:dyDescent="0.2">
      <c r="F508" s="336">
        <v>62912</v>
      </c>
      <c r="G508" s="337">
        <v>61763</v>
      </c>
      <c r="H508" s="336" t="s">
        <v>1120</v>
      </c>
      <c r="I508" s="336" t="s">
        <v>590</v>
      </c>
      <c r="J508" s="336" t="s">
        <v>576</v>
      </c>
      <c r="K508" s="336">
        <v>3</v>
      </c>
      <c r="L508" s="338">
        <v>1</v>
      </c>
      <c r="M508" s="336"/>
      <c r="N508" s="336" t="str">
        <f t="shared" si="86"/>
        <v>part</v>
      </c>
      <c r="O508" s="336"/>
      <c r="P508" s="336"/>
      <c r="Q508" s="336"/>
      <c r="R508" s="336"/>
      <c r="S508" s="339"/>
      <c r="T508" s="339"/>
      <c r="U508" s="339"/>
      <c r="V508" s="339"/>
      <c r="W508" s="339" t="s">
        <v>1103</v>
      </c>
      <c r="X508" s="339">
        <v>4</v>
      </c>
      <c r="Y508" s="336" t="s">
        <v>1121</v>
      </c>
      <c r="Z508" s="336"/>
      <c r="AA508" s="340">
        <v>16</v>
      </c>
      <c r="AB508" s="339"/>
      <c r="AC508" s="336" t="s">
        <v>1122</v>
      </c>
      <c r="AD508" s="336"/>
      <c r="AE508" s="336"/>
      <c r="AF508" s="336" t="s">
        <v>158</v>
      </c>
      <c r="AG508" s="340"/>
      <c r="AH508" s="346">
        <f t="shared" si="85"/>
        <v>16</v>
      </c>
      <c r="AI508" s="347">
        <f t="shared" si="77"/>
        <v>48</v>
      </c>
      <c r="AJ508" s="348">
        <v>192</v>
      </c>
      <c r="AK508" s="348">
        <f t="shared" si="84"/>
        <v>576</v>
      </c>
      <c r="AL508" s="349">
        <v>40113</v>
      </c>
      <c r="AM508" s="348"/>
      <c r="AN508" s="348"/>
      <c r="AO508" s="348"/>
      <c r="AP508" s="348"/>
      <c r="AQ508" s="348"/>
      <c r="AR508" s="348"/>
      <c r="AS508" s="348"/>
      <c r="AT508" s="26" t="s">
        <v>592</v>
      </c>
      <c r="AU508" s="428">
        <v>62912</v>
      </c>
      <c r="AV508" s="428">
        <v>61763</v>
      </c>
      <c r="AW508" s="428" t="str">
        <f t="shared" si="78"/>
        <v>A</v>
      </c>
      <c r="AX508" s="428" t="str">
        <f t="shared" si="79"/>
        <v>A</v>
      </c>
      <c r="AY508" s="294">
        <f t="shared" si="80"/>
        <v>0</v>
      </c>
      <c r="AZ508" s="294">
        <v>0</v>
      </c>
    </row>
    <row r="509" spans="1:52" s="302" customFormat="1" x14ac:dyDescent="0.2">
      <c r="A509" s="294"/>
      <c r="B509" s="294"/>
      <c r="C509" s="294"/>
      <c r="D509" s="294"/>
      <c r="E509" s="294"/>
      <c r="F509" s="336">
        <v>62912</v>
      </c>
      <c r="G509" s="337">
        <v>61764</v>
      </c>
      <c r="H509" s="336" t="s">
        <v>1123</v>
      </c>
      <c r="I509" s="336" t="s">
        <v>590</v>
      </c>
      <c r="J509" s="336" t="s">
        <v>576</v>
      </c>
      <c r="K509" s="336">
        <v>1</v>
      </c>
      <c r="L509" s="338">
        <v>1</v>
      </c>
      <c r="M509" s="336"/>
      <c r="N509" s="336" t="str">
        <f t="shared" si="86"/>
        <v>part</v>
      </c>
      <c r="O509" s="336"/>
      <c r="P509" s="336"/>
      <c r="Q509" s="336"/>
      <c r="R509" s="336"/>
      <c r="S509" s="339"/>
      <c r="T509" s="339"/>
      <c r="U509" s="339"/>
      <c r="V509" s="339"/>
      <c r="W509" s="339" t="s">
        <v>1103</v>
      </c>
      <c r="X509" s="339">
        <v>4</v>
      </c>
      <c r="Y509" s="336" t="s">
        <v>1098</v>
      </c>
      <c r="Z509" s="336"/>
      <c r="AA509" s="340">
        <v>18</v>
      </c>
      <c r="AB509" s="339"/>
      <c r="AC509" s="336" t="s">
        <v>1122</v>
      </c>
      <c r="AD509" s="336"/>
      <c r="AE509" s="336"/>
      <c r="AF509" s="336" t="s">
        <v>158</v>
      </c>
      <c r="AG509" s="340"/>
      <c r="AH509" s="346">
        <f t="shared" si="85"/>
        <v>18</v>
      </c>
      <c r="AI509" s="347">
        <f t="shared" si="77"/>
        <v>18</v>
      </c>
      <c r="AJ509" s="348">
        <v>435</v>
      </c>
      <c r="AK509" s="348">
        <f t="shared" si="84"/>
        <v>435</v>
      </c>
      <c r="AL509" s="349">
        <v>40113</v>
      </c>
      <c r="AM509" s="348"/>
      <c r="AN509" s="348"/>
      <c r="AO509" s="348"/>
      <c r="AP509" s="348"/>
      <c r="AQ509" s="348"/>
      <c r="AR509" s="348"/>
      <c r="AS509" s="348"/>
      <c r="AT509" s="26" t="s">
        <v>592</v>
      </c>
      <c r="AU509" s="428">
        <v>62912</v>
      </c>
      <c r="AV509" s="428">
        <v>61764</v>
      </c>
      <c r="AW509" s="428" t="str">
        <f t="shared" si="78"/>
        <v>A</v>
      </c>
      <c r="AX509" s="428" t="str">
        <f t="shared" si="79"/>
        <v>A</v>
      </c>
      <c r="AY509" s="294">
        <f t="shared" si="80"/>
        <v>0</v>
      </c>
      <c r="AZ509" s="294">
        <v>0</v>
      </c>
    </row>
    <row r="510" spans="1:52" s="302" customFormat="1" x14ac:dyDescent="0.2">
      <c r="A510" s="294"/>
      <c r="B510" s="294"/>
      <c r="C510" s="294">
        <v>62912</v>
      </c>
      <c r="D510" s="294">
        <v>62998</v>
      </c>
      <c r="E510" s="294">
        <v>62445</v>
      </c>
      <c r="F510" s="336">
        <v>62897</v>
      </c>
      <c r="G510" s="337">
        <v>61765</v>
      </c>
      <c r="H510" s="336" t="s">
        <v>1124</v>
      </c>
      <c r="I510" s="336" t="s">
        <v>590</v>
      </c>
      <c r="J510" s="336" t="s">
        <v>576</v>
      </c>
      <c r="K510" s="336">
        <v>2</v>
      </c>
      <c r="L510" s="338">
        <v>1</v>
      </c>
      <c r="M510" s="336"/>
      <c r="N510" s="336" t="str">
        <f t="shared" si="86"/>
        <v>part</v>
      </c>
      <c r="O510" s="336"/>
      <c r="P510" s="336"/>
      <c r="Q510" s="336"/>
      <c r="R510" s="336"/>
      <c r="S510" s="339"/>
      <c r="T510" s="339"/>
      <c r="U510" s="339"/>
      <c r="V510" s="339"/>
      <c r="W510" s="339" t="s">
        <v>914</v>
      </c>
      <c r="X510" s="339">
        <v>4</v>
      </c>
      <c r="Y510" s="336" t="s">
        <v>1125</v>
      </c>
      <c r="Z510" s="336"/>
      <c r="AA510" s="340">
        <v>0</v>
      </c>
      <c r="AB510" s="336"/>
      <c r="AC510" s="336" t="s">
        <v>1126</v>
      </c>
      <c r="AD510" s="336"/>
      <c r="AE510" s="336"/>
      <c r="AF510" s="336"/>
      <c r="AG510" s="340"/>
      <c r="AH510" s="346">
        <f t="shared" si="85"/>
        <v>0</v>
      </c>
      <c r="AI510" s="347">
        <f t="shared" si="77"/>
        <v>0</v>
      </c>
      <c r="AJ510" s="348"/>
      <c r="AK510" s="348">
        <f t="shared" si="84"/>
        <v>0</v>
      </c>
      <c r="AL510" s="349">
        <v>40112</v>
      </c>
      <c r="AM510" s="348"/>
      <c r="AN510" s="348"/>
      <c r="AO510" s="348"/>
      <c r="AP510" s="348"/>
      <c r="AQ510" s="348"/>
      <c r="AR510" s="348"/>
      <c r="AS510" s="348"/>
      <c r="AT510" s="26" t="s">
        <v>592</v>
      </c>
      <c r="AU510" s="428">
        <v>62897</v>
      </c>
      <c r="AV510" s="428">
        <v>61765</v>
      </c>
      <c r="AW510" s="428" t="str">
        <f t="shared" si="78"/>
        <v>A</v>
      </c>
      <c r="AX510" s="428" t="str">
        <f t="shared" si="79"/>
        <v>A</v>
      </c>
      <c r="AY510" s="294">
        <f t="shared" si="80"/>
        <v>0</v>
      </c>
      <c r="AZ510" s="294">
        <v>0</v>
      </c>
    </row>
    <row r="511" spans="1:52" s="302" customFormat="1" x14ac:dyDescent="0.2">
      <c r="A511" s="294"/>
      <c r="B511" s="294"/>
      <c r="C511" s="294">
        <v>62912</v>
      </c>
      <c r="D511" s="294">
        <v>62998</v>
      </c>
      <c r="E511" s="294">
        <v>62445</v>
      </c>
      <c r="F511" s="348">
        <v>62897</v>
      </c>
      <c r="G511" s="358">
        <v>61769</v>
      </c>
      <c r="H511" s="348" t="s">
        <v>1127</v>
      </c>
      <c r="I511" s="348" t="s">
        <v>590</v>
      </c>
      <c r="J511" s="348" t="s">
        <v>576</v>
      </c>
      <c r="K511" s="348">
        <v>1</v>
      </c>
      <c r="L511" s="362">
        <v>1</v>
      </c>
      <c r="M511" s="348"/>
      <c r="N511" s="348" t="str">
        <f t="shared" si="86"/>
        <v>part</v>
      </c>
      <c r="O511" s="348"/>
      <c r="P511" s="348"/>
      <c r="Q511" s="348"/>
      <c r="R511" s="348"/>
      <c r="S511" s="351"/>
      <c r="T511" s="351"/>
      <c r="U511" s="351"/>
      <c r="V511" s="351"/>
      <c r="W511" s="351" t="s">
        <v>914</v>
      </c>
      <c r="X511" s="351">
        <v>4</v>
      </c>
      <c r="Y511" s="348"/>
      <c r="Z511" s="348"/>
      <c r="AA511" s="352">
        <v>0</v>
      </c>
      <c r="AB511" s="348"/>
      <c r="AC511" s="348"/>
      <c r="AD511" s="348"/>
      <c r="AE511" s="348"/>
      <c r="AF511" s="348"/>
      <c r="AG511" s="353"/>
      <c r="AH511" s="346">
        <f t="shared" si="85"/>
        <v>0</v>
      </c>
      <c r="AI511" s="347">
        <f t="shared" si="77"/>
        <v>0</v>
      </c>
      <c r="AJ511" s="348"/>
      <c r="AK511" s="348">
        <f t="shared" si="84"/>
        <v>0</v>
      </c>
      <c r="AL511" s="349">
        <v>40122</v>
      </c>
      <c r="AM511" s="348"/>
      <c r="AN511" s="348"/>
      <c r="AO511" s="348"/>
      <c r="AP511" s="348"/>
      <c r="AQ511" s="348"/>
      <c r="AR511" s="348"/>
      <c r="AS511" s="348"/>
      <c r="AT511" s="26" t="s">
        <v>592</v>
      </c>
      <c r="AU511" s="428">
        <v>62897</v>
      </c>
      <c r="AV511" s="428">
        <v>61769</v>
      </c>
      <c r="AW511" s="428" t="str">
        <f t="shared" si="78"/>
        <v>A</v>
      </c>
      <c r="AX511" s="428" t="str">
        <f t="shared" si="79"/>
        <v>A</v>
      </c>
      <c r="AY511" s="294">
        <f t="shared" si="80"/>
        <v>0</v>
      </c>
      <c r="AZ511" s="294">
        <v>0</v>
      </c>
    </row>
    <row r="512" spans="1:52" s="302" customFormat="1" x14ac:dyDescent="0.2">
      <c r="A512" s="294"/>
      <c r="B512" s="294">
        <v>62912</v>
      </c>
      <c r="C512" s="294">
        <v>62998</v>
      </c>
      <c r="D512" s="294">
        <v>62445</v>
      </c>
      <c r="E512" s="294">
        <v>62897</v>
      </c>
      <c r="F512" s="348">
        <v>61772</v>
      </c>
      <c r="G512" s="358">
        <v>61770</v>
      </c>
      <c r="H512" s="348" t="s">
        <v>1128</v>
      </c>
      <c r="I512" s="348" t="s">
        <v>590</v>
      </c>
      <c r="J512" s="348" t="s">
        <v>576</v>
      </c>
      <c r="K512" s="348">
        <v>1</v>
      </c>
      <c r="L512" s="362">
        <v>1</v>
      </c>
      <c r="M512" s="348"/>
      <c r="N512" s="348" t="str">
        <f t="shared" si="86"/>
        <v>part</v>
      </c>
      <c r="O512" s="348"/>
      <c r="P512" s="348"/>
      <c r="Q512" s="348"/>
      <c r="R512" s="348"/>
      <c r="S512" s="351"/>
      <c r="T512" s="351"/>
      <c r="U512" s="351"/>
      <c r="V512" s="351"/>
      <c r="W512" s="351" t="s">
        <v>1129</v>
      </c>
      <c r="X512" s="351">
        <v>4</v>
      </c>
      <c r="Y512" s="348"/>
      <c r="Z512" s="348"/>
      <c r="AA512" s="352">
        <v>0</v>
      </c>
      <c r="AB512" s="348"/>
      <c r="AC512" s="348"/>
      <c r="AD512" s="348"/>
      <c r="AE512" s="348"/>
      <c r="AF512" s="348"/>
      <c r="AG512" s="353"/>
      <c r="AH512" s="346">
        <f t="shared" si="85"/>
        <v>0</v>
      </c>
      <c r="AI512" s="347">
        <f t="shared" si="77"/>
        <v>0</v>
      </c>
      <c r="AJ512" s="348"/>
      <c r="AK512" s="348">
        <f t="shared" si="84"/>
        <v>0</v>
      </c>
      <c r="AL512" s="349">
        <v>40122</v>
      </c>
      <c r="AM512" s="348"/>
      <c r="AN512" s="348"/>
      <c r="AO512" s="348"/>
      <c r="AP512" s="348"/>
      <c r="AQ512" s="348"/>
      <c r="AR512" s="348"/>
      <c r="AS512" s="348"/>
      <c r="AT512" s="26" t="s">
        <v>1130</v>
      </c>
      <c r="AU512" s="428">
        <v>61772</v>
      </c>
      <c r="AV512" s="428">
        <v>61770</v>
      </c>
      <c r="AW512" s="428" t="str">
        <f t="shared" si="78"/>
        <v>A</v>
      </c>
      <c r="AX512" s="428" t="str">
        <f t="shared" si="79"/>
        <v>A</v>
      </c>
      <c r="AY512" s="294">
        <f t="shared" si="80"/>
        <v>0</v>
      </c>
      <c r="AZ512" s="294">
        <v>0</v>
      </c>
    </row>
    <row r="513" spans="1:52" s="302" customFormat="1" x14ac:dyDescent="0.2">
      <c r="A513" s="294"/>
      <c r="B513" s="294">
        <v>62912</v>
      </c>
      <c r="C513" s="294">
        <v>62998</v>
      </c>
      <c r="D513" s="294">
        <v>62445</v>
      </c>
      <c r="E513" s="294">
        <v>62897</v>
      </c>
      <c r="F513" s="348">
        <v>61772</v>
      </c>
      <c r="G513" s="358">
        <v>61771</v>
      </c>
      <c r="H513" s="348" t="s">
        <v>1131</v>
      </c>
      <c r="I513" s="348" t="s">
        <v>590</v>
      </c>
      <c r="J513" s="348" t="s">
        <v>576</v>
      </c>
      <c r="K513" s="348">
        <v>1</v>
      </c>
      <c r="L513" s="362">
        <v>1</v>
      </c>
      <c r="M513" s="348"/>
      <c r="N513" s="348" t="str">
        <f t="shared" si="86"/>
        <v>part</v>
      </c>
      <c r="O513" s="348"/>
      <c r="P513" s="348"/>
      <c r="Q513" s="348"/>
      <c r="R513" s="348"/>
      <c r="S513" s="351"/>
      <c r="T513" s="351"/>
      <c r="U513" s="351"/>
      <c r="V513" s="351"/>
      <c r="W513" s="351" t="s">
        <v>1129</v>
      </c>
      <c r="X513" s="351">
        <v>4</v>
      </c>
      <c r="Y513" s="348"/>
      <c r="Z513" s="348"/>
      <c r="AA513" s="352">
        <v>0</v>
      </c>
      <c r="AB513" s="348"/>
      <c r="AC513" s="348"/>
      <c r="AD513" s="348"/>
      <c r="AE513" s="348"/>
      <c r="AF513" s="348"/>
      <c r="AG513" s="353"/>
      <c r="AH513" s="346">
        <f t="shared" si="85"/>
        <v>0</v>
      </c>
      <c r="AI513" s="347">
        <f t="shared" si="77"/>
        <v>0</v>
      </c>
      <c r="AJ513" s="348"/>
      <c r="AK513" s="348">
        <f t="shared" si="84"/>
        <v>0</v>
      </c>
      <c r="AL513" s="349">
        <v>40122</v>
      </c>
      <c r="AM513" s="348"/>
      <c r="AN513" s="348"/>
      <c r="AO513" s="348"/>
      <c r="AP513" s="348"/>
      <c r="AQ513" s="348"/>
      <c r="AR513" s="348"/>
      <c r="AS513" s="348"/>
      <c r="AT513" s="26" t="s">
        <v>1130</v>
      </c>
      <c r="AU513" s="428">
        <v>61772</v>
      </c>
      <c r="AV513" s="428">
        <v>61771</v>
      </c>
      <c r="AW513" s="428" t="str">
        <f t="shared" si="78"/>
        <v>A</v>
      </c>
      <c r="AX513" s="428" t="str">
        <f t="shared" si="79"/>
        <v>A</v>
      </c>
      <c r="AY513" s="294">
        <f t="shared" si="80"/>
        <v>0</v>
      </c>
      <c r="AZ513" s="294">
        <v>0</v>
      </c>
    </row>
    <row r="514" spans="1:52" s="302" customFormat="1" x14ac:dyDescent="0.2">
      <c r="A514" s="294"/>
      <c r="B514" s="294"/>
      <c r="C514" s="294">
        <v>62912</v>
      </c>
      <c r="D514" s="294">
        <v>62998</v>
      </c>
      <c r="E514" s="294">
        <v>62445</v>
      </c>
      <c r="F514" s="348">
        <v>62897</v>
      </c>
      <c r="G514" s="358">
        <v>61772</v>
      </c>
      <c r="H514" s="348" t="s">
        <v>1132</v>
      </c>
      <c r="I514" s="348" t="s">
        <v>590</v>
      </c>
      <c r="J514" s="348" t="s">
        <v>576</v>
      </c>
      <c r="K514" s="348">
        <v>1</v>
      </c>
      <c r="L514" s="362">
        <v>1</v>
      </c>
      <c r="M514" s="348"/>
      <c r="N514" s="348" t="str">
        <f t="shared" si="86"/>
        <v>assy</v>
      </c>
      <c r="O514" s="348"/>
      <c r="P514" s="348"/>
      <c r="Q514" s="348"/>
      <c r="R514" s="348"/>
      <c r="S514" s="351"/>
      <c r="T514" s="351"/>
      <c r="U514" s="351"/>
      <c r="V514" s="351"/>
      <c r="W514" s="351" t="s">
        <v>1129</v>
      </c>
      <c r="X514" s="351">
        <v>4</v>
      </c>
      <c r="Y514" s="348"/>
      <c r="Z514" s="348"/>
      <c r="AA514" s="352">
        <v>0</v>
      </c>
      <c r="AB514" s="348"/>
      <c r="AC514" s="348"/>
      <c r="AD514" s="348"/>
      <c r="AE514" s="348"/>
      <c r="AF514" s="348"/>
      <c r="AG514" s="353"/>
      <c r="AH514" s="346">
        <f t="shared" si="85"/>
        <v>0</v>
      </c>
      <c r="AI514" s="347">
        <f t="shared" si="77"/>
        <v>0</v>
      </c>
      <c r="AJ514" s="348"/>
      <c r="AK514" s="348">
        <f t="shared" si="84"/>
        <v>0</v>
      </c>
      <c r="AL514" s="349">
        <v>40122</v>
      </c>
      <c r="AM514" s="348"/>
      <c r="AN514" s="348"/>
      <c r="AO514" s="348"/>
      <c r="AP514" s="348"/>
      <c r="AQ514" s="348"/>
      <c r="AR514" s="348"/>
      <c r="AS514" s="348"/>
      <c r="AT514" s="26" t="s">
        <v>1130</v>
      </c>
      <c r="AU514" s="428">
        <v>62897</v>
      </c>
      <c r="AV514" s="428">
        <v>61772</v>
      </c>
      <c r="AW514" s="428" t="str">
        <f t="shared" si="78"/>
        <v>A</v>
      </c>
      <c r="AX514" s="428" t="str">
        <f t="shared" si="79"/>
        <v>A</v>
      </c>
      <c r="AY514" s="294">
        <f t="shared" si="80"/>
        <v>0</v>
      </c>
      <c r="AZ514" s="294">
        <v>0</v>
      </c>
    </row>
    <row r="515" spans="1:52" s="302" customFormat="1" x14ac:dyDescent="0.2">
      <c r="A515" s="294"/>
      <c r="B515" s="294"/>
      <c r="C515" s="294">
        <v>62912</v>
      </c>
      <c r="D515" s="294">
        <v>62998</v>
      </c>
      <c r="E515" s="294">
        <v>62445</v>
      </c>
      <c r="F515" s="348">
        <v>62999</v>
      </c>
      <c r="G515" s="358">
        <v>61775</v>
      </c>
      <c r="H515" s="348" t="s">
        <v>1133</v>
      </c>
      <c r="I515" s="348" t="s">
        <v>590</v>
      </c>
      <c r="J515" s="348" t="s">
        <v>576</v>
      </c>
      <c r="K515" s="348">
        <v>1</v>
      </c>
      <c r="L515" s="350">
        <v>1</v>
      </c>
      <c r="M515" s="348"/>
      <c r="N515" s="348" t="str">
        <f t="shared" si="86"/>
        <v>part</v>
      </c>
      <c r="O515" s="348"/>
      <c r="P515" s="348"/>
      <c r="Q515" s="348"/>
      <c r="R515" s="348"/>
      <c r="S515" s="351"/>
      <c r="T515" s="351"/>
      <c r="U515" s="351"/>
      <c r="V515" s="351"/>
      <c r="W515" s="351" t="s">
        <v>914</v>
      </c>
      <c r="X515" s="351">
        <v>4</v>
      </c>
      <c r="Y515" s="348"/>
      <c r="Z515" s="351"/>
      <c r="AA515" s="352">
        <v>0</v>
      </c>
      <c r="AB515" s="348"/>
      <c r="AC515" s="348"/>
      <c r="AD515" s="348"/>
      <c r="AE515" s="348"/>
      <c r="AF515" s="348"/>
      <c r="AG515" s="348"/>
      <c r="AH515" s="357">
        <f t="shared" si="85"/>
        <v>0</v>
      </c>
      <c r="AI515" s="347">
        <f t="shared" si="77"/>
        <v>0</v>
      </c>
      <c r="AJ515" s="348"/>
      <c r="AK515" s="348">
        <f t="shared" si="84"/>
        <v>0</v>
      </c>
      <c r="AL515" s="349">
        <v>40158</v>
      </c>
      <c r="AM515" s="348"/>
      <c r="AN515" s="348"/>
      <c r="AO515" s="348"/>
      <c r="AP515" s="348"/>
      <c r="AQ515" s="348"/>
      <c r="AR515" s="348"/>
      <c r="AS515" s="348"/>
      <c r="AT515" s="26" t="s">
        <v>592</v>
      </c>
      <c r="AU515" s="428">
        <v>62999</v>
      </c>
      <c r="AV515" s="428">
        <v>61775</v>
      </c>
      <c r="AW515" s="428" t="str">
        <f t="shared" si="78"/>
        <v>A</v>
      </c>
      <c r="AX515" s="428" t="str">
        <f t="shared" si="79"/>
        <v>A</v>
      </c>
      <c r="AY515" s="294">
        <f t="shared" si="80"/>
        <v>0</v>
      </c>
      <c r="AZ515" s="294">
        <v>0</v>
      </c>
    </row>
    <row r="516" spans="1:52" s="302" customFormat="1" x14ac:dyDescent="0.2">
      <c r="A516" s="294"/>
      <c r="B516" s="294"/>
      <c r="C516" s="294">
        <v>62912</v>
      </c>
      <c r="D516" s="294">
        <v>62998</v>
      </c>
      <c r="E516" s="294">
        <v>62445</v>
      </c>
      <c r="F516" s="348">
        <v>62810</v>
      </c>
      <c r="G516" s="358">
        <v>61776</v>
      </c>
      <c r="H516" s="348" t="s">
        <v>1134</v>
      </c>
      <c r="I516" s="348" t="s">
        <v>590</v>
      </c>
      <c r="J516" s="348" t="s">
        <v>576</v>
      </c>
      <c r="K516" s="348">
        <v>1</v>
      </c>
      <c r="L516" s="362">
        <v>1</v>
      </c>
      <c r="M516" s="348"/>
      <c r="N516" s="348" t="str">
        <f t="shared" si="86"/>
        <v>part</v>
      </c>
      <c r="O516" s="348"/>
      <c r="P516" s="348"/>
      <c r="Q516" s="348"/>
      <c r="R516" s="348"/>
      <c r="S516" s="351"/>
      <c r="T516" s="351"/>
      <c r="U516" s="351"/>
      <c r="V516" s="351"/>
      <c r="W516" s="351" t="s">
        <v>914</v>
      </c>
      <c r="X516" s="351">
        <v>4</v>
      </c>
      <c r="Y516" s="348"/>
      <c r="Z516" s="351"/>
      <c r="AA516" s="352">
        <v>0</v>
      </c>
      <c r="AB516" s="364"/>
      <c r="AC516" s="348"/>
      <c r="AD516" s="348"/>
      <c r="AE516" s="348"/>
      <c r="AF516" s="348">
        <v>112</v>
      </c>
      <c r="AG516" s="352"/>
      <c r="AH516" s="333">
        <f t="shared" si="85"/>
        <v>0</v>
      </c>
      <c r="AI516" s="334">
        <f t="shared" si="77"/>
        <v>0</v>
      </c>
      <c r="AJ516" s="328">
        <v>24</v>
      </c>
      <c r="AK516" s="328">
        <f t="shared" si="84"/>
        <v>24</v>
      </c>
      <c r="AL516" s="335">
        <v>40158</v>
      </c>
      <c r="AM516" s="348"/>
      <c r="AN516" s="348"/>
      <c r="AO516" s="348"/>
      <c r="AP516" s="348"/>
      <c r="AQ516" s="348"/>
      <c r="AR516" s="348"/>
      <c r="AS516" s="348"/>
      <c r="AT516" s="26" t="s">
        <v>1130</v>
      </c>
      <c r="AU516" s="428">
        <v>62810</v>
      </c>
      <c r="AV516" s="428">
        <v>61776</v>
      </c>
      <c r="AW516" s="428" t="str">
        <f t="shared" si="78"/>
        <v>A</v>
      </c>
      <c r="AX516" s="428" t="str">
        <f t="shared" si="79"/>
        <v>A</v>
      </c>
      <c r="AY516" s="294">
        <f t="shared" si="80"/>
        <v>0</v>
      </c>
      <c r="AZ516" s="294">
        <v>0</v>
      </c>
    </row>
    <row r="517" spans="1:52" s="302" customFormat="1" x14ac:dyDescent="0.2">
      <c r="A517" s="294"/>
      <c r="B517" s="294"/>
      <c r="C517" s="294">
        <v>62912</v>
      </c>
      <c r="D517" s="294">
        <v>62452</v>
      </c>
      <c r="E517" s="294">
        <v>62804</v>
      </c>
      <c r="F517" s="348">
        <v>62399</v>
      </c>
      <c r="G517" s="358">
        <v>62099</v>
      </c>
      <c r="H517" s="348" t="s">
        <v>1135</v>
      </c>
      <c r="I517" s="348" t="s">
        <v>590</v>
      </c>
      <c r="J517" s="348" t="s">
        <v>778</v>
      </c>
      <c r="K517" s="348">
        <v>2</v>
      </c>
      <c r="L517" s="362">
        <v>1</v>
      </c>
      <c r="M517" s="348"/>
      <c r="N517" s="348" t="str">
        <f t="shared" si="86"/>
        <v>part</v>
      </c>
      <c r="O517" s="348"/>
      <c r="P517" s="348"/>
      <c r="Q517" s="348"/>
      <c r="R517" s="348"/>
      <c r="S517" s="351"/>
      <c r="T517" s="351"/>
      <c r="U517" s="351"/>
      <c r="V517" s="351"/>
      <c r="W517" s="351"/>
      <c r="X517" s="351"/>
      <c r="Y517" s="348" t="s">
        <v>779</v>
      </c>
      <c r="Z517" s="348"/>
      <c r="AA517" s="352">
        <v>0</v>
      </c>
      <c r="AB517" s="348"/>
      <c r="AC517" s="348"/>
      <c r="AD517" s="348"/>
      <c r="AE517" s="348"/>
      <c r="AF517" s="348"/>
      <c r="AG517" s="353"/>
      <c r="AH517" s="346">
        <f t="shared" ref="AH517:AH548" si="87">AA517+AG517</f>
        <v>0</v>
      </c>
      <c r="AI517" s="347">
        <f t="shared" si="77"/>
        <v>0</v>
      </c>
      <c r="AJ517" s="348"/>
      <c r="AK517" s="348">
        <f t="shared" si="84"/>
        <v>0</v>
      </c>
      <c r="AL517" s="349">
        <v>39926</v>
      </c>
      <c r="AM517" s="348"/>
      <c r="AN517" s="348"/>
      <c r="AO517" s="348"/>
      <c r="AP517" s="348"/>
      <c r="AQ517" s="348"/>
      <c r="AR517" s="348"/>
      <c r="AS517" s="348"/>
      <c r="AT517" s="26" t="s">
        <v>592</v>
      </c>
      <c r="AU517" s="428">
        <v>62399</v>
      </c>
      <c r="AV517" s="428">
        <v>62099</v>
      </c>
      <c r="AW517" s="428" t="str">
        <f t="shared" si="78"/>
        <v>A</v>
      </c>
      <c r="AX517" s="428" t="str">
        <f t="shared" si="79"/>
        <v>A</v>
      </c>
      <c r="AY517" s="294">
        <f t="shared" si="80"/>
        <v>1</v>
      </c>
      <c r="AZ517" s="294">
        <v>1</v>
      </c>
    </row>
    <row r="518" spans="1:52" s="302" customFormat="1" x14ac:dyDescent="0.2">
      <c r="A518" s="294"/>
      <c r="B518" s="294">
        <v>62912</v>
      </c>
      <c r="C518" s="294">
        <v>62998</v>
      </c>
      <c r="D518" s="294">
        <v>62445</v>
      </c>
      <c r="E518" s="294">
        <v>62808</v>
      </c>
      <c r="F518" s="348">
        <v>62809</v>
      </c>
      <c r="G518" s="358">
        <v>62345</v>
      </c>
      <c r="H518" s="348" t="s">
        <v>1136</v>
      </c>
      <c r="I518" s="348" t="s">
        <v>590</v>
      </c>
      <c r="J518" s="348" t="s">
        <v>576</v>
      </c>
      <c r="K518" s="348">
        <v>1</v>
      </c>
      <c r="L518" s="362">
        <v>1</v>
      </c>
      <c r="M518" s="348"/>
      <c r="N518" s="348" t="str">
        <f t="shared" si="86"/>
        <v>part</v>
      </c>
      <c r="O518" s="348"/>
      <c r="P518" s="348"/>
      <c r="Q518" s="348"/>
      <c r="R518" s="348"/>
      <c r="S518" s="351"/>
      <c r="T518" s="351"/>
      <c r="U518" s="351"/>
      <c r="V518" s="351"/>
      <c r="W518" s="351"/>
      <c r="X518" s="351"/>
      <c r="Y518" s="348" t="s">
        <v>779</v>
      </c>
      <c r="Z518" s="351"/>
      <c r="AA518" s="352">
        <v>0</v>
      </c>
      <c r="AB518" s="364"/>
      <c r="AC518" s="348" t="s">
        <v>1137</v>
      </c>
      <c r="AD518" s="348"/>
      <c r="AE518" s="348"/>
      <c r="AF518" s="348"/>
      <c r="AG518" s="353"/>
      <c r="AH518" s="346">
        <f t="shared" si="87"/>
        <v>0</v>
      </c>
      <c r="AI518" s="347">
        <f t="shared" si="77"/>
        <v>0</v>
      </c>
      <c r="AJ518" s="348"/>
      <c r="AK518" s="348">
        <f t="shared" si="84"/>
        <v>0</v>
      </c>
      <c r="AL518" s="349">
        <v>39926</v>
      </c>
      <c r="AM518" s="348"/>
      <c r="AN518" s="348"/>
      <c r="AO518" s="348"/>
      <c r="AP518" s="348"/>
      <c r="AQ518" s="348"/>
      <c r="AR518" s="348"/>
      <c r="AS518" s="348"/>
      <c r="AT518" s="26" t="s">
        <v>592</v>
      </c>
      <c r="AU518" s="428">
        <v>62809</v>
      </c>
      <c r="AV518" s="428">
        <v>62345</v>
      </c>
      <c r="AW518" s="428" t="str">
        <f t="shared" si="78"/>
        <v>A</v>
      </c>
      <c r="AX518" s="428" t="str">
        <f t="shared" si="79"/>
        <v>A</v>
      </c>
      <c r="AY518" s="294">
        <f t="shared" si="80"/>
        <v>0</v>
      </c>
      <c r="AZ518" s="294">
        <v>0</v>
      </c>
    </row>
    <row r="519" spans="1:52" s="302" customFormat="1" x14ac:dyDescent="0.2">
      <c r="A519" s="294"/>
      <c r="B519" s="294">
        <v>62912</v>
      </c>
      <c r="C519" s="294">
        <v>62998</v>
      </c>
      <c r="D519" s="294">
        <v>62445</v>
      </c>
      <c r="E519" s="294">
        <v>62808</v>
      </c>
      <c r="F519" s="348">
        <v>62924</v>
      </c>
      <c r="G519" s="358">
        <v>62345</v>
      </c>
      <c r="H519" s="348" t="s">
        <v>1136</v>
      </c>
      <c r="I519" s="348" t="s">
        <v>590</v>
      </c>
      <c r="J519" s="348" t="s">
        <v>576</v>
      </c>
      <c r="K519" s="348">
        <v>1</v>
      </c>
      <c r="L519" s="350">
        <v>1</v>
      </c>
      <c r="M519" s="348"/>
      <c r="N519" s="348" t="str">
        <f t="shared" si="86"/>
        <v>part</v>
      </c>
      <c r="O519" s="348"/>
      <c r="P519" s="348"/>
      <c r="Q519" s="348"/>
      <c r="R519" s="348"/>
      <c r="S519" s="351"/>
      <c r="T519" s="351"/>
      <c r="U519" s="351"/>
      <c r="V519" s="351"/>
      <c r="W519" s="351"/>
      <c r="X519" s="351"/>
      <c r="Y519" s="348" t="s">
        <v>1138</v>
      </c>
      <c r="Z519" s="348"/>
      <c r="AA519" s="352">
        <v>0</v>
      </c>
      <c r="AB519" s="348"/>
      <c r="AC519" s="348"/>
      <c r="AD519" s="348"/>
      <c r="AE519" s="348"/>
      <c r="AF519" s="348"/>
      <c r="AG519" s="353"/>
      <c r="AH519" s="346">
        <f t="shared" si="87"/>
        <v>0</v>
      </c>
      <c r="AI519" s="347">
        <f t="shared" ref="AI519:AI582" si="88">AH519*K519</f>
        <v>0</v>
      </c>
      <c r="AJ519" s="348"/>
      <c r="AK519" s="348">
        <f t="shared" si="84"/>
        <v>0</v>
      </c>
      <c r="AL519" s="349">
        <v>40042</v>
      </c>
      <c r="AM519" s="348"/>
      <c r="AN519" s="348"/>
      <c r="AO519" s="348"/>
      <c r="AP519" s="348"/>
      <c r="AQ519" s="348"/>
      <c r="AR519" s="348"/>
      <c r="AS519" s="348"/>
      <c r="AT519" s="26" t="s">
        <v>592</v>
      </c>
      <c r="AU519" s="428">
        <v>62924</v>
      </c>
      <c r="AV519" s="428">
        <v>62345</v>
      </c>
      <c r="AW519" s="428" t="str">
        <f t="shared" ref="AW519:AW582" si="89">IF(AU519&lt;&gt;F519,"Z","A")</f>
        <v>A</v>
      </c>
      <c r="AX519" s="428" t="str">
        <f t="shared" ref="AX519:AX582" si="90">IF(AV519&lt;&gt;G519,"Z","A")</f>
        <v>A</v>
      </c>
      <c r="AY519" s="294">
        <f t="shared" ref="AY519:AY582" si="91">COUNTIF(A519:G519,$AY$6)</f>
        <v>0</v>
      </c>
      <c r="AZ519" s="294">
        <v>0</v>
      </c>
    </row>
    <row r="520" spans="1:52" s="302" customFormat="1" x14ac:dyDescent="0.2">
      <c r="A520" s="294"/>
      <c r="B520" s="294"/>
      <c r="C520" s="294"/>
      <c r="D520" s="294">
        <v>62912</v>
      </c>
      <c r="E520" s="294">
        <v>62452</v>
      </c>
      <c r="F520" s="348">
        <v>62940</v>
      </c>
      <c r="G520" s="358">
        <v>62345</v>
      </c>
      <c r="H520" s="365" t="s">
        <v>1136</v>
      </c>
      <c r="I520" s="348" t="s">
        <v>590</v>
      </c>
      <c r="J520" s="348" t="s">
        <v>576</v>
      </c>
      <c r="K520" s="348">
        <v>1</v>
      </c>
      <c r="L520" s="350">
        <v>1</v>
      </c>
      <c r="M520" s="348"/>
      <c r="N520" s="348" t="str">
        <f t="shared" si="86"/>
        <v>part</v>
      </c>
      <c r="O520" s="348"/>
      <c r="P520" s="348"/>
      <c r="Q520" s="348"/>
      <c r="R520" s="348"/>
      <c r="S520" s="351"/>
      <c r="T520" s="351"/>
      <c r="U520" s="351"/>
      <c r="V520" s="351"/>
      <c r="W520" s="351"/>
      <c r="X520" s="351"/>
      <c r="Y520" s="349" t="s">
        <v>1138</v>
      </c>
      <c r="Z520" s="348"/>
      <c r="AA520" s="352">
        <v>0</v>
      </c>
      <c r="AB520" s="351"/>
      <c r="AC520" s="348"/>
      <c r="AD520" s="348"/>
      <c r="AE520" s="348"/>
      <c r="AF520" s="348"/>
      <c r="AG520" s="353"/>
      <c r="AH520" s="346">
        <f t="shared" si="87"/>
        <v>0</v>
      </c>
      <c r="AI520" s="347">
        <f t="shared" si="88"/>
        <v>0</v>
      </c>
      <c r="AJ520" s="348"/>
      <c r="AK520" s="348">
        <f t="shared" si="84"/>
        <v>0</v>
      </c>
      <c r="AL520" s="349">
        <v>40042</v>
      </c>
      <c r="AM520" s="348"/>
      <c r="AN520" s="348"/>
      <c r="AO520" s="348"/>
      <c r="AP520" s="348"/>
      <c r="AQ520" s="348"/>
      <c r="AR520" s="348"/>
      <c r="AS520" s="348"/>
      <c r="AT520" s="26" t="s">
        <v>592</v>
      </c>
      <c r="AU520" s="428">
        <v>62940</v>
      </c>
      <c r="AV520" s="428">
        <v>62345</v>
      </c>
      <c r="AW520" s="428" t="str">
        <f t="shared" si="89"/>
        <v>A</v>
      </c>
      <c r="AX520" s="428" t="str">
        <f t="shared" si="90"/>
        <v>A</v>
      </c>
      <c r="AY520" s="294">
        <f t="shared" si="91"/>
        <v>1</v>
      </c>
      <c r="AZ520" s="294">
        <v>1</v>
      </c>
    </row>
    <row r="521" spans="1:52" s="302" customFormat="1" x14ac:dyDescent="0.2">
      <c r="A521" s="294"/>
      <c r="B521" s="294"/>
      <c r="C521" s="294"/>
      <c r="D521" s="294">
        <v>62912</v>
      </c>
      <c r="E521" s="294">
        <v>62452</v>
      </c>
      <c r="F521" s="348">
        <v>62941</v>
      </c>
      <c r="G521" s="358">
        <v>62345</v>
      </c>
      <c r="H521" s="348" t="s">
        <v>1136</v>
      </c>
      <c r="I521" s="348" t="s">
        <v>590</v>
      </c>
      <c r="J521" s="348" t="s">
        <v>576</v>
      </c>
      <c r="K521" s="348">
        <v>1</v>
      </c>
      <c r="L521" s="350">
        <v>1</v>
      </c>
      <c r="M521" s="348"/>
      <c r="N521" s="348" t="str">
        <f t="shared" si="86"/>
        <v>part</v>
      </c>
      <c r="O521" s="348"/>
      <c r="P521" s="348"/>
      <c r="Q521" s="348"/>
      <c r="R521" s="348"/>
      <c r="S521" s="351"/>
      <c r="T521" s="351"/>
      <c r="U521" s="351"/>
      <c r="V521" s="351"/>
      <c r="W521" s="351"/>
      <c r="X521" s="351"/>
      <c r="Y521" s="348" t="s">
        <v>1138</v>
      </c>
      <c r="Z521" s="348"/>
      <c r="AA521" s="352">
        <v>0</v>
      </c>
      <c r="AB521" s="348"/>
      <c r="AC521" s="348"/>
      <c r="AD521" s="348"/>
      <c r="AE521" s="348"/>
      <c r="AF521" s="348"/>
      <c r="AG521" s="348"/>
      <c r="AH521" s="346">
        <f t="shared" si="87"/>
        <v>0</v>
      </c>
      <c r="AI521" s="347">
        <f t="shared" si="88"/>
        <v>0</v>
      </c>
      <c r="AJ521" s="348"/>
      <c r="AK521" s="348">
        <f t="shared" si="84"/>
        <v>0</v>
      </c>
      <c r="AL521" s="349">
        <v>40042</v>
      </c>
      <c r="AM521" s="348"/>
      <c r="AN521" s="348"/>
      <c r="AO521" s="348"/>
      <c r="AP521" s="348"/>
      <c r="AQ521" s="348"/>
      <c r="AR521" s="348"/>
      <c r="AS521" s="348"/>
      <c r="AT521" s="26" t="s">
        <v>592</v>
      </c>
      <c r="AU521" s="428">
        <v>62941</v>
      </c>
      <c r="AV521" s="428">
        <v>62345</v>
      </c>
      <c r="AW521" s="428" t="str">
        <f t="shared" si="89"/>
        <v>A</v>
      </c>
      <c r="AX521" s="428" t="str">
        <f t="shared" si="90"/>
        <v>A</v>
      </c>
      <c r="AY521" s="294">
        <f t="shared" si="91"/>
        <v>1</v>
      </c>
      <c r="AZ521" s="294">
        <v>1</v>
      </c>
    </row>
    <row r="522" spans="1:52" s="302" customFormat="1" x14ac:dyDescent="0.2">
      <c r="A522" s="294"/>
      <c r="B522" s="294"/>
      <c r="C522" s="294"/>
      <c r="D522" s="294">
        <v>62912</v>
      </c>
      <c r="E522" s="294">
        <v>62452</v>
      </c>
      <c r="F522" s="348">
        <v>62993</v>
      </c>
      <c r="G522" s="358">
        <v>62345</v>
      </c>
      <c r="H522" s="348" t="s">
        <v>1136</v>
      </c>
      <c r="I522" s="348" t="s">
        <v>590</v>
      </c>
      <c r="J522" s="348" t="s">
        <v>576</v>
      </c>
      <c r="K522" s="348">
        <v>1</v>
      </c>
      <c r="L522" s="360">
        <v>1</v>
      </c>
      <c r="M522" s="361"/>
      <c r="N522" s="361" t="str">
        <f t="shared" si="86"/>
        <v>part</v>
      </c>
      <c r="O522" s="348"/>
      <c r="P522" s="348"/>
      <c r="Q522" s="348"/>
      <c r="R522" s="348"/>
      <c r="S522" s="351"/>
      <c r="T522" s="351"/>
      <c r="U522" s="351"/>
      <c r="V522" s="351"/>
      <c r="W522" s="351"/>
      <c r="X522" s="351"/>
      <c r="Y522" s="348"/>
      <c r="Z522" s="348"/>
      <c r="AA522" s="352">
        <v>0</v>
      </c>
      <c r="AB522" s="348"/>
      <c r="AC522" s="348"/>
      <c r="AD522" s="348"/>
      <c r="AE522" s="348"/>
      <c r="AF522" s="348"/>
      <c r="AG522" s="348"/>
      <c r="AH522" s="357">
        <f t="shared" si="87"/>
        <v>0</v>
      </c>
      <c r="AI522" s="347">
        <f t="shared" si="88"/>
        <v>0</v>
      </c>
      <c r="AJ522" s="348"/>
      <c r="AK522" s="348">
        <f t="shared" si="84"/>
        <v>0</v>
      </c>
      <c r="AL522" s="349">
        <v>40169</v>
      </c>
      <c r="AM522" s="348"/>
      <c r="AN522" s="348"/>
      <c r="AO522" s="348"/>
      <c r="AP522" s="348"/>
      <c r="AQ522" s="348"/>
      <c r="AR522" s="348"/>
      <c r="AS522" s="348"/>
      <c r="AT522" s="26" t="s">
        <v>592</v>
      </c>
      <c r="AU522" s="428">
        <v>62993</v>
      </c>
      <c r="AV522" s="428">
        <v>62345</v>
      </c>
      <c r="AW522" s="428" t="str">
        <f t="shared" si="89"/>
        <v>A</v>
      </c>
      <c r="AX522" s="428" t="str">
        <f t="shared" si="90"/>
        <v>A</v>
      </c>
      <c r="AY522" s="294">
        <f t="shared" si="91"/>
        <v>1</v>
      </c>
      <c r="AZ522" s="294">
        <v>1</v>
      </c>
    </row>
    <row r="523" spans="1:52" s="302" customFormat="1" x14ac:dyDescent="0.2">
      <c r="A523" s="294"/>
      <c r="B523" s="294"/>
      <c r="C523" s="294"/>
      <c r="D523" s="294">
        <v>62912</v>
      </c>
      <c r="E523" s="294">
        <v>62452</v>
      </c>
      <c r="F523" s="348">
        <v>62994</v>
      </c>
      <c r="G523" s="358">
        <v>62345</v>
      </c>
      <c r="H523" s="348" t="s">
        <v>1136</v>
      </c>
      <c r="I523" s="348" t="s">
        <v>590</v>
      </c>
      <c r="J523" s="348" t="s">
        <v>576</v>
      </c>
      <c r="K523" s="348">
        <v>1</v>
      </c>
      <c r="L523" s="360">
        <v>1</v>
      </c>
      <c r="M523" s="361"/>
      <c r="N523" s="361" t="str">
        <f t="shared" si="86"/>
        <v>part</v>
      </c>
      <c r="O523" s="348"/>
      <c r="P523" s="348"/>
      <c r="Q523" s="348"/>
      <c r="R523" s="348"/>
      <c r="S523" s="351"/>
      <c r="T523" s="351"/>
      <c r="U523" s="351"/>
      <c r="V523" s="351"/>
      <c r="W523" s="351"/>
      <c r="X523" s="351"/>
      <c r="Y523" s="348"/>
      <c r="Z523" s="348"/>
      <c r="AA523" s="352">
        <v>0</v>
      </c>
      <c r="AB523" s="348"/>
      <c r="AC523" s="348"/>
      <c r="AD523" s="348"/>
      <c r="AE523" s="348"/>
      <c r="AF523" s="348"/>
      <c r="AG523" s="348"/>
      <c r="AH523" s="357">
        <f t="shared" si="87"/>
        <v>0</v>
      </c>
      <c r="AI523" s="347">
        <f t="shared" si="88"/>
        <v>0</v>
      </c>
      <c r="AJ523" s="348"/>
      <c r="AK523" s="348">
        <f t="shared" si="84"/>
        <v>0</v>
      </c>
      <c r="AL523" s="349">
        <v>40169</v>
      </c>
      <c r="AM523" s="348"/>
      <c r="AN523" s="348"/>
      <c r="AO523" s="348"/>
      <c r="AP523" s="348"/>
      <c r="AQ523" s="348"/>
      <c r="AR523" s="348"/>
      <c r="AS523" s="348"/>
      <c r="AT523" s="26" t="s">
        <v>592</v>
      </c>
      <c r="AU523" s="428">
        <v>62994</v>
      </c>
      <c r="AV523" s="428">
        <v>62345</v>
      </c>
      <c r="AW523" s="428" t="str">
        <f t="shared" si="89"/>
        <v>A</v>
      </c>
      <c r="AX523" s="428" t="str">
        <f t="shared" si="90"/>
        <v>A</v>
      </c>
      <c r="AY523" s="294">
        <f t="shared" si="91"/>
        <v>1</v>
      </c>
      <c r="AZ523" s="294">
        <v>1</v>
      </c>
    </row>
    <row r="524" spans="1:52" s="302" customFormat="1" x14ac:dyDescent="0.2">
      <c r="A524" s="294">
        <v>62912</v>
      </c>
      <c r="B524" s="294">
        <v>62452</v>
      </c>
      <c r="C524" s="294">
        <v>62804</v>
      </c>
      <c r="D524" s="294">
        <v>62399</v>
      </c>
      <c r="E524" s="294">
        <v>62752</v>
      </c>
      <c r="F524" s="348">
        <v>62347</v>
      </c>
      <c r="G524" s="358">
        <v>62346</v>
      </c>
      <c r="H524" s="348" t="s">
        <v>1139</v>
      </c>
      <c r="I524" s="348" t="s">
        <v>590</v>
      </c>
      <c r="J524" s="348" t="s">
        <v>1081</v>
      </c>
      <c r="K524" s="348">
        <v>2</v>
      </c>
      <c r="L524" s="362">
        <v>1</v>
      </c>
      <c r="M524" s="348"/>
      <c r="N524" s="348" t="str">
        <f t="shared" si="86"/>
        <v>part</v>
      </c>
      <c r="O524" s="348"/>
      <c r="P524" s="348"/>
      <c r="Q524" s="348"/>
      <c r="R524" s="348"/>
      <c r="S524" s="351"/>
      <c r="T524" s="351"/>
      <c r="U524" s="351"/>
      <c r="V524" s="351"/>
      <c r="W524" s="351"/>
      <c r="X524" s="351"/>
      <c r="Y524" s="349" t="s">
        <v>779</v>
      </c>
      <c r="Z524" s="364"/>
      <c r="AA524" s="352">
        <v>0</v>
      </c>
      <c r="AB524" s="351"/>
      <c r="AC524" s="348"/>
      <c r="AD524" s="348"/>
      <c r="AE524" s="348"/>
      <c r="AF524" s="348"/>
      <c r="AG524" s="353"/>
      <c r="AH524" s="346">
        <f t="shared" si="87"/>
        <v>0</v>
      </c>
      <c r="AI524" s="347">
        <f t="shared" si="88"/>
        <v>0</v>
      </c>
      <c r="AJ524" s="348"/>
      <c r="AK524" s="348">
        <f t="shared" si="84"/>
        <v>0</v>
      </c>
      <c r="AL524" s="349">
        <v>39926</v>
      </c>
      <c r="AM524" s="348"/>
      <c r="AN524" s="348"/>
      <c r="AO524" s="348"/>
      <c r="AP524" s="348"/>
      <c r="AQ524" s="348"/>
      <c r="AR524" s="348"/>
      <c r="AS524" s="348"/>
      <c r="AT524" s="26" t="s">
        <v>592</v>
      </c>
      <c r="AU524" s="428">
        <v>62347</v>
      </c>
      <c r="AV524" s="428">
        <v>62346</v>
      </c>
      <c r="AW524" s="428" t="str">
        <f t="shared" si="89"/>
        <v>A</v>
      </c>
      <c r="AX524" s="428" t="str">
        <f t="shared" si="90"/>
        <v>A</v>
      </c>
      <c r="AY524" s="294">
        <f t="shared" si="91"/>
        <v>1</v>
      </c>
      <c r="AZ524" s="294">
        <v>1</v>
      </c>
    </row>
    <row r="525" spans="1:52" s="302" customFormat="1" x14ac:dyDescent="0.2">
      <c r="A525" s="294"/>
      <c r="B525" s="294">
        <v>62912</v>
      </c>
      <c r="C525" s="294">
        <v>62452</v>
      </c>
      <c r="D525" s="294">
        <v>62804</v>
      </c>
      <c r="E525" s="294">
        <v>62399</v>
      </c>
      <c r="F525" s="348">
        <v>62752</v>
      </c>
      <c r="G525" s="358">
        <v>62346</v>
      </c>
      <c r="H525" s="348" t="s">
        <v>1139</v>
      </c>
      <c r="I525" s="348" t="s">
        <v>590</v>
      </c>
      <c r="J525" s="348" t="s">
        <v>1081</v>
      </c>
      <c r="K525" s="348">
        <v>2</v>
      </c>
      <c r="L525" s="362">
        <v>1</v>
      </c>
      <c r="M525" s="348"/>
      <c r="N525" s="348" t="str">
        <f t="shared" si="86"/>
        <v>part</v>
      </c>
      <c r="O525" s="348"/>
      <c r="P525" s="348"/>
      <c r="Q525" s="348"/>
      <c r="R525" s="348"/>
      <c r="S525" s="351"/>
      <c r="T525" s="351"/>
      <c r="U525" s="351"/>
      <c r="V525" s="351"/>
      <c r="W525" s="351"/>
      <c r="X525" s="351"/>
      <c r="Y525" s="348" t="s">
        <v>779</v>
      </c>
      <c r="Z525" s="348"/>
      <c r="AA525" s="352">
        <v>0</v>
      </c>
      <c r="AB525" s="351"/>
      <c r="AC525" s="348"/>
      <c r="AD525" s="348"/>
      <c r="AE525" s="348"/>
      <c r="AF525" s="348"/>
      <c r="AG525" s="353"/>
      <c r="AH525" s="346">
        <f t="shared" si="87"/>
        <v>0</v>
      </c>
      <c r="AI525" s="347">
        <f t="shared" si="88"/>
        <v>0</v>
      </c>
      <c r="AJ525" s="348"/>
      <c r="AK525" s="348">
        <f t="shared" si="84"/>
        <v>0</v>
      </c>
      <c r="AL525" s="349">
        <v>39926</v>
      </c>
      <c r="AM525" s="348"/>
      <c r="AN525" s="348"/>
      <c r="AO525" s="348"/>
      <c r="AP525" s="348"/>
      <c r="AQ525" s="348"/>
      <c r="AR525" s="348"/>
      <c r="AS525" s="348"/>
      <c r="AT525" s="26" t="s">
        <v>592</v>
      </c>
      <c r="AU525" s="428">
        <v>62752</v>
      </c>
      <c r="AV525" s="428">
        <v>62346</v>
      </c>
      <c r="AW525" s="428" t="str">
        <f t="shared" si="89"/>
        <v>A</v>
      </c>
      <c r="AX525" s="428" t="str">
        <f t="shared" si="90"/>
        <v>A</v>
      </c>
      <c r="AY525" s="294">
        <f t="shared" si="91"/>
        <v>1</v>
      </c>
      <c r="AZ525" s="294">
        <v>1</v>
      </c>
    </row>
    <row r="526" spans="1:52" s="302" customFormat="1" x14ac:dyDescent="0.2">
      <c r="A526" s="294"/>
      <c r="B526" s="294">
        <v>62912</v>
      </c>
      <c r="C526" s="294">
        <v>62452</v>
      </c>
      <c r="D526" s="294">
        <v>62804</v>
      </c>
      <c r="E526" s="294">
        <v>62399</v>
      </c>
      <c r="F526" s="348">
        <v>62752</v>
      </c>
      <c r="G526" s="358">
        <v>62347</v>
      </c>
      <c r="H526" s="348" t="s">
        <v>1140</v>
      </c>
      <c r="I526" s="348" t="s">
        <v>590</v>
      </c>
      <c r="J526" s="348"/>
      <c r="K526" s="348">
        <v>2</v>
      </c>
      <c r="L526" s="362"/>
      <c r="M526" s="348"/>
      <c r="N526" s="348" t="str">
        <f t="shared" si="86"/>
        <v>assy</v>
      </c>
      <c r="O526" s="348"/>
      <c r="P526" s="348"/>
      <c r="Q526" s="348"/>
      <c r="R526" s="348"/>
      <c r="S526" s="351"/>
      <c r="T526" s="351"/>
      <c r="U526" s="351"/>
      <c r="V526" s="351"/>
      <c r="W526" s="351"/>
      <c r="X526" s="351"/>
      <c r="Y526" s="348" t="s">
        <v>779</v>
      </c>
      <c r="Z526" s="348"/>
      <c r="AA526" s="352">
        <v>0</v>
      </c>
      <c r="AB526" s="348"/>
      <c r="AC526" s="348"/>
      <c r="AD526" s="348"/>
      <c r="AE526" s="348"/>
      <c r="AF526" s="348"/>
      <c r="AG526" s="353"/>
      <c r="AH526" s="346">
        <f t="shared" si="87"/>
        <v>0</v>
      </c>
      <c r="AI526" s="347">
        <f t="shared" si="88"/>
        <v>0</v>
      </c>
      <c r="AJ526" s="348"/>
      <c r="AK526" s="348">
        <f t="shared" si="84"/>
        <v>0</v>
      </c>
      <c r="AL526" s="349">
        <v>39926</v>
      </c>
      <c r="AM526" s="348"/>
      <c r="AN526" s="348"/>
      <c r="AO526" s="348"/>
      <c r="AP526" s="348"/>
      <c r="AQ526" s="348"/>
      <c r="AR526" s="348"/>
      <c r="AS526" s="348"/>
      <c r="AT526" s="26" t="s">
        <v>592</v>
      </c>
      <c r="AU526" s="428">
        <v>62752</v>
      </c>
      <c r="AV526" s="428">
        <v>62347</v>
      </c>
      <c r="AW526" s="428" t="str">
        <f t="shared" si="89"/>
        <v>A</v>
      </c>
      <c r="AX526" s="428" t="str">
        <f t="shared" si="90"/>
        <v>A</v>
      </c>
      <c r="AY526" s="294">
        <f t="shared" si="91"/>
        <v>1</v>
      </c>
      <c r="AZ526" s="294">
        <v>1</v>
      </c>
    </row>
    <row r="527" spans="1:52" s="302" customFormat="1" x14ac:dyDescent="0.2">
      <c r="A527" s="294"/>
      <c r="B527" s="294"/>
      <c r="C527" s="294"/>
      <c r="D527" s="294">
        <v>62912</v>
      </c>
      <c r="E527" s="294">
        <v>62452</v>
      </c>
      <c r="F527" s="366">
        <v>62804</v>
      </c>
      <c r="G527" s="367">
        <v>62399</v>
      </c>
      <c r="H527" s="366" t="s">
        <v>1141</v>
      </c>
      <c r="I527" s="348" t="s">
        <v>590</v>
      </c>
      <c r="J527" s="348" t="s">
        <v>1142</v>
      </c>
      <c r="K527" s="348">
        <v>2</v>
      </c>
      <c r="L527" s="362">
        <v>1</v>
      </c>
      <c r="M527" s="348"/>
      <c r="N527" s="348" t="str">
        <f t="shared" si="86"/>
        <v>assy</v>
      </c>
      <c r="O527" s="348"/>
      <c r="P527" s="348"/>
      <c r="Q527" s="348"/>
      <c r="R527" s="348"/>
      <c r="S527" s="351"/>
      <c r="T527" s="351"/>
      <c r="U527" s="351"/>
      <c r="V527" s="351"/>
      <c r="W527" s="351"/>
      <c r="X527" s="351"/>
      <c r="Y527" s="348" t="s">
        <v>779</v>
      </c>
      <c r="Z527" s="348"/>
      <c r="AA527" s="352">
        <v>0</v>
      </c>
      <c r="AB527" s="348"/>
      <c r="AC527" s="348"/>
      <c r="AD527" s="348"/>
      <c r="AE527" s="348"/>
      <c r="AF527" s="348"/>
      <c r="AG527" s="348"/>
      <c r="AH527" s="346">
        <f t="shared" si="87"/>
        <v>0</v>
      </c>
      <c r="AI527" s="347">
        <f t="shared" si="88"/>
        <v>0</v>
      </c>
      <c r="AJ527" s="348"/>
      <c r="AK527" s="348">
        <f t="shared" si="84"/>
        <v>0</v>
      </c>
      <c r="AL527" s="349">
        <v>39926</v>
      </c>
      <c r="AM527" s="348"/>
      <c r="AN527" s="348"/>
      <c r="AO527" s="348"/>
      <c r="AP527" s="348"/>
      <c r="AQ527" s="348"/>
      <c r="AR527" s="348"/>
      <c r="AS527" s="348"/>
      <c r="AT527" s="26" t="s">
        <v>1130</v>
      </c>
      <c r="AU527" s="428">
        <v>62804</v>
      </c>
      <c r="AV527" s="428">
        <v>62399</v>
      </c>
      <c r="AW527" s="428" t="str">
        <f t="shared" si="89"/>
        <v>A</v>
      </c>
      <c r="AX527" s="428" t="str">
        <f t="shared" si="90"/>
        <v>A</v>
      </c>
      <c r="AY527" s="294">
        <f t="shared" si="91"/>
        <v>1</v>
      </c>
      <c r="AZ527" s="294">
        <v>1</v>
      </c>
    </row>
    <row r="528" spans="1:52" s="302" customFormat="1" x14ac:dyDescent="0.2">
      <c r="A528" s="294"/>
      <c r="B528" s="294"/>
      <c r="C528" s="294">
        <v>62912</v>
      </c>
      <c r="D528" s="294">
        <v>62452</v>
      </c>
      <c r="E528" s="294">
        <v>62804</v>
      </c>
      <c r="F528" s="336">
        <v>62399</v>
      </c>
      <c r="G528" s="337">
        <v>62400</v>
      </c>
      <c r="H528" s="336" t="s">
        <v>1143</v>
      </c>
      <c r="I528" s="336" t="s">
        <v>590</v>
      </c>
      <c r="J528" s="336" t="s">
        <v>778</v>
      </c>
      <c r="K528" s="336">
        <v>2</v>
      </c>
      <c r="L528" s="345">
        <v>1</v>
      </c>
      <c r="M528" s="336"/>
      <c r="N528" s="336" t="str">
        <f t="shared" si="86"/>
        <v>part</v>
      </c>
      <c r="O528" s="336"/>
      <c r="P528" s="336"/>
      <c r="Q528" s="336"/>
      <c r="R528" s="336"/>
      <c r="S528" s="339"/>
      <c r="T528" s="339"/>
      <c r="U528" s="339"/>
      <c r="V528" s="339"/>
      <c r="W528" s="339"/>
      <c r="X528" s="339"/>
      <c r="Y528" s="336" t="s">
        <v>1144</v>
      </c>
      <c r="Z528" s="336"/>
      <c r="AA528" s="340">
        <v>320</v>
      </c>
      <c r="AB528" s="336"/>
      <c r="AC528" s="336" t="s">
        <v>1145</v>
      </c>
      <c r="AD528" s="336"/>
      <c r="AE528" s="336"/>
      <c r="AF528" s="336" t="s">
        <v>1146</v>
      </c>
      <c r="AG528" s="340"/>
      <c r="AH528" s="346">
        <f t="shared" si="87"/>
        <v>320</v>
      </c>
      <c r="AI528" s="347">
        <f t="shared" si="88"/>
        <v>640</v>
      </c>
      <c r="AJ528" s="348">
        <v>195</v>
      </c>
      <c r="AK528" s="348">
        <f t="shared" si="84"/>
        <v>390</v>
      </c>
      <c r="AL528" s="349">
        <v>39926</v>
      </c>
      <c r="AM528" s="348"/>
      <c r="AN528" s="348"/>
      <c r="AO528" s="348"/>
      <c r="AP528" s="348"/>
      <c r="AQ528" s="348"/>
      <c r="AR528" s="348"/>
      <c r="AS528" s="348"/>
      <c r="AT528" s="26" t="s">
        <v>1130</v>
      </c>
      <c r="AU528" s="428">
        <v>62399</v>
      </c>
      <c r="AV528" s="428">
        <v>62400</v>
      </c>
      <c r="AW528" s="428" t="str">
        <f t="shared" si="89"/>
        <v>A</v>
      </c>
      <c r="AX528" s="428" t="str">
        <f t="shared" si="90"/>
        <v>A</v>
      </c>
      <c r="AY528" s="294">
        <f t="shared" si="91"/>
        <v>1</v>
      </c>
      <c r="AZ528" s="294">
        <v>1</v>
      </c>
    </row>
    <row r="529" spans="1:52" s="302" customFormat="1" x14ac:dyDescent="0.2">
      <c r="A529" s="294"/>
      <c r="B529" s="294"/>
      <c r="C529" s="294">
        <v>62912</v>
      </c>
      <c r="D529" s="294">
        <v>62452</v>
      </c>
      <c r="E529" s="294">
        <v>62804</v>
      </c>
      <c r="F529" s="336">
        <v>62399</v>
      </c>
      <c r="G529" s="337">
        <v>62402</v>
      </c>
      <c r="H529" s="336" t="s">
        <v>1147</v>
      </c>
      <c r="I529" s="336" t="s">
        <v>590</v>
      </c>
      <c r="J529" s="336" t="s">
        <v>576</v>
      </c>
      <c r="K529" s="336">
        <v>2</v>
      </c>
      <c r="L529" s="345">
        <v>1</v>
      </c>
      <c r="M529" s="336"/>
      <c r="N529" s="336" t="str">
        <f t="shared" si="86"/>
        <v>assy</v>
      </c>
      <c r="O529" s="336"/>
      <c r="P529" s="336"/>
      <c r="Q529" s="336"/>
      <c r="R529" s="336"/>
      <c r="S529" s="339"/>
      <c r="T529" s="339"/>
      <c r="U529" s="339"/>
      <c r="V529" s="339"/>
      <c r="W529" s="339"/>
      <c r="X529" s="339"/>
      <c r="Y529" s="336" t="s">
        <v>779</v>
      </c>
      <c r="Z529" s="336"/>
      <c r="AA529" s="340">
        <v>0</v>
      </c>
      <c r="AB529" s="336"/>
      <c r="AC529" s="336" t="s">
        <v>1148</v>
      </c>
      <c r="AD529" s="336"/>
      <c r="AE529" s="336"/>
      <c r="AF529" s="336" t="s">
        <v>982</v>
      </c>
      <c r="AG529" s="340"/>
      <c r="AH529" s="346">
        <f t="shared" si="87"/>
        <v>0</v>
      </c>
      <c r="AI529" s="347">
        <f t="shared" si="88"/>
        <v>0</v>
      </c>
      <c r="AJ529" s="348"/>
      <c r="AK529" s="348">
        <f t="shared" si="84"/>
        <v>0</v>
      </c>
      <c r="AL529" s="349">
        <v>39926</v>
      </c>
      <c r="AM529" s="348"/>
      <c r="AN529" s="348"/>
      <c r="AO529" s="348"/>
      <c r="AP529" s="348"/>
      <c r="AQ529" s="348"/>
      <c r="AR529" s="348"/>
      <c r="AS529" s="348"/>
      <c r="AT529" s="26" t="s">
        <v>592</v>
      </c>
      <c r="AU529" s="428">
        <v>62399</v>
      </c>
      <c r="AV529" s="428">
        <v>62402</v>
      </c>
      <c r="AW529" s="428" t="str">
        <f t="shared" si="89"/>
        <v>A</v>
      </c>
      <c r="AX529" s="428" t="str">
        <f t="shared" si="90"/>
        <v>A</v>
      </c>
      <c r="AY529" s="294">
        <f t="shared" si="91"/>
        <v>1</v>
      </c>
      <c r="AZ529" s="294">
        <v>1</v>
      </c>
    </row>
    <row r="530" spans="1:52" s="302" customFormat="1" x14ac:dyDescent="0.2">
      <c r="A530" s="294"/>
      <c r="B530" s="294"/>
      <c r="C530" s="294">
        <v>62912</v>
      </c>
      <c r="D530" s="294">
        <v>62452</v>
      </c>
      <c r="E530" s="294">
        <v>62804</v>
      </c>
      <c r="F530" s="336">
        <v>62399</v>
      </c>
      <c r="G530" s="337">
        <v>62403</v>
      </c>
      <c r="H530" s="336" t="s">
        <v>1149</v>
      </c>
      <c r="I530" s="336" t="s">
        <v>590</v>
      </c>
      <c r="J530" s="336" t="s">
        <v>1081</v>
      </c>
      <c r="K530" s="336">
        <v>2</v>
      </c>
      <c r="L530" s="345">
        <v>1</v>
      </c>
      <c r="M530" s="336"/>
      <c r="N530" s="336" t="str">
        <f t="shared" si="86"/>
        <v>part</v>
      </c>
      <c r="O530" s="336"/>
      <c r="P530" s="336"/>
      <c r="Q530" s="336"/>
      <c r="R530" s="336"/>
      <c r="S530" s="339"/>
      <c r="T530" s="339"/>
      <c r="U530" s="339"/>
      <c r="V530" s="339"/>
      <c r="W530" s="339"/>
      <c r="X530" s="339"/>
      <c r="Y530" s="336" t="s">
        <v>1150</v>
      </c>
      <c r="Z530" s="336"/>
      <c r="AA530" s="340">
        <v>149</v>
      </c>
      <c r="AB530" s="336"/>
      <c r="AC530" s="336" t="s">
        <v>1151</v>
      </c>
      <c r="AD530" s="336"/>
      <c r="AE530" s="336"/>
      <c r="AF530" s="336" t="s">
        <v>1146</v>
      </c>
      <c r="AG530" s="340"/>
      <c r="AH530" s="346">
        <f t="shared" si="87"/>
        <v>149</v>
      </c>
      <c r="AI530" s="347">
        <f t="shared" si="88"/>
        <v>298</v>
      </c>
      <c r="AJ530" s="348">
        <v>60</v>
      </c>
      <c r="AK530" s="348">
        <f t="shared" si="84"/>
        <v>120</v>
      </c>
      <c r="AL530" s="349">
        <v>39926</v>
      </c>
      <c r="AM530" s="348"/>
      <c r="AN530" s="348"/>
      <c r="AO530" s="348"/>
      <c r="AP530" s="348"/>
      <c r="AQ530" s="348"/>
      <c r="AR530" s="348"/>
      <c r="AS530" s="348"/>
      <c r="AT530" s="26" t="s">
        <v>1130</v>
      </c>
      <c r="AU530" s="428">
        <v>62399</v>
      </c>
      <c r="AV530" s="428">
        <v>62403</v>
      </c>
      <c r="AW530" s="428" t="str">
        <f t="shared" si="89"/>
        <v>A</v>
      </c>
      <c r="AX530" s="428" t="str">
        <f t="shared" si="90"/>
        <v>A</v>
      </c>
      <c r="AY530" s="294">
        <f t="shared" si="91"/>
        <v>1</v>
      </c>
      <c r="AZ530" s="294">
        <v>1</v>
      </c>
    </row>
    <row r="531" spans="1:52" s="302" customFormat="1" x14ac:dyDescent="0.2">
      <c r="A531" s="307"/>
      <c r="B531" s="307"/>
      <c r="C531" s="307">
        <v>62912</v>
      </c>
      <c r="D531" s="307">
        <v>62452</v>
      </c>
      <c r="E531" s="307">
        <v>62804</v>
      </c>
      <c r="F531" s="411">
        <v>62399</v>
      </c>
      <c r="G531" s="412">
        <v>62406</v>
      </c>
      <c r="H531" s="411" t="s">
        <v>1152</v>
      </c>
      <c r="I531" s="411" t="s">
        <v>473</v>
      </c>
      <c r="J531" s="411" t="s">
        <v>576</v>
      </c>
      <c r="K531" s="411">
        <v>2</v>
      </c>
      <c r="L531" s="413">
        <v>1</v>
      </c>
      <c r="M531" s="411"/>
      <c r="N531" s="411" t="str">
        <f t="shared" si="86"/>
        <v>part</v>
      </c>
      <c r="O531" s="411"/>
      <c r="P531" s="411"/>
      <c r="Q531" s="411"/>
      <c r="R531" s="411"/>
      <c r="S531" s="414"/>
      <c r="T531" s="414"/>
      <c r="U531" s="414"/>
      <c r="V531" s="414"/>
      <c r="W531" s="414"/>
      <c r="X531" s="414"/>
      <c r="Y531" s="411" t="s">
        <v>1153</v>
      </c>
      <c r="Z531" s="411"/>
      <c r="AA531" s="415">
        <v>27.3</v>
      </c>
      <c r="AB531" s="411"/>
      <c r="AC531" s="411" t="s">
        <v>1154</v>
      </c>
      <c r="AD531" s="411">
        <f>VALUE(LEFT(AC531,(LEN(AC531)-6)))</f>
        <v>8</v>
      </c>
      <c r="AE531" s="411" t="s">
        <v>1155</v>
      </c>
      <c r="AF531" s="411"/>
      <c r="AG531" s="415"/>
      <c r="AH531" s="416">
        <f t="shared" si="87"/>
        <v>27.3</v>
      </c>
      <c r="AI531" s="417">
        <f t="shared" si="88"/>
        <v>54.6</v>
      </c>
      <c r="AJ531" s="411"/>
      <c r="AK531" s="411">
        <f t="shared" si="84"/>
        <v>0</v>
      </c>
      <c r="AL531" s="418">
        <v>39926</v>
      </c>
      <c r="AM531" s="411"/>
      <c r="AN531" s="411"/>
      <c r="AO531" s="411"/>
      <c r="AP531" s="411"/>
      <c r="AQ531" s="411"/>
      <c r="AR531" s="411"/>
      <c r="AS531" s="411"/>
      <c r="AT531" s="435"/>
      <c r="AU531" s="436">
        <v>62399</v>
      </c>
      <c r="AV531" s="436">
        <v>62406</v>
      </c>
      <c r="AW531" s="436" t="str">
        <f t="shared" si="89"/>
        <v>A</v>
      </c>
      <c r="AX531" s="436" t="str">
        <f t="shared" si="90"/>
        <v>A</v>
      </c>
      <c r="AY531" s="307">
        <f t="shared" si="91"/>
        <v>1</v>
      </c>
      <c r="AZ531" s="307">
        <v>1</v>
      </c>
    </row>
    <row r="532" spans="1:52" s="302" customFormat="1" x14ac:dyDescent="0.2">
      <c r="A532" s="294"/>
      <c r="B532" s="294"/>
      <c r="C532" s="294">
        <v>62912</v>
      </c>
      <c r="D532" s="294">
        <v>62452</v>
      </c>
      <c r="E532" s="294">
        <v>62804</v>
      </c>
      <c r="F532" s="336">
        <v>62399</v>
      </c>
      <c r="G532" s="337">
        <v>62408</v>
      </c>
      <c r="H532" s="336" t="s">
        <v>1156</v>
      </c>
      <c r="I532" s="336" t="s">
        <v>590</v>
      </c>
      <c r="J532" s="336" t="s">
        <v>576</v>
      </c>
      <c r="K532" s="336">
        <v>2</v>
      </c>
      <c r="L532" s="345">
        <v>1</v>
      </c>
      <c r="M532" s="336"/>
      <c r="N532" s="336" t="str">
        <f t="shared" si="86"/>
        <v>part</v>
      </c>
      <c r="O532" s="336"/>
      <c r="P532" s="336"/>
      <c r="Q532" s="336"/>
      <c r="R532" s="336"/>
      <c r="S532" s="339"/>
      <c r="T532" s="339"/>
      <c r="U532" s="339"/>
      <c r="V532" s="339"/>
      <c r="W532" s="339"/>
      <c r="X532" s="339"/>
      <c r="Y532" s="336" t="s">
        <v>1157</v>
      </c>
      <c r="Z532" s="336"/>
      <c r="AA532" s="340">
        <v>21</v>
      </c>
      <c r="AB532" s="336"/>
      <c r="AC532" s="336" t="s">
        <v>1158</v>
      </c>
      <c r="AD532" s="336"/>
      <c r="AE532" s="336"/>
      <c r="AF532" s="336" t="s">
        <v>1146</v>
      </c>
      <c r="AG532" s="340"/>
      <c r="AH532" s="346">
        <f t="shared" si="87"/>
        <v>21</v>
      </c>
      <c r="AI532" s="347">
        <f t="shared" si="88"/>
        <v>42</v>
      </c>
      <c r="AJ532" s="348">
        <v>9</v>
      </c>
      <c r="AK532" s="348">
        <f t="shared" si="84"/>
        <v>18</v>
      </c>
      <c r="AL532" s="349">
        <v>39926</v>
      </c>
      <c r="AM532" s="348"/>
      <c r="AN532" s="348"/>
      <c r="AO532" s="348"/>
      <c r="AP532" s="348"/>
      <c r="AQ532" s="348"/>
      <c r="AR532" s="348"/>
      <c r="AS532" s="348"/>
      <c r="AT532" s="26" t="s">
        <v>1130</v>
      </c>
      <c r="AU532" s="428">
        <v>62399</v>
      </c>
      <c r="AV532" s="428">
        <v>62408</v>
      </c>
      <c r="AW532" s="428" t="str">
        <f t="shared" si="89"/>
        <v>A</v>
      </c>
      <c r="AX532" s="428" t="str">
        <f t="shared" si="90"/>
        <v>A</v>
      </c>
      <c r="AY532" s="294">
        <f t="shared" si="91"/>
        <v>1</v>
      </c>
      <c r="AZ532" s="294">
        <v>1</v>
      </c>
    </row>
    <row r="533" spans="1:52" s="302" customFormat="1" x14ac:dyDescent="0.2">
      <c r="A533" s="294"/>
      <c r="B533" s="294"/>
      <c r="C533" s="294">
        <v>62912</v>
      </c>
      <c r="D533" s="294">
        <v>62452</v>
      </c>
      <c r="E533" s="294">
        <v>62804</v>
      </c>
      <c r="F533" s="348">
        <v>62399</v>
      </c>
      <c r="G533" s="358">
        <v>62409</v>
      </c>
      <c r="H533" s="348" t="s">
        <v>1159</v>
      </c>
      <c r="I533" s="348" t="s">
        <v>590</v>
      </c>
      <c r="J533" s="348" t="s">
        <v>576</v>
      </c>
      <c r="K533" s="348">
        <v>4</v>
      </c>
      <c r="L533" s="362">
        <v>1</v>
      </c>
      <c r="M533" s="348"/>
      <c r="N533" s="348" t="str">
        <f t="shared" si="86"/>
        <v>assy</v>
      </c>
      <c r="O533" s="348"/>
      <c r="P533" s="348"/>
      <c r="Q533" s="348"/>
      <c r="R533" s="348"/>
      <c r="S533" s="351"/>
      <c r="T533" s="351"/>
      <c r="U533" s="351"/>
      <c r="V533" s="351"/>
      <c r="W533" s="351" t="s">
        <v>1129</v>
      </c>
      <c r="X533" s="351">
        <v>4</v>
      </c>
      <c r="Y533" s="348"/>
      <c r="Z533" s="348"/>
      <c r="AA533" s="352">
        <v>0</v>
      </c>
      <c r="AB533" s="348"/>
      <c r="AC533" s="348"/>
      <c r="AD533" s="348"/>
      <c r="AE533" s="348"/>
      <c r="AF533" s="348"/>
      <c r="AG533" s="352"/>
      <c r="AH533" s="357">
        <f t="shared" si="87"/>
        <v>0</v>
      </c>
      <c r="AI533" s="347">
        <f t="shared" si="88"/>
        <v>0</v>
      </c>
      <c r="AJ533" s="348"/>
      <c r="AK533" s="348">
        <f t="shared" si="84"/>
        <v>0</v>
      </c>
      <c r="AL533" s="349">
        <v>40099</v>
      </c>
      <c r="AM533" s="348"/>
      <c r="AN533" s="348"/>
      <c r="AO533" s="348"/>
      <c r="AP533" s="348"/>
      <c r="AQ533" s="348"/>
      <c r="AR533" s="348"/>
      <c r="AS533" s="348"/>
      <c r="AT533" s="26" t="s">
        <v>592</v>
      </c>
      <c r="AU533" s="428">
        <v>62399</v>
      </c>
      <c r="AV533" s="428">
        <v>62409</v>
      </c>
      <c r="AW533" s="428" t="str">
        <f t="shared" si="89"/>
        <v>A</v>
      </c>
      <c r="AX533" s="428" t="str">
        <f t="shared" si="90"/>
        <v>A</v>
      </c>
      <c r="AY533" s="294">
        <f t="shared" si="91"/>
        <v>1</v>
      </c>
      <c r="AZ533" s="294">
        <v>1</v>
      </c>
    </row>
    <row r="534" spans="1:52" s="302" customFormat="1" x14ac:dyDescent="0.2">
      <c r="A534" s="294"/>
      <c r="B534" s="294"/>
      <c r="C534" s="294">
        <v>62912</v>
      </c>
      <c r="D534" s="294">
        <v>62452</v>
      </c>
      <c r="E534" s="294">
        <v>62804</v>
      </c>
      <c r="F534" s="336">
        <v>62399</v>
      </c>
      <c r="G534" s="337">
        <v>62410</v>
      </c>
      <c r="H534" s="336" t="s">
        <v>1160</v>
      </c>
      <c r="I534" s="336" t="s">
        <v>590</v>
      </c>
      <c r="J534" s="336" t="s">
        <v>576</v>
      </c>
      <c r="K534" s="336">
        <v>2</v>
      </c>
      <c r="L534" s="345">
        <v>1</v>
      </c>
      <c r="M534" s="336"/>
      <c r="N534" s="336" t="str">
        <f t="shared" si="86"/>
        <v>part</v>
      </c>
      <c r="O534" s="336"/>
      <c r="P534" s="336"/>
      <c r="Q534" s="336"/>
      <c r="R534" s="336"/>
      <c r="S534" s="339"/>
      <c r="T534" s="339"/>
      <c r="U534" s="339"/>
      <c r="V534" s="339"/>
      <c r="W534" s="339"/>
      <c r="X534" s="339"/>
      <c r="Y534" s="336" t="s">
        <v>1161</v>
      </c>
      <c r="Z534" s="336"/>
      <c r="AA534" s="340">
        <v>10.199999999999999</v>
      </c>
      <c r="AB534" s="336"/>
      <c r="AC534" s="336" t="s">
        <v>1158</v>
      </c>
      <c r="AD534" s="336"/>
      <c r="AE534" s="336"/>
      <c r="AF534" s="336" t="s">
        <v>1162</v>
      </c>
      <c r="AG534" s="340"/>
      <c r="AH534" s="346">
        <f t="shared" si="87"/>
        <v>10.199999999999999</v>
      </c>
      <c r="AI534" s="347">
        <f t="shared" si="88"/>
        <v>20.399999999999999</v>
      </c>
      <c r="AJ534" s="348">
        <v>2</v>
      </c>
      <c r="AK534" s="348">
        <f t="shared" si="84"/>
        <v>4</v>
      </c>
      <c r="AL534" s="349">
        <v>39926</v>
      </c>
      <c r="AM534" s="348"/>
      <c r="AN534" s="348"/>
      <c r="AO534" s="348"/>
      <c r="AP534" s="348"/>
      <c r="AQ534" s="348"/>
      <c r="AR534" s="348"/>
      <c r="AS534" s="348"/>
      <c r="AT534" s="26" t="s">
        <v>1130</v>
      </c>
      <c r="AU534" s="429">
        <v>62399</v>
      </c>
      <c r="AV534" s="428">
        <v>62410</v>
      </c>
      <c r="AW534" s="428" t="str">
        <f t="shared" si="89"/>
        <v>A</v>
      </c>
      <c r="AX534" s="428" t="str">
        <f t="shared" si="90"/>
        <v>A</v>
      </c>
      <c r="AY534" s="294">
        <f t="shared" si="91"/>
        <v>1</v>
      </c>
      <c r="AZ534" s="294">
        <v>1</v>
      </c>
    </row>
    <row r="535" spans="1:52" s="302" customFormat="1" x14ac:dyDescent="0.2">
      <c r="A535" s="294"/>
      <c r="B535" s="294"/>
      <c r="C535" s="294">
        <v>62912</v>
      </c>
      <c r="D535" s="294">
        <v>62452</v>
      </c>
      <c r="E535" s="294">
        <v>62804</v>
      </c>
      <c r="F535" s="336">
        <v>62399</v>
      </c>
      <c r="G535" s="337">
        <v>62411</v>
      </c>
      <c r="H535" s="336" t="s">
        <v>1163</v>
      </c>
      <c r="I535" s="336" t="s">
        <v>590</v>
      </c>
      <c r="J535" s="336" t="s">
        <v>576</v>
      </c>
      <c r="K535" s="336">
        <v>2</v>
      </c>
      <c r="L535" s="345">
        <v>1</v>
      </c>
      <c r="M535" s="336"/>
      <c r="N535" s="336" t="str">
        <f t="shared" si="86"/>
        <v>part</v>
      </c>
      <c r="O535" s="336"/>
      <c r="P535" s="336"/>
      <c r="Q535" s="336"/>
      <c r="R535" s="336"/>
      <c r="S535" s="339"/>
      <c r="T535" s="339"/>
      <c r="U535" s="339"/>
      <c r="V535" s="339"/>
      <c r="W535" s="339"/>
      <c r="X535" s="339"/>
      <c r="Y535" s="336" t="s">
        <v>1157</v>
      </c>
      <c r="Z535" s="336"/>
      <c r="AA535" s="340">
        <v>18</v>
      </c>
      <c r="AB535" s="336"/>
      <c r="AC535" s="336" t="s">
        <v>1164</v>
      </c>
      <c r="AD535" s="336"/>
      <c r="AE535" s="336"/>
      <c r="AF535" s="336" t="s">
        <v>1162</v>
      </c>
      <c r="AG535" s="340"/>
      <c r="AH535" s="346">
        <f t="shared" si="87"/>
        <v>18</v>
      </c>
      <c r="AI535" s="347">
        <f t="shared" si="88"/>
        <v>36</v>
      </c>
      <c r="AJ535" s="348">
        <v>1</v>
      </c>
      <c r="AK535" s="348">
        <f t="shared" si="84"/>
        <v>2</v>
      </c>
      <c r="AL535" s="349">
        <v>39926</v>
      </c>
      <c r="AM535" s="348"/>
      <c r="AN535" s="348"/>
      <c r="AO535" s="348"/>
      <c r="AP535" s="348"/>
      <c r="AQ535" s="348"/>
      <c r="AR535" s="348"/>
      <c r="AS535" s="348"/>
      <c r="AT535" s="26" t="s">
        <v>1130</v>
      </c>
      <c r="AU535" s="428">
        <v>62399</v>
      </c>
      <c r="AV535" s="428">
        <v>62411</v>
      </c>
      <c r="AW535" s="428" t="str">
        <f t="shared" si="89"/>
        <v>A</v>
      </c>
      <c r="AX535" s="428" t="str">
        <f t="shared" si="90"/>
        <v>A</v>
      </c>
      <c r="AY535" s="294">
        <f t="shared" si="91"/>
        <v>1</v>
      </c>
      <c r="AZ535" s="294">
        <v>1</v>
      </c>
    </row>
    <row r="536" spans="1:52" s="302" customFormat="1" x14ac:dyDescent="0.2">
      <c r="A536" s="294"/>
      <c r="B536" s="294"/>
      <c r="C536" s="294">
        <v>62912</v>
      </c>
      <c r="D536" s="294">
        <v>62452</v>
      </c>
      <c r="E536" s="294">
        <v>62804</v>
      </c>
      <c r="F536" s="336">
        <v>62399</v>
      </c>
      <c r="G536" s="337">
        <v>62412</v>
      </c>
      <c r="H536" s="336" t="s">
        <v>1165</v>
      </c>
      <c r="I536" s="336" t="s">
        <v>590</v>
      </c>
      <c r="J536" s="336" t="s">
        <v>576</v>
      </c>
      <c r="K536" s="336">
        <v>2</v>
      </c>
      <c r="L536" s="345">
        <v>1</v>
      </c>
      <c r="M536" s="336"/>
      <c r="N536" s="336" t="str">
        <f t="shared" si="86"/>
        <v>part</v>
      </c>
      <c r="O536" s="336"/>
      <c r="P536" s="336"/>
      <c r="Q536" s="336"/>
      <c r="R536" s="336"/>
      <c r="S536" s="339"/>
      <c r="T536" s="339"/>
      <c r="U536" s="339"/>
      <c r="V536" s="339"/>
      <c r="W536" s="339"/>
      <c r="X536" s="339"/>
      <c r="Y536" s="336" t="s">
        <v>1166</v>
      </c>
      <c r="Z536" s="336"/>
      <c r="AA536" s="340">
        <v>38</v>
      </c>
      <c r="AB536" s="336"/>
      <c r="AC536" s="336" t="s">
        <v>1167</v>
      </c>
      <c r="AD536" s="336"/>
      <c r="AE536" s="336"/>
      <c r="AF536" s="336" t="s">
        <v>1084</v>
      </c>
      <c r="AG536" s="340"/>
      <c r="AH536" s="354">
        <f t="shared" si="87"/>
        <v>38</v>
      </c>
      <c r="AI536" s="355">
        <f t="shared" si="88"/>
        <v>76</v>
      </c>
      <c r="AJ536" s="336">
        <v>10</v>
      </c>
      <c r="AK536" s="336">
        <f t="shared" si="84"/>
        <v>20</v>
      </c>
      <c r="AL536" s="356">
        <v>39926</v>
      </c>
      <c r="AM536" s="336"/>
      <c r="AN536" s="336"/>
      <c r="AO536" s="336"/>
      <c r="AP536" s="336"/>
      <c r="AQ536" s="336"/>
      <c r="AR536" s="336"/>
      <c r="AS536" s="336"/>
      <c r="AT536" s="26" t="s">
        <v>1130</v>
      </c>
      <c r="AU536" s="428">
        <v>62399</v>
      </c>
      <c r="AV536" s="428">
        <v>62412</v>
      </c>
      <c r="AW536" s="428" t="str">
        <f t="shared" si="89"/>
        <v>A</v>
      </c>
      <c r="AX536" s="428" t="str">
        <f t="shared" si="90"/>
        <v>A</v>
      </c>
      <c r="AY536" s="294">
        <f t="shared" si="91"/>
        <v>1</v>
      </c>
      <c r="AZ536" s="294">
        <v>1</v>
      </c>
    </row>
    <row r="537" spans="1:52" s="302" customFormat="1" x14ac:dyDescent="0.2">
      <c r="A537" s="307"/>
      <c r="B537" s="307"/>
      <c r="C537" s="307">
        <v>62912</v>
      </c>
      <c r="D537" s="307">
        <v>62452</v>
      </c>
      <c r="E537" s="307">
        <v>62804</v>
      </c>
      <c r="F537" s="411">
        <v>62399</v>
      </c>
      <c r="G537" s="412">
        <v>62414</v>
      </c>
      <c r="H537" s="411" t="s">
        <v>1168</v>
      </c>
      <c r="I537" s="411" t="s">
        <v>473</v>
      </c>
      <c r="J537" s="411"/>
      <c r="K537" s="411">
        <v>2</v>
      </c>
      <c r="L537" s="413">
        <v>1</v>
      </c>
      <c r="M537" s="411"/>
      <c r="N537" s="411" t="str">
        <f t="shared" si="86"/>
        <v>part</v>
      </c>
      <c r="O537" s="411"/>
      <c r="P537" s="411"/>
      <c r="Q537" s="411"/>
      <c r="R537" s="411"/>
      <c r="S537" s="414"/>
      <c r="T537" s="414"/>
      <c r="U537" s="414"/>
      <c r="V537" s="414"/>
      <c r="W537" s="414"/>
      <c r="X537" s="414"/>
      <c r="Y537" s="411" t="s">
        <v>1153</v>
      </c>
      <c r="Z537" s="411"/>
      <c r="AA537" s="415">
        <v>27.3</v>
      </c>
      <c r="AB537" s="414"/>
      <c r="AC537" s="411" t="s">
        <v>1154</v>
      </c>
      <c r="AD537" s="411">
        <f>VALUE(LEFT(AC537,(LEN(AC537)-6)))</f>
        <v>8</v>
      </c>
      <c r="AE537" s="411" t="s">
        <v>1169</v>
      </c>
      <c r="AF537" s="411"/>
      <c r="AG537" s="415"/>
      <c r="AH537" s="416">
        <f t="shared" si="87"/>
        <v>27.3</v>
      </c>
      <c r="AI537" s="417">
        <f t="shared" si="88"/>
        <v>54.6</v>
      </c>
      <c r="AJ537" s="411"/>
      <c r="AK537" s="411">
        <f t="shared" si="84"/>
        <v>0</v>
      </c>
      <c r="AL537" s="418">
        <v>39926</v>
      </c>
      <c r="AM537" s="411"/>
      <c r="AN537" s="411"/>
      <c r="AO537" s="411"/>
      <c r="AP537" s="411"/>
      <c r="AQ537" s="411"/>
      <c r="AR537" s="411"/>
      <c r="AS537" s="411"/>
      <c r="AT537" s="435"/>
      <c r="AU537" s="436">
        <v>62399</v>
      </c>
      <c r="AV537" s="436">
        <v>62414</v>
      </c>
      <c r="AW537" s="436" t="str">
        <f t="shared" si="89"/>
        <v>A</v>
      </c>
      <c r="AX537" s="436" t="str">
        <f t="shared" si="90"/>
        <v>A</v>
      </c>
      <c r="AY537" s="307">
        <f t="shared" si="91"/>
        <v>1</v>
      </c>
      <c r="AZ537" s="307">
        <v>1</v>
      </c>
    </row>
    <row r="538" spans="1:52" s="302" customFormat="1" x14ac:dyDescent="0.2">
      <c r="A538" s="294"/>
      <c r="B538" s="294"/>
      <c r="C538" s="294">
        <v>62912</v>
      </c>
      <c r="D538" s="294">
        <v>62452</v>
      </c>
      <c r="E538" s="294">
        <v>62804</v>
      </c>
      <c r="F538" s="366">
        <v>62399</v>
      </c>
      <c r="G538" s="367">
        <v>62417</v>
      </c>
      <c r="H538" s="366" t="s">
        <v>1170</v>
      </c>
      <c r="I538" s="368" t="s">
        <v>590</v>
      </c>
      <c r="J538" s="368" t="s">
        <v>576</v>
      </c>
      <c r="K538" s="368">
        <v>2</v>
      </c>
      <c r="L538" s="369">
        <v>1</v>
      </c>
      <c r="M538" s="368"/>
      <c r="N538" s="368" t="str">
        <f t="shared" si="86"/>
        <v>assy</v>
      </c>
      <c r="O538" s="368"/>
      <c r="P538" s="368"/>
      <c r="Q538" s="368"/>
      <c r="R538" s="368"/>
      <c r="S538" s="370"/>
      <c r="T538" s="370"/>
      <c r="U538" s="370"/>
      <c r="V538" s="370"/>
      <c r="W538" s="370"/>
      <c r="X538" s="370"/>
      <c r="Y538" s="368"/>
      <c r="Z538" s="368"/>
      <c r="AA538" s="371">
        <v>0</v>
      </c>
      <c r="AB538" s="368"/>
      <c r="AC538" s="368"/>
      <c r="AD538" s="368"/>
      <c r="AE538" s="368"/>
      <c r="AF538" s="368"/>
      <c r="AG538" s="371"/>
      <c r="AH538" s="372">
        <f t="shared" si="87"/>
        <v>0</v>
      </c>
      <c r="AI538" s="373">
        <f t="shared" si="88"/>
        <v>0</v>
      </c>
      <c r="AJ538" s="368"/>
      <c r="AK538" s="368">
        <f t="shared" si="84"/>
        <v>0</v>
      </c>
      <c r="AL538" s="374">
        <v>39926</v>
      </c>
      <c r="AM538" s="368"/>
      <c r="AN538" s="368"/>
      <c r="AO538" s="368"/>
      <c r="AP538" s="368"/>
      <c r="AQ538" s="368"/>
      <c r="AR538" s="368"/>
      <c r="AS538" s="368"/>
      <c r="AT538" s="26" t="s">
        <v>592</v>
      </c>
      <c r="AU538" s="428">
        <v>62399</v>
      </c>
      <c r="AV538" s="428">
        <v>62417</v>
      </c>
      <c r="AW538" s="428" t="str">
        <f t="shared" si="89"/>
        <v>A</v>
      </c>
      <c r="AX538" s="428" t="str">
        <f t="shared" si="90"/>
        <v>A</v>
      </c>
      <c r="AY538" s="294">
        <f t="shared" si="91"/>
        <v>1</v>
      </c>
      <c r="AZ538" s="294">
        <v>1</v>
      </c>
    </row>
    <row r="539" spans="1:52" s="302" customFormat="1" x14ac:dyDescent="0.2">
      <c r="A539" s="294"/>
      <c r="B539" s="294">
        <v>62912</v>
      </c>
      <c r="C539" s="294">
        <v>62452</v>
      </c>
      <c r="D539" s="294">
        <v>62804</v>
      </c>
      <c r="E539" s="294">
        <v>62399</v>
      </c>
      <c r="F539" s="336">
        <v>62417</v>
      </c>
      <c r="G539" s="337">
        <v>62418</v>
      </c>
      <c r="H539" s="336" t="s">
        <v>1171</v>
      </c>
      <c r="I539" s="336" t="s">
        <v>590</v>
      </c>
      <c r="J539" s="336" t="s">
        <v>576</v>
      </c>
      <c r="K539" s="336">
        <v>2</v>
      </c>
      <c r="L539" s="345">
        <v>1</v>
      </c>
      <c r="M539" s="336"/>
      <c r="N539" s="336" t="str">
        <f t="shared" si="86"/>
        <v>part</v>
      </c>
      <c r="O539" s="336"/>
      <c r="P539" s="336"/>
      <c r="Q539" s="336"/>
      <c r="R539" s="336"/>
      <c r="S539" s="339"/>
      <c r="T539" s="339"/>
      <c r="U539" s="339"/>
      <c r="V539" s="339"/>
      <c r="W539" s="339"/>
      <c r="X539" s="339"/>
      <c r="Y539" s="336" t="s">
        <v>1157</v>
      </c>
      <c r="Z539" s="336"/>
      <c r="AA539" s="340">
        <v>33</v>
      </c>
      <c r="AB539" s="336"/>
      <c r="AC539" s="336" t="s">
        <v>1172</v>
      </c>
      <c r="AD539" s="336"/>
      <c r="AE539" s="336"/>
      <c r="AF539" s="336" t="s">
        <v>1162</v>
      </c>
      <c r="AG539" s="340"/>
      <c r="AH539" s="346">
        <f t="shared" si="87"/>
        <v>33</v>
      </c>
      <c r="AI539" s="347">
        <f t="shared" si="88"/>
        <v>66</v>
      </c>
      <c r="AJ539" s="348">
        <v>1</v>
      </c>
      <c r="AK539" s="348">
        <f t="shared" si="84"/>
        <v>2</v>
      </c>
      <c r="AL539" s="349">
        <v>39926</v>
      </c>
      <c r="AM539" s="348"/>
      <c r="AN539" s="348"/>
      <c r="AO539" s="348"/>
      <c r="AP539" s="348"/>
      <c r="AQ539" s="348"/>
      <c r="AR539" s="348"/>
      <c r="AS539" s="348"/>
      <c r="AT539" s="26" t="s">
        <v>1130</v>
      </c>
      <c r="AU539" s="428">
        <v>62417</v>
      </c>
      <c r="AV539" s="428">
        <v>62418</v>
      </c>
      <c r="AW539" s="428" t="str">
        <f t="shared" si="89"/>
        <v>A</v>
      </c>
      <c r="AX539" s="428" t="str">
        <f t="shared" si="90"/>
        <v>A</v>
      </c>
      <c r="AY539" s="294">
        <f t="shared" si="91"/>
        <v>1</v>
      </c>
      <c r="AZ539" s="294">
        <v>1</v>
      </c>
    </row>
    <row r="540" spans="1:52" s="302" customFormat="1" x14ac:dyDescent="0.2">
      <c r="A540" s="294"/>
      <c r="B540" s="294">
        <v>62912</v>
      </c>
      <c r="C540" s="294">
        <v>62452</v>
      </c>
      <c r="D540" s="294">
        <v>62804</v>
      </c>
      <c r="E540" s="294">
        <v>62399</v>
      </c>
      <c r="F540" s="336">
        <v>62417</v>
      </c>
      <c r="G540" s="337">
        <v>62419</v>
      </c>
      <c r="H540" s="336" t="s">
        <v>1173</v>
      </c>
      <c r="I540" s="336" t="s">
        <v>590</v>
      </c>
      <c r="J540" s="336" t="s">
        <v>576</v>
      </c>
      <c r="K540" s="336">
        <v>2</v>
      </c>
      <c r="L540" s="345">
        <v>1</v>
      </c>
      <c r="M540" s="336"/>
      <c r="N540" s="336" t="str">
        <f t="shared" si="86"/>
        <v>part</v>
      </c>
      <c r="O540" s="336"/>
      <c r="P540" s="336"/>
      <c r="Q540" s="336"/>
      <c r="R540" s="336"/>
      <c r="S540" s="339"/>
      <c r="T540" s="339"/>
      <c r="U540" s="339"/>
      <c r="V540" s="339"/>
      <c r="W540" s="339"/>
      <c r="X540" s="339"/>
      <c r="Y540" s="336" t="s">
        <v>1174</v>
      </c>
      <c r="Z540" s="336"/>
      <c r="AA540" s="340">
        <v>8</v>
      </c>
      <c r="AB540" s="336"/>
      <c r="AC540" s="336" t="s">
        <v>1175</v>
      </c>
      <c r="AD540" s="336"/>
      <c r="AE540" s="336"/>
      <c r="AF540" s="336" t="s">
        <v>1176</v>
      </c>
      <c r="AG540" s="340"/>
      <c r="AH540" s="346">
        <f t="shared" si="87"/>
        <v>8</v>
      </c>
      <c r="AI540" s="347">
        <f t="shared" si="88"/>
        <v>16</v>
      </c>
      <c r="AJ540" s="348">
        <v>1</v>
      </c>
      <c r="AK540" s="348">
        <f t="shared" si="84"/>
        <v>2</v>
      </c>
      <c r="AL540" s="349">
        <v>39926</v>
      </c>
      <c r="AM540" s="348"/>
      <c r="AN540" s="348"/>
      <c r="AO540" s="348"/>
      <c r="AP540" s="348"/>
      <c r="AQ540" s="348"/>
      <c r="AR540" s="348"/>
      <c r="AS540" s="348"/>
      <c r="AT540" s="26" t="s">
        <v>1130</v>
      </c>
      <c r="AU540" s="428">
        <v>62417</v>
      </c>
      <c r="AV540" s="428">
        <v>62419</v>
      </c>
      <c r="AW540" s="428" t="str">
        <f t="shared" si="89"/>
        <v>A</v>
      </c>
      <c r="AX540" s="428" t="str">
        <f t="shared" si="90"/>
        <v>A</v>
      </c>
      <c r="AY540" s="294">
        <f t="shared" si="91"/>
        <v>1</v>
      </c>
      <c r="AZ540" s="294">
        <v>1</v>
      </c>
    </row>
    <row r="541" spans="1:52" s="302" customFormat="1" x14ac:dyDescent="0.2">
      <c r="A541" s="294"/>
      <c r="B541" s="294">
        <v>62912</v>
      </c>
      <c r="C541" s="294">
        <v>62452</v>
      </c>
      <c r="D541" s="294">
        <v>62804</v>
      </c>
      <c r="E541" s="294">
        <v>62399</v>
      </c>
      <c r="F541" s="348">
        <v>62417</v>
      </c>
      <c r="G541" s="358">
        <v>62420</v>
      </c>
      <c r="H541" s="348" t="s">
        <v>1177</v>
      </c>
      <c r="I541" s="348" t="s">
        <v>590</v>
      </c>
      <c r="J541" s="348" t="s">
        <v>576</v>
      </c>
      <c r="K541" s="348">
        <v>2</v>
      </c>
      <c r="L541" s="362">
        <v>1</v>
      </c>
      <c r="M541" s="348"/>
      <c r="N541" s="348" t="str">
        <f t="shared" si="86"/>
        <v>part</v>
      </c>
      <c r="O541" s="348"/>
      <c r="P541" s="348"/>
      <c r="Q541" s="348"/>
      <c r="R541" s="348"/>
      <c r="S541" s="351"/>
      <c r="T541" s="351"/>
      <c r="U541" s="351"/>
      <c r="V541" s="351"/>
      <c r="W541" s="351"/>
      <c r="X541" s="351"/>
      <c r="Y541" s="348" t="s">
        <v>779</v>
      </c>
      <c r="Z541" s="348"/>
      <c r="AA541" s="352">
        <v>0</v>
      </c>
      <c r="AB541" s="351"/>
      <c r="AC541" s="348"/>
      <c r="AD541" s="348"/>
      <c r="AE541" s="348"/>
      <c r="AF541" s="348"/>
      <c r="AG541" s="353"/>
      <c r="AH541" s="346">
        <f t="shared" si="87"/>
        <v>0</v>
      </c>
      <c r="AI541" s="347">
        <f t="shared" si="88"/>
        <v>0</v>
      </c>
      <c r="AJ541" s="348"/>
      <c r="AK541" s="348">
        <f t="shared" si="84"/>
        <v>0</v>
      </c>
      <c r="AL541" s="349">
        <v>39926</v>
      </c>
      <c r="AM541" s="348"/>
      <c r="AN541" s="348"/>
      <c r="AO541" s="348"/>
      <c r="AP541" s="348"/>
      <c r="AQ541" s="348"/>
      <c r="AR541" s="348"/>
      <c r="AS541" s="348"/>
      <c r="AT541" s="26" t="s">
        <v>1130</v>
      </c>
      <c r="AU541" s="428">
        <v>62417</v>
      </c>
      <c r="AV541" s="428">
        <v>62420</v>
      </c>
      <c r="AW541" s="428" t="str">
        <f t="shared" si="89"/>
        <v>A</v>
      </c>
      <c r="AX541" s="428" t="str">
        <f t="shared" si="90"/>
        <v>A</v>
      </c>
      <c r="AY541" s="294">
        <f t="shared" si="91"/>
        <v>1</v>
      </c>
      <c r="AZ541" s="294">
        <v>1</v>
      </c>
    </row>
    <row r="542" spans="1:52" s="302" customFormat="1" x14ac:dyDescent="0.2">
      <c r="A542" s="294"/>
      <c r="B542" s="294"/>
      <c r="C542" s="294">
        <v>62912</v>
      </c>
      <c r="D542" s="294">
        <v>62998</v>
      </c>
      <c r="E542" s="294">
        <v>62445</v>
      </c>
      <c r="F542" s="336">
        <v>62897</v>
      </c>
      <c r="G542" s="337">
        <v>62423</v>
      </c>
      <c r="H542" s="336" t="s">
        <v>1178</v>
      </c>
      <c r="I542" s="336" t="s">
        <v>590</v>
      </c>
      <c r="J542" s="336" t="s">
        <v>576</v>
      </c>
      <c r="K542" s="336">
        <v>2</v>
      </c>
      <c r="L542" s="345">
        <v>1</v>
      </c>
      <c r="M542" s="336"/>
      <c r="N542" s="336" t="str">
        <f t="shared" si="86"/>
        <v>part</v>
      </c>
      <c r="O542" s="336"/>
      <c r="P542" s="336"/>
      <c r="Q542" s="336"/>
      <c r="R542" s="336"/>
      <c r="S542" s="339"/>
      <c r="T542" s="339"/>
      <c r="U542" s="339"/>
      <c r="V542" s="339"/>
      <c r="W542" s="339"/>
      <c r="X542" s="339"/>
      <c r="Y542" s="336" t="s">
        <v>1179</v>
      </c>
      <c r="Z542" s="336"/>
      <c r="AA542" s="340">
        <v>38.5</v>
      </c>
      <c r="AB542" s="336"/>
      <c r="AC542" s="336" t="s">
        <v>1180</v>
      </c>
      <c r="AD542" s="336"/>
      <c r="AE542" s="336"/>
      <c r="AF542" s="336" t="s">
        <v>1181</v>
      </c>
      <c r="AG542" s="340"/>
      <c r="AH542" s="354">
        <f t="shared" si="87"/>
        <v>38.5</v>
      </c>
      <c r="AI542" s="355">
        <f t="shared" si="88"/>
        <v>77</v>
      </c>
      <c r="AJ542" s="336"/>
      <c r="AK542" s="336">
        <f t="shared" si="84"/>
        <v>0</v>
      </c>
      <c r="AL542" s="356">
        <v>39926</v>
      </c>
      <c r="AM542" s="336"/>
      <c r="AN542" s="336"/>
      <c r="AO542" s="336"/>
      <c r="AP542" s="336"/>
      <c r="AQ542" s="336"/>
      <c r="AR542" s="336"/>
      <c r="AS542" s="336"/>
      <c r="AT542" s="26" t="s">
        <v>1130</v>
      </c>
      <c r="AU542" s="429">
        <v>62897</v>
      </c>
      <c r="AV542" s="428">
        <v>62423</v>
      </c>
      <c r="AW542" s="428" t="str">
        <f t="shared" si="89"/>
        <v>A</v>
      </c>
      <c r="AX542" s="428" t="str">
        <f t="shared" si="90"/>
        <v>A</v>
      </c>
      <c r="AY542" s="294">
        <f t="shared" si="91"/>
        <v>0</v>
      </c>
      <c r="AZ542" s="294">
        <v>0</v>
      </c>
    </row>
    <row r="543" spans="1:52" s="302" customFormat="1" x14ac:dyDescent="0.2">
      <c r="A543" s="294"/>
      <c r="B543" s="294"/>
      <c r="C543" s="294">
        <v>62912</v>
      </c>
      <c r="D543" s="294">
        <v>62998</v>
      </c>
      <c r="E543" s="294">
        <v>62445</v>
      </c>
      <c r="F543" s="336">
        <v>62808</v>
      </c>
      <c r="G543" s="337">
        <v>62424</v>
      </c>
      <c r="H543" s="336" t="s">
        <v>1182</v>
      </c>
      <c r="I543" s="336" t="s">
        <v>590</v>
      </c>
      <c r="J543" s="336" t="s">
        <v>468</v>
      </c>
      <c r="K543" s="336">
        <v>2</v>
      </c>
      <c r="L543" s="345">
        <v>1</v>
      </c>
      <c r="M543" s="336"/>
      <c r="N543" s="336" t="str">
        <f t="shared" si="86"/>
        <v>part</v>
      </c>
      <c r="O543" s="336"/>
      <c r="P543" s="336"/>
      <c r="Q543" s="336"/>
      <c r="R543" s="336"/>
      <c r="S543" s="339"/>
      <c r="T543" s="339"/>
      <c r="U543" s="339"/>
      <c r="V543" s="339"/>
      <c r="W543" s="339"/>
      <c r="X543" s="339"/>
      <c r="Y543" s="336" t="s">
        <v>1082</v>
      </c>
      <c r="Z543" s="336"/>
      <c r="AA543" s="340">
        <v>29.5</v>
      </c>
      <c r="AB543" s="336"/>
      <c r="AC543" s="336" t="s">
        <v>1172</v>
      </c>
      <c r="AD543" s="336"/>
      <c r="AE543" s="336"/>
      <c r="AF543" s="336" t="s">
        <v>1181</v>
      </c>
      <c r="AG543" s="340"/>
      <c r="AH543" s="346">
        <f t="shared" si="87"/>
        <v>29.5</v>
      </c>
      <c r="AI543" s="347">
        <f t="shared" si="88"/>
        <v>59</v>
      </c>
      <c r="AJ543" s="348"/>
      <c r="AK543" s="348">
        <f t="shared" si="84"/>
        <v>0</v>
      </c>
      <c r="AL543" s="349">
        <v>39926</v>
      </c>
      <c r="AM543" s="348"/>
      <c r="AN543" s="348"/>
      <c r="AO543" s="348"/>
      <c r="AP543" s="348"/>
      <c r="AQ543" s="348"/>
      <c r="AR543" s="348"/>
      <c r="AS543" s="348"/>
      <c r="AT543" s="26" t="s">
        <v>1130</v>
      </c>
      <c r="AU543" s="429">
        <v>62808</v>
      </c>
      <c r="AV543" s="428">
        <v>62424</v>
      </c>
      <c r="AW543" s="428" t="str">
        <f t="shared" si="89"/>
        <v>A</v>
      </c>
      <c r="AX543" s="428" t="str">
        <f t="shared" si="90"/>
        <v>A</v>
      </c>
      <c r="AY543" s="294">
        <f t="shared" si="91"/>
        <v>0</v>
      </c>
      <c r="AZ543" s="294">
        <v>0</v>
      </c>
    </row>
    <row r="544" spans="1:52" x14ac:dyDescent="0.2">
      <c r="E544" s="294">
        <v>62912</v>
      </c>
      <c r="F544" s="348">
        <v>62998</v>
      </c>
      <c r="G544" s="358">
        <v>62445</v>
      </c>
      <c r="H544" s="348" t="s">
        <v>1183</v>
      </c>
      <c r="I544" s="348" t="s">
        <v>590</v>
      </c>
      <c r="J544" s="348"/>
      <c r="K544" s="348">
        <v>1</v>
      </c>
      <c r="L544" s="362"/>
      <c r="M544" s="348"/>
      <c r="N544" s="348" t="str">
        <f t="shared" si="86"/>
        <v>assy</v>
      </c>
      <c r="O544" s="348"/>
      <c r="P544" s="348"/>
      <c r="Q544" s="348"/>
      <c r="R544" s="348"/>
      <c r="S544" s="351"/>
      <c r="T544" s="351"/>
      <c r="U544" s="351"/>
      <c r="V544" s="351"/>
      <c r="W544" s="351" t="s">
        <v>1129</v>
      </c>
      <c r="X544" s="351">
        <v>4</v>
      </c>
      <c r="Y544" s="348"/>
      <c r="Z544" s="348"/>
      <c r="AA544" s="352">
        <v>0</v>
      </c>
      <c r="AB544" s="348"/>
      <c r="AC544" s="348"/>
      <c r="AD544" s="348"/>
      <c r="AE544" s="348"/>
      <c r="AF544" s="348"/>
      <c r="AG544" s="353"/>
      <c r="AH544" s="346">
        <f t="shared" si="87"/>
        <v>0</v>
      </c>
      <c r="AI544" s="347">
        <f t="shared" si="88"/>
        <v>0</v>
      </c>
      <c r="AJ544" s="348">
        <v>90350</v>
      </c>
      <c r="AK544" s="348">
        <f t="shared" si="84"/>
        <v>90350</v>
      </c>
      <c r="AL544" s="349">
        <v>39926</v>
      </c>
      <c r="AM544" s="348"/>
      <c r="AN544" s="348"/>
      <c r="AO544" s="348"/>
      <c r="AP544" s="348"/>
      <c r="AQ544" s="348"/>
      <c r="AR544" s="348"/>
      <c r="AS544" s="348"/>
      <c r="AT544" s="26"/>
      <c r="AU544" s="428">
        <v>62998</v>
      </c>
      <c r="AV544" s="428">
        <v>62445</v>
      </c>
      <c r="AW544" s="428" t="str">
        <f t="shared" si="89"/>
        <v>A</v>
      </c>
      <c r="AX544" s="428" t="str">
        <f t="shared" si="90"/>
        <v>A</v>
      </c>
      <c r="AY544" s="294">
        <f t="shared" si="91"/>
        <v>0</v>
      </c>
      <c r="AZ544" s="294">
        <v>0</v>
      </c>
    </row>
    <row r="545" spans="1:52" x14ac:dyDescent="0.2">
      <c r="E545" s="294">
        <v>62912</v>
      </c>
      <c r="F545" s="320">
        <v>62998</v>
      </c>
      <c r="G545" s="321">
        <v>62451</v>
      </c>
      <c r="H545" s="320" t="s">
        <v>1184</v>
      </c>
      <c r="I545" s="348" t="s">
        <v>590</v>
      </c>
      <c r="J545" s="348" t="s">
        <v>576</v>
      </c>
      <c r="K545" s="348">
        <v>1</v>
      </c>
      <c r="L545" s="362">
        <v>1</v>
      </c>
      <c r="M545" s="348"/>
      <c r="N545" s="348" t="str">
        <f t="shared" si="86"/>
        <v>assy</v>
      </c>
      <c r="O545" s="348"/>
      <c r="P545" s="348"/>
      <c r="Q545" s="348"/>
      <c r="R545" s="348"/>
      <c r="S545" s="351"/>
      <c r="T545" s="351"/>
      <c r="U545" s="351"/>
      <c r="V545" s="351"/>
      <c r="W545" s="351" t="s">
        <v>1185</v>
      </c>
      <c r="X545" s="351">
        <v>4</v>
      </c>
      <c r="Y545" s="348"/>
      <c r="Z545" s="348"/>
      <c r="AA545" s="352">
        <v>0</v>
      </c>
      <c r="AB545" s="348"/>
      <c r="AC545" s="320" t="s">
        <v>1089</v>
      </c>
      <c r="AD545" s="320"/>
      <c r="AE545" s="348"/>
      <c r="AF545" s="348"/>
      <c r="AG545" s="353"/>
      <c r="AH545" s="346">
        <f t="shared" si="87"/>
        <v>0</v>
      </c>
      <c r="AI545" s="347">
        <f t="shared" si="88"/>
        <v>0</v>
      </c>
      <c r="AJ545" s="348">
        <v>37750</v>
      </c>
      <c r="AK545" s="348">
        <f t="shared" si="84"/>
        <v>37750</v>
      </c>
      <c r="AL545" s="349">
        <v>40084</v>
      </c>
      <c r="AM545" s="348"/>
      <c r="AN545" s="348"/>
      <c r="AO545" s="348"/>
      <c r="AP545" s="348"/>
      <c r="AQ545" s="348"/>
      <c r="AR545" s="348"/>
      <c r="AS545" s="348"/>
      <c r="AT545" s="26" t="s">
        <v>1130</v>
      </c>
      <c r="AU545" s="428">
        <v>62998</v>
      </c>
      <c r="AV545" s="428">
        <v>62451</v>
      </c>
      <c r="AW545" s="428" t="str">
        <f t="shared" si="89"/>
        <v>A</v>
      </c>
      <c r="AX545" s="428" t="str">
        <f t="shared" si="90"/>
        <v>A</v>
      </c>
      <c r="AY545" s="294">
        <f t="shared" si="91"/>
        <v>0</v>
      </c>
      <c r="AZ545" s="294">
        <v>0</v>
      </c>
    </row>
    <row r="546" spans="1:52" s="359" customFormat="1" x14ac:dyDescent="0.2">
      <c r="A546" s="294"/>
      <c r="B546" s="294"/>
      <c r="C546" s="294"/>
      <c r="D546" s="294"/>
      <c r="E546" s="294"/>
      <c r="F546" s="366">
        <v>62912</v>
      </c>
      <c r="G546" s="367">
        <v>62452</v>
      </c>
      <c r="H546" s="366" t="s">
        <v>1186</v>
      </c>
      <c r="I546" s="348" t="s">
        <v>590</v>
      </c>
      <c r="J546" s="348" t="s">
        <v>576</v>
      </c>
      <c r="K546" s="348">
        <v>1</v>
      </c>
      <c r="L546" s="362">
        <v>1</v>
      </c>
      <c r="M546" s="348"/>
      <c r="N546" s="348" t="str">
        <f t="shared" si="86"/>
        <v>assy</v>
      </c>
      <c r="O546" s="348"/>
      <c r="P546" s="348"/>
      <c r="Q546" s="348"/>
      <c r="R546" s="348"/>
      <c r="S546" s="351"/>
      <c r="T546" s="351"/>
      <c r="U546" s="351"/>
      <c r="V546" s="351"/>
      <c r="W546" s="351" t="s">
        <v>1129</v>
      </c>
      <c r="X546" s="351">
        <v>4</v>
      </c>
      <c r="Y546" s="348"/>
      <c r="Z546" s="348"/>
      <c r="AA546" s="352">
        <v>0</v>
      </c>
      <c r="AB546" s="348"/>
      <c r="AC546" s="348"/>
      <c r="AD546" s="348"/>
      <c r="AE546" s="348"/>
      <c r="AF546" s="348"/>
      <c r="AG546" s="353"/>
      <c r="AH546" s="346">
        <f t="shared" si="87"/>
        <v>0</v>
      </c>
      <c r="AI546" s="347">
        <f t="shared" si="88"/>
        <v>0</v>
      </c>
      <c r="AJ546" s="348">
        <v>14050</v>
      </c>
      <c r="AK546" s="348">
        <f t="shared" ref="AK546:AK609" si="92">AJ546*K546</f>
        <v>14050</v>
      </c>
      <c r="AL546" s="349">
        <v>40092</v>
      </c>
      <c r="AM546" s="348"/>
      <c r="AN546" s="348"/>
      <c r="AO546" s="348"/>
      <c r="AP546" s="348"/>
      <c r="AQ546" s="348"/>
      <c r="AR546" s="348"/>
      <c r="AS546" s="348"/>
      <c r="AT546" s="26" t="s">
        <v>1187</v>
      </c>
      <c r="AU546" s="428">
        <v>62912</v>
      </c>
      <c r="AV546" s="428">
        <v>62452</v>
      </c>
      <c r="AW546" s="428" t="str">
        <f t="shared" si="89"/>
        <v>A</v>
      </c>
      <c r="AX546" s="428" t="str">
        <f t="shared" si="90"/>
        <v>A</v>
      </c>
      <c r="AY546" s="294">
        <f t="shared" si="91"/>
        <v>1</v>
      </c>
      <c r="AZ546" s="294">
        <v>1</v>
      </c>
    </row>
    <row r="547" spans="1:52" x14ac:dyDescent="0.2">
      <c r="F547" s="348">
        <v>62912</v>
      </c>
      <c r="G547" s="358">
        <v>62454</v>
      </c>
      <c r="H547" s="348" t="s">
        <v>1188</v>
      </c>
      <c r="I547" s="348" t="s">
        <v>590</v>
      </c>
      <c r="J547" s="348"/>
      <c r="K547" s="348">
        <v>1</v>
      </c>
      <c r="L547" s="362"/>
      <c r="M547" s="348"/>
      <c r="N547" s="348" t="str">
        <f t="shared" si="86"/>
        <v>assy</v>
      </c>
      <c r="O547" s="348"/>
      <c r="P547" s="348"/>
      <c r="Q547" s="348"/>
      <c r="R547" s="348"/>
      <c r="S547" s="351"/>
      <c r="T547" s="351"/>
      <c r="U547" s="351"/>
      <c r="V547" s="351"/>
      <c r="W547" s="351" t="s">
        <v>1049</v>
      </c>
      <c r="X547" s="351">
        <v>4</v>
      </c>
      <c r="Y547" s="348"/>
      <c r="Z547" s="348"/>
      <c r="AA547" s="352">
        <v>0</v>
      </c>
      <c r="AB547" s="348"/>
      <c r="AC547" s="348"/>
      <c r="AD547" s="348"/>
      <c r="AE547" s="348"/>
      <c r="AF547" s="348"/>
      <c r="AG547" s="353"/>
      <c r="AH547" s="346">
        <f t="shared" si="87"/>
        <v>0</v>
      </c>
      <c r="AI547" s="347">
        <f t="shared" si="88"/>
        <v>0</v>
      </c>
      <c r="AJ547" s="348"/>
      <c r="AK547" s="348">
        <f t="shared" si="92"/>
        <v>0</v>
      </c>
      <c r="AL547" s="349">
        <v>39926</v>
      </c>
      <c r="AM547" s="348"/>
      <c r="AN547" s="348"/>
      <c r="AO547" s="348"/>
      <c r="AP547" s="348"/>
      <c r="AQ547" s="348"/>
      <c r="AR547" s="348"/>
      <c r="AS547" s="348"/>
      <c r="AT547" s="26"/>
      <c r="AU547" s="428">
        <v>62912</v>
      </c>
      <c r="AV547" s="428">
        <v>62454</v>
      </c>
      <c r="AW547" s="428" t="str">
        <f t="shared" si="89"/>
        <v>A</v>
      </c>
      <c r="AX547" s="428" t="str">
        <f t="shared" si="90"/>
        <v>A</v>
      </c>
      <c r="AY547" s="294">
        <f t="shared" si="91"/>
        <v>0</v>
      </c>
      <c r="AZ547" s="294">
        <v>0</v>
      </c>
    </row>
    <row r="548" spans="1:52" x14ac:dyDescent="0.2">
      <c r="E548" s="294">
        <v>62912</v>
      </c>
      <c r="F548" s="348">
        <v>63062</v>
      </c>
      <c r="G548" s="358">
        <v>62455</v>
      </c>
      <c r="H548" s="348" t="s">
        <v>1189</v>
      </c>
      <c r="I548" s="348" t="s">
        <v>924</v>
      </c>
      <c r="J548" s="348"/>
      <c r="K548" s="348">
        <v>2</v>
      </c>
      <c r="L548" s="350"/>
      <c r="M548" s="348"/>
      <c r="N548" s="348" t="str">
        <f t="shared" si="86"/>
        <v>assy</v>
      </c>
      <c r="O548" s="348"/>
      <c r="P548" s="348"/>
      <c r="Q548" s="348"/>
      <c r="R548" s="348"/>
      <c r="S548" s="351"/>
      <c r="T548" s="351"/>
      <c r="U548" s="351"/>
      <c r="V548" s="351"/>
      <c r="W548" s="351" t="s">
        <v>1190</v>
      </c>
      <c r="X548" s="351">
        <v>2</v>
      </c>
      <c r="Y548" s="348"/>
      <c r="Z548" s="348"/>
      <c r="AA548" s="352">
        <v>0</v>
      </c>
      <c r="AB548" s="348"/>
      <c r="AC548" s="348"/>
      <c r="AD548" s="348"/>
      <c r="AE548" s="348"/>
      <c r="AF548" s="348"/>
      <c r="AG548" s="353"/>
      <c r="AH548" s="346">
        <f t="shared" si="87"/>
        <v>0</v>
      </c>
      <c r="AI548" s="347">
        <f t="shared" si="88"/>
        <v>0</v>
      </c>
      <c r="AJ548" s="348"/>
      <c r="AK548" s="348">
        <f t="shared" si="92"/>
        <v>0</v>
      </c>
      <c r="AL548" s="349">
        <v>40092</v>
      </c>
      <c r="AM548" s="348"/>
      <c r="AN548" s="348"/>
      <c r="AO548" s="348"/>
      <c r="AP548" s="348"/>
      <c r="AQ548" s="348"/>
      <c r="AR548" s="348"/>
      <c r="AS548" s="348"/>
      <c r="AT548" s="26"/>
      <c r="AU548" s="428">
        <v>63062</v>
      </c>
      <c r="AV548" s="428">
        <v>62455</v>
      </c>
      <c r="AW548" s="428" t="str">
        <f t="shared" si="89"/>
        <v>A</v>
      </c>
      <c r="AX548" s="428" t="str">
        <f t="shared" si="90"/>
        <v>A</v>
      </c>
      <c r="AY548" s="294">
        <f t="shared" si="91"/>
        <v>0</v>
      </c>
      <c r="AZ548" s="294">
        <v>0</v>
      </c>
    </row>
    <row r="549" spans="1:52" x14ac:dyDescent="0.2">
      <c r="F549" s="348">
        <v>62912</v>
      </c>
      <c r="G549" s="358">
        <v>62456</v>
      </c>
      <c r="H549" s="348" t="s">
        <v>1191</v>
      </c>
      <c r="I549" s="348" t="s">
        <v>590</v>
      </c>
      <c r="J549" s="348" t="s">
        <v>576</v>
      </c>
      <c r="K549" s="348">
        <v>1</v>
      </c>
      <c r="L549" s="362">
        <v>1</v>
      </c>
      <c r="M549" s="348"/>
      <c r="N549" s="348" t="str">
        <f t="shared" si="86"/>
        <v>assy</v>
      </c>
      <c r="O549" s="348"/>
      <c r="P549" s="348"/>
      <c r="Q549" s="348"/>
      <c r="R549" s="348"/>
      <c r="S549" s="351"/>
      <c r="T549" s="351"/>
      <c r="U549" s="351"/>
      <c r="V549" s="351"/>
      <c r="W549" s="351" t="s">
        <v>1049</v>
      </c>
      <c r="X549" s="351">
        <v>4</v>
      </c>
      <c r="Y549" s="348"/>
      <c r="Z549" s="348"/>
      <c r="AA549" s="352">
        <v>0</v>
      </c>
      <c r="AB549" s="348"/>
      <c r="AC549" s="348"/>
      <c r="AD549" s="348"/>
      <c r="AE549" s="348"/>
      <c r="AF549" s="348" t="s">
        <v>83</v>
      </c>
      <c r="AG549" s="353"/>
      <c r="AH549" s="346">
        <f t="shared" ref="AH549:AH569" si="93">AA549+AG549</f>
        <v>0</v>
      </c>
      <c r="AI549" s="347">
        <f t="shared" si="88"/>
        <v>0</v>
      </c>
      <c r="AJ549" s="348"/>
      <c r="AK549" s="348">
        <f t="shared" si="92"/>
        <v>0</v>
      </c>
      <c r="AL549" s="349">
        <v>40147</v>
      </c>
      <c r="AM549" s="348"/>
      <c r="AN549" s="348"/>
      <c r="AO549" s="348"/>
      <c r="AP549" s="348"/>
      <c r="AQ549" s="348"/>
      <c r="AR549" s="348"/>
      <c r="AS549" s="348"/>
      <c r="AT549" s="26" t="s">
        <v>1130</v>
      </c>
      <c r="AU549" s="428">
        <v>62912</v>
      </c>
      <c r="AV549" s="428">
        <v>62456</v>
      </c>
      <c r="AW549" s="428" t="str">
        <f t="shared" si="89"/>
        <v>A</v>
      </c>
      <c r="AX549" s="428" t="str">
        <f t="shared" si="90"/>
        <v>A</v>
      </c>
      <c r="AY549" s="294">
        <f t="shared" si="91"/>
        <v>0</v>
      </c>
      <c r="AZ549" s="294">
        <v>0</v>
      </c>
    </row>
    <row r="550" spans="1:52" x14ac:dyDescent="0.2">
      <c r="D550" s="294">
        <v>62912</v>
      </c>
      <c r="E550" s="294">
        <v>62998</v>
      </c>
      <c r="F550" s="348">
        <v>62445</v>
      </c>
      <c r="G550" s="358">
        <v>62457</v>
      </c>
      <c r="H550" s="348" t="s">
        <v>1192</v>
      </c>
      <c r="I550" s="348" t="s">
        <v>590</v>
      </c>
      <c r="J550" s="348" t="s">
        <v>576</v>
      </c>
      <c r="K550" s="348">
        <v>1</v>
      </c>
      <c r="L550" s="362">
        <v>1</v>
      </c>
      <c r="M550" s="348"/>
      <c r="N550" s="348" t="str">
        <f t="shared" si="86"/>
        <v>assy</v>
      </c>
      <c r="O550" s="348"/>
      <c r="P550" s="348"/>
      <c r="Q550" s="348"/>
      <c r="R550" s="348"/>
      <c r="S550" s="351"/>
      <c r="T550" s="351"/>
      <c r="U550" s="351"/>
      <c r="V550" s="351"/>
      <c r="W550" s="351" t="s">
        <v>1129</v>
      </c>
      <c r="X550" s="351">
        <v>4</v>
      </c>
      <c r="Y550" s="348"/>
      <c r="Z550" s="348"/>
      <c r="AA550" s="352">
        <v>0</v>
      </c>
      <c r="AB550" s="348"/>
      <c r="AC550" s="348"/>
      <c r="AD550" s="348"/>
      <c r="AE550" s="348"/>
      <c r="AF550" s="348"/>
      <c r="AG550" s="353"/>
      <c r="AH550" s="346">
        <f t="shared" si="93"/>
        <v>0</v>
      </c>
      <c r="AI550" s="347">
        <f t="shared" si="88"/>
        <v>0</v>
      </c>
      <c r="AJ550" s="348"/>
      <c r="AK550" s="348">
        <f t="shared" si="92"/>
        <v>0</v>
      </c>
      <c r="AL550" s="349">
        <v>40099</v>
      </c>
      <c r="AM550" s="348"/>
      <c r="AN550" s="348"/>
      <c r="AO550" s="348"/>
      <c r="AP550" s="348"/>
      <c r="AQ550" s="348"/>
      <c r="AR550" s="348"/>
      <c r="AS550" s="348"/>
      <c r="AT550" s="26" t="s">
        <v>592</v>
      </c>
      <c r="AU550" s="428">
        <v>62445</v>
      </c>
      <c r="AV550" s="428">
        <v>62457</v>
      </c>
      <c r="AW550" s="428" t="str">
        <f t="shared" si="89"/>
        <v>A</v>
      </c>
      <c r="AX550" s="428" t="str">
        <f t="shared" si="90"/>
        <v>A</v>
      </c>
      <c r="AY550" s="294">
        <f t="shared" si="91"/>
        <v>0</v>
      </c>
      <c r="AZ550" s="294">
        <v>0</v>
      </c>
    </row>
    <row r="551" spans="1:52" x14ac:dyDescent="0.2">
      <c r="C551" s="294">
        <v>62912</v>
      </c>
      <c r="D551" s="294">
        <v>62998</v>
      </c>
      <c r="E551" s="294">
        <v>62445</v>
      </c>
      <c r="F551" s="336">
        <v>62897</v>
      </c>
      <c r="G551" s="337">
        <v>62459</v>
      </c>
      <c r="H551" s="336" t="s">
        <v>1193</v>
      </c>
      <c r="I551" s="336" t="s">
        <v>590</v>
      </c>
      <c r="J551" s="336" t="s">
        <v>576</v>
      </c>
      <c r="K551" s="336">
        <v>1</v>
      </c>
      <c r="L551" s="338">
        <v>1</v>
      </c>
      <c r="M551" s="336"/>
      <c r="N551" s="336" t="str">
        <f t="shared" si="86"/>
        <v>assy</v>
      </c>
      <c r="O551" s="336"/>
      <c r="P551" s="336"/>
      <c r="Q551" s="336"/>
      <c r="R551" s="336"/>
      <c r="S551" s="339"/>
      <c r="T551" s="339"/>
      <c r="U551" s="339"/>
      <c r="V551" s="339"/>
      <c r="W551" s="339" t="s">
        <v>914</v>
      </c>
      <c r="X551" s="339">
        <v>4</v>
      </c>
      <c r="Y551" s="336" t="s">
        <v>1098</v>
      </c>
      <c r="Z551" s="336"/>
      <c r="AA551" s="340">
        <v>31.42</v>
      </c>
      <c r="AB551" s="336">
        <v>12661</v>
      </c>
      <c r="AC551" s="336" t="s">
        <v>1194</v>
      </c>
      <c r="AD551" s="336"/>
      <c r="AE551" s="336"/>
      <c r="AF551" s="336" t="s">
        <v>1195</v>
      </c>
      <c r="AG551" s="340"/>
      <c r="AH551" s="354">
        <f t="shared" si="93"/>
        <v>31.42</v>
      </c>
      <c r="AI551" s="355">
        <f t="shared" si="88"/>
        <v>31.42</v>
      </c>
      <c r="AJ551" s="336">
        <v>2015</v>
      </c>
      <c r="AK551" s="336">
        <f t="shared" si="92"/>
        <v>2015</v>
      </c>
      <c r="AL551" s="356">
        <v>40067</v>
      </c>
      <c r="AM551" s="336"/>
      <c r="AN551" s="336"/>
      <c r="AO551" s="336"/>
      <c r="AP551" s="336"/>
      <c r="AQ551" s="336"/>
      <c r="AR551" s="336"/>
      <c r="AS551" s="336"/>
      <c r="AT551" s="26" t="s">
        <v>1130</v>
      </c>
      <c r="AU551" s="428">
        <v>62897</v>
      </c>
      <c r="AV551" s="428">
        <v>62459</v>
      </c>
      <c r="AW551" s="428" t="str">
        <f t="shared" si="89"/>
        <v>A</v>
      </c>
      <c r="AX551" s="428" t="str">
        <f t="shared" si="90"/>
        <v>A</v>
      </c>
      <c r="AY551" s="294">
        <f t="shared" si="91"/>
        <v>0</v>
      </c>
      <c r="AZ551" s="294">
        <v>0</v>
      </c>
    </row>
    <row r="552" spans="1:52" x14ac:dyDescent="0.2">
      <c r="A552" s="294">
        <v>62912</v>
      </c>
      <c r="B552" s="294">
        <v>62998</v>
      </c>
      <c r="C552" s="294">
        <v>62445</v>
      </c>
      <c r="D552" s="294">
        <v>62897</v>
      </c>
      <c r="E552" s="294">
        <v>61772</v>
      </c>
      <c r="F552" s="336">
        <v>62952</v>
      </c>
      <c r="G552" s="337">
        <v>62460</v>
      </c>
      <c r="H552" s="336" t="s">
        <v>1196</v>
      </c>
      <c r="I552" s="336" t="s">
        <v>590</v>
      </c>
      <c r="J552" s="336" t="s">
        <v>1081</v>
      </c>
      <c r="K552" s="336">
        <v>1</v>
      </c>
      <c r="L552" s="338">
        <v>1</v>
      </c>
      <c r="M552" s="336"/>
      <c r="N552" s="336" t="str">
        <f t="shared" si="86"/>
        <v>part</v>
      </c>
      <c r="O552" s="336"/>
      <c r="P552" s="336"/>
      <c r="Q552" s="336"/>
      <c r="R552" s="336"/>
      <c r="S552" s="339"/>
      <c r="T552" s="339"/>
      <c r="U552" s="339"/>
      <c r="V552" s="339"/>
      <c r="W552" s="339" t="s">
        <v>914</v>
      </c>
      <c r="X552" s="339">
        <v>4</v>
      </c>
      <c r="Y552" s="336" t="s">
        <v>1197</v>
      </c>
      <c r="Z552" s="336"/>
      <c r="AA552" s="340">
        <v>19.71</v>
      </c>
      <c r="AB552" s="336">
        <v>12661</v>
      </c>
      <c r="AC552" s="336" t="s">
        <v>1194</v>
      </c>
      <c r="AD552" s="336"/>
      <c r="AE552" s="375"/>
      <c r="AF552" s="375"/>
      <c r="AG552" s="340"/>
      <c r="AH552" s="354">
        <f t="shared" si="93"/>
        <v>19.71</v>
      </c>
      <c r="AI552" s="355">
        <f t="shared" si="88"/>
        <v>19.71</v>
      </c>
      <c r="AJ552" s="336"/>
      <c r="AK552" s="336">
        <f t="shared" si="92"/>
        <v>0</v>
      </c>
      <c r="AL552" s="356">
        <v>40080</v>
      </c>
      <c r="AM552" s="336"/>
      <c r="AN552" s="336"/>
      <c r="AO552" s="336"/>
      <c r="AP552" s="336"/>
      <c r="AQ552" s="336"/>
      <c r="AR552" s="336"/>
      <c r="AS552" s="336"/>
      <c r="AT552" s="26" t="s">
        <v>1130</v>
      </c>
      <c r="AU552" s="428">
        <v>62952</v>
      </c>
      <c r="AV552" s="428">
        <v>62460</v>
      </c>
      <c r="AW552" s="428" t="str">
        <f t="shared" si="89"/>
        <v>A</v>
      </c>
      <c r="AX552" s="428" t="str">
        <f t="shared" si="90"/>
        <v>A</v>
      </c>
      <c r="AY552" s="294">
        <f t="shared" si="91"/>
        <v>0</v>
      </c>
      <c r="AZ552" s="294">
        <v>0</v>
      </c>
    </row>
    <row r="553" spans="1:52" x14ac:dyDescent="0.2">
      <c r="F553" s="348">
        <v>62912</v>
      </c>
      <c r="G553" s="358">
        <v>62465</v>
      </c>
      <c r="H553" s="348" t="s">
        <v>1198</v>
      </c>
      <c r="I553" s="348" t="s">
        <v>590</v>
      </c>
      <c r="J553" s="348"/>
      <c r="K553" s="348">
        <v>1</v>
      </c>
      <c r="L553" s="362"/>
      <c r="M553" s="348"/>
      <c r="N553" s="348" t="str">
        <f t="shared" ref="N553:N616" si="94">IF(COUNTIF($F$7:$F$3332,G553)&lt;&gt;0,"assy","part")</f>
        <v>assy</v>
      </c>
      <c r="O553" s="348"/>
      <c r="P553" s="348"/>
      <c r="Q553" s="348"/>
      <c r="R553" s="348"/>
      <c r="S553" s="351"/>
      <c r="T553" s="351"/>
      <c r="U553" s="351"/>
      <c r="V553" s="351"/>
      <c r="W553" s="351" t="s">
        <v>1129</v>
      </c>
      <c r="X553" s="351">
        <v>4</v>
      </c>
      <c r="Y553" s="348"/>
      <c r="Z553" s="348"/>
      <c r="AA553" s="352">
        <v>0</v>
      </c>
      <c r="AB553" s="348"/>
      <c r="AC553" s="348"/>
      <c r="AD553" s="348"/>
      <c r="AE553" s="348"/>
      <c r="AF553" s="348"/>
      <c r="AG553" s="353"/>
      <c r="AH553" s="346">
        <f t="shared" si="93"/>
        <v>0</v>
      </c>
      <c r="AI553" s="347">
        <f t="shared" si="88"/>
        <v>0</v>
      </c>
      <c r="AJ553" s="348">
        <v>23350</v>
      </c>
      <c r="AK553" s="348">
        <f t="shared" si="92"/>
        <v>23350</v>
      </c>
      <c r="AL553" s="349">
        <v>39926</v>
      </c>
      <c r="AM553" s="348"/>
      <c r="AN553" s="348"/>
      <c r="AO553" s="348"/>
      <c r="AP553" s="348"/>
      <c r="AQ553" s="348"/>
      <c r="AR553" s="348"/>
      <c r="AS553" s="348"/>
      <c r="AT553" s="26"/>
      <c r="AU553" s="428">
        <v>62912</v>
      </c>
      <c r="AV553" s="428">
        <v>62465</v>
      </c>
      <c r="AW553" s="428" t="str">
        <f t="shared" si="89"/>
        <v>A</v>
      </c>
      <c r="AX553" s="428" t="str">
        <f t="shared" si="90"/>
        <v>A</v>
      </c>
      <c r="AY553" s="294">
        <f t="shared" si="91"/>
        <v>0</v>
      </c>
      <c r="AZ553" s="294">
        <v>0</v>
      </c>
    </row>
    <row r="554" spans="1:52" x14ac:dyDescent="0.2">
      <c r="B554" s="294">
        <v>62912</v>
      </c>
      <c r="C554" s="294">
        <v>62998</v>
      </c>
      <c r="D554" s="294">
        <v>62445</v>
      </c>
      <c r="E554" s="294">
        <v>62897</v>
      </c>
      <c r="F554" s="336">
        <v>62467</v>
      </c>
      <c r="G554" s="337">
        <v>62466</v>
      </c>
      <c r="H554" s="336" t="s">
        <v>1199</v>
      </c>
      <c r="I554" s="336" t="s">
        <v>590</v>
      </c>
      <c r="J554" s="336" t="s">
        <v>576</v>
      </c>
      <c r="K554" s="336">
        <v>2</v>
      </c>
      <c r="L554" s="345">
        <v>1</v>
      </c>
      <c r="M554" s="336"/>
      <c r="N554" s="336" t="str">
        <f t="shared" si="94"/>
        <v>part</v>
      </c>
      <c r="O554" s="336"/>
      <c r="P554" s="336"/>
      <c r="Q554" s="336"/>
      <c r="R554" s="336"/>
      <c r="S554" s="339"/>
      <c r="T554" s="339"/>
      <c r="U554" s="339"/>
      <c r="V554" s="339"/>
      <c r="W554" s="339" t="s">
        <v>1129</v>
      </c>
      <c r="X554" s="339">
        <v>4</v>
      </c>
      <c r="Y554" s="336" t="s">
        <v>1200</v>
      </c>
      <c r="Z554" s="336"/>
      <c r="AA554" s="340">
        <v>284</v>
      </c>
      <c r="AB554" s="336"/>
      <c r="AC554" s="336" t="s">
        <v>1201</v>
      </c>
      <c r="AD554" s="336"/>
      <c r="AE554" s="336" t="s">
        <v>1202</v>
      </c>
      <c r="AF554" s="336" t="s">
        <v>1203</v>
      </c>
      <c r="AG554" s="340"/>
      <c r="AH554" s="346">
        <f t="shared" si="93"/>
        <v>284</v>
      </c>
      <c r="AI554" s="347">
        <f t="shared" si="88"/>
        <v>568</v>
      </c>
      <c r="AJ554" s="348">
        <v>304</v>
      </c>
      <c r="AK554" s="348">
        <f t="shared" si="92"/>
        <v>608</v>
      </c>
      <c r="AL554" s="349">
        <v>40000</v>
      </c>
      <c r="AM554" s="348">
        <v>2</v>
      </c>
      <c r="AN554" s="348">
        <v>2</v>
      </c>
      <c r="AO554" s="348"/>
      <c r="AP554" s="348"/>
      <c r="AQ554" s="348"/>
      <c r="AR554" s="348"/>
      <c r="AS554" s="348"/>
      <c r="AT554" s="26" t="s">
        <v>592</v>
      </c>
      <c r="AU554" s="428">
        <v>62467</v>
      </c>
      <c r="AV554" s="428">
        <v>62466</v>
      </c>
      <c r="AW554" s="428" t="str">
        <f t="shared" si="89"/>
        <v>A</v>
      </c>
      <c r="AX554" s="428" t="str">
        <f t="shared" si="90"/>
        <v>A</v>
      </c>
      <c r="AY554" s="294">
        <f t="shared" si="91"/>
        <v>0</v>
      </c>
      <c r="AZ554" s="294">
        <v>0</v>
      </c>
    </row>
    <row r="555" spans="1:52" x14ac:dyDescent="0.2">
      <c r="C555" s="294">
        <v>62912</v>
      </c>
      <c r="D555" s="294">
        <v>62998</v>
      </c>
      <c r="E555" s="294">
        <v>62445</v>
      </c>
      <c r="F555" s="336">
        <v>62897</v>
      </c>
      <c r="G555" s="337">
        <v>62467</v>
      </c>
      <c r="H555" s="336" t="s">
        <v>1204</v>
      </c>
      <c r="I555" s="336" t="s">
        <v>590</v>
      </c>
      <c r="J555" s="336" t="s">
        <v>1081</v>
      </c>
      <c r="K555" s="336">
        <v>2</v>
      </c>
      <c r="L555" s="338">
        <v>1</v>
      </c>
      <c r="M555" s="336"/>
      <c r="N555" s="336" t="str">
        <f t="shared" si="94"/>
        <v>assy</v>
      </c>
      <c r="O555" s="336"/>
      <c r="P555" s="336"/>
      <c r="Q555" s="336"/>
      <c r="R555" s="336"/>
      <c r="S555" s="339"/>
      <c r="T555" s="339"/>
      <c r="U555" s="339"/>
      <c r="V555" s="339"/>
      <c r="W555" s="339" t="s">
        <v>1129</v>
      </c>
      <c r="X555" s="339">
        <v>4</v>
      </c>
      <c r="Y555" s="336" t="s">
        <v>1205</v>
      </c>
      <c r="Z555" s="336"/>
      <c r="AA555" s="340">
        <v>0</v>
      </c>
      <c r="AB555" s="336"/>
      <c r="AC555" s="336" t="s">
        <v>1206</v>
      </c>
      <c r="AD555" s="336"/>
      <c r="AE555" s="336"/>
      <c r="AF555" s="336"/>
      <c r="AG555" s="340"/>
      <c r="AH555" s="346">
        <f t="shared" si="93"/>
        <v>0</v>
      </c>
      <c r="AI555" s="347">
        <f t="shared" si="88"/>
        <v>0</v>
      </c>
      <c r="AJ555" s="348"/>
      <c r="AK555" s="348">
        <f t="shared" si="92"/>
        <v>0</v>
      </c>
      <c r="AL555" s="349">
        <v>40042</v>
      </c>
      <c r="AM555" s="348"/>
      <c r="AN555" s="348"/>
      <c r="AO555" s="348"/>
      <c r="AP555" s="348"/>
      <c r="AQ555" s="348"/>
      <c r="AR555" s="348"/>
      <c r="AS555" s="348"/>
      <c r="AT555" s="26" t="s">
        <v>592</v>
      </c>
      <c r="AU555" s="428">
        <v>62897</v>
      </c>
      <c r="AV555" s="428">
        <v>62467</v>
      </c>
      <c r="AW555" s="428" t="str">
        <f t="shared" si="89"/>
        <v>A</v>
      </c>
      <c r="AX555" s="428" t="str">
        <f t="shared" si="90"/>
        <v>A</v>
      </c>
      <c r="AY555" s="294">
        <f t="shared" si="91"/>
        <v>0</v>
      </c>
      <c r="AZ555" s="294">
        <v>0</v>
      </c>
    </row>
    <row r="556" spans="1:52" x14ac:dyDescent="0.2">
      <c r="D556" s="294">
        <v>62912</v>
      </c>
      <c r="E556" s="294">
        <v>62998</v>
      </c>
      <c r="F556" s="336">
        <v>62451</v>
      </c>
      <c r="G556" s="337">
        <v>62491</v>
      </c>
      <c r="H556" s="376" t="s">
        <v>1207</v>
      </c>
      <c r="I556" s="336" t="s">
        <v>590</v>
      </c>
      <c r="J556" s="336" t="s">
        <v>576</v>
      </c>
      <c r="K556" s="336">
        <v>1</v>
      </c>
      <c r="L556" s="345">
        <v>1</v>
      </c>
      <c r="M556" s="336"/>
      <c r="N556" s="336" t="str">
        <f t="shared" si="94"/>
        <v>part</v>
      </c>
      <c r="O556" s="336"/>
      <c r="P556" s="336"/>
      <c r="Q556" s="336"/>
      <c r="R556" s="336"/>
      <c r="S556" s="339"/>
      <c r="T556" s="339"/>
      <c r="U556" s="339"/>
      <c r="V556" s="339"/>
      <c r="W556" s="339" t="s">
        <v>1185</v>
      </c>
      <c r="X556" s="339">
        <v>4</v>
      </c>
      <c r="Y556" s="336" t="s">
        <v>1208</v>
      </c>
      <c r="Z556" s="336"/>
      <c r="AA556" s="340">
        <v>228</v>
      </c>
      <c r="AB556" s="336"/>
      <c r="AC556" s="336" t="s">
        <v>1172</v>
      </c>
      <c r="AD556" s="336"/>
      <c r="AE556" s="336"/>
      <c r="AF556" s="336" t="s">
        <v>1209</v>
      </c>
      <c r="AG556" s="340"/>
      <c r="AH556" s="346">
        <f t="shared" si="93"/>
        <v>228</v>
      </c>
      <c r="AI556" s="347">
        <f t="shared" si="88"/>
        <v>228</v>
      </c>
      <c r="AJ556" s="348">
        <v>780</v>
      </c>
      <c r="AK556" s="348">
        <f t="shared" si="92"/>
        <v>780</v>
      </c>
      <c r="AL556" s="349">
        <v>40079</v>
      </c>
      <c r="AM556" s="348"/>
      <c r="AN556" s="348"/>
      <c r="AO556" s="348"/>
      <c r="AP556" s="348"/>
      <c r="AQ556" s="348"/>
      <c r="AR556" s="348"/>
      <c r="AS556" s="348"/>
      <c r="AT556" s="26" t="s">
        <v>592</v>
      </c>
      <c r="AU556" s="428">
        <v>62451</v>
      </c>
      <c r="AV556" s="428">
        <v>62491</v>
      </c>
      <c r="AW556" s="428" t="str">
        <f t="shared" si="89"/>
        <v>A</v>
      </c>
      <c r="AX556" s="428" t="str">
        <f t="shared" si="90"/>
        <v>A</v>
      </c>
      <c r="AY556" s="294">
        <f t="shared" si="91"/>
        <v>0</v>
      </c>
      <c r="AZ556" s="294">
        <v>0</v>
      </c>
    </row>
    <row r="557" spans="1:52" x14ac:dyDescent="0.2">
      <c r="D557" s="294">
        <v>62912</v>
      </c>
      <c r="E557" s="294">
        <v>62998</v>
      </c>
      <c r="F557" s="336">
        <v>62451</v>
      </c>
      <c r="G557" s="337">
        <v>62492</v>
      </c>
      <c r="H557" s="376" t="s">
        <v>1210</v>
      </c>
      <c r="I557" s="336" t="s">
        <v>590</v>
      </c>
      <c r="J557" s="336" t="s">
        <v>576</v>
      </c>
      <c r="K557" s="336">
        <v>2</v>
      </c>
      <c r="L557" s="345">
        <v>1</v>
      </c>
      <c r="M557" s="336"/>
      <c r="N557" s="336" t="str">
        <f t="shared" si="94"/>
        <v>part</v>
      </c>
      <c r="O557" s="336"/>
      <c r="P557" s="336"/>
      <c r="Q557" s="336"/>
      <c r="R557" s="336"/>
      <c r="S557" s="339"/>
      <c r="T557" s="339"/>
      <c r="U557" s="339"/>
      <c r="V557" s="339"/>
      <c r="W557" s="339" t="s">
        <v>1185</v>
      </c>
      <c r="X557" s="339">
        <v>4</v>
      </c>
      <c r="Y557" s="336" t="s">
        <v>1211</v>
      </c>
      <c r="Z557" s="336"/>
      <c r="AA557" s="340">
        <v>0</v>
      </c>
      <c r="AB557" s="336"/>
      <c r="AC557" s="336" t="s">
        <v>1212</v>
      </c>
      <c r="AD557" s="336"/>
      <c r="AE557" s="336"/>
      <c r="AF557" s="336" t="s">
        <v>1213</v>
      </c>
      <c r="AG557" s="340"/>
      <c r="AH557" s="354">
        <f t="shared" si="93"/>
        <v>0</v>
      </c>
      <c r="AI557" s="355">
        <f t="shared" si="88"/>
        <v>0</v>
      </c>
      <c r="AJ557" s="336">
        <v>154</v>
      </c>
      <c r="AK557" s="336">
        <f t="shared" si="92"/>
        <v>308</v>
      </c>
      <c r="AL557" s="356">
        <v>40079</v>
      </c>
      <c r="AM557" s="336"/>
      <c r="AN557" s="336"/>
      <c r="AO557" s="336"/>
      <c r="AP557" s="336"/>
      <c r="AQ557" s="336"/>
      <c r="AR557" s="336"/>
      <c r="AS557" s="336"/>
      <c r="AT557" s="26" t="s">
        <v>592</v>
      </c>
      <c r="AU557" s="430">
        <v>62451</v>
      </c>
      <c r="AV557" s="428">
        <v>62492</v>
      </c>
      <c r="AW557" s="428" t="str">
        <f t="shared" si="89"/>
        <v>A</v>
      </c>
      <c r="AX557" s="428" t="str">
        <f t="shared" si="90"/>
        <v>A</v>
      </c>
      <c r="AY557" s="294">
        <f t="shared" si="91"/>
        <v>0</v>
      </c>
      <c r="AZ557" s="294">
        <v>0</v>
      </c>
    </row>
    <row r="558" spans="1:52" x14ac:dyDescent="0.2">
      <c r="D558" s="294">
        <v>62912</v>
      </c>
      <c r="E558" s="294">
        <v>62998</v>
      </c>
      <c r="F558" s="336">
        <v>62451</v>
      </c>
      <c r="G558" s="337">
        <v>62493</v>
      </c>
      <c r="H558" s="336" t="s">
        <v>1214</v>
      </c>
      <c r="I558" s="336" t="s">
        <v>590</v>
      </c>
      <c r="J558" s="336" t="s">
        <v>576</v>
      </c>
      <c r="K558" s="336">
        <v>1</v>
      </c>
      <c r="L558" s="345">
        <v>1</v>
      </c>
      <c r="M558" s="336"/>
      <c r="N558" s="336" t="str">
        <f t="shared" si="94"/>
        <v>part</v>
      </c>
      <c r="O558" s="336"/>
      <c r="P558" s="336"/>
      <c r="Q558" s="336"/>
      <c r="R558" s="336"/>
      <c r="S558" s="339"/>
      <c r="T558" s="339"/>
      <c r="U558" s="339"/>
      <c r="V558" s="339"/>
      <c r="W558" s="339" t="s">
        <v>1185</v>
      </c>
      <c r="X558" s="339">
        <v>4</v>
      </c>
      <c r="Y558" s="336" t="s">
        <v>1208</v>
      </c>
      <c r="Z558" s="336"/>
      <c r="AA558" s="340">
        <v>142</v>
      </c>
      <c r="AB558" s="336"/>
      <c r="AC558" s="336" t="s">
        <v>1215</v>
      </c>
      <c r="AD558" s="336"/>
      <c r="AE558" s="336"/>
      <c r="AF558" s="336" t="s">
        <v>879</v>
      </c>
      <c r="AG558" s="340"/>
      <c r="AH558" s="354">
        <f t="shared" si="93"/>
        <v>142</v>
      </c>
      <c r="AI558" s="355">
        <f t="shared" si="88"/>
        <v>142</v>
      </c>
      <c r="AJ558" s="336">
        <v>315</v>
      </c>
      <c r="AK558" s="336">
        <f t="shared" si="92"/>
        <v>315</v>
      </c>
      <c r="AL558" s="356">
        <v>40079</v>
      </c>
      <c r="AM558" s="336"/>
      <c r="AN558" s="336"/>
      <c r="AO558" s="336"/>
      <c r="AP558" s="336"/>
      <c r="AQ558" s="336"/>
      <c r="AR558" s="336"/>
      <c r="AS558" s="336"/>
      <c r="AT558" s="26" t="s">
        <v>592</v>
      </c>
      <c r="AU558" s="428">
        <v>62451</v>
      </c>
      <c r="AV558" s="428">
        <v>62493</v>
      </c>
      <c r="AW558" s="428" t="str">
        <f t="shared" si="89"/>
        <v>A</v>
      </c>
      <c r="AX558" s="428" t="str">
        <f t="shared" si="90"/>
        <v>A</v>
      </c>
      <c r="AY558" s="294">
        <f t="shared" si="91"/>
        <v>0</v>
      </c>
      <c r="AZ558" s="294">
        <v>0</v>
      </c>
    </row>
    <row r="559" spans="1:52" x14ac:dyDescent="0.2">
      <c r="D559" s="294">
        <v>62912</v>
      </c>
      <c r="E559" s="294">
        <v>62452</v>
      </c>
      <c r="F559" s="336">
        <v>62804</v>
      </c>
      <c r="G559" s="337">
        <v>62497</v>
      </c>
      <c r="H559" s="336" t="s">
        <v>1216</v>
      </c>
      <c r="I559" s="336" t="s">
        <v>590</v>
      </c>
      <c r="J559" s="336" t="s">
        <v>778</v>
      </c>
      <c r="K559" s="336">
        <v>2</v>
      </c>
      <c r="L559" s="345">
        <v>1</v>
      </c>
      <c r="M559" s="336"/>
      <c r="N559" s="336" t="str">
        <f t="shared" si="94"/>
        <v>part</v>
      </c>
      <c r="O559" s="336"/>
      <c r="P559" s="336"/>
      <c r="Q559" s="336"/>
      <c r="R559" s="336"/>
      <c r="S559" s="339"/>
      <c r="T559" s="339"/>
      <c r="U559" s="339"/>
      <c r="V559" s="339"/>
      <c r="W559" s="339" t="s">
        <v>1129</v>
      </c>
      <c r="X559" s="339">
        <v>4</v>
      </c>
      <c r="Y559" s="336" t="s">
        <v>915</v>
      </c>
      <c r="Z559" s="336"/>
      <c r="AA559" s="340">
        <v>388</v>
      </c>
      <c r="AB559" s="336"/>
      <c r="AC559" s="336" t="s">
        <v>916</v>
      </c>
      <c r="AD559" s="336"/>
      <c r="AE559" s="336"/>
      <c r="AF559" s="336" t="s">
        <v>917</v>
      </c>
      <c r="AG559" s="340"/>
      <c r="AH559" s="346">
        <f t="shared" si="93"/>
        <v>388</v>
      </c>
      <c r="AI559" s="347">
        <f t="shared" si="88"/>
        <v>776</v>
      </c>
      <c r="AJ559" s="348">
        <v>270</v>
      </c>
      <c r="AK559" s="348">
        <f t="shared" si="92"/>
        <v>540</v>
      </c>
      <c r="AL559" s="349">
        <v>40078</v>
      </c>
      <c r="AM559" s="348"/>
      <c r="AN559" s="348"/>
      <c r="AO559" s="348"/>
      <c r="AP559" s="348"/>
      <c r="AQ559" s="348"/>
      <c r="AR559" s="348"/>
      <c r="AS559" s="348"/>
      <c r="AT559" s="26" t="s">
        <v>592</v>
      </c>
      <c r="AU559" s="428">
        <v>62804</v>
      </c>
      <c r="AV559" s="428">
        <v>62497</v>
      </c>
      <c r="AW559" s="428" t="str">
        <f t="shared" si="89"/>
        <v>A</v>
      </c>
      <c r="AX559" s="428" t="str">
        <f t="shared" si="90"/>
        <v>A</v>
      </c>
      <c r="AY559" s="294">
        <f t="shared" si="91"/>
        <v>1</v>
      </c>
      <c r="AZ559" s="294">
        <v>1</v>
      </c>
    </row>
    <row r="560" spans="1:52" x14ac:dyDescent="0.2">
      <c r="D560" s="294">
        <v>62912</v>
      </c>
      <c r="E560" s="294">
        <v>62452</v>
      </c>
      <c r="F560" s="336">
        <v>62804</v>
      </c>
      <c r="G560" s="337">
        <v>62498</v>
      </c>
      <c r="H560" s="336" t="s">
        <v>1217</v>
      </c>
      <c r="I560" s="336" t="s">
        <v>590</v>
      </c>
      <c r="J560" s="336" t="s">
        <v>576</v>
      </c>
      <c r="K560" s="336">
        <v>2</v>
      </c>
      <c r="L560" s="345">
        <v>1</v>
      </c>
      <c r="M560" s="336"/>
      <c r="N560" s="336" t="str">
        <f t="shared" si="94"/>
        <v>part</v>
      </c>
      <c r="O560" s="336"/>
      <c r="P560" s="336"/>
      <c r="Q560" s="336"/>
      <c r="R560" s="336"/>
      <c r="S560" s="339"/>
      <c r="T560" s="339"/>
      <c r="U560" s="339"/>
      <c r="V560" s="339"/>
      <c r="W560" s="339" t="s">
        <v>1185</v>
      </c>
      <c r="X560" s="339">
        <v>4</v>
      </c>
      <c r="Y560" s="336" t="s">
        <v>1218</v>
      </c>
      <c r="Z560" s="336"/>
      <c r="AA560" s="340">
        <v>53</v>
      </c>
      <c r="AB560" s="336"/>
      <c r="AC560" s="336" t="s">
        <v>1219</v>
      </c>
      <c r="AD560" s="336"/>
      <c r="AE560" s="336"/>
      <c r="AF560" s="336" t="s">
        <v>1220</v>
      </c>
      <c r="AG560" s="340"/>
      <c r="AH560" s="346">
        <f t="shared" si="93"/>
        <v>53</v>
      </c>
      <c r="AI560" s="347">
        <f t="shared" si="88"/>
        <v>106</v>
      </c>
      <c r="AJ560" s="348">
        <v>17</v>
      </c>
      <c r="AK560" s="348">
        <f t="shared" si="92"/>
        <v>34</v>
      </c>
      <c r="AL560" s="349">
        <v>39926</v>
      </c>
      <c r="AM560" s="348"/>
      <c r="AN560" s="348"/>
      <c r="AO560" s="348"/>
      <c r="AP560" s="348"/>
      <c r="AQ560" s="348"/>
      <c r="AR560" s="348"/>
      <c r="AS560" s="348"/>
      <c r="AT560" s="26" t="s">
        <v>1130</v>
      </c>
      <c r="AU560" s="428">
        <v>62804</v>
      </c>
      <c r="AV560" s="428">
        <v>62498</v>
      </c>
      <c r="AW560" s="428" t="str">
        <f t="shared" si="89"/>
        <v>A</v>
      </c>
      <c r="AX560" s="428" t="str">
        <f t="shared" si="90"/>
        <v>A</v>
      </c>
      <c r="AY560" s="294">
        <f t="shared" si="91"/>
        <v>1</v>
      </c>
      <c r="AZ560" s="294">
        <v>1</v>
      </c>
    </row>
    <row r="561" spans="1:52" x14ac:dyDescent="0.2">
      <c r="D561" s="294">
        <v>62912</v>
      </c>
      <c r="E561" s="294">
        <v>62452</v>
      </c>
      <c r="F561" s="336">
        <v>62804</v>
      </c>
      <c r="G561" s="337">
        <v>62499</v>
      </c>
      <c r="H561" s="336" t="s">
        <v>1221</v>
      </c>
      <c r="I561" s="336" t="s">
        <v>590</v>
      </c>
      <c r="J561" s="336" t="s">
        <v>576</v>
      </c>
      <c r="K561" s="336">
        <v>2</v>
      </c>
      <c r="L561" s="345">
        <v>1</v>
      </c>
      <c r="M561" s="336"/>
      <c r="N561" s="336" t="str">
        <f t="shared" si="94"/>
        <v>part</v>
      </c>
      <c r="O561" s="336"/>
      <c r="P561" s="336"/>
      <c r="Q561" s="336"/>
      <c r="R561" s="336"/>
      <c r="S561" s="339"/>
      <c r="T561" s="339"/>
      <c r="U561" s="339"/>
      <c r="V561" s="339"/>
      <c r="W561" s="339" t="s">
        <v>1185</v>
      </c>
      <c r="X561" s="339">
        <v>4</v>
      </c>
      <c r="Y561" s="336" t="s">
        <v>1082</v>
      </c>
      <c r="Z561" s="336"/>
      <c r="AA561" s="340">
        <v>44.3</v>
      </c>
      <c r="AB561" s="336"/>
      <c r="AC561" s="336" t="s">
        <v>1175</v>
      </c>
      <c r="AD561" s="336"/>
      <c r="AE561" s="336"/>
      <c r="AF561" s="336" t="s">
        <v>859</v>
      </c>
      <c r="AG561" s="340"/>
      <c r="AH561" s="346">
        <f t="shared" si="93"/>
        <v>44.3</v>
      </c>
      <c r="AI561" s="347">
        <f t="shared" si="88"/>
        <v>88.6</v>
      </c>
      <c r="AJ561" s="348">
        <v>15</v>
      </c>
      <c r="AK561" s="348">
        <f t="shared" si="92"/>
        <v>30</v>
      </c>
      <c r="AL561" s="349">
        <v>39926</v>
      </c>
      <c r="AM561" s="348"/>
      <c r="AN561" s="348"/>
      <c r="AO561" s="348"/>
      <c r="AP561" s="348"/>
      <c r="AQ561" s="348"/>
      <c r="AR561" s="348"/>
      <c r="AS561" s="348"/>
      <c r="AT561" s="26" t="s">
        <v>1130</v>
      </c>
      <c r="AU561" s="428">
        <v>62804</v>
      </c>
      <c r="AV561" s="428">
        <v>62499</v>
      </c>
      <c r="AW561" s="428" t="str">
        <f t="shared" si="89"/>
        <v>A</v>
      </c>
      <c r="AX561" s="428" t="str">
        <f t="shared" si="90"/>
        <v>A</v>
      </c>
      <c r="AY561" s="294">
        <f t="shared" si="91"/>
        <v>1</v>
      </c>
      <c r="AZ561" s="294">
        <v>1</v>
      </c>
    </row>
    <row r="562" spans="1:52" x14ac:dyDescent="0.2">
      <c r="D562" s="294">
        <v>62912</v>
      </c>
      <c r="E562" s="294">
        <v>62998</v>
      </c>
      <c r="F562" s="336">
        <v>62451</v>
      </c>
      <c r="G562" s="337">
        <v>62553</v>
      </c>
      <c r="H562" s="336" t="s">
        <v>1222</v>
      </c>
      <c r="I562" s="336" t="s">
        <v>590</v>
      </c>
      <c r="J562" s="336" t="s">
        <v>1081</v>
      </c>
      <c r="K562" s="336">
        <v>2</v>
      </c>
      <c r="L562" s="345">
        <v>1</v>
      </c>
      <c r="M562" s="336"/>
      <c r="N562" s="336" t="str">
        <f t="shared" si="94"/>
        <v>part</v>
      </c>
      <c r="O562" s="336"/>
      <c r="P562" s="336"/>
      <c r="Q562" s="336"/>
      <c r="R562" s="336"/>
      <c r="S562" s="339"/>
      <c r="T562" s="339"/>
      <c r="U562" s="339"/>
      <c r="V562" s="339"/>
      <c r="W562" s="339"/>
      <c r="X562" s="339"/>
      <c r="Y562" s="336" t="s">
        <v>1082</v>
      </c>
      <c r="Z562" s="336"/>
      <c r="AA562" s="340">
        <v>47.2</v>
      </c>
      <c r="AB562" s="336"/>
      <c r="AC562" s="336" t="s">
        <v>1219</v>
      </c>
      <c r="AD562" s="336"/>
      <c r="AE562" s="336"/>
      <c r="AF562" s="336" t="s">
        <v>1220</v>
      </c>
      <c r="AG562" s="340"/>
      <c r="AH562" s="346">
        <f t="shared" si="93"/>
        <v>47.2</v>
      </c>
      <c r="AI562" s="347">
        <f t="shared" si="88"/>
        <v>94.4</v>
      </c>
      <c r="AJ562" s="348">
        <v>17</v>
      </c>
      <c r="AK562" s="348">
        <f t="shared" si="92"/>
        <v>34</v>
      </c>
      <c r="AL562" s="349">
        <v>40079</v>
      </c>
      <c r="AM562" s="348"/>
      <c r="AN562" s="348"/>
      <c r="AO562" s="348"/>
      <c r="AP562" s="348"/>
      <c r="AQ562" s="348"/>
      <c r="AR562" s="348"/>
      <c r="AS562" s="348"/>
      <c r="AT562" s="26" t="s">
        <v>592</v>
      </c>
      <c r="AU562" s="430">
        <v>62451</v>
      </c>
      <c r="AV562" s="428">
        <v>62553</v>
      </c>
      <c r="AW562" s="428" t="str">
        <f t="shared" si="89"/>
        <v>A</v>
      </c>
      <c r="AX562" s="428" t="str">
        <f t="shared" si="90"/>
        <v>A</v>
      </c>
      <c r="AY562" s="294">
        <f t="shared" si="91"/>
        <v>0</v>
      </c>
      <c r="AZ562" s="294">
        <v>0</v>
      </c>
    </row>
    <row r="563" spans="1:52" x14ac:dyDescent="0.2">
      <c r="D563" s="294">
        <v>62912</v>
      </c>
      <c r="E563" s="294">
        <v>62998</v>
      </c>
      <c r="F563" s="336">
        <v>62451</v>
      </c>
      <c r="G563" s="337">
        <v>62557</v>
      </c>
      <c r="H563" s="336" t="s">
        <v>1223</v>
      </c>
      <c r="I563" s="336" t="s">
        <v>590</v>
      </c>
      <c r="J563" s="336" t="s">
        <v>576</v>
      </c>
      <c r="K563" s="336">
        <v>2</v>
      </c>
      <c r="L563" s="345">
        <v>1</v>
      </c>
      <c r="M563" s="336"/>
      <c r="N563" s="336" t="str">
        <f t="shared" si="94"/>
        <v>part</v>
      </c>
      <c r="O563" s="336"/>
      <c r="P563" s="336"/>
      <c r="Q563" s="336"/>
      <c r="R563" s="336"/>
      <c r="S563" s="339"/>
      <c r="T563" s="339"/>
      <c r="U563" s="339"/>
      <c r="V563" s="339"/>
      <c r="W563" s="339"/>
      <c r="X563" s="339"/>
      <c r="Y563" s="336" t="s">
        <v>1121</v>
      </c>
      <c r="Z563" s="336"/>
      <c r="AA563" s="340">
        <v>3.71</v>
      </c>
      <c r="AB563" s="336" t="s">
        <v>1224</v>
      </c>
      <c r="AC563" s="336" t="s">
        <v>1225</v>
      </c>
      <c r="AD563" s="336"/>
      <c r="AE563" s="336"/>
      <c r="AF563" s="336" t="s">
        <v>350</v>
      </c>
      <c r="AG563" s="340"/>
      <c r="AH563" s="341">
        <f t="shared" si="93"/>
        <v>3.71</v>
      </c>
      <c r="AI563" s="342">
        <f t="shared" si="88"/>
        <v>7.42</v>
      </c>
      <c r="AJ563" s="343">
        <v>44</v>
      </c>
      <c r="AK563" s="343">
        <f t="shared" si="92"/>
        <v>88</v>
      </c>
      <c r="AL563" s="344">
        <v>40079</v>
      </c>
      <c r="AM563" s="343"/>
      <c r="AN563" s="343"/>
      <c r="AO563" s="343"/>
      <c r="AP563" s="343"/>
      <c r="AQ563" s="343"/>
      <c r="AR563" s="343"/>
      <c r="AS563" s="343"/>
      <c r="AT563" s="26" t="s">
        <v>592</v>
      </c>
      <c r="AU563" s="428">
        <v>62451</v>
      </c>
      <c r="AV563" s="428">
        <v>62557</v>
      </c>
      <c r="AW563" s="428" t="str">
        <f t="shared" si="89"/>
        <v>A</v>
      </c>
      <c r="AX563" s="428" t="str">
        <f t="shared" si="90"/>
        <v>A</v>
      </c>
      <c r="AY563" s="294">
        <f t="shared" si="91"/>
        <v>0</v>
      </c>
      <c r="AZ563" s="294">
        <v>0</v>
      </c>
    </row>
    <row r="564" spans="1:52" x14ac:dyDescent="0.2">
      <c r="D564" s="294">
        <v>62912</v>
      </c>
      <c r="E564" s="294">
        <v>62998</v>
      </c>
      <c r="F564" s="336">
        <v>62451</v>
      </c>
      <c r="G564" s="337">
        <v>62614</v>
      </c>
      <c r="H564" s="336" t="s">
        <v>1226</v>
      </c>
      <c r="I564" s="336" t="s">
        <v>590</v>
      </c>
      <c r="J564" s="336" t="s">
        <v>576</v>
      </c>
      <c r="K564" s="336">
        <v>2</v>
      </c>
      <c r="L564" s="345">
        <v>1</v>
      </c>
      <c r="M564" s="336"/>
      <c r="N564" s="336" t="str">
        <f t="shared" si="94"/>
        <v>part</v>
      </c>
      <c r="O564" s="336"/>
      <c r="P564" s="336"/>
      <c r="Q564" s="336"/>
      <c r="R564" s="336"/>
      <c r="S564" s="339"/>
      <c r="T564" s="339"/>
      <c r="U564" s="339"/>
      <c r="V564" s="339"/>
      <c r="W564" s="339"/>
      <c r="X564" s="339"/>
      <c r="Y564" s="336" t="s">
        <v>1082</v>
      </c>
      <c r="Z564" s="336"/>
      <c r="AA564" s="340">
        <v>46</v>
      </c>
      <c r="AB564" s="336"/>
      <c r="AC564" s="336" t="s">
        <v>1172</v>
      </c>
      <c r="AD564" s="336"/>
      <c r="AE564" s="336"/>
      <c r="AF564" s="336" t="s">
        <v>1220</v>
      </c>
      <c r="AG564" s="340"/>
      <c r="AH564" s="346">
        <f t="shared" si="93"/>
        <v>46</v>
      </c>
      <c r="AI564" s="347">
        <f t="shared" si="88"/>
        <v>92</v>
      </c>
      <c r="AJ564" s="348">
        <v>66</v>
      </c>
      <c r="AK564" s="348">
        <f t="shared" si="92"/>
        <v>132</v>
      </c>
      <c r="AL564" s="349">
        <v>40079</v>
      </c>
      <c r="AM564" s="348"/>
      <c r="AN564" s="348"/>
      <c r="AO564" s="348"/>
      <c r="AP564" s="348"/>
      <c r="AQ564" s="348"/>
      <c r="AR564" s="348"/>
      <c r="AS564" s="348"/>
      <c r="AT564" s="26" t="s">
        <v>592</v>
      </c>
      <c r="AU564" s="428">
        <v>62451</v>
      </c>
      <c r="AV564" s="428">
        <v>62614</v>
      </c>
      <c r="AW564" s="428" t="str">
        <f t="shared" si="89"/>
        <v>A</v>
      </c>
      <c r="AX564" s="428" t="str">
        <f t="shared" si="90"/>
        <v>A</v>
      </c>
      <c r="AY564" s="294">
        <f t="shared" si="91"/>
        <v>0</v>
      </c>
      <c r="AZ564" s="294">
        <v>0</v>
      </c>
    </row>
    <row r="565" spans="1:52" x14ac:dyDescent="0.2">
      <c r="D565" s="294">
        <v>62912</v>
      </c>
      <c r="E565" s="294">
        <v>62456</v>
      </c>
      <c r="F565" s="336">
        <v>62799</v>
      </c>
      <c r="G565" s="337">
        <v>62700</v>
      </c>
      <c r="H565" s="336" t="s">
        <v>1227</v>
      </c>
      <c r="I565" s="336" t="s">
        <v>590</v>
      </c>
      <c r="J565" s="336" t="s">
        <v>576</v>
      </c>
      <c r="K565" s="336">
        <v>1</v>
      </c>
      <c r="L565" s="345">
        <v>1</v>
      </c>
      <c r="M565" s="336"/>
      <c r="N565" s="336" t="str">
        <f t="shared" si="94"/>
        <v>part</v>
      </c>
      <c r="O565" s="336"/>
      <c r="P565" s="336"/>
      <c r="Q565" s="336"/>
      <c r="R565" s="336"/>
      <c r="S565" s="339"/>
      <c r="T565" s="339"/>
      <c r="U565" s="339"/>
      <c r="V565" s="339"/>
      <c r="W565" s="339"/>
      <c r="X565" s="339"/>
      <c r="Y565" s="336" t="s">
        <v>1228</v>
      </c>
      <c r="Z565" s="336"/>
      <c r="AA565" s="340">
        <v>0</v>
      </c>
      <c r="AB565" s="336"/>
      <c r="AC565" s="336" t="s">
        <v>1229</v>
      </c>
      <c r="AD565" s="336"/>
      <c r="AE565" s="336"/>
      <c r="AF565" s="336"/>
      <c r="AG565" s="340"/>
      <c r="AH565" s="354">
        <f t="shared" si="93"/>
        <v>0</v>
      </c>
      <c r="AI565" s="355">
        <f t="shared" si="88"/>
        <v>0</v>
      </c>
      <c r="AJ565" s="336"/>
      <c r="AK565" s="336">
        <f t="shared" si="92"/>
        <v>0</v>
      </c>
      <c r="AL565" s="356">
        <v>39926</v>
      </c>
      <c r="AM565" s="336"/>
      <c r="AN565" s="336"/>
      <c r="AO565" s="336"/>
      <c r="AP565" s="336"/>
      <c r="AQ565" s="336"/>
      <c r="AR565" s="336"/>
      <c r="AS565" s="336"/>
      <c r="AT565" s="26" t="s">
        <v>592</v>
      </c>
      <c r="AU565" s="428">
        <v>62799</v>
      </c>
      <c r="AV565" s="428">
        <v>62700</v>
      </c>
      <c r="AW565" s="428" t="str">
        <f t="shared" si="89"/>
        <v>A</v>
      </c>
      <c r="AX565" s="428" t="str">
        <f t="shared" si="90"/>
        <v>A</v>
      </c>
      <c r="AY565" s="294">
        <f t="shared" si="91"/>
        <v>0</v>
      </c>
      <c r="AZ565" s="294">
        <v>0</v>
      </c>
    </row>
    <row r="566" spans="1:52" x14ac:dyDescent="0.2">
      <c r="C566" s="294">
        <v>62912</v>
      </c>
      <c r="D566" s="294">
        <v>62452</v>
      </c>
      <c r="E566" s="294">
        <v>62804</v>
      </c>
      <c r="F566" s="366">
        <v>62399</v>
      </c>
      <c r="G566" s="367">
        <v>62752</v>
      </c>
      <c r="H566" s="366" t="s">
        <v>1230</v>
      </c>
      <c r="I566" s="348" t="s">
        <v>590</v>
      </c>
      <c r="J566" s="348" t="s">
        <v>576</v>
      </c>
      <c r="K566" s="348">
        <v>2</v>
      </c>
      <c r="L566" s="362">
        <v>1</v>
      </c>
      <c r="M566" s="348"/>
      <c r="N566" s="348" t="str">
        <f t="shared" si="94"/>
        <v>assy</v>
      </c>
      <c r="O566" s="348"/>
      <c r="P566" s="348"/>
      <c r="Q566" s="348"/>
      <c r="R566" s="348"/>
      <c r="S566" s="351"/>
      <c r="T566" s="351"/>
      <c r="U566" s="351"/>
      <c r="V566" s="351"/>
      <c r="W566" s="351"/>
      <c r="X566" s="351"/>
      <c r="Y566" s="348" t="s">
        <v>779</v>
      </c>
      <c r="Z566" s="348"/>
      <c r="AA566" s="352">
        <v>0</v>
      </c>
      <c r="AB566" s="351"/>
      <c r="AC566" s="348"/>
      <c r="AD566" s="348"/>
      <c r="AE566" s="348"/>
      <c r="AF566" s="348"/>
      <c r="AG566" s="353"/>
      <c r="AH566" s="346">
        <f t="shared" si="93"/>
        <v>0</v>
      </c>
      <c r="AI566" s="347">
        <f t="shared" si="88"/>
        <v>0</v>
      </c>
      <c r="AJ566" s="348"/>
      <c r="AK566" s="348">
        <f t="shared" si="92"/>
        <v>0</v>
      </c>
      <c r="AL566" s="349">
        <v>39926</v>
      </c>
      <c r="AM566" s="348"/>
      <c r="AN566" s="348"/>
      <c r="AO566" s="348"/>
      <c r="AP566" s="348"/>
      <c r="AQ566" s="348"/>
      <c r="AR566" s="348"/>
      <c r="AS566" s="348"/>
      <c r="AT566" s="26" t="s">
        <v>592</v>
      </c>
      <c r="AU566" s="428">
        <v>62399</v>
      </c>
      <c r="AV566" s="428">
        <v>62752</v>
      </c>
      <c r="AW566" s="428" t="str">
        <f t="shared" si="89"/>
        <v>A</v>
      </c>
      <c r="AX566" s="428" t="str">
        <f t="shared" si="90"/>
        <v>A</v>
      </c>
      <c r="AY566" s="294">
        <f t="shared" si="91"/>
        <v>1</v>
      </c>
      <c r="AZ566" s="294">
        <v>1</v>
      </c>
    </row>
    <row r="567" spans="1:52" x14ac:dyDescent="0.2">
      <c r="C567" s="294">
        <v>62912</v>
      </c>
      <c r="D567" s="294">
        <v>62452</v>
      </c>
      <c r="E567" s="294">
        <v>62804</v>
      </c>
      <c r="F567" s="336">
        <v>62399</v>
      </c>
      <c r="G567" s="337">
        <v>62753</v>
      </c>
      <c r="H567" s="336" t="s">
        <v>1231</v>
      </c>
      <c r="I567" s="336" t="s">
        <v>590</v>
      </c>
      <c r="J567" s="336" t="s">
        <v>576</v>
      </c>
      <c r="K567" s="336">
        <v>8</v>
      </c>
      <c r="L567" s="345">
        <v>1</v>
      </c>
      <c r="M567" s="336"/>
      <c r="N567" s="336" t="str">
        <f t="shared" si="94"/>
        <v>assy</v>
      </c>
      <c r="O567" s="336"/>
      <c r="P567" s="336"/>
      <c r="Q567" s="336"/>
      <c r="R567" s="336"/>
      <c r="S567" s="339"/>
      <c r="T567" s="339"/>
      <c r="U567" s="339"/>
      <c r="V567" s="339"/>
      <c r="W567" s="339"/>
      <c r="X567" s="339"/>
      <c r="Y567" s="336" t="s">
        <v>779</v>
      </c>
      <c r="Z567" s="336"/>
      <c r="AA567" s="340">
        <v>0</v>
      </c>
      <c r="AB567" s="339"/>
      <c r="AC567" s="336"/>
      <c r="AD567" s="336"/>
      <c r="AE567" s="336"/>
      <c r="AF567" s="336"/>
      <c r="AG567" s="340"/>
      <c r="AH567" s="346">
        <f t="shared" si="93"/>
        <v>0</v>
      </c>
      <c r="AI567" s="347">
        <f t="shared" si="88"/>
        <v>0</v>
      </c>
      <c r="AJ567" s="348"/>
      <c r="AK567" s="348">
        <f t="shared" si="92"/>
        <v>0</v>
      </c>
      <c r="AL567" s="349">
        <v>39926</v>
      </c>
      <c r="AM567" s="348"/>
      <c r="AN567" s="348"/>
      <c r="AO567" s="348"/>
      <c r="AP567" s="348"/>
      <c r="AQ567" s="348"/>
      <c r="AR567" s="348"/>
      <c r="AS567" s="348"/>
      <c r="AT567" s="26" t="s">
        <v>592</v>
      </c>
      <c r="AU567" s="428">
        <v>62399</v>
      </c>
      <c r="AV567" s="428">
        <v>62753</v>
      </c>
      <c r="AW567" s="428" t="str">
        <f t="shared" si="89"/>
        <v>A</v>
      </c>
      <c r="AX567" s="428" t="str">
        <f t="shared" si="90"/>
        <v>A</v>
      </c>
      <c r="AY567" s="294">
        <f t="shared" si="91"/>
        <v>1</v>
      </c>
      <c r="AZ567" s="294">
        <v>1</v>
      </c>
    </row>
    <row r="568" spans="1:52" x14ac:dyDescent="0.2">
      <c r="A568" s="307"/>
      <c r="B568" s="307"/>
      <c r="C568" s="307"/>
      <c r="D568" s="307">
        <v>62912</v>
      </c>
      <c r="E568" s="307">
        <v>62456</v>
      </c>
      <c r="F568" s="411">
        <v>62794</v>
      </c>
      <c r="G568" s="412">
        <v>62778</v>
      </c>
      <c r="H568" s="411" t="s">
        <v>1232</v>
      </c>
      <c r="I568" s="411" t="s">
        <v>473</v>
      </c>
      <c r="J568" s="411" t="s">
        <v>576</v>
      </c>
      <c r="K568" s="411">
        <v>1</v>
      </c>
      <c r="L568" s="413">
        <v>1</v>
      </c>
      <c r="M568" s="411"/>
      <c r="N568" s="411" t="str">
        <f t="shared" si="94"/>
        <v>part</v>
      </c>
      <c r="O568" s="411"/>
      <c r="P568" s="411"/>
      <c r="Q568" s="411"/>
      <c r="R568" s="411"/>
      <c r="S568" s="414"/>
      <c r="T568" s="414"/>
      <c r="U568" s="414"/>
      <c r="V568" s="414"/>
      <c r="W568" s="414"/>
      <c r="X568" s="414"/>
      <c r="Y568" s="411" t="s">
        <v>1233</v>
      </c>
      <c r="Z568" s="411"/>
      <c r="AA568" s="415">
        <v>64.150000000000006</v>
      </c>
      <c r="AB568" s="414" t="s">
        <v>1234</v>
      </c>
      <c r="AC568" s="411" t="s">
        <v>1235</v>
      </c>
      <c r="AD568" s="411">
        <f>VALUE(LEFT(AC568,(LEN(AC568)-6)))</f>
        <v>3</v>
      </c>
      <c r="AE568" s="411" t="s">
        <v>475</v>
      </c>
      <c r="AF568" s="411" t="s">
        <v>1213</v>
      </c>
      <c r="AG568" s="415"/>
      <c r="AH568" s="416">
        <f t="shared" si="93"/>
        <v>64.150000000000006</v>
      </c>
      <c r="AI568" s="417">
        <f t="shared" si="88"/>
        <v>64.150000000000006</v>
      </c>
      <c r="AJ568" s="411">
        <v>635</v>
      </c>
      <c r="AK568" s="411">
        <f t="shared" si="92"/>
        <v>635</v>
      </c>
      <c r="AL568" s="418">
        <v>39926</v>
      </c>
      <c r="AM568" s="411"/>
      <c r="AN568" s="411"/>
      <c r="AO568" s="411"/>
      <c r="AP568" s="411"/>
      <c r="AQ568" s="411"/>
      <c r="AR568" s="411"/>
      <c r="AS568" s="411"/>
      <c r="AT568" s="435"/>
      <c r="AU568" s="436">
        <v>62794</v>
      </c>
      <c r="AV568" s="436">
        <v>62778</v>
      </c>
      <c r="AW568" s="436" t="str">
        <f t="shared" si="89"/>
        <v>A</v>
      </c>
      <c r="AX568" s="436" t="str">
        <f t="shared" si="90"/>
        <v>A</v>
      </c>
      <c r="AY568" s="307">
        <f t="shared" si="91"/>
        <v>0</v>
      </c>
      <c r="AZ568" s="307">
        <v>0</v>
      </c>
    </row>
    <row r="569" spans="1:52" x14ac:dyDescent="0.2">
      <c r="D569" s="294">
        <v>62912</v>
      </c>
      <c r="E569" s="294">
        <v>62456</v>
      </c>
      <c r="F569" s="336">
        <v>62794</v>
      </c>
      <c r="G569" s="337">
        <v>62779</v>
      </c>
      <c r="H569" s="336" t="s">
        <v>1236</v>
      </c>
      <c r="I569" s="336" t="s">
        <v>590</v>
      </c>
      <c r="J569" s="336" t="s">
        <v>778</v>
      </c>
      <c r="K569" s="336">
        <v>1</v>
      </c>
      <c r="L569" s="345">
        <v>1</v>
      </c>
      <c r="M569" s="336"/>
      <c r="N569" s="336" t="str">
        <f t="shared" si="94"/>
        <v>assy</v>
      </c>
      <c r="O569" s="336"/>
      <c r="P569" s="336"/>
      <c r="Q569" s="336"/>
      <c r="R569" s="336"/>
      <c r="S569" s="339"/>
      <c r="T569" s="339"/>
      <c r="U569" s="339"/>
      <c r="V569" s="339"/>
      <c r="W569" s="339" t="s">
        <v>1049</v>
      </c>
      <c r="X569" s="339">
        <v>4</v>
      </c>
      <c r="Y569" s="336" t="s">
        <v>1237</v>
      </c>
      <c r="Z569" s="336"/>
      <c r="AA569" s="340">
        <v>326.66000000000003</v>
      </c>
      <c r="AB569" s="336"/>
      <c r="AC569" s="336"/>
      <c r="AD569" s="336"/>
      <c r="AE569" s="336"/>
      <c r="AF569" s="336"/>
      <c r="AG569" s="340"/>
      <c r="AH569" s="346">
        <f t="shared" si="93"/>
        <v>326.66000000000003</v>
      </c>
      <c r="AI569" s="347">
        <f t="shared" si="88"/>
        <v>326.66000000000003</v>
      </c>
      <c r="AJ569" s="348"/>
      <c r="AK569" s="348">
        <f t="shared" si="92"/>
        <v>0</v>
      </c>
      <c r="AL569" s="349">
        <v>40085</v>
      </c>
      <c r="AM569" s="348"/>
      <c r="AN569" s="348"/>
      <c r="AO569" s="348"/>
      <c r="AP569" s="348"/>
      <c r="AQ569" s="348"/>
      <c r="AR569" s="348"/>
      <c r="AS569" s="348"/>
      <c r="AT569" s="26" t="s">
        <v>1130</v>
      </c>
      <c r="AU569" s="428">
        <v>62794</v>
      </c>
      <c r="AV569" s="428">
        <v>62779</v>
      </c>
      <c r="AW569" s="428" t="str">
        <f t="shared" si="89"/>
        <v>A</v>
      </c>
      <c r="AX569" s="428" t="str">
        <f t="shared" si="90"/>
        <v>A</v>
      </c>
      <c r="AY569" s="294">
        <f t="shared" si="91"/>
        <v>0</v>
      </c>
      <c r="AZ569" s="294">
        <v>0</v>
      </c>
    </row>
    <row r="570" spans="1:52" x14ac:dyDescent="0.2">
      <c r="C570" s="294">
        <v>62912</v>
      </c>
      <c r="D570" s="294">
        <v>62456</v>
      </c>
      <c r="E570" s="294">
        <v>62794</v>
      </c>
      <c r="F570" s="336">
        <v>62779</v>
      </c>
      <c r="G570" s="337">
        <v>62780</v>
      </c>
      <c r="H570" s="336" t="s">
        <v>1238</v>
      </c>
      <c r="I570" s="336" t="s">
        <v>590</v>
      </c>
      <c r="J570" s="336" t="s">
        <v>576</v>
      </c>
      <c r="K570" s="336">
        <v>1</v>
      </c>
      <c r="L570" s="345">
        <v>1</v>
      </c>
      <c r="M570" s="336"/>
      <c r="N570" s="336" t="str">
        <f t="shared" si="94"/>
        <v>assy</v>
      </c>
      <c r="O570" s="336"/>
      <c r="P570" s="336"/>
      <c r="Q570" s="336"/>
      <c r="R570" s="336"/>
      <c r="S570" s="339"/>
      <c r="T570" s="339"/>
      <c r="U570" s="339"/>
      <c r="V570" s="339"/>
      <c r="W570" s="339" t="s">
        <v>1049</v>
      </c>
      <c r="X570" s="339">
        <v>4</v>
      </c>
      <c r="Y570" s="336" t="s">
        <v>1237</v>
      </c>
      <c r="Z570" s="339"/>
      <c r="AA570" s="340">
        <v>30</v>
      </c>
      <c r="AB570" s="339"/>
      <c r="AC570" s="336" t="s">
        <v>916</v>
      </c>
      <c r="AD570" s="336"/>
      <c r="AE570" s="336"/>
      <c r="AF570" s="336"/>
      <c r="AG570" s="340"/>
      <c r="AH570" s="341">
        <v>30</v>
      </c>
      <c r="AI570" s="342">
        <f t="shared" si="88"/>
        <v>30</v>
      </c>
      <c r="AJ570" s="343"/>
      <c r="AK570" s="343">
        <f t="shared" si="92"/>
        <v>0</v>
      </c>
      <c r="AL570" s="344">
        <v>39926</v>
      </c>
      <c r="AM570" s="343"/>
      <c r="AN570" s="343"/>
      <c r="AO570" s="343"/>
      <c r="AP570" s="343"/>
      <c r="AQ570" s="343"/>
      <c r="AR570" s="343"/>
      <c r="AS570" s="343"/>
      <c r="AT570" s="26" t="s">
        <v>1130</v>
      </c>
      <c r="AU570" s="428">
        <v>62779</v>
      </c>
      <c r="AV570" s="428">
        <v>62780</v>
      </c>
      <c r="AW570" s="428" t="str">
        <f t="shared" si="89"/>
        <v>A</v>
      </c>
      <c r="AX570" s="428" t="str">
        <f t="shared" si="90"/>
        <v>A</v>
      </c>
      <c r="AY570" s="294">
        <f t="shared" si="91"/>
        <v>0</v>
      </c>
      <c r="AZ570" s="294">
        <v>0</v>
      </c>
    </row>
    <row r="571" spans="1:52" x14ac:dyDescent="0.2">
      <c r="B571" s="294">
        <v>62912</v>
      </c>
      <c r="C571" s="294">
        <v>62456</v>
      </c>
      <c r="D571" s="294">
        <v>62794</v>
      </c>
      <c r="E571" s="294">
        <v>62779</v>
      </c>
      <c r="F571" s="336">
        <v>62780</v>
      </c>
      <c r="G571" s="337">
        <v>62781</v>
      </c>
      <c r="H571" s="336" t="s">
        <v>1239</v>
      </c>
      <c r="I571" s="336" t="s">
        <v>590</v>
      </c>
      <c r="J571" s="336" t="s">
        <v>576</v>
      </c>
      <c r="K571" s="336">
        <v>1</v>
      </c>
      <c r="L571" s="345">
        <v>1</v>
      </c>
      <c r="M571" s="336"/>
      <c r="N571" s="336" t="str">
        <f t="shared" si="94"/>
        <v>part</v>
      </c>
      <c r="O571" s="336"/>
      <c r="P571" s="336"/>
      <c r="Q571" s="336"/>
      <c r="R571" s="336"/>
      <c r="S571" s="339"/>
      <c r="T571" s="339"/>
      <c r="U571" s="339"/>
      <c r="V571" s="339"/>
      <c r="W571" s="339" t="s">
        <v>1049</v>
      </c>
      <c r="X571" s="339">
        <v>4</v>
      </c>
      <c r="Y571" s="336" t="s">
        <v>1237</v>
      </c>
      <c r="Z571" s="336"/>
      <c r="AA571" s="340">
        <v>20</v>
      </c>
      <c r="AB571" s="336"/>
      <c r="AC571" s="336" t="s">
        <v>916</v>
      </c>
      <c r="AD571" s="336"/>
      <c r="AE571" s="336"/>
      <c r="AF571" s="336"/>
      <c r="AG571" s="340"/>
      <c r="AH571" s="341">
        <f t="shared" ref="AH571:AH634" si="95">AA571+AG571</f>
        <v>20</v>
      </c>
      <c r="AI571" s="342">
        <f t="shared" si="88"/>
        <v>20</v>
      </c>
      <c r="AJ571" s="343"/>
      <c r="AK571" s="343">
        <f t="shared" si="92"/>
        <v>0</v>
      </c>
      <c r="AL571" s="344">
        <v>39926</v>
      </c>
      <c r="AM571" s="343"/>
      <c r="AN571" s="343"/>
      <c r="AO571" s="343"/>
      <c r="AP571" s="343"/>
      <c r="AQ571" s="343"/>
      <c r="AR571" s="343"/>
      <c r="AS571" s="343"/>
      <c r="AT571" s="26" t="s">
        <v>1130</v>
      </c>
      <c r="AU571" s="428">
        <v>62780</v>
      </c>
      <c r="AV571" s="428">
        <v>62781</v>
      </c>
      <c r="AW571" s="428" t="str">
        <f t="shared" si="89"/>
        <v>A</v>
      </c>
      <c r="AX571" s="428" t="str">
        <f t="shared" si="90"/>
        <v>A</v>
      </c>
      <c r="AY571" s="294">
        <f t="shared" si="91"/>
        <v>0</v>
      </c>
      <c r="AZ571" s="294">
        <v>0</v>
      </c>
    </row>
    <row r="572" spans="1:52" x14ac:dyDescent="0.2">
      <c r="D572" s="294">
        <v>62912</v>
      </c>
      <c r="E572" s="294">
        <v>62456</v>
      </c>
      <c r="F572" s="348">
        <v>62794</v>
      </c>
      <c r="G572" s="358">
        <v>62782</v>
      </c>
      <c r="H572" s="348" t="s">
        <v>1240</v>
      </c>
      <c r="I572" s="348" t="s">
        <v>590</v>
      </c>
      <c r="J572" s="348" t="s">
        <v>576</v>
      </c>
      <c r="K572" s="348">
        <v>1</v>
      </c>
      <c r="L572" s="362">
        <v>1</v>
      </c>
      <c r="M572" s="348"/>
      <c r="N572" s="348" t="str">
        <f t="shared" si="94"/>
        <v>part</v>
      </c>
      <c r="O572" s="348"/>
      <c r="P572" s="348"/>
      <c r="Q572" s="348"/>
      <c r="R572" s="348"/>
      <c r="S572" s="351"/>
      <c r="T572" s="351"/>
      <c r="U572" s="351"/>
      <c r="V572" s="351"/>
      <c r="W572" s="351" t="s">
        <v>1049</v>
      </c>
      <c r="X572" s="351">
        <v>4</v>
      </c>
      <c r="Y572" s="348" t="s">
        <v>1241</v>
      </c>
      <c r="Z572" s="348"/>
      <c r="AA572" s="352">
        <v>39</v>
      </c>
      <c r="AB572" s="348"/>
      <c r="AC572" s="348" t="s">
        <v>1242</v>
      </c>
      <c r="AD572" s="348"/>
      <c r="AE572" s="348"/>
      <c r="AF572" s="348" t="s">
        <v>1243</v>
      </c>
      <c r="AG572" s="353"/>
      <c r="AH572" s="346">
        <f t="shared" si="95"/>
        <v>39</v>
      </c>
      <c r="AI572" s="347">
        <f t="shared" si="88"/>
        <v>39</v>
      </c>
      <c r="AJ572" s="348">
        <v>39</v>
      </c>
      <c r="AK572" s="348">
        <f t="shared" si="92"/>
        <v>39</v>
      </c>
      <c r="AL572" s="349">
        <v>39926</v>
      </c>
      <c r="AM572" s="348"/>
      <c r="AN572" s="348"/>
      <c r="AO572" s="348"/>
      <c r="AP572" s="348"/>
      <c r="AQ572" s="348"/>
      <c r="AR572" s="348"/>
      <c r="AS572" s="348"/>
      <c r="AT572" s="26" t="s">
        <v>592</v>
      </c>
      <c r="AU572" s="428">
        <v>62794</v>
      </c>
      <c r="AV572" s="428">
        <v>62782</v>
      </c>
      <c r="AW572" s="428" t="str">
        <f t="shared" si="89"/>
        <v>A</v>
      </c>
      <c r="AX572" s="428" t="str">
        <f t="shared" si="90"/>
        <v>A</v>
      </c>
      <c r="AY572" s="294">
        <f t="shared" si="91"/>
        <v>0</v>
      </c>
      <c r="AZ572" s="294">
        <v>0</v>
      </c>
    </row>
    <row r="573" spans="1:52" x14ac:dyDescent="0.2">
      <c r="B573" s="294">
        <v>62912</v>
      </c>
      <c r="C573" s="294">
        <v>62456</v>
      </c>
      <c r="D573" s="294">
        <v>62794</v>
      </c>
      <c r="E573" s="294">
        <v>62779</v>
      </c>
      <c r="F573" s="336">
        <v>62780</v>
      </c>
      <c r="G573" s="337">
        <v>62783</v>
      </c>
      <c r="H573" s="336" t="s">
        <v>1244</v>
      </c>
      <c r="I573" s="336" t="s">
        <v>590</v>
      </c>
      <c r="J573" s="336" t="s">
        <v>576</v>
      </c>
      <c r="K573" s="336">
        <v>1</v>
      </c>
      <c r="L573" s="345">
        <v>1</v>
      </c>
      <c r="M573" s="336"/>
      <c r="N573" s="336" t="str">
        <f t="shared" si="94"/>
        <v>part</v>
      </c>
      <c r="O573" s="336"/>
      <c r="P573" s="336"/>
      <c r="Q573" s="336"/>
      <c r="R573" s="336"/>
      <c r="S573" s="339"/>
      <c r="T573" s="339"/>
      <c r="U573" s="339"/>
      <c r="V573" s="339"/>
      <c r="W573" s="339" t="s">
        <v>1049</v>
      </c>
      <c r="X573" s="339">
        <v>4</v>
      </c>
      <c r="Y573" s="336" t="s">
        <v>1237</v>
      </c>
      <c r="Z573" s="339"/>
      <c r="AA573" s="340">
        <v>13.33</v>
      </c>
      <c r="AB573" s="339"/>
      <c r="AC573" s="336" t="s">
        <v>916</v>
      </c>
      <c r="AD573" s="336"/>
      <c r="AE573" s="336"/>
      <c r="AF573" s="336"/>
      <c r="AG573" s="340"/>
      <c r="AH573" s="341">
        <f t="shared" si="95"/>
        <v>13.33</v>
      </c>
      <c r="AI573" s="342">
        <f t="shared" si="88"/>
        <v>13.33</v>
      </c>
      <c r="AJ573" s="343"/>
      <c r="AK573" s="343">
        <f t="shared" si="92"/>
        <v>0</v>
      </c>
      <c r="AL573" s="344">
        <v>39926</v>
      </c>
      <c r="AM573" s="343"/>
      <c r="AN573" s="343"/>
      <c r="AO573" s="343"/>
      <c r="AP573" s="343"/>
      <c r="AQ573" s="343"/>
      <c r="AR573" s="343"/>
      <c r="AS573" s="343"/>
      <c r="AT573" s="26" t="s">
        <v>1130</v>
      </c>
      <c r="AU573" s="428">
        <v>62780</v>
      </c>
      <c r="AV573" s="428">
        <v>62783</v>
      </c>
      <c r="AW573" s="428" t="str">
        <f t="shared" si="89"/>
        <v>A</v>
      </c>
      <c r="AX573" s="428" t="str">
        <f t="shared" si="90"/>
        <v>A</v>
      </c>
      <c r="AY573" s="294">
        <f t="shared" si="91"/>
        <v>0</v>
      </c>
      <c r="AZ573" s="294">
        <v>0</v>
      </c>
    </row>
    <row r="574" spans="1:52" x14ac:dyDescent="0.2">
      <c r="B574" s="294">
        <v>62912</v>
      </c>
      <c r="C574" s="294">
        <v>62456</v>
      </c>
      <c r="D574" s="294">
        <v>62794</v>
      </c>
      <c r="E574" s="294">
        <v>62779</v>
      </c>
      <c r="F574" s="336">
        <v>62780</v>
      </c>
      <c r="G574" s="337">
        <v>62784</v>
      </c>
      <c r="H574" s="336" t="s">
        <v>1245</v>
      </c>
      <c r="I574" s="336" t="s">
        <v>590</v>
      </c>
      <c r="J574" s="336" t="s">
        <v>576</v>
      </c>
      <c r="K574" s="336">
        <v>1</v>
      </c>
      <c r="L574" s="345">
        <v>1</v>
      </c>
      <c r="M574" s="336"/>
      <c r="N574" s="336" t="str">
        <f t="shared" si="94"/>
        <v>part</v>
      </c>
      <c r="O574" s="336"/>
      <c r="P574" s="336"/>
      <c r="Q574" s="336"/>
      <c r="R574" s="336"/>
      <c r="S574" s="339"/>
      <c r="T574" s="339"/>
      <c r="U574" s="339"/>
      <c r="V574" s="339"/>
      <c r="W574" s="339" t="s">
        <v>1049</v>
      </c>
      <c r="X574" s="339">
        <v>4</v>
      </c>
      <c r="Y574" s="336" t="s">
        <v>1237</v>
      </c>
      <c r="Z574" s="339"/>
      <c r="AA574" s="340">
        <v>23.33</v>
      </c>
      <c r="AB574" s="339"/>
      <c r="AC574" s="336" t="s">
        <v>916</v>
      </c>
      <c r="AD574" s="336"/>
      <c r="AE574" s="336"/>
      <c r="AF574" s="336"/>
      <c r="AG574" s="340"/>
      <c r="AH574" s="341">
        <f t="shared" si="95"/>
        <v>23.33</v>
      </c>
      <c r="AI574" s="342">
        <f t="shared" si="88"/>
        <v>23.33</v>
      </c>
      <c r="AJ574" s="343"/>
      <c r="AK574" s="343">
        <f t="shared" si="92"/>
        <v>0</v>
      </c>
      <c r="AL574" s="344">
        <v>39926</v>
      </c>
      <c r="AM574" s="343"/>
      <c r="AN574" s="343"/>
      <c r="AO574" s="343"/>
      <c r="AP574" s="343"/>
      <c r="AQ574" s="343"/>
      <c r="AR574" s="343"/>
      <c r="AS574" s="343"/>
      <c r="AT574" s="26" t="s">
        <v>1130</v>
      </c>
      <c r="AU574" s="428">
        <v>62780</v>
      </c>
      <c r="AV574" s="428">
        <v>62784</v>
      </c>
      <c r="AW574" s="428" t="str">
        <f t="shared" si="89"/>
        <v>A</v>
      </c>
      <c r="AX574" s="428" t="str">
        <f t="shared" si="90"/>
        <v>A</v>
      </c>
      <c r="AY574" s="294">
        <f t="shared" si="91"/>
        <v>0</v>
      </c>
      <c r="AZ574" s="294">
        <v>0</v>
      </c>
    </row>
    <row r="575" spans="1:52" x14ac:dyDescent="0.2">
      <c r="C575" s="294">
        <v>62912</v>
      </c>
      <c r="D575" s="294">
        <v>62456</v>
      </c>
      <c r="E575" s="294">
        <v>62794</v>
      </c>
      <c r="F575" s="336">
        <v>62779</v>
      </c>
      <c r="G575" s="337">
        <v>62785</v>
      </c>
      <c r="H575" s="336" t="s">
        <v>1246</v>
      </c>
      <c r="I575" s="336" t="s">
        <v>590</v>
      </c>
      <c r="J575" s="336" t="s">
        <v>778</v>
      </c>
      <c r="K575" s="336">
        <v>1</v>
      </c>
      <c r="L575" s="345">
        <v>1</v>
      </c>
      <c r="M575" s="336"/>
      <c r="N575" s="336" t="str">
        <f t="shared" si="94"/>
        <v>assy</v>
      </c>
      <c r="O575" s="336"/>
      <c r="P575" s="336"/>
      <c r="Q575" s="336"/>
      <c r="R575" s="336"/>
      <c r="S575" s="339"/>
      <c r="T575" s="339"/>
      <c r="U575" s="339"/>
      <c r="V575" s="339"/>
      <c r="W575" s="339" t="s">
        <v>1049</v>
      </c>
      <c r="X575" s="339">
        <v>4</v>
      </c>
      <c r="Y575" s="336" t="s">
        <v>1247</v>
      </c>
      <c r="Z575" s="339"/>
      <c r="AA575" s="340">
        <v>30</v>
      </c>
      <c r="AB575" s="339"/>
      <c r="AC575" s="336" t="s">
        <v>1248</v>
      </c>
      <c r="AD575" s="336"/>
      <c r="AE575" s="336"/>
      <c r="AF575" s="336"/>
      <c r="AG575" s="340"/>
      <c r="AH575" s="341">
        <f t="shared" si="95"/>
        <v>30</v>
      </c>
      <c r="AI575" s="342">
        <f t="shared" si="88"/>
        <v>30</v>
      </c>
      <c r="AJ575" s="343"/>
      <c r="AK575" s="343">
        <f t="shared" si="92"/>
        <v>0</v>
      </c>
      <c r="AL575" s="344">
        <v>40081</v>
      </c>
      <c r="AM575" s="343"/>
      <c r="AN575" s="343"/>
      <c r="AO575" s="343"/>
      <c r="AP575" s="343"/>
      <c r="AQ575" s="343"/>
      <c r="AR575" s="343"/>
      <c r="AS575" s="343"/>
      <c r="AT575" s="26" t="s">
        <v>1130</v>
      </c>
      <c r="AU575" s="428">
        <v>62779</v>
      </c>
      <c r="AV575" s="428">
        <v>62785</v>
      </c>
      <c r="AW575" s="428" t="str">
        <f t="shared" si="89"/>
        <v>A</v>
      </c>
      <c r="AX575" s="428" t="str">
        <f t="shared" si="90"/>
        <v>A</v>
      </c>
      <c r="AY575" s="294">
        <f t="shared" si="91"/>
        <v>0</v>
      </c>
      <c r="AZ575" s="294">
        <v>0</v>
      </c>
    </row>
    <row r="576" spans="1:52" x14ac:dyDescent="0.2">
      <c r="B576" s="294">
        <v>62912</v>
      </c>
      <c r="C576" s="294">
        <v>62456</v>
      </c>
      <c r="D576" s="294">
        <v>62794</v>
      </c>
      <c r="E576" s="294">
        <v>62779</v>
      </c>
      <c r="F576" s="336">
        <v>62785</v>
      </c>
      <c r="G576" s="337">
        <v>62786</v>
      </c>
      <c r="H576" s="336" t="s">
        <v>1249</v>
      </c>
      <c r="I576" s="336" t="s">
        <v>590</v>
      </c>
      <c r="J576" s="336" t="s">
        <v>576</v>
      </c>
      <c r="K576" s="336">
        <v>1</v>
      </c>
      <c r="L576" s="345">
        <v>1</v>
      </c>
      <c r="M576" s="336"/>
      <c r="N576" s="336" t="str">
        <f t="shared" si="94"/>
        <v>part</v>
      </c>
      <c r="O576" s="336"/>
      <c r="P576" s="336"/>
      <c r="Q576" s="336"/>
      <c r="R576" s="336"/>
      <c r="S576" s="339"/>
      <c r="T576" s="339"/>
      <c r="U576" s="339"/>
      <c r="V576" s="339"/>
      <c r="W576" s="339" t="s">
        <v>1049</v>
      </c>
      <c r="X576" s="339">
        <v>4</v>
      </c>
      <c r="Y576" s="336" t="s">
        <v>1237</v>
      </c>
      <c r="Z576" s="336"/>
      <c r="AA576" s="340">
        <v>40</v>
      </c>
      <c r="AB576" s="336"/>
      <c r="AC576" s="336" t="s">
        <v>916</v>
      </c>
      <c r="AD576" s="336"/>
      <c r="AE576" s="336"/>
      <c r="AF576" s="336"/>
      <c r="AG576" s="340"/>
      <c r="AH576" s="341">
        <f t="shared" si="95"/>
        <v>40</v>
      </c>
      <c r="AI576" s="342">
        <f t="shared" si="88"/>
        <v>40</v>
      </c>
      <c r="AJ576" s="343"/>
      <c r="AK576" s="343">
        <f t="shared" si="92"/>
        <v>0</v>
      </c>
      <c r="AL576" s="344">
        <v>39926</v>
      </c>
      <c r="AM576" s="343"/>
      <c r="AN576" s="343"/>
      <c r="AO576" s="343"/>
      <c r="AP576" s="343"/>
      <c r="AQ576" s="343"/>
      <c r="AR576" s="343"/>
      <c r="AS576" s="343"/>
      <c r="AT576" s="26" t="s">
        <v>1130</v>
      </c>
      <c r="AU576" s="428">
        <v>62785</v>
      </c>
      <c r="AV576" s="428">
        <v>62786</v>
      </c>
      <c r="AW576" s="428" t="str">
        <f t="shared" si="89"/>
        <v>A</v>
      </c>
      <c r="AX576" s="428" t="str">
        <f t="shared" si="90"/>
        <v>A</v>
      </c>
      <c r="AY576" s="294">
        <f t="shared" si="91"/>
        <v>0</v>
      </c>
      <c r="AZ576" s="294">
        <v>0</v>
      </c>
    </row>
    <row r="577" spans="1:52" s="295" customFormat="1" x14ac:dyDescent="0.2">
      <c r="A577" s="294"/>
      <c r="B577" s="294">
        <v>62912</v>
      </c>
      <c r="C577" s="294">
        <v>62456</v>
      </c>
      <c r="D577" s="294">
        <v>62794</v>
      </c>
      <c r="E577" s="294">
        <v>62779</v>
      </c>
      <c r="F577" s="336">
        <v>62785</v>
      </c>
      <c r="G577" s="337">
        <v>62787</v>
      </c>
      <c r="H577" s="336" t="s">
        <v>1250</v>
      </c>
      <c r="I577" s="336" t="s">
        <v>590</v>
      </c>
      <c r="J577" s="336" t="s">
        <v>576</v>
      </c>
      <c r="K577" s="336">
        <v>1</v>
      </c>
      <c r="L577" s="345">
        <v>1</v>
      </c>
      <c r="M577" s="336"/>
      <c r="N577" s="336" t="str">
        <f t="shared" si="94"/>
        <v>part</v>
      </c>
      <c r="O577" s="336"/>
      <c r="P577" s="336"/>
      <c r="Q577" s="336"/>
      <c r="R577" s="336"/>
      <c r="S577" s="339"/>
      <c r="T577" s="339"/>
      <c r="U577" s="339"/>
      <c r="V577" s="339"/>
      <c r="W577" s="339" t="s">
        <v>1049</v>
      </c>
      <c r="X577" s="339">
        <v>4</v>
      </c>
      <c r="Y577" s="336" t="s">
        <v>1237</v>
      </c>
      <c r="Z577" s="339"/>
      <c r="AA577" s="340">
        <v>40</v>
      </c>
      <c r="AB577" s="339"/>
      <c r="AC577" s="336" t="s">
        <v>1248</v>
      </c>
      <c r="AD577" s="336"/>
      <c r="AE577" s="336"/>
      <c r="AF577" s="336"/>
      <c r="AG577" s="340"/>
      <c r="AH577" s="341">
        <f t="shared" si="95"/>
        <v>40</v>
      </c>
      <c r="AI577" s="342">
        <f t="shared" si="88"/>
        <v>40</v>
      </c>
      <c r="AJ577" s="343"/>
      <c r="AK577" s="343">
        <f t="shared" si="92"/>
        <v>0</v>
      </c>
      <c r="AL577" s="344">
        <v>39926</v>
      </c>
      <c r="AM577" s="343"/>
      <c r="AN577" s="343"/>
      <c r="AO577" s="343"/>
      <c r="AP577" s="343"/>
      <c r="AQ577" s="343"/>
      <c r="AR577" s="343"/>
      <c r="AS577" s="343"/>
      <c r="AT577" s="26" t="s">
        <v>1130</v>
      </c>
      <c r="AU577" s="428">
        <v>62785</v>
      </c>
      <c r="AV577" s="428">
        <v>62787</v>
      </c>
      <c r="AW577" s="428" t="str">
        <f t="shared" si="89"/>
        <v>A</v>
      </c>
      <c r="AX577" s="428" t="str">
        <f t="shared" si="90"/>
        <v>A</v>
      </c>
      <c r="AY577" s="294">
        <f t="shared" si="91"/>
        <v>0</v>
      </c>
      <c r="AZ577" s="294">
        <v>0</v>
      </c>
    </row>
    <row r="578" spans="1:52" x14ac:dyDescent="0.2">
      <c r="C578" s="294">
        <v>62912</v>
      </c>
      <c r="D578" s="294">
        <v>62456</v>
      </c>
      <c r="E578" s="294">
        <v>62794</v>
      </c>
      <c r="F578" s="336">
        <v>62779</v>
      </c>
      <c r="G578" s="337">
        <v>62788</v>
      </c>
      <c r="H578" s="336" t="s">
        <v>1251</v>
      </c>
      <c r="I578" s="336" t="s">
        <v>590</v>
      </c>
      <c r="J578" s="336" t="s">
        <v>576</v>
      </c>
      <c r="K578" s="336">
        <v>1</v>
      </c>
      <c r="L578" s="345">
        <v>1</v>
      </c>
      <c r="M578" s="336"/>
      <c r="N578" s="336" t="str">
        <f t="shared" si="94"/>
        <v>part</v>
      </c>
      <c r="O578" s="336"/>
      <c r="P578" s="336"/>
      <c r="Q578" s="336"/>
      <c r="R578" s="336"/>
      <c r="S578" s="339"/>
      <c r="T578" s="339"/>
      <c r="U578" s="339"/>
      <c r="V578" s="339"/>
      <c r="W578" s="339" t="s">
        <v>1049</v>
      </c>
      <c r="X578" s="339">
        <v>4</v>
      </c>
      <c r="Y578" s="336" t="s">
        <v>1237</v>
      </c>
      <c r="Z578" s="336"/>
      <c r="AA578" s="340">
        <v>40</v>
      </c>
      <c r="AB578" s="336"/>
      <c r="AC578" s="336" t="s">
        <v>916</v>
      </c>
      <c r="AD578" s="336"/>
      <c r="AE578" s="336"/>
      <c r="AF578" s="336"/>
      <c r="AG578" s="340"/>
      <c r="AH578" s="341">
        <f t="shared" si="95"/>
        <v>40</v>
      </c>
      <c r="AI578" s="342">
        <f t="shared" si="88"/>
        <v>40</v>
      </c>
      <c r="AJ578" s="343"/>
      <c r="AK578" s="343">
        <f t="shared" si="92"/>
        <v>0</v>
      </c>
      <c r="AL578" s="344">
        <v>39926</v>
      </c>
      <c r="AM578" s="343"/>
      <c r="AN578" s="343"/>
      <c r="AO578" s="343"/>
      <c r="AP578" s="343"/>
      <c r="AQ578" s="343"/>
      <c r="AR578" s="343"/>
      <c r="AS578" s="343"/>
      <c r="AT578" s="26" t="s">
        <v>1130</v>
      </c>
      <c r="AU578" s="428">
        <v>62779</v>
      </c>
      <c r="AV578" s="428">
        <v>62788</v>
      </c>
      <c r="AW578" s="428" t="str">
        <f t="shared" si="89"/>
        <v>A</v>
      </c>
      <c r="AX578" s="428" t="str">
        <f t="shared" si="90"/>
        <v>A</v>
      </c>
      <c r="AY578" s="294">
        <f t="shared" si="91"/>
        <v>0</v>
      </c>
      <c r="AZ578" s="294">
        <v>0</v>
      </c>
    </row>
    <row r="579" spans="1:52" x14ac:dyDescent="0.2">
      <c r="C579" s="294">
        <v>62912</v>
      </c>
      <c r="D579" s="294">
        <v>62456</v>
      </c>
      <c r="E579" s="294">
        <v>62794</v>
      </c>
      <c r="F579" s="336">
        <v>62779</v>
      </c>
      <c r="G579" s="337">
        <v>62789</v>
      </c>
      <c r="H579" s="336" t="s">
        <v>1252</v>
      </c>
      <c r="I579" s="336" t="s">
        <v>590</v>
      </c>
      <c r="J579" s="336" t="s">
        <v>1081</v>
      </c>
      <c r="K579" s="336">
        <v>1</v>
      </c>
      <c r="L579" s="345">
        <v>1</v>
      </c>
      <c r="M579" s="336"/>
      <c r="N579" s="336" t="str">
        <f t="shared" si="94"/>
        <v>assy</v>
      </c>
      <c r="O579" s="336"/>
      <c r="P579" s="336"/>
      <c r="Q579" s="336"/>
      <c r="R579" s="336"/>
      <c r="S579" s="339"/>
      <c r="T579" s="339"/>
      <c r="U579" s="339"/>
      <c r="V579" s="339"/>
      <c r="W579" s="339" t="s">
        <v>1049</v>
      </c>
      <c r="X579" s="339">
        <v>4</v>
      </c>
      <c r="Y579" s="336" t="s">
        <v>1237</v>
      </c>
      <c r="Z579" s="336"/>
      <c r="AA579" s="340">
        <v>30</v>
      </c>
      <c r="AB579" s="336"/>
      <c r="AC579" s="336" t="s">
        <v>1253</v>
      </c>
      <c r="AD579" s="336"/>
      <c r="AE579" s="336"/>
      <c r="AF579" s="336"/>
      <c r="AG579" s="340"/>
      <c r="AH579" s="341">
        <f t="shared" si="95"/>
        <v>30</v>
      </c>
      <c r="AI579" s="342">
        <f t="shared" si="88"/>
        <v>30</v>
      </c>
      <c r="AJ579" s="343"/>
      <c r="AK579" s="343">
        <f t="shared" si="92"/>
        <v>0</v>
      </c>
      <c r="AL579" s="344">
        <v>40085</v>
      </c>
      <c r="AM579" s="343"/>
      <c r="AN579" s="343"/>
      <c r="AO579" s="343"/>
      <c r="AP579" s="348"/>
      <c r="AQ579" s="348"/>
      <c r="AR579" s="348"/>
      <c r="AS579" s="348"/>
      <c r="AT579" s="26" t="s">
        <v>1130</v>
      </c>
      <c r="AU579" s="428">
        <v>62779</v>
      </c>
      <c r="AV579" s="428">
        <v>62789</v>
      </c>
      <c r="AW579" s="428" t="str">
        <f t="shared" si="89"/>
        <v>A</v>
      </c>
      <c r="AX579" s="428" t="str">
        <f t="shared" si="90"/>
        <v>A</v>
      </c>
      <c r="AY579" s="294">
        <f t="shared" si="91"/>
        <v>0</v>
      </c>
      <c r="AZ579" s="294">
        <v>0</v>
      </c>
    </row>
    <row r="580" spans="1:52" x14ac:dyDescent="0.2">
      <c r="B580" s="294">
        <v>62912</v>
      </c>
      <c r="C580" s="294">
        <v>62456</v>
      </c>
      <c r="D580" s="294">
        <v>62794</v>
      </c>
      <c r="E580" s="294">
        <v>62779</v>
      </c>
      <c r="F580" s="336">
        <v>62789</v>
      </c>
      <c r="G580" s="337">
        <v>62790</v>
      </c>
      <c r="H580" s="336" t="s">
        <v>1254</v>
      </c>
      <c r="I580" s="336" t="s">
        <v>590</v>
      </c>
      <c r="J580" s="336" t="s">
        <v>1081</v>
      </c>
      <c r="K580" s="336">
        <v>1</v>
      </c>
      <c r="L580" s="345">
        <v>1</v>
      </c>
      <c r="M580" s="336"/>
      <c r="N580" s="336" t="str">
        <f t="shared" si="94"/>
        <v>part</v>
      </c>
      <c r="O580" s="336"/>
      <c r="P580" s="336"/>
      <c r="Q580" s="336"/>
      <c r="R580" s="336"/>
      <c r="S580" s="339"/>
      <c r="T580" s="339"/>
      <c r="U580" s="339"/>
      <c r="V580" s="339"/>
      <c r="W580" s="339" t="s">
        <v>1049</v>
      </c>
      <c r="X580" s="339">
        <v>4</v>
      </c>
      <c r="Y580" s="336" t="s">
        <v>1237</v>
      </c>
      <c r="Z580" s="339"/>
      <c r="AA580" s="340">
        <v>14.66</v>
      </c>
      <c r="AB580" s="339"/>
      <c r="AC580" s="336" t="s">
        <v>1253</v>
      </c>
      <c r="AD580" s="336"/>
      <c r="AE580" s="336"/>
      <c r="AF580" s="336"/>
      <c r="AG580" s="340"/>
      <c r="AH580" s="341">
        <f t="shared" si="95"/>
        <v>14.66</v>
      </c>
      <c r="AI580" s="342">
        <f t="shared" si="88"/>
        <v>14.66</v>
      </c>
      <c r="AJ580" s="343"/>
      <c r="AK580" s="343">
        <f t="shared" si="92"/>
        <v>0</v>
      </c>
      <c r="AL580" s="344">
        <v>40085</v>
      </c>
      <c r="AM580" s="343"/>
      <c r="AN580" s="343"/>
      <c r="AO580" s="343"/>
      <c r="AP580" s="343"/>
      <c r="AQ580" s="343"/>
      <c r="AR580" s="343"/>
      <c r="AS580" s="343"/>
      <c r="AT580" s="26" t="s">
        <v>1130</v>
      </c>
      <c r="AU580" s="428">
        <v>62789</v>
      </c>
      <c r="AV580" s="428">
        <v>62790</v>
      </c>
      <c r="AW580" s="428" t="str">
        <f t="shared" si="89"/>
        <v>A</v>
      </c>
      <c r="AX580" s="428" t="str">
        <f t="shared" si="90"/>
        <v>A</v>
      </c>
      <c r="AY580" s="294">
        <f t="shared" si="91"/>
        <v>0</v>
      </c>
      <c r="AZ580" s="294">
        <v>0</v>
      </c>
    </row>
    <row r="581" spans="1:52" x14ac:dyDescent="0.2">
      <c r="B581" s="294">
        <v>62912</v>
      </c>
      <c r="C581" s="294">
        <v>62456</v>
      </c>
      <c r="D581" s="294">
        <v>62794</v>
      </c>
      <c r="E581" s="294">
        <v>62779</v>
      </c>
      <c r="F581" s="336">
        <v>62789</v>
      </c>
      <c r="G581" s="337">
        <v>62791</v>
      </c>
      <c r="H581" s="336" t="s">
        <v>1255</v>
      </c>
      <c r="I581" s="336" t="s">
        <v>590</v>
      </c>
      <c r="J581" s="336" t="s">
        <v>576</v>
      </c>
      <c r="K581" s="336">
        <v>1</v>
      </c>
      <c r="L581" s="345">
        <v>1</v>
      </c>
      <c r="M581" s="336"/>
      <c r="N581" s="336" t="str">
        <f t="shared" si="94"/>
        <v>part</v>
      </c>
      <c r="O581" s="336"/>
      <c r="P581" s="336"/>
      <c r="Q581" s="336"/>
      <c r="R581" s="336"/>
      <c r="S581" s="339"/>
      <c r="T581" s="339"/>
      <c r="U581" s="339"/>
      <c r="V581" s="339"/>
      <c r="W581" s="339" t="s">
        <v>1049</v>
      </c>
      <c r="X581" s="339">
        <v>4</v>
      </c>
      <c r="Y581" s="336" t="s">
        <v>1237</v>
      </c>
      <c r="Z581" s="339"/>
      <c r="AA581" s="340">
        <v>77</v>
      </c>
      <c r="AB581" s="339"/>
      <c r="AC581" s="336" t="s">
        <v>916</v>
      </c>
      <c r="AD581" s="336"/>
      <c r="AE581" s="336"/>
      <c r="AF581" s="336"/>
      <c r="AG581" s="340"/>
      <c r="AH581" s="341">
        <f t="shared" si="95"/>
        <v>77</v>
      </c>
      <c r="AI581" s="342">
        <f t="shared" si="88"/>
        <v>77</v>
      </c>
      <c r="AJ581" s="343"/>
      <c r="AK581" s="343">
        <f t="shared" si="92"/>
        <v>0</v>
      </c>
      <c r="AL581" s="344">
        <v>39926</v>
      </c>
      <c r="AM581" s="343"/>
      <c r="AN581" s="343"/>
      <c r="AO581" s="343"/>
      <c r="AP581" s="343"/>
      <c r="AQ581" s="343"/>
      <c r="AR581" s="343"/>
      <c r="AS581" s="343"/>
      <c r="AT581" s="26" t="s">
        <v>1130</v>
      </c>
      <c r="AU581" s="430">
        <v>62789</v>
      </c>
      <c r="AV581" s="428">
        <v>62791</v>
      </c>
      <c r="AW581" s="428" t="str">
        <f t="shared" si="89"/>
        <v>A</v>
      </c>
      <c r="AX581" s="428" t="str">
        <f t="shared" si="90"/>
        <v>A</v>
      </c>
      <c r="AY581" s="294">
        <f t="shared" si="91"/>
        <v>0</v>
      </c>
      <c r="AZ581" s="294">
        <v>0</v>
      </c>
    </row>
    <row r="582" spans="1:52" s="302" customFormat="1" x14ac:dyDescent="0.2">
      <c r="A582" s="294"/>
      <c r="B582" s="294"/>
      <c r="C582" s="294">
        <v>62912</v>
      </c>
      <c r="D582" s="294">
        <v>62456</v>
      </c>
      <c r="E582" s="294">
        <v>62794</v>
      </c>
      <c r="F582" s="336">
        <v>62779</v>
      </c>
      <c r="G582" s="337">
        <v>62792</v>
      </c>
      <c r="H582" s="336" t="s">
        <v>1256</v>
      </c>
      <c r="I582" s="336" t="s">
        <v>590</v>
      </c>
      <c r="J582" s="336" t="s">
        <v>576</v>
      </c>
      <c r="K582" s="336">
        <v>1</v>
      </c>
      <c r="L582" s="345">
        <v>1</v>
      </c>
      <c r="M582" s="336"/>
      <c r="N582" s="336" t="str">
        <f t="shared" si="94"/>
        <v>part</v>
      </c>
      <c r="O582" s="336"/>
      <c r="P582" s="336"/>
      <c r="Q582" s="336"/>
      <c r="R582" s="336"/>
      <c r="S582" s="339"/>
      <c r="T582" s="339"/>
      <c r="U582" s="339"/>
      <c r="V582" s="339"/>
      <c r="W582" s="339" t="s">
        <v>1049</v>
      </c>
      <c r="X582" s="339">
        <v>4</v>
      </c>
      <c r="Y582" s="336" t="s">
        <v>1237</v>
      </c>
      <c r="Z582" s="336"/>
      <c r="AA582" s="340">
        <v>20</v>
      </c>
      <c r="AB582" s="336"/>
      <c r="AC582" s="336" t="s">
        <v>916</v>
      </c>
      <c r="AD582" s="336"/>
      <c r="AE582" s="336"/>
      <c r="AF582" s="336"/>
      <c r="AG582" s="340"/>
      <c r="AH582" s="341">
        <f t="shared" si="95"/>
        <v>20</v>
      </c>
      <c r="AI582" s="342">
        <f t="shared" si="88"/>
        <v>20</v>
      </c>
      <c r="AJ582" s="343"/>
      <c r="AK582" s="343">
        <f t="shared" si="92"/>
        <v>0</v>
      </c>
      <c r="AL582" s="344">
        <v>39926</v>
      </c>
      <c r="AM582" s="343"/>
      <c r="AN582" s="343"/>
      <c r="AO582" s="343"/>
      <c r="AP582" s="343"/>
      <c r="AQ582" s="343"/>
      <c r="AR582" s="343"/>
      <c r="AS582" s="343"/>
      <c r="AT582" s="26" t="s">
        <v>1130</v>
      </c>
      <c r="AU582" s="428">
        <v>62779</v>
      </c>
      <c r="AV582" s="428">
        <v>62792</v>
      </c>
      <c r="AW582" s="428" t="str">
        <f t="shared" si="89"/>
        <v>A</v>
      </c>
      <c r="AX582" s="428" t="str">
        <f t="shared" si="90"/>
        <v>A</v>
      </c>
      <c r="AY582" s="294">
        <f t="shared" si="91"/>
        <v>0</v>
      </c>
      <c r="AZ582" s="294">
        <v>0</v>
      </c>
    </row>
    <row r="583" spans="1:52" s="302" customFormat="1" x14ac:dyDescent="0.2">
      <c r="A583" s="294"/>
      <c r="B583" s="294">
        <v>62912</v>
      </c>
      <c r="C583" s="294">
        <v>62456</v>
      </c>
      <c r="D583" s="294">
        <v>62794</v>
      </c>
      <c r="E583" s="294">
        <v>62779</v>
      </c>
      <c r="F583" s="336">
        <v>62785</v>
      </c>
      <c r="G583" s="337">
        <v>62793</v>
      </c>
      <c r="H583" s="336" t="s">
        <v>1257</v>
      </c>
      <c r="I583" s="336" t="s">
        <v>590</v>
      </c>
      <c r="J583" s="336" t="s">
        <v>1081</v>
      </c>
      <c r="K583" s="336">
        <v>1</v>
      </c>
      <c r="L583" s="345">
        <v>1</v>
      </c>
      <c r="M583" s="336"/>
      <c r="N583" s="336" t="str">
        <f t="shared" si="94"/>
        <v>part</v>
      </c>
      <c r="O583" s="336"/>
      <c r="P583" s="336"/>
      <c r="Q583" s="336"/>
      <c r="R583" s="336"/>
      <c r="S583" s="339"/>
      <c r="T583" s="339"/>
      <c r="U583" s="339"/>
      <c r="V583" s="339"/>
      <c r="W583" s="339" t="s">
        <v>1049</v>
      </c>
      <c r="X583" s="339">
        <v>4</v>
      </c>
      <c r="Y583" s="336" t="s">
        <v>1237</v>
      </c>
      <c r="Z583" s="336"/>
      <c r="AA583" s="340">
        <v>100</v>
      </c>
      <c r="AB583" s="339"/>
      <c r="AC583" s="336" t="s">
        <v>916</v>
      </c>
      <c r="AD583" s="336"/>
      <c r="AE583" s="336"/>
      <c r="AF583" s="336"/>
      <c r="AG583" s="340"/>
      <c r="AH583" s="341">
        <f t="shared" si="95"/>
        <v>100</v>
      </c>
      <c r="AI583" s="342">
        <f t="shared" ref="AI583:AI646" si="96">AH583*K583</f>
        <v>100</v>
      </c>
      <c r="AJ583" s="343"/>
      <c r="AK583" s="343">
        <f t="shared" si="92"/>
        <v>0</v>
      </c>
      <c r="AL583" s="344">
        <v>40085</v>
      </c>
      <c r="AM583" s="343"/>
      <c r="AN583" s="343"/>
      <c r="AO583" s="343"/>
      <c r="AP583" s="343"/>
      <c r="AQ583" s="343"/>
      <c r="AR583" s="343"/>
      <c r="AS583" s="343"/>
      <c r="AT583" s="26" t="s">
        <v>1130</v>
      </c>
      <c r="AU583" s="428">
        <v>62785</v>
      </c>
      <c r="AV583" s="428">
        <v>62793</v>
      </c>
      <c r="AW583" s="428" t="str">
        <f t="shared" ref="AW583:AW646" si="97">IF(AU583&lt;&gt;F583,"Z","A")</f>
        <v>A</v>
      </c>
      <c r="AX583" s="428" t="str">
        <f t="shared" ref="AX583:AX646" si="98">IF(AV583&lt;&gt;G583,"Z","A")</f>
        <v>A</v>
      </c>
      <c r="AY583" s="294">
        <f t="shared" ref="AY583:AY646" si="99">COUNTIF(A583:G583,$AY$6)</f>
        <v>0</v>
      </c>
      <c r="AZ583" s="294">
        <v>0</v>
      </c>
    </row>
    <row r="584" spans="1:52" s="302" customFormat="1" x14ac:dyDescent="0.2">
      <c r="A584" s="294"/>
      <c r="B584" s="294"/>
      <c r="C584" s="294"/>
      <c r="D584" s="294"/>
      <c r="E584" s="294">
        <v>62912</v>
      </c>
      <c r="F584" s="366">
        <v>62456</v>
      </c>
      <c r="G584" s="367">
        <v>62794</v>
      </c>
      <c r="H584" s="366" t="s">
        <v>1258</v>
      </c>
      <c r="I584" s="348" t="s">
        <v>590</v>
      </c>
      <c r="J584" s="348" t="s">
        <v>576</v>
      </c>
      <c r="K584" s="348">
        <v>1</v>
      </c>
      <c r="L584" s="362">
        <v>0.6</v>
      </c>
      <c r="M584" s="348"/>
      <c r="N584" s="348" t="str">
        <f t="shared" si="94"/>
        <v>assy</v>
      </c>
      <c r="O584" s="348"/>
      <c r="P584" s="348"/>
      <c r="Q584" s="348"/>
      <c r="R584" s="348"/>
      <c r="S584" s="351"/>
      <c r="T584" s="351"/>
      <c r="U584" s="351"/>
      <c r="V584" s="351"/>
      <c r="W584" s="351" t="s">
        <v>1049</v>
      </c>
      <c r="X584" s="351">
        <v>4</v>
      </c>
      <c r="Y584" s="348"/>
      <c r="Z584" s="348"/>
      <c r="AA584" s="352">
        <v>0</v>
      </c>
      <c r="AB584" s="348"/>
      <c r="AC584" s="348" t="s">
        <v>1242</v>
      </c>
      <c r="AD584" s="348"/>
      <c r="AE584" s="348"/>
      <c r="AF584" s="348"/>
      <c r="AG584" s="348"/>
      <c r="AH584" s="346">
        <f t="shared" si="95"/>
        <v>0</v>
      </c>
      <c r="AI584" s="347">
        <f t="shared" si="96"/>
        <v>0</v>
      </c>
      <c r="AJ584" s="348">
        <v>8400</v>
      </c>
      <c r="AK584" s="348">
        <f t="shared" si="92"/>
        <v>8400</v>
      </c>
      <c r="AL584" s="349">
        <v>39926</v>
      </c>
      <c r="AM584" s="348"/>
      <c r="AN584" s="348"/>
      <c r="AO584" s="348"/>
      <c r="AP584" s="348"/>
      <c r="AQ584" s="348"/>
      <c r="AR584" s="348"/>
      <c r="AS584" s="348"/>
      <c r="AT584" s="26" t="s">
        <v>592</v>
      </c>
      <c r="AU584" s="428">
        <v>62456</v>
      </c>
      <c r="AV584" s="428">
        <v>62794</v>
      </c>
      <c r="AW584" s="428" t="str">
        <f t="shared" si="97"/>
        <v>A</v>
      </c>
      <c r="AX584" s="428" t="str">
        <f t="shared" si="98"/>
        <v>A</v>
      </c>
      <c r="AY584" s="294">
        <f t="shared" si="99"/>
        <v>0</v>
      </c>
      <c r="AZ584" s="294">
        <v>0</v>
      </c>
    </row>
    <row r="585" spans="1:52" s="302" customFormat="1" x14ac:dyDescent="0.2">
      <c r="A585" s="307"/>
      <c r="B585" s="307"/>
      <c r="C585" s="307"/>
      <c r="D585" s="307">
        <v>62912</v>
      </c>
      <c r="E585" s="307">
        <v>62456</v>
      </c>
      <c r="F585" s="411">
        <v>62794</v>
      </c>
      <c r="G585" s="412">
        <v>62797</v>
      </c>
      <c r="H585" s="411" t="s">
        <v>1259</v>
      </c>
      <c r="I585" s="411" t="s">
        <v>473</v>
      </c>
      <c r="J585" s="411" t="s">
        <v>576</v>
      </c>
      <c r="K585" s="411">
        <v>1</v>
      </c>
      <c r="L585" s="413">
        <v>1</v>
      </c>
      <c r="M585" s="411"/>
      <c r="N585" s="411" t="str">
        <f t="shared" si="94"/>
        <v>part</v>
      </c>
      <c r="O585" s="411"/>
      <c r="P585" s="411"/>
      <c r="Q585" s="411"/>
      <c r="R585" s="411"/>
      <c r="S585" s="414"/>
      <c r="T585" s="414"/>
      <c r="U585" s="414"/>
      <c r="V585" s="414"/>
      <c r="W585" s="414"/>
      <c r="X585" s="451"/>
      <c r="Y585" s="418" t="s">
        <v>989</v>
      </c>
      <c r="Z585" s="418"/>
      <c r="AA585" s="415">
        <v>39.58</v>
      </c>
      <c r="AB585" s="414" t="s">
        <v>1260</v>
      </c>
      <c r="AC585" s="411" t="s">
        <v>1261</v>
      </c>
      <c r="AD585" s="411">
        <f>VALUE(LEFT(AC585,(LEN(AC585)-6)))</f>
        <v>4</v>
      </c>
      <c r="AE585" s="411" t="s">
        <v>475</v>
      </c>
      <c r="AF585" s="411" t="s">
        <v>879</v>
      </c>
      <c r="AG585" s="415"/>
      <c r="AH585" s="416">
        <f t="shared" si="95"/>
        <v>39.58</v>
      </c>
      <c r="AI585" s="417">
        <f t="shared" si="96"/>
        <v>39.58</v>
      </c>
      <c r="AJ585" s="411">
        <v>460</v>
      </c>
      <c r="AK585" s="411">
        <f t="shared" si="92"/>
        <v>460</v>
      </c>
      <c r="AL585" s="418">
        <v>39926</v>
      </c>
      <c r="AM585" s="411"/>
      <c r="AN585" s="411"/>
      <c r="AO585" s="411"/>
      <c r="AP585" s="411"/>
      <c r="AQ585" s="411"/>
      <c r="AR585" s="411"/>
      <c r="AS585" s="411"/>
      <c r="AT585" s="435"/>
      <c r="AU585" s="436">
        <v>62794</v>
      </c>
      <c r="AV585" s="436">
        <v>62797</v>
      </c>
      <c r="AW585" s="436" t="str">
        <f t="shared" si="97"/>
        <v>A</v>
      </c>
      <c r="AX585" s="436" t="str">
        <f t="shared" si="98"/>
        <v>A</v>
      </c>
      <c r="AY585" s="307">
        <f t="shared" si="99"/>
        <v>0</v>
      </c>
      <c r="AZ585" s="307">
        <v>0</v>
      </c>
    </row>
    <row r="586" spans="1:52" s="302" customFormat="1" x14ac:dyDescent="0.2">
      <c r="A586" s="294"/>
      <c r="B586" s="294"/>
      <c r="C586" s="294"/>
      <c r="D586" s="294">
        <v>62912</v>
      </c>
      <c r="E586" s="294">
        <v>62456</v>
      </c>
      <c r="F586" s="336">
        <v>62799</v>
      </c>
      <c r="G586" s="337">
        <v>62798</v>
      </c>
      <c r="H586" s="336" t="s">
        <v>1262</v>
      </c>
      <c r="I586" s="336" t="s">
        <v>590</v>
      </c>
      <c r="J586" s="336" t="s">
        <v>576</v>
      </c>
      <c r="K586" s="336">
        <v>1</v>
      </c>
      <c r="L586" s="345">
        <v>1</v>
      </c>
      <c r="M586" s="336"/>
      <c r="N586" s="336" t="str">
        <f t="shared" si="94"/>
        <v>part</v>
      </c>
      <c r="O586" s="336"/>
      <c r="P586" s="336"/>
      <c r="Q586" s="336"/>
      <c r="R586" s="336"/>
      <c r="S586" s="339"/>
      <c r="T586" s="339"/>
      <c r="U586" s="339"/>
      <c r="V586" s="339"/>
      <c r="W586" s="339" t="s">
        <v>1049</v>
      </c>
      <c r="X586" s="339">
        <v>4</v>
      </c>
      <c r="Y586" s="336"/>
      <c r="Z586" s="336"/>
      <c r="AA586" s="340">
        <v>226.67</v>
      </c>
      <c r="AB586" s="336">
        <v>12561</v>
      </c>
      <c r="AC586" s="336" t="s">
        <v>1263</v>
      </c>
      <c r="AD586" s="336"/>
      <c r="AE586" s="336"/>
      <c r="AF586" s="336"/>
      <c r="AG586" s="340"/>
      <c r="AH586" s="354">
        <f t="shared" si="95"/>
        <v>226.67</v>
      </c>
      <c r="AI586" s="355">
        <f t="shared" si="96"/>
        <v>226.67</v>
      </c>
      <c r="AJ586" s="336"/>
      <c r="AK586" s="336">
        <f t="shared" si="92"/>
        <v>0</v>
      </c>
      <c r="AL586" s="356">
        <v>39926</v>
      </c>
      <c r="AM586" s="336"/>
      <c r="AN586" s="336"/>
      <c r="AO586" s="336"/>
      <c r="AP586" s="336"/>
      <c r="AQ586" s="336"/>
      <c r="AR586" s="336"/>
      <c r="AS586" s="336"/>
      <c r="AT586" s="26" t="s">
        <v>1130</v>
      </c>
      <c r="AU586" s="428">
        <v>62799</v>
      </c>
      <c r="AV586" s="428">
        <v>62798</v>
      </c>
      <c r="AW586" s="428" t="str">
        <f t="shared" si="97"/>
        <v>A</v>
      </c>
      <c r="AX586" s="428" t="str">
        <f t="shared" si="98"/>
        <v>A</v>
      </c>
      <c r="AY586" s="294">
        <f t="shared" si="99"/>
        <v>0</v>
      </c>
      <c r="AZ586" s="294">
        <v>0</v>
      </c>
    </row>
    <row r="587" spans="1:52" s="302" customFormat="1" x14ac:dyDescent="0.2">
      <c r="A587" s="294"/>
      <c r="B587" s="294"/>
      <c r="C587" s="294"/>
      <c r="D587" s="294"/>
      <c r="E587" s="294">
        <v>62912</v>
      </c>
      <c r="F587" s="336">
        <v>62456</v>
      </c>
      <c r="G587" s="337">
        <v>62799</v>
      </c>
      <c r="H587" s="336" t="s">
        <v>1264</v>
      </c>
      <c r="I587" s="336" t="s">
        <v>590</v>
      </c>
      <c r="J587" s="336" t="s">
        <v>576</v>
      </c>
      <c r="K587" s="336">
        <v>1</v>
      </c>
      <c r="L587" s="345">
        <v>0.6</v>
      </c>
      <c r="M587" s="336"/>
      <c r="N587" s="336" t="str">
        <f t="shared" si="94"/>
        <v>assy</v>
      </c>
      <c r="O587" s="336"/>
      <c r="P587" s="336"/>
      <c r="Q587" s="336"/>
      <c r="R587" s="336"/>
      <c r="S587" s="339"/>
      <c r="T587" s="339"/>
      <c r="U587" s="339"/>
      <c r="V587" s="339"/>
      <c r="W587" s="339" t="s">
        <v>1049</v>
      </c>
      <c r="X587" s="339">
        <v>4</v>
      </c>
      <c r="Y587" s="336" t="s">
        <v>1265</v>
      </c>
      <c r="Z587" s="336"/>
      <c r="AA587" s="340">
        <v>0</v>
      </c>
      <c r="AB587" s="336"/>
      <c r="AC587" s="336" t="s">
        <v>1148</v>
      </c>
      <c r="AD587" s="336"/>
      <c r="AE587" s="336"/>
      <c r="AF587" s="336"/>
      <c r="AG587" s="336"/>
      <c r="AH587" s="354">
        <f t="shared" si="95"/>
        <v>0</v>
      </c>
      <c r="AI587" s="355">
        <f t="shared" si="96"/>
        <v>0</v>
      </c>
      <c r="AJ587" s="336">
        <v>460</v>
      </c>
      <c r="AK587" s="336">
        <f t="shared" si="92"/>
        <v>460</v>
      </c>
      <c r="AL587" s="356">
        <v>39926</v>
      </c>
      <c r="AM587" s="336"/>
      <c r="AN587" s="336"/>
      <c r="AO587" s="336"/>
      <c r="AP587" s="336"/>
      <c r="AQ587" s="336"/>
      <c r="AR587" s="336"/>
      <c r="AS587" s="336"/>
      <c r="AT587" s="26" t="s">
        <v>1130</v>
      </c>
      <c r="AU587" s="428">
        <v>62456</v>
      </c>
      <c r="AV587" s="428">
        <v>62799</v>
      </c>
      <c r="AW587" s="428" t="str">
        <f t="shared" si="97"/>
        <v>A</v>
      </c>
      <c r="AX587" s="428" t="str">
        <f t="shared" si="98"/>
        <v>A</v>
      </c>
      <c r="AY587" s="294">
        <f t="shared" si="99"/>
        <v>0</v>
      </c>
      <c r="AZ587" s="294">
        <v>0</v>
      </c>
    </row>
    <row r="588" spans="1:52" s="302" customFormat="1" x14ac:dyDescent="0.2">
      <c r="A588" s="294"/>
      <c r="B588" s="294">
        <v>62912</v>
      </c>
      <c r="C588" s="294">
        <v>62456</v>
      </c>
      <c r="D588" s="294">
        <v>62794</v>
      </c>
      <c r="E588" s="294">
        <v>62779</v>
      </c>
      <c r="F588" s="336">
        <v>62789</v>
      </c>
      <c r="G588" s="337">
        <v>62800</v>
      </c>
      <c r="H588" s="336" t="s">
        <v>1266</v>
      </c>
      <c r="I588" s="336" t="s">
        <v>590</v>
      </c>
      <c r="J588" s="336" t="s">
        <v>576</v>
      </c>
      <c r="K588" s="336">
        <v>2</v>
      </c>
      <c r="L588" s="345">
        <v>1</v>
      </c>
      <c r="M588" s="336"/>
      <c r="N588" s="336" t="str">
        <f t="shared" si="94"/>
        <v>part</v>
      </c>
      <c r="O588" s="336"/>
      <c r="P588" s="336"/>
      <c r="Q588" s="336"/>
      <c r="R588" s="336"/>
      <c r="S588" s="339"/>
      <c r="T588" s="339"/>
      <c r="U588" s="339"/>
      <c r="V588" s="339"/>
      <c r="W588" s="339" t="s">
        <v>1049</v>
      </c>
      <c r="X588" s="339">
        <v>4</v>
      </c>
      <c r="Y588" s="336" t="s">
        <v>1237</v>
      </c>
      <c r="Z588" s="336"/>
      <c r="AA588" s="340">
        <v>86.66</v>
      </c>
      <c r="AB588" s="339"/>
      <c r="AC588" s="336" t="s">
        <v>916</v>
      </c>
      <c r="AD588" s="336"/>
      <c r="AE588" s="336"/>
      <c r="AF588" s="336"/>
      <c r="AG588" s="340"/>
      <c r="AH588" s="341">
        <f t="shared" si="95"/>
        <v>86.66</v>
      </c>
      <c r="AI588" s="342">
        <f t="shared" si="96"/>
        <v>173.32</v>
      </c>
      <c r="AJ588" s="343"/>
      <c r="AK588" s="343">
        <f t="shared" si="92"/>
        <v>0</v>
      </c>
      <c r="AL588" s="344">
        <v>39926</v>
      </c>
      <c r="AM588" s="343"/>
      <c r="AN588" s="343"/>
      <c r="AO588" s="343"/>
      <c r="AP588" s="343"/>
      <c r="AQ588" s="343"/>
      <c r="AR588" s="343"/>
      <c r="AS588" s="343"/>
      <c r="AT588" s="26" t="s">
        <v>1130</v>
      </c>
      <c r="AU588" s="428">
        <v>62789</v>
      </c>
      <c r="AV588" s="428">
        <v>62800</v>
      </c>
      <c r="AW588" s="428" t="str">
        <f t="shared" si="97"/>
        <v>A</v>
      </c>
      <c r="AX588" s="428" t="str">
        <f t="shared" si="98"/>
        <v>A</v>
      </c>
      <c r="AY588" s="294">
        <f t="shared" si="99"/>
        <v>0</v>
      </c>
      <c r="AZ588" s="294">
        <v>0</v>
      </c>
    </row>
    <row r="589" spans="1:52" s="302" customFormat="1" x14ac:dyDescent="0.2">
      <c r="A589" s="294"/>
      <c r="B589" s="294"/>
      <c r="C589" s="294"/>
      <c r="D589" s="294">
        <v>62912</v>
      </c>
      <c r="E589" s="294">
        <v>63062</v>
      </c>
      <c r="F589" s="348">
        <v>62455</v>
      </c>
      <c r="G589" s="358">
        <v>62801</v>
      </c>
      <c r="H589" s="348" t="s">
        <v>1267</v>
      </c>
      <c r="I589" s="348" t="s">
        <v>590</v>
      </c>
      <c r="J589" s="348" t="s">
        <v>576</v>
      </c>
      <c r="K589" s="348">
        <v>2</v>
      </c>
      <c r="L589" s="362">
        <v>0.6</v>
      </c>
      <c r="M589" s="348"/>
      <c r="N589" s="348" t="str">
        <f t="shared" si="94"/>
        <v>part</v>
      </c>
      <c r="O589" s="348"/>
      <c r="P589" s="348"/>
      <c r="Q589" s="348"/>
      <c r="R589" s="348"/>
      <c r="S589" s="351"/>
      <c r="T589" s="351"/>
      <c r="U589" s="351"/>
      <c r="V589" s="351"/>
      <c r="W589" s="351" t="s">
        <v>1049</v>
      </c>
      <c r="X589" s="351">
        <v>4</v>
      </c>
      <c r="Y589" s="348" t="s">
        <v>1268</v>
      </c>
      <c r="Z589" s="348"/>
      <c r="AA589" s="352">
        <v>0</v>
      </c>
      <c r="AB589" s="348"/>
      <c r="AC589" s="348" t="s">
        <v>1269</v>
      </c>
      <c r="AD589" s="348"/>
      <c r="AE589" s="348"/>
      <c r="AF589" s="348"/>
      <c r="AG589" s="353"/>
      <c r="AH589" s="346">
        <f t="shared" si="95"/>
        <v>0</v>
      </c>
      <c r="AI589" s="347">
        <f t="shared" si="96"/>
        <v>0</v>
      </c>
      <c r="AJ589" s="377"/>
      <c r="AK589" s="348">
        <f t="shared" si="92"/>
        <v>0</v>
      </c>
      <c r="AL589" s="349">
        <v>39926</v>
      </c>
      <c r="AM589" s="348"/>
      <c r="AN589" s="348"/>
      <c r="AO589" s="348"/>
      <c r="AP589" s="348"/>
      <c r="AQ589" s="348"/>
      <c r="AR589" s="348"/>
      <c r="AS589" s="348"/>
      <c r="AT589" s="26" t="s">
        <v>592</v>
      </c>
      <c r="AU589" s="428">
        <v>62455</v>
      </c>
      <c r="AV589" s="428">
        <v>62801</v>
      </c>
      <c r="AW589" s="428" t="str">
        <f t="shared" si="97"/>
        <v>A</v>
      </c>
      <c r="AX589" s="428" t="str">
        <f t="shared" si="98"/>
        <v>A</v>
      </c>
      <c r="AY589" s="294">
        <f t="shared" si="99"/>
        <v>0</v>
      </c>
      <c r="AZ589" s="294">
        <v>0</v>
      </c>
    </row>
    <row r="590" spans="1:52" s="302" customFormat="1" x14ac:dyDescent="0.2">
      <c r="A590" s="294"/>
      <c r="B590" s="294"/>
      <c r="C590" s="294"/>
      <c r="D590" s="294"/>
      <c r="E590" s="294">
        <v>62912</v>
      </c>
      <c r="F590" s="366">
        <v>62452</v>
      </c>
      <c r="G590" s="367">
        <v>62804</v>
      </c>
      <c r="H590" s="366" t="s">
        <v>1270</v>
      </c>
      <c r="I590" s="348" t="s">
        <v>590</v>
      </c>
      <c r="J590" s="348" t="s">
        <v>576</v>
      </c>
      <c r="K590" s="348">
        <v>2</v>
      </c>
      <c r="L590" s="362">
        <v>1</v>
      </c>
      <c r="M590" s="348"/>
      <c r="N590" s="348" t="str">
        <f t="shared" si="94"/>
        <v>assy</v>
      </c>
      <c r="O590" s="348"/>
      <c r="P590" s="348"/>
      <c r="Q590" s="348"/>
      <c r="R590" s="348"/>
      <c r="S590" s="351"/>
      <c r="T590" s="351"/>
      <c r="U590" s="351"/>
      <c r="V590" s="351"/>
      <c r="W590" s="351" t="s">
        <v>1129</v>
      </c>
      <c r="X590" s="351">
        <v>4</v>
      </c>
      <c r="Y590" s="348"/>
      <c r="Z590" s="348"/>
      <c r="AA590" s="352">
        <v>0</v>
      </c>
      <c r="AB590" s="348"/>
      <c r="AC590" s="348"/>
      <c r="AD590" s="348"/>
      <c r="AE590" s="348"/>
      <c r="AF590" s="348"/>
      <c r="AG590" s="353"/>
      <c r="AH590" s="346">
        <f t="shared" si="95"/>
        <v>0</v>
      </c>
      <c r="AI590" s="347">
        <f t="shared" si="96"/>
        <v>0</v>
      </c>
      <c r="AJ590" s="348"/>
      <c r="AK590" s="348">
        <f t="shared" si="92"/>
        <v>0</v>
      </c>
      <c r="AL590" s="349">
        <v>40092</v>
      </c>
      <c r="AM590" s="348"/>
      <c r="AN590" s="348"/>
      <c r="AO590" s="348"/>
      <c r="AP590" s="348"/>
      <c r="AQ590" s="348"/>
      <c r="AR590" s="348"/>
      <c r="AS590" s="348"/>
      <c r="AT590" s="26" t="s">
        <v>1130</v>
      </c>
      <c r="AU590" s="428">
        <v>62452</v>
      </c>
      <c r="AV590" s="428">
        <v>62804</v>
      </c>
      <c r="AW590" s="428" t="str">
        <f t="shared" si="97"/>
        <v>A</v>
      </c>
      <c r="AX590" s="428" t="str">
        <f t="shared" si="98"/>
        <v>A</v>
      </c>
      <c r="AY590" s="294">
        <f t="shared" si="99"/>
        <v>1</v>
      </c>
      <c r="AZ590" s="294">
        <v>1</v>
      </c>
    </row>
    <row r="591" spans="1:52" s="402" customFormat="1" x14ac:dyDescent="0.2">
      <c r="A591" s="294"/>
      <c r="B591" s="294"/>
      <c r="C591" s="294"/>
      <c r="D591" s="294">
        <v>62912</v>
      </c>
      <c r="E591" s="294">
        <v>62452</v>
      </c>
      <c r="F591" s="348">
        <v>62804</v>
      </c>
      <c r="G591" s="358">
        <v>62805</v>
      </c>
      <c r="H591" s="348" t="s">
        <v>1271</v>
      </c>
      <c r="I591" s="348" t="s">
        <v>924</v>
      </c>
      <c r="J591" s="348"/>
      <c r="K591" s="348">
        <v>2</v>
      </c>
      <c r="L591" s="362"/>
      <c r="M591" s="348"/>
      <c r="N591" s="348" t="str">
        <f t="shared" si="94"/>
        <v>part</v>
      </c>
      <c r="O591" s="348"/>
      <c r="P591" s="348"/>
      <c r="Q591" s="348"/>
      <c r="R591" s="348"/>
      <c r="S591" s="351"/>
      <c r="T591" s="351"/>
      <c r="U591" s="351"/>
      <c r="V591" s="351"/>
      <c r="W591" s="351" t="s">
        <v>1129</v>
      </c>
      <c r="X591" s="351">
        <v>2</v>
      </c>
      <c r="Y591" s="348"/>
      <c r="Z591" s="348"/>
      <c r="AA591" s="352">
        <v>0</v>
      </c>
      <c r="AB591" s="348"/>
      <c r="AC591" s="348"/>
      <c r="AD591" s="348"/>
      <c r="AE591" s="348"/>
      <c r="AF591" s="348"/>
      <c r="AG591" s="353"/>
      <c r="AH591" s="346">
        <f t="shared" si="95"/>
        <v>0</v>
      </c>
      <c r="AI591" s="347">
        <f t="shared" si="96"/>
        <v>0</v>
      </c>
      <c r="AJ591" s="348"/>
      <c r="AK591" s="348">
        <f t="shared" si="92"/>
        <v>0</v>
      </c>
      <c r="AL591" s="349">
        <v>39926</v>
      </c>
      <c r="AM591" s="348"/>
      <c r="AN591" s="348"/>
      <c r="AO591" s="348"/>
      <c r="AP591" s="348"/>
      <c r="AQ591" s="348"/>
      <c r="AR591" s="348"/>
      <c r="AS591" s="348"/>
      <c r="AT591" s="26"/>
      <c r="AU591" s="428">
        <v>62804</v>
      </c>
      <c r="AV591" s="428">
        <v>62805</v>
      </c>
      <c r="AW591" s="428" t="str">
        <f t="shared" si="97"/>
        <v>A</v>
      </c>
      <c r="AX591" s="428" t="str">
        <f t="shared" si="98"/>
        <v>A</v>
      </c>
      <c r="AY591" s="294">
        <f t="shared" si="99"/>
        <v>1</v>
      </c>
      <c r="AZ591" s="294">
        <v>1</v>
      </c>
    </row>
    <row r="592" spans="1:52" s="402" customFormat="1" x14ac:dyDescent="0.2">
      <c r="A592" s="294"/>
      <c r="B592" s="294"/>
      <c r="C592" s="294"/>
      <c r="D592" s="294"/>
      <c r="E592" s="294"/>
      <c r="F592" s="348">
        <v>62912</v>
      </c>
      <c r="G592" s="358">
        <v>62807</v>
      </c>
      <c r="H592" s="348" t="s">
        <v>1272</v>
      </c>
      <c r="I592" s="348" t="s">
        <v>590</v>
      </c>
      <c r="J592" s="348" t="s">
        <v>576</v>
      </c>
      <c r="K592" s="348">
        <v>1</v>
      </c>
      <c r="L592" s="362">
        <v>1</v>
      </c>
      <c r="M592" s="348"/>
      <c r="N592" s="348" t="str">
        <f t="shared" si="94"/>
        <v>assy</v>
      </c>
      <c r="O592" s="348"/>
      <c r="P592" s="348"/>
      <c r="Q592" s="348"/>
      <c r="R592" s="348"/>
      <c r="S592" s="351"/>
      <c r="T592" s="351"/>
      <c r="U592" s="351"/>
      <c r="V592" s="351"/>
      <c r="W592" s="351" t="s">
        <v>1129</v>
      </c>
      <c r="X592" s="351">
        <v>4</v>
      </c>
      <c r="Y592" s="348"/>
      <c r="Z592" s="348"/>
      <c r="AA592" s="352">
        <v>0</v>
      </c>
      <c r="AB592" s="348"/>
      <c r="AC592" s="348"/>
      <c r="AD592" s="348"/>
      <c r="AE592" s="348"/>
      <c r="AF592" s="348"/>
      <c r="AG592" s="353"/>
      <c r="AH592" s="346">
        <f t="shared" si="95"/>
        <v>0</v>
      </c>
      <c r="AI592" s="347">
        <f t="shared" si="96"/>
        <v>0</v>
      </c>
      <c r="AJ592" s="348"/>
      <c r="AK592" s="348">
        <f t="shared" si="92"/>
        <v>0</v>
      </c>
      <c r="AL592" s="349">
        <v>40123</v>
      </c>
      <c r="AM592" s="348"/>
      <c r="AN592" s="348"/>
      <c r="AO592" s="348"/>
      <c r="AP592" s="348"/>
      <c r="AQ592" s="348"/>
      <c r="AR592" s="348"/>
      <c r="AS592" s="348"/>
      <c r="AT592" s="26" t="s">
        <v>592</v>
      </c>
      <c r="AU592" s="428">
        <v>62912</v>
      </c>
      <c r="AV592" s="428">
        <v>62807</v>
      </c>
      <c r="AW592" s="428" t="str">
        <f t="shared" si="97"/>
        <v>A</v>
      </c>
      <c r="AX592" s="428" t="str">
        <f t="shared" si="98"/>
        <v>A</v>
      </c>
      <c r="AY592" s="294">
        <f t="shared" si="99"/>
        <v>0</v>
      </c>
      <c r="AZ592" s="294">
        <v>0</v>
      </c>
    </row>
    <row r="593" spans="1:52" s="402" customFormat="1" x14ac:dyDescent="0.2">
      <c r="A593" s="294"/>
      <c r="B593" s="294"/>
      <c r="C593" s="294"/>
      <c r="D593" s="294">
        <v>62912</v>
      </c>
      <c r="E593" s="294">
        <v>62998</v>
      </c>
      <c r="F593" s="320">
        <v>62445</v>
      </c>
      <c r="G593" s="321">
        <v>62808</v>
      </c>
      <c r="H593" s="320" t="s">
        <v>1273</v>
      </c>
      <c r="I593" s="348" t="s">
        <v>590</v>
      </c>
      <c r="J593" s="348" t="s">
        <v>576</v>
      </c>
      <c r="K593" s="348">
        <v>1</v>
      </c>
      <c r="L593" s="362">
        <v>1</v>
      </c>
      <c r="M593" s="348"/>
      <c r="N593" s="348" t="str">
        <f t="shared" si="94"/>
        <v>assy</v>
      </c>
      <c r="O593" s="348"/>
      <c r="P593" s="348"/>
      <c r="Q593" s="348"/>
      <c r="R593" s="348"/>
      <c r="S593" s="351"/>
      <c r="T593" s="351"/>
      <c r="U593" s="351"/>
      <c r="V593" s="351"/>
      <c r="W593" s="351" t="s">
        <v>1129</v>
      </c>
      <c r="X593" s="351">
        <v>4</v>
      </c>
      <c r="Y593" s="348"/>
      <c r="Z593" s="348"/>
      <c r="AA593" s="352">
        <v>0</v>
      </c>
      <c r="AB593" s="348"/>
      <c r="AC593" s="320" t="s">
        <v>1089</v>
      </c>
      <c r="AD593" s="320"/>
      <c r="AE593" s="348"/>
      <c r="AF593" s="348"/>
      <c r="AG593" s="353"/>
      <c r="AH593" s="346">
        <f t="shared" si="95"/>
        <v>0</v>
      </c>
      <c r="AI593" s="347">
        <f t="shared" si="96"/>
        <v>0</v>
      </c>
      <c r="AJ593" s="348"/>
      <c r="AK593" s="348">
        <f t="shared" si="92"/>
        <v>0</v>
      </c>
      <c r="AL593" s="349">
        <v>40081</v>
      </c>
      <c r="AM593" s="348"/>
      <c r="AN593" s="348"/>
      <c r="AO593" s="348"/>
      <c r="AP593" s="348"/>
      <c r="AQ593" s="348"/>
      <c r="AR593" s="348"/>
      <c r="AS593" s="348"/>
      <c r="AT593" s="26" t="s">
        <v>592</v>
      </c>
      <c r="AU593" s="428">
        <v>62445</v>
      </c>
      <c r="AV593" s="428">
        <v>62808</v>
      </c>
      <c r="AW593" s="428" t="str">
        <f t="shared" si="97"/>
        <v>A</v>
      </c>
      <c r="AX593" s="428" t="str">
        <f t="shared" si="98"/>
        <v>A</v>
      </c>
      <c r="AY593" s="294">
        <f t="shared" si="99"/>
        <v>0</v>
      </c>
      <c r="AZ593" s="294">
        <v>0</v>
      </c>
    </row>
    <row r="594" spans="1:52" s="402" customFormat="1" x14ac:dyDescent="0.2">
      <c r="A594" s="294"/>
      <c r="B594" s="294"/>
      <c r="C594" s="294">
        <v>62912</v>
      </c>
      <c r="D594" s="294">
        <v>62998</v>
      </c>
      <c r="E594" s="294">
        <v>62445</v>
      </c>
      <c r="F594" s="348">
        <v>62808</v>
      </c>
      <c r="G594" s="358">
        <v>62809</v>
      </c>
      <c r="H594" s="348" t="s">
        <v>1274</v>
      </c>
      <c r="I594" s="348" t="s">
        <v>924</v>
      </c>
      <c r="J594" s="348"/>
      <c r="K594" s="348">
        <v>1</v>
      </c>
      <c r="L594" s="362"/>
      <c r="M594" s="348"/>
      <c r="N594" s="348" t="str">
        <f t="shared" si="94"/>
        <v>assy</v>
      </c>
      <c r="O594" s="348"/>
      <c r="P594" s="348"/>
      <c r="Q594" s="348"/>
      <c r="R594" s="348"/>
      <c r="S594" s="351"/>
      <c r="T594" s="351"/>
      <c r="U594" s="351"/>
      <c r="V594" s="351"/>
      <c r="W594" s="351" t="s">
        <v>1049</v>
      </c>
      <c r="X594" s="351">
        <v>2</v>
      </c>
      <c r="Y594" s="348"/>
      <c r="Z594" s="348"/>
      <c r="AA594" s="352">
        <v>0</v>
      </c>
      <c r="AB594" s="348"/>
      <c r="AC594" s="348"/>
      <c r="AD594" s="348"/>
      <c r="AE594" s="348"/>
      <c r="AF594" s="348"/>
      <c r="AG594" s="353"/>
      <c r="AH594" s="346">
        <f t="shared" si="95"/>
        <v>0</v>
      </c>
      <c r="AI594" s="347">
        <f t="shared" si="96"/>
        <v>0</v>
      </c>
      <c r="AJ594" s="348"/>
      <c r="AK594" s="348">
        <f t="shared" si="92"/>
        <v>0</v>
      </c>
      <c r="AL594" s="349">
        <v>39926</v>
      </c>
      <c r="AM594" s="348"/>
      <c r="AN594" s="348"/>
      <c r="AO594" s="348"/>
      <c r="AP594" s="348"/>
      <c r="AQ594" s="348"/>
      <c r="AR594" s="348"/>
      <c r="AS594" s="348"/>
      <c r="AT594" s="26"/>
      <c r="AU594" s="428">
        <v>62808</v>
      </c>
      <c r="AV594" s="428">
        <v>62809</v>
      </c>
      <c r="AW594" s="428" t="str">
        <f t="shared" si="97"/>
        <v>A</v>
      </c>
      <c r="AX594" s="428" t="str">
        <f t="shared" si="98"/>
        <v>A</v>
      </c>
      <c r="AY594" s="294">
        <f t="shared" si="99"/>
        <v>0</v>
      </c>
      <c r="AZ594" s="294">
        <v>0</v>
      </c>
    </row>
    <row r="595" spans="1:52" s="402" customFormat="1" x14ac:dyDescent="0.2">
      <c r="A595" s="294"/>
      <c r="B595" s="294"/>
      <c r="C595" s="294"/>
      <c r="D595" s="294">
        <v>62912</v>
      </c>
      <c r="E595" s="294">
        <v>62998</v>
      </c>
      <c r="F595" s="336">
        <v>62445</v>
      </c>
      <c r="G595" s="337">
        <v>62810</v>
      </c>
      <c r="H595" s="336" t="s">
        <v>1275</v>
      </c>
      <c r="I595" s="336" t="s">
        <v>590</v>
      </c>
      <c r="J595" s="336" t="s">
        <v>576</v>
      </c>
      <c r="K595" s="336">
        <v>1</v>
      </c>
      <c r="L595" s="345">
        <v>1</v>
      </c>
      <c r="M595" s="336"/>
      <c r="N595" s="336" t="str">
        <f t="shared" si="94"/>
        <v>assy</v>
      </c>
      <c r="O595" s="336"/>
      <c r="P595" s="336"/>
      <c r="Q595" s="336"/>
      <c r="R595" s="336"/>
      <c r="S595" s="339"/>
      <c r="T595" s="339"/>
      <c r="U595" s="339"/>
      <c r="V595" s="339"/>
      <c r="W595" s="339" t="s">
        <v>1049</v>
      </c>
      <c r="X595" s="339">
        <v>4</v>
      </c>
      <c r="Y595" s="336"/>
      <c r="Z595" s="336"/>
      <c r="AA595" s="340">
        <v>0</v>
      </c>
      <c r="AB595" s="336"/>
      <c r="AC595" s="336"/>
      <c r="AD595" s="336"/>
      <c r="AE595" s="336"/>
      <c r="AF595" s="336"/>
      <c r="AG595" s="340"/>
      <c r="AH595" s="341">
        <f t="shared" si="95"/>
        <v>0</v>
      </c>
      <c r="AI595" s="342">
        <f t="shared" si="96"/>
        <v>0</v>
      </c>
      <c r="AJ595" s="343">
        <v>14400</v>
      </c>
      <c r="AK595" s="343">
        <f t="shared" si="92"/>
        <v>14400</v>
      </c>
      <c r="AL595" s="344">
        <v>40080</v>
      </c>
      <c r="AM595" s="343"/>
      <c r="AN595" s="343"/>
      <c r="AO595" s="343"/>
      <c r="AP595" s="343"/>
      <c r="AQ595" s="343"/>
      <c r="AR595" s="343"/>
      <c r="AS595" s="343"/>
      <c r="AT595" s="26" t="s">
        <v>1130</v>
      </c>
      <c r="AU595" s="428">
        <v>62445</v>
      </c>
      <c r="AV595" s="428">
        <v>62810</v>
      </c>
      <c r="AW595" s="428" t="str">
        <f t="shared" si="97"/>
        <v>A</v>
      </c>
      <c r="AX595" s="428" t="str">
        <f t="shared" si="98"/>
        <v>A</v>
      </c>
      <c r="AY595" s="294">
        <f t="shared" si="99"/>
        <v>0</v>
      </c>
      <c r="AZ595" s="294">
        <v>0</v>
      </c>
    </row>
    <row r="596" spans="1:52" s="302" customFormat="1" x14ac:dyDescent="0.2">
      <c r="A596" s="294"/>
      <c r="B596" s="294"/>
      <c r="C596" s="294">
        <v>62912</v>
      </c>
      <c r="D596" s="294">
        <v>62998</v>
      </c>
      <c r="E596" s="294">
        <v>62445</v>
      </c>
      <c r="F596" s="336">
        <v>62897</v>
      </c>
      <c r="G596" s="337">
        <v>62811</v>
      </c>
      <c r="H596" s="336" t="s">
        <v>1276</v>
      </c>
      <c r="I596" s="336" t="s">
        <v>590</v>
      </c>
      <c r="J596" s="336" t="s">
        <v>576</v>
      </c>
      <c r="K596" s="336">
        <v>2</v>
      </c>
      <c r="L596" s="345">
        <v>1</v>
      </c>
      <c r="M596" s="336"/>
      <c r="N596" s="336" t="str">
        <f t="shared" si="94"/>
        <v>assy</v>
      </c>
      <c r="O596" s="336"/>
      <c r="P596" s="336"/>
      <c r="Q596" s="336"/>
      <c r="R596" s="336"/>
      <c r="S596" s="339"/>
      <c r="T596" s="339"/>
      <c r="U596" s="339"/>
      <c r="V596" s="339"/>
      <c r="W596" s="339" t="s">
        <v>1129</v>
      </c>
      <c r="X596" s="339">
        <v>4</v>
      </c>
      <c r="Y596" s="336" t="s">
        <v>1205</v>
      </c>
      <c r="Z596" s="336"/>
      <c r="AA596" s="340">
        <v>0</v>
      </c>
      <c r="AB596" s="336"/>
      <c r="AC596" s="336" t="s">
        <v>1206</v>
      </c>
      <c r="AD596" s="336"/>
      <c r="AE596" s="336"/>
      <c r="AF596" s="336"/>
      <c r="AG596" s="340"/>
      <c r="AH596" s="346">
        <f t="shared" si="95"/>
        <v>0</v>
      </c>
      <c r="AI596" s="347">
        <f t="shared" si="96"/>
        <v>0</v>
      </c>
      <c r="AJ596" s="348"/>
      <c r="AK596" s="348">
        <f t="shared" si="92"/>
        <v>0</v>
      </c>
      <c r="AL596" s="349">
        <v>40066</v>
      </c>
      <c r="AM596" s="348">
        <v>2</v>
      </c>
      <c r="AN596" s="348">
        <v>2</v>
      </c>
      <c r="AO596" s="348"/>
      <c r="AP596" s="348"/>
      <c r="AQ596" s="348"/>
      <c r="AR596" s="348"/>
      <c r="AS596" s="348"/>
      <c r="AT596" s="26" t="s">
        <v>592</v>
      </c>
      <c r="AU596" s="428">
        <v>62897</v>
      </c>
      <c r="AV596" s="428">
        <v>62811</v>
      </c>
      <c r="AW596" s="428" t="str">
        <f t="shared" si="97"/>
        <v>A</v>
      </c>
      <c r="AX596" s="428" t="str">
        <f t="shared" si="98"/>
        <v>A</v>
      </c>
      <c r="AY596" s="294">
        <f t="shared" si="99"/>
        <v>0</v>
      </c>
      <c r="AZ596" s="294">
        <v>0</v>
      </c>
    </row>
    <row r="597" spans="1:52" s="302" customFormat="1" x14ac:dyDescent="0.2">
      <c r="A597" s="294"/>
      <c r="B597" s="294">
        <v>62912</v>
      </c>
      <c r="C597" s="294">
        <v>62998</v>
      </c>
      <c r="D597" s="294">
        <v>62445</v>
      </c>
      <c r="E597" s="294">
        <v>62897</v>
      </c>
      <c r="F597" s="336">
        <v>62811</v>
      </c>
      <c r="G597" s="337">
        <v>62812</v>
      </c>
      <c r="H597" s="336" t="s">
        <v>1277</v>
      </c>
      <c r="I597" s="336" t="s">
        <v>590</v>
      </c>
      <c r="J597" s="336" t="s">
        <v>576</v>
      </c>
      <c r="K597" s="336">
        <v>2</v>
      </c>
      <c r="L597" s="345">
        <v>1</v>
      </c>
      <c r="M597" s="336"/>
      <c r="N597" s="336" t="str">
        <f t="shared" si="94"/>
        <v>part</v>
      </c>
      <c r="O597" s="336"/>
      <c r="P597" s="336"/>
      <c r="Q597" s="336"/>
      <c r="R597" s="336"/>
      <c r="S597" s="339"/>
      <c r="T597" s="339"/>
      <c r="U597" s="339"/>
      <c r="V597" s="339"/>
      <c r="W597" s="339" t="s">
        <v>1129</v>
      </c>
      <c r="X597" s="339">
        <v>4</v>
      </c>
      <c r="Y597" s="336" t="s">
        <v>915</v>
      </c>
      <c r="Z597" s="336"/>
      <c r="AA597" s="340">
        <v>390</v>
      </c>
      <c r="AB597" s="339"/>
      <c r="AC597" s="336" t="s">
        <v>1278</v>
      </c>
      <c r="AD597" s="336"/>
      <c r="AE597" s="336"/>
      <c r="AF597" s="336" t="s">
        <v>1181</v>
      </c>
      <c r="AG597" s="353"/>
      <c r="AH597" s="346">
        <f t="shared" si="95"/>
        <v>390</v>
      </c>
      <c r="AI597" s="347">
        <f t="shared" si="96"/>
        <v>780</v>
      </c>
      <c r="AJ597" s="348">
        <v>715</v>
      </c>
      <c r="AK597" s="348">
        <f t="shared" si="92"/>
        <v>1430</v>
      </c>
      <c r="AL597" s="349">
        <v>39926</v>
      </c>
      <c r="AM597" s="348">
        <v>2</v>
      </c>
      <c r="AN597" s="348">
        <v>2</v>
      </c>
      <c r="AO597" s="348"/>
      <c r="AP597" s="348"/>
      <c r="AQ597" s="348"/>
      <c r="AR597" s="348"/>
      <c r="AS597" s="348"/>
      <c r="AT597" s="26" t="s">
        <v>592</v>
      </c>
      <c r="AU597" s="428">
        <v>62811</v>
      </c>
      <c r="AV597" s="428">
        <v>62812</v>
      </c>
      <c r="AW597" s="428" t="str">
        <f t="shared" si="97"/>
        <v>A</v>
      </c>
      <c r="AX597" s="428" t="str">
        <f t="shared" si="98"/>
        <v>A</v>
      </c>
      <c r="AY597" s="294">
        <f t="shared" si="99"/>
        <v>0</v>
      </c>
      <c r="AZ597" s="294">
        <v>0</v>
      </c>
    </row>
    <row r="598" spans="1:52" s="302" customFormat="1" x14ac:dyDescent="0.2">
      <c r="A598" s="294"/>
      <c r="B598" s="294"/>
      <c r="C598" s="294">
        <v>62912</v>
      </c>
      <c r="D598" s="294">
        <v>62998</v>
      </c>
      <c r="E598" s="294">
        <v>62445</v>
      </c>
      <c r="F598" s="336">
        <v>62897</v>
      </c>
      <c r="G598" s="337">
        <v>62813</v>
      </c>
      <c r="H598" s="336" t="s">
        <v>1279</v>
      </c>
      <c r="I598" s="336" t="s">
        <v>590</v>
      </c>
      <c r="J598" s="336" t="s">
        <v>1081</v>
      </c>
      <c r="K598" s="336">
        <v>2</v>
      </c>
      <c r="L598" s="345">
        <v>1</v>
      </c>
      <c r="M598" s="336"/>
      <c r="N598" s="336" t="str">
        <f t="shared" si="94"/>
        <v>assy</v>
      </c>
      <c r="O598" s="336"/>
      <c r="P598" s="336"/>
      <c r="Q598" s="336"/>
      <c r="R598" s="336"/>
      <c r="S598" s="339"/>
      <c r="T598" s="339"/>
      <c r="U598" s="339"/>
      <c r="V598" s="339"/>
      <c r="W598" s="339" t="s">
        <v>1129</v>
      </c>
      <c r="X598" s="339">
        <v>4</v>
      </c>
      <c r="Y598" s="336"/>
      <c r="Z598" s="336"/>
      <c r="AA598" s="340">
        <v>0</v>
      </c>
      <c r="AB598" s="336"/>
      <c r="AC598" s="336"/>
      <c r="AD598" s="336"/>
      <c r="AE598" s="336"/>
      <c r="AF598" s="336"/>
      <c r="AG598" s="340"/>
      <c r="AH598" s="346">
        <f t="shared" si="95"/>
        <v>0</v>
      </c>
      <c r="AI598" s="347">
        <f t="shared" si="96"/>
        <v>0</v>
      </c>
      <c r="AJ598" s="348"/>
      <c r="AK598" s="348">
        <f t="shared" si="92"/>
        <v>0</v>
      </c>
      <c r="AL598" s="349">
        <v>40066</v>
      </c>
      <c r="AM598" s="348"/>
      <c r="AN598" s="348"/>
      <c r="AO598" s="348"/>
      <c r="AP598" s="348"/>
      <c r="AQ598" s="348"/>
      <c r="AR598" s="348"/>
      <c r="AS598" s="348"/>
      <c r="AT598" s="26" t="s">
        <v>592</v>
      </c>
      <c r="AU598" s="428">
        <v>62897</v>
      </c>
      <c r="AV598" s="428">
        <v>62813</v>
      </c>
      <c r="AW598" s="428" t="str">
        <f t="shared" si="97"/>
        <v>A</v>
      </c>
      <c r="AX598" s="428" t="str">
        <f t="shared" si="98"/>
        <v>A</v>
      </c>
      <c r="AY598" s="294">
        <f t="shared" si="99"/>
        <v>0</v>
      </c>
      <c r="AZ598" s="294">
        <v>0</v>
      </c>
    </row>
    <row r="599" spans="1:52" s="302" customFormat="1" x14ac:dyDescent="0.2">
      <c r="A599" s="294"/>
      <c r="B599" s="294">
        <v>62912</v>
      </c>
      <c r="C599" s="294">
        <v>62998</v>
      </c>
      <c r="D599" s="294">
        <v>62445</v>
      </c>
      <c r="E599" s="294">
        <v>62897</v>
      </c>
      <c r="F599" s="336">
        <v>62813</v>
      </c>
      <c r="G599" s="337">
        <v>62814</v>
      </c>
      <c r="H599" s="336" t="s">
        <v>1280</v>
      </c>
      <c r="I599" s="336" t="s">
        <v>590</v>
      </c>
      <c r="J599" s="336" t="s">
        <v>1081</v>
      </c>
      <c r="K599" s="336">
        <v>2</v>
      </c>
      <c r="L599" s="345">
        <v>1</v>
      </c>
      <c r="M599" s="336"/>
      <c r="N599" s="336" t="str">
        <f t="shared" si="94"/>
        <v>part</v>
      </c>
      <c r="O599" s="336"/>
      <c r="P599" s="336"/>
      <c r="Q599" s="336"/>
      <c r="R599" s="336"/>
      <c r="S599" s="339"/>
      <c r="T599" s="339"/>
      <c r="U599" s="339"/>
      <c r="V599" s="339"/>
      <c r="W599" s="339" t="s">
        <v>1281</v>
      </c>
      <c r="X599" s="339">
        <v>4</v>
      </c>
      <c r="Y599" s="336" t="s">
        <v>1282</v>
      </c>
      <c r="Z599" s="336"/>
      <c r="AA599" s="340">
        <v>271</v>
      </c>
      <c r="AB599" s="336"/>
      <c r="AC599" s="336" t="s">
        <v>1283</v>
      </c>
      <c r="AD599" s="336"/>
      <c r="AE599" s="336"/>
      <c r="AF599" s="336"/>
      <c r="AG599" s="340"/>
      <c r="AH599" s="346">
        <f t="shared" si="95"/>
        <v>271</v>
      </c>
      <c r="AI599" s="347">
        <f t="shared" si="96"/>
        <v>542</v>
      </c>
      <c r="AJ599" s="348"/>
      <c r="AK599" s="348">
        <f t="shared" si="92"/>
        <v>0</v>
      </c>
      <c r="AL599" s="349">
        <v>40077</v>
      </c>
      <c r="AM599" s="348">
        <v>2</v>
      </c>
      <c r="AN599" s="348">
        <v>2</v>
      </c>
      <c r="AO599" s="348">
        <v>2</v>
      </c>
      <c r="AP599" s="348"/>
      <c r="AQ599" s="348"/>
      <c r="AR599" s="348"/>
      <c r="AS599" s="348"/>
      <c r="AT599" s="26" t="s">
        <v>592</v>
      </c>
      <c r="AU599" s="428">
        <v>62813</v>
      </c>
      <c r="AV599" s="428">
        <v>62814</v>
      </c>
      <c r="AW599" s="428" t="str">
        <f t="shared" si="97"/>
        <v>A</v>
      </c>
      <c r="AX599" s="428" t="str">
        <f t="shared" si="98"/>
        <v>A</v>
      </c>
      <c r="AY599" s="294">
        <f t="shared" si="99"/>
        <v>0</v>
      </c>
      <c r="AZ599" s="294">
        <v>0</v>
      </c>
    </row>
    <row r="600" spans="1:52" s="302" customFormat="1" x14ac:dyDescent="0.2">
      <c r="A600" s="294"/>
      <c r="B600" s="294"/>
      <c r="C600" s="294">
        <v>62912</v>
      </c>
      <c r="D600" s="294">
        <v>62998</v>
      </c>
      <c r="E600" s="294">
        <v>62445</v>
      </c>
      <c r="F600" s="336">
        <v>62897</v>
      </c>
      <c r="G600" s="337">
        <v>62815</v>
      </c>
      <c r="H600" s="336" t="s">
        <v>1284</v>
      </c>
      <c r="I600" s="336" t="s">
        <v>590</v>
      </c>
      <c r="J600" s="336" t="s">
        <v>576</v>
      </c>
      <c r="K600" s="336">
        <v>2</v>
      </c>
      <c r="L600" s="345">
        <v>1</v>
      </c>
      <c r="M600" s="336"/>
      <c r="N600" s="336" t="str">
        <f t="shared" si="94"/>
        <v>assy</v>
      </c>
      <c r="O600" s="336"/>
      <c r="P600" s="336"/>
      <c r="Q600" s="336"/>
      <c r="R600" s="336"/>
      <c r="S600" s="339"/>
      <c r="T600" s="339"/>
      <c r="U600" s="339"/>
      <c r="V600" s="339"/>
      <c r="W600" s="339" t="s">
        <v>1129</v>
      </c>
      <c r="X600" s="339">
        <v>4</v>
      </c>
      <c r="Y600" s="336"/>
      <c r="Z600" s="336"/>
      <c r="AA600" s="340">
        <v>0</v>
      </c>
      <c r="AB600" s="336"/>
      <c r="AC600" s="336"/>
      <c r="AD600" s="336"/>
      <c r="AE600" s="336"/>
      <c r="AF600" s="336"/>
      <c r="AG600" s="340"/>
      <c r="AH600" s="346">
        <f t="shared" si="95"/>
        <v>0</v>
      </c>
      <c r="AI600" s="347">
        <f t="shared" si="96"/>
        <v>0</v>
      </c>
      <c r="AJ600" s="348"/>
      <c r="AK600" s="348">
        <f t="shared" si="92"/>
        <v>0</v>
      </c>
      <c r="AL600" s="349">
        <v>40066</v>
      </c>
      <c r="AM600" s="348"/>
      <c r="AN600" s="348"/>
      <c r="AO600" s="348"/>
      <c r="AP600" s="348"/>
      <c r="AQ600" s="348"/>
      <c r="AR600" s="348"/>
      <c r="AS600" s="348"/>
      <c r="AT600" s="26" t="s">
        <v>592</v>
      </c>
      <c r="AU600" s="428">
        <v>62897</v>
      </c>
      <c r="AV600" s="428">
        <v>62815</v>
      </c>
      <c r="AW600" s="428" t="str">
        <f t="shared" si="97"/>
        <v>A</v>
      </c>
      <c r="AX600" s="428" t="str">
        <f t="shared" si="98"/>
        <v>A</v>
      </c>
      <c r="AY600" s="294">
        <f t="shared" si="99"/>
        <v>0</v>
      </c>
      <c r="AZ600" s="294">
        <v>0</v>
      </c>
    </row>
    <row r="601" spans="1:52" s="302" customFormat="1" x14ac:dyDescent="0.2">
      <c r="A601" s="294"/>
      <c r="B601" s="294">
        <v>62912</v>
      </c>
      <c r="C601" s="294">
        <v>62998</v>
      </c>
      <c r="D601" s="294">
        <v>62445</v>
      </c>
      <c r="E601" s="294">
        <v>62897</v>
      </c>
      <c r="F601" s="336">
        <v>62815</v>
      </c>
      <c r="G601" s="337">
        <v>62816</v>
      </c>
      <c r="H601" s="336" t="s">
        <v>1285</v>
      </c>
      <c r="I601" s="336" t="s">
        <v>590</v>
      </c>
      <c r="J601" s="336" t="s">
        <v>1081</v>
      </c>
      <c r="K601" s="336">
        <v>2</v>
      </c>
      <c r="L601" s="345">
        <v>1</v>
      </c>
      <c r="M601" s="336"/>
      <c r="N601" s="336" t="str">
        <f t="shared" si="94"/>
        <v>part</v>
      </c>
      <c r="O601" s="336"/>
      <c r="P601" s="336"/>
      <c r="Q601" s="336"/>
      <c r="R601" s="336"/>
      <c r="S601" s="339"/>
      <c r="T601" s="339"/>
      <c r="U601" s="339"/>
      <c r="V601" s="339"/>
      <c r="W601" s="339" t="s">
        <v>1129</v>
      </c>
      <c r="X601" s="339">
        <v>4</v>
      </c>
      <c r="Y601" s="336" t="s">
        <v>915</v>
      </c>
      <c r="Z601" s="339"/>
      <c r="AA601" s="340">
        <v>320</v>
      </c>
      <c r="AB601" s="336"/>
      <c r="AC601" s="336" t="s">
        <v>1286</v>
      </c>
      <c r="AD601" s="336"/>
      <c r="AE601" s="336"/>
      <c r="AF601" s="336"/>
      <c r="AG601" s="336"/>
      <c r="AH601" s="346">
        <f t="shared" si="95"/>
        <v>320</v>
      </c>
      <c r="AI601" s="347">
        <f t="shared" si="96"/>
        <v>640</v>
      </c>
      <c r="AJ601" s="348"/>
      <c r="AK601" s="348">
        <f t="shared" si="92"/>
        <v>0</v>
      </c>
      <c r="AL601" s="349">
        <v>39926</v>
      </c>
      <c r="AM601" s="348">
        <v>2</v>
      </c>
      <c r="AN601" s="348">
        <v>2</v>
      </c>
      <c r="AO601" s="348">
        <v>2</v>
      </c>
      <c r="AP601" s="348"/>
      <c r="AQ601" s="348"/>
      <c r="AR601" s="348"/>
      <c r="AS601" s="348"/>
      <c r="AT601" s="26" t="s">
        <v>592</v>
      </c>
      <c r="AU601" s="428">
        <v>62815</v>
      </c>
      <c r="AV601" s="428">
        <v>62816</v>
      </c>
      <c r="AW601" s="428" t="str">
        <f t="shared" si="97"/>
        <v>A</v>
      </c>
      <c r="AX601" s="428" t="str">
        <f t="shared" si="98"/>
        <v>A</v>
      </c>
      <c r="AY601" s="294">
        <f t="shared" si="99"/>
        <v>0</v>
      </c>
      <c r="AZ601" s="294">
        <v>0</v>
      </c>
    </row>
    <row r="602" spans="1:52" s="302" customFormat="1" x14ac:dyDescent="0.2">
      <c r="A602" s="294"/>
      <c r="B602" s="294"/>
      <c r="C602" s="294"/>
      <c r="D602" s="294">
        <v>62912</v>
      </c>
      <c r="E602" s="294">
        <v>62998</v>
      </c>
      <c r="F602" s="336">
        <v>62445</v>
      </c>
      <c r="G602" s="337">
        <v>62817</v>
      </c>
      <c r="H602" s="336" t="s">
        <v>1287</v>
      </c>
      <c r="I602" s="336" t="s">
        <v>590</v>
      </c>
      <c r="J602" s="336" t="s">
        <v>576</v>
      </c>
      <c r="K602" s="336">
        <v>1</v>
      </c>
      <c r="L602" s="345">
        <v>1</v>
      </c>
      <c r="M602" s="336"/>
      <c r="N602" s="336" t="str">
        <f t="shared" si="94"/>
        <v>part</v>
      </c>
      <c r="O602" s="336"/>
      <c r="P602" s="336"/>
      <c r="Q602" s="336"/>
      <c r="R602" s="336"/>
      <c r="S602" s="339"/>
      <c r="T602" s="339"/>
      <c r="U602" s="339"/>
      <c r="V602" s="339"/>
      <c r="W602" s="339" t="s">
        <v>914</v>
      </c>
      <c r="X602" s="339">
        <v>4</v>
      </c>
      <c r="Y602" s="336" t="s">
        <v>1288</v>
      </c>
      <c r="Z602" s="336"/>
      <c r="AA602" s="340">
        <v>54</v>
      </c>
      <c r="AB602" s="336"/>
      <c r="AC602" s="336" t="s">
        <v>1215</v>
      </c>
      <c r="AD602" s="336"/>
      <c r="AE602" s="336"/>
      <c r="AF602" s="336" t="s">
        <v>879</v>
      </c>
      <c r="AG602" s="340"/>
      <c r="AH602" s="346">
        <f t="shared" si="95"/>
        <v>54</v>
      </c>
      <c r="AI602" s="347">
        <f t="shared" si="96"/>
        <v>54</v>
      </c>
      <c r="AJ602" s="348">
        <v>56</v>
      </c>
      <c r="AK602" s="348">
        <f t="shared" si="92"/>
        <v>56</v>
      </c>
      <c r="AL602" s="349">
        <v>40051</v>
      </c>
      <c r="AM602" s="348"/>
      <c r="AN602" s="348"/>
      <c r="AO602" s="348"/>
      <c r="AP602" s="348"/>
      <c r="AQ602" s="348"/>
      <c r="AR602" s="348"/>
      <c r="AS602" s="348"/>
      <c r="AT602" s="26" t="s">
        <v>592</v>
      </c>
      <c r="AU602" s="428">
        <v>62445</v>
      </c>
      <c r="AV602" s="428">
        <v>62817</v>
      </c>
      <c r="AW602" s="428" t="str">
        <f t="shared" si="97"/>
        <v>A</v>
      </c>
      <c r="AX602" s="428" t="str">
        <f t="shared" si="98"/>
        <v>A</v>
      </c>
      <c r="AY602" s="294">
        <f t="shared" si="99"/>
        <v>0</v>
      </c>
      <c r="AZ602" s="294">
        <v>0</v>
      </c>
    </row>
    <row r="603" spans="1:52" s="302" customFormat="1" x14ac:dyDescent="0.2">
      <c r="A603" s="294"/>
      <c r="B603" s="294"/>
      <c r="C603" s="294"/>
      <c r="D603" s="294">
        <v>62912</v>
      </c>
      <c r="E603" s="294">
        <v>62998</v>
      </c>
      <c r="F603" s="320">
        <v>62445</v>
      </c>
      <c r="G603" s="321">
        <v>62826</v>
      </c>
      <c r="H603" s="320" t="s">
        <v>1289</v>
      </c>
      <c r="I603" s="348" t="s">
        <v>590</v>
      </c>
      <c r="J603" s="348" t="s">
        <v>576</v>
      </c>
      <c r="K603" s="348">
        <v>1</v>
      </c>
      <c r="L603" s="362">
        <v>1</v>
      </c>
      <c r="M603" s="348"/>
      <c r="N603" s="348" t="str">
        <f t="shared" si="94"/>
        <v>assy</v>
      </c>
      <c r="O603" s="348"/>
      <c r="P603" s="348"/>
      <c r="Q603" s="348"/>
      <c r="R603" s="348"/>
      <c r="S603" s="351"/>
      <c r="T603" s="351"/>
      <c r="U603" s="351"/>
      <c r="V603" s="351"/>
      <c r="W603" s="351" t="s">
        <v>914</v>
      </c>
      <c r="X603" s="351">
        <v>4</v>
      </c>
      <c r="Y603" s="348"/>
      <c r="Z603" s="348"/>
      <c r="AA603" s="352">
        <v>0</v>
      </c>
      <c r="AB603" s="348"/>
      <c r="AC603" s="320" t="s">
        <v>1089</v>
      </c>
      <c r="AD603" s="320"/>
      <c r="AE603" s="348"/>
      <c r="AF603" s="348"/>
      <c r="AG603" s="353"/>
      <c r="AH603" s="346">
        <f t="shared" si="95"/>
        <v>0</v>
      </c>
      <c r="AI603" s="347">
        <f t="shared" si="96"/>
        <v>0</v>
      </c>
      <c r="AJ603" s="348"/>
      <c r="AK603" s="348">
        <f t="shared" si="92"/>
        <v>0</v>
      </c>
      <c r="AL603" s="349">
        <v>40079</v>
      </c>
      <c r="AM603" s="348"/>
      <c r="AN603" s="348"/>
      <c r="AO603" s="348"/>
      <c r="AP603" s="348"/>
      <c r="AQ603" s="348"/>
      <c r="AR603" s="348"/>
      <c r="AS603" s="348"/>
      <c r="AT603" s="26" t="s">
        <v>592</v>
      </c>
      <c r="AU603" s="428">
        <v>62445</v>
      </c>
      <c r="AV603" s="428">
        <v>62826</v>
      </c>
      <c r="AW603" s="428" t="str">
        <f t="shared" si="97"/>
        <v>A</v>
      </c>
      <c r="AX603" s="428" t="str">
        <f t="shared" si="98"/>
        <v>A</v>
      </c>
      <c r="AY603" s="294">
        <f t="shared" si="99"/>
        <v>0</v>
      </c>
      <c r="AZ603" s="294">
        <v>0</v>
      </c>
    </row>
    <row r="604" spans="1:52" s="302" customFormat="1" x14ac:dyDescent="0.2">
      <c r="A604" s="294"/>
      <c r="B604" s="294"/>
      <c r="C604" s="294"/>
      <c r="D604" s="294"/>
      <c r="E604" s="294">
        <v>62912</v>
      </c>
      <c r="F604" s="336">
        <v>62452</v>
      </c>
      <c r="G604" s="337">
        <v>62827</v>
      </c>
      <c r="H604" s="336" t="s">
        <v>1290</v>
      </c>
      <c r="I604" s="336" t="s">
        <v>590</v>
      </c>
      <c r="J604" s="336" t="s">
        <v>576</v>
      </c>
      <c r="K604" s="336">
        <v>1</v>
      </c>
      <c r="L604" s="345">
        <v>1</v>
      </c>
      <c r="M604" s="336"/>
      <c r="N604" s="336" t="str">
        <f t="shared" si="94"/>
        <v>assy</v>
      </c>
      <c r="O604" s="336"/>
      <c r="P604" s="336"/>
      <c r="Q604" s="336"/>
      <c r="R604" s="336"/>
      <c r="S604" s="339"/>
      <c r="T604" s="339"/>
      <c r="U604" s="339"/>
      <c r="V604" s="339"/>
      <c r="W604" s="339" t="s">
        <v>1185</v>
      </c>
      <c r="X604" s="339">
        <v>4</v>
      </c>
      <c r="Y604" s="336"/>
      <c r="Z604" s="336"/>
      <c r="AA604" s="340">
        <v>757.5</v>
      </c>
      <c r="AB604" s="336"/>
      <c r="AC604" s="336" t="s">
        <v>1291</v>
      </c>
      <c r="AD604" s="336"/>
      <c r="AE604" s="336"/>
      <c r="AF604" s="336" t="s">
        <v>1292</v>
      </c>
      <c r="AG604" s="340"/>
      <c r="AH604" s="354">
        <f t="shared" si="95"/>
        <v>757.5</v>
      </c>
      <c r="AI604" s="355">
        <f t="shared" si="96"/>
        <v>757.5</v>
      </c>
      <c r="AJ604" s="336">
        <v>2</v>
      </c>
      <c r="AK604" s="336">
        <f t="shared" si="92"/>
        <v>2</v>
      </c>
      <c r="AL604" s="356">
        <v>39988</v>
      </c>
      <c r="AM604" s="336"/>
      <c r="AN604" s="336"/>
      <c r="AO604" s="336"/>
      <c r="AP604" s="336"/>
      <c r="AQ604" s="336"/>
      <c r="AR604" s="336"/>
      <c r="AS604" s="336"/>
      <c r="AT604" s="26" t="s">
        <v>592</v>
      </c>
      <c r="AU604" s="428">
        <v>62452</v>
      </c>
      <c r="AV604" s="428">
        <v>62827</v>
      </c>
      <c r="AW604" s="428" t="str">
        <f t="shared" si="97"/>
        <v>A</v>
      </c>
      <c r="AX604" s="428" t="str">
        <f t="shared" si="98"/>
        <v>A</v>
      </c>
      <c r="AY604" s="294">
        <f t="shared" si="99"/>
        <v>1</v>
      </c>
      <c r="AZ604" s="294">
        <v>1</v>
      </c>
    </row>
    <row r="605" spans="1:52" s="437" customFormat="1" x14ac:dyDescent="0.2">
      <c r="A605" s="294"/>
      <c r="B605" s="294"/>
      <c r="C605" s="294"/>
      <c r="D605" s="294">
        <v>62912</v>
      </c>
      <c r="E605" s="294">
        <v>62452</v>
      </c>
      <c r="F605" s="336">
        <v>62827</v>
      </c>
      <c r="G605" s="337">
        <v>62828</v>
      </c>
      <c r="H605" s="336" t="s">
        <v>1293</v>
      </c>
      <c r="I605" s="336" t="s">
        <v>590</v>
      </c>
      <c r="J605" s="336" t="s">
        <v>778</v>
      </c>
      <c r="K605" s="336">
        <v>1</v>
      </c>
      <c r="L605" s="345">
        <v>1</v>
      </c>
      <c r="M605" s="336"/>
      <c r="N605" s="336" t="str">
        <f t="shared" si="94"/>
        <v>part</v>
      </c>
      <c r="O605" s="336"/>
      <c r="P605" s="336"/>
      <c r="Q605" s="336"/>
      <c r="R605" s="336"/>
      <c r="S605" s="339"/>
      <c r="T605" s="339"/>
      <c r="U605" s="339"/>
      <c r="V605" s="339"/>
      <c r="W605" s="339" t="s">
        <v>1129</v>
      </c>
      <c r="X605" s="339">
        <v>4</v>
      </c>
      <c r="Y605" s="336" t="s">
        <v>1294</v>
      </c>
      <c r="Z605" s="336"/>
      <c r="AA605" s="340">
        <v>0</v>
      </c>
      <c r="AB605" s="336"/>
      <c r="AC605" s="336" t="s">
        <v>1295</v>
      </c>
      <c r="AD605" s="336"/>
      <c r="AE605" s="336"/>
      <c r="AF605" s="336"/>
      <c r="AG605" s="340"/>
      <c r="AH605" s="346">
        <f t="shared" si="95"/>
        <v>0</v>
      </c>
      <c r="AI605" s="347">
        <f t="shared" si="96"/>
        <v>0</v>
      </c>
      <c r="AJ605" s="348"/>
      <c r="AK605" s="348">
        <f t="shared" si="92"/>
        <v>0</v>
      </c>
      <c r="AL605" s="349">
        <v>40081</v>
      </c>
      <c r="AM605" s="348"/>
      <c r="AN605" s="348"/>
      <c r="AO605" s="348"/>
      <c r="AP605" s="348"/>
      <c r="AQ605" s="348"/>
      <c r="AR605" s="348"/>
      <c r="AS605" s="348"/>
      <c r="AT605" s="26" t="s">
        <v>592</v>
      </c>
      <c r="AU605" s="428">
        <v>62827</v>
      </c>
      <c r="AV605" s="428">
        <v>62828</v>
      </c>
      <c r="AW605" s="428" t="str">
        <f t="shared" si="97"/>
        <v>A</v>
      </c>
      <c r="AX605" s="428" t="str">
        <f t="shared" si="98"/>
        <v>A</v>
      </c>
      <c r="AY605" s="294">
        <f t="shared" si="99"/>
        <v>1</v>
      </c>
      <c r="AZ605" s="294">
        <v>1</v>
      </c>
    </row>
    <row r="606" spans="1:52" s="437" customFormat="1" x14ac:dyDescent="0.2">
      <c r="A606" s="294"/>
      <c r="B606" s="294"/>
      <c r="C606" s="294"/>
      <c r="D606" s="294">
        <v>62912</v>
      </c>
      <c r="E606" s="294">
        <v>62452</v>
      </c>
      <c r="F606" s="336">
        <v>62827</v>
      </c>
      <c r="G606" s="337">
        <v>62829</v>
      </c>
      <c r="H606" s="336" t="s">
        <v>1296</v>
      </c>
      <c r="I606" s="336" t="s">
        <v>590</v>
      </c>
      <c r="J606" s="336" t="s">
        <v>576</v>
      </c>
      <c r="K606" s="336">
        <v>1</v>
      </c>
      <c r="L606" s="345">
        <v>1</v>
      </c>
      <c r="M606" s="336"/>
      <c r="N606" s="336" t="str">
        <f t="shared" si="94"/>
        <v>part</v>
      </c>
      <c r="O606" s="336"/>
      <c r="P606" s="336"/>
      <c r="Q606" s="336"/>
      <c r="R606" s="336"/>
      <c r="S606" s="339"/>
      <c r="T606" s="339"/>
      <c r="U606" s="339"/>
      <c r="V606" s="339"/>
      <c r="W606" s="339" t="s">
        <v>1185</v>
      </c>
      <c r="X606" s="339">
        <v>4</v>
      </c>
      <c r="Y606" s="336" t="s">
        <v>1294</v>
      </c>
      <c r="Z606" s="336"/>
      <c r="AA606" s="340">
        <v>0</v>
      </c>
      <c r="AB606" s="336"/>
      <c r="AC606" s="336" t="s">
        <v>1295</v>
      </c>
      <c r="AD606" s="336"/>
      <c r="AE606" s="336"/>
      <c r="AF606" s="336"/>
      <c r="AG606" s="340"/>
      <c r="AH606" s="346">
        <f t="shared" si="95"/>
        <v>0</v>
      </c>
      <c r="AI606" s="347">
        <f t="shared" si="96"/>
        <v>0</v>
      </c>
      <c r="AJ606" s="348"/>
      <c r="AK606" s="348">
        <f t="shared" si="92"/>
        <v>0</v>
      </c>
      <c r="AL606" s="349">
        <v>39988</v>
      </c>
      <c r="AM606" s="348"/>
      <c r="AN606" s="348"/>
      <c r="AO606" s="348"/>
      <c r="AP606" s="348"/>
      <c r="AQ606" s="348"/>
      <c r="AR606" s="348"/>
      <c r="AS606" s="348"/>
      <c r="AT606" s="26" t="s">
        <v>592</v>
      </c>
      <c r="AU606" s="428">
        <v>62827</v>
      </c>
      <c r="AV606" s="428">
        <v>62829</v>
      </c>
      <c r="AW606" s="428" t="str">
        <f t="shared" si="97"/>
        <v>A</v>
      </c>
      <c r="AX606" s="428" t="str">
        <f t="shared" si="98"/>
        <v>A</v>
      </c>
      <c r="AY606" s="294">
        <f t="shared" si="99"/>
        <v>1</v>
      </c>
      <c r="AZ606" s="294">
        <v>1</v>
      </c>
    </row>
    <row r="607" spans="1:52" x14ac:dyDescent="0.2">
      <c r="D607" s="294">
        <v>62912</v>
      </c>
      <c r="E607" s="294">
        <v>62452</v>
      </c>
      <c r="F607" s="336">
        <v>62827</v>
      </c>
      <c r="G607" s="337">
        <v>62830</v>
      </c>
      <c r="H607" s="336" t="s">
        <v>1297</v>
      </c>
      <c r="I607" s="336" t="s">
        <v>590</v>
      </c>
      <c r="J607" s="336" t="s">
        <v>576</v>
      </c>
      <c r="K607" s="336">
        <v>1</v>
      </c>
      <c r="L607" s="345">
        <v>1</v>
      </c>
      <c r="M607" s="336"/>
      <c r="N607" s="336" t="str">
        <f t="shared" si="94"/>
        <v>part</v>
      </c>
      <c r="O607" s="336"/>
      <c r="P607" s="336"/>
      <c r="Q607" s="336"/>
      <c r="R607" s="336"/>
      <c r="S607" s="339"/>
      <c r="T607" s="339"/>
      <c r="U607" s="339"/>
      <c r="V607" s="339"/>
      <c r="W607" s="339" t="s">
        <v>1185</v>
      </c>
      <c r="X607" s="339">
        <v>4</v>
      </c>
      <c r="Y607" s="336" t="s">
        <v>1294</v>
      </c>
      <c r="Z607" s="336"/>
      <c r="AA607" s="340">
        <v>0</v>
      </c>
      <c r="AB607" s="336"/>
      <c r="AC607" s="336" t="s">
        <v>1295</v>
      </c>
      <c r="AD607" s="336"/>
      <c r="AE607" s="336"/>
      <c r="AF607" s="336"/>
      <c r="AG607" s="340"/>
      <c r="AH607" s="346">
        <f t="shared" si="95"/>
        <v>0</v>
      </c>
      <c r="AI607" s="347">
        <f t="shared" si="96"/>
        <v>0</v>
      </c>
      <c r="AJ607" s="348"/>
      <c r="AK607" s="348">
        <f t="shared" si="92"/>
        <v>0</v>
      </c>
      <c r="AL607" s="349">
        <v>39988</v>
      </c>
      <c r="AM607" s="348"/>
      <c r="AN607" s="348"/>
      <c r="AO607" s="348"/>
      <c r="AP607" s="348"/>
      <c r="AQ607" s="348"/>
      <c r="AR607" s="348"/>
      <c r="AS607" s="348"/>
      <c r="AT607" s="26" t="s">
        <v>592</v>
      </c>
      <c r="AU607" s="428">
        <v>62827</v>
      </c>
      <c r="AV607" s="428">
        <v>62830</v>
      </c>
      <c r="AW607" s="428" t="str">
        <f t="shared" si="97"/>
        <v>A</v>
      </c>
      <c r="AX607" s="428" t="str">
        <f t="shared" si="98"/>
        <v>A</v>
      </c>
      <c r="AY607" s="294">
        <f t="shared" si="99"/>
        <v>1</v>
      </c>
      <c r="AZ607" s="294">
        <v>1</v>
      </c>
    </row>
    <row r="608" spans="1:52" x14ac:dyDescent="0.2">
      <c r="E608" s="294">
        <v>62912</v>
      </c>
      <c r="F608" s="336">
        <v>62452</v>
      </c>
      <c r="G608" s="337">
        <v>62831</v>
      </c>
      <c r="H608" s="336" t="s">
        <v>1298</v>
      </c>
      <c r="I608" s="336" t="s">
        <v>590</v>
      </c>
      <c r="J608" s="336" t="s">
        <v>576</v>
      </c>
      <c r="K608" s="336">
        <v>1</v>
      </c>
      <c r="L608" s="345">
        <v>1</v>
      </c>
      <c r="M608" s="336"/>
      <c r="N608" s="336" t="str">
        <f t="shared" si="94"/>
        <v>part</v>
      </c>
      <c r="O608" s="336"/>
      <c r="P608" s="336"/>
      <c r="Q608" s="336"/>
      <c r="R608" s="336"/>
      <c r="S608" s="339"/>
      <c r="T608" s="339"/>
      <c r="U608" s="339"/>
      <c r="V608" s="339"/>
      <c r="W608" s="339" t="s">
        <v>1185</v>
      </c>
      <c r="X608" s="339">
        <v>4</v>
      </c>
      <c r="Y608" s="336" t="s">
        <v>1299</v>
      </c>
      <c r="Z608" s="336"/>
      <c r="AA608" s="340">
        <v>630</v>
      </c>
      <c r="AB608" s="336"/>
      <c r="AC608" s="336" t="s">
        <v>1300</v>
      </c>
      <c r="AD608" s="336"/>
      <c r="AE608" s="336"/>
      <c r="AF608" s="336" t="s">
        <v>241</v>
      </c>
      <c r="AG608" s="340"/>
      <c r="AH608" s="346">
        <f t="shared" si="95"/>
        <v>630</v>
      </c>
      <c r="AI608" s="347">
        <f t="shared" si="96"/>
        <v>630</v>
      </c>
      <c r="AJ608" s="348">
        <v>5800</v>
      </c>
      <c r="AK608" s="348">
        <f t="shared" si="92"/>
        <v>5800</v>
      </c>
      <c r="AL608" s="349">
        <v>39988</v>
      </c>
      <c r="AM608" s="348"/>
      <c r="AN608" s="348"/>
      <c r="AO608" s="348"/>
      <c r="AP608" s="348"/>
      <c r="AQ608" s="348"/>
      <c r="AR608" s="348"/>
      <c r="AS608" s="348"/>
      <c r="AT608" s="26" t="s">
        <v>1130</v>
      </c>
      <c r="AU608" s="428">
        <v>62452</v>
      </c>
      <c r="AV608" s="428">
        <v>62831</v>
      </c>
      <c r="AW608" s="428" t="str">
        <f t="shared" si="97"/>
        <v>A</v>
      </c>
      <c r="AX608" s="428" t="str">
        <f t="shared" si="98"/>
        <v>A</v>
      </c>
      <c r="AY608" s="294">
        <f t="shared" si="99"/>
        <v>1</v>
      </c>
      <c r="AZ608" s="294">
        <v>1</v>
      </c>
    </row>
    <row r="609" spans="1:52" x14ac:dyDescent="0.2">
      <c r="C609" s="294">
        <v>62912</v>
      </c>
      <c r="D609" s="294">
        <v>62452</v>
      </c>
      <c r="E609" s="294">
        <v>62804</v>
      </c>
      <c r="F609" s="336">
        <v>62399</v>
      </c>
      <c r="G609" s="337">
        <v>62832</v>
      </c>
      <c r="H609" s="336" t="s">
        <v>1301</v>
      </c>
      <c r="I609" s="336" t="s">
        <v>590</v>
      </c>
      <c r="J609" s="336" t="s">
        <v>576</v>
      </c>
      <c r="K609" s="336">
        <v>16</v>
      </c>
      <c r="L609" s="338">
        <v>1</v>
      </c>
      <c r="M609" s="336"/>
      <c r="N609" s="336" t="str">
        <f t="shared" si="94"/>
        <v>part</v>
      </c>
      <c r="O609" s="336"/>
      <c r="P609" s="336"/>
      <c r="Q609" s="336"/>
      <c r="R609" s="336"/>
      <c r="S609" s="339"/>
      <c r="T609" s="339"/>
      <c r="U609" s="339"/>
      <c r="V609" s="339"/>
      <c r="W609" s="339" t="s">
        <v>1129</v>
      </c>
      <c r="X609" s="339">
        <v>4</v>
      </c>
      <c r="Y609" s="356" t="s">
        <v>1302</v>
      </c>
      <c r="Z609" s="336"/>
      <c r="AA609" s="340">
        <v>3.9</v>
      </c>
      <c r="AB609" s="339"/>
      <c r="AC609" s="336" t="s">
        <v>1175</v>
      </c>
      <c r="AD609" s="336"/>
      <c r="AE609" s="336"/>
      <c r="AF609" s="336" t="s">
        <v>1162</v>
      </c>
      <c r="AG609" s="340"/>
      <c r="AH609" s="346">
        <f t="shared" si="95"/>
        <v>3.9</v>
      </c>
      <c r="AI609" s="347">
        <f t="shared" si="96"/>
        <v>62.4</v>
      </c>
      <c r="AJ609" s="348"/>
      <c r="AK609" s="348">
        <f t="shared" si="92"/>
        <v>0</v>
      </c>
      <c r="AL609" s="349">
        <v>40042</v>
      </c>
      <c r="AM609" s="348"/>
      <c r="AN609" s="348"/>
      <c r="AO609" s="348"/>
      <c r="AP609" s="348"/>
      <c r="AQ609" s="348"/>
      <c r="AR609" s="348"/>
      <c r="AS609" s="348"/>
      <c r="AT609" s="26" t="s">
        <v>592</v>
      </c>
      <c r="AU609" s="428">
        <v>62399</v>
      </c>
      <c r="AV609" s="428">
        <v>62832</v>
      </c>
      <c r="AW609" s="428" t="str">
        <f t="shared" si="97"/>
        <v>A</v>
      </c>
      <c r="AX609" s="428" t="str">
        <f t="shared" si="98"/>
        <v>A</v>
      </c>
      <c r="AY609" s="294">
        <f t="shared" si="99"/>
        <v>1</v>
      </c>
      <c r="AZ609" s="294">
        <v>1</v>
      </c>
    </row>
    <row r="610" spans="1:52" x14ac:dyDescent="0.2">
      <c r="A610" s="378" t="s">
        <v>477</v>
      </c>
      <c r="B610" s="378"/>
      <c r="C610" s="378"/>
      <c r="D610" s="378"/>
      <c r="E610" s="378"/>
      <c r="F610" s="336">
        <v>62452</v>
      </c>
      <c r="G610" s="337">
        <v>62833</v>
      </c>
      <c r="H610" s="336" t="s">
        <v>1303</v>
      </c>
      <c r="I610" s="336" t="s">
        <v>590</v>
      </c>
      <c r="J610" s="336" t="s">
        <v>576</v>
      </c>
      <c r="K610" s="336">
        <v>1</v>
      </c>
      <c r="L610" s="338">
        <v>1</v>
      </c>
      <c r="M610" s="336"/>
      <c r="N610" s="336" t="str">
        <f t="shared" si="94"/>
        <v>part</v>
      </c>
      <c r="O610" s="336"/>
      <c r="P610" s="336"/>
      <c r="Q610" s="336"/>
      <c r="R610" s="336"/>
      <c r="S610" s="339"/>
      <c r="T610" s="339"/>
      <c r="U610" s="339"/>
      <c r="V610" s="339"/>
      <c r="W610" s="339" t="s">
        <v>1129</v>
      </c>
      <c r="X610" s="339">
        <v>4</v>
      </c>
      <c r="Y610" s="336" t="s">
        <v>1304</v>
      </c>
      <c r="Z610" s="336"/>
      <c r="AA610" s="340">
        <v>226.66</v>
      </c>
      <c r="AB610" s="339"/>
      <c r="AC610" s="336" t="s">
        <v>1172</v>
      </c>
      <c r="AD610" s="336"/>
      <c r="AE610" s="336"/>
      <c r="AF610" s="336" t="s">
        <v>1195</v>
      </c>
      <c r="AG610" s="340"/>
      <c r="AH610" s="341">
        <f t="shared" si="95"/>
        <v>226.66</v>
      </c>
      <c r="AI610" s="342">
        <f t="shared" si="96"/>
        <v>226.66</v>
      </c>
      <c r="AJ610" s="343"/>
      <c r="AK610" s="343">
        <f t="shared" ref="AK610:AK673" si="100">AJ610*K610</f>
        <v>0</v>
      </c>
      <c r="AL610" s="344">
        <v>40079</v>
      </c>
      <c r="AM610" s="343"/>
      <c r="AN610" s="343"/>
      <c r="AO610" s="343"/>
      <c r="AP610" s="343"/>
      <c r="AQ610" s="343"/>
      <c r="AR610" s="343"/>
      <c r="AS610" s="343"/>
      <c r="AT610" s="26" t="s">
        <v>1305</v>
      </c>
      <c r="AU610" s="428"/>
      <c r="AV610" s="428"/>
      <c r="AW610" s="428" t="str">
        <f t="shared" si="97"/>
        <v>Z</v>
      </c>
      <c r="AX610" s="428" t="str">
        <f t="shared" si="98"/>
        <v>Z</v>
      </c>
      <c r="AY610" s="294">
        <f t="shared" si="99"/>
        <v>1</v>
      </c>
      <c r="AZ610" s="294">
        <v>1</v>
      </c>
    </row>
    <row r="611" spans="1:52" x14ac:dyDescent="0.2">
      <c r="E611" s="294">
        <v>62912</v>
      </c>
      <c r="F611" s="336">
        <v>62452</v>
      </c>
      <c r="G611" s="337">
        <v>62835</v>
      </c>
      <c r="H611" s="336" t="s">
        <v>1306</v>
      </c>
      <c r="I611" s="336" t="s">
        <v>590</v>
      </c>
      <c r="J611" s="336" t="s">
        <v>576</v>
      </c>
      <c r="K611" s="336">
        <v>1</v>
      </c>
      <c r="L611" s="345">
        <v>1</v>
      </c>
      <c r="M611" s="336"/>
      <c r="N611" s="336" t="str">
        <f t="shared" si="94"/>
        <v>part</v>
      </c>
      <c r="O611" s="336"/>
      <c r="P611" s="336"/>
      <c r="Q611" s="336"/>
      <c r="R611" s="336"/>
      <c r="S611" s="339"/>
      <c r="T611" s="339"/>
      <c r="U611" s="339"/>
      <c r="V611" s="339"/>
      <c r="W611" s="339" t="s">
        <v>1049</v>
      </c>
      <c r="X611" s="339">
        <v>4</v>
      </c>
      <c r="Y611" s="336" t="s">
        <v>1307</v>
      </c>
      <c r="Z611" s="336"/>
      <c r="AA611" s="340">
        <v>0</v>
      </c>
      <c r="AB611" s="336"/>
      <c r="AC611" s="336" t="s">
        <v>1308</v>
      </c>
      <c r="AD611" s="336"/>
      <c r="AE611" s="336"/>
      <c r="AF611" s="336"/>
      <c r="AG611" s="340"/>
      <c r="AH611" s="346">
        <f t="shared" si="95"/>
        <v>0</v>
      </c>
      <c r="AI611" s="347">
        <f t="shared" si="96"/>
        <v>0</v>
      </c>
      <c r="AJ611" s="343"/>
      <c r="AK611" s="343">
        <f t="shared" si="100"/>
        <v>0</v>
      </c>
      <c r="AL611" s="344">
        <v>40025</v>
      </c>
      <c r="AM611" s="348"/>
      <c r="AN611" s="348"/>
      <c r="AO611" s="348"/>
      <c r="AP611" s="348"/>
      <c r="AQ611" s="348"/>
      <c r="AR611" s="348"/>
      <c r="AS611" s="348"/>
      <c r="AT611" s="26" t="s">
        <v>592</v>
      </c>
      <c r="AU611" s="428">
        <v>62452</v>
      </c>
      <c r="AV611" s="428">
        <v>62835</v>
      </c>
      <c r="AW611" s="428" t="str">
        <f t="shared" si="97"/>
        <v>A</v>
      </c>
      <c r="AX611" s="428" t="str">
        <f t="shared" si="98"/>
        <v>A</v>
      </c>
      <c r="AY611" s="294">
        <f t="shared" si="99"/>
        <v>1</v>
      </c>
      <c r="AZ611" s="294">
        <v>1</v>
      </c>
    </row>
    <row r="612" spans="1:52" x14ac:dyDescent="0.2">
      <c r="E612" s="294">
        <v>62912</v>
      </c>
      <c r="F612" s="336">
        <v>62452</v>
      </c>
      <c r="G612" s="337">
        <v>62836</v>
      </c>
      <c r="H612" s="336" t="s">
        <v>1309</v>
      </c>
      <c r="I612" s="336" t="s">
        <v>590</v>
      </c>
      <c r="J612" s="336" t="s">
        <v>576</v>
      </c>
      <c r="K612" s="336">
        <v>2</v>
      </c>
      <c r="L612" s="345"/>
      <c r="M612" s="336"/>
      <c r="N612" s="336" t="str">
        <f t="shared" si="94"/>
        <v>part</v>
      </c>
      <c r="O612" s="336"/>
      <c r="P612" s="336"/>
      <c r="Q612" s="336"/>
      <c r="R612" s="336"/>
      <c r="S612" s="339"/>
      <c r="T612" s="339"/>
      <c r="U612" s="339"/>
      <c r="V612" s="339"/>
      <c r="W612" s="339" t="s">
        <v>1185</v>
      </c>
      <c r="X612" s="339">
        <v>4</v>
      </c>
      <c r="Y612" s="336" t="s">
        <v>1307</v>
      </c>
      <c r="Z612" s="336"/>
      <c r="AA612" s="340">
        <v>0</v>
      </c>
      <c r="AB612" s="336"/>
      <c r="AC612" s="336" t="s">
        <v>1308</v>
      </c>
      <c r="AD612" s="336"/>
      <c r="AE612" s="336"/>
      <c r="AF612" s="336"/>
      <c r="AG612" s="340"/>
      <c r="AH612" s="346">
        <f t="shared" si="95"/>
        <v>0</v>
      </c>
      <c r="AI612" s="347">
        <f t="shared" si="96"/>
        <v>0</v>
      </c>
      <c r="AJ612" s="348"/>
      <c r="AK612" s="348">
        <f t="shared" si="100"/>
        <v>0</v>
      </c>
      <c r="AL612" s="349">
        <v>39988</v>
      </c>
      <c r="AM612" s="348"/>
      <c r="AN612" s="348"/>
      <c r="AO612" s="348"/>
      <c r="AP612" s="348"/>
      <c r="AQ612" s="348"/>
      <c r="AR612" s="348"/>
      <c r="AS612" s="348"/>
      <c r="AT612" s="26" t="s">
        <v>592</v>
      </c>
      <c r="AU612" s="429">
        <v>62452</v>
      </c>
      <c r="AV612" s="428">
        <v>62836</v>
      </c>
      <c r="AW612" s="428" t="str">
        <f t="shared" si="97"/>
        <v>A</v>
      </c>
      <c r="AX612" s="428" t="str">
        <f t="shared" si="98"/>
        <v>A</v>
      </c>
      <c r="AY612" s="294">
        <f t="shared" si="99"/>
        <v>1</v>
      </c>
      <c r="AZ612" s="294">
        <v>1</v>
      </c>
    </row>
    <row r="613" spans="1:52" x14ac:dyDescent="0.2">
      <c r="D613" s="294">
        <v>62912</v>
      </c>
      <c r="E613" s="294">
        <v>62452</v>
      </c>
      <c r="F613" s="336">
        <v>63059</v>
      </c>
      <c r="G613" s="337">
        <v>62837</v>
      </c>
      <c r="H613" s="336" t="s">
        <v>1310</v>
      </c>
      <c r="I613" s="336" t="s">
        <v>590</v>
      </c>
      <c r="J613" s="336" t="s">
        <v>576</v>
      </c>
      <c r="K613" s="336">
        <v>1</v>
      </c>
      <c r="L613" s="345"/>
      <c r="M613" s="336"/>
      <c r="N613" s="336" t="str">
        <f t="shared" si="94"/>
        <v>part</v>
      </c>
      <c r="O613" s="336"/>
      <c r="P613" s="336"/>
      <c r="Q613" s="336"/>
      <c r="R613" s="336"/>
      <c r="S613" s="339"/>
      <c r="T613" s="339"/>
      <c r="U613" s="339"/>
      <c r="V613" s="339"/>
      <c r="W613" s="339" t="s">
        <v>1185</v>
      </c>
      <c r="X613" s="339">
        <v>4</v>
      </c>
      <c r="Y613" s="336" t="s">
        <v>1307</v>
      </c>
      <c r="Z613" s="336"/>
      <c r="AA613" s="340">
        <v>0</v>
      </c>
      <c r="AB613" s="336"/>
      <c r="AC613" s="336" t="s">
        <v>1308</v>
      </c>
      <c r="AD613" s="336"/>
      <c r="AE613" s="336"/>
      <c r="AF613" s="336"/>
      <c r="AG613" s="340"/>
      <c r="AH613" s="346">
        <f t="shared" si="95"/>
        <v>0</v>
      </c>
      <c r="AI613" s="347">
        <f t="shared" si="96"/>
        <v>0</v>
      </c>
      <c r="AJ613" s="348"/>
      <c r="AK613" s="348">
        <f t="shared" si="100"/>
        <v>0</v>
      </c>
      <c r="AL613" s="349">
        <v>39988</v>
      </c>
      <c r="AM613" s="348"/>
      <c r="AN613" s="348"/>
      <c r="AO613" s="348"/>
      <c r="AP613" s="348"/>
      <c r="AQ613" s="348"/>
      <c r="AR613" s="348"/>
      <c r="AS613" s="348"/>
      <c r="AT613" s="26" t="s">
        <v>592</v>
      </c>
      <c r="AU613" s="428">
        <v>63059</v>
      </c>
      <c r="AV613" s="428">
        <v>62837</v>
      </c>
      <c r="AW613" s="428" t="str">
        <f t="shared" si="97"/>
        <v>A</v>
      </c>
      <c r="AX613" s="428" t="str">
        <f t="shared" si="98"/>
        <v>A</v>
      </c>
      <c r="AY613" s="294">
        <f t="shared" si="99"/>
        <v>1</v>
      </c>
      <c r="AZ613" s="294">
        <v>1</v>
      </c>
    </row>
    <row r="614" spans="1:52" x14ac:dyDescent="0.2">
      <c r="A614" s="378" t="s">
        <v>477</v>
      </c>
      <c r="B614" s="379"/>
      <c r="C614" s="379"/>
      <c r="D614" s="379"/>
      <c r="E614" s="379"/>
      <c r="F614" s="336">
        <v>62465</v>
      </c>
      <c r="G614" s="337">
        <v>62853</v>
      </c>
      <c r="H614" s="336" t="s">
        <v>1311</v>
      </c>
      <c r="I614" s="336" t="s">
        <v>590</v>
      </c>
      <c r="J614" s="336" t="s">
        <v>576</v>
      </c>
      <c r="K614" s="336">
        <v>4</v>
      </c>
      <c r="L614" s="345">
        <v>1</v>
      </c>
      <c r="M614" s="336"/>
      <c r="N614" s="336" t="str">
        <f t="shared" si="94"/>
        <v>part</v>
      </c>
      <c r="O614" s="336"/>
      <c r="P614" s="336"/>
      <c r="Q614" s="336"/>
      <c r="R614" s="336"/>
      <c r="S614" s="339"/>
      <c r="T614" s="339"/>
      <c r="U614" s="339"/>
      <c r="V614" s="339"/>
      <c r="W614" s="339" t="s">
        <v>1185</v>
      </c>
      <c r="X614" s="339">
        <v>4</v>
      </c>
      <c r="Y614" s="336" t="s">
        <v>1312</v>
      </c>
      <c r="Z614" s="336"/>
      <c r="AA614" s="340">
        <v>0</v>
      </c>
      <c r="AB614" s="336"/>
      <c r="AC614" s="336"/>
      <c r="AD614" s="336"/>
      <c r="AE614" s="336"/>
      <c r="AF614" s="336"/>
      <c r="AG614" s="340"/>
      <c r="AH614" s="354">
        <f t="shared" si="95"/>
        <v>0</v>
      </c>
      <c r="AI614" s="355">
        <f t="shared" si="96"/>
        <v>0</v>
      </c>
      <c r="AJ614" s="336"/>
      <c r="AK614" s="336">
        <f t="shared" si="100"/>
        <v>0</v>
      </c>
      <c r="AL614" s="356">
        <v>40016</v>
      </c>
      <c r="AM614" s="336"/>
      <c r="AN614" s="336"/>
      <c r="AO614" s="336"/>
      <c r="AP614" s="336"/>
      <c r="AQ614" s="336"/>
      <c r="AR614" s="336"/>
      <c r="AS614" s="336"/>
      <c r="AT614" s="26" t="s">
        <v>592</v>
      </c>
      <c r="AU614" s="428"/>
      <c r="AV614" s="428"/>
      <c r="AW614" s="428" t="str">
        <f t="shared" si="97"/>
        <v>Z</v>
      </c>
      <c r="AX614" s="428" t="str">
        <f t="shared" si="98"/>
        <v>Z</v>
      </c>
      <c r="AY614" s="294">
        <f t="shared" si="99"/>
        <v>0</v>
      </c>
      <c r="AZ614" s="294">
        <v>0</v>
      </c>
    </row>
    <row r="615" spans="1:52" x14ac:dyDescent="0.2">
      <c r="B615" s="294">
        <v>62912</v>
      </c>
      <c r="C615" s="294">
        <v>62998</v>
      </c>
      <c r="D615" s="294">
        <v>62445</v>
      </c>
      <c r="E615" s="294">
        <v>62897</v>
      </c>
      <c r="F615" s="336">
        <v>62815</v>
      </c>
      <c r="G615" s="337">
        <v>62856</v>
      </c>
      <c r="H615" s="336" t="s">
        <v>1313</v>
      </c>
      <c r="I615" s="336" t="s">
        <v>590</v>
      </c>
      <c r="J615" s="336" t="s">
        <v>576</v>
      </c>
      <c r="K615" s="336">
        <v>2</v>
      </c>
      <c r="L615" s="345">
        <v>1</v>
      </c>
      <c r="M615" s="336"/>
      <c r="N615" s="336" t="str">
        <f t="shared" si="94"/>
        <v>part</v>
      </c>
      <c r="O615" s="336"/>
      <c r="P615" s="336"/>
      <c r="Q615" s="336"/>
      <c r="R615" s="336"/>
      <c r="S615" s="339"/>
      <c r="T615" s="339"/>
      <c r="U615" s="339"/>
      <c r="V615" s="339"/>
      <c r="W615" s="339" t="s">
        <v>1129</v>
      </c>
      <c r="X615" s="339">
        <v>4</v>
      </c>
      <c r="Y615" s="336" t="s">
        <v>915</v>
      </c>
      <c r="Z615" s="336"/>
      <c r="AA615" s="340">
        <v>14.5</v>
      </c>
      <c r="AB615" s="339"/>
      <c r="AC615" s="336" t="s">
        <v>1278</v>
      </c>
      <c r="AD615" s="336"/>
      <c r="AE615" s="336" t="s">
        <v>1314</v>
      </c>
      <c r="AF615" s="336" t="s">
        <v>1315</v>
      </c>
      <c r="AG615" s="340"/>
      <c r="AH615" s="346">
        <f t="shared" si="95"/>
        <v>14.5</v>
      </c>
      <c r="AI615" s="347">
        <f t="shared" si="96"/>
        <v>29</v>
      </c>
      <c r="AJ615" s="348"/>
      <c r="AK615" s="348">
        <f t="shared" si="100"/>
        <v>0</v>
      </c>
      <c r="AL615" s="349">
        <v>40000</v>
      </c>
      <c r="AM615" s="348">
        <v>2</v>
      </c>
      <c r="AN615" s="348">
        <v>2</v>
      </c>
      <c r="AO615" s="348">
        <v>2</v>
      </c>
      <c r="AP615" s="348"/>
      <c r="AQ615" s="348"/>
      <c r="AR615" s="348"/>
      <c r="AS615" s="348"/>
      <c r="AT615" s="26" t="s">
        <v>592</v>
      </c>
      <c r="AU615" s="428">
        <v>62815</v>
      </c>
      <c r="AV615" s="428">
        <v>62856</v>
      </c>
      <c r="AW615" s="428" t="str">
        <f t="shared" si="97"/>
        <v>A</v>
      </c>
      <c r="AX615" s="428" t="str">
        <f t="shared" si="98"/>
        <v>A</v>
      </c>
      <c r="AY615" s="294">
        <f t="shared" si="99"/>
        <v>0</v>
      </c>
      <c r="AZ615" s="294">
        <v>0</v>
      </c>
    </row>
    <row r="616" spans="1:52" s="307" customFormat="1" x14ac:dyDescent="0.2">
      <c r="A616" s="294"/>
      <c r="B616" s="294">
        <v>62912</v>
      </c>
      <c r="C616" s="294">
        <v>62998</v>
      </c>
      <c r="D616" s="294">
        <v>62445</v>
      </c>
      <c r="E616" s="294">
        <v>62897</v>
      </c>
      <c r="F616" s="336">
        <v>62815</v>
      </c>
      <c r="G616" s="337">
        <v>62857</v>
      </c>
      <c r="H616" s="336" t="s">
        <v>1316</v>
      </c>
      <c r="I616" s="336" t="s">
        <v>590</v>
      </c>
      <c r="J616" s="336" t="s">
        <v>1081</v>
      </c>
      <c r="K616" s="336">
        <v>2</v>
      </c>
      <c r="L616" s="345">
        <v>1</v>
      </c>
      <c r="M616" s="336"/>
      <c r="N616" s="336" t="str">
        <f t="shared" si="94"/>
        <v>part</v>
      </c>
      <c r="O616" s="336"/>
      <c r="P616" s="336"/>
      <c r="Q616" s="336"/>
      <c r="R616" s="336"/>
      <c r="S616" s="339"/>
      <c r="T616" s="339"/>
      <c r="U616" s="339"/>
      <c r="V616" s="339"/>
      <c r="W616" s="339" t="s">
        <v>1129</v>
      </c>
      <c r="X616" s="339">
        <v>4</v>
      </c>
      <c r="Y616" s="336" t="s">
        <v>915</v>
      </c>
      <c r="Z616" s="336"/>
      <c r="AA616" s="340">
        <v>43</v>
      </c>
      <c r="AB616" s="339"/>
      <c r="AC616" s="336" t="s">
        <v>1278</v>
      </c>
      <c r="AD616" s="336"/>
      <c r="AE616" s="336" t="s">
        <v>1314</v>
      </c>
      <c r="AF616" s="336" t="s">
        <v>1203</v>
      </c>
      <c r="AG616" s="340"/>
      <c r="AH616" s="346">
        <f t="shared" si="95"/>
        <v>43</v>
      </c>
      <c r="AI616" s="347">
        <f t="shared" si="96"/>
        <v>86</v>
      </c>
      <c r="AJ616" s="348"/>
      <c r="AK616" s="348">
        <f t="shared" si="100"/>
        <v>0</v>
      </c>
      <c r="AL616" s="349">
        <v>40000</v>
      </c>
      <c r="AM616" s="348">
        <v>2</v>
      </c>
      <c r="AN616" s="348">
        <v>2</v>
      </c>
      <c r="AO616" s="348">
        <v>2</v>
      </c>
      <c r="AP616" s="348"/>
      <c r="AQ616" s="348"/>
      <c r="AR616" s="348"/>
      <c r="AS616" s="348"/>
      <c r="AT616" s="26" t="s">
        <v>592</v>
      </c>
      <c r="AU616" s="429">
        <v>62815</v>
      </c>
      <c r="AV616" s="428">
        <v>62857</v>
      </c>
      <c r="AW616" s="428" t="str">
        <f t="shared" si="97"/>
        <v>A</v>
      </c>
      <c r="AX616" s="428" t="str">
        <f t="shared" si="98"/>
        <v>A</v>
      </c>
      <c r="AY616" s="294">
        <f t="shared" si="99"/>
        <v>0</v>
      </c>
      <c r="AZ616" s="294">
        <v>0</v>
      </c>
    </row>
    <row r="617" spans="1:52" s="307" customFormat="1" x14ac:dyDescent="0.2">
      <c r="A617" s="294"/>
      <c r="B617" s="294"/>
      <c r="C617" s="294">
        <v>62912</v>
      </c>
      <c r="D617" s="294">
        <v>62998</v>
      </c>
      <c r="E617" s="294">
        <v>62451</v>
      </c>
      <c r="F617" s="336">
        <v>62883</v>
      </c>
      <c r="G617" s="337">
        <v>62859</v>
      </c>
      <c r="H617" s="336" t="s">
        <v>1317</v>
      </c>
      <c r="I617" s="336" t="s">
        <v>590</v>
      </c>
      <c r="J617" s="336" t="s">
        <v>576</v>
      </c>
      <c r="K617" s="336">
        <v>2</v>
      </c>
      <c r="L617" s="345">
        <v>1</v>
      </c>
      <c r="M617" s="336"/>
      <c r="N617" s="336" t="str">
        <f t="shared" ref="N617:N680" si="101">IF(COUNTIF($F$7:$F$3332,G617)&lt;&gt;0,"assy","part")</f>
        <v>part</v>
      </c>
      <c r="O617" s="336"/>
      <c r="P617" s="336"/>
      <c r="Q617" s="336"/>
      <c r="R617" s="336"/>
      <c r="S617" s="339"/>
      <c r="T617" s="339"/>
      <c r="U617" s="339"/>
      <c r="V617" s="339"/>
      <c r="W617" s="339" t="s">
        <v>1185</v>
      </c>
      <c r="X617" s="339">
        <v>4</v>
      </c>
      <c r="Y617" s="336" t="s">
        <v>915</v>
      </c>
      <c r="Z617" s="336"/>
      <c r="AA617" s="340">
        <v>48</v>
      </c>
      <c r="AB617" s="336"/>
      <c r="AC617" s="336" t="s">
        <v>1201</v>
      </c>
      <c r="AD617" s="336"/>
      <c r="AE617" s="336" t="s">
        <v>1202</v>
      </c>
      <c r="AF617" s="336" t="s">
        <v>1315</v>
      </c>
      <c r="AG617" s="340"/>
      <c r="AH617" s="346">
        <f t="shared" si="95"/>
        <v>48</v>
      </c>
      <c r="AI617" s="347">
        <f t="shared" si="96"/>
        <v>96</v>
      </c>
      <c r="AJ617" s="348">
        <v>127</v>
      </c>
      <c r="AK617" s="348">
        <f t="shared" si="100"/>
        <v>254</v>
      </c>
      <c r="AL617" s="349">
        <v>40000</v>
      </c>
      <c r="AM617" s="348"/>
      <c r="AN617" s="348"/>
      <c r="AO617" s="348"/>
      <c r="AP617" s="348"/>
      <c r="AQ617" s="348"/>
      <c r="AR617" s="348"/>
      <c r="AS617" s="348"/>
      <c r="AT617" s="26" t="s">
        <v>592</v>
      </c>
      <c r="AU617" s="428">
        <v>62883</v>
      </c>
      <c r="AV617" s="428">
        <v>62859</v>
      </c>
      <c r="AW617" s="428" t="str">
        <f t="shared" si="97"/>
        <v>A</v>
      </c>
      <c r="AX617" s="428" t="str">
        <f t="shared" si="98"/>
        <v>A</v>
      </c>
      <c r="AY617" s="294">
        <f t="shared" si="99"/>
        <v>0</v>
      </c>
      <c r="AZ617" s="294">
        <v>0</v>
      </c>
    </row>
    <row r="618" spans="1:52" s="307" customFormat="1" x14ac:dyDescent="0.2">
      <c r="A618" s="378" t="s">
        <v>477</v>
      </c>
      <c r="B618" s="378"/>
      <c r="C618" s="378"/>
      <c r="D618" s="378"/>
      <c r="E618" s="378"/>
      <c r="F618" s="336">
        <v>62883</v>
      </c>
      <c r="G618" s="337">
        <v>62860</v>
      </c>
      <c r="H618" s="336" t="s">
        <v>1318</v>
      </c>
      <c r="I618" s="336" t="s">
        <v>590</v>
      </c>
      <c r="J618" s="336" t="s">
        <v>576</v>
      </c>
      <c r="K618" s="336">
        <v>4</v>
      </c>
      <c r="L618" s="345">
        <v>1</v>
      </c>
      <c r="M618" s="336"/>
      <c r="N618" s="336" t="str">
        <f t="shared" si="101"/>
        <v>part</v>
      </c>
      <c r="O618" s="336"/>
      <c r="P618" s="336"/>
      <c r="Q618" s="336"/>
      <c r="R618" s="336"/>
      <c r="S618" s="339"/>
      <c r="T618" s="339"/>
      <c r="U618" s="339"/>
      <c r="V618" s="339"/>
      <c r="W618" s="339" t="s">
        <v>1185</v>
      </c>
      <c r="X618" s="339">
        <v>4</v>
      </c>
      <c r="Y618" s="336" t="s">
        <v>915</v>
      </c>
      <c r="Z618" s="336"/>
      <c r="AA618" s="340">
        <v>56</v>
      </c>
      <c r="AB618" s="336"/>
      <c r="AC618" s="336" t="s">
        <v>1201</v>
      </c>
      <c r="AD618" s="336"/>
      <c r="AE618" s="336" t="s">
        <v>1202</v>
      </c>
      <c r="AF618" s="336" t="s">
        <v>1319</v>
      </c>
      <c r="AG618" s="340"/>
      <c r="AH618" s="346">
        <f t="shared" si="95"/>
        <v>56</v>
      </c>
      <c r="AI618" s="347">
        <f t="shared" si="96"/>
        <v>224</v>
      </c>
      <c r="AJ618" s="348"/>
      <c r="AK618" s="348">
        <f t="shared" si="100"/>
        <v>0</v>
      </c>
      <c r="AL618" s="349">
        <v>40000</v>
      </c>
      <c r="AM618" s="348"/>
      <c r="AN618" s="348"/>
      <c r="AO618" s="348"/>
      <c r="AP618" s="348"/>
      <c r="AQ618" s="348"/>
      <c r="AR618" s="348"/>
      <c r="AS618" s="348"/>
      <c r="AT618" s="26" t="s">
        <v>1305</v>
      </c>
      <c r="AU618" s="428"/>
      <c r="AV618" s="428"/>
      <c r="AW618" s="428" t="str">
        <f t="shared" si="97"/>
        <v>Z</v>
      </c>
      <c r="AX618" s="428" t="str">
        <f t="shared" si="98"/>
        <v>Z</v>
      </c>
      <c r="AY618" s="294">
        <f t="shared" si="99"/>
        <v>0</v>
      </c>
      <c r="AZ618" s="294">
        <v>0</v>
      </c>
    </row>
    <row r="619" spans="1:52" s="307" customFormat="1" x14ac:dyDescent="0.2">
      <c r="A619" s="294"/>
      <c r="B619" s="294"/>
      <c r="C619" s="294">
        <v>62912</v>
      </c>
      <c r="D619" s="294">
        <v>62998</v>
      </c>
      <c r="E619" s="294">
        <v>62445</v>
      </c>
      <c r="F619" s="336">
        <v>62826</v>
      </c>
      <c r="G619" s="337">
        <v>62861</v>
      </c>
      <c r="H619" s="336" t="s">
        <v>1320</v>
      </c>
      <c r="I619" s="336" t="s">
        <v>590</v>
      </c>
      <c r="J619" s="336" t="s">
        <v>1081</v>
      </c>
      <c r="K619" s="336">
        <v>1</v>
      </c>
      <c r="L619" s="345">
        <v>1</v>
      </c>
      <c r="M619" s="336"/>
      <c r="N619" s="336" t="str">
        <f t="shared" si="101"/>
        <v>part</v>
      </c>
      <c r="O619" s="336"/>
      <c r="P619" s="336"/>
      <c r="Q619" s="336"/>
      <c r="R619" s="336"/>
      <c r="S619" s="339"/>
      <c r="T619" s="339"/>
      <c r="U619" s="339"/>
      <c r="V619" s="339"/>
      <c r="W619" s="339" t="s">
        <v>914</v>
      </c>
      <c r="X619" s="339">
        <v>4</v>
      </c>
      <c r="Y619" s="336" t="s">
        <v>1321</v>
      </c>
      <c r="Z619" s="336"/>
      <c r="AA619" s="340">
        <v>434</v>
      </c>
      <c r="AB619" s="336"/>
      <c r="AC619" s="336" t="s">
        <v>1083</v>
      </c>
      <c r="AD619" s="336"/>
      <c r="AE619" s="336"/>
      <c r="AF619" s="336" t="s">
        <v>584</v>
      </c>
      <c r="AG619" s="340"/>
      <c r="AH619" s="346">
        <f t="shared" si="95"/>
        <v>434</v>
      </c>
      <c r="AI619" s="347">
        <f t="shared" si="96"/>
        <v>434</v>
      </c>
      <c r="AJ619" s="348"/>
      <c r="AK619" s="348">
        <f t="shared" si="100"/>
        <v>0</v>
      </c>
      <c r="AL619" s="349">
        <v>40063</v>
      </c>
      <c r="AM619" s="348"/>
      <c r="AN619" s="348"/>
      <c r="AO619" s="348"/>
      <c r="AP619" s="348"/>
      <c r="AQ619" s="348"/>
      <c r="AR619" s="348"/>
      <c r="AS619" s="348"/>
      <c r="AT619" s="26" t="s">
        <v>592</v>
      </c>
      <c r="AU619" s="428">
        <v>62826</v>
      </c>
      <c r="AV619" s="428">
        <v>62861</v>
      </c>
      <c r="AW619" s="428" t="str">
        <f t="shared" si="97"/>
        <v>A</v>
      </c>
      <c r="AX619" s="428" t="str">
        <f t="shared" si="98"/>
        <v>A</v>
      </c>
      <c r="AY619" s="294">
        <f t="shared" si="99"/>
        <v>0</v>
      </c>
      <c r="AZ619" s="294">
        <v>0</v>
      </c>
    </row>
    <row r="620" spans="1:52" x14ac:dyDescent="0.2">
      <c r="C620" s="294">
        <v>62912</v>
      </c>
      <c r="D620" s="294">
        <v>62998</v>
      </c>
      <c r="E620" s="294">
        <v>62445</v>
      </c>
      <c r="F620" s="336">
        <v>62897</v>
      </c>
      <c r="G620" s="337">
        <v>62862</v>
      </c>
      <c r="H620" s="336" t="s">
        <v>1322</v>
      </c>
      <c r="I620" s="336" t="s">
        <v>590</v>
      </c>
      <c r="J620" s="336" t="s">
        <v>576</v>
      </c>
      <c r="K620" s="336">
        <v>4</v>
      </c>
      <c r="L620" s="345" t="s">
        <v>1269</v>
      </c>
      <c r="M620" s="336"/>
      <c r="N620" s="336" t="str">
        <f t="shared" si="101"/>
        <v>part</v>
      </c>
      <c r="O620" s="336"/>
      <c r="P620" s="336"/>
      <c r="Q620" s="336"/>
      <c r="R620" s="336"/>
      <c r="S620" s="339"/>
      <c r="T620" s="339"/>
      <c r="U620" s="339"/>
      <c r="V620" s="339"/>
      <c r="W620" s="339" t="s">
        <v>1129</v>
      </c>
      <c r="X620" s="339">
        <v>4</v>
      </c>
      <c r="Y620" s="336" t="s">
        <v>1323</v>
      </c>
      <c r="Z620" s="336"/>
      <c r="AA620" s="340">
        <v>44.5</v>
      </c>
      <c r="AB620" s="336"/>
      <c r="AC620" s="336" t="s">
        <v>1180</v>
      </c>
      <c r="AD620" s="336"/>
      <c r="AE620" s="336"/>
      <c r="AF620" s="336" t="s">
        <v>1084</v>
      </c>
      <c r="AG620" s="340"/>
      <c r="AH620" s="354">
        <f t="shared" si="95"/>
        <v>44.5</v>
      </c>
      <c r="AI620" s="355">
        <f t="shared" si="96"/>
        <v>178</v>
      </c>
      <c r="AJ620" s="336">
        <v>146</v>
      </c>
      <c r="AK620" s="336">
        <f t="shared" si="100"/>
        <v>584</v>
      </c>
      <c r="AL620" s="356">
        <v>40063</v>
      </c>
      <c r="AM620" s="336"/>
      <c r="AN620" s="336"/>
      <c r="AO620" s="336"/>
      <c r="AP620" s="336"/>
      <c r="AQ620" s="336"/>
      <c r="AR620" s="336"/>
      <c r="AS620" s="336"/>
      <c r="AT620" s="26" t="s">
        <v>1130</v>
      </c>
      <c r="AU620" s="428">
        <v>62897</v>
      </c>
      <c r="AV620" s="428">
        <v>62862</v>
      </c>
      <c r="AW620" s="428" t="str">
        <f t="shared" si="97"/>
        <v>A</v>
      </c>
      <c r="AX620" s="428" t="str">
        <f t="shared" si="98"/>
        <v>A</v>
      </c>
      <c r="AY620" s="294">
        <f t="shared" si="99"/>
        <v>0</v>
      </c>
      <c r="AZ620" s="294">
        <v>0</v>
      </c>
    </row>
    <row r="621" spans="1:52" x14ac:dyDescent="0.2">
      <c r="C621" s="294">
        <v>62912</v>
      </c>
      <c r="D621" s="294">
        <v>62452</v>
      </c>
      <c r="E621" s="294">
        <v>62804</v>
      </c>
      <c r="F621" s="336">
        <v>62399</v>
      </c>
      <c r="G621" s="337">
        <v>62863</v>
      </c>
      <c r="H621" s="336" t="s">
        <v>1324</v>
      </c>
      <c r="I621" s="336" t="s">
        <v>590</v>
      </c>
      <c r="J621" s="336" t="s">
        <v>1081</v>
      </c>
      <c r="K621" s="336">
        <v>2</v>
      </c>
      <c r="L621" s="338">
        <v>1</v>
      </c>
      <c r="M621" s="336"/>
      <c r="N621" s="336" t="str">
        <f t="shared" si="101"/>
        <v>part</v>
      </c>
      <c r="O621" s="336"/>
      <c r="P621" s="336"/>
      <c r="Q621" s="336"/>
      <c r="R621" s="336"/>
      <c r="S621" s="339"/>
      <c r="T621" s="339"/>
      <c r="U621" s="339"/>
      <c r="V621" s="339"/>
      <c r="W621" s="339" t="s">
        <v>1129</v>
      </c>
      <c r="X621" s="339">
        <v>4</v>
      </c>
      <c r="Y621" s="356" t="s">
        <v>1325</v>
      </c>
      <c r="Z621" s="356"/>
      <c r="AA621" s="340">
        <v>39</v>
      </c>
      <c r="AB621" s="339"/>
      <c r="AC621" s="336" t="s">
        <v>1172</v>
      </c>
      <c r="AD621" s="336"/>
      <c r="AE621" s="336"/>
      <c r="AF621" s="336" t="s">
        <v>1326</v>
      </c>
      <c r="AG621" s="340"/>
      <c r="AH621" s="346">
        <f t="shared" si="95"/>
        <v>39</v>
      </c>
      <c r="AI621" s="347">
        <f t="shared" si="96"/>
        <v>78</v>
      </c>
      <c r="AJ621" s="348">
        <v>9</v>
      </c>
      <c r="AK621" s="348">
        <f t="shared" si="100"/>
        <v>18</v>
      </c>
      <c r="AL621" s="349">
        <v>40042</v>
      </c>
      <c r="AM621" s="348"/>
      <c r="AN621" s="348"/>
      <c r="AO621" s="348"/>
      <c r="AP621" s="348"/>
      <c r="AQ621" s="348"/>
      <c r="AR621" s="348"/>
      <c r="AS621" s="348"/>
      <c r="AT621" s="26" t="s">
        <v>592</v>
      </c>
      <c r="AU621" s="428">
        <v>62399</v>
      </c>
      <c r="AV621" s="428">
        <v>62863</v>
      </c>
      <c r="AW621" s="428" t="str">
        <f t="shared" si="97"/>
        <v>A</v>
      </c>
      <c r="AX621" s="428" t="str">
        <f t="shared" si="98"/>
        <v>A</v>
      </c>
      <c r="AY621" s="294">
        <f t="shared" si="99"/>
        <v>1</v>
      </c>
      <c r="AZ621" s="294">
        <v>1</v>
      </c>
    </row>
    <row r="622" spans="1:52" x14ac:dyDescent="0.2">
      <c r="C622" s="294">
        <v>62912</v>
      </c>
      <c r="D622" s="294">
        <v>62452</v>
      </c>
      <c r="E622" s="294">
        <v>62804</v>
      </c>
      <c r="F622" s="336">
        <v>62399</v>
      </c>
      <c r="G622" s="337">
        <v>62864</v>
      </c>
      <c r="H622" s="336" t="s">
        <v>1327</v>
      </c>
      <c r="I622" s="336" t="s">
        <v>590</v>
      </c>
      <c r="J622" s="336" t="s">
        <v>576</v>
      </c>
      <c r="K622" s="336">
        <v>2</v>
      </c>
      <c r="L622" s="338">
        <v>1</v>
      </c>
      <c r="M622" s="336"/>
      <c r="N622" s="336" t="str">
        <f t="shared" si="101"/>
        <v>part</v>
      </c>
      <c r="O622" s="336"/>
      <c r="P622" s="336"/>
      <c r="Q622" s="336"/>
      <c r="R622" s="336"/>
      <c r="S622" s="339"/>
      <c r="T622" s="339"/>
      <c r="U622" s="339"/>
      <c r="V622" s="339"/>
      <c r="W622" s="339" t="s">
        <v>1129</v>
      </c>
      <c r="X622" s="339">
        <v>4</v>
      </c>
      <c r="Y622" s="356" t="s">
        <v>1328</v>
      </c>
      <c r="Z622" s="356"/>
      <c r="AA622" s="340">
        <v>45</v>
      </c>
      <c r="AB622" s="339"/>
      <c r="AC622" s="336" t="s">
        <v>1180</v>
      </c>
      <c r="AD622" s="336"/>
      <c r="AE622" s="336"/>
      <c r="AF622" s="336" t="s">
        <v>1326</v>
      </c>
      <c r="AG622" s="340"/>
      <c r="AH622" s="354">
        <f t="shared" si="95"/>
        <v>45</v>
      </c>
      <c r="AI622" s="355">
        <f t="shared" si="96"/>
        <v>90</v>
      </c>
      <c r="AJ622" s="336">
        <v>6</v>
      </c>
      <c r="AK622" s="336">
        <f t="shared" si="100"/>
        <v>12</v>
      </c>
      <c r="AL622" s="356">
        <v>40042</v>
      </c>
      <c r="AM622" s="336"/>
      <c r="AN622" s="336"/>
      <c r="AO622" s="336"/>
      <c r="AP622" s="336"/>
      <c r="AQ622" s="336"/>
      <c r="AR622" s="336"/>
      <c r="AS622" s="336"/>
      <c r="AT622" s="26" t="s">
        <v>592</v>
      </c>
      <c r="AU622" s="428">
        <v>62399</v>
      </c>
      <c r="AV622" s="428">
        <v>62864</v>
      </c>
      <c r="AW622" s="428" t="str">
        <f t="shared" si="97"/>
        <v>A</v>
      </c>
      <c r="AX622" s="428" t="str">
        <f t="shared" si="98"/>
        <v>A</v>
      </c>
      <c r="AY622" s="294">
        <f t="shared" si="99"/>
        <v>1</v>
      </c>
      <c r="AZ622" s="294">
        <v>1</v>
      </c>
    </row>
    <row r="623" spans="1:52" x14ac:dyDescent="0.2">
      <c r="C623" s="294">
        <v>62912</v>
      </c>
      <c r="D623" s="294">
        <v>62452</v>
      </c>
      <c r="E623" s="294">
        <v>62804</v>
      </c>
      <c r="F623" s="336">
        <v>62399</v>
      </c>
      <c r="G623" s="337">
        <v>62865</v>
      </c>
      <c r="H623" s="336" t="s">
        <v>1329</v>
      </c>
      <c r="I623" s="336" t="s">
        <v>590</v>
      </c>
      <c r="J623" s="336" t="s">
        <v>576</v>
      </c>
      <c r="K623" s="336">
        <v>2</v>
      </c>
      <c r="L623" s="338">
        <v>1</v>
      </c>
      <c r="M623" s="336"/>
      <c r="N623" s="336" t="str">
        <f t="shared" si="101"/>
        <v>assy</v>
      </c>
      <c r="O623" s="336"/>
      <c r="P623" s="336"/>
      <c r="Q623" s="336"/>
      <c r="R623" s="336"/>
      <c r="S623" s="339"/>
      <c r="T623" s="339"/>
      <c r="U623" s="339"/>
      <c r="V623" s="339"/>
      <c r="W623" s="339" t="s">
        <v>1129</v>
      </c>
      <c r="X623" s="339">
        <v>4</v>
      </c>
      <c r="Y623" s="356" t="s">
        <v>779</v>
      </c>
      <c r="Z623" s="356"/>
      <c r="AA623" s="340">
        <v>0</v>
      </c>
      <c r="AB623" s="339"/>
      <c r="AC623" s="336" t="s">
        <v>1206</v>
      </c>
      <c r="AD623" s="336"/>
      <c r="AE623" s="336"/>
      <c r="AF623" s="336"/>
      <c r="AG623" s="340"/>
      <c r="AH623" s="341">
        <f t="shared" si="95"/>
        <v>0</v>
      </c>
      <c r="AI623" s="342">
        <f t="shared" si="96"/>
        <v>0</v>
      </c>
      <c r="AJ623" s="343">
        <v>9</v>
      </c>
      <c r="AK623" s="343">
        <f t="shared" si="100"/>
        <v>18</v>
      </c>
      <c r="AL623" s="344">
        <v>40042</v>
      </c>
      <c r="AM623" s="343"/>
      <c r="AN623" s="343"/>
      <c r="AO623" s="343"/>
      <c r="AP623" s="343"/>
      <c r="AQ623" s="343"/>
      <c r="AR623" s="343"/>
      <c r="AS623" s="343"/>
      <c r="AT623" s="26" t="s">
        <v>592</v>
      </c>
      <c r="AU623" s="428">
        <v>62399</v>
      </c>
      <c r="AV623" s="428">
        <v>62865</v>
      </c>
      <c r="AW623" s="428" t="str">
        <f t="shared" si="97"/>
        <v>A</v>
      </c>
      <c r="AX623" s="428" t="str">
        <f t="shared" si="98"/>
        <v>A</v>
      </c>
      <c r="AY623" s="294">
        <f t="shared" si="99"/>
        <v>1</v>
      </c>
      <c r="AZ623" s="294">
        <v>1</v>
      </c>
    </row>
    <row r="624" spans="1:52" x14ac:dyDescent="0.2">
      <c r="D624" s="294">
        <v>62912</v>
      </c>
      <c r="E624" s="294">
        <v>62998</v>
      </c>
      <c r="F624" s="336">
        <v>62451</v>
      </c>
      <c r="G624" s="337">
        <v>62869</v>
      </c>
      <c r="H624" s="336" t="s">
        <v>1330</v>
      </c>
      <c r="I624" s="336" t="s">
        <v>590</v>
      </c>
      <c r="J624" s="336" t="s">
        <v>576</v>
      </c>
      <c r="K624" s="336">
        <v>2</v>
      </c>
      <c r="L624" s="338">
        <v>1</v>
      </c>
      <c r="M624" s="336"/>
      <c r="N624" s="336" t="str">
        <f t="shared" si="101"/>
        <v>assy</v>
      </c>
      <c r="O624" s="336"/>
      <c r="P624" s="336"/>
      <c r="Q624" s="336"/>
      <c r="R624" s="336"/>
      <c r="S624" s="339"/>
      <c r="T624" s="339"/>
      <c r="U624" s="339"/>
      <c r="V624" s="339"/>
      <c r="W624" s="339" t="s">
        <v>1185</v>
      </c>
      <c r="X624" s="339">
        <v>4</v>
      </c>
      <c r="Y624" s="336" t="s">
        <v>1331</v>
      </c>
      <c r="Z624" s="336"/>
      <c r="AA624" s="340">
        <v>0</v>
      </c>
      <c r="AB624" s="336"/>
      <c r="AC624" s="336" t="s">
        <v>1087</v>
      </c>
      <c r="AD624" s="336"/>
      <c r="AE624" s="336"/>
      <c r="AF624" s="336" t="s">
        <v>1084</v>
      </c>
      <c r="AG624" s="340"/>
      <c r="AH624" s="354">
        <f t="shared" si="95"/>
        <v>0</v>
      </c>
      <c r="AI624" s="355">
        <f t="shared" si="96"/>
        <v>0</v>
      </c>
      <c r="AJ624" s="336">
        <v>13</v>
      </c>
      <c r="AK624" s="336">
        <f t="shared" si="100"/>
        <v>26</v>
      </c>
      <c r="AL624" s="356">
        <v>40079</v>
      </c>
      <c r="AM624" s="336"/>
      <c r="AN624" s="336"/>
      <c r="AO624" s="336"/>
      <c r="AP624" s="336"/>
      <c r="AQ624" s="336"/>
      <c r="AR624" s="336"/>
      <c r="AS624" s="336"/>
      <c r="AT624" s="26" t="s">
        <v>592</v>
      </c>
      <c r="AU624" s="428">
        <v>62451</v>
      </c>
      <c r="AV624" s="428">
        <v>62869</v>
      </c>
      <c r="AW624" s="428" t="str">
        <f t="shared" si="97"/>
        <v>A</v>
      </c>
      <c r="AX624" s="428" t="str">
        <f t="shared" si="98"/>
        <v>A</v>
      </c>
      <c r="AY624" s="294">
        <f t="shared" si="99"/>
        <v>0</v>
      </c>
      <c r="AZ624" s="294">
        <v>0</v>
      </c>
    </row>
    <row r="625" spans="1:52" x14ac:dyDescent="0.2">
      <c r="D625" s="294">
        <v>62912</v>
      </c>
      <c r="E625" s="294">
        <v>62456</v>
      </c>
      <c r="F625" s="336">
        <v>62799</v>
      </c>
      <c r="G625" s="337">
        <v>62872</v>
      </c>
      <c r="H625" s="336" t="s">
        <v>1332</v>
      </c>
      <c r="I625" s="336" t="s">
        <v>590</v>
      </c>
      <c r="J625" s="336" t="s">
        <v>576</v>
      </c>
      <c r="K625" s="336">
        <v>1</v>
      </c>
      <c r="L625" s="338">
        <v>1</v>
      </c>
      <c r="M625" s="336"/>
      <c r="N625" s="336" t="str">
        <f t="shared" si="101"/>
        <v>part</v>
      </c>
      <c r="O625" s="336"/>
      <c r="P625" s="336"/>
      <c r="Q625" s="336"/>
      <c r="R625" s="336"/>
      <c r="S625" s="339"/>
      <c r="T625" s="339"/>
      <c r="U625" s="339"/>
      <c r="V625" s="339"/>
      <c r="W625" s="339" t="s">
        <v>1049</v>
      </c>
      <c r="X625" s="339">
        <v>4</v>
      </c>
      <c r="Y625" s="336" t="s">
        <v>1333</v>
      </c>
      <c r="Z625" s="336"/>
      <c r="AA625" s="340">
        <v>0</v>
      </c>
      <c r="AB625" s="336"/>
      <c r="AC625" s="336" t="s">
        <v>1334</v>
      </c>
      <c r="AD625" s="336"/>
      <c r="AE625" s="336"/>
      <c r="AF625" s="336"/>
      <c r="AG625" s="340"/>
      <c r="AH625" s="354">
        <f t="shared" si="95"/>
        <v>0</v>
      </c>
      <c r="AI625" s="355">
        <f t="shared" si="96"/>
        <v>0</v>
      </c>
      <c r="AJ625" s="336"/>
      <c r="AK625" s="336">
        <f t="shared" si="100"/>
        <v>0</v>
      </c>
      <c r="AL625" s="356">
        <v>40042</v>
      </c>
      <c r="AM625" s="336"/>
      <c r="AN625" s="336"/>
      <c r="AO625" s="336"/>
      <c r="AP625" s="336"/>
      <c r="AQ625" s="336"/>
      <c r="AR625" s="336"/>
      <c r="AS625" s="336"/>
      <c r="AT625" s="26" t="s">
        <v>592</v>
      </c>
      <c r="AU625" s="428">
        <v>62799</v>
      </c>
      <c r="AV625" s="428">
        <v>62872</v>
      </c>
      <c r="AW625" s="428" t="str">
        <f t="shared" si="97"/>
        <v>A</v>
      </c>
      <c r="AX625" s="428" t="str">
        <f t="shared" si="98"/>
        <v>A</v>
      </c>
      <c r="AY625" s="294">
        <f t="shared" si="99"/>
        <v>0</v>
      </c>
      <c r="AZ625" s="294">
        <v>0</v>
      </c>
    </row>
    <row r="626" spans="1:52" x14ac:dyDescent="0.2">
      <c r="B626" s="294">
        <v>62912</v>
      </c>
      <c r="C626" s="294">
        <v>62998</v>
      </c>
      <c r="D626" s="294">
        <v>62451</v>
      </c>
      <c r="E626" s="294">
        <v>62883</v>
      </c>
      <c r="F626" s="336">
        <v>62876</v>
      </c>
      <c r="G626" s="337">
        <v>62872</v>
      </c>
      <c r="H626" s="376" t="s">
        <v>1332</v>
      </c>
      <c r="I626" s="336" t="s">
        <v>590</v>
      </c>
      <c r="J626" s="336" t="s">
        <v>1335</v>
      </c>
      <c r="K626" s="336">
        <v>4</v>
      </c>
      <c r="L626" s="338">
        <v>1</v>
      </c>
      <c r="M626" s="336"/>
      <c r="N626" s="336" t="str">
        <f t="shared" si="101"/>
        <v>part</v>
      </c>
      <c r="O626" s="336"/>
      <c r="P626" s="336"/>
      <c r="Q626" s="336"/>
      <c r="R626" s="336"/>
      <c r="S626" s="339"/>
      <c r="T626" s="339"/>
      <c r="U626" s="339"/>
      <c r="V626" s="339"/>
      <c r="W626" s="339" t="s">
        <v>1049</v>
      </c>
      <c r="X626" s="339">
        <v>4</v>
      </c>
      <c r="Y626" s="356" t="s">
        <v>1307</v>
      </c>
      <c r="Z626" s="356"/>
      <c r="AA626" s="340">
        <v>0</v>
      </c>
      <c r="AB626" s="339"/>
      <c r="AC626" s="336"/>
      <c r="AD626" s="336"/>
      <c r="AE626" s="336"/>
      <c r="AF626" s="336"/>
      <c r="AG626" s="340"/>
      <c r="AH626" s="346">
        <f t="shared" si="95"/>
        <v>0</v>
      </c>
      <c r="AI626" s="347">
        <f t="shared" si="96"/>
        <v>0</v>
      </c>
      <c r="AJ626" s="348"/>
      <c r="AK626" s="348">
        <f t="shared" si="100"/>
        <v>0</v>
      </c>
      <c r="AL626" s="349">
        <v>40030</v>
      </c>
      <c r="AM626" s="348">
        <v>4</v>
      </c>
      <c r="AN626" s="348">
        <v>4</v>
      </c>
      <c r="AO626" s="348"/>
      <c r="AP626" s="348"/>
      <c r="AQ626" s="348"/>
      <c r="AR626" s="348"/>
      <c r="AS626" s="348"/>
      <c r="AT626" s="26" t="s">
        <v>592</v>
      </c>
      <c r="AU626" s="428">
        <v>62876</v>
      </c>
      <c r="AV626" s="428">
        <v>62872</v>
      </c>
      <c r="AW626" s="428" t="str">
        <f t="shared" si="97"/>
        <v>A</v>
      </c>
      <c r="AX626" s="428" t="str">
        <f t="shared" si="98"/>
        <v>A</v>
      </c>
      <c r="AY626" s="294">
        <f t="shared" si="99"/>
        <v>0</v>
      </c>
      <c r="AZ626" s="294">
        <v>0</v>
      </c>
    </row>
    <row r="627" spans="1:52" x14ac:dyDescent="0.2">
      <c r="D627" s="294">
        <v>62912</v>
      </c>
      <c r="E627" s="294">
        <v>62456</v>
      </c>
      <c r="F627" s="336">
        <v>62799</v>
      </c>
      <c r="G627" s="337">
        <v>62873</v>
      </c>
      <c r="H627" s="336" t="s">
        <v>1336</v>
      </c>
      <c r="I627" s="336" t="s">
        <v>590</v>
      </c>
      <c r="J627" s="336" t="s">
        <v>576</v>
      </c>
      <c r="K627" s="336">
        <v>1</v>
      </c>
      <c r="L627" s="338">
        <v>1</v>
      </c>
      <c r="M627" s="336"/>
      <c r="N627" s="336" t="str">
        <f t="shared" si="101"/>
        <v>part</v>
      </c>
      <c r="O627" s="336"/>
      <c r="P627" s="336"/>
      <c r="Q627" s="336"/>
      <c r="R627" s="336"/>
      <c r="S627" s="339"/>
      <c r="T627" s="339"/>
      <c r="U627" s="339"/>
      <c r="V627" s="339"/>
      <c r="W627" s="339" t="s">
        <v>1049</v>
      </c>
      <c r="X627" s="339">
        <v>4</v>
      </c>
      <c r="Y627" s="336" t="s">
        <v>1337</v>
      </c>
      <c r="Z627" s="336"/>
      <c r="AA627" s="340">
        <v>0</v>
      </c>
      <c r="AB627" s="336"/>
      <c r="AC627" s="336" t="s">
        <v>1087</v>
      </c>
      <c r="AD627" s="336"/>
      <c r="AE627" s="336"/>
      <c r="AF627" s="336"/>
      <c r="AG627" s="340"/>
      <c r="AH627" s="354">
        <f t="shared" si="95"/>
        <v>0</v>
      </c>
      <c r="AI627" s="355">
        <f t="shared" si="96"/>
        <v>0</v>
      </c>
      <c r="AJ627" s="336"/>
      <c r="AK627" s="336">
        <f t="shared" si="100"/>
        <v>0</v>
      </c>
      <c r="AL627" s="356">
        <v>40042</v>
      </c>
      <c r="AM627" s="336"/>
      <c r="AN627" s="336"/>
      <c r="AO627" s="336"/>
      <c r="AP627" s="336"/>
      <c r="AQ627" s="336"/>
      <c r="AR627" s="336"/>
      <c r="AS627" s="336"/>
      <c r="AT627" s="26" t="s">
        <v>592</v>
      </c>
      <c r="AU627" s="428">
        <v>62799</v>
      </c>
      <c r="AV627" s="428">
        <v>62873</v>
      </c>
      <c r="AW627" s="428" t="str">
        <f t="shared" si="97"/>
        <v>A</v>
      </c>
      <c r="AX627" s="428" t="str">
        <f t="shared" si="98"/>
        <v>A</v>
      </c>
      <c r="AY627" s="294">
        <f t="shared" si="99"/>
        <v>0</v>
      </c>
      <c r="AZ627" s="294">
        <v>0</v>
      </c>
    </row>
    <row r="628" spans="1:52" x14ac:dyDescent="0.2">
      <c r="C628" s="294">
        <v>62912</v>
      </c>
      <c r="D628" s="294">
        <v>62998</v>
      </c>
      <c r="E628" s="294">
        <v>62445</v>
      </c>
      <c r="F628" s="336">
        <v>62457</v>
      </c>
      <c r="G628" s="337">
        <v>62874</v>
      </c>
      <c r="H628" s="336" t="s">
        <v>1338</v>
      </c>
      <c r="I628" s="336" t="s">
        <v>590</v>
      </c>
      <c r="J628" s="336" t="s">
        <v>576</v>
      </c>
      <c r="K628" s="336">
        <v>1</v>
      </c>
      <c r="L628" s="338">
        <v>1</v>
      </c>
      <c r="M628" s="336"/>
      <c r="N628" s="336" t="str">
        <f t="shared" si="101"/>
        <v>part</v>
      </c>
      <c r="O628" s="336"/>
      <c r="P628" s="336"/>
      <c r="Q628" s="336"/>
      <c r="R628" s="336"/>
      <c r="S628" s="339"/>
      <c r="T628" s="339"/>
      <c r="U628" s="339"/>
      <c r="V628" s="339"/>
      <c r="W628" s="339" t="s">
        <v>914</v>
      </c>
      <c r="X628" s="339">
        <v>4</v>
      </c>
      <c r="Y628" s="356" t="s">
        <v>1307</v>
      </c>
      <c r="Z628" s="356" t="s">
        <v>1339</v>
      </c>
      <c r="AA628" s="340">
        <v>0</v>
      </c>
      <c r="AB628" s="339"/>
      <c r="AC628" s="336" t="s">
        <v>1087</v>
      </c>
      <c r="AD628" s="336"/>
      <c r="AE628" s="336"/>
      <c r="AF628" s="336"/>
      <c r="AG628" s="340"/>
      <c r="AH628" s="346">
        <f t="shared" si="95"/>
        <v>0</v>
      </c>
      <c r="AI628" s="347">
        <f t="shared" si="96"/>
        <v>0</v>
      </c>
      <c r="AJ628" s="348">
        <v>159</v>
      </c>
      <c r="AK628" s="348">
        <f t="shared" si="100"/>
        <v>159</v>
      </c>
      <c r="AL628" s="349">
        <v>40042</v>
      </c>
      <c r="AM628" s="348"/>
      <c r="AN628" s="348"/>
      <c r="AO628" s="348"/>
      <c r="AP628" s="348"/>
      <c r="AQ628" s="348"/>
      <c r="AR628" s="348"/>
      <c r="AS628" s="348"/>
      <c r="AT628" s="26" t="s">
        <v>592</v>
      </c>
      <c r="AU628" s="428">
        <v>62457</v>
      </c>
      <c r="AV628" s="428">
        <v>62874</v>
      </c>
      <c r="AW628" s="428" t="str">
        <f t="shared" si="97"/>
        <v>A</v>
      </c>
      <c r="AX628" s="428" t="str">
        <f t="shared" si="98"/>
        <v>A</v>
      </c>
      <c r="AY628" s="294">
        <f t="shared" si="99"/>
        <v>0</v>
      </c>
      <c r="AZ628" s="294">
        <v>0</v>
      </c>
    </row>
    <row r="629" spans="1:52" x14ac:dyDescent="0.2">
      <c r="C629" s="294">
        <v>62912</v>
      </c>
      <c r="D629" s="294">
        <v>62998</v>
      </c>
      <c r="E629" s="294">
        <v>62451</v>
      </c>
      <c r="F629" s="336">
        <v>62883</v>
      </c>
      <c r="G629" s="337">
        <v>62876</v>
      </c>
      <c r="H629" s="376" t="s">
        <v>1340</v>
      </c>
      <c r="I629" s="336" t="s">
        <v>590</v>
      </c>
      <c r="J629" s="336" t="s">
        <v>576</v>
      </c>
      <c r="K629" s="336">
        <v>2</v>
      </c>
      <c r="L629" s="338">
        <v>1</v>
      </c>
      <c r="M629" s="336"/>
      <c r="N629" s="336" t="str">
        <f t="shared" si="101"/>
        <v>assy</v>
      </c>
      <c r="O629" s="336"/>
      <c r="P629" s="336"/>
      <c r="Q629" s="336"/>
      <c r="R629" s="336"/>
      <c r="S629" s="339"/>
      <c r="T629" s="339"/>
      <c r="U629" s="339"/>
      <c r="V629" s="339"/>
      <c r="W629" s="339" t="s">
        <v>1049</v>
      </c>
      <c r="X629" s="339">
        <v>4</v>
      </c>
      <c r="Y629" s="336" t="s">
        <v>1205</v>
      </c>
      <c r="Z629" s="336"/>
      <c r="AA629" s="340">
        <v>0</v>
      </c>
      <c r="AB629" s="336"/>
      <c r="AC629" s="336" t="s">
        <v>1341</v>
      </c>
      <c r="AD629" s="336"/>
      <c r="AE629" s="336"/>
      <c r="AF629" s="336"/>
      <c r="AG629" s="340"/>
      <c r="AH629" s="354">
        <f t="shared" si="95"/>
        <v>0</v>
      </c>
      <c r="AI629" s="355">
        <f t="shared" si="96"/>
        <v>0</v>
      </c>
      <c r="AJ629" s="336"/>
      <c r="AK629" s="336">
        <f t="shared" si="100"/>
        <v>0</v>
      </c>
      <c r="AL629" s="356">
        <v>40030</v>
      </c>
      <c r="AM629" s="336"/>
      <c r="AN629" s="336"/>
      <c r="AO629" s="336"/>
      <c r="AP629" s="336"/>
      <c r="AQ629" s="336"/>
      <c r="AR629" s="336"/>
      <c r="AS629" s="336"/>
      <c r="AT629" s="26" t="s">
        <v>592</v>
      </c>
      <c r="AU629" s="428">
        <v>62883</v>
      </c>
      <c r="AV629" s="428">
        <v>62876</v>
      </c>
      <c r="AW629" s="428" t="str">
        <f t="shared" si="97"/>
        <v>A</v>
      </c>
      <c r="AX629" s="428" t="str">
        <f t="shared" si="98"/>
        <v>A</v>
      </c>
      <c r="AY629" s="294">
        <f t="shared" si="99"/>
        <v>0</v>
      </c>
      <c r="AZ629" s="294">
        <v>0</v>
      </c>
    </row>
    <row r="630" spans="1:52" x14ac:dyDescent="0.2">
      <c r="B630" s="294">
        <v>62912</v>
      </c>
      <c r="C630" s="294">
        <v>62998</v>
      </c>
      <c r="D630" s="294">
        <v>62451</v>
      </c>
      <c r="E630" s="294">
        <v>62883</v>
      </c>
      <c r="F630" s="336">
        <v>62876</v>
      </c>
      <c r="G630" s="337">
        <v>62877</v>
      </c>
      <c r="H630" s="376" t="s">
        <v>1342</v>
      </c>
      <c r="I630" s="336" t="s">
        <v>590</v>
      </c>
      <c r="J630" s="336" t="s">
        <v>1335</v>
      </c>
      <c r="K630" s="336">
        <v>2</v>
      </c>
      <c r="L630" s="338">
        <v>1</v>
      </c>
      <c r="M630" s="336"/>
      <c r="N630" s="336" t="str">
        <f t="shared" si="101"/>
        <v>part</v>
      </c>
      <c r="O630" s="336"/>
      <c r="P630" s="336"/>
      <c r="Q630" s="336"/>
      <c r="R630" s="336"/>
      <c r="S630" s="339"/>
      <c r="T630" s="339"/>
      <c r="U630" s="339"/>
      <c r="V630" s="339"/>
      <c r="W630" s="339" t="s">
        <v>1049</v>
      </c>
      <c r="X630" s="339">
        <v>4</v>
      </c>
      <c r="Y630" s="356" t="s">
        <v>1200</v>
      </c>
      <c r="Z630" s="356"/>
      <c r="AA630" s="340">
        <v>234</v>
      </c>
      <c r="AB630" s="339"/>
      <c r="AC630" s="336" t="s">
        <v>1180</v>
      </c>
      <c r="AD630" s="336"/>
      <c r="AE630" s="336"/>
      <c r="AF630" s="336"/>
      <c r="AG630" s="340"/>
      <c r="AH630" s="354">
        <f t="shared" si="95"/>
        <v>234</v>
      </c>
      <c r="AI630" s="355">
        <f t="shared" si="96"/>
        <v>468</v>
      </c>
      <c r="AJ630" s="336"/>
      <c r="AK630" s="336">
        <f t="shared" si="100"/>
        <v>0</v>
      </c>
      <c r="AL630" s="356">
        <v>40030</v>
      </c>
      <c r="AM630" s="336"/>
      <c r="AN630" s="336"/>
      <c r="AO630" s="336"/>
      <c r="AP630" s="336"/>
      <c r="AQ630" s="336"/>
      <c r="AR630" s="336"/>
      <c r="AS630" s="336"/>
      <c r="AT630" s="26" t="s">
        <v>592</v>
      </c>
      <c r="AU630" s="428">
        <v>62876</v>
      </c>
      <c r="AV630" s="428">
        <v>62877</v>
      </c>
      <c r="AW630" s="428" t="str">
        <f t="shared" si="97"/>
        <v>A</v>
      </c>
      <c r="AX630" s="428" t="str">
        <f t="shared" si="98"/>
        <v>A</v>
      </c>
      <c r="AY630" s="294">
        <f t="shared" si="99"/>
        <v>0</v>
      </c>
      <c r="AZ630" s="294">
        <v>0</v>
      </c>
    </row>
    <row r="631" spans="1:52" x14ac:dyDescent="0.2">
      <c r="B631" s="294">
        <v>62912</v>
      </c>
      <c r="C631" s="294">
        <v>62998</v>
      </c>
      <c r="D631" s="294">
        <v>62451</v>
      </c>
      <c r="E631" s="294">
        <v>62883</v>
      </c>
      <c r="F631" s="336">
        <v>62876</v>
      </c>
      <c r="G631" s="337">
        <v>62878</v>
      </c>
      <c r="H631" s="376" t="s">
        <v>1343</v>
      </c>
      <c r="I631" s="336" t="s">
        <v>590</v>
      </c>
      <c r="J631" s="336" t="s">
        <v>1335</v>
      </c>
      <c r="K631" s="336">
        <v>2</v>
      </c>
      <c r="L631" s="338">
        <v>1</v>
      </c>
      <c r="M631" s="336"/>
      <c r="N631" s="336" t="str">
        <f t="shared" si="101"/>
        <v>part</v>
      </c>
      <c r="O631" s="336"/>
      <c r="P631" s="336"/>
      <c r="Q631" s="336"/>
      <c r="R631" s="336"/>
      <c r="S631" s="339"/>
      <c r="T631" s="339"/>
      <c r="U631" s="339"/>
      <c r="V631" s="339"/>
      <c r="W631" s="339" t="s">
        <v>1049</v>
      </c>
      <c r="X631" s="339">
        <v>4</v>
      </c>
      <c r="Y631" s="356" t="s">
        <v>1200</v>
      </c>
      <c r="Z631" s="336"/>
      <c r="AA631" s="340">
        <v>150</v>
      </c>
      <c r="AB631" s="339"/>
      <c r="AC631" s="336" t="s">
        <v>1083</v>
      </c>
      <c r="AD631" s="336"/>
      <c r="AE631" s="336"/>
      <c r="AF631" s="336" t="s">
        <v>723</v>
      </c>
      <c r="AG631" s="340"/>
      <c r="AH631" s="346">
        <f t="shared" si="95"/>
        <v>150</v>
      </c>
      <c r="AI631" s="347">
        <f t="shared" si="96"/>
        <v>300</v>
      </c>
      <c r="AJ631" s="348"/>
      <c r="AK631" s="348">
        <f t="shared" si="100"/>
        <v>0</v>
      </c>
      <c r="AL631" s="349">
        <v>40030</v>
      </c>
      <c r="AM631" s="348"/>
      <c r="AN631" s="348"/>
      <c r="AO631" s="348"/>
      <c r="AP631" s="348"/>
      <c r="AQ631" s="348"/>
      <c r="AR631" s="348"/>
      <c r="AS631" s="348"/>
      <c r="AT631" s="26" t="s">
        <v>592</v>
      </c>
      <c r="AU631" s="428">
        <v>62876</v>
      </c>
      <c r="AV631" s="428">
        <v>62878</v>
      </c>
      <c r="AW631" s="428" t="str">
        <f t="shared" si="97"/>
        <v>A</v>
      </c>
      <c r="AX631" s="428" t="str">
        <f t="shared" si="98"/>
        <v>A</v>
      </c>
      <c r="AY631" s="294">
        <f t="shared" si="99"/>
        <v>0</v>
      </c>
      <c r="AZ631" s="294">
        <v>0</v>
      </c>
    </row>
    <row r="632" spans="1:52" x14ac:dyDescent="0.2">
      <c r="B632" s="294">
        <v>62912</v>
      </c>
      <c r="C632" s="294">
        <v>62998</v>
      </c>
      <c r="D632" s="294">
        <v>62451</v>
      </c>
      <c r="E632" s="294">
        <v>62883</v>
      </c>
      <c r="F632" s="336">
        <v>62876</v>
      </c>
      <c r="G632" s="337">
        <v>62879</v>
      </c>
      <c r="H632" s="376" t="s">
        <v>1344</v>
      </c>
      <c r="I632" s="336" t="s">
        <v>590</v>
      </c>
      <c r="J632" s="336" t="s">
        <v>1335</v>
      </c>
      <c r="K632" s="336">
        <v>2</v>
      </c>
      <c r="L632" s="338">
        <v>1</v>
      </c>
      <c r="M632" s="336"/>
      <c r="N632" s="336" t="str">
        <f t="shared" si="101"/>
        <v>part</v>
      </c>
      <c r="O632" s="336"/>
      <c r="P632" s="336"/>
      <c r="Q632" s="336"/>
      <c r="R632" s="336"/>
      <c r="S632" s="339"/>
      <c r="T632" s="339"/>
      <c r="U632" s="339"/>
      <c r="V632" s="339"/>
      <c r="W632" s="339" t="s">
        <v>1049</v>
      </c>
      <c r="X632" s="339">
        <v>4</v>
      </c>
      <c r="Y632" s="336" t="s">
        <v>1307</v>
      </c>
      <c r="Z632" s="336"/>
      <c r="AA632" s="340">
        <v>0</v>
      </c>
      <c r="AB632" s="339"/>
      <c r="AC632" s="336"/>
      <c r="AD632" s="336"/>
      <c r="AE632" s="336"/>
      <c r="AF632" s="336"/>
      <c r="AG632" s="340"/>
      <c r="AH632" s="346">
        <f t="shared" si="95"/>
        <v>0</v>
      </c>
      <c r="AI632" s="347">
        <f t="shared" si="96"/>
        <v>0</v>
      </c>
      <c r="AJ632" s="348"/>
      <c r="AK632" s="348">
        <f t="shared" si="100"/>
        <v>0</v>
      </c>
      <c r="AL632" s="349">
        <v>40030</v>
      </c>
      <c r="AM632" s="348">
        <v>2</v>
      </c>
      <c r="AN632" s="348">
        <v>2</v>
      </c>
      <c r="AO632" s="348"/>
      <c r="AP632" s="348"/>
      <c r="AQ632" s="348"/>
      <c r="AR632" s="348"/>
      <c r="AS632" s="348"/>
      <c r="AT632" s="26" t="s">
        <v>592</v>
      </c>
      <c r="AU632" s="428">
        <v>62876</v>
      </c>
      <c r="AV632" s="428">
        <v>62879</v>
      </c>
      <c r="AW632" s="428" t="str">
        <f t="shared" si="97"/>
        <v>A</v>
      </c>
      <c r="AX632" s="428" t="str">
        <f t="shared" si="98"/>
        <v>A</v>
      </c>
      <c r="AY632" s="294">
        <f t="shared" si="99"/>
        <v>0</v>
      </c>
      <c r="AZ632" s="294">
        <v>0</v>
      </c>
    </row>
    <row r="633" spans="1:52" x14ac:dyDescent="0.2">
      <c r="B633" s="294">
        <v>62912</v>
      </c>
      <c r="C633" s="294">
        <v>62998</v>
      </c>
      <c r="D633" s="294">
        <v>62451</v>
      </c>
      <c r="E633" s="294">
        <v>62883</v>
      </c>
      <c r="F633" s="336">
        <v>62876</v>
      </c>
      <c r="G633" s="337">
        <v>62880</v>
      </c>
      <c r="H633" s="376" t="s">
        <v>1345</v>
      </c>
      <c r="I633" s="336" t="s">
        <v>590</v>
      </c>
      <c r="J633" s="336" t="s">
        <v>1335</v>
      </c>
      <c r="K633" s="336">
        <v>2</v>
      </c>
      <c r="L633" s="338">
        <v>1</v>
      </c>
      <c r="M633" s="336"/>
      <c r="N633" s="336" t="str">
        <f t="shared" si="101"/>
        <v>part</v>
      </c>
      <c r="O633" s="336"/>
      <c r="P633" s="336"/>
      <c r="Q633" s="336"/>
      <c r="R633" s="336"/>
      <c r="S633" s="339"/>
      <c r="T633" s="339"/>
      <c r="U633" s="339"/>
      <c r="V633" s="339"/>
      <c r="W633" s="339" t="s">
        <v>1049</v>
      </c>
      <c r="X633" s="339">
        <v>4</v>
      </c>
      <c r="Y633" s="336" t="s">
        <v>1307</v>
      </c>
      <c r="Z633" s="336"/>
      <c r="AA633" s="340">
        <v>0</v>
      </c>
      <c r="AB633" s="339"/>
      <c r="AC633" s="336"/>
      <c r="AD633" s="336"/>
      <c r="AE633" s="336"/>
      <c r="AF633" s="336"/>
      <c r="AG633" s="340"/>
      <c r="AH633" s="346">
        <f t="shared" si="95"/>
        <v>0</v>
      </c>
      <c r="AI633" s="347">
        <f t="shared" si="96"/>
        <v>0</v>
      </c>
      <c r="AJ633" s="348"/>
      <c r="AK633" s="348">
        <f t="shared" si="100"/>
        <v>0</v>
      </c>
      <c r="AL633" s="349">
        <v>40030</v>
      </c>
      <c r="AM633" s="348">
        <v>2</v>
      </c>
      <c r="AN633" s="348">
        <v>2</v>
      </c>
      <c r="AO633" s="348"/>
      <c r="AP633" s="348"/>
      <c r="AQ633" s="348"/>
      <c r="AR633" s="348"/>
      <c r="AS633" s="348"/>
      <c r="AT633" s="26" t="s">
        <v>592</v>
      </c>
      <c r="AU633" s="428">
        <v>62876</v>
      </c>
      <c r="AV633" s="428">
        <v>62880</v>
      </c>
      <c r="AW633" s="428" t="str">
        <f t="shared" si="97"/>
        <v>A</v>
      </c>
      <c r="AX633" s="428" t="str">
        <f t="shared" si="98"/>
        <v>A</v>
      </c>
      <c r="AY633" s="294">
        <f t="shared" si="99"/>
        <v>0</v>
      </c>
      <c r="AZ633" s="294">
        <v>0</v>
      </c>
    </row>
    <row r="634" spans="1:52" s="295" customFormat="1" x14ac:dyDescent="0.2">
      <c r="A634" s="294"/>
      <c r="B634" s="294"/>
      <c r="C634" s="294"/>
      <c r="D634" s="294">
        <v>62912</v>
      </c>
      <c r="E634" s="294">
        <v>62465</v>
      </c>
      <c r="F634" s="348">
        <v>63098</v>
      </c>
      <c r="G634" s="358">
        <v>62881</v>
      </c>
      <c r="H634" s="348" t="s">
        <v>1346</v>
      </c>
      <c r="I634" s="348" t="s">
        <v>473</v>
      </c>
      <c r="J634" s="348"/>
      <c r="K634" s="348">
        <v>1</v>
      </c>
      <c r="L634" s="362">
        <v>1</v>
      </c>
      <c r="M634" s="348"/>
      <c r="N634" s="348" t="str">
        <f t="shared" si="101"/>
        <v>part</v>
      </c>
      <c r="O634" s="348"/>
      <c r="P634" s="348"/>
      <c r="Q634" s="348"/>
      <c r="R634" s="348"/>
      <c r="S634" s="351"/>
      <c r="T634" s="351"/>
      <c r="U634" s="351"/>
      <c r="V634" s="351"/>
      <c r="W634" s="351"/>
      <c r="X634" s="351"/>
      <c r="Y634" s="348" t="s">
        <v>1347</v>
      </c>
      <c r="Z634" s="348"/>
      <c r="AA634" s="352">
        <v>163</v>
      </c>
      <c r="AB634" s="348"/>
      <c r="AC634" s="348" t="s">
        <v>1348</v>
      </c>
      <c r="AD634" s="348">
        <f>VALUE(LEFT(AC634,(LEN(AC634)-6)))</f>
        <v>0</v>
      </c>
      <c r="AE634" s="348"/>
      <c r="AF634" s="348" t="s">
        <v>874</v>
      </c>
      <c r="AG634" s="352"/>
      <c r="AH634" s="357">
        <f t="shared" si="95"/>
        <v>163</v>
      </c>
      <c r="AI634" s="347">
        <f t="shared" si="96"/>
        <v>163</v>
      </c>
      <c r="AJ634" s="348"/>
      <c r="AK634" s="348">
        <f t="shared" si="100"/>
        <v>0</v>
      </c>
      <c r="AL634" s="349">
        <v>40022</v>
      </c>
      <c r="AM634" s="348"/>
      <c r="AN634" s="348"/>
      <c r="AO634" s="348"/>
      <c r="AP634" s="348"/>
      <c r="AQ634" s="348"/>
      <c r="AR634" s="348"/>
      <c r="AS634" s="348"/>
      <c r="AT634" s="26"/>
      <c r="AU634" s="446">
        <v>63098</v>
      </c>
      <c r="AV634" s="446">
        <v>62881</v>
      </c>
      <c r="AW634" s="446" t="str">
        <f t="shared" si="97"/>
        <v>A</v>
      </c>
      <c r="AX634" s="446" t="str">
        <f t="shared" si="98"/>
        <v>A</v>
      </c>
      <c r="AY634" s="294">
        <f t="shared" si="99"/>
        <v>0</v>
      </c>
      <c r="AZ634" s="294">
        <v>0</v>
      </c>
    </row>
    <row r="635" spans="1:52" x14ac:dyDescent="0.2">
      <c r="E635" s="294">
        <v>62912</v>
      </c>
      <c r="F635" s="348">
        <v>61762</v>
      </c>
      <c r="G635" s="358">
        <v>62882</v>
      </c>
      <c r="H635" s="348" t="s">
        <v>1349</v>
      </c>
      <c r="I635" s="348" t="s">
        <v>590</v>
      </c>
      <c r="J635" s="348" t="s">
        <v>576</v>
      </c>
      <c r="K635" s="348">
        <v>2</v>
      </c>
      <c r="L635" s="350">
        <v>1</v>
      </c>
      <c r="M635" s="348"/>
      <c r="N635" s="348" t="str">
        <f t="shared" si="101"/>
        <v>assy</v>
      </c>
      <c r="O635" s="348"/>
      <c r="P635" s="348"/>
      <c r="Q635" s="348"/>
      <c r="R635" s="348"/>
      <c r="S635" s="351"/>
      <c r="T635" s="351"/>
      <c r="U635" s="351"/>
      <c r="V635" s="351"/>
      <c r="W635" s="351" t="s">
        <v>1103</v>
      </c>
      <c r="X635" s="351">
        <v>4</v>
      </c>
      <c r="Y635" s="348"/>
      <c r="Z635" s="351"/>
      <c r="AA635" s="352">
        <v>0</v>
      </c>
      <c r="AB635" s="348"/>
      <c r="AC635" s="348"/>
      <c r="AD635" s="348"/>
      <c r="AE635" s="348"/>
      <c r="AF635" s="348"/>
      <c r="AG635" s="348"/>
      <c r="AH635" s="346">
        <f t="shared" ref="AH635:AH698" si="102">AA635+AG635</f>
        <v>0</v>
      </c>
      <c r="AI635" s="347">
        <f t="shared" si="96"/>
        <v>0</v>
      </c>
      <c r="AJ635" s="348"/>
      <c r="AK635" s="348">
        <f t="shared" si="100"/>
        <v>0</v>
      </c>
      <c r="AL635" s="349">
        <v>40113</v>
      </c>
      <c r="AM635" s="348"/>
      <c r="AN635" s="348"/>
      <c r="AO635" s="348"/>
      <c r="AP635" s="348"/>
      <c r="AQ635" s="348"/>
      <c r="AR635" s="348"/>
      <c r="AS635" s="348"/>
      <c r="AT635" s="26" t="s">
        <v>592</v>
      </c>
      <c r="AU635" s="428">
        <v>61762</v>
      </c>
      <c r="AV635" s="428">
        <v>62882</v>
      </c>
      <c r="AW635" s="428" t="str">
        <f t="shared" si="97"/>
        <v>A</v>
      </c>
      <c r="AX635" s="428" t="str">
        <f t="shared" si="98"/>
        <v>A</v>
      </c>
      <c r="AY635" s="294">
        <f t="shared" si="99"/>
        <v>0</v>
      </c>
      <c r="AZ635" s="294">
        <v>0</v>
      </c>
    </row>
    <row r="636" spans="1:52" x14ac:dyDescent="0.2">
      <c r="E636" s="294">
        <v>62912</v>
      </c>
      <c r="F636" s="336">
        <v>62465</v>
      </c>
      <c r="G636" s="337">
        <v>62882</v>
      </c>
      <c r="H636" s="336" t="s">
        <v>1350</v>
      </c>
      <c r="I636" s="336" t="s">
        <v>590</v>
      </c>
      <c r="J636" s="336" t="s">
        <v>576</v>
      </c>
      <c r="K636" s="336">
        <v>1</v>
      </c>
      <c r="L636" s="345">
        <v>1</v>
      </c>
      <c r="M636" s="336"/>
      <c r="N636" s="336" t="str">
        <f t="shared" si="101"/>
        <v>assy</v>
      </c>
      <c r="O636" s="336"/>
      <c r="P636" s="336"/>
      <c r="Q636" s="336"/>
      <c r="R636" s="336"/>
      <c r="S636" s="339"/>
      <c r="T636" s="339"/>
      <c r="U636" s="339"/>
      <c r="V636" s="339"/>
      <c r="W636" s="339" t="s">
        <v>1185</v>
      </c>
      <c r="X636" s="339">
        <v>4</v>
      </c>
      <c r="Y636" s="336" t="s">
        <v>1138</v>
      </c>
      <c r="Z636" s="336"/>
      <c r="AA636" s="340">
        <v>0</v>
      </c>
      <c r="AB636" s="336"/>
      <c r="AC636" s="336" t="s">
        <v>1351</v>
      </c>
      <c r="AD636" s="336"/>
      <c r="AE636" s="336"/>
      <c r="AF636" s="336"/>
      <c r="AG636" s="340"/>
      <c r="AH636" s="354">
        <f t="shared" si="102"/>
        <v>0</v>
      </c>
      <c r="AI636" s="355">
        <f t="shared" si="96"/>
        <v>0</v>
      </c>
      <c r="AJ636" s="336"/>
      <c r="AK636" s="336">
        <f t="shared" si="100"/>
        <v>0</v>
      </c>
      <c r="AL636" s="356">
        <v>40036</v>
      </c>
      <c r="AM636" s="336"/>
      <c r="AN636" s="336"/>
      <c r="AO636" s="336"/>
      <c r="AP636" s="336"/>
      <c r="AQ636" s="336"/>
      <c r="AR636" s="336"/>
      <c r="AS636" s="336"/>
      <c r="AT636" s="26" t="s">
        <v>592</v>
      </c>
      <c r="AU636" s="428">
        <v>62465</v>
      </c>
      <c r="AV636" s="428">
        <v>62882</v>
      </c>
      <c r="AW636" s="428" t="str">
        <f t="shared" si="97"/>
        <v>A</v>
      </c>
      <c r="AX636" s="428" t="str">
        <f t="shared" si="98"/>
        <v>A</v>
      </c>
      <c r="AY636" s="294">
        <f t="shared" si="99"/>
        <v>0</v>
      </c>
      <c r="AZ636" s="294">
        <v>0</v>
      </c>
    </row>
    <row r="637" spans="1:52" x14ac:dyDescent="0.2">
      <c r="D637" s="294">
        <v>62912</v>
      </c>
      <c r="E637" s="294">
        <v>62998</v>
      </c>
      <c r="F637" s="320">
        <v>62451</v>
      </c>
      <c r="G637" s="321">
        <v>62883</v>
      </c>
      <c r="H637" s="320" t="s">
        <v>1352</v>
      </c>
      <c r="I637" s="348" t="s">
        <v>590</v>
      </c>
      <c r="J637" s="348" t="s">
        <v>576</v>
      </c>
      <c r="K637" s="348">
        <v>2</v>
      </c>
      <c r="L637" s="362">
        <v>1</v>
      </c>
      <c r="M637" s="348"/>
      <c r="N637" s="348" t="str">
        <f t="shared" si="101"/>
        <v>assy</v>
      </c>
      <c r="O637" s="348"/>
      <c r="P637" s="348"/>
      <c r="Q637" s="348"/>
      <c r="R637" s="348"/>
      <c r="S637" s="351"/>
      <c r="T637" s="351"/>
      <c r="U637" s="351"/>
      <c r="V637" s="351"/>
      <c r="W637" s="351" t="s">
        <v>1185</v>
      </c>
      <c r="X637" s="351">
        <v>4</v>
      </c>
      <c r="Y637" s="348"/>
      <c r="Z637" s="348"/>
      <c r="AA637" s="352">
        <v>0</v>
      </c>
      <c r="AB637" s="348"/>
      <c r="AC637" s="320" t="s">
        <v>1089</v>
      </c>
      <c r="AD637" s="320"/>
      <c r="AE637" s="348"/>
      <c r="AF637" s="348"/>
      <c r="AG637" s="353"/>
      <c r="AH637" s="346">
        <f t="shared" si="102"/>
        <v>0</v>
      </c>
      <c r="AI637" s="347">
        <f t="shared" si="96"/>
        <v>0</v>
      </c>
      <c r="AJ637" s="348"/>
      <c r="AK637" s="348">
        <f t="shared" si="100"/>
        <v>0</v>
      </c>
      <c r="AL637" s="349">
        <v>40086</v>
      </c>
      <c r="AM637" s="348"/>
      <c r="AN637" s="348"/>
      <c r="AO637" s="348"/>
      <c r="AP637" s="348"/>
      <c r="AQ637" s="348"/>
      <c r="AR637" s="348"/>
      <c r="AS637" s="348"/>
      <c r="AT637" s="26" t="s">
        <v>1187</v>
      </c>
      <c r="AU637" s="428">
        <v>62451</v>
      </c>
      <c r="AV637" s="428">
        <v>62883</v>
      </c>
      <c r="AW637" s="428" t="str">
        <f t="shared" si="97"/>
        <v>A</v>
      </c>
      <c r="AX637" s="428" t="str">
        <f t="shared" si="98"/>
        <v>A</v>
      </c>
      <c r="AY637" s="294">
        <f t="shared" si="99"/>
        <v>0</v>
      </c>
      <c r="AZ637" s="294">
        <v>0</v>
      </c>
    </row>
    <row r="638" spans="1:52" x14ac:dyDescent="0.2">
      <c r="C638" s="294">
        <v>62912</v>
      </c>
      <c r="D638" s="294">
        <v>62998</v>
      </c>
      <c r="E638" s="294">
        <v>62445</v>
      </c>
      <c r="F638" s="336">
        <v>62826</v>
      </c>
      <c r="G638" s="337">
        <v>62885</v>
      </c>
      <c r="H638" s="336" t="s">
        <v>1353</v>
      </c>
      <c r="I638" s="336" t="s">
        <v>590</v>
      </c>
      <c r="J638" s="336" t="s">
        <v>576</v>
      </c>
      <c r="K638" s="336">
        <v>1</v>
      </c>
      <c r="L638" s="345">
        <v>1</v>
      </c>
      <c r="M638" s="336"/>
      <c r="N638" s="336" t="str">
        <f t="shared" si="101"/>
        <v>part</v>
      </c>
      <c r="O638" s="336"/>
      <c r="P638" s="336"/>
      <c r="Q638" s="336"/>
      <c r="R638" s="336"/>
      <c r="S638" s="339"/>
      <c r="T638" s="339"/>
      <c r="U638" s="339"/>
      <c r="V638" s="339"/>
      <c r="W638" s="339" t="s">
        <v>914</v>
      </c>
      <c r="X638" s="339">
        <v>4</v>
      </c>
      <c r="Y638" s="336" t="s">
        <v>1200</v>
      </c>
      <c r="Z638" s="336"/>
      <c r="AA638" s="340">
        <v>25</v>
      </c>
      <c r="AB638" s="336"/>
      <c r="AC638" s="336" t="s">
        <v>1083</v>
      </c>
      <c r="AD638" s="336"/>
      <c r="AE638" s="336"/>
      <c r="AF638" s="336" t="s">
        <v>723</v>
      </c>
      <c r="AG638" s="340"/>
      <c r="AH638" s="346">
        <f t="shared" si="102"/>
        <v>25</v>
      </c>
      <c r="AI638" s="347">
        <f t="shared" si="96"/>
        <v>25</v>
      </c>
      <c r="AJ638" s="348"/>
      <c r="AK638" s="348">
        <f t="shared" si="100"/>
        <v>0</v>
      </c>
      <c r="AL638" s="349">
        <v>40073</v>
      </c>
      <c r="AM638" s="348"/>
      <c r="AN638" s="348"/>
      <c r="AO638" s="348"/>
      <c r="AP638" s="348"/>
      <c r="AQ638" s="348"/>
      <c r="AR638" s="348"/>
      <c r="AS638" s="348"/>
      <c r="AT638" s="26" t="s">
        <v>592</v>
      </c>
      <c r="AU638" s="428">
        <v>62826</v>
      </c>
      <c r="AV638" s="428">
        <v>62885</v>
      </c>
      <c r="AW638" s="428" t="str">
        <f t="shared" si="97"/>
        <v>A</v>
      </c>
      <c r="AX638" s="428" t="str">
        <f t="shared" si="98"/>
        <v>A</v>
      </c>
      <c r="AY638" s="294">
        <f t="shared" si="99"/>
        <v>0</v>
      </c>
      <c r="AZ638" s="294">
        <v>0</v>
      </c>
    </row>
    <row r="639" spans="1:52" x14ac:dyDescent="0.2">
      <c r="E639" s="294">
        <v>62912</v>
      </c>
      <c r="F639" s="336">
        <v>62465</v>
      </c>
      <c r="G639" s="337">
        <v>62888</v>
      </c>
      <c r="H639" s="336" t="s">
        <v>1354</v>
      </c>
      <c r="I639" s="336" t="s">
        <v>590</v>
      </c>
      <c r="J639" s="336" t="s">
        <v>576</v>
      </c>
      <c r="K639" s="336">
        <v>1</v>
      </c>
      <c r="L639" s="338">
        <v>1</v>
      </c>
      <c r="M639" s="336"/>
      <c r="N639" s="336" t="str">
        <f t="shared" si="101"/>
        <v>part</v>
      </c>
      <c r="O639" s="336"/>
      <c r="P639" s="336"/>
      <c r="Q639" s="336"/>
      <c r="R639" s="336"/>
      <c r="S639" s="339"/>
      <c r="T639" s="339"/>
      <c r="U639" s="339"/>
      <c r="V639" s="339"/>
      <c r="W639" s="339" t="s">
        <v>1185</v>
      </c>
      <c r="X639" s="339">
        <v>4</v>
      </c>
      <c r="Y639" s="336" t="s">
        <v>1355</v>
      </c>
      <c r="Z639" s="336"/>
      <c r="AA639" s="340">
        <v>580</v>
      </c>
      <c r="AB639" s="336">
        <v>12661</v>
      </c>
      <c r="AC639" s="336" t="s">
        <v>1194</v>
      </c>
      <c r="AD639" s="336"/>
      <c r="AE639" s="336"/>
      <c r="AF639" s="336"/>
      <c r="AG639" s="340"/>
      <c r="AH639" s="346">
        <f t="shared" si="102"/>
        <v>580</v>
      </c>
      <c r="AI639" s="347">
        <f t="shared" si="96"/>
        <v>580</v>
      </c>
      <c r="AJ639" s="348">
        <v>8960</v>
      </c>
      <c r="AK639" s="348">
        <f t="shared" si="100"/>
        <v>8960</v>
      </c>
      <c r="AL639" s="349">
        <v>40066</v>
      </c>
      <c r="AM639" s="348"/>
      <c r="AN639" s="348"/>
      <c r="AO639" s="348"/>
      <c r="AP639" s="348"/>
      <c r="AQ639" s="348"/>
      <c r="AR639" s="348"/>
      <c r="AS639" s="348"/>
      <c r="AT639" s="26" t="s">
        <v>1187</v>
      </c>
      <c r="AU639" s="429">
        <v>62465</v>
      </c>
      <c r="AV639" s="428">
        <v>62888</v>
      </c>
      <c r="AW639" s="428" t="str">
        <f t="shared" si="97"/>
        <v>A</v>
      </c>
      <c r="AX639" s="428" t="str">
        <f t="shared" si="98"/>
        <v>A</v>
      </c>
      <c r="AY639" s="294">
        <f t="shared" si="99"/>
        <v>0</v>
      </c>
      <c r="AZ639" s="294">
        <v>0</v>
      </c>
    </row>
    <row r="640" spans="1:52" x14ac:dyDescent="0.2">
      <c r="E640" s="294">
        <v>62912</v>
      </c>
      <c r="F640" s="336">
        <v>62465</v>
      </c>
      <c r="G640" s="337">
        <v>62889</v>
      </c>
      <c r="H640" s="336" t="s">
        <v>1356</v>
      </c>
      <c r="I640" s="336" t="s">
        <v>590</v>
      </c>
      <c r="J640" s="336" t="s">
        <v>576</v>
      </c>
      <c r="K640" s="336">
        <v>1</v>
      </c>
      <c r="L640" s="338">
        <v>1</v>
      </c>
      <c r="M640" s="336"/>
      <c r="N640" s="336" t="str">
        <f t="shared" si="101"/>
        <v>part</v>
      </c>
      <c r="O640" s="336"/>
      <c r="P640" s="336"/>
      <c r="Q640" s="336"/>
      <c r="R640" s="336"/>
      <c r="S640" s="339"/>
      <c r="T640" s="339"/>
      <c r="U640" s="339"/>
      <c r="V640" s="339"/>
      <c r="W640" s="339" t="s">
        <v>1185</v>
      </c>
      <c r="X640" s="339">
        <v>4</v>
      </c>
      <c r="Y640" s="336" t="s">
        <v>1355</v>
      </c>
      <c r="Z640" s="336"/>
      <c r="AA640" s="340">
        <v>35</v>
      </c>
      <c r="AB640" s="336">
        <v>12661</v>
      </c>
      <c r="AC640" s="336" t="s">
        <v>1194</v>
      </c>
      <c r="AD640" s="336"/>
      <c r="AE640" s="336"/>
      <c r="AF640" s="336" t="s">
        <v>1195</v>
      </c>
      <c r="AG640" s="340"/>
      <c r="AH640" s="346">
        <f t="shared" si="102"/>
        <v>35</v>
      </c>
      <c r="AI640" s="347">
        <f t="shared" si="96"/>
        <v>35</v>
      </c>
      <c r="AJ640" s="348">
        <v>2730</v>
      </c>
      <c r="AK640" s="348">
        <f t="shared" si="100"/>
        <v>2730</v>
      </c>
      <c r="AL640" s="349">
        <v>40066</v>
      </c>
      <c r="AM640" s="348"/>
      <c r="AN640" s="348"/>
      <c r="AO640" s="348"/>
      <c r="AP640" s="348"/>
      <c r="AQ640" s="348"/>
      <c r="AR640" s="348"/>
      <c r="AS640" s="348"/>
      <c r="AT640" s="26" t="s">
        <v>1187</v>
      </c>
      <c r="AU640" s="428">
        <v>62465</v>
      </c>
      <c r="AV640" s="428">
        <v>62889</v>
      </c>
      <c r="AW640" s="428" t="str">
        <f t="shared" si="97"/>
        <v>A</v>
      </c>
      <c r="AX640" s="428" t="str">
        <f t="shared" si="98"/>
        <v>A</v>
      </c>
      <c r="AY640" s="294">
        <f t="shared" si="99"/>
        <v>0</v>
      </c>
      <c r="AZ640" s="294">
        <v>0</v>
      </c>
    </row>
    <row r="641" spans="2:52" x14ac:dyDescent="0.2">
      <c r="E641" s="294">
        <v>62912</v>
      </c>
      <c r="F641" s="328">
        <v>62807</v>
      </c>
      <c r="G641" s="329">
        <v>62890</v>
      </c>
      <c r="H641" s="328" t="s">
        <v>1357</v>
      </c>
      <c r="I641" s="328" t="s">
        <v>590</v>
      </c>
      <c r="J641" s="328" t="s">
        <v>576</v>
      </c>
      <c r="K641" s="328">
        <v>1</v>
      </c>
      <c r="L641" s="330">
        <v>1</v>
      </c>
      <c r="M641" s="328"/>
      <c r="N641" s="328" t="str">
        <f t="shared" si="101"/>
        <v>part</v>
      </c>
      <c r="O641" s="328"/>
      <c r="P641" s="328"/>
      <c r="Q641" s="328"/>
      <c r="R641" s="328"/>
      <c r="S641" s="331"/>
      <c r="T641" s="331"/>
      <c r="U641" s="331"/>
      <c r="V641" s="331"/>
      <c r="W641" s="331" t="s">
        <v>1129</v>
      </c>
      <c r="X641" s="331">
        <v>4</v>
      </c>
      <c r="Y641" s="328" t="s">
        <v>1358</v>
      </c>
      <c r="Z641" s="328"/>
      <c r="AA641" s="332">
        <v>853</v>
      </c>
      <c r="AB641" s="328">
        <v>50100</v>
      </c>
      <c r="AC641" s="328" t="s">
        <v>1359</v>
      </c>
      <c r="AD641" s="328"/>
      <c r="AE641" s="328"/>
      <c r="AF641" s="328" t="s">
        <v>1077</v>
      </c>
      <c r="AG641" s="332"/>
      <c r="AH641" s="333">
        <f t="shared" si="102"/>
        <v>853</v>
      </c>
      <c r="AI641" s="334">
        <f t="shared" si="96"/>
        <v>853</v>
      </c>
      <c r="AJ641" s="328"/>
      <c r="AK641" s="328">
        <f t="shared" si="100"/>
        <v>0</v>
      </c>
      <c r="AL641" s="335">
        <v>40042</v>
      </c>
      <c r="AM641" s="328"/>
      <c r="AN641" s="328"/>
      <c r="AO641" s="328"/>
      <c r="AP641" s="328"/>
      <c r="AQ641" s="328"/>
      <c r="AR641" s="328"/>
      <c r="AS641" s="328"/>
      <c r="AT641" s="26" t="s">
        <v>592</v>
      </c>
      <c r="AU641" s="428">
        <v>62807</v>
      </c>
      <c r="AV641" s="428">
        <v>62890</v>
      </c>
      <c r="AW641" s="428" t="str">
        <f t="shared" si="97"/>
        <v>A</v>
      </c>
      <c r="AX641" s="428" t="str">
        <f t="shared" si="98"/>
        <v>A</v>
      </c>
      <c r="AY641" s="294">
        <f t="shared" si="99"/>
        <v>0</v>
      </c>
      <c r="AZ641" s="294">
        <v>0</v>
      </c>
    </row>
    <row r="642" spans="2:52" x14ac:dyDescent="0.2">
      <c r="E642" s="294">
        <v>62912</v>
      </c>
      <c r="F642" s="348">
        <v>61762</v>
      </c>
      <c r="G642" s="358">
        <v>62891</v>
      </c>
      <c r="H642" s="348" t="s">
        <v>1360</v>
      </c>
      <c r="I642" s="348" t="s">
        <v>590</v>
      </c>
      <c r="J642" s="348" t="s">
        <v>576</v>
      </c>
      <c r="K642" s="348">
        <v>2</v>
      </c>
      <c r="L642" s="350">
        <v>1</v>
      </c>
      <c r="M642" s="348"/>
      <c r="N642" s="348" t="str">
        <f t="shared" si="101"/>
        <v>part</v>
      </c>
      <c r="O642" s="348"/>
      <c r="P642" s="348"/>
      <c r="Q642" s="348"/>
      <c r="R642" s="348"/>
      <c r="S642" s="351"/>
      <c r="T642" s="351"/>
      <c r="U642" s="351"/>
      <c r="V642" s="351"/>
      <c r="W642" s="351" t="s">
        <v>1103</v>
      </c>
      <c r="X642" s="351">
        <v>4</v>
      </c>
      <c r="Y642" s="348"/>
      <c r="Z642" s="351"/>
      <c r="AA642" s="352">
        <v>24</v>
      </c>
      <c r="AB642" s="348"/>
      <c r="AC642" s="348"/>
      <c r="AD642" s="348"/>
      <c r="AE642" s="348"/>
      <c r="AF642" s="348" t="s">
        <v>1195</v>
      </c>
      <c r="AG642" s="348"/>
      <c r="AH642" s="346">
        <f t="shared" si="102"/>
        <v>24</v>
      </c>
      <c r="AI642" s="347">
        <f t="shared" si="96"/>
        <v>48</v>
      </c>
      <c r="AJ642" s="348"/>
      <c r="AK642" s="348">
        <f t="shared" si="100"/>
        <v>0</v>
      </c>
      <c r="AL642" s="349">
        <v>40113</v>
      </c>
      <c r="AM642" s="348"/>
      <c r="AN642" s="348"/>
      <c r="AO642" s="348"/>
      <c r="AP642" s="348"/>
      <c r="AQ642" s="348"/>
      <c r="AR642" s="348"/>
      <c r="AS642" s="348"/>
      <c r="AT642" s="26" t="s">
        <v>592</v>
      </c>
      <c r="AU642" s="428">
        <v>61762</v>
      </c>
      <c r="AV642" s="428">
        <v>62891</v>
      </c>
      <c r="AW642" s="428" t="str">
        <f t="shared" si="97"/>
        <v>A</v>
      </c>
      <c r="AX642" s="428" t="str">
        <f t="shared" si="98"/>
        <v>A</v>
      </c>
      <c r="AY642" s="294">
        <f t="shared" si="99"/>
        <v>0</v>
      </c>
      <c r="AZ642" s="294">
        <v>0</v>
      </c>
    </row>
    <row r="643" spans="2:52" x14ac:dyDescent="0.2">
      <c r="C643" s="294">
        <v>62912</v>
      </c>
      <c r="D643" s="294">
        <v>62998</v>
      </c>
      <c r="E643" s="294">
        <v>62445</v>
      </c>
      <c r="F643" s="336">
        <v>63172</v>
      </c>
      <c r="G643" s="337">
        <v>62891</v>
      </c>
      <c r="H643" s="336" t="s">
        <v>1360</v>
      </c>
      <c r="I643" s="336" t="s">
        <v>590</v>
      </c>
      <c r="J643" s="336" t="s">
        <v>576</v>
      </c>
      <c r="K643" s="336">
        <v>1</v>
      </c>
      <c r="L643" s="338">
        <v>1</v>
      </c>
      <c r="M643" s="336"/>
      <c r="N643" s="336" t="str">
        <f t="shared" si="101"/>
        <v>part</v>
      </c>
      <c r="O643" s="336"/>
      <c r="P643" s="336"/>
      <c r="Q643" s="336"/>
      <c r="R643" s="336"/>
      <c r="S643" s="339"/>
      <c r="T643" s="339"/>
      <c r="U643" s="339"/>
      <c r="V643" s="339"/>
      <c r="W643" s="339" t="s">
        <v>1185</v>
      </c>
      <c r="X643" s="339">
        <v>4</v>
      </c>
      <c r="Y643" s="336" t="s">
        <v>1361</v>
      </c>
      <c r="Z643" s="336"/>
      <c r="AA643" s="340">
        <v>24</v>
      </c>
      <c r="AB643" s="336">
        <v>12661</v>
      </c>
      <c r="AC643" s="336" t="s">
        <v>1194</v>
      </c>
      <c r="AD643" s="336"/>
      <c r="AE643" s="336"/>
      <c r="AF643" s="336" t="s">
        <v>1195</v>
      </c>
      <c r="AG643" s="340"/>
      <c r="AH643" s="346">
        <f t="shared" si="102"/>
        <v>24</v>
      </c>
      <c r="AI643" s="347">
        <f t="shared" si="96"/>
        <v>24</v>
      </c>
      <c r="AJ643" s="348"/>
      <c r="AK643" s="348">
        <f t="shared" si="100"/>
        <v>0</v>
      </c>
      <c r="AL643" s="349">
        <v>40066</v>
      </c>
      <c r="AM643" s="348"/>
      <c r="AN643" s="348"/>
      <c r="AO643" s="348"/>
      <c r="AP643" s="348"/>
      <c r="AQ643" s="348"/>
      <c r="AR643" s="348"/>
      <c r="AS643" s="348"/>
      <c r="AT643" s="26" t="s">
        <v>592</v>
      </c>
      <c r="AU643" s="428">
        <v>63172</v>
      </c>
      <c r="AV643" s="428">
        <v>62891</v>
      </c>
      <c r="AW643" s="428" t="str">
        <f t="shared" si="97"/>
        <v>A</v>
      </c>
      <c r="AX643" s="428" t="str">
        <f t="shared" si="98"/>
        <v>A</v>
      </c>
      <c r="AY643" s="294">
        <f t="shared" si="99"/>
        <v>0</v>
      </c>
      <c r="AZ643" s="294">
        <v>0</v>
      </c>
    </row>
    <row r="644" spans="2:52" x14ac:dyDescent="0.2">
      <c r="D644" s="294">
        <v>62912</v>
      </c>
      <c r="E644" s="294">
        <v>62465</v>
      </c>
      <c r="F644" s="336">
        <v>63109</v>
      </c>
      <c r="G644" s="337">
        <v>62892</v>
      </c>
      <c r="H644" s="336" t="s">
        <v>1362</v>
      </c>
      <c r="I644" s="336" t="s">
        <v>590</v>
      </c>
      <c r="J644" s="336" t="s">
        <v>576</v>
      </c>
      <c r="K644" s="336">
        <v>1</v>
      </c>
      <c r="L644" s="338">
        <v>1</v>
      </c>
      <c r="M644" s="336"/>
      <c r="N644" s="336" t="str">
        <f t="shared" si="101"/>
        <v>part</v>
      </c>
      <c r="O644" s="336"/>
      <c r="P644" s="336"/>
      <c r="Q644" s="336"/>
      <c r="R644" s="336"/>
      <c r="S644" s="339"/>
      <c r="T644" s="339"/>
      <c r="U644" s="339"/>
      <c r="V644" s="339"/>
      <c r="W644" s="339" t="s">
        <v>1185</v>
      </c>
      <c r="X644" s="339">
        <v>4</v>
      </c>
      <c r="Y644" s="336" t="s">
        <v>1355</v>
      </c>
      <c r="Z644" s="336"/>
      <c r="AA644" s="340">
        <v>32</v>
      </c>
      <c r="AB644" s="339">
        <v>12661</v>
      </c>
      <c r="AC644" s="336" t="s">
        <v>1194</v>
      </c>
      <c r="AD644" s="336"/>
      <c r="AE644" s="336"/>
      <c r="AF644" s="336" t="s">
        <v>1195</v>
      </c>
      <c r="AG644" s="340"/>
      <c r="AH644" s="346">
        <f t="shared" si="102"/>
        <v>32</v>
      </c>
      <c r="AI644" s="347">
        <f t="shared" si="96"/>
        <v>32</v>
      </c>
      <c r="AJ644" s="348">
        <v>640</v>
      </c>
      <c r="AK644" s="348">
        <f t="shared" si="100"/>
        <v>640</v>
      </c>
      <c r="AL644" s="349">
        <v>40066</v>
      </c>
      <c r="AM644" s="348"/>
      <c r="AN644" s="348"/>
      <c r="AO644" s="348"/>
      <c r="AP644" s="348"/>
      <c r="AQ644" s="348"/>
      <c r="AR644" s="348"/>
      <c r="AS644" s="348"/>
      <c r="AT644" s="26" t="s">
        <v>592</v>
      </c>
      <c r="AU644" s="428">
        <v>63109</v>
      </c>
      <c r="AV644" s="428">
        <v>62892</v>
      </c>
      <c r="AW644" s="428" t="str">
        <f t="shared" si="97"/>
        <v>A</v>
      </c>
      <c r="AX644" s="428" t="str">
        <f t="shared" si="98"/>
        <v>A</v>
      </c>
      <c r="AY644" s="294">
        <f t="shared" si="99"/>
        <v>0</v>
      </c>
      <c r="AZ644" s="294">
        <v>0</v>
      </c>
    </row>
    <row r="645" spans="2:52" x14ac:dyDescent="0.2">
      <c r="D645" s="294">
        <v>62912</v>
      </c>
      <c r="E645" s="294">
        <v>62465</v>
      </c>
      <c r="F645" s="336">
        <v>63109</v>
      </c>
      <c r="G645" s="337">
        <v>62893</v>
      </c>
      <c r="H645" s="376" t="s">
        <v>1363</v>
      </c>
      <c r="I645" s="336" t="s">
        <v>590</v>
      </c>
      <c r="J645" s="336" t="s">
        <v>576</v>
      </c>
      <c r="K645" s="336">
        <v>1</v>
      </c>
      <c r="L645" s="338">
        <v>1</v>
      </c>
      <c r="M645" s="336"/>
      <c r="N645" s="336" t="str">
        <f t="shared" si="101"/>
        <v>part</v>
      </c>
      <c r="O645" s="336"/>
      <c r="P645" s="336"/>
      <c r="Q645" s="336"/>
      <c r="R645" s="336"/>
      <c r="S645" s="339"/>
      <c r="T645" s="339"/>
      <c r="U645" s="339"/>
      <c r="V645" s="339"/>
      <c r="W645" s="339" t="s">
        <v>1185</v>
      </c>
      <c r="X645" s="339">
        <v>4</v>
      </c>
      <c r="Y645" s="336" t="s">
        <v>1355</v>
      </c>
      <c r="Z645" s="336"/>
      <c r="AA645" s="340">
        <v>24</v>
      </c>
      <c r="AB645" s="336">
        <v>12661</v>
      </c>
      <c r="AC645" s="336" t="s">
        <v>1194</v>
      </c>
      <c r="AD645" s="336"/>
      <c r="AE645" s="336"/>
      <c r="AF645" s="336" t="s">
        <v>1195</v>
      </c>
      <c r="AG645" s="340"/>
      <c r="AH645" s="346">
        <f t="shared" si="102"/>
        <v>24</v>
      </c>
      <c r="AI645" s="347">
        <f t="shared" si="96"/>
        <v>24</v>
      </c>
      <c r="AJ645" s="348">
        <v>430</v>
      </c>
      <c r="AK645" s="348">
        <f t="shared" si="100"/>
        <v>430</v>
      </c>
      <c r="AL645" s="349">
        <v>40066</v>
      </c>
      <c r="AM645" s="348"/>
      <c r="AN645" s="348"/>
      <c r="AO645" s="348"/>
      <c r="AP645" s="348"/>
      <c r="AQ645" s="348"/>
      <c r="AR645" s="348"/>
      <c r="AS645" s="348"/>
      <c r="AT645" s="26" t="s">
        <v>592</v>
      </c>
      <c r="AU645" s="428">
        <v>63109</v>
      </c>
      <c r="AV645" s="428">
        <v>62893</v>
      </c>
      <c r="AW645" s="428" t="str">
        <f t="shared" si="97"/>
        <v>A</v>
      </c>
      <c r="AX645" s="428" t="str">
        <f t="shared" si="98"/>
        <v>A</v>
      </c>
      <c r="AY645" s="294">
        <f t="shared" si="99"/>
        <v>0</v>
      </c>
      <c r="AZ645" s="294">
        <v>0</v>
      </c>
    </row>
    <row r="646" spans="2:52" x14ac:dyDescent="0.2">
      <c r="D646" s="294">
        <v>62912</v>
      </c>
      <c r="E646" s="294">
        <v>62465</v>
      </c>
      <c r="F646" s="336">
        <v>63108</v>
      </c>
      <c r="G646" s="337">
        <v>62894</v>
      </c>
      <c r="H646" s="336" t="s">
        <v>1364</v>
      </c>
      <c r="I646" s="336" t="s">
        <v>590</v>
      </c>
      <c r="J646" s="336" t="s">
        <v>1081</v>
      </c>
      <c r="K646" s="336">
        <v>1</v>
      </c>
      <c r="L646" s="338">
        <v>1</v>
      </c>
      <c r="M646" s="336"/>
      <c r="N646" s="336" t="str">
        <f t="shared" si="101"/>
        <v>part</v>
      </c>
      <c r="O646" s="336"/>
      <c r="P646" s="336"/>
      <c r="Q646" s="336"/>
      <c r="R646" s="336"/>
      <c r="S646" s="339"/>
      <c r="T646" s="339"/>
      <c r="U646" s="339"/>
      <c r="V646" s="339"/>
      <c r="W646" s="339" t="s">
        <v>1185</v>
      </c>
      <c r="X646" s="339">
        <v>4</v>
      </c>
      <c r="Y646" s="336" t="s">
        <v>1365</v>
      </c>
      <c r="Z646" s="336" t="s">
        <v>1366</v>
      </c>
      <c r="AA646" s="340">
        <v>32</v>
      </c>
      <c r="AB646" s="336">
        <v>12661</v>
      </c>
      <c r="AC646" s="336" t="s">
        <v>1194</v>
      </c>
      <c r="AD646" s="336"/>
      <c r="AE646" s="336"/>
      <c r="AF646" s="336" t="s">
        <v>1195</v>
      </c>
      <c r="AG646" s="340"/>
      <c r="AH646" s="346">
        <f t="shared" si="102"/>
        <v>32</v>
      </c>
      <c r="AI646" s="347">
        <f t="shared" si="96"/>
        <v>32</v>
      </c>
      <c r="AJ646" s="348">
        <v>235</v>
      </c>
      <c r="AK646" s="348">
        <f t="shared" si="100"/>
        <v>235</v>
      </c>
      <c r="AL646" s="349">
        <v>40093</v>
      </c>
      <c r="AM646" s="348"/>
      <c r="AN646" s="348"/>
      <c r="AO646" s="348"/>
      <c r="AP646" s="348"/>
      <c r="AQ646" s="348"/>
      <c r="AR646" s="348"/>
      <c r="AS646" s="348"/>
      <c r="AT646" s="26" t="s">
        <v>592</v>
      </c>
      <c r="AU646" s="428">
        <v>63108</v>
      </c>
      <c r="AV646" s="428">
        <v>62894</v>
      </c>
      <c r="AW646" s="428" t="str">
        <f t="shared" si="97"/>
        <v>A</v>
      </c>
      <c r="AX646" s="428" t="str">
        <f t="shared" si="98"/>
        <v>A</v>
      </c>
      <c r="AY646" s="294">
        <f t="shared" si="99"/>
        <v>0</v>
      </c>
      <c r="AZ646" s="294">
        <v>0</v>
      </c>
    </row>
    <row r="647" spans="2:52" x14ac:dyDescent="0.2">
      <c r="D647" s="294">
        <v>62912</v>
      </c>
      <c r="E647" s="294">
        <v>62465</v>
      </c>
      <c r="F647" s="336">
        <v>63109</v>
      </c>
      <c r="G647" s="337">
        <v>62895</v>
      </c>
      <c r="H647" s="336" t="s">
        <v>1367</v>
      </c>
      <c r="I647" s="336" t="s">
        <v>590</v>
      </c>
      <c r="J647" s="336" t="s">
        <v>576</v>
      </c>
      <c r="K647" s="336">
        <v>1</v>
      </c>
      <c r="L647" s="338">
        <v>1</v>
      </c>
      <c r="M647" s="336"/>
      <c r="N647" s="336" t="str">
        <f t="shared" si="101"/>
        <v>part</v>
      </c>
      <c r="O647" s="336"/>
      <c r="P647" s="336"/>
      <c r="Q647" s="336"/>
      <c r="R647" s="336"/>
      <c r="S647" s="339"/>
      <c r="T647" s="339"/>
      <c r="U647" s="339"/>
      <c r="V647" s="339"/>
      <c r="W647" s="339" t="s">
        <v>1185</v>
      </c>
      <c r="X647" s="339">
        <v>4</v>
      </c>
      <c r="Y647" s="336" t="s">
        <v>1368</v>
      </c>
      <c r="Z647" s="336"/>
      <c r="AA647" s="340">
        <v>0</v>
      </c>
      <c r="AB647" s="336"/>
      <c r="AC647" s="336" t="s">
        <v>1087</v>
      </c>
      <c r="AD647" s="336"/>
      <c r="AE647" s="336"/>
      <c r="AF647" s="336" t="s">
        <v>749</v>
      </c>
      <c r="AG647" s="340"/>
      <c r="AH647" s="354">
        <f t="shared" si="102"/>
        <v>0</v>
      </c>
      <c r="AI647" s="355">
        <f t="shared" ref="AI647:AI710" si="103">AH647*K647</f>
        <v>0</v>
      </c>
      <c r="AJ647" s="336">
        <v>50</v>
      </c>
      <c r="AK647" s="336">
        <f t="shared" si="100"/>
        <v>50</v>
      </c>
      <c r="AL647" s="356">
        <v>40066</v>
      </c>
      <c r="AM647" s="336">
        <v>1</v>
      </c>
      <c r="AN647" s="336">
        <v>1</v>
      </c>
      <c r="AO647" s="336">
        <v>1</v>
      </c>
      <c r="AP647" s="336">
        <v>1</v>
      </c>
      <c r="AQ647" s="336">
        <v>1</v>
      </c>
      <c r="AR647" s="336">
        <v>1</v>
      </c>
      <c r="AS647" s="336">
        <v>1</v>
      </c>
      <c r="AT647" s="26" t="s">
        <v>592</v>
      </c>
      <c r="AU647" s="428">
        <v>63109</v>
      </c>
      <c r="AV647" s="428">
        <v>62895</v>
      </c>
      <c r="AW647" s="428" t="str">
        <f t="shared" ref="AW647:AW710" si="104">IF(AU647&lt;&gt;F647,"Z","A")</f>
        <v>A</v>
      </c>
      <c r="AX647" s="428" t="str">
        <f t="shared" ref="AX647:AX710" si="105">IF(AV647&lt;&gt;G647,"Z","A")</f>
        <v>A</v>
      </c>
      <c r="AY647" s="294">
        <f t="shared" ref="AY647:AY710" si="106">COUNTIF(A647:G647,$AY$6)</f>
        <v>0</v>
      </c>
      <c r="AZ647" s="294">
        <v>0</v>
      </c>
    </row>
    <row r="648" spans="2:52" x14ac:dyDescent="0.2">
      <c r="D648" s="294">
        <v>62912</v>
      </c>
      <c r="E648" s="294">
        <v>62465</v>
      </c>
      <c r="F648" s="336">
        <v>63108</v>
      </c>
      <c r="G648" s="337">
        <v>62896</v>
      </c>
      <c r="H648" s="336" t="s">
        <v>1369</v>
      </c>
      <c r="I648" s="336" t="s">
        <v>590</v>
      </c>
      <c r="J648" s="336" t="s">
        <v>576</v>
      </c>
      <c r="K648" s="336">
        <v>1</v>
      </c>
      <c r="L648" s="338">
        <v>1</v>
      </c>
      <c r="M648" s="336"/>
      <c r="N648" s="336" t="str">
        <f t="shared" si="101"/>
        <v>part</v>
      </c>
      <c r="O648" s="336"/>
      <c r="P648" s="336"/>
      <c r="Q648" s="336"/>
      <c r="R648" s="336"/>
      <c r="S648" s="339"/>
      <c r="T648" s="339"/>
      <c r="U648" s="339"/>
      <c r="V648" s="339"/>
      <c r="W648" s="339" t="s">
        <v>1185</v>
      </c>
      <c r="X648" s="339">
        <v>4</v>
      </c>
      <c r="Y648" s="336" t="s">
        <v>1370</v>
      </c>
      <c r="Z648" s="336"/>
      <c r="AA648" s="340">
        <v>68</v>
      </c>
      <c r="AB648" s="336"/>
      <c r="AC648" s="336" t="s">
        <v>1219</v>
      </c>
      <c r="AD648" s="336"/>
      <c r="AE648" s="336"/>
      <c r="AF648" s="336" t="s">
        <v>723</v>
      </c>
      <c r="AG648" s="336"/>
      <c r="AH648" s="346">
        <f t="shared" si="102"/>
        <v>68</v>
      </c>
      <c r="AI648" s="347">
        <f t="shared" si="103"/>
        <v>68</v>
      </c>
      <c r="AJ648" s="348">
        <v>265</v>
      </c>
      <c r="AK648" s="348">
        <f t="shared" si="100"/>
        <v>265</v>
      </c>
      <c r="AL648" s="349">
        <v>40066</v>
      </c>
      <c r="AM648" s="348"/>
      <c r="AN648" s="348"/>
      <c r="AO648" s="348"/>
      <c r="AP648" s="348"/>
      <c r="AQ648" s="348"/>
      <c r="AR648" s="348"/>
      <c r="AS648" s="348"/>
      <c r="AT648" s="26" t="s">
        <v>592</v>
      </c>
      <c r="AU648" s="428">
        <v>63108</v>
      </c>
      <c r="AV648" s="428">
        <v>62896</v>
      </c>
      <c r="AW648" s="428" t="str">
        <f t="shared" si="104"/>
        <v>A</v>
      </c>
      <c r="AX648" s="428" t="str">
        <f t="shared" si="105"/>
        <v>A</v>
      </c>
      <c r="AY648" s="294">
        <f t="shared" si="106"/>
        <v>0</v>
      </c>
      <c r="AZ648" s="294">
        <v>0</v>
      </c>
    </row>
    <row r="649" spans="2:52" x14ac:dyDescent="0.2">
      <c r="D649" s="294">
        <v>62912</v>
      </c>
      <c r="E649" s="294">
        <v>62998</v>
      </c>
      <c r="F649" s="366">
        <v>62445</v>
      </c>
      <c r="G649" s="367">
        <v>62897</v>
      </c>
      <c r="H649" s="366" t="s">
        <v>1371</v>
      </c>
      <c r="I649" s="348" t="s">
        <v>590</v>
      </c>
      <c r="J649" s="348" t="s">
        <v>576</v>
      </c>
      <c r="K649" s="348">
        <v>1</v>
      </c>
      <c r="L649" s="350">
        <v>1</v>
      </c>
      <c r="M649" s="348"/>
      <c r="N649" s="348" t="str">
        <f t="shared" si="101"/>
        <v>assy</v>
      </c>
      <c r="O649" s="348"/>
      <c r="P649" s="348"/>
      <c r="Q649" s="348"/>
      <c r="R649" s="348"/>
      <c r="S649" s="351"/>
      <c r="T649" s="351"/>
      <c r="U649" s="351"/>
      <c r="V649" s="351"/>
      <c r="W649" s="351" t="s">
        <v>1129</v>
      </c>
      <c r="X649" s="351">
        <v>4</v>
      </c>
      <c r="Y649" s="348"/>
      <c r="Z649" s="348"/>
      <c r="AA649" s="352">
        <v>0</v>
      </c>
      <c r="AB649" s="351"/>
      <c r="AC649" s="351"/>
      <c r="AD649" s="351"/>
      <c r="AE649" s="351"/>
      <c r="AF649" s="351"/>
      <c r="AG649" s="353"/>
      <c r="AH649" s="346">
        <f t="shared" si="102"/>
        <v>0</v>
      </c>
      <c r="AI649" s="347">
        <f t="shared" si="103"/>
        <v>0</v>
      </c>
      <c r="AJ649" s="348">
        <v>63550</v>
      </c>
      <c r="AK649" s="348">
        <f t="shared" si="100"/>
        <v>63550</v>
      </c>
      <c r="AL649" s="349">
        <v>40102</v>
      </c>
      <c r="AM649" s="348"/>
      <c r="AN649" s="348"/>
      <c r="AO649" s="348"/>
      <c r="AP649" s="348"/>
      <c r="AQ649" s="348"/>
      <c r="AR649" s="348"/>
      <c r="AS649" s="348"/>
      <c r="AT649" s="26" t="s">
        <v>1130</v>
      </c>
      <c r="AU649" s="429">
        <v>62445</v>
      </c>
      <c r="AV649" s="428">
        <v>62897</v>
      </c>
      <c r="AW649" s="428" t="str">
        <f t="shared" si="104"/>
        <v>A</v>
      </c>
      <c r="AX649" s="428" t="str">
        <f t="shared" si="105"/>
        <v>A</v>
      </c>
      <c r="AY649" s="294">
        <f t="shared" si="106"/>
        <v>0</v>
      </c>
      <c r="AZ649" s="294">
        <v>0</v>
      </c>
    </row>
    <row r="650" spans="2:52" x14ac:dyDescent="0.2">
      <c r="C650" s="294">
        <v>62912</v>
      </c>
      <c r="D650" s="294">
        <v>62998</v>
      </c>
      <c r="E650" s="294">
        <v>62445</v>
      </c>
      <c r="F650" s="336">
        <v>62897</v>
      </c>
      <c r="G650" s="337">
        <v>62898</v>
      </c>
      <c r="H650" s="336" t="s">
        <v>1372</v>
      </c>
      <c r="I650" s="336" t="s">
        <v>590</v>
      </c>
      <c r="J650" s="336" t="s">
        <v>576</v>
      </c>
      <c r="K650" s="336">
        <v>1</v>
      </c>
      <c r="L650" s="338">
        <v>1</v>
      </c>
      <c r="M650" s="336"/>
      <c r="N650" s="336" t="str">
        <f t="shared" si="101"/>
        <v>part</v>
      </c>
      <c r="O650" s="336"/>
      <c r="P650" s="336"/>
      <c r="Q650" s="336"/>
      <c r="R650" s="336"/>
      <c r="S650" s="339"/>
      <c r="T650" s="339"/>
      <c r="U650" s="339"/>
      <c r="V650" s="339"/>
      <c r="W650" s="339" t="s">
        <v>914</v>
      </c>
      <c r="X650" s="339">
        <v>4</v>
      </c>
      <c r="Y650" s="336" t="s">
        <v>1373</v>
      </c>
      <c r="Z650" s="336"/>
      <c r="AA650" s="340">
        <v>20.43</v>
      </c>
      <c r="AB650" s="336">
        <v>12261</v>
      </c>
      <c r="AC650" s="336" t="s">
        <v>1087</v>
      </c>
      <c r="AD650" s="336"/>
      <c r="AE650" s="336"/>
      <c r="AF650" s="336" t="s">
        <v>1195</v>
      </c>
      <c r="AG650" s="340"/>
      <c r="AH650" s="341">
        <f t="shared" si="102"/>
        <v>20.43</v>
      </c>
      <c r="AI650" s="342">
        <f t="shared" si="103"/>
        <v>20.43</v>
      </c>
      <c r="AJ650" s="343">
        <v>930</v>
      </c>
      <c r="AK650" s="343">
        <f t="shared" si="100"/>
        <v>930</v>
      </c>
      <c r="AL650" s="344">
        <v>40080</v>
      </c>
      <c r="AM650" s="343"/>
      <c r="AN650" s="343"/>
      <c r="AO650" s="343"/>
      <c r="AP650" s="343"/>
      <c r="AQ650" s="343"/>
      <c r="AR650" s="343"/>
      <c r="AS650" s="343"/>
      <c r="AT650" s="26" t="s">
        <v>1130</v>
      </c>
      <c r="AU650" s="428">
        <v>62897</v>
      </c>
      <c r="AV650" s="428">
        <v>62898</v>
      </c>
      <c r="AW650" s="428" t="str">
        <f t="shared" si="104"/>
        <v>A</v>
      </c>
      <c r="AX650" s="428" t="str">
        <f t="shared" si="105"/>
        <v>A</v>
      </c>
      <c r="AY650" s="294">
        <f t="shared" si="106"/>
        <v>0</v>
      </c>
      <c r="AZ650" s="294">
        <v>0</v>
      </c>
    </row>
    <row r="651" spans="2:52" x14ac:dyDescent="0.2">
      <c r="C651" s="294">
        <v>62912</v>
      </c>
      <c r="D651" s="294">
        <v>62998</v>
      </c>
      <c r="E651" s="294">
        <v>62445</v>
      </c>
      <c r="F651" s="336">
        <v>62810</v>
      </c>
      <c r="G651" s="337">
        <v>62899</v>
      </c>
      <c r="H651" s="336" t="s">
        <v>1374</v>
      </c>
      <c r="I651" s="336" t="s">
        <v>590</v>
      </c>
      <c r="J651" s="336" t="s">
        <v>576</v>
      </c>
      <c r="K651" s="336">
        <v>1</v>
      </c>
      <c r="L651" s="338">
        <v>1</v>
      </c>
      <c r="M651" s="336"/>
      <c r="N651" s="336" t="str">
        <f t="shared" si="101"/>
        <v>part</v>
      </c>
      <c r="O651" s="336"/>
      <c r="P651" s="336"/>
      <c r="Q651" s="336"/>
      <c r="R651" s="336"/>
      <c r="S651" s="339"/>
      <c r="T651" s="339"/>
      <c r="U651" s="339"/>
      <c r="V651" s="339"/>
      <c r="W651" s="339" t="s">
        <v>1049</v>
      </c>
      <c r="X651" s="339">
        <v>4</v>
      </c>
      <c r="Y651" s="336" t="s">
        <v>1375</v>
      </c>
      <c r="Z651" s="336"/>
      <c r="AA651" s="340">
        <v>630</v>
      </c>
      <c r="AB651" s="336"/>
      <c r="AC651" s="336" t="s">
        <v>1253</v>
      </c>
      <c r="AD651" s="336"/>
      <c r="AE651" s="336"/>
      <c r="AF651" s="336"/>
      <c r="AG651" s="340"/>
      <c r="AH651" s="346">
        <f t="shared" si="102"/>
        <v>630</v>
      </c>
      <c r="AI651" s="347">
        <f t="shared" si="103"/>
        <v>630</v>
      </c>
      <c r="AJ651" s="348"/>
      <c r="AK651" s="348">
        <f t="shared" si="100"/>
        <v>0</v>
      </c>
      <c r="AL651" s="349">
        <v>40079</v>
      </c>
      <c r="AM651" s="348"/>
      <c r="AN651" s="348"/>
      <c r="AO651" s="348"/>
      <c r="AP651" s="348"/>
      <c r="AQ651" s="348"/>
      <c r="AR651" s="348"/>
      <c r="AS651" s="348"/>
      <c r="AT651" s="26" t="s">
        <v>1130</v>
      </c>
      <c r="AU651" s="428">
        <v>62810</v>
      </c>
      <c r="AV651" s="428">
        <v>62899</v>
      </c>
      <c r="AW651" s="428" t="str">
        <f t="shared" si="104"/>
        <v>A</v>
      </c>
      <c r="AX651" s="428" t="str">
        <f t="shared" si="105"/>
        <v>A</v>
      </c>
      <c r="AY651" s="294">
        <f t="shared" si="106"/>
        <v>0</v>
      </c>
      <c r="AZ651" s="294">
        <v>0</v>
      </c>
    </row>
    <row r="652" spans="2:52" x14ac:dyDescent="0.2">
      <c r="C652" s="294">
        <v>62912</v>
      </c>
      <c r="D652" s="294">
        <v>62998</v>
      </c>
      <c r="E652" s="294">
        <v>62445</v>
      </c>
      <c r="F652" s="336">
        <v>62810</v>
      </c>
      <c r="G652" s="337">
        <v>62900</v>
      </c>
      <c r="H652" s="336" t="s">
        <v>1376</v>
      </c>
      <c r="I652" s="336" t="s">
        <v>590</v>
      </c>
      <c r="J652" s="336" t="s">
        <v>576</v>
      </c>
      <c r="K652" s="336">
        <v>1</v>
      </c>
      <c r="L652" s="338">
        <v>1</v>
      </c>
      <c r="M652" s="336"/>
      <c r="N652" s="336" t="str">
        <f t="shared" si="101"/>
        <v>part</v>
      </c>
      <c r="O652" s="336"/>
      <c r="P652" s="336"/>
      <c r="Q652" s="336"/>
      <c r="R652" s="336"/>
      <c r="S652" s="339"/>
      <c r="T652" s="339"/>
      <c r="U652" s="339"/>
      <c r="V652" s="339"/>
      <c r="W652" s="339" t="s">
        <v>1049</v>
      </c>
      <c r="X652" s="339">
        <v>4</v>
      </c>
      <c r="Y652" s="336" t="s">
        <v>1375</v>
      </c>
      <c r="Z652" s="336"/>
      <c r="AA652" s="340">
        <v>120</v>
      </c>
      <c r="AB652" s="336"/>
      <c r="AC652" s="336" t="s">
        <v>1253</v>
      </c>
      <c r="AD652" s="336"/>
      <c r="AE652" s="336"/>
      <c r="AF652" s="336"/>
      <c r="AG652" s="340"/>
      <c r="AH652" s="346">
        <f t="shared" si="102"/>
        <v>120</v>
      </c>
      <c r="AI652" s="347">
        <f t="shared" si="103"/>
        <v>120</v>
      </c>
      <c r="AJ652" s="348"/>
      <c r="AK652" s="348">
        <f t="shared" si="100"/>
        <v>0</v>
      </c>
      <c r="AL652" s="349">
        <v>40079</v>
      </c>
      <c r="AM652" s="348"/>
      <c r="AN652" s="348"/>
      <c r="AO652" s="348"/>
      <c r="AP652" s="348"/>
      <c r="AQ652" s="348"/>
      <c r="AR652" s="348"/>
      <c r="AS652" s="348"/>
      <c r="AT652" s="26" t="s">
        <v>1130</v>
      </c>
      <c r="AU652" s="428">
        <v>62810</v>
      </c>
      <c r="AV652" s="428">
        <v>62900</v>
      </c>
      <c r="AW652" s="428" t="str">
        <f t="shared" si="104"/>
        <v>A</v>
      </c>
      <c r="AX652" s="428" t="str">
        <f t="shared" si="105"/>
        <v>A</v>
      </c>
      <c r="AY652" s="294">
        <f t="shared" si="106"/>
        <v>0</v>
      </c>
      <c r="AZ652" s="294">
        <v>0</v>
      </c>
    </row>
    <row r="653" spans="2:52" x14ac:dyDescent="0.2">
      <c r="C653" s="294">
        <v>62912</v>
      </c>
      <c r="D653" s="294">
        <v>62998</v>
      </c>
      <c r="E653" s="294">
        <v>62445</v>
      </c>
      <c r="F653" s="336">
        <v>62810</v>
      </c>
      <c r="G653" s="337">
        <v>62901</v>
      </c>
      <c r="H653" s="336" t="s">
        <v>1377</v>
      </c>
      <c r="I653" s="336" t="s">
        <v>590</v>
      </c>
      <c r="J653" s="336" t="s">
        <v>576</v>
      </c>
      <c r="K653" s="336">
        <v>1</v>
      </c>
      <c r="L653" s="338">
        <v>1</v>
      </c>
      <c r="M653" s="336"/>
      <c r="N653" s="336" t="str">
        <f t="shared" si="101"/>
        <v>part</v>
      </c>
      <c r="O653" s="336"/>
      <c r="P653" s="336"/>
      <c r="Q653" s="336"/>
      <c r="R653" s="336"/>
      <c r="S653" s="339"/>
      <c r="T653" s="339"/>
      <c r="U653" s="339"/>
      <c r="V653" s="339"/>
      <c r="W653" s="339" t="s">
        <v>1049</v>
      </c>
      <c r="X653" s="339">
        <v>4</v>
      </c>
      <c r="Y653" s="336" t="s">
        <v>1375</v>
      </c>
      <c r="Z653" s="336"/>
      <c r="AA653" s="340">
        <v>15</v>
      </c>
      <c r="AB653" s="336"/>
      <c r="AC653" s="336" t="s">
        <v>1253</v>
      </c>
      <c r="AD653" s="336"/>
      <c r="AE653" s="336"/>
      <c r="AF653" s="336"/>
      <c r="AG653" s="340"/>
      <c r="AH653" s="346">
        <f t="shared" si="102"/>
        <v>15</v>
      </c>
      <c r="AI653" s="347">
        <f t="shared" si="103"/>
        <v>15</v>
      </c>
      <c r="AJ653" s="348"/>
      <c r="AK653" s="348">
        <f t="shared" si="100"/>
        <v>0</v>
      </c>
      <c r="AL653" s="349">
        <v>40079</v>
      </c>
      <c r="AM653" s="348"/>
      <c r="AN653" s="348"/>
      <c r="AO653" s="348"/>
      <c r="AP653" s="348"/>
      <c r="AQ653" s="348"/>
      <c r="AR653" s="348"/>
      <c r="AS653" s="348"/>
      <c r="AT653" s="26" t="s">
        <v>1130</v>
      </c>
      <c r="AU653" s="428">
        <v>62810</v>
      </c>
      <c r="AV653" s="428">
        <v>62901</v>
      </c>
      <c r="AW653" s="428" t="str">
        <f t="shared" si="104"/>
        <v>A</v>
      </c>
      <c r="AX653" s="428" t="str">
        <f t="shared" si="105"/>
        <v>A</v>
      </c>
      <c r="AY653" s="294">
        <f t="shared" si="106"/>
        <v>0</v>
      </c>
      <c r="AZ653" s="294">
        <v>0</v>
      </c>
    </row>
    <row r="654" spans="2:52" x14ac:dyDescent="0.2">
      <c r="B654" s="294">
        <v>62912</v>
      </c>
      <c r="C654" s="294">
        <v>62998</v>
      </c>
      <c r="D654" s="294">
        <v>62445</v>
      </c>
      <c r="E654" s="294">
        <v>62897</v>
      </c>
      <c r="F654" s="348">
        <v>61743</v>
      </c>
      <c r="G654" s="358">
        <v>62902</v>
      </c>
      <c r="H654" s="348" t="s">
        <v>1378</v>
      </c>
      <c r="I654" s="348" t="s">
        <v>590</v>
      </c>
      <c r="J654" s="348" t="s">
        <v>576</v>
      </c>
      <c r="K654" s="348">
        <v>1</v>
      </c>
      <c r="L654" s="362">
        <v>1</v>
      </c>
      <c r="M654" s="348"/>
      <c r="N654" s="348" t="str">
        <f t="shared" si="101"/>
        <v>part</v>
      </c>
      <c r="O654" s="348"/>
      <c r="P654" s="348"/>
      <c r="Q654" s="348"/>
      <c r="R654" s="348"/>
      <c r="S654" s="351"/>
      <c r="T654" s="351"/>
      <c r="U654" s="351"/>
      <c r="V654" s="351"/>
      <c r="W654" s="351" t="s">
        <v>914</v>
      </c>
      <c r="X654" s="351">
        <v>4</v>
      </c>
      <c r="Y654" s="348"/>
      <c r="Z654" s="348"/>
      <c r="AA654" s="352">
        <v>0</v>
      </c>
      <c r="AB654" s="348"/>
      <c r="AC654" s="348"/>
      <c r="AD654" s="348"/>
      <c r="AE654" s="348"/>
      <c r="AF654" s="348"/>
      <c r="AG654" s="352"/>
      <c r="AH654" s="357">
        <f t="shared" si="102"/>
        <v>0</v>
      </c>
      <c r="AI654" s="347">
        <f t="shared" si="103"/>
        <v>0</v>
      </c>
      <c r="AJ654" s="348"/>
      <c r="AK654" s="348">
        <f t="shared" si="100"/>
        <v>0</v>
      </c>
      <c r="AL654" s="349">
        <v>40158</v>
      </c>
      <c r="AM654" s="348"/>
      <c r="AN654" s="348"/>
      <c r="AO654" s="348"/>
      <c r="AP654" s="348"/>
      <c r="AQ654" s="348"/>
      <c r="AR654" s="348"/>
      <c r="AS654" s="348"/>
      <c r="AT654" s="26" t="s">
        <v>592</v>
      </c>
      <c r="AU654" s="428">
        <v>61743</v>
      </c>
      <c r="AV654" s="428">
        <v>62902</v>
      </c>
      <c r="AW654" s="428" t="str">
        <f t="shared" si="104"/>
        <v>A</v>
      </c>
      <c r="AX654" s="428" t="str">
        <f t="shared" si="105"/>
        <v>A</v>
      </c>
      <c r="AY654" s="294">
        <f t="shared" si="106"/>
        <v>0</v>
      </c>
      <c r="AZ654" s="294">
        <v>0</v>
      </c>
    </row>
    <row r="655" spans="2:52" x14ac:dyDescent="0.2">
      <c r="C655" s="294">
        <v>62912</v>
      </c>
      <c r="D655" s="294">
        <v>62998</v>
      </c>
      <c r="E655" s="294">
        <v>62445</v>
      </c>
      <c r="F655" s="336">
        <v>62810</v>
      </c>
      <c r="G655" s="337">
        <v>62903</v>
      </c>
      <c r="H655" s="336" t="s">
        <v>1379</v>
      </c>
      <c r="I655" s="336" t="s">
        <v>590</v>
      </c>
      <c r="J655" s="336" t="s">
        <v>576</v>
      </c>
      <c r="K655" s="336">
        <v>4</v>
      </c>
      <c r="L655" s="338">
        <v>1</v>
      </c>
      <c r="M655" s="336"/>
      <c r="N655" s="336" t="str">
        <f t="shared" si="101"/>
        <v>part</v>
      </c>
      <c r="O655" s="336"/>
      <c r="P655" s="336"/>
      <c r="Q655" s="336"/>
      <c r="R655" s="336"/>
      <c r="S655" s="339"/>
      <c r="T655" s="339"/>
      <c r="U655" s="339"/>
      <c r="V655" s="339"/>
      <c r="W655" s="339" t="s">
        <v>1049</v>
      </c>
      <c r="X655" s="339">
        <v>4</v>
      </c>
      <c r="Y655" s="336" t="s">
        <v>1375</v>
      </c>
      <c r="Z655" s="336"/>
      <c r="AA655" s="340">
        <v>22.5</v>
      </c>
      <c r="AB655" s="336"/>
      <c r="AC655" s="336" t="s">
        <v>1253</v>
      </c>
      <c r="AD655" s="336"/>
      <c r="AE655" s="339"/>
      <c r="AF655" s="339"/>
      <c r="AG655" s="340"/>
      <c r="AH655" s="346">
        <f t="shared" si="102"/>
        <v>22.5</v>
      </c>
      <c r="AI655" s="347">
        <f t="shared" si="103"/>
        <v>90</v>
      </c>
      <c r="AJ655" s="348"/>
      <c r="AK655" s="348">
        <f t="shared" si="100"/>
        <v>0</v>
      </c>
      <c r="AL655" s="349">
        <v>40079</v>
      </c>
      <c r="AM655" s="348"/>
      <c r="AN655" s="348"/>
      <c r="AO655" s="348"/>
      <c r="AP655" s="348"/>
      <c r="AQ655" s="348"/>
      <c r="AR655" s="348"/>
      <c r="AS655" s="348"/>
      <c r="AT655" s="26" t="s">
        <v>1130</v>
      </c>
      <c r="AU655" s="428">
        <v>62810</v>
      </c>
      <c r="AV655" s="428">
        <v>62903</v>
      </c>
      <c r="AW655" s="428" t="str">
        <f t="shared" si="104"/>
        <v>A</v>
      </c>
      <c r="AX655" s="428" t="str">
        <f t="shared" si="105"/>
        <v>A</v>
      </c>
      <c r="AY655" s="294">
        <f t="shared" si="106"/>
        <v>0</v>
      </c>
      <c r="AZ655" s="294">
        <v>0</v>
      </c>
    </row>
    <row r="656" spans="2:52" x14ac:dyDescent="0.2">
      <c r="C656" s="294">
        <v>62912</v>
      </c>
      <c r="D656" s="294">
        <v>62998</v>
      </c>
      <c r="E656" s="294">
        <v>62445</v>
      </c>
      <c r="F656" s="336">
        <v>62810</v>
      </c>
      <c r="G656" s="337">
        <v>62904</v>
      </c>
      <c r="H656" s="336" t="s">
        <v>1380</v>
      </c>
      <c r="I656" s="336" t="s">
        <v>590</v>
      </c>
      <c r="J656" s="336" t="s">
        <v>576</v>
      </c>
      <c r="K656" s="336">
        <v>4</v>
      </c>
      <c r="L656" s="338">
        <v>1</v>
      </c>
      <c r="M656" s="336"/>
      <c r="N656" s="336" t="str">
        <f t="shared" si="101"/>
        <v>part</v>
      </c>
      <c r="O656" s="336"/>
      <c r="P656" s="336"/>
      <c r="Q656" s="336"/>
      <c r="R656" s="336"/>
      <c r="S656" s="339"/>
      <c r="T656" s="339"/>
      <c r="U656" s="339"/>
      <c r="V656" s="339"/>
      <c r="W656" s="339" t="s">
        <v>1049</v>
      </c>
      <c r="X656" s="339">
        <v>4</v>
      </c>
      <c r="Y656" s="336" t="s">
        <v>1375</v>
      </c>
      <c r="Z656" s="336"/>
      <c r="AA656" s="340">
        <v>14.5</v>
      </c>
      <c r="AB656" s="336"/>
      <c r="AC656" s="336" t="s">
        <v>1381</v>
      </c>
      <c r="AD656" s="336"/>
      <c r="AE656" s="336"/>
      <c r="AF656" s="336"/>
      <c r="AG656" s="340"/>
      <c r="AH656" s="346">
        <f t="shared" si="102"/>
        <v>14.5</v>
      </c>
      <c r="AI656" s="347">
        <f t="shared" si="103"/>
        <v>58</v>
      </c>
      <c r="AJ656" s="348"/>
      <c r="AK656" s="348">
        <f t="shared" si="100"/>
        <v>0</v>
      </c>
      <c r="AL656" s="349">
        <v>40079</v>
      </c>
      <c r="AM656" s="348"/>
      <c r="AN656" s="348"/>
      <c r="AO656" s="348"/>
      <c r="AP656" s="348"/>
      <c r="AQ656" s="348"/>
      <c r="AR656" s="348"/>
      <c r="AS656" s="348"/>
      <c r="AT656" s="26" t="s">
        <v>1130</v>
      </c>
      <c r="AU656" s="428">
        <v>62810</v>
      </c>
      <c r="AV656" s="428">
        <v>62904</v>
      </c>
      <c r="AW656" s="428" t="str">
        <f t="shared" si="104"/>
        <v>A</v>
      </c>
      <c r="AX656" s="428" t="str">
        <f t="shared" si="105"/>
        <v>A</v>
      </c>
      <c r="AY656" s="294">
        <f t="shared" si="106"/>
        <v>0</v>
      </c>
      <c r="AZ656" s="294">
        <v>0</v>
      </c>
    </row>
    <row r="657" spans="1:52" x14ac:dyDescent="0.2">
      <c r="A657" s="378" t="s">
        <v>477</v>
      </c>
      <c r="B657" s="378"/>
      <c r="C657" s="378"/>
      <c r="D657" s="378"/>
      <c r="E657" s="378"/>
      <c r="F657" s="336">
        <v>62938</v>
      </c>
      <c r="G657" s="337">
        <v>62904</v>
      </c>
      <c r="H657" s="336" t="s">
        <v>1380</v>
      </c>
      <c r="I657" s="336" t="s">
        <v>590</v>
      </c>
      <c r="J657" s="336" t="s">
        <v>576</v>
      </c>
      <c r="K657" s="336">
        <v>2</v>
      </c>
      <c r="L657" s="338">
        <v>1</v>
      </c>
      <c r="M657" s="336"/>
      <c r="N657" s="336" t="str">
        <f t="shared" si="101"/>
        <v>part</v>
      </c>
      <c r="O657" s="336"/>
      <c r="P657" s="336"/>
      <c r="Q657" s="336"/>
      <c r="R657" s="336"/>
      <c r="S657" s="339"/>
      <c r="T657" s="339"/>
      <c r="U657" s="339"/>
      <c r="V657" s="339"/>
      <c r="W657" s="339" t="s">
        <v>1049</v>
      </c>
      <c r="X657" s="339">
        <v>4</v>
      </c>
      <c r="Y657" s="336" t="s">
        <v>1382</v>
      </c>
      <c r="Z657" s="336"/>
      <c r="AA657" s="340">
        <v>14.5</v>
      </c>
      <c r="AB657" s="339"/>
      <c r="AC657" s="336" t="s">
        <v>1381</v>
      </c>
      <c r="AD657" s="336"/>
      <c r="AE657" s="336"/>
      <c r="AF657" s="336"/>
      <c r="AG657" s="340"/>
      <c r="AH657" s="346">
        <f t="shared" si="102"/>
        <v>14.5</v>
      </c>
      <c r="AI657" s="347">
        <f t="shared" si="103"/>
        <v>29</v>
      </c>
      <c r="AJ657" s="348"/>
      <c r="AK657" s="348">
        <f t="shared" si="100"/>
        <v>0</v>
      </c>
      <c r="AL657" s="349">
        <v>40079</v>
      </c>
      <c r="AM657" s="348"/>
      <c r="AN657" s="348"/>
      <c r="AO657" s="348"/>
      <c r="AP657" s="348"/>
      <c r="AQ657" s="348"/>
      <c r="AR657" s="348"/>
      <c r="AS657" s="348"/>
      <c r="AT657" s="26" t="s">
        <v>1130</v>
      </c>
      <c r="AU657" s="428"/>
      <c r="AV657" s="428"/>
      <c r="AW657" s="428" t="str">
        <f t="shared" si="104"/>
        <v>Z</v>
      </c>
      <c r="AX657" s="428" t="str">
        <f t="shared" si="105"/>
        <v>Z</v>
      </c>
      <c r="AY657" s="294">
        <f t="shared" si="106"/>
        <v>0</v>
      </c>
      <c r="AZ657" s="294">
        <v>0</v>
      </c>
    </row>
    <row r="658" spans="1:52" x14ac:dyDescent="0.2">
      <c r="C658" s="294">
        <v>62912</v>
      </c>
      <c r="D658" s="294">
        <v>62998</v>
      </c>
      <c r="E658" s="294">
        <v>62445</v>
      </c>
      <c r="F658" s="343">
        <v>62810</v>
      </c>
      <c r="G658" s="380">
        <v>62905</v>
      </c>
      <c r="H658" s="343" t="s">
        <v>1383</v>
      </c>
      <c r="I658" s="343" t="s">
        <v>590</v>
      </c>
      <c r="J658" s="343" t="s">
        <v>576</v>
      </c>
      <c r="K658" s="343">
        <v>1</v>
      </c>
      <c r="L658" s="381">
        <v>1</v>
      </c>
      <c r="M658" s="343"/>
      <c r="N658" s="343" t="str">
        <f t="shared" si="101"/>
        <v>part</v>
      </c>
      <c r="O658" s="343"/>
      <c r="P658" s="343"/>
      <c r="Q658" s="343"/>
      <c r="R658" s="343"/>
      <c r="S658" s="382"/>
      <c r="T658" s="382"/>
      <c r="U658" s="382"/>
      <c r="V658" s="382"/>
      <c r="W658" s="382" t="s">
        <v>1049</v>
      </c>
      <c r="X658" s="382">
        <v>4</v>
      </c>
      <c r="Y658" s="343" t="s">
        <v>1375</v>
      </c>
      <c r="Z658" s="343"/>
      <c r="AA658" s="383">
        <v>0</v>
      </c>
      <c r="AB658" s="343"/>
      <c r="AC658" s="343" t="s">
        <v>1087</v>
      </c>
      <c r="AD658" s="343"/>
      <c r="AE658" s="343"/>
      <c r="AF658" s="343"/>
      <c r="AG658" s="383"/>
      <c r="AH658" s="346">
        <f t="shared" si="102"/>
        <v>0</v>
      </c>
      <c r="AI658" s="347">
        <f t="shared" si="103"/>
        <v>0</v>
      </c>
      <c r="AJ658" s="348"/>
      <c r="AK658" s="348">
        <f t="shared" si="100"/>
        <v>0</v>
      </c>
      <c r="AL658" s="349">
        <v>40079</v>
      </c>
      <c r="AM658" s="348"/>
      <c r="AN658" s="348"/>
      <c r="AO658" s="348"/>
      <c r="AP658" s="348"/>
      <c r="AQ658" s="348"/>
      <c r="AR658" s="348"/>
      <c r="AS658" s="348"/>
      <c r="AT658" s="26" t="s">
        <v>1130</v>
      </c>
      <c r="AU658" s="428">
        <v>62810</v>
      </c>
      <c r="AV658" s="428">
        <v>62905</v>
      </c>
      <c r="AW658" s="428" t="str">
        <f t="shared" si="104"/>
        <v>A</v>
      </c>
      <c r="AX658" s="428" t="str">
        <f t="shared" si="105"/>
        <v>A</v>
      </c>
      <c r="AY658" s="294">
        <f t="shared" si="106"/>
        <v>0</v>
      </c>
      <c r="AZ658" s="294">
        <v>0</v>
      </c>
    </row>
    <row r="659" spans="1:52" x14ac:dyDescent="0.2">
      <c r="C659" s="294">
        <v>62912</v>
      </c>
      <c r="D659" s="294">
        <v>62998</v>
      </c>
      <c r="E659" s="294">
        <v>62445</v>
      </c>
      <c r="F659" s="336">
        <v>62810</v>
      </c>
      <c r="G659" s="337">
        <v>62906</v>
      </c>
      <c r="H659" s="336" t="s">
        <v>1384</v>
      </c>
      <c r="I659" s="336" t="s">
        <v>590</v>
      </c>
      <c r="J659" s="336" t="s">
        <v>576</v>
      </c>
      <c r="K659" s="336">
        <v>4</v>
      </c>
      <c r="L659" s="338">
        <v>1</v>
      </c>
      <c r="M659" s="336"/>
      <c r="N659" s="336" t="str">
        <f t="shared" si="101"/>
        <v>part</v>
      </c>
      <c r="O659" s="336"/>
      <c r="P659" s="336"/>
      <c r="Q659" s="336"/>
      <c r="R659" s="336"/>
      <c r="S659" s="339"/>
      <c r="T659" s="339"/>
      <c r="U659" s="339"/>
      <c r="V659" s="339"/>
      <c r="W659" s="339" t="s">
        <v>1049</v>
      </c>
      <c r="X659" s="339">
        <v>4</v>
      </c>
      <c r="Y659" s="336" t="s">
        <v>1385</v>
      </c>
      <c r="Z659" s="336"/>
      <c r="AA659" s="340">
        <v>60</v>
      </c>
      <c r="AB659" s="336"/>
      <c r="AC659" s="336" t="s">
        <v>1253</v>
      </c>
      <c r="AD659" s="336"/>
      <c r="AE659" s="336"/>
      <c r="AF659" s="336"/>
      <c r="AG659" s="340"/>
      <c r="AH659" s="341">
        <f t="shared" si="102"/>
        <v>60</v>
      </c>
      <c r="AI659" s="342">
        <f t="shared" si="103"/>
        <v>240</v>
      </c>
      <c r="AJ659" s="343"/>
      <c r="AK659" s="343">
        <f t="shared" si="100"/>
        <v>0</v>
      </c>
      <c r="AL659" s="344">
        <v>40079</v>
      </c>
      <c r="AM659" s="343"/>
      <c r="AN659" s="343"/>
      <c r="AO659" s="343"/>
      <c r="AP659" s="343"/>
      <c r="AQ659" s="343"/>
      <c r="AR659" s="343"/>
      <c r="AS659" s="343"/>
      <c r="AT659" s="26" t="s">
        <v>1130</v>
      </c>
      <c r="AU659" s="428">
        <v>62810</v>
      </c>
      <c r="AV659" s="428">
        <v>62906</v>
      </c>
      <c r="AW659" s="428" t="str">
        <f t="shared" si="104"/>
        <v>A</v>
      </c>
      <c r="AX659" s="428" t="str">
        <f t="shared" si="105"/>
        <v>A</v>
      </c>
      <c r="AY659" s="294">
        <f t="shared" si="106"/>
        <v>0</v>
      </c>
      <c r="AZ659" s="294">
        <v>0</v>
      </c>
    </row>
    <row r="660" spans="1:52" x14ac:dyDescent="0.2">
      <c r="C660" s="294">
        <v>62912</v>
      </c>
      <c r="D660" s="294">
        <v>62998</v>
      </c>
      <c r="E660" s="294">
        <v>62445</v>
      </c>
      <c r="F660" s="336">
        <v>62810</v>
      </c>
      <c r="G660" s="337">
        <v>62907</v>
      </c>
      <c r="H660" s="336" t="s">
        <v>1386</v>
      </c>
      <c r="I660" s="336" t="s">
        <v>590</v>
      </c>
      <c r="J660" s="336" t="s">
        <v>576</v>
      </c>
      <c r="K660" s="336">
        <v>6</v>
      </c>
      <c r="L660" s="338">
        <v>1</v>
      </c>
      <c r="M660" s="336"/>
      <c r="N660" s="336" t="str">
        <f t="shared" si="101"/>
        <v>part</v>
      </c>
      <c r="O660" s="336"/>
      <c r="P660" s="336"/>
      <c r="Q660" s="336"/>
      <c r="R660" s="336"/>
      <c r="S660" s="339"/>
      <c r="T660" s="339"/>
      <c r="U660" s="339"/>
      <c r="V660" s="339"/>
      <c r="W660" s="339" t="s">
        <v>1049</v>
      </c>
      <c r="X660" s="339">
        <v>4</v>
      </c>
      <c r="Y660" s="336" t="s">
        <v>1375</v>
      </c>
      <c r="Z660" s="336"/>
      <c r="AA660" s="340">
        <v>0</v>
      </c>
      <c r="AB660" s="339"/>
      <c r="AC660" s="336" t="s">
        <v>1387</v>
      </c>
      <c r="AD660" s="336"/>
      <c r="AE660" s="336"/>
      <c r="AF660" s="336"/>
      <c r="AG660" s="340"/>
      <c r="AH660" s="346">
        <f t="shared" si="102"/>
        <v>0</v>
      </c>
      <c r="AI660" s="347">
        <f t="shared" si="103"/>
        <v>0</v>
      </c>
      <c r="AJ660" s="348"/>
      <c r="AK660" s="348">
        <f t="shared" si="100"/>
        <v>0</v>
      </c>
      <c r="AL660" s="349">
        <v>40079</v>
      </c>
      <c r="AM660" s="348"/>
      <c r="AN660" s="348"/>
      <c r="AO660" s="348"/>
      <c r="AP660" s="348"/>
      <c r="AQ660" s="348"/>
      <c r="AR660" s="348"/>
      <c r="AS660" s="348"/>
      <c r="AT660" s="26" t="s">
        <v>1130</v>
      </c>
      <c r="AU660" s="428">
        <v>62810</v>
      </c>
      <c r="AV660" s="428">
        <v>62907</v>
      </c>
      <c r="AW660" s="428" t="str">
        <f t="shared" si="104"/>
        <v>A</v>
      </c>
      <c r="AX660" s="428" t="str">
        <f t="shared" si="105"/>
        <v>A</v>
      </c>
      <c r="AY660" s="294">
        <f t="shared" si="106"/>
        <v>0</v>
      </c>
      <c r="AZ660" s="294">
        <v>0</v>
      </c>
    </row>
    <row r="661" spans="1:52" x14ac:dyDescent="0.2">
      <c r="C661" s="294">
        <v>62912</v>
      </c>
      <c r="D661" s="294">
        <v>62998</v>
      </c>
      <c r="E661" s="294">
        <v>62445</v>
      </c>
      <c r="F661" s="336">
        <v>62913</v>
      </c>
      <c r="G661" s="337">
        <v>62907</v>
      </c>
      <c r="H661" s="336" t="s">
        <v>1386</v>
      </c>
      <c r="I661" s="336" t="s">
        <v>590</v>
      </c>
      <c r="J661" s="336" t="s">
        <v>576</v>
      </c>
      <c r="K661" s="336">
        <v>6</v>
      </c>
      <c r="L661" s="338">
        <v>1</v>
      </c>
      <c r="M661" s="336"/>
      <c r="N661" s="336" t="str">
        <f t="shared" si="101"/>
        <v>part</v>
      </c>
      <c r="O661" s="336"/>
      <c r="P661" s="336"/>
      <c r="Q661" s="336"/>
      <c r="R661" s="336"/>
      <c r="S661" s="339"/>
      <c r="T661" s="339"/>
      <c r="U661" s="339"/>
      <c r="V661" s="339"/>
      <c r="W661" s="339" t="s">
        <v>1049</v>
      </c>
      <c r="X661" s="339">
        <v>4</v>
      </c>
      <c r="Y661" s="336" t="s">
        <v>1375</v>
      </c>
      <c r="Z661" s="336"/>
      <c r="AA661" s="340">
        <v>0</v>
      </c>
      <c r="AB661" s="339"/>
      <c r="AC661" s="336" t="s">
        <v>1108</v>
      </c>
      <c r="AD661" s="336"/>
      <c r="AE661" s="336"/>
      <c r="AF661" s="336"/>
      <c r="AG661" s="340"/>
      <c r="AH661" s="346">
        <f t="shared" si="102"/>
        <v>0</v>
      </c>
      <c r="AI661" s="347">
        <f t="shared" si="103"/>
        <v>0</v>
      </c>
      <c r="AJ661" s="348"/>
      <c r="AK661" s="348">
        <f t="shared" si="100"/>
        <v>0</v>
      </c>
      <c r="AL661" s="349">
        <v>40079</v>
      </c>
      <c r="AM661" s="348"/>
      <c r="AN661" s="348"/>
      <c r="AO661" s="348"/>
      <c r="AP661" s="348"/>
      <c r="AQ661" s="348"/>
      <c r="AR661" s="348"/>
      <c r="AS661" s="348"/>
      <c r="AT661" s="26" t="s">
        <v>1130</v>
      </c>
      <c r="AU661" s="428">
        <v>62913</v>
      </c>
      <c r="AV661" s="428">
        <v>62907</v>
      </c>
      <c r="AW661" s="428" t="str">
        <f t="shared" si="104"/>
        <v>A</v>
      </c>
      <c r="AX661" s="428" t="str">
        <f t="shared" si="105"/>
        <v>A</v>
      </c>
      <c r="AY661" s="294">
        <f t="shared" si="106"/>
        <v>0</v>
      </c>
      <c r="AZ661" s="294">
        <v>0</v>
      </c>
    </row>
    <row r="662" spans="1:52" x14ac:dyDescent="0.2">
      <c r="D662" s="294">
        <v>62912</v>
      </c>
      <c r="E662" s="294">
        <v>62998</v>
      </c>
      <c r="F662" s="348">
        <v>62445</v>
      </c>
      <c r="G662" s="358">
        <v>62910</v>
      </c>
      <c r="H662" s="348" t="s">
        <v>1388</v>
      </c>
      <c r="I662" s="348" t="s">
        <v>473</v>
      </c>
      <c r="J662" s="348"/>
      <c r="K662" s="348">
        <v>6</v>
      </c>
      <c r="L662" s="350">
        <v>1</v>
      </c>
      <c r="M662" s="348"/>
      <c r="N662" s="348" t="str">
        <f t="shared" si="101"/>
        <v>part</v>
      </c>
      <c r="O662" s="348"/>
      <c r="P662" s="348"/>
      <c r="Q662" s="348"/>
      <c r="R662" s="348"/>
      <c r="S662" s="351"/>
      <c r="T662" s="351"/>
      <c r="U662" s="351"/>
      <c r="V662" s="351"/>
      <c r="W662" s="351" t="s">
        <v>1049</v>
      </c>
      <c r="X662" s="351">
        <v>4</v>
      </c>
      <c r="Y662" s="348" t="s">
        <v>1389</v>
      </c>
      <c r="Z662" s="351"/>
      <c r="AA662" s="352">
        <v>1.99</v>
      </c>
      <c r="AB662" s="348" t="s">
        <v>942</v>
      </c>
      <c r="AC662" s="348" t="s">
        <v>1235</v>
      </c>
      <c r="AD662" s="348">
        <f>VALUE(LEFT(AC662,(LEN(AC662)-6)))</f>
        <v>3</v>
      </c>
      <c r="AE662" s="348"/>
      <c r="AF662" s="348" t="s">
        <v>917</v>
      </c>
      <c r="AG662" s="348"/>
      <c r="AH662" s="357">
        <f t="shared" si="102"/>
        <v>1.99</v>
      </c>
      <c r="AI662" s="347">
        <f t="shared" si="103"/>
        <v>11.94</v>
      </c>
      <c r="AJ662" s="348">
        <v>15</v>
      </c>
      <c r="AK662" s="348">
        <f t="shared" si="100"/>
        <v>90</v>
      </c>
      <c r="AL662" s="349">
        <v>40113</v>
      </c>
      <c r="AM662" s="348"/>
      <c r="AN662" s="348"/>
      <c r="AO662" s="348"/>
      <c r="AP662" s="348"/>
      <c r="AQ662" s="348"/>
      <c r="AR662" s="348"/>
      <c r="AS662" s="348"/>
      <c r="AT662" s="26"/>
      <c r="AU662" s="446">
        <v>62445</v>
      </c>
      <c r="AV662" s="446">
        <v>62910</v>
      </c>
      <c r="AW662" s="446" t="str">
        <f t="shared" si="104"/>
        <v>A</v>
      </c>
      <c r="AX662" s="446" t="str">
        <f t="shared" si="105"/>
        <v>A</v>
      </c>
      <c r="AY662" s="294">
        <f t="shared" si="106"/>
        <v>0</v>
      </c>
      <c r="AZ662" s="294">
        <v>0</v>
      </c>
    </row>
    <row r="663" spans="1:52" x14ac:dyDescent="0.2">
      <c r="F663" s="348" t="s">
        <v>1390</v>
      </c>
      <c r="G663" s="348">
        <v>62912</v>
      </c>
      <c r="H663" s="348" t="s">
        <v>1391</v>
      </c>
      <c r="I663" s="348" t="s">
        <v>590</v>
      </c>
      <c r="J663" s="348" t="s">
        <v>576</v>
      </c>
      <c r="K663" s="348">
        <v>1</v>
      </c>
      <c r="L663" s="350">
        <v>1</v>
      </c>
      <c r="M663" s="348"/>
      <c r="N663" s="348" t="str">
        <f t="shared" si="101"/>
        <v>assy</v>
      </c>
      <c r="O663" s="348"/>
      <c r="P663" s="348"/>
      <c r="Q663" s="348"/>
      <c r="R663" s="348"/>
      <c r="S663" s="351"/>
      <c r="T663" s="351"/>
      <c r="U663" s="351"/>
      <c r="V663" s="351"/>
      <c r="W663" s="351" t="s">
        <v>1103</v>
      </c>
      <c r="X663" s="351">
        <v>4</v>
      </c>
      <c r="Y663" s="348"/>
      <c r="Z663" s="348"/>
      <c r="AA663" s="352">
        <v>0</v>
      </c>
      <c r="AB663" s="351"/>
      <c r="AC663" s="348"/>
      <c r="AD663" s="348"/>
      <c r="AE663" s="348"/>
      <c r="AF663" s="348"/>
      <c r="AG663" s="353"/>
      <c r="AH663" s="346">
        <f t="shared" si="102"/>
        <v>0</v>
      </c>
      <c r="AI663" s="347">
        <f t="shared" si="103"/>
        <v>0</v>
      </c>
      <c r="AJ663" s="348"/>
      <c r="AK663" s="348">
        <f t="shared" si="100"/>
        <v>0</v>
      </c>
      <c r="AL663" s="349">
        <v>40102</v>
      </c>
      <c r="AM663" s="348"/>
      <c r="AN663" s="348"/>
      <c r="AO663" s="348"/>
      <c r="AP663" s="348"/>
      <c r="AQ663" s="348"/>
      <c r="AR663" s="348"/>
      <c r="AS663" s="348"/>
      <c r="AT663" s="26" t="s">
        <v>1130</v>
      </c>
      <c r="AU663" s="428" t="s">
        <v>1390</v>
      </c>
      <c r="AV663" s="428">
        <v>62912</v>
      </c>
      <c r="AW663" s="428" t="str">
        <f t="shared" si="104"/>
        <v>A</v>
      </c>
      <c r="AX663" s="428" t="str">
        <f t="shared" si="105"/>
        <v>A</v>
      </c>
      <c r="AY663" s="294">
        <f t="shared" si="106"/>
        <v>0</v>
      </c>
      <c r="AZ663" s="294">
        <v>0</v>
      </c>
    </row>
    <row r="664" spans="1:52" x14ac:dyDescent="0.2">
      <c r="D664" s="294">
        <v>62912</v>
      </c>
      <c r="E664" s="294">
        <v>62998</v>
      </c>
      <c r="F664" s="320">
        <v>62445</v>
      </c>
      <c r="G664" s="321">
        <v>62913</v>
      </c>
      <c r="H664" s="320" t="s">
        <v>1392</v>
      </c>
      <c r="I664" s="348" t="s">
        <v>590</v>
      </c>
      <c r="J664" s="348" t="s">
        <v>576</v>
      </c>
      <c r="K664" s="348">
        <v>1</v>
      </c>
      <c r="L664" s="350">
        <v>1</v>
      </c>
      <c r="M664" s="348"/>
      <c r="N664" s="348" t="str">
        <f t="shared" si="101"/>
        <v>assy</v>
      </c>
      <c r="O664" s="348"/>
      <c r="P664" s="348"/>
      <c r="Q664" s="348"/>
      <c r="R664" s="348"/>
      <c r="S664" s="351"/>
      <c r="T664" s="351"/>
      <c r="U664" s="351"/>
      <c r="V664" s="351"/>
      <c r="W664" s="351" t="s">
        <v>1049</v>
      </c>
      <c r="X664" s="351">
        <v>4</v>
      </c>
      <c r="Y664" s="348"/>
      <c r="Z664" s="348"/>
      <c r="AA664" s="352">
        <v>0</v>
      </c>
      <c r="AB664" s="348"/>
      <c r="AC664" s="320" t="s">
        <v>1089</v>
      </c>
      <c r="AD664" s="320"/>
      <c r="AE664" s="348"/>
      <c r="AF664" s="348"/>
      <c r="AG664" s="353"/>
      <c r="AH664" s="346">
        <f t="shared" si="102"/>
        <v>0</v>
      </c>
      <c r="AI664" s="347">
        <f t="shared" si="103"/>
        <v>0</v>
      </c>
      <c r="AJ664" s="348"/>
      <c r="AK664" s="348">
        <f t="shared" si="100"/>
        <v>0</v>
      </c>
      <c r="AL664" s="349">
        <v>40079</v>
      </c>
      <c r="AM664" s="348"/>
      <c r="AN664" s="348"/>
      <c r="AO664" s="348"/>
      <c r="AP664" s="348"/>
      <c r="AQ664" s="348"/>
      <c r="AR664" s="348"/>
      <c r="AS664" s="348"/>
      <c r="AT664" s="26" t="s">
        <v>592</v>
      </c>
      <c r="AU664" s="428">
        <v>62445</v>
      </c>
      <c r="AV664" s="428">
        <v>62913</v>
      </c>
      <c r="AW664" s="428" t="str">
        <f t="shared" si="104"/>
        <v>A</v>
      </c>
      <c r="AX664" s="428" t="str">
        <f t="shared" si="105"/>
        <v>A</v>
      </c>
      <c r="AY664" s="294">
        <f t="shared" si="106"/>
        <v>0</v>
      </c>
      <c r="AZ664" s="294">
        <v>0</v>
      </c>
    </row>
    <row r="665" spans="1:52" x14ac:dyDescent="0.2">
      <c r="C665" s="294">
        <v>62912</v>
      </c>
      <c r="D665" s="294">
        <v>62998</v>
      </c>
      <c r="E665" s="294">
        <v>62445</v>
      </c>
      <c r="F665" s="336">
        <v>62913</v>
      </c>
      <c r="G665" s="337">
        <v>62914</v>
      </c>
      <c r="H665" s="336" t="s">
        <v>1393</v>
      </c>
      <c r="I665" s="336" t="s">
        <v>590</v>
      </c>
      <c r="J665" s="336" t="s">
        <v>576</v>
      </c>
      <c r="K665" s="336">
        <v>1</v>
      </c>
      <c r="L665" s="338">
        <v>1</v>
      </c>
      <c r="M665" s="336"/>
      <c r="N665" s="336" t="str">
        <f t="shared" si="101"/>
        <v>part</v>
      </c>
      <c r="O665" s="336"/>
      <c r="P665" s="336"/>
      <c r="Q665" s="336"/>
      <c r="R665" s="336"/>
      <c r="S665" s="339"/>
      <c r="T665" s="339"/>
      <c r="U665" s="339"/>
      <c r="V665" s="339"/>
      <c r="W665" s="339" t="s">
        <v>1049</v>
      </c>
      <c r="X665" s="339">
        <v>4</v>
      </c>
      <c r="Y665" s="336" t="s">
        <v>1394</v>
      </c>
      <c r="Z665" s="336"/>
      <c r="AA665" s="340">
        <v>397</v>
      </c>
      <c r="AB665" s="336"/>
      <c r="AC665" s="336" t="s">
        <v>1108</v>
      </c>
      <c r="AD665" s="336"/>
      <c r="AE665" s="336"/>
      <c r="AF665" s="336" t="s">
        <v>242</v>
      </c>
      <c r="AG665" s="336"/>
      <c r="AH665" s="346">
        <f t="shared" si="102"/>
        <v>397</v>
      </c>
      <c r="AI665" s="347">
        <f t="shared" si="103"/>
        <v>397</v>
      </c>
      <c r="AJ665" s="348">
        <v>770</v>
      </c>
      <c r="AK665" s="348">
        <f t="shared" si="100"/>
        <v>770</v>
      </c>
      <c r="AL665" s="349">
        <v>40079</v>
      </c>
      <c r="AM665" s="348"/>
      <c r="AN665" s="348"/>
      <c r="AO665" s="348"/>
      <c r="AP665" s="348"/>
      <c r="AQ665" s="348"/>
      <c r="AR665" s="348"/>
      <c r="AS665" s="348"/>
      <c r="AT665" s="26" t="s">
        <v>592</v>
      </c>
      <c r="AU665" s="428">
        <v>62913</v>
      </c>
      <c r="AV665" s="428">
        <v>62914</v>
      </c>
      <c r="AW665" s="428" t="str">
        <f t="shared" si="104"/>
        <v>A</v>
      </c>
      <c r="AX665" s="428" t="str">
        <f t="shared" si="105"/>
        <v>A</v>
      </c>
      <c r="AY665" s="294">
        <f t="shared" si="106"/>
        <v>0</v>
      </c>
      <c r="AZ665" s="294">
        <v>0</v>
      </c>
    </row>
    <row r="666" spans="1:52" x14ac:dyDescent="0.2">
      <c r="D666" s="294">
        <v>62912</v>
      </c>
      <c r="E666" s="294">
        <v>62998</v>
      </c>
      <c r="F666" s="343">
        <v>62445</v>
      </c>
      <c r="G666" s="380">
        <v>62915</v>
      </c>
      <c r="H666" s="343" t="s">
        <v>1395</v>
      </c>
      <c r="I666" s="343" t="s">
        <v>590</v>
      </c>
      <c r="J666" s="343"/>
      <c r="K666" s="343">
        <v>1</v>
      </c>
      <c r="L666" s="381">
        <v>1</v>
      </c>
      <c r="M666" s="343"/>
      <c r="N666" s="343" t="str">
        <f t="shared" si="101"/>
        <v>part</v>
      </c>
      <c r="O666" s="343"/>
      <c r="P666" s="343"/>
      <c r="Q666" s="343"/>
      <c r="R666" s="343"/>
      <c r="S666" s="382"/>
      <c r="T666" s="382"/>
      <c r="U666" s="382"/>
      <c r="V666" s="382"/>
      <c r="W666" s="382" t="s">
        <v>1396</v>
      </c>
      <c r="X666" s="382">
        <v>2</v>
      </c>
      <c r="Y666" s="343" t="s">
        <v>1397</v>
      </c>
      <c r="Z666" s="343"/>
      <c r="AA666" s="383">
        <v>274.43</v>
      </c>
      <c r="AB666" s="343">
        <v>50099</v>
      </c>
      <c r="AC666" s="343" t="s">
        <v>1398</v>
      </c>
      <c r="AD666" s="343"/>
      <c r="AE666" s="343"/>
      <c r="AF666" s="343" t="s">
        <v>717</v>
      </c>
      <c r="AG666" s="383"/>
      <c r="AH666" s="341">
        <f t="shared" si="102"/>
        <v>274.43</v>
      </c>
      <c r="AI666" s="342">
        <f t="shared" si="103"/>
        <v>274.43</v>
      </c>
      <c r="AJ666" s="343">
        <v>250</v>
      </c>
      <c r="AK666" s="343">
        <f t="shared" si="100"/>
        <v>250</v>
      </c>
      <c r="AL666" s="344">
        <v>40042</v>
      </c>
      <c r="AM666" s="343"/>
      <c r="AN666" s="343"/>
      <c r="AO666" s="343"/>
      <c r="AP666" s="343"/>
      <c r="AQ666" s="343"/>
      <c r="AR666" s="343"/>
      <c r="AS666" s="343"/>
      <c r="AT666" s="26" t="s">
        <v>592</v>
      </c>
      <c r="AU666" s="429">
        <v>62445</v>
      </c>
      <c r="AV666" s="428">
        <v>62915</v>
      </c>
      <c r="AW666" s="428" t="str">
        <f t="shared" si="104"/>
        <v>A</v>
      </c>
      <c r="AX666" s="428" t="str">
        <f t="shared" si="105"/>
        <v>A</v>
      </c>
      <c r="AY666" s="294">
        <f t="shared" si="106"/>
        <v>0</v>
      </c>
      <c r="AZ666" s="294">
        <v>0</v>
      </c>
    </row>
    <row r="667" spans="1:52" x14ac:dyDescent="0.2">
      <c r="D667" s="294">
        <v>62912</v>
      </c>
      <c r="E667" s="294">
        <v>62998</v>
      </c>
      <c r="F667" s="328">
        <v>62445</v>
      </c>
      <c r="G667" s="329">
        <v>62916</v>
      </c>
      <c r="H667" s="328" t="s">
        <v>1399</v>
      </c>
      <c r="I667" s="328" t="s">
        <v>590</v>
      </c>
      <c r="J667" s="328" t="s">
        <v>576</v>
      </c>
      <c r="K667" s="328">
        <v>2</v>
      </c>
      <c r="L667" s="330">
        <v>1</v>
      </c>
      <c r="M667" s="328"/>
      <c r="N667" s="328" t="str">
        <f t="shared" si="101"/>
        <v>part</v>
      </c>
      <c r="O667" s="328"/>
      <c r="P667" s="328"/>
      <c r="Q667" s="328"/>
      <c r="R667" s="328"/>
      <c r="S667" s="331"/>
      <c r="T667" s="331"/>
      <c r="U667" s="331"/>
      <c r="V667" s="331"/>
      <c r="W667" s="331" t="s">
        <v>914</v>
      </c>
      <c r="X667" s="331">
        <v>4</v>
      </c>
      <c r="Y667" s="328" t="s">
        <v>1397</v>
      </c>
      <c r="Z667" s="328"/>
      <c r="AA667" s="332">
        <v>48.25</v>
      </c>
      <c r="AB667" s="328">
        <v>50099</v>
      </c>
      <c r="AC667" s="328" t="s">
        <v>1400</v>
      </c>
      <c r="AD667" s="328"/>
      <c r="AE667" s="328"/>
      <c r="AF667" s="328" t="s">
        <v>1401</v>
      </c>
      <c r="AG667" s="332"/>
      <c r="AH667" s="333">
        <f t="shared" si="102"/>
        <v>48.25</v>
      </c>
      <c r="AI667" s="334">
        <f t="shared" si="103"/>
        <v>96.5</v>
      </c>
      <c r="AJ667" s="328">
        <v>9</v>
      </c>
      <c r="AK667" s="328">
        <f t="shared" si="100"/>
        <v>18</v>
      </c>
      <c r="AL667" s="335">
        <v>40084</v>
      </c>
      <c r="AM667" s="328"/>
      <c r="AN667" s="328"/>
      <c r="AO667" s="328"/>
      <c r="AP667" s="328"/>
      <c r="AQ667" s="328"/>
      <c r="AR667" s="328"/>
      <c r="AS667" s="328"/>
      <c r="AT667" s="26" t="s">
        <v>592</v>
      </c>
      <c r="AU667" s="428">
        <v>62445</v>
      </c>
      <c r="AV667" s="428">
        <v>62916</v>
      </c>
      <c r="AW667" s="428" t="str">
        <f t="shared" si="104"/>
        <v>A</v>
      </c>
      <c r="AX667" s="428" t="str">
        <f t="shared" si="105"/>
        <v>A</v>
      </c>
      <c r="AY667" s="294">
        <f t="shared" si="106"/>
        <v>0</v>
      </c>
      <c r="AZ667" s="294">
        <v>0</v>
      </c>
    </row>
    <row r="668" spans="1:52" x14ac:dyDescent="0.2">
      <c r="D668" s="294">
        <v>62912</v>
      </c>
      <c r="E668" s="294">
        <v>62998</v>
      </c>
      <c r="F668" s="336">
        <v>62445</v>
      </c>
      <c r="G668" s="337">
        <v>62917</v>
      </c>
      <c r="H668" s="336" t="s">
        <v>1402</v>
      </c>
      <c r="I668" s="336" t="s">
        <v>590</v>
      </c>
      <c r="J668" s="336" t="s">
        <v>576</v>
      </c>
      <c r="K668" s="336">
        <v>2</v>
      </c>
      <c r="L668" s="338">
        <v>1</v>
      </c>
      <c r="M668" s="336"/>
      <c r="N668" s="336" t="str">
        <f t="shared" si="101"/>
        <v>part</v>
      </c>
      <c r="O668" s="336"/>
      <c r="P668" s="336"/>
      <c r="Q668" s="336"/>
      <c r="R668" s="336"/>
      <c r="S668" s="339"/>
      <c r="T668" s="339"/>
      <c r="U668" s="339"/>
      <c r="V668" s="339"/>
      <c r="W668" s="339" t="s">
        <v>914</v>
      </c>
      <c r="X668" s="339">
        <v>4</v>
      </c>
      <c r="Y668" s="336" t="s">
        <v>1082</v>
      </c>
      <c r="Z668" s="336"/>
      <c r="AA668" s="340">
        <v>45</v>
      </c>
      <c r="AB668" s="336"/>
      <c r="AC668" s="336" t="s">
        <v>1172</v>
      </c>
      <c r="AD668" s="336"/>
      <c r="AE668" s="336"/>
      <c r="AF668" s="336" t="s">
        <v>1162</v>
      </c>
      <c r="AG668" s="340"/>
      <c r="AH668" s="346">
        <f t="shared" si="102"/>
        <v>45</v>
      </c>
      <c r="AI668" s="347">
        <f t="shared" si="103"/>
        <v>90</v>
      </c>
      <c r="AJ668" s="348">
        <v>60</v>
      </c>
      <c r="AK668" s="348">
        <f t="shared" si="100"/>
        <v>120</v>
      </c>
      <c r="AL668" s="349">
        <v>40078</v>
      </c>
      <c r="AM668" s="348"/>
      <c r="AN668" s="348"/>
      <c r="AO668" s="348"/>
      <c r="AP668" s="348"/>
      <c r="AQ668" s="348"/>
      <c r="AR668" s="348"/>
      <c r="AS668" s="348"/>
      <c r="AT668" s="26" t="s">
        <v>592</v>
      </c>
      <c r="AU668" s="428">
        <v>62445</v>
      </c>
      <c r="AV668" s="428">
        <v>62917</v>
      </c>
      <c r="AW668" s="428" t="str">
        <f t="shared" si="104"/>
        <v>A</v>
      </c>
      <c r="AX668" s="428" t="str">
        <f t="shared" si="105"/>
        <v>A</v>
      </c>
      <c r="AY668" s="294">
        <f t="shared" si="106"/>
        <v>0</v>
      </c>
      <c r="AZ668" s="294">
        <v>0</v>
      </c>
    </row>
    <row r="669" spans="1:52" x14ac:dyDescent="0.2">
      <c r="C669" s="294">
        <v>62912</v>
      </c>
      <c r="D669" s="294">
        <v>62998</v>
      </c>
      <c r="E669" s="294">
        <v>62445</v>
      </c>
      <c r="F669" s="320">
        <v>62826</v>
      </c>
      <c r="G669" s="321">
        <v>62918</v>
      </c>
      <c r="H669" s="320" t="s">
        <v>1403</v>
      </c>
      <c r="I669" s="348" t="s">
        <v>590</v>
      </c>
      <c r="J669" s="348" t="s">
        <v>576</v>
      </c>
      <c r="K669" s="348">
        <v>2</v>
      </c>
      <c r="L669" s="350">
        <v>1</v>
      </c>
      <c r="M669" s="348"/>
      <c r="N669" s="348" t="str">
        <f t="shared" si="101"/>
        <v>assy</v>
      </c>
      <c r="O669" s="348"/>
      <c r="P669" s="348"/>
      <c r="Q669" s="348"/>
      <c r="R669" s="348"/>
      <c r="S669" s="351"/>
      <c r="T669" s="351"/>
      <c r="U669" s="351"/>
      <c r="V669" s="351"/>
      <c r="W669" s="351" t="s">
        <v>914</v>
      </c>
      <c r="X669" s="351">
        <v>4</v>
      </c>
      <c r="Y669" s="348"/>
      <c r="Z669" s="348"/>
      <c r="AA669" s="352">
        <v>0</v>
      </c>
      <c r="AB669" s="348"/>
      <c r="AC669" s="320" t="s">
        <v>1089</v>
      </c>
      <c r="AD669" s="320"/>
      <c r="AE669" s="351"/>
      <c r="AF669" s="351"/>
      <c r="AG669" s="353"/>
      <c r="AH669" s="346">
        <f t="shared" si="102"/>
        <v>0</v>
      </c>
      <c r="AI669" s="347">
        <f t="shared" si="103"/>
        <v>0</v>
      </c>
      <c r="AJ669" s="348"/>
      <c r="AK669" s="348">
        <f t="shared" si="100"/>
        <v>0</v>
      </c>
      <c r="AL669" s="349">
        <v>40081</v>
      </c>
      <c r="AM669" s="348"/>
      <c r="AN669" s="348"/>
      <c r="AO669" s="348"/>
      <c r="AP669" s="348"/>
      <c r="AQ669" s="348"/>
      <c r="AR669" s="348"/>
      <c r="AS669" s="348"/>
      <c r="AT669" s="26" t="s">
        <v>592</v>
      </c>
      <c r="AU669" s="428">
        <v>62826</v>
      </c>
      <c r="AV669" s="428">
        <v>62918</v>
      </c>
      <c r="AW669" s="428" t="str">
        <f t="shared" si="104"/>
        <v>A</v>
      </c>
      <c r="AX669" s="428" t="str">
        <f t="shared" si="105"/>
        <v>A</v>
      </c>
      <c r="AY669" s="294">
        <f t="shared" si="106"/>
        <v>0</v>
      </c>
      <c r="AZ669" s="294">
        <v>0</v>
      </c>
    </row>
    <row r="670" spans="1:52" x14ac:dyDescent="0.2">
      <c r="B670" s="294">
        <v>62912</v>
      </c>
      <c r="C670" s="294">
        <v>62998</v>
      </c>
      <c r="D670" s="294">
        <v>62445</v>
      </c>
      <c r="E670" s="294">
        <v>62826</v>
      </c>
      <c r="F670" s="336">
        <v>62918</v>
      </c>
      <c r="G670" s="337">
        <v>62919</v>
      </c>
      <c r="H670" s="336" t="s">
        <v>1404</v>
      </c>
      <c r="I670" s="336" t="s">
        <v>590</v>
      </c>
      <c r="J670" s="336" t="s">
        <v>576</v>
      </c>
      <c r="K670" s="336">
        <v>2</v>
      </c>
      <c r="L670" s="338">
        <v>1</v>
      </c>
      <c r="M670" s="336"/>
      <c r="N670" s="336" t="str">
        <f t="shared" si="101"/>
        <v>part</v>
      </c>
      <c r="O670" s="336"/>
      <c r="P670" s="336"/>
      <c r="Q670" s="336"/>
      <c r="R670" s="336"/>
      <c r="S670" s="339"/>
      <c r="T670" s="339"/>
      <c r="U670" s="339"/>
      <c r="V670" s="339"/>
      <c r="W670" s="339" t="s">
        <v>914</v>
      </c>
      <c r="X670" s="339">
        <v>4</v>
      </c>
      <c r="Y670" s="336" t="s">
        <v>1405</v>
      </c>
      <c r="Z670" s="336"/>
      <c r="AA670" s="340">
        <v>27.5</v>
      </c>
      <c r="AB670" s="336"/>
      <c r="AC670" s="336" t="s">
        <v>1406</v>
      </c>
      <c r="AD670" s="336"/>
      <c r="AE670" s="336"/>
      <c r="AF670" s="336" t="s">
        <v>831</v>
      </c>
      <c r="AG670" s="336"/>
      <c r="AH670" s="333">
        <f t="shared" si="102"/>
        <v>27.5</v>
      </c>
      <c r="AI670" s="347">
        <f t="shared" si="103"/>
        <v>55</v>
      </c>
      <c r="AJ670" s="348">
        <v>27</v>
      </c>
      <c r="AK670" s="348">
        <f t="shared" si="100"/>
        <v>54</v>
      </c>
      <c r="AL670" s="349">
        <v>40078</v>
      </c>
      <c r="AM670" s="348"/>
      <c r="AN670" s="348"/>
      <c r="AO670" s="348"/>
      <c r="AP670" s="348"/>
      <c r="AQ670" s="348"/>
      <c r="AR670" s="348"/>
      <c r="AS670" s="348"/>
      <c r="AT670" s="26" t="s">
        <v>592</v>
      </c>
      <c r="AU670" s="428">
        <v>62918</v>
      </c>
      <c r="AV670" s="428">
        <v>62919</v>
      </c>
      <c r="AW670" s="428" t="str">
        <f t="shared" si="104"/>
        <v>A</v>
      </c>
      <c r="AX670" s="428" t="str">
        <f t="shared" si="105"/>
        <v>A</v>
      </c>
      <c r="AY670" s="294">
        <f t="shared" si="106"/>
        <v>0</v>
      </c>
      <c r="AZ670" s="294">
        <v>0</v>
      </c>
    </row>
    <row r="671" spans="1:52" x14ac:dyDescent="0.2">
      <c r="C671" s="294">
        <v>62912</v>
      </c>
      <c r="D671" s="294">
        <v>62998</v>
      </c>
      <c r="E671" s="294">
        <v>62445</v>
      </c>
      <c r="F671" s="336">
        <v>62826</v>
      </c>
      <c r="G671" s="337">
        <v>62920</v>
      </c>
      <c r="H671" s="336" t="s">
        <v>1407</v>
      </c>
      <c r="I671" s="336" t="s">
        <v>590</v>
      </c>
      <c r="J671" s="336" t="s">
        <v>576</v>
      </c>
      <c r="K671" s="336">
        <v>2</v>
      </c>
      <c r="L671" s="338">
        <v>1</v>
      </c>
      <c r="M671" s="336"/>
      <c r="N671" s="336" t="str">
        <f t="shared" si="101"/>
        <v>part</v>
      </c>
      <c r="O671" s="336"/>
      <c r="P671" s="336"/>
      <c r="Q671" s="336"/>
      <c r="R671" s="336"/>
      <c r="S671" s="339"/>
      <c r="T671" s="339"/>
      <c r="U671" s="339"/>
      <c r="V671" s="339"/>
      <c r="W671" s="339" t="s">
        <v>914</v>
      </c>
      <c r="X671" s="339">
        <v>4</v>
      </c>
      <c r="Y671" s="336" t="s">
        <v>1331</v>
      </c>
      <c r="Z671" s="336"/>
      <c r="AA671" s="340">
        <v>0</v>
      </c>
      <c r="AB671" s="336"/>
      <c r="AC671" s="336" t="s">
        <v>1408</v>
      </c>
      <c r="AD671" s="336"/>
      <c r="AE671" s="339"/>
      <c r="AF671" s="384" t="s">
        <v>1195</v>
      </c>
      <c r="AG671" s="340"/>
      <c r="AH671" s="346">
        <f t="shared" si="102"/>
        <v>0</v>
      </c>
      <c r="AI671" s="347">
        <f t="shared" si="103"/>
        <v>0</v>
      </c>
      <c r="AJ671" s="348">
        <v>201</v>
      </c>
      <c r="AK671" s="348">
        <f t="shared" si="100"/>
        <v>402</v>
      </c>
      <c r="AL671" s="349">
        <v>40077</v>
      </c>
      <c r="AM671" s="348"/>
      <c r="AN671" s="348"/>
      <c r="AO671" s="348"/>
      <c r="AP671" s="348"/>
      <c r="AQ671" s="348"/>
      <c r="AR671" s="348"/>
      <c r="AS671" s="348"/>
      <c r="AT671" s="26" t="s">
        <v>592</v>
      </c>
      <c r="AU671" s="429">
        <v>62826</v>
      </c>
      <c r="AV671" s="428">
        <v>62920</v>
      </c>
      <c r="AW671" s="428" t="str">
        <f t="shared" si="104"/>
        <v>A</v>
      </c>
      <c r="AX671" s="428" t="str">
        <f t="shared" si="105"/>
        <v>A</v>
      </c>
      <c r="AY671" s="294">
        <f t="shared" si="106"/>
        <v>0</v>
      </c>
      <c r="AZ671" s="294">
        <v>0</v>
      </c>
    </row>
    <row r="672" spans="1:52" x14ac:dyDescent="0.2">
      <c r="C672" s="294">
        <v>62912</v>
      </c>
      <c r="D672" s="294">
        <v>62998</v>
      </c>
      <c r="E672" s="294">
        <v>62445</v>
      </c>
      <c r="F672" s="336">
        <v>62826</v>
      </c>
      <c r="G672" s="337">
        <v>62921</v>
      </c>
      <c r="H672" s="336" t="s">
        <v>1409</v>
      </c>
      <c r="I672" s="336" t="s">
        <v>590</v>
      </c>
      <c r="J672" s="336" t="s">
        <v>576</v>
      </c>
      <c r="K672" s="336">
        <v>1</v>
      </c>
      <c r="L672" s="338">
        <v>1</v>
      </c>
      <c r="M672" s="336"/>
      <c r="N672" s="336" t="str">
        <f t="shared" si="101"/>
        <v>part</v>
      </c>
      <c r="O672" s="336"/>
      <c r="P672" s="336"/>
      <c r="Q672" s="336"/>
      <c r="R672" s="336"/>
      <c r="S672" s="339"/>
      <c r="T672" s="339"/>
      <c r="U672" s="339"/>
      <c r="V672" s="339"/>
      <c r="W672" s="339" t="s">
        <v>914</v>
      </c>
      <c r="X672" s="339">
        <v>4</v>
      </c>
      <c r="Y672" s="336" t="s">
        <v>1197</v>
      </c>
      <c r="Z672" s="336"/>
      <c r="AA672" s="340">
        <v>12.86</v>
      </c>
      <c r="AB672" s="336"/>
      <c r="AC672" s="336" t="s">
        <v>1225</v>
      </c>
      <c r="AD672" s="336"/>
      <c r="AE672" s="336"/>
      <c r="AF672" s="336" t="s">
        <v>350</v>
      </c>
      <c r="AG672" s="340"/>
      <c r="AH672" s="346">
        <f t="shared" si="102"/>
        <v>12.86</v>
      </c>
      <c r="AI672" s="347">
        <f t="shared" si="103"/>
        <v>12.86</v>
      </c>
      <c r="AJ672" s="348">
        <v>32</v>
      </c>
      <c r="AK672" s="348">
        <f t="shared" si="100"/>
        <v>32</v>
      </c>
      <c r="AL672" s="349">
        <v>40077</v>
      </c>
      <c r="AM672" s="348"/>
      <c r="AN672" s="348"/>
      <c r="AO672" s="348"/>
      <c r="AP672" s="348"/>
      <c r="AQ672" s="348"/>
      <c r="AR672" s="348"/>
      <c r="AS672" s="348"/>
      <c r="AT672" s="26" t="s">
        <v>592</v>
      </c>
      <c r="AU672" s="428">
        <v>62826</v>
      </c>
      <c r="AV672" s="428">
        <v>62921</v>
      </c>
      <c r="AW672" s="428" t="str">
        <f t="shared" si="104"/>
        <v>A</v>
      </c>
      <c r="AX672" s="428" t="str">
        <f t="shared" si="105"/>
        <v>A</v>
      </c>
      <c r="AY672" s="294">
        <f t="shared" si="106"/>
        <v>0</v>
      </c>
      <c r="AZ672" s="294">
        <v>0</v>
      </c>
    </row>
    <row r="673" spans="1:52" x14ac:dyDescent="0.2">
      <c r="C673" s="294">
        <v>62912</v>
      </c>
      <c r="D673" s="294">
        <v>62998</v>
      </c>
      <c r="E673" s="294">
        <v>62445</v>
      </c>
      <c r="F673" s="348">
        <v>62808</v>
      </c>
      <c r="G673" s="358">
        <v>62924</v>
      </c>
      <c r="H673" s="348" t="s">
        <v>1410</v>
      </c>
      <c r="I673" s="348" t="s">
        <v>924</v>
      </c>
      <c r="J673" s="348"/>
      <c r="K673" s="348">
        <v>1</v>
      </c>
      <c r="L673" s="350"/>
      <c r="M673" s="348"/>
      <c r="N673" s="348" t="str">
        <f t="shared" si="101"/>
        <v>assy</v>
      </c>
      <c r="O673" s="348"/>
      <c r="P673" s="348"/>
      <c r="Q673" s="348"/>
      <c r="R673" s="348"/>
      <c r="S673" s="351"/>
      <c r="T673" s="351"/>
      <c r="U673" s="351"/>
      <c r="V673" s="351"/>
      <c r="W673" s="351" t="s">
        <v>1129</v>
      </c>
      <c r="X673" s="351">
        <v>2</v>
      </c>
      <c r="Y673" s="348"/>
      <c r="Z673" s="348"/>
      <c r="AA673" s="352">
        <v>0</v>
      </c>
      <c r="AB673" s="348"/>
      <c r="AC673" s="348"/>
      <c r="AD673" s="348"/>
      <c r="AE673" s="348"/>
      <c r="AF673" s="348"/>
      <c r="AG673" s="353"/>
      <c r="AH673" s="346">
        <f t="shared" si="102"/>
        <v>0</v>
      </c>
      <c r="AI673" s="347">
        <f t="shared" si="103"/>
        <v>0</v>
      </c>
      <c r="AJ673" s="348"/>
      <c r="AK673" s="348">
        <f t="shared" si="100"/>
        <v>0</v>
      </c>
      <c r="AL673" s="349">
        <v>40042</v>
      </c>
      <c r="AM673" s="348"/>
      <c r="AN673" s="348"/>
      <c r="AO673" s="348"/>
      <c r="AP673" s="348"/>
      <c r="AQ673" s="348"/>
      <c r="AR673" s="348"/>
      <c r="AS673" s="348"/>
      <c r="AT673" s="26"/>
      <c r="AU673" s="428">
        <v>62808</v>
      </c>
      <c r="AV673" s="428">
        <v>62924</v>
      </c>
      <c r="AW673" s="428" t="str">
        <f t="shared" si="104"/>
        <v>A</v>
      </c>
      <c r="AX673" s="428" t="str">
        <f t="shared" si="105"/>
        <v>A</v>
      </c>
      <c r="AY673" s="294">
        <f t="shared" si="106"/>
        <v>0</v>
      </c>
      <c r="AZ673" s="294">
        <v>0</v>
      </c>
    </row>
    <row r="674" spans="1:52" x14ac:dyDescent="0.2">
      <c r="C674" s="294">
        <v>62912</v>
      </c>
      <c r="D674" s="294">
        <v>62998</v>
      </c>
      <c r="E674" s="294">
        <v>62445</v>
      </c>
      <c r="F674" s="336">
        <v>62808</v>
      </c>
      <c r="G674" s="337">
        <v>62925</v>
      </c>
      <c r="H674" s="336" t="s">
        <v>1411</v>
      </c>
      <c r="I674" s="336" t="s">
        <v>590</v>
      </c>
      <c r="J674" s="336" t="s">
        <v>576</v>
      </c>
      <c r="K674" s="336">
        <v>1</v>
      </c>
      <c r="L674" s="338">
        <v>1</v>
      </c>
      <c r="M674" s="336"/>
      <c r="N674" s="336" t="str">
        <f t="shared" si="101"/>
        <v>part</v>
      </c>
      <c r="O674" s="336"/>
      <c r="P674" s="336"/>
      <c r="Q674" s="336"/>
      <c r="R674" s="336"/>
      <c r="S674" s="339"/>
      <c r="T674" s="339"/>
      <c r="U674" s="339"/>
      <c r="V674" s="339"/>
      <c r="W674" s="339" t="s">
        <v>1129</v>
      </c>
      <c r="X674" s="339">
        <v>4</v>
      </c>
      <c r="Y674" s="336" t="s">
        <v>1208</v>
      </c>
      <c r="Z674" s="336"/>
      <c r="AA674" s="340">
        <v>58</v>
      </c>
      <c r="AB674" s="336"/>
      <c r="AC674" s="336" t="s">
        <v>1215</v>
      </c>
      <c r="AD674" s="336"/>
      <c r="AE674" s="336"/>
      <c r="AF674" s="336" t="s">
        <v>813</v>
      </c>
      <c r="AG674" s="340"/>
      <c r="AH674" s="354">
        <f t="shared" si="102"/>
        <v>58</v>
      </c>
      <c r="AI674" s="355">
        <f t="shared" si="103"/>
        <v>58</v>
      </c>
      <c r="AJ674" s="336">
        <v>185</v>
      </c>
      <c r="AK674" s="336">
        <f t="shared" ref="AK674:AK737" si="107">AJ674*K674</f>
        <v>185</v>
      </c>
      <c r="AL674" s="356">
        <v>40081</v>
      </c>
      <c r="AM674" s="336"/>
      <c r="AN674" s="336"/>
      <c r="AO674" s="336"/>
      <c r="AP674" s="336"/>
      <c r="AQ674" s="336"/>
      <c r="AR674" s="336"/>
      <c r="AS674" s="336"/>
      <c r="AT674" s="26" t="s">
        <v>1130</v>
      </c>
      <c r="AU674" s="428">
        <v>62808</v>
      </c>
      <c r="AV674" s="428">
        <v>62925</v>
      </c>
      <c r="AW674" s="428" t="str">
        <f t="shared" si="104"/>
        <v>A</v>
      </c>
      <c r="AX674" s="428" t="str">
        <f t="shared" si="105"/>
        <v>A</v>
      </c>
      <c r="AY674" s="294">
        <f t="shared" si="106"/>
        <v>0</v>
      </c>
      <c r="AZ674" s="294">
        <v>0</v>
      </c>
    </row>
    <row r="675" spans="1:52" x14ac:dyDescent="0.2">
      <c r="E675" s="294">
        <v>62912</v>
      </c>
      <c r="F675" s="336">
        <v>62452</v>
      </c>
      <c r="G675" s="337">
        <v>62926</v>
      </c>
      <c r="H675" s="336" t="s">
        <v>1412</v>
      </c>
      <c r="I675" s="336" t="s">
        <v>590</v>
      </c>
      <c r="J675" s="336" t="s">
        <v>576</v>
      </c>
      <c r="K675" s="336">
        <v>2</v>
      </c>
      <c r="L675" s="338">
        <v>1</v>
      </c>
      <c r="M675" s="336"/>
      <c r="N675" s="336" t="str">
        <f t="shared" si="101"/>
        <v>part</v>
      </c>
      <c r="O675" s="336"/>
      <c r="P675" s="336"/>
      <c r="Q675" s="336"/>
      <c r="R675" s="336"/>
      <c r="S675" s="339"/>
      <c r="T675" s="339"/>
      <c r="U675" s="339"/>
      <c r="V675" s="339"/>
      <c r="W675" s="339" t="s">
        <v>1129</v>
      </c>
      <c r="X675" s="339">
        <v>4</v>
      </c>
      <c r="Y675" s="336" t="s">
        <v>1413</v>
      </c>
      <c r="Z675" s="336"/>
      <c r="AA675" s="340">
        <v>22.5</v>
      </c>
      <c r="AB675" s="339"/>
      <c r="AC675" s="336" t="s">
        <v>1172</v>
      </c>
      <c r="AD675" s="336"/>
      <c r="AE675" s="336"/>
      <c r="AF675" s="336" t="s">
        <v>1162</v>
      </c>
      <c r="AG675" s="340"/>
      <c r="AH675" s="354">
        <f t="shared" si="102"/>
        <v>22.5</v>
      </c>
      <c r="AI675" s="355">
        <f t="shared" si="103"/>
        <v>45</v>
      </c>
      <c r="AJ675" s="336">
        <v>4</v>
      </c>
      <c r="AK675" s="336">
        <f t="shared" si="107"/>
        <v>8</v>
      </c>
      <c r="AL675" s="356">
        <v>40081</v>
      </c>
      <c r="AM675" s="336"/>
      <c r="AN675" s="336"/>
      <c r="AO675" s="336"/>
      <c r="AP675" s="336"/>
      <c r="AQ675" s="336"/>
      <c r="AR675" s="336"/>
      <c r="AS675" s="336"/>
      <c r="AT675" s="26" t="s">
        <v>592</v>
      </c>
      <c r="AU675" s="428">
        <v>62452</v>
      </c>
      <c r="AV675" s="428">
        <v>62926</v>
      </c>
      <c r="AW675" s="428" t="str">
        <f t="shared" si="104"/>
        <v>A</v>
      </c>
      <c r="AX675" s="428" t="str">
        <f t="shared" si="105"/>
        <v>A</v>
      </c>
      <c r="AY675" s="294">
        <f t="shared" si="106"/>
        <v>1</v>
      </c>
      <c r="AZ675" s="294">
        <v>1</v>
      </c>
    </row>
    <row r="676" spans="1:52" x14ac:dyDescent="0.2">
      <c r="C676" s="294">
        <v>62912</v>
      </c>
      <c r="D676" s="294">
        <v>62998</v>
      </c>
      <c r="E676" s="294">
        <v>62445</v>
      </c>
      <c r="F676" s="336">
        <v>62808</v>
      </c>
      <c r="G676" s="337">
        <v>62926</v>
      </c>
      <c r="H676" s="336" t="s">
        <v>1412</v>
      </c>
      <c r="I676" s="336" t="s">
        <v>590</v>
      </c>
      <c r="J676" s="336" t="s">
        <v>576</v>
      </c>
      <c r="K676" s="336">
        <v>2</v>
      </c>
      <c r="L676" s="338">
        <v>1</v>
      </c>
      <c r="M676" s="336"/>
      <c r="N676" s="336" t="str">
        <f t="shared" si="101"/>
        <v>part</v>
      </c>
      <c r="O676" s="336"/>
      <c r="P676" s="336"/>
      <c r="Q676" s="336"/>
      <c r="R676" s="336"/>
      <c r="S676" s="339"/>
      <c r="T676" s="339"/>
      <c r="U676" s="339"/>
      <c r="V676" s="339"/>
      <c r="W676" s="339" t="s">
        <v>1129</v>
      </c>
      <c r="X676" s="339">
        <v>4</v>
      </c>
      <c r="Y676" s="336" t="s">
        <v>1157</v>
      </c>
      <c r="Z676" s="336"/>
      <c r="AA676" s="340">
        <v>22.5</v>
      </c>
      <c r="AB676" s="336"/>
      <c r="AC676" s="336" t="s">
        <v>1087</v>
      </c>
      <c r="AD676" s="336"/>
      <c r="AE676" s="336"/>
      <c r="AF676" s="336" t="s">
        <v>1162</v>
      </c>
      <c r="AG676" s="340"/>
      <c r="AH676" s="354">
        <f t="shared" si="102"/>
        <v>22.5</v>
      </c>
      <c r="AI676" s="355">
        <f t="shared" si="103"/>
        <v>45</v>
      </c>
      <c r="AJ676" s="336">
        <v>4</v>
      </c>
      <c r="AK676" s="336">
        <f t="shared" si="107"/>
        <v>8</v>
      </c>
      <c r="AL676" s="356">
        <v>40042</v>
      </c>
      <c r="AM676" s="336"/>
      <c r="AN676" s="336"/>
      <c r="AO676" s="336"/>
      <c r="AP676" s="336"/>
      <c r="AQ676" s="336"/>
      <c r="AR676" s="336"/>
      <c r="AS676" s="336"/>
      <c r="AT676" s="26" t="s">
        <v>592</v>
      </c>
      <c r="AU676" s="428">
        <v>62808</v>
      </c>
      <c r="AV676" s="428">
        <v>62926</v>
      </c>
      <c r="AW676" s="428" t="str">
        <f t="shared" si="104"/>
        <v>A</v>
      </c>
      <c r="AX676" s="428" t="str">
        <f t="shared" si="105"/>
        <v>A</v>
      </c>
      <c r="AY676" s="294">
        <f t="shared" si="106"/>
        <v>0</v>
      </c>
      <c r="AZ676" s="294">
        <v>0</v>
      </c>
    </row>
    <row r="677" spans="1:52" x14ac:dyDescent="0.2">
      <c r="C677" s="294">
        <v>62912</v>
      </c>
      <c r="D677" s="294">
        <v>62998</v>
      </c>
      <c r="E677" s="294">
        <v>62445</v>
      </c>
      <c r="F677" s="336">
        <v>62913</v>
      </c>
      <c r="G677" s="337">
        <v>62928</v>
      </c>
      <c r="H677" s="336" t="s">
        <v>1414</v>
      </c>
      <c r="I677" s="336" t="s">
        <v>590</v>
      </c>
      <c r="J677" s="336" t="s">
        <v>576</v>
      </c>
      <c r="K677" s="336">
        <v>2</v>
      </c>
      <c r="L677" s="338">
        <v>1</v>
      </c>
      <c r="M677" s="336"/>
      <c r="N677" s="336" t="str">
        <f t="shared" si="101"/>
        <v>part</v>
      </c>
      <c r="O677" s="336"/>
      <c r="P677" s="336"/>
      <c r="Q677" s="336"/>
      <c r="R677" s="336"/>
      <c r="S677" s="339"/>
      <c r="T677" s="339"/>
      <c r="U677" s="339"/>
      <c r="V677" s="339"/>
      <c r="W677" s="339" t="s">
        <v>1049</v>
      </c>
      <c r="X677" s="339">
        <v>4</v>
      </c>
      <c r="Y677" s="336" t="s">
        <v>1331</v>
      </c>
      <c r="Z677" s="336"/>
      <c r="AA677" s="340">
        <v>0</v>
      </c>
      <c r="AB677" s="336"/>
      <c r="AC677" s="336" t="s">
        <v>1415</v>
      </c>
      <c r="AD677" s="336"/>
      <c r="AE677" s="336"/>
      <c r="AF677" s="336" t="s">
        <v>350</v>
      </c>
      <c r="AG677" s="336"/>
      <c r="AH677" s="346">
        <f t="shared" si="102"/>
        <v>0</v>
      </c>
      <c r="AI677" s="347">
        <f t="shared" si="103"/>
        <v>0</v>
      </c>
      <c r="AJ677" s="348">
        <v>8</v>
      </c>
      <c r="AK677" s="348">
        <f t="shared" si="107"/>
        <v>16</v>
      </c>
      <c r="AL677" s="349">
        <v>40079</v>
      </c>
      <c r="AM677" s="348"/>
      <c r="AN677" s="348"/>
      <c r="AO677" s="348"/>
      <c r="AP677" s="348"/>
      <c r="AQ677" s="348"/>
      <c r="AR677" s="348"/>
      <c r="AS677" s="348"/>
      <c r="AT677" s="26" t="s">
        <v>592</v>
      </c>
      <c r="AU677" s="429">
        <v>62913</v>
      </c>
      <c r="AV677" s="428">
        <v>62928</v>
      </c>
      <c r="AW677" s="428" t="str">
        <f t="shared" si="104"/>
        <v>A</v>
      </c>
      <c r="AX677" s="428" t="str">
        <f t="shared" si="105"/>
        <v>A</v>
      </c>
      <c r="AY677" s="294">
        <f t="shared" si="106"/>
        <v>0</v>
      </c>
      <c r="AZ677" s="294">
        <v>0</v>
      </c>
    </row>
    <row r="678" spans="1:52" s="307" customFormat="1" x14ac:dyDescent="0.2">
      <c r="A678" s="294">
        <v>62912</v>
      </c>
      <c r="B678" s="294">
        <v>62998</v>
      </c>
      <c r="C678" s="294">
        <v>62445</v>
      </c>
      <c r="D678" s="294">
        <v>62897</v>
      </c>
      <c r="E678" s="294">
        <v>62931</v>
      </c>
      <c r="F678" s="336">
        <v>61745</v>
      </c>
      <c r="G678" s="337">
        <v>62930</v>
      </c>
      <c r="H678" s="336" t="s">
        <v>1416</v>
      </c>
      <c r="I678" s="336" t="s">
        <v>590</v>
      </c>
      <c r="J678" s="336" t="s">
        <v>576</v>
      </c>
      <c r="K678" s="336">
        <v>1</v>
      </c>
      <c r="L678" s="338">
        <v>1</v>
      </c>
      <c r="M678" s="336"/>
      <c r="N678" s="336" t="str">
        <f t="shared" si="101"/>
        <v>part</v>
      </c>
      <c r="O678" s="336"/>
      <c r="P678" s="336"/>
      <c r="Q678" s="336"/>
      <c r="R678" s="336"/>
      <c r="S678" s="339"/>
      <c r="T678" s="339"/>
      <c r="U678" s="339"/>
      <c r="V678" s="339"/>
      <c r="W678" s="339" t="s">
        <v>914</v>
      </c>
      <c r="X678" s="339">
        <v>4</v>
      </c>
      <c r="Y678" s="336" t="s">
        <v>1157</v>
      </c>
      <c r="Z678" s="339"/>
      <c r="AA678" s="340">
        <v>137</v>
      </c>
      <c r="AB678" s="336"/>
      <c r="AC678" s="336" t="s">
        <v>916</v>
      </c>
      <c r="AD678" s="336"/>
      <c r="AE678" s="336"/>
      <c r="AF678" s="336" t="s">
        <v>917</v>
      </c>
      <c r="AG678" s="340"/>
      <c r="AH678" s="346">
        <f t="shared" si="102"/>
        <v>137</v>
      </c>
      <c r="AI678" s="347">
        <f t="shared" si="103"/>
        <v>137</v>
      </c>
      <c r="AJ678" s="348">
        <v>124</v>
      </c>
      <c r="AK678" s="348">
        <f t="shared" si="107"/>
        <v>124</v>
      </c>
      <c r="AL678" s="349">
        <v>40078</v>
      </c>
      <c r="AM678" s="348"/>
      <c r="AN678" s="348"/>
      <c r="AO678" s="348"/>
      <c r="AP678" s="348"/>
      <c r="AQ678" s="348"/>
      <c r="AR678" s="348"/>
      <c r="AS678" s="348"/>
      <c r="AT678" s="26" t="s">
        <v>592</v>
      </c>
      <c r="AU678" s="428">
        <v>61745</v>
      </c>
      <c r="AV678" s="428">
        <v>62930</v>
      </c>
      <c r="AW678" s="428" t="str">
        <f t="shared" si="104"/>
        <v>A</v>
      </c>
      <c r="AX678" s="428" t="str">
        <f t="shared" si="105"/>
        <v>A</v>
      </c>
      <c r="AY678" s="294">
        <f t="shared" si="106"/>
        <v>0</v>
      </c>
      <c r="AZ678" s="294">
        <v>0</v>
      </c>
    </row>
    <row r="679" spans="1:52" x14ac:dyDescent="0.2">
      <c r="C679" s="294">
        <v>62912</v>
      </c>
      <c r="D679" s="294">
        <v>62998</v>
      </c>
      <c r="E679" s="294">
        <v>62445</v>
      </c>
      <c r="F679" s="366">
        <v>62897</v>
      </c>
      <c r="G679" s="367">
        <v>62931</v>
      </c>
      <c r="H679" s="366" t="s">
        <v>1417</v>
      </c>
      <c r="I679" s="348" t="s">
        <v>590</v>
      </c>
      <c r="J679" s="348" t="s">
        <v>576</v>
      </c>
      <c r="K679" s="348">
        <v>1</v>
      </c>
      <c r="L679" s="350">
        <v>1</v>
      </c>
      <c r="M679" s="348"/>
      <c r="N679" s="348" t="str">
        <f t="shared" si="101"/>
        <v>assy</v>
      </c>
      <c r="O679" s="348"/>
      <c r="P679" s="348"/>
      <c r="Q679" s="348"/>
      <c r="R679" s="348"/>
      <c r="S679" s="351"/>
      <c r="T679" s="351"/>
      <c r="U679" s="351"/>
      <c r="V679" s="351"/>
      <c r="W679" s="351" t="s">
        <v>1129</v>
      </c>
      <c r="X679" s="351">
        <v>4</v>
      </c>
      <c r="Y679" s="348"/>
      <c r="Z679" s="348"/>
      <c r="AA679" s="352">
        <v>0</v>
      </c>
      <c r="AB679" s="348"/>
      <c r="AC679" s="348" t="s">
        <v>1418</v>
      </c>
      <c r="AD679" s="348"/>
      <c r="AE679" s="348"/>
      <c r="AF679" s="348"/>
      <c r="AG679" s="348"/>
      <c r="AH679" s="346">
        <f t="shared" si="102"/>
        <v>0</v>
      </c>
      <c r="AI679" s="347">
        <f t="shared" si="103"/>
        <v>0</v>
      </c>
      <c r="AJ679" s="348"/>
      <c r="AK679" s="348">
        <f t="shared" si="107"/>
        <v>0</v>
      </c>
      <c r="AL679" s="349">
        <v>40092</v>
      </c>
      <c r="AM679" s="348"/>
      <c r="AN679" s="348"/>
      <c r="AO679" s="348"/>
      <c r="AP679" s="348"/>
      <c r="AQ679" s="348"/>
      <c r="AR679" s="348"/>
      <c r="AS679" s="348"/>
      <c r="AT679" s="26" t="s">
        <v>592</v>
      </c>
      <c r="AU679" s="428">
        <v>62897</v>
      </c>
      <c r="AV679" s="428">
        <v>62931</v>
      </c>
      <c r="AW679" s="428" t="str">
        <f t="shared" si="104"/>
        <v>A</v>
      </c>
      <c r="AX679" s="428" t="str">
        <f t="shared" si="105"/>
        <v>A</v>
      </c>
      <c r="AY679" s="294">
        <f t="shared" si="106"/>
        <v>0</v>
      </c>
      <c r="AZ679" s="294">
        <v>0</v>
      </c>
    </row>
    <row r="680" spans="1:52" x14ac:dyDescent="0.2">
      <c r="C680" s="294">
        <v>62912</v>
      </c>
      <c r="D680" s="294">
        <v>62998</v>
      </c>
      <c r="E680" s="294">
        <v>62445</v>
      </c>
      <c r="F680" s="336">
        <v>63085</v>
      </c>
      <c r="G680" s="337">
        <v>62932</v>
      </c>
      <c r="H680" s="336" t="s">
        <v>1419</v>
      </c>
      <c r="I680" s="336" t="s">
        <v>590</v>
      </c>
      <c r="J680" s="336" t="s">
        <v>576</v>
      </c>
      <c r="K680" s="336">
        <v>1</v>
      </c>
      <c r="L680" s="338">
        <v>1</v>
      </c>
      <c r="M680" s="336"/>
      <c r="N680" s="336" t="str">
        <f t="shared" si="101"/>
        <v>part</v>
      </c>
      <c r="O680" s="336"/>
      <c r="P680" s="336"/>
      <c r="Q680" s="336"/>
      <c r="R680" s="336"/>
      <c r="S680" s="339"/>
      <c r="T680" s="339"/>
      <c r="U680" s="339"/>
      <c r="V680" s="339"/>
      <c r="W680" s="339" t="s">
        <v>914</v>
      </c>
      <c r="X680" s="339">
        <v>4</v>
      </c>
      <c r="Y680" s="336" t="s">
        <v>1420</v>
      </c>
      <c r="Z680" s="336" t="s">
        <v>1339</v>
      </c>
      <c r="AA680" s="340">
        <v>0</v>
      </c>
      <c r="AB680" s="336"/>
      <c r="AC680" s="336" t="s">
        <v>1087</v>
      </c>
      <c r="AD680" s="336"/>
      <c r="AE680" s="336"/>
      <c r="AF680" s="336"/>
      <c r="AG680" s="340"/>
      <c r="AH680" s="346">
        <f t="shared" si="102"/>
        <v>0</v>
      </c>
      <c r="AI680" s="347">
        <f t="shared" si="103"/>
        <v>0</v>
      </c>
      <c r="AJ680" s="348">
        <v>151</v>
      </c>
      <c r="AK680" s="348">
        <f t="shared" si="107"/>
        <v>151</v>
      </c>
      <c r="AL680" s="349">
        <v>40042</v>
      </c>
      <c r="AM680" s="348"/>
      <c r="AN680" s="348"/>
      <c r="AO680" s="348"/>
      <c r="AP680" s="348"/>
      <c r="AQ680" s="348"/>
      <c r="AR680" s="348"/>
      <c r="AS680" s="348"/>
      <c r="AT680" s="26" t="s">
        <v>592</v>
      </c>
      <c r="AU680" s="428">
        <v>63085</v>
      </c>
      <c r="AV680" s="428">
        <v>62932</v>
      </c>
      <c r="AW680" s="428" t="str">
        <f t="shared" si="104"/>
        <v>A</v>
      </c>
      <c r="AX680" s="428" t="str">
        <f t="shared" si="105"/>
        <v>A</v>
      </c>
      <c r="AY680" s="294">
        <f t="shared" si="106"/>
        <v>0</v>
      </c>
      <c r="AZ680" s="294">
        <v>0</v>
      </c>
    </row>
    <row r="681" spans="1:52" x14ac:dyDescent="0.2">
      <c r="D681" s="294">
        <v>62912</v>
      </c>
      <c r="E681" s="294">
        <v>62998</v>
      </c>
      <c r="F681" s="336">
        <v>62445</v>
      </c>
      <c r="G681" s="337">
        <v>62933</v>
      </c>
      <c r="H681" s="336" t="s">
        <v>1421</v>
      </c>
      <c r="I681" s="336" t="s">
        <v>590</v>
      </c>
      <c r="J681" s="336" t="s">
        <v>1081</v>
      </c>
      <c r="K681" s="336">
        <v>1</v>
      </c>
      <c r="L681" s="338">
        <v>1</v>
      </c>
      <c r="M681" s="336"/>
      <c r="N681" s="336" t="str">
        <f t="shared" ref="N681:N744" si="108">IF(COUNTIF($F$7:$F$3332,G681)&lt;&gt;0,"assy","part")</f>
        <v>part</v>
      </c>
      <c r="O681" s="336"/>
      <c r="P681" s="336"/>
      <c r="Q681" s="336"/>
      <c r="R681" s="336"/>
      <c r="S681" s="339"/>
      <c r="T681" s="339"/>
      <c r="U681" s="339"/>
      <c r="V681" s="339"/>
      <c r="W681" s="339" t="s">
        <v>914</v>
      </c>
      <c r="X681" s="339">
        <v>4</v>
      </c>
      <c r="Y681" s="336" t="s">
        <v>1422</v>
      </c>
      <c r="Z681" s="336"/>
      <c r="AA681" s="340">
        <v>0</v>
      </c>
      <c r="AB681" s="385" t="s">
        <v>1423</v>
      </c>
      <c r="AC681" s="336" t="s">
        <v>1087</v>
      </c>
      <c r="AD681" s="336"/>
      <c r="AE681" s="336"/>
      <c r="AF681" s="336" t="s">
        <v>1424</v>
      </c>
      <c r="AG681" s="340"/>
      <c r="AH681" s="346">
        <f t="shared" si="102"/>
        <v>0</v>
      </c>
      <c r="AI681" s="347">
        <f t="shared" si="103"/>
        <v>0</v>
      </c>
      <c r="AJ681" s="348">
        <v>695</v>
      </c>
      <c r="AK681" s="348">
        <f t="shared" si="107"/>
        <v>695</v>
      </c>
      <c r="AL681" s="349">
        <v>40115</v>
      </c>
      <c r="AM681" s="348"/>
      <c r="AN681" s="348"/>
      <c r="AO681" s="348"/>
      <c r="AP681" s="348"/>
      <c r="AQ681" s="348"/>
      <c r="AR681" s="348"/>
      <c r="AS681" s="348"/>
      <c r="AT681" s="26" t="s">
        <v>1130</v>
      </c>
      <c r="AU681" s="428">
        <v>62445</v>
      </c>
      <c r="AV681" s="428">
        <v>62933</v>
      </c>
      <c r="AW681" s="428" t="str">
        <f t="shared" si="104"/>
        <v>A</v>
      </c>
      <c r="AX681" s="428" t="str">
        <f t="shared" si="105"/>
        <v>A</v>
      </c>
      <c r="AY681" s="294">
        <f t="shared" si="106"/>
        <v>0</v>
      </c>
      <c r="AZ681" s="294">
        <v>0</v>
      </c>
    </row>
    <row r="682" spans="1:52" x14ac:dyDescent="0.2">
      <c r="D682" s="294">
        <v>62912</v>
      </c>
      <c r="E682" s="294">
        <v>62998</v>
      </c>
      <c r="F682" s="336">
        <v>62445</v>
      </c>
      <c r="G682" s="337">
        <v>62934</v>
      </c>
      <c r="H682" s="336" t="s">
        <v>1425</v>
      </c>
      <c r="I682" s="336" t="s">
        <v>590</v>
      </c>
      <c r="J682" s="336" t="s">
        <v>1081</v>
      </c>
      <c r="K682" s="336">
        <v>1</v>
      </c>
      <c r="L682" s="338">
        <v>1</v>
      </c>
      <c r="M682" s="336"/>
      <c r="N682" s="336" t="str">
        <f t="shared" si="108"/>
        <v>part</v>
      </c>
      <c r="O682" s="336"/>
      <c r="P682" s="336"/>
      <c r="Q682" s="336"/>
      <c r="R682" s="336"/>
      <c r="S682" s="339"/>
      <c r="T682" s="339"/>
      <c r="U682" s="339"/>
      <c r="V682" s="339"/>
      <c r="W682" s="339" t="s">
        <v>914</v>
      </c>
      <c r="X682" s="339">
        <v>4</v>
      </c>
      <c r="Y682" s="336" t="s">
        <v>1422</v>
      </c>
      <c r="Z682" s="336"/>
      <c r="AA682" s="340">
        <v>0</v>
      </c>
      <c r="AB682" s="385" t="s">
        <v>1423</v>
      </c>
      <c r="AC682" s="336"/>
      <c r="AD682" s="336"/>
      <c r="AE682" s="336"/>
      <c r="AF682" s="386" t="s">
        <v>1315</v>
      </c>
      <c r="AG682" s="340"/>
      <c r="AH682" s="346">
        <f t="shared" si="102"/>
        <v>0</v>
      </c>
      <c r="AI682" s="347">
        <f t="shared" si="103"/>
        <v>0</v>
      </c>
      <c r="AJ682" s="348">
        <v>570</v>
      </c>
      <c r="AK682" s="348">
        <f t="shared" si="107"/>
        <v>570</v>
      </c>
      <c r="AL682" s="349">
        <v>40115</v>
      </c>
      <c r="AM682" s="348"/>
      <c r="AN682" s="348"/>
      <c r="AO682" s="348"/>
      <c r="AP682" s="348"/>
      <c r="AQ682" s="348"/>
      <c r="AR682" s="348"/>
      <c r="AS682" s="348"/>
      <c r="AT682" s="26" t="s">
        <v>1130</v>
      </c>
      <c r="AU682" s="429">
        <v>62445</v>
      </c>
      <c r="AV682" s="428">
        <v>62934</v>
      </c>
      <c r="AW682" s="428" t="str">
        <f t="shared" si="104"/>
        <v>A</v>
      </c>
      <c r="AX682" s="428" t="str">
        <f t="shared" si="105"/>
        <v>A</v>
      </c>
      <c r="AY682" s="294">
        <f t="shared" si="106"/>
        <v>0</v>
      </c>
      <c r="AZ682" s="294">
        <v>0</v>
      </c>
    </row>
    <row r="683" spans="1:52" x14ac:dyDescent="0.2">
      <c r="C683" s="294">
        <v>62912</v>
      </c>
      <c r="D683" s="294">
        <v>62998</v>
      </c>
      <c r="E683" s="294">
        <v>62445</v>
      </c>
      <c r="F683" s="348">
        <v>62897</v>
      </c>
      <c r="G683" s="358">
        <v>62935</v>
      </c>
      <c r="H683" s="348" t="s">
        <v>1426</v>
      </c>
      <c r="I683" s="348" t="s">
        <v>590</v>
      </c>
      <c r="J683" s="348"/>
      <c r="K683" s="348">
        <v>1</v>
      </c>
      <c r="L683" s="350">
        <v>1</v>
      </c>
      <c r="M683" s="348"/>
      <c r="N683" s="348" t="str">
        <f t="shared" si="108"/>
        <v>assy</v>
      </c>
      <c r="O683" s="348"/>
      <c r="P683" s="348"/>
      <c r="Q683" s="348"/>
      <c r="R683" s="348"/>
      <c r="S683" s="351"/>
      <c r="T683" s="351"/>
      <c r="U683" s="351"/>
      <c r="V683" s="351"/>
      <c r="W683" s="351" t="s">
        <v>1049</v>
      </c>
      <c r="X683" s="351">
        <v>4</v>
      </c>
      <c r="Y683" s="348"/>
      <c r="Z683" s="348"/>
      <c r="AA683" s="352">
        <v>0</v>
      </c>
      <c r="AB683" s="351"/>
      <c r="AC683" s="348"/>
      <c r="AD683" s="348"/>
      <c r="AE683" s="348"/>
      <c r="AF683" s="348"/>
      <c r="AG683" s="353"/>
      <c r="AH683" s="346">
        <f t="shared" si="102"/>
        <v>0</v>
      </c>
      <c r="AI683" s="347">
        <f t="shared" si="103"/>
        <v>0</v>
      </c>
      <c r="AJ683" s="348"/>
      <c r="AK683" s="348">
        <f t="shared" si="107"/>
        <v>0</v>
      </c>
      <c r="AL683" s="349">
        <v>40042</v>
      </c>
      <c r="AM683" s="348"/>
      <c r="AN683" s="348"/>
      <c r="AO683" s="348"/>
      <c r="AP683" s="348"/>
      <c r="AQ683" s="348"/>
      <c r="AR683" s="348"/>
      <c r="AS683" s="348"/>
      <c r="AT683" s="26"/>
      <c r="AU683" s="428">
        <v>62897</v>
      </c>
      <c r="AV683" s="428">
        <v>62935</v>
      </c>
      <c r="AW683" s="428" t="str">
        <f t="shared" si="104"/>
        <v>A</v>
      </c>
      <c r="AX683" s="428" t="str">
        <f t="shared" si="105"/>
        <v>A</v>
      </c>
      <c r="AY683" s="294">
        <f t="shared" si="106"/>
        <v>0</v>
      </c>
      <c r="AZ683" s="294">
        <v>0</v>
      </c>
    </row>
    <row r="684" spans="1:52" x14ac:dyDescent="0.2">
      <c r="B684" s="294">
        <v>62912</v>
      </c>
      <c r="C684" s="294">
        <v>62998</v>
      </c>
      <c r="D684" s="294">
        <v>62445</v>
      </c>
      <c r="E684" s="294">
        <v>62897</v>
      </c>
      <c r="F684" s="336">
        <v>62935</v>
      </c>
      <c r="G684" s="337">
        <v>62936</v>
      </c>
      <c r="H684" s="336" t="s">
        <v>1427</v>
      </c>
      <c r="I684" s="336" t="s">
        <v>590</v>
      </c>
      <c r="J684" s="336" t="s">
        <v>576</v>
      </c>
      <c r="K684" s="336">
        <v>1</v>
      </c>
      <c r="L684" s="338">
        <v>1</v>
      </c>
      <c r="M684" s="336"/>
      <c r="N684" s="336" t="str">
        <f t="shared" si="108"/>
        <v>part</v>
      </c>
      <c r="O684" s="336"/>
      <c r="P684" s="336"/>
      <c r="Q684" s="336"/>
      <c r="R684" s="336"/>
      <c r="S684" s="339"/>
      <c r="T684" s="339"/>
      <c r="U684" s="339"/>
      <c r="V684" s="339"/>
      <c r="W684" s="339" t="s">
        <v>914</v>
      </c>
      <c r="X684" s="339">
        <v>4</v>
      </c>
      <c r="Y684" s="336" t="s">
        <v>1428</v>
      </c>
      <c r="Z684" s="336"/>
      <c r="AA684" s="340">
        <v>58</v>
      </c>
      <c r="AB684" s="336"/>
      <c r="AC684" s="336" t="s">
        <v>1429</v>
      </c>
      <c r="AD684" s="336"/>
      <c r="AE684" s="336"/>
      <c r="AF684" s="336" t="s">
        <v>1084</v>
      </c>
      <c r="AG684" s="340"/>
      <c r="AH684" s="354">
        <f t="shared" si="102"/>
        <v>58</v>
      </c>
      <c r="AI684" s="355">
        <f t="shared" si="103"/>
        <v>58</v>
      </c>
      <c r="AJ684" s="336">
        <v>128</v>
      </c>
      <c r="AK684" s="336">
        <f t="shared" si="107"/>
        <v>128</v>
      </c>
      <c r="AL684" s="356">
        <v>40078</v>
      </c>
      <c r="AM684" s="336"/>
      <c r="AN684" s="336"/>
      <c r="AO684" s="336"/>
      <c r="AP684" s="336"/>
      <c r="AQ684" s="336"/>
      <c r="AR684" s="336"/>
      <c r="AS684" s="336"/>
      <c r="AT684" s="26" t="s">
        <v>1130</v>
      </c>
      <c r="AU684" s="428">
        <v>62935</v>
      </c>
      <c r="AV684" s="428">
        <v>62936</v>
      </c>
      <c r="AW684" s="428" t="str">
        <f t="shared" si="104"/>
        <v>A</v>
      </c>
      <c r="AX684" s="428" t="str">
        <f t="shared" si="105"/>
        <v>A</v>
      </c>
      <c r="AY684" s="294">
        <f t="shared" si="106"/>
        <v>0</v>
      </c>
      <c r="AZ684" s="294">
        <v>0</v>
      </c>
    </row>
    <row r="685" spans="1:52" x14ac:dyDescent="0.2">
      <c r="B685" s="294">
        <v>62912</v>
      </c>
      <c r="C685" s="294">
        <v>62998</v>
      </c>
      <c r="D685" s="294">
        <v>62445</v>
      </c>
      <c r="E685" s="294">
        <v>62897</v>
      </c>
      <c r="F685" s="336">
        <v>62935</v>
      </c>
      <c r="G685" s="337">
        <v>62937</v>
      </c>
      <c r="H685" s="336" t="s">
        <v>1430</v>
      </c>
      <c r="I685" s="336" t="s">
        <v>590</v>
      </c>
      <c r="J685" s="336" t="s">
        <v>576</v>
      </c>
      <c r="K685" s="336">
        <v>1</v>
      </c>
      <c r="L685" s="338">
        <v>1</v>
      </c>
      <c r="M685" s="336"/>
      <c r="N685" s="336" t="str">
        <f t="shared" si="108"/>
        <v>assy</v>
      </c>
      <c r="O685" s="336"/>
      <c r="P685" s="336"/>
      <c r="Q685" s="336"/>
      <c r="R685" s="336"/>
      <c r="S685" s="339"/>
      <c r="T685" s="339"/>
      <c r="U685" s="339"/>
      <c r="V685" s="339"/>
      <c r="W685" s="339" t="s">
        <v>914</v>
      </c>
      <c r="X685" s="339">
        <v>4</v>
      </c>
      <c r="Y685" s="336" t="s">
        <v>1307</v>
      </c>
      <c r="Z685" s="336"/>
      <c r="AA685" s="340">
        <v>0</v>
      </c>
      <c r="AB685" s="336"/>
      <c r="AC685" s="336"/>
      <c r="AD685" s="336"/>
      <c r="AE685" s="336"/>
      <c r="AF685" s="336"/>
      <c r="AG685" s="340"/>
      <c r="AH685" s="341">
        <f t="shared" si="102"/>
        <v>0</v>
      </c>
      <c r="AI685" s="342">
        <f t="shared" si="103"/>
        <v>0</v>
      </c>
      <c r="AJ685" s="343"/>
      <c r="AK685" s="343">
        <f t="shared" si="107"/>
        <v>0</v>
      </c>
      <c r="AL685" s="344">
        <v>40078</v>
      </c>
      <c r="AM685" s="343"/>
      <c r="AN685" s="343"/>
      <c r="AO685" s="343"/>
      <c r="AP685" s="343"/>
      <c r="AQ685" s="343"/>
      <c r="AR685" s="343"/>
      <c r="AS685" s="343"/>
      <c r="AT685" s="26" t="s">
        <v>592</v>
      </c>
      <c r="AU685" s="428">
        <v>62935</v>
      </c>
      <c r="AV685" s="428">
        <v>62937</v>
      </c>
      <c r="AW685" s="428" t="str">
        <f t="shared" si="104"/>
        <v>A</v>
      </c>
      <c r="AX685" s="428" t="str">
        <f t="shared" si="105"/>
        <v>A</v>
      </c>
      <c r="AY685" s="294">
        <f t="shared" si="106"/>
        <v>0</v>
      </c>
      <c r="AZ685" s="294">
        <v>0</v>
      </c>
    </row>
    <row r="686" spans="1:52" x14ac:dyDescent="0.2">
      <c r="D686" s="294">
        <v>62912</v>
      </c>
      <c r="E686" s="294">
        <v>62998</v>
      </c>
      <c r="F686" s="336">
        <v>62451</v>
      </c>
      <c r="G686" s="337">
        <v>62938</v>
      </c>
      <c r="H686" s="336" t="s">
        <v>1431</v>
      </c>
      <c r="I686" s="336" t="s">
        <v>590</v>
      </c>
      <c r="J686" s="336" t="s">
        <v>576</v>
      </c>
      <c r="K686" s="336">
        <v>1</v>
      </c>
      <c r="L686" s="338"/>
      <c r="M686" s="336"/>
      <c r="N686" s="336" t="str">
        <f t="shared" si="108"/>
        <v>assy</v>
      </c>
      <c r="O686" s="336"/>
      <c r="P686" s="336"/>
      <c r="Q686" s="336"/>
      <c r="R686" s="336"/>
      <c r="S686" s="339"/>
      <c r="T686" s="339"/>
      <c r="U686" s="339"/>
      <c r="V686" s="339"/>
      <c r="W686" s="339" t="s">
        <v>1185</v>
      </c>
      <c r="X686" s="339">
        <v>4</v>
      </c>
      <c r="Y686" s="336"/>
      <c r="Z686" s="336"/>
      <c r="AA686" s="340">
        <v>0</v>
      </c>
      <c r="AB686" s="339"/>
      <c r="AC686" s="336"/>
      <c r="AD686" s="336"/>
      <c r="AE686" s="336"/>
      <c r="AF686" s="336" t="s">
        <v>1195</v>
      </c>
      <c r="AG686" s="340"/>
      <c r="AH686" s="341">
        <f t="shared" si="102"/>
        <v>0</v>
      </c>
      <c r="AI686" s="342">
        <f t="shared" si="103"/>
        <v>0</v>
      </c>
      <c r="AJ686" s="343"/>
      <c r="AK686" s="343">
        <f t="shared" si="107"/>
        <v>0</v>
      </c>
      <c r="AL686" s="344">
        <v>40081</v>
      </c>
      <c r="AM686" s="343"/>
      <c r="AN686" s="343"/>
      <c r="AO686" s="343"/>
      <c r="AP686" s="343"/>
      <c r="AQ686" s="343"/>
      <c r="AR686" s="343"/>
      <c r="AS686" s="343"/>
      <c r="AT686" s="26" t="s">
        <v>1130</v>
      </c>
      <c r="AU686" s="428">
        <v>62451</v>
      </c>
      <c r="AV686" s="428">
        <v>62938</v>
      </c>
      <c r="AW686" s="428" t="str">
        <f t="shared" si="104"/>
        <v>A</v>
      </c>
      <c r="AX686" s="428" t="str">
        <f t="shared" si="105"/>
        <v>A</v>
      </c>
      <c r="AY686" s="294">
        <f t="shared" si="106"/>
        <v>0</v>
      </c>
      <c r="AZ686" s="294">
        <v>0</v>
      </c>
    </row>
    <row r="687" spans="1:52" s="295" customFormat="1" x14ac:dyDescent="0.2">
      <c r="A687" s="294"/>
      <c r="B687" s="294"/>
      <c r="C687" s="294"/>
      <c r="D687" s="294"/>
      <c r="E687" s="294">
        <v>62912</v>
      </c>
      <c r="F687" s="336">
        <v>62452</v>
      </c>
      <c r="G687" s="337">
        <v>62939</v>
      </c>
      <c r="H687" s="336" t="s">
        <v>1432</v>
      </c>
      <c r="I687" s="336" t="s">
        <v>590</v>
      </c>
      <c r="J687" s="336" t="s">
        <v>576</v>
      </c>
      <c r="K687" s="336">
        <v>1</v>
      </c>
      <c r="L687" s="338">
        <v>1</v>
      </c>
      <c r="M687" s="336"/>
      <c r="N687" s="336" t="str">
        <f t="shared" si="108"/>
        <v>part</v>
      </c>
      <c r="O687" s="336"/>
      <c r="P687" s="336"/>
      <c r="Q687" s="336"/>
      <c r="R687" s="336"/>
      <c r="S687" s="339"/>
      <c r="T687" s="339"/>
      <c r="U687" s="339"/>
      <c r="V687" s="339"/>
      <c r="W687" s="339" t="s">
        <v>1129</v>
      </c>
      <c r="X687" s="339">
        <v>4</v>
      </c>
      <c r="Y687" s="336" t="s">
        <v>1433</v>
      </c>
      <c r="Z687" s="336"/>
      <c r="AA687" s="340">
        <v>14.67</v>
      </c>
      <c r="AB687" s="339"/>
      <c r="AC687" s="336" t="s">
        <v>1215</v>
      </c>
      <c r="AD687" s="336"/>
      <c r="AE687" s="336"/>
      <c r="AF687" s="336" t="s">
        <v>749</v>
      </c>
      <c r="AG687" s="340"/>
      <c r="AH687" s="346">
        <f t="shared" si="102"/>
        <v>14.67</v>
      </c>
      <c r="AI687" s="347">
        <f t="shared" si="103"/>
        <v>14.67</v>
      </c>
      <c r="AJ687" s="348">
        <v>99</v>
      </c>
      <c r="AK687" s="348">
        <f t="shared" si="107"/>
        <v>99</v>
      </c>
      <c r="AL687" s="349">
        <v>40079</v>
      </c>
      <c r="AM687" s="348"/>
      <c r="AN687" s="348"/>
      <c r="AO687" s="348"/>
      <c r="AP687" s="348"/>
      <c r="AQ687" s="348"/>
      <c r="AR687" s="348"/>
      <c r="AS687" s="348"/>
      <c r="AT687" s="26" t="s">
        <v>592</v>
      </c>
      <c r="AU687" s="428">
        <v>62452</v>
      </c>
      <c r="AV687" s="428">
        <v>62939</v>
      </c>
      <c r="AW687" s="428" t="str">
        <f t="shared" si="104"/>
        <v>A</v>
      </c>
      <c r="AX687" s="428" t="str">
        <f t="shared" si="105"/>
        <v>A</v>
      </c>
      <c r="AY687" s="294">
        <f t="shared" si="106"/>
        <v>1</v>
      </c>
      <c r="AZ687" s="294">
        <v>1</v>
      </c>
    </row>
    <row r="688" spans="1:52" x14ac:dyDescent="0.2">
      <c r="E688" s="294">
        <v>62912</v>
      </c>
      <c r="F688" s="348">
        <v>62452</v>
      </c>
      <c r="G688" s="358">
        <v>62940</v>
      </c>
      <c r="H688" s="348" t="s">
        <v>1434</v>
      </c>
      <c r="I688" s="348" t="s">
        <v>924</v>
      </c>
      <c r="J688" s="348"/>
      <c r="K688" s="348">
        <v>1</v>
      </c>
      <c r="L688" s="350"/>
      <c r="M688" s="348"/>
      <c r="N688" s="348" t="str">
        <f t="shared" si="108"/>
        <v>assy</v>
      </c>
      <c r="O688" s="348"/>
      <c r="P688" s="348"/>
      <c r="Q688" s="348"/>
      <c r="R688" s="348"/>
      <c r="S688" s="351"/>
      <c r="T688" s="351"/>
      <c r="U688" s="351"/>
      <c r="V688" s="351"/>
      <c r="W688" s="351" t="s">
        <v>1185</v>
      </c>
      <c r="X688" s="351">
        <v>2</v>
      </c>
      <c r="Y688" s="348"/>
      <c r="Z688" s="348"/>
      <c r="AA688" s="352">
        <v>0</v>
      </c>
      <c r="AB688" s="351"/>
      <c r="AC688" s="348"/>
      <c r="AD688" s="348"/>
      <c r="AE688" s="348"/>
      <c r="AF688" s="348"/>
      <c r="AG688" s="353"/>
      <c r="AH688" s="346">
        <f t="shared" si="102"/>
        <v>0</v>
      </c>
      <c r="AI688" s="347">
        <f t="shared" si="103"/>
        <v>0</v>
      </c>
      <c r="AJ688" s="348"/>
      <c r="AK688" s="348">
        <f t="shared" si="107"/>
        <v>0</v>
      </c>
      <c r="AL688" s="349">
        <v>40042</v>
      </c>
      <c r="AM688" s="348"/>
      <c r="AN688" s="348"/>
      <c r="AO688" s="348"/>
      <c r="AP688" s="348"/>
      <c r="AQ688" s="348"/>
      <c r="AR688" s="348"/>
      <c r="AS688" s="348"/>
      <c r="AT688" s="26"/>
      <c r="AU688" s="428">
        <v>62452</v>
      </c>
      <c r="AV688" s="428">
        <v>62940</v>
      </c>
      <c r="AW688" s="428" t="str">
        <f t="shared" si="104"/>
        <v>A</v>
      </c>
      <c r="AX688" s="428" t="str">
        <f t="shared" si="105"/>
        <v>A</v>
      </c>
      <c r="AY688" s="294">
        <f t="shared" si="106"/>
        <v>1</v>
      </c>
      <c r="AZ688" s="294">
        <v>1</v>
      </c>
    </row>
    <row r="689" spans="1:52" x14ac:dyDescent="0.2">
      <c r="E689" s="294">
        <v>62912</v>
      </c>
      <c r="F689" s="348">
        <v>62452</v>
      </c>
      <c r="G689" s="358">
        <v>62941</v>
      </c>
      <c r="H689" s="348" t="s">
        <v>1435</v>
      </c>
      <c r="I689" s="348" t="s">
        <v>924</v>
      </c>
      <c r="J689" s="348"/>
      <c r="K689" s="348">
        <v>1</v>
      </c>
      <c r="L689" s="350"/>
      <c r="M689" s="348"/>
      <c r="N689" s="348" t="str">
        <f t="shared" si="108"/>
        <v>assy</v>
      </c>
      <c r="O689" s="348"/>
      <c r="P689" s="348"/>
      <c r="Q689" s="348"/>
      <c r="R689" s="348"/>
      <c r="S689" s="351"/>
      <c r="T689" s="351"/>
      <c r="U689" s="351"/>
      <c r="V689" s="351"/>
      <c r="W689" s="351" t="s">
        <v>1185</v>
      </c>
      <c r="X689" s="351">
        <v>2</v>
      </c>
      <c r="Y689" s="348"/>
      <c r="Z689" s="348"/>
      <c r="AA689" s="352">
        <v>0</v>
      </c>
      <c r="AB689" s="351"/>
      <c r="AC689" s="348"/>
      <c r="AD689" s="348"/>
      <c r="AE689" s="348"/>
      <c r="AF689" s="348"/>
      <c r="AG689" s="353"/>
      <c r="AH689" s="346">
        <f t="shared" si="102"/>
        <v>0</v>
      </c>
      <c r="AI689" s="347">
        <f t="shared" si="103"/>
        <v>0</v>
      </c>
      <c r="AJ689" s="348"/>
      <c r="AK689" s="348">
        <f t="shared" si="107"/>
        <v>0</v>
      </c>
      <c r="AL689" s="349">
        <v>40042</v>
      </c>
      <c r="AM689" s="348"/>
      <c r="AN689" s="348"/>
      <c r="AO689" s="348"/>
      <c r="AP689" s="348"/>
      <c r="AQ689" s="348"/>
      <c r="AR689" s="348"/>
      <c r="AS689" s="348"/>
      <c r="AT689" s="26"/>
      <c r="AU689" s="429">
        <v>62452</v>
      </c>
      <c r="AV689" s="428">
        <v>62941</v>
      </c>
      <c r="AW689" s="428" t="str">
        <f t="shared" si="104"/>
        <v>A</v>
      </c>
      <c r="AX689" s="428" t="str">
        <f t="shared" si="105"/>
        <v>A</v>
      </c>
      <c r="AY689" s="294">
        <f t="shared" si="106"/>
        <v>1</v>
      </c>
      <c r="AZ689" s="294">
        <v>1</v>
      </c>
    </row>
    <row r="690" spans="1:52" x14ac:dyDescent="0.2">
      <c r="E690" s="294">
        <v>62912</v>
      </c>
      <c r="F690" s="336">
        <v>62452</v>
      </c>
      <c r="G690" s="337">
        <v>62942</v>
      </c>
      <c r="H690" s="336" t="s">
        <v>1436</v>
      </c>
      <c r="I690" s="336" t="s">
        <v>590</v>
      </c>
      <c r="J690" s="336" t="s">
        <v>576</v>
      </c>
      <c r="K690" s="336">
        <v>1</v>
      </c>
      <c r="L690" s="338">
        <v>1</v>
      </c>
      <c r="M690" s="336"/>
      <c r="N690" s="336" t="str">
        <f t="shared" si="108"/>
        <v>part</v>
      </c>
      <c r="O690" s="336"/>
      <c r="P690" s="336"/>
      <c r="Q690" s="336"/>
      <c r="R690" s="336"/>
      <c r="S690" s="339"/>
      <c r="T690" s="339"/>
      <c r="U690" s="339"/>
      <c r="V690" s="339"/>
      <c r="W690" s="339" t="s">
        <v>1129</v>
      </c>
      <c r="X690" s="339">
        <v>4</v>
      </c>
      <c r="Y690" s="336" t="s">
        <v>1437</v>
      </c>
      <c r="Z690" s="336"/>
      <c r="AA690" s="340">
        <v>0</v>
      </c>
      <c r="AB690" s="339"/>
      <c r="AC690" s="336" t="s">
        <v>1206</v>
      </c>
      <c r="AD690" s="336"/>
      <c r="AE690" s="336"/>
      <c r="AF690" s="336" t="s">
        <v>1084</v>
      </c>
      <c r="AG690" s="340"/>
      <c r="AH690" s="346">
        <f t="shared" si="102"/>
        <v>0</v>
      </c>
      <c r="AI690" s="347">
        <f t="shared" si="103"/>
        <v>0</v>
      </c>
      <c r="AJ690" s="348">
        <v>55</v>
      </c>
      <c r="AK690" s="348">
        <f t="shared" si="107"/>
        <v>55</v>
      </c>
      <c r="AL690" s="349">
        <v>40084</v>
      </c>
      <c r="AM690" s="348">
        <v>1</v>
      </c>
      <c r="AN690" s="348">
        <v>1</v>
      </c>
      <c r="AO690" s="348">
        <v>1</v>
      </c>
      <c r="AP690" s="348">
        <v>1</v>
      </c>
      <c r="AQ690" s="348">
        <v>1</v>
      </c>
      <c r="AR690" s="348">
        <v>1</v>
      </c>
      <c r="AS690" s="348">
        <v>1</v>
      </c>
      <c r="AT690" s="26" t="s">
        <v>592</v>
      </c>
      <c r="AU690" s="428">
        <v>62452</v>
      </c>
      <c r="AV690" s="428">
        <v>62942</v>
      </c>
      <c r="AW690" s="428" t="str">
        <f t="shared" si="104"/>
        <v>A</v>
      </c>
      <c r="AX690" s="428" t="str">
        <f t="shared" si="105"/>
        <v>A</v>
      </c>
      <c r="AY690" s="294">
        <f t="shared" si="106"/>
        <v>1</v>
      </c>
      <c r="AZ690" s="294">
        <v>1</v>
      </c>
    </row>
    <row r="691" spans="1:52" x14ac:dyDescent="0.2">
      <c r="D691" s="294">
        <v>62912</v>
      </c>
      <c r="E691" s="294">
        <v>62452</v>
      </c>
      <c r="F691" s="336">
        <v>63058</v>
      </c>
      <c r="G691" s="337">
        <v>62943</v>
      </c>
      <c r="H691" s="336" t="s">
        <v>1438</v>
      </c>
      <c r="I691" s="336" t="s">
        <v>590</v>
      </c>
      <c r="J691" s="336" t="s">
        <v>576</v>
      </c>
      <c r="K691" s="336">
        <v>1</v>
      </c>
      <c r="L691" s="338">
        <v>1</v>
      </c>
      <c r="M691" s="336"/>
      <c r="N691" s="336" t="str">
        <f t="shared" si="108"/>
        <v>part</v>
      </c>
      <c r="O691" s="336"/>
      <c r="P691" s="336"/>
      <c r="Q691" s="336"/>
      <c r="R691" s="336"/>
      <c r="S691" s="339"/>
      <c r="T691" s="339"/>
      <c r="U691" s="339"/>
      <c r="V691" s="339"/>
      <c r="W691" s="339" t="s">
        <v>1129</v>
      </c>
      <c r="X691" s="339">
        <v>4</v>
      </c>
      <c r="Y691" s="336" t="s">
        <v>1433</v>
      </c>
      <c r="Z691" s="336"/>
      <c r="AA691" s="340">
        <v>14.67</v>
      </c>
      <c r="AB691" s="339"/>
      <c r="AC691" s="336" t="s">
        <v>1215</v>
      </c>
      <c r="AD691" s="336"/>
      <c r="AE691" s="336"/>
      <c r="AF691" s="336" t="s">
        <v>1195</v>
      </c>
      <c r="AG691" s="340"/>
      <c r="AH691" s="341">
        <f t="shared" si="102"/>
        <v>14.67</v>
      </c>
      <c r="AI691" s="342">
        <f t="shared" si="103"/>
        <v>14.67</v>
      </c>
      <c r="AJ691" s="348"/>
      <c r="AK691" s="343">
        <f t="shared" si="107"/>
        <v>0</v>
      </c>
      <c r="AL691" s="349">
        <v>40079</v>
      </c>
      <c r="AM691" s="348"/>
      <c r="AN691" s="348"/>
      <c r="AO691" s="348"/>
      <c r="AP691" s="348"/>
      <c r="AQ691" s="348"/>
      <c r="AR691" s="348"/>
      <c r="AS691" s="348"/>
      <c r="AT691" s="26" t="s">
        <v>592</v>
      </c>
      <c r="AU691" s="428">
        <v>63058</v>
      </c>
      <c r="AV691" s="428">
        <v>62943</v>
      </c>
      <c r="AW691" s="428" t="str">
        <f t="shared" si="104"/>
        <v>A</v>
      </c>
      <c r="AX691" s="428" t="str">
        <f t="shared" si="105"/>
        <v>A</v>
      </c>
      <c r="AY691" s="294">
        <f t="shared" si="106"/>
        <v>1</v>
      </c>
      <c r="AZ691" s="294">
        <v>1</v>
      </c>
    </row>
    <row r="692" spans="1:52" x14ac:dyDescent="0.2">
      <c r="D692" s="294">
        <v>62912</v>
      </c>
      <c r="E692" s="294">
        <v>62998</v>
      </c>
      <c r="F692" s="348">
        <v>62445</v>
      </c>
      <c r="G692" s="358">
        <v>62948</v>
      </c>
      <c r="H692" s="348" t="s">
        <v>1439</v>
      </c>
      <c r="I692" s="348" t="s">
        <v>924</v>
      </c>
      <c r="J692" s="348"/>
      <c r="K692" s="348">
        <v>1</v>
      </c>
      <c r="L692" s="350">
        <v>1</v>
      </c>
      <c r="M692" s="348"/>
      <c r="N692" s="348" t="str">
        <f t="shared" si="108"/>
        <v>part</v>
      </c>
      <c r="O692" s="348"/>
      <c r="P692" s="348"/>
      <c r="Q692" s="348"/>
      <c r="R692" s="348"/>
      <c r="S692" s="351"/>
      <c r="T692" s="351"/>
      <c r="U692" s="351"/>
      <c r="V692" s="351"/>
      <c r="W692" s="351" t="s">
        <v>1190</v>
      </c>
      <c r="X692" s="351">
        <v>1</v>
      </c>
      <c r="Y692" s="348"/>
      <c r="Z692" s="348"/>
      <c r="AA692" s="352">
        <v>0</v>
      </c>
      <c r="AB692" s="348"/>
      <c r="AC692" s="348"/>
      <c r="AD692" s="348"/>
      <c r="AE692" s="348"/>
      <c r="AF692" s="348"/>
      <c r="AG692" s="353"/>
      <c r="AH692" s="346">
        <f t="shared" si="102"/>
        <v>0</v>
      </c>
      <c r="AI692" s="347">
        <f t="shared" si="103"/>
        <v>0</v>
      </c>
      <c r="AJ692" s="348"/>
      <c r="AK692" s="348">
        <f t="shared" si="107"/>
        <v>0</v>
      </c>
      <c r="AL692" s="349">
        <v>40044</v>
      </c>
      <c r="AM692" s="348"/>
      <c r="AN692" s="348"/>
      <c r="AO692" s="348"/>
      <c r="AP692" s="348"/>
      <c r="AQ692" s="348"/>
      <c r="AR692" s="348"/>
      <c r="AS692" s="348"/>
      <c r="AT692" s="26"/>
      <c r="AU692" s="428">
        <v>62445</v>
      </c>
      <c r="AV692" s="428">
        <v>62948</v>
      </c>
      <c r="AW692" s="428" t="str">
        <f t="shared" si="104"/>
        <v>A</v>
      </c>
      <c r="AX692" s="428" t="str">
        <f t="shared" si="105"/>
        <v>A</v>
      </c>
      <c r="AY692" s="294">
        <f t="shared" si="106"/>
        <v>0</v>
      </c>
      <c r="AZ692" s="294">
        <v>0</v>
      </c>
    </row>
    <row r="693" spans="1:52" s="295" customFormat="1" x14ac:dyDescent="0.2">
      <c r="A693" s="294"/>
      <c r="B693" s="294"/>
      <c r="C693" s="294"/>
      <c r="D693" s="294">
        <v>62912</v>
      </c>
      <c r="E693" s="294">
        <v>62998</v>
      </c>
      <c r="F693" s="348">
        <v>62445</v>
      </c>
      <c r="G693" s="358">
        <v>62949</v>
      </c>
      <c r="H693" s="348" t="s">
        <v>1440</v>
      </c>
      <c r="I693" s="348" t="s">
        <v>924</v>
      </c>
      <c r="J693" s="348"/>
      <c r="K693" s="348">
        <v>1</v>
      </c>
      <c r="L693" s="350">
        <v>1</v>
      </c>
      <c r="M693" s="348"/>
      <c r="N693" s="348" t="str">
        <f t="shared" si="108"/>
        <v>part</v>
      </c>
      <c r="O693" s="348"/>
      <c r="P693" s="348"/>
      <c r="Q693" s="348"/>
      <c r="R693" s="348"/>
      <c r="S693" s="351"/>
      <c r="T693" s="351"/>
      <c r="U693" s="351"/>
      <c r="V693" s="351"/>
      <c r="W693" s="351" t="s">
        <v>1190</v>
      </c>
      <c r="X693" s="351">
        <v>1</v>
      </c>
      <c r="Y693" s="348"/>
      <c r="Z693" s="348"/>
      <c r="AA693" s="352">
        <v>0</v>
      </c>
      <c r="AB693" s="348"/>
      <c r="AC693" s="348"/>
      <c r="AD693" s="348"/>
      <c r="AE693" s="348"/>
      <c r="AF693" s="348"/>
      <c r="AG693" s="353"/>
      <c r="AH693" s="346">
        <f t="shared" si="102"/>
        <v>0</v>
      </c>
      <c r="AI693" s="347">
        <f t="shared" si="103"/>
        <v>0</v>
      </c>
      <c r="AJ693" s="348"/>
      <c r="AK693" s="348">
        <f t="shared" si="107"/>
        <v>0</v>
      </c>
      <c r="AL693" s="349">
        <v>40044</v>
      </c>
      <c r="AM693" s="348"/>
      <c r="AN693" s="348"/>
      <c r="AO693" s="348"/>
      <c r="AP693" s="348"/>
      <c r="AQ693" s="348"/>
      <c r="AR693" s="348"/>
      <c r="AS693" s="348"/>
      <c r="AT693" s="26"/>
      <c r="AU693" s="428">
        <v>62445</v>
      </c>
      <c r="AV693" s="428">
        <v>62949</v>
      </c>
      <c r="AW693" s="428" t="str">
        <f t="shared" si="104"/>
        <v>A</v>
      </c>
      <c r="AX693" s="428" t="str">
        <f t="shared" si="105"/>
        <v>A</v>
      </c>
      <c r="AY693" s="294">
        <f t="shared" si="106"/>
        <v>0</v>
      </c>
      <c r="AZ693" s="294">
        <v>0</v>
      </c>
    </row>
    <row r="694" spans="1:52" x14ac:dyDescent="0.2">
      <c r="C694" s="294">
        <v>62912</v>
      </c>
      <c r="D694" s="294">
        <v>62456</v>
      </c>
      <c r="E694" s="294">
        <v>62794</v>
      </c>
      <c r="F694" s="336">
        <v>62779</v>
      </c>
      <c r="G694" s="337">
        <v>62950</v>
      </c>
      <c r="H694" s="336" t="s">
        <v>1441</v>
      </c>
      <c r="I694" s="336" t="s">
        <v>590</v>
      </c>
      <c r="J694" s="336" t="s">
        <v>576</v>
      </c>
      <c r="K694" s="336">
        <v>1</v>
      </c>
      <c r="L694" s="345">
        <v>1</v>
      </c>
      <c r="M694" s="336"/>
      <c r="N694" s="336" t="str">
        <f t="shared" si="108"/>
        <v>part</v>
      </c>
      <c r="O694" s="336"/>
      <c r="P694" s="336"/>
      <c r="Q694" s="336"/>
      <c r="R694" s="336"/>
      <c r="S694" s="339"/>
      <c r="T694" s="339"/>
      <c r="U694" s="339"/>
      <c r="V694" s="339"/>
      <c r="W694" s="339" t="s">
        <v>1049</v>
      </c>
      <c r="X694" s="339">
        <v>4</v>
      </c>
      <c r="Y694" s="336" t="s">
        <v>1237</v>
      </c>
      <c r="Z694" s="336"/>
      <c r="AA694" s="340">
        <v>20</v>
      </c>
      <c r="AB694" s="336"/>
      <c r="AC694" s="336" t="s">
        <v>916</v>
      </c>
      <c r="AD694" s="336"/>
      <c r="AE694" s="336"/>
      <c r="AF694" s="336"/>
      <c r="AG694" s="340"/>
      <c r="AH694" s="341">
        <f t="shared" si="102"/>
        <v>20</v>
      </c>
      <c r="AI694" s="342">
        <f t="shared" si="103"/>
        <v>20</v>
      </c>
      <c r="AJ694" s="343"/>
      <c r="AK694" s="343">
        <f t="shared" si="107"/>
        <v>0</v>
      </c>
      <c r="AL694" s="344">
        <v>40081</v>
      </c>
      <c r="AM694" s="343"/>
      <c r="AN694" s="343"/>
      <c r="AO694" s="343"/>
      <c r="AP694" s="343"/>
      <c r="AQ694" s="343"/>
      <c r="AR694" s="343"/>
      <c r="AS694" s="343"/>
      <c r="AT694" s="26" t="s">
        <v>1130</v>
      </c>
      <c r="AU694" s="429">
        <v>62779</v>
      </c>
      <c r="AV694" s="428">
        <v>62950</v>
      </c>
      <c r="AW694" s="428" t="str">
        <f t="shared" si="104"/>
        <v>A</v>
      </c>
      <c r="AX694" s="428" t="str">
        <f t="shared" si="105"/>
        <v>A</v>
      </c>
      <c r="AY694" s="294">
        <f t="shared" si="106"/>
        <v>0</v>
      </c>
      <c r="AZ694" s="294">
        <v>0</v>
      </c>
    </row>
    <row r="695" spans="1:52" x14ac:dyDescent="0.2">
      <c r="D695" s="294">
        <v>62912</v>
      </c>
      <c r="E695" s="294">
        <v>62998</v>
      </c>
      <c r="F695" s="336">
        <v>62445</v>
      </c>
      <c r="G695" s="337">
        <v>62951</v>
      </c>
      <c r="H695" s="336" t="s">
        <v>1442</v>
      </c>
      <c r="I695" s="336" t="s">
        <v>590</v>
      </c>
      <c r="J695" s="336" t="s">
        <v>576</v>
      </c>
      <c r="K695" s="336">
        <v>1</v>
      </c>
      <c r="L695" s="345">
        <v>1</v>
      </c>
      <c r="M695" s="336"/>
      <c r="N695" s="336" t="str">
        <f t="shared" si="108"/>
        <v>part</v>
      </c>
      <c r="O695" s="336"/>
      <c r="P695" s="336"/>
      <c r="Q695" s="336"/>
      <c r="R695" s="336"/>
      <c r="S695" s="339"/>
      <c r="T695" s="339"/>
      <c r="U695" s="339"/>
      <c r="V695" s="339"/>
      <c r="W695" s="339" t="s">
        <v>914</v>
      </c>
      <c r="X695" s="339">
        <v>4</v>
      </c>
      <c r="Y695" s="336" t="s">
        <v>1208</v>
      </c>
      <c r="Z695" s="336"/>
      <c r="AA695" s="340">
        <v>57</v>
      </c>
      <c r="AB695" s="336"/>
      <c r="AC695" s="336" t="s">
        <v>1215</v>
      </c>
      <c r="AD695" s="336"/>
      <c r="AE695" s="336"/>
      <c r="AF695" s="336" t="s">
        <v>813</v>
      </c>
      <c r="AG695" s="340"/>
      <c r="AH695" s="354">
        <f t="shared" si="102"/>
        <v>57</v>
      </c>
      <c r="AI695" s="355">
        <f t="shared" si="103"/>
        <v>57</v>
      </c>
      <c r="AJ695" s="336">
        <v>68</v>
      </c>
      <c r="AK695" s="336">
        <f t="shared" si="107"/>
        <v>68</v>
      </c>
      <c r="AL695" s="356">
        <v>40051</v>
      </c>
      <c r="AM695" s="336"/>
      <c r="AN695" s="336"/>
      <c r="AO695" s="336"/>
      <c r="AP695" s="336"/>
      <c r="AQ695" s="336"/>
      <c r="AR695" s="336"/>
      <c r="AS695" s="336"/>
      <c r="AT695" s="26" t="s">
        <v>592</v>
      </c>
      <c r="AU695" s="428">
        <v>62445</v>
      </c>
      <c r="AV695" s="428">
        <v>62951</v>
      </c>
      <c r="AW695" s="428" t="str">
        <f t="shared" si="104"/>
        <v>A</v>
      </c>
      <c r="AX695" s="428" t="str">
        <f t="shared" si="105"/>
        <v>A</v>
      </c>
      <c r="AY695" s="294">
        <f t="shared" si="106"/>
        <v>0</v>
      </c>
      <c r="AZ695" s="294">
        <v>0</v>
      </c>
    </row>
    <row r="696" spans="1:52" x14ac:dyDescent="0.2">
      <c r="B696" s="294">
        <v>62912</v>
      </c>
      <c r="C696" s="294">
        <v>62998</v>
      </c>
      <c r="D696" s="294">
        <v>62445</v>
      </c>
      <c r="E696" s="294">
        <v>62897</v>
      </c>
      <c r="F696" s="336">
        <v>61772</v>
      </c>
      <c r="G696" s="337">
        <v>62952</v>
      </c>
      <c r="H696" s="336" t="s">
        <v>1443</v>
      </c>
      <c r="I696" s="336" t="s">
        <v>590</v>
      </c>
      <c r="J696" s="336" t="s">
        <v>1081</v>
      </c>
      <c r="K696" s="336">
        <v>1</v>
      </c>
      <c r="L696" s="338">
        <v>1</v>
      </c>
      <c r="M696" s="336"/>
      <c r="N696" s="336" t="str">
        <f t="shared" si="108"/>
        <v>assy</v>
      </c>
      <c r="O696" s="336"/>
      <c r="P696" s="336"/>
      <c r="Q696" s="336"/>
      <c r="R696" s="336"/>
      <c r="S696" s="339"/>
      <c r="T696" s="339"/>
      <c r="U696" s="339"/>
      <c r="V696" s="339"/>
      <c r="W696" s="339" t="s">
        <v>914</v>
      </c>
      <c r="X696" s="339">
        <v>4</v>
      </c>
      <c r="Y696" s="336" t="s">
        <v>1373</v>
      </c>
      <c r="Z696" s="336"/>
      <c r="AA696" s="340">
        <v>38.28</v>
      </c>
      <c r="AB696" s="336">
        <v>12661</v>
      </c>
      <c r="AC696" s="336" t="s">
        <v>1194</v>
      </c>
      <c r="AD696" s="336"/>
      <c r="AE696" s="336"/>
      <c r="AF696" s="336" t="s">
        <v>1195</v>
      </c>
      <c r="AG696" s="340"/>
      <c r="AH696" s="354">
        <f t="shared" si="102"/>
        <v>38.28</v>
      </c>
      <c r="AI696" s="355">
        <f t="shared" si="103"/>
        <v>38.28</v>
      </c>
      <c r="AJ696" s="336">
        <v>1600</v>
      </c>
      <c r="AK696" s="336">
        <f t="shared" si="107"/>
        <v>1600</v>
      </c>
      <c r="AL696" s="356">
        <v>40080</v>
      </c>
      <c r="AM696" s="336"/>
      <c r="AN696" s="336"/>
      <c r="AO696" s="336"/>
      <c r="AP696" s="336"/>
      <c r="AQ696" s="336"/>
      <c r="AR696" s="336"/>
      <c r="AS696" s="336"/>
      <c r="AT696" s="26" t="s">
        <v>1130</v>
      </c>
      <c r="AU696" s="428">
        <v>61772</v>
      </c>
      <c r="AV696" s="428">
        <v>62952</v>
      </c>
      <c r="AW696" s="428" t="str">
        <f t="shared" si="104"/>
        <v>A</v>
      </c>
      <c r="AX696" s="428" t="str">
        <f t="shared" si="105"/>
        <v>A</v>
      </c>
      <c r="AY696" s="294">
        <f t="shared" si="106"/>
        <v>0</v>
      </c>
      <c r="AZ696" s="294">
        <v>0</v>
      </c>
    </row>
    <row r="697" spans="1:52" x14ac:dyDescent="0.2">
      <c r="A697" s="294">
        <v>62912</v>
      </c>
      <c r="B697" s="294">
        <v>62998</v>
      </c>
      <c r="C697" s="294">
        <v>62445</v>
      </c>
      <c r="D697" s="294">
        <v>62897</v>
      </c>
      <c r="E697" s="294">
        <v>61772</v>
      </c>
      <c r="F697" s="336">
        <v>62952</v>
      </c>
      <c r="G697" s="337">
        <v>62953</v>
      </c>
      <c r="H697" s="336" t="s">
        <v>1444</v>
      </c>
      <c r="I697" s="336" t="s">
        <v>590</v>
      </c>
      <c r="J697" s="336" t="s">
        <v>576</v>
      </c>
      <c r="K697" s="336">
        <v>1</v>
      </c>
      <c r="L697" s="338">
        <v>1</v>
      </c>
      <c r="M697" s="336"/>
      <c r="N697" s="336" t="str">
        <f t="shared" si="108"/>
        <v>part</v>
      </c>
      <c r="O697" s="336"/>
      <c r="P697" s="336"/>
      <c r="Q697" s="336"/>
      <c r="R697" s="336"/>
      <c r="S697" s="339"/>
      <c r="T697" s="339"/>
      <c r="U697" s="339"/>
      <c r="V697" s="339"/>
      <c r="W697" s="339" t="s">
        <v>914</v>
      </c>
      <c r="X697" s="339">
        <v>4</v>
      </c>
      <c r="Y697" s="336" t="s">
        <v>1445</v>
      </c>
      <c r="Z697" s="336"/>
      <c r="AA697" s="340">
        <v>0</v>
      </c>
      <c r="AB697" s="336"/>
      <c r="AC697" s="336" t="s">
        <v>1334</v>
      </c>
      <c r="AD697" s="336"/>
      <c r="AE697" s="336"/>
      <c r="AF697" s="336"/>
      <c r="AG697" s="340"/>
      <c r="AH697" s="346">
        <f t="shared" si="102"/>
        <v>0</v>
      </c>
      <c r="AI697" s="347">
        <f t="shared" si="103"/>
        <v>0</v>
      </c>
      <c r="AJ697" s="348"/>
      <c r="AK697" s="348">
        <f t="shared" si="107"/>
        <v>0</v>
      </c>
      <c r="AL697" s="349">
        <v>40066</v>
      </c>
      <c r="AM697" s="348"/>
      <c r="AN697" s="348"/>
      <c r="AO697" s="348"/>
      <c r="AP697" s="348"/>
      <c r="AQ697" s="348"/>
      <c r="AR697" s="348"/>
      <c r="AS697" s="348"/>
      <c r="AT697" s="26" t="s">
        <v>1130</v>
      </c>
      <c r="AU697" s="428">
        <v>62952</v>
      </c>
      <c r="AV697" s="428">
        <v>62953</v>
      </c>
      <c r="AW697" s="428" t="str">
        <f t="shared" si="104"/>
        <v>A</v>
      </c>
      <c r="AX697" s="428" t="str">
        <f t="shared" si="105"/>
        <v>A</v>
      </c>
      <c r="AY697" s="294">
        <f t="shared" si="106"/>
        <v>0</v>
      </c>
      <c r="AZ697" s="294">
        <v>0</v>
      </c>
    </row>
    <row r="698" spans="1:52" s="295" customFormat="1" x14ac:dyDescent="0.2">
      <c r="A698" s="294"/>
      <c r="B698" s="294">
        <v>62912</v>
      </c>
      <c r="C698" s="294">
        <v>62998</v>
      </c>
      <c r="D698" s="294">
        <v>62445</v>
      </c>
      <c r="E698" s="294">
        <v>62897</v>
      </c>
      <c r="F698" s="336">
        <v>62459</v>
      </c>
      <c r="G698" s="337">
        <v>62954</v>
      </c>
      <c r="H698" s="336" t="s">
        <v>1446</v>
      </c>
      <c r="I698" s="336" t="s">
        <v>590</v>
      </c>
      <c r="J698" s="336" t="s">
        <v>576</v>
      </c>
      <c r="K698" s="336">
        <v>1</v>
      </c>
      <c r="L698" s="338">
        <v>1</v>
      </c>
      <c r="M698" s="336"/>
      <c r="N698" s="336" t="str">
        <f t="shared" si="108"/>
        <v>part</v>
      </c>
      <c r="O698" s="336"/>
      <c r="P698" s="336"/>
      <c r="Q698" s="336"/>
      <c r="R698" s="336"/>
      <c r="S698" s="339"/>
      <c r="T698" s="339"/>
      <c r="U698" s="339"/>
      <c r="V698" s="339"/>
      <c r="W698" s="339" t="s">
        <v>914</v>
      </c>
      <c r="X698" s="339">
        <v>4</v>
      </c>
      <c r="Y698" s="336" t="s">
        <v>1373</v>
      </c>
      <c r="Z698" s="336"/>
      <c r="AA698" s="340">
        <v>22.85</v>
      </c>
      <c r="AB698" s="336">
        <v>12661</v>
      </c>
      <c r="AC698" s="336" t="s">
        <v>1194</v>
      </c>
      <c r="AD698" s="336"/>
      <c r="AE698" s="336"/>
      <c r="AF698" s="336"/>
      <c r="AG698" s="340"/>
      <c r="AH698" s="346">
        <f t="shared" si="102"/>
        <v>22.85</v>
      </c>
      <c r="AI698" s="347">
        <f t="shared" si="103"/>
        <v>22.85</v>
      </c>
      <c r="AJ698" s="348"/>
      <c r="AK698" s="348">
        <f t="shared" si="107"/>
        <v>0</v>
      </c>
      <c r="AL698" s="349">
        <v>40066</v>
      </c>
      <c r="AM698" s="348"/>
      <c r="AN698" s="348"/>
      <c r="AO698" s="348"/>
      <c r="AP698" s="348"/>
      <c r="AQ698" s="348"/>
      <c r="AR698" s="348"/>
      <c r="AS698" s="348"/>
      <c r="AT698" s="26" t="s">
        <v>1130</v>
      </c>
      <c r="AU698" s="428">
        <v>62459</v>
      </c>
      <c r="AV698" s="428">
        <v>62954</v>
      </c>
      <c r="AW698" s="428" t="str">
        <f t="shared" si="104"/>
        <v>A</v>
      </c>
      <c r="AX698" s="428" t="str">
        <f t="shared" si="105"/>
        <v>A</v>
      </c>
      <c r="AY698" s="294">
        <f t="shared" si="106"/>
        <v>0</v>
      </c>
      <c r="AZ698" s="294">
        <v>0</v>
      </c>
    </row>
    <row r="699" spans="1:52" x14ac:dyDescent="0.2">
      <c r="B699" s="294">
        <v>62912</v>
      </c>
      <c r="C699" s="294">
        <v>62998</v>
      </c>
      <c r="D699" s="294">
        <v>62445</v>
      </c>
      <c r="E699" s="294">
        <v>62897</v>
      </c>
      <c r="F699" s="336">
        <v>62459</v>
      </c>
      <c r="G699" s="337">
        <v>62955</v>
      </c>
      <c r="H699" s="336" t="s">
        <v>1447</v>
      </c>
      <c r="I699" s="336" t="s">
        <v>590</v>
      </c>
      <c r="J699" s="336" t="s">
        <v>576</v>
      </c>
      <c r="K699" s="336">
        <v>1</v>
      </c>
      <c r="L699" s="338">
        <v>1</v>
      </c>
      <c r="M699" s="336"/>
      <c r="N699" s="336" t="str">
        <f t="shared" si="108"/>
        <v>part</v>
      </c>
      <c r="O699" s="336"/>
      <c r="P699" s="336"/>
      <c r="Q699" s="336"/>
      <c r="R699" s="336"/>
      <c r="S699" s="339"/>
      <c r="T699" s="339"/>
      <c r="U699" s="339"/>
      <c r="V699" s="339"/>
      <c r="W699" s="339" t="s">
        <v>914</v>
      </c>
      <c r="X699" s="339">
        <v>4</v>
      </c>
      <c r="Y699" s="336" t="s">
        <v>1445</v>
      </c>
      <c r="Z699" s="336"/>
      <c r="AA699" s="340">
        <v>0</v>
      </c>
      <c r="AB699" s="336"/>
      <c r="AC699" s="336" t="s">
        <v>1334</v>
      </c>
      <c r="AD699" s="336"/>
      <c r="AE699" s="336"/>
      <c r="AF699" s="336"/>
      <c r="AG699" s="340"/>
      <c r="AH699" s="346">
        <f t="shared" ref="AH699:AH762" si="109">AA699+AG699</f>
        <v>0</v>
      </c>
      <c r="AI699" s="347">
        <f t="shared" si="103"/>
        <v>0</v>
      </c>
      <c r="AJ699" s="348"/>
      <c r="AK699" s="348">
        <f t="shared" si="107"/>
        <v>0</v>
      </c>
      <c r="AL699" s="349">
        <v>40066</v>
      </c>
      <c r="AM699" s="348"/>
      <c r="AN699" s="348"/>
      <c r="AO699" s="348"/>
      <c r="AP699" s="348"/>
      <c r="AQ699" s="348"/>
      <c r="AR699" s="348"/>
      <c r="AS699" s="348"/>
      <c r="AT699" s="26" t="s">
        <v>1130</v>
      </c>
      <c r="AU699" s="428">
        <v>62459</v>
      </c>
      <c r="AV699" s="428">
        <v>62955</v>
      </c>
      <c r="AW699" s="428" t="str">
        <f t="shared" si="104"/>
        <v>A</v>
      </c>
      <c r="AX699" s="428" t="str">
        <f t="shared" si="105"/>
        <v>A</v>
      </c>
      <c r="AY699" s="294">
        <f t="shared" si="106"/>
        <v>0</v>
      </c>
      <c r="AZ699" s="294">
        <v>0</v>
      </c>
    </row>
    <row r="700" spans="1:52" x14ac:dyDescent="0.2">
      <c r="C700" s="294">
        <v>62912</v>
      </c>
      <c r="D700" s="294">
        <v>62998</v>
      </c>
      <c r="E700" s="294">
        <v>62445</v>
      </c>
      <c r="F700" s="336">
        <v>62810</v>
      </c>
      <c r="G700" s="337">
        <v>62956</v>
      </c>
      <c r="H700" s="336" t="s">
        <v>1448</v>
      </c>
      <c r="I700" s="336" t="s">
        <v>590</v>
      </c>
      <c r="J700" s="336" t="s">
        <v>576</v>
      </c>
      <c r="K700" s="336">
        <v>1</v>
      </c>
      <c r="L700" s="338">
        <v>1</v>
      </c>
      <c r="M700" s="336"/>
      <c r="N700" s="336" t="str">
        <f t="shared" si="108"/>
        <v>part</v>
      </c>
      <c r="O700" s="336"/>
      <c r="P700" s="336"/>
      <c r="Q700" s="336"/>
      <c r="R700" s="336"/>
      <c r="S700" s="339"/>
      <c r="T700" s="339"/>
      <c r="U700" s="339"/>
      <c r="V700" s="339"/>
      <c r="W700" s="339" t="s">
        <v>1049</v>
      </c>
      <c r="X700" s="339">
        <v>4</v>
      </c>
      <c r="Y700" s="336" t="s">
        <v>1355</v>
      </c>
      <c r="Z700" s="336"/>
      <c r="AA700" s="340">
        <v>97</v>
      </c>
      <c r="AB700" s="339"/>
      <c r="AC700" s="336" t="s">
        <v>1253</v>
      </c>
      <c r="AD700" s="336"/>
      <c r="AE700" s="336"/>
      <c r="AF700" s="336"/>
      <c r="AG700" s="340"/>
      <c r="AH700" s="346">
        <f t="shared" si="109"/>
        <v>97</v>
      </c>
      <c r="AI700" s="347">
        <f t="shared" si="103"/>
        <v>97</v>
      </c>
      <c r="AJ700" s="348"/>
      <c r="AK700" s="348">
        <f t="shared" si="107"/>
        <v>0</v>
      </c>
      <c r="AL700" s="349">
        <v>40079</v>
      </c>
      <c r="AM700" s="348"/>
      <c r="AN700" s="348"/>
      <c r="AO700" s="348"/>
      <c r="AP700" s="348"/>
      <c r="AQ700" s="348"/>
      <c r="AR700" s="348"/>
      <c r="AS700" s="348"/>
      <c r="AT700" s="26" t="s">
        <v>1130</v>
      </c>
      <c r="AU700" s="428">
        <v>62810</v>
      </c>
      <c r="AV700" s="428">
        <v>62956</v>
      </c>
      <c r="AW700" s="428" t="str">
        <f t="shared" si="104"/>
        <v>A</v>
      </c>
      <c r="AX700" s="428" t="str">
        <f t="shared" si="105"/>
        <v>A</v>
      </c>
      <c r="AY700" s="294">
        <f t="shared" si="106"/>
        <v>0</v>
      </c>
      <c r="AZ700" s="294">
        <v>0</v>
      </c>
    </row>
    <row r="701" spans="1:52" x14ac:dyDescent="0.2">
      <c r="C701" s="294">
        <v>62912</v>
      </c>
      <c r="D701" s="294">
        <v>62998</v>
      </c>
      <c r="E701" s="294">
        <v>62445</v>
      </c>
      <c r="F701" s="336">
        <v>62810</v>
      </c>
      <c r="G701" s="337">
        <v>62957</v>
      </c>
      <c r="H701" s="336" t="s">
        <v>1449</v>
      </c>
      <c r="I701" s="336" t="s">
        <v>590</v>
      </c>
      <c r="J701" s="336" t="s">
        <v>576</v>
      </c>
      <c r="K701" s="336">
        <v>1</v>
      </c>
      <c r="L701" s="338">
        <v>1</v>
      </c>
      <c r="M701" s="336"/>
      <c r="N701" s="336" t="str">
        <f t="shared" si="108"/>
        <v>part</v>
      </c>
      <c r="O701" s="336"/>
      <c r="P701" s="336"/>
      <c r="Q701" s="336"/>
      <c r="R701" s="336"/>
      <c r="S701" s="339"/>
      <c r="T701" s="339"/>
      <c r="U701" s="339"/>
      <c r="V701" s="339"/>
      <c r="W701" s="339" t="s">
        <v>914</v>
      </c>
      <c r="X701" s="339">
        <v>4</v>
      </c>
      <c r="Y701" s="336" t="s">
        <v>1355</v>
      </c>
      <c r="Z701" s="336"/>
      <c r="AA701" s="340">
        <v>45</v>
      </c>
      <c r="AB701" s="339"/>
      <c r="AC701" s="336" t="s">
        <v>1253</v>
      </c>
      <c r="AD701" s="336"/>
      <c r="AE701" s="336"/>
      <c r="AF701" s="336"/>
      <c r="AG701" s="340"/>
      <c r="AH701" s="346">
        <f t="shared" si="109"/>
        <v>45</v>
      </c>
      <c r="AI701" s="347">
        <f t="shared" si="103"/>
        <v>45</v>
      </c>
      <c r="AJ701" s="348"/>
      <c r="AK701" s="348">
        <f t="shared" si="107"/>
        <v>0</v>
      </c>
      <c r="AL701" s="349">
        <v>40079</v>
      </c>
      <c r="AM701" s="348"/>
      <c r="AN701" s="348"/>
      <c r="AO701" s="348"/>
      <c r="AP701" s="348"/>
      <c r="AQ701" s="348"/>
      <c r="AR701" s="348"/>
      <c r="AS701" s="348"/>
      <c r="AT701" s="26" t="s">
        <v>1130</v>
      </c>
      <c r="AU701" s="428">
        <v>62810</v>
      </c>
      <c r="AV701" s="428">
        <v>62957</v>
      </c>
      <c r="AW701" s="428" t="str">
        <f t="shared" si="104"/>
        <v>A</v>
      </c>
      <c r="AX701" s="428" t="str">
        <f t="shared" si="105"/>
        <v>A</v>
      </c>
      <c r="AY701" s="294">
        <f t="shared" si="106"/>
        <v>0</v>
      </c>
      <c r="AZ701" s="294">
        <v>0</v>
      </c>
    </row>
    <row r="702" spans="1:52" x14ac:dyDescent="0.2">
      <c r="C702" s="294">
        <v>62912</v>
      </c>
      <c r="D702" s="294">
        <v>62998</v>
      </c>
      <c r="E702" s="294">
        <v>62445</v>
      </c>
      <c r="F702" s="336">
        <v>62810</v>
      </c>
      <c r="G702" s="337">
        <v>62958</v>
      </c>
      <c r="H702" s="336" t="s">
        <v>1450</v>
      </c>
      <c r="I702" s="336" t="s">
        <v>590</v>
      </c>
      <c r="J702" s="336" t="s">
        <v>576</v>
      </c>
      <c r="K702" s="336">
        <v>1</v>
      </c>
      <c r="L702" s="338">
        <v>1</v>
      </c>
      <c r="M702" s="336"/>
      <c r="N702" s="336" t="str">
        <f t="shared" si="108"/>
        <v>part</v>
      </c>
      <c r="O702" s="336"/>
      <c r="P702" s="336"/>
      <c r="Q702" s="336"/>
      <c r="R702" s="336"/>
      <c r="S702" s="339"/>
      <c r="T702" s="339"/>
      <c r="U702" s="339"/>
      <c r="V702" s="339"/>
      <c r="W702" s="339" t="s">
        <v>1049</v>
      </c>
      <c r="X702" s="339">
        <v>4</v>
      </c>
      <c r="Y702" s="336" t="s">
        <v>1355</v>
      </c>
      <c r="Z702" s="336"/>
      <c r="AA702" s="340">
        <v>10</v>
      </c>
      <c r="AB702" s="339"/>
      <c r="AC702" s="336" t="s">
        <v>1253</v>
      </c>
      <c r="AD702" s="336"/>
      <c r="AE702" s="336"/>
      <c r="AF702" s="336"/>
      <c r="AG702" s="340"/>
      <c r="AH702" s="346">
        <f t="shared" si="109"/>
        <v>10</v>
      </c>
      <c r="AI702" s="347">
        <f t="shared" si="103"/>
        <v>10</v>
      </c>
      <c r="AJ702" s="348"/>
      <c r="AK702" s="348">
        <f t="shared" si="107"/>
        <v>0</v>
      </c>
      <c r="AL702" s="349">
        <v>40079</v>
      </c>
      <c r="AM702" s="348"/>
      <c r="AN702" s="348"/>
      <c r="AO702" s="348"/>
      <c r="AP702" s="348"/>
      <c r="AQ702" s="348"/>
      <c r="AR702" s="348"/>
      <c r="AS702" s="348"/>
      <c r="AT702" s="26" t="s">
        <v>1130</v>
      </c>
      <c r="AU702" s="428">
        <v>62810</v>
      </c>
      <c r="AV702" s="428">
        <v>62958</v>
      </c>
      <c r="AW702" s="428" t="str">
        <f t="shared" si="104"/>
        <v>A</v>
      </c>
      <c r="AX702" s="428" t="str">
        <f t="shared" si="105"/>
        <v>A</v>
      </c>
      <c r="AY702" s="294">
        <f t="shared" si="106"/>
        <v>0</v>
      </c>
      <c r="AZ702" s="294">
        <v>0</v>
      </c>
    </row>
    <row r="703" spans="1:52" x14ac:dyDescent="0.2">
      <c r="C703" s="294">
        <v>62912</v>
      </c>
      <c r="D703" s="294">
        <v>62998</v>
      </c>
      <c r="E703" s="294">
        <v>62445</v>
      </c>
      <c r="F703" s="336">
        <v>62810</v>
      </c>
      <c r="G703" s="337">
        <v>62963</v>
      </c>
      <c r="H703" s="336" t="s">
        <v>1451</v>
      </c>
      <c r="I703" s="336" t="s">
        <v>590</v>
      </c>
      <c r="J703" s="336" t="s">
        <v>576</v>
      </c>
      <c r="K703" s="336">
        <v>1</v>
      </c>
      <c r="L703" s="338">
        <v>1</v>
      </c>
      <c r="M703" s="336"/>
      <c r="N703" s="336" t="str">
        <f t="shared" si="108"/>
        <v>part</v>
      </c>
      <c r="O703" s="336"/>
      <c r="P703" s="336"/>
      <c r="Q703" s="336"/>
      <c r="R703" s="336"/>
      <c r="S703" s="339"/>
      <c r="T703" s="339"/>
      <c r="U703" s="339"/>
      <c r="V703" s="339"/>
      <c r="W703" s="339" t="s">
        <v>1049</v>
      </c>
      <c r="X703" s="339">
        <v>4</v>
      </c>
      <c r="Y703" s="336" t="s">
        <v>1355</v>
      </c>
      <c r="Z703" s="336"/>
      <c r="AA703" s="340">
        <v>15</v>
      </c>
      <c r="AB703" s="339"/>
      <c r="AC703" s="336" t="s">
        <v>1253</v>
      </c>
      <c r="AD703" s="336"/>
      <c r="AE703" s="336"/>
      <c r="AF703" s="336"/>
      <c r="AG703" s="340"/>
      <c r="AH703" s="346">
        <f t="shared" si="109"/>
        <v>15</v>
      </c>
      <c r="AI703" s="347">
        <f t="shared" si="103"/>
        <v>15</v>
      </c>
      <c r="AJ703" s="348"/>
      <c r="AK703" s="348">
        <f t="shared" si="107"/>
        <v>0</v>
      </c>
      <c r="AL703" s="349">
        <v>40079</v>
      </c>
      <c r="AM703" s="348"/>
      <c r="AN703" s="348"/>
      <c r="AO703" s="348"/>
      <c r="AP703" s="348"/>
      <c r="AQ703" s="348"/>
      <c r="AR703" s="348"/>
      <c r="AS703" s="348"/>
      <c r="AT703" s="26" t="s">
        <v>1130</v>
      </c>
      <c r="AU703" s="428">
        <v>62810</v>
      </c>
      <c r="AV703" s="428">
        <v>62963</v>
      </c>
      <c r="AW703" s="428" t="str">
        <f t="shared" si="104"/>
        <v>A</v>
      </c>
      <c r="AX703" s="428" t="str">
        <f t="shared" si="105"/>
        <v>A</v>
      </c>
      <c r="AY703" s="294">
        <f t="shared" si="106"/>
        <v>0</v>
      </c>
      <c r="AZ703" s="294">
        <v>0</v>
      </c>
    </row>
    <row r="704" spans="1:52" x14ac:dyDescent="0.2">
      <c r="A704" s="378" t="s">
        <v>477</v>
      </c>
      <c r="B704" s="378"/>
      <c r="C704" s="378"/>
      <c r="D704" s="378"/>
      <c r="E704" s="378"/>
      <c r="F704" s="336">
        <v>62938</v>
      </c>
      <c r="G704" s="337">
        <v>62964</v>
      </c>
      <c r="H704" s="336" t="s">
        <v>1452</v>
      </c>
      <c r="I704" s="336" t="s">
        <v>590</v>
      </c>
      <c r="J704" s="336" t="s">
        <v>576</v>
      </c>
      <c r="K704" s="336">
        <v>2</v>
      </c>
      <c r="L704" s="338">
        <v>1</v>
      </c>
      <c r="M704" s="336"/>
      <c r="N704" s="336" t="str">
        <f t="shared" si="108"/>
        <v>part</v>
      </c>
      <c r="O704" s="336"/>
      <c r="P704" s="336"/>
      <c r="Q704" s="336"/>
      <c r="R704" s="336"/>
      <c r="S704" s="339"/>
      <c r="T704" s="339"/>
      <c r="U704" s="339"/>
      <c r="V704" s="339"/>
      <c r="W704" s="339" t="s">
        <v>1185</v>
      </c>
      <c r="X704" s="339">
        <v>4</v>
      </c>
      <c r="Y704" s="336" t="s">
        <v>1355</v>
      </c>
      <c r="Z704" s="336"/>
      <c r="AA704" s="340">
        <v>27.5</v>
      </c>
      <c r="AB704" s="339"/>
      <c r="AC704" s="336" t="s">
        <v>1381</v>
      </c>
      <c r="AD704" s="336"/>
      <c r="AE704" s="336"/>
      <c r="AF704" s="336"/>
      <c r="AG704" s="340"/>
      <c r="AH704" s="346">
        <f t="shared" si="109"/>
        <v>27.5</v>
      </c>
      <c r="AI704" s="347">
        <f t="shared" si="103"/>
        <v>55</v>
      </c>
      <c r="AJ704" s="348"/>
      <c r="AK704" s="348">
        <f t="shared" si="107"/>
        <v>0</v>
      </c>
      <c r="AL704" s="349">
        <v>40079</v>
      </c>
      <c r="AM704" s="348"/>
      <c r="AN704" s="348"/>
      <c r="AO704" s="348"/>
      <c r="AP704" s="348"/>
      <c r="AQ704" s="348"/>
      <c r="AR704" s="348"/>
      <c r="AS704" s="348"/>
      <c r="AT704" s="26" t="s">
        <v>1130</v>
      </c>
      <c r="AU704" s="428"/>
      <c r="AV704" s="428"/>
      <c r="AW704" s="428" t="str">
        <f t="shared" si="104"/>
        <v>Z</v>
      </c>
      <c r="AX704" s="428" t="str">
        <f t="shared" si="105"/>
        <v>Z</v>
      </c>
      <c r="AY704" s="294">
        <f t="shared" si="106"/>
        <v>0</v>
      </c>
      <c r="AZ704" s="294">
        <v>0</v>
      </c>
    </row>
    <row r="705" spans="1:52" s="302" customFormat="1" x14ac:dyDescent="0.2">
      <c r="A705" s="378" t="s">
        <v>477</v>
      </c>
      <c r="B705" s="378"/>
      <c r="C705" s="378"/>
      <c r="D705" s="378"/>
      <c r="E705" s="378"/>
      <c r="F705" s="336">
        <v>62938</v>
      </c>
      <c r="G705" s="337">
        <v>62965</v>
      </c>
      <c r="H705" s="336" t="s">
        <v>1453</v>
      </c>
      <c r="I705" s="336" t="s">
        <v>590</v>
      </c>
      <c r="J705" s="336" t="s">
        <v>576</v>
      </c>
      <c r="K705" s="336">
        <v>1</v>
      </c>
      <c r="L705" s="338">
        <v>1</v>
      </c>
      <c r="M705" s="336"/>
      <c r="N705" s="336" t="str">
        <f t="shared" si="108"/>
        <v>part</v>
      </c>
      <c r="O705" s="336"/>
      <c r="P705" s="336"/>
      <c r="Q705" s="336"/>
      <c r="R705" s="336"/>
      <c r="S705" s="339"/>
      <c r="T705" s="339"/>
      <c r="U705" s="339"/>
      <c r="V705" s="339"/>
      <c r="W705" s="339" t="s">
        <v>1185</v>
      </c>
      <c r="X705" s="339">
        <v>4</v>
      </c>
      <c r="Y705" s="336" t="s">
        <v>1355</v>
      </c>
      <c r="Z705" s="336"/>
      <c r="AA705" s="340">
        <v>35</v>
      </c>
      <c r="AB705" s="339"/>
      <c r="AC705" s="336" t="s">
        <v>1381</v>
      </c>
      <c r="AD705" s="336"/>
      <c r="AE705" s="336"/>
      <c r="AF705" s="336"/>
      <c r="AG705" s="340"/>
      <c r="AH705" s="346">
        <f t="shared" si="109"/>
        <v>35</v>
      </c>
      <c r="AI705" s="347">
        <f t="shared" si="103"/>
        <v>35</v>
      </c>
      <c r="AJ705" s="348"/>
      <c r="AK705" s="348">
        <f t="shared" si="107"/>
        <v>0</v>
      </c>
      <c r="AL705" s="349">
        <v>40079</v>
      </c>
      <c r="AM705" s="348"/>
      <c r="AN705" s="348"/>
      <c r="AO705" s="348"/>
      <c r="AP705" s="348"/>
      <c r="AQ705" s="348"/>
      <c r="AR705" s="348"/>
      <c r="AS705" s="348"/>
      <c r="AT705" s="26" t="s">
        <v>1130</v>
      </c>
      <c r="AU705" s="428"/>
      <c r="AV705" s="428"/>
      <c r="AW705" s="428" t="str">
        <f t="shared" si="104"/>
        <v>Z</v>
      </c>
      <c r="AX705" s="428" t="str">
        <f t="shared" si="105"/>
        <v>Z</v>
      </c>
      <c r="AY705" s="294">
        <f t="shared" si="106"/>
        <v>0</v>
      </c>
      <c r="AZ705" s="294">
        <v>0</v>
      </c>
    </row>
    <row r="706" spans="1:52" s="302" customFormat="1" x14ac:dyDescent="0.2">
      <c r="A706" s="378" t="s">
        <v>477</v>
      </c>
      <c r="B706" s="379"/>
      <c r="C706" s="379"/>
      <c r="D706" s="379"/>
      <c r="E706" s="379"/>
      <c r="F706" s="336">
        <v>62938</v>
      </c>
      <c r="G706" s="337">
        <v>62966</v>
      </c>
      <c r="H706" s="336" t="s">
        <v>1454</v>
      </c>
      <c r="I706" s="336" t="s">
        <v>590</v>
      </c>
      <c r="J706" s="336" t="s">
        <v>576</v>
      </c>
      <c r="K706" s="336">
        <v>1</v>
      </c>
      <c r="L706" s="338">
        <v>1</v>
      </c>
      <c r="M706" s="336"/>
      <c r="N706" s="336" t="str">
        <f t="shared" si="108"/>
        <v>part</v>
      </c>
      <c r="O706" s="336"/>
      <c r="P706" s="336"/>
      <c r="Q706" s="336"/>
      <c r="R706" s="336"/>
      <c r="S706" s="339"/>
      <c r="T706" s="339"/>
      <c r="U706" s="339"/>
      <c r="V706" s="339"/>
      <c r="W706" s="339" t="s">
        <v>1185</v>
      </c>
      <c r="X706" s="339">
        <v>4</v>
      </c>
      <c r="Y706" s="336" t="s">
        <v>1355</v>
      </c>
      <c r="Z706" s="336"/>
      <c r="AA706" s="340">
        <v>55</v>
      </c>
      <c r="AB706" s="339"/>
      <c r="AC706" s="336" t="s">
        <v>1381</v>
      </c>
      <c r="AD706" s="336"/>
      <c r="AE706" s="336"/>
      <c r="AF706" s="336"/>
      <c r="AG706" s="340"/>
      <c r="AH706" s="346">
        <f t="shared" si="109"/>
        <v>55</v>
      </c>
      <c r="AI706" s="347">
        <f t="shared" si="103"/>
        <v>55</v>
      </c>
      <c r="AJ706" s="348"/>
      <c r="AK706" s="348">
        <f t="shared" si="107"/>
        <v>0</v>
      </c>
      <c r="AL706" s="349">
        <v>40079</v>
      </c>
      <c r="AM706" s="348"/>
      <c r="AN706" s="348"/>
      <c r="AO706" s="348"/>
      <c r="AP706" s="348"/>
      <c r="AQ706" s="348"/>
      <c r="AR706" s="348"/>
      <c r="AS706" s="348"/>
      <c r="AT706" s="26" t="s">
        <v>1130</v>
      </c>
      <c r="AU706" s="428"/>
      <c r="AV706" s="428"/>
      <c r="AW706" s="428" t="str">
        <f t="shared" si="104"/>
        <v>Z</v>
      </c>
      <c r="AX706" s="428" t="str">
        <f t="shared" si="105"/>
        <v>Z</v>
      </c>
      <c r="AY706" s="294">
        <f t="shared" si="106"/>
        <v>0</v>
      </c>
      <c r="AZ706" s="294">
        <v>0</v>
      </c>
    </row>
    <row r="707" spans="1:52" s="302" customFormat="1" x14ac:dyDescent="0.2">
      <c r="A707" s="378" t="s">
        <v>477</v>
      </c>
      <c r="B707" s="379"/>
      <c r="C707" s="379"/>
      <c r="D707" s="379"/>
      <c r="E707" s="379"/>
      <c r="F707" s="336">
        <v>62938</v>
      </c>
      <c r="G707" s="337">
        <v>62967</v>
      </c>
      <c r="H707" s="336" t="s">
        <v>1455</v>
      </c>
      <c r="I707" s="336" t="s">
        <v>590</v>
      </c>
      <c r="J707" s="336" t="s">
        <v>576</v>
      </c>
      <c r="K707" s="336">
        <v>1</v>
      </c>
      <c r="L707" s="338">
        <v>1</v>
      </c>
      <c r="M707" s="336"/>
      <c r="N707" s="336" t="str">
        <f t="shared" si="108"/>
        <v>part</v>
      </c>
      <c r="O707" s="336"/>
      <c r="P707" s="336"/>
      <c r="Q707" s="336"/>
      <c r="R707" s="336"/>
      <c r="S707" s="339"/>
      <c r="T707" s="339"/>
      <c r="U707" s="339"/>
      <c r="V707" s="339"/>
      <c r="W707" s="339" t="s">
        <v>1185</v>
      </c>
      <c r="X707" s="339">
        <v>4</v>
      </c>
      <c r="Y707" s="336" t="s">
        <v>1355</v>
      </c>
      <c r="Z707" s="336"/>
      <c r="AA707" s="340">
        <v>22</v>
      </c>
      <c r="AB707" s="339"/>
      <c r="AC707" s="336" t="s">
        <v>1381</v>
      </c>
      <c r="AD707" s="336"/>
      <c r="AE707" s="336"/>
      <c r="AF707" s="336"/>
      <c r="AG707" s="340"/>
      <c r="AH707" s="346">
        <f t="shared" si="109"/>
        <v>22</v>
      </c>
      <c r="AI707" s="347">
        <f t="shared" si="103"/>
        <v>22</v>
      </c>
      <c r="AJ707" s="348"/>
      <c r="AK707" s="348">
        <f t="shared" si="107"/>
        <v>0</v>
      </c>
      <c r="AL707" s="349">
        <v>40079</v>
      </c>
      <c r="AM707" s="348"/>
      <c r="AN707" s="348"/>
      <c r="AO707" s="348"/>
      <c r="AP707" s="348"/>
      <c r="AQ707" s="348"/>
      <c r="AR707" s="348"/>
      <c r="AS707" s="348"/>
      <c r="AT707" s="26" t="s">
        <v>1130</v>
      </c>
      <c r="AU707" s="428"/>
      <c r="AV707" s="428"/>
      <c r="AW707" s="428" t="str">
        <f t="shared" si="104"/>
        <v>Z</v>
      </c>
      <c r="AX707" s="428" t="str">
        <f t="shared" si="105"/>
        <v>Z</v>
      </c>
      <c r="AY707" s="294">
        <f t="shared" si="106"/>
        <v>0</v>
      </c>
      <c r="AZ707" s="294">
        <v>0</v>
      </c>
    </row>
    <row r="708" spans="1:52" s="302" customFormat="1" x14ac:dyDescent="0.2">
      <c r="A708" s="378" t="s">
        <v>477</v>
      </c>
      <c r="B708" s="379"/>
      <c r="C708" s="379"/>
      <c r="D708" s="379"/>
      <c r="E708" s="379"/>
      <c r="F708" s="336">
        <v>62938</v>
      </c>
      <c r="G708" s="337">
        <v>62968</v>
      </c>
      <c r="H708" s="336" t="s">
        <v>1456</v>
      </c>
      <c r="I708" s="336" t="s">
        <v>590</v>
      </c>
      <c r="J708" s="336" t="s">
        <v>576</v>
      </c>
      <c r="K708" s="336">
        <v>1</v>
      </c>
      <c r="L708" s="338">
        <v>1</v>
      </c>
      <c r="M708" s="336"/>
      <c r="N708" s="336" t="str">
        <f t="shared" si="108"/>
        <v>part</v>
      </c>
      <c r="O708" s="336"/>
      <c r="P708" s="336"/>
      <c r="Q708" s="336"/>
      <c r="R708" s="336"/>
      <c r="S708" s="339"/>
      <c r="T708" s="339"/>
      <c r="U708" s="339"/>
      <c r="V708" s="339"/>
      <c r="W708" s="339" t="s">
        <v>1185</v>
      </c>
      <c r="X708" s="339">
        <v>4</v>
      </c>
      <c r="Y708" s="336" t="s">
        <v>1355</v>
      </c>
      <c r="Z708" s="336"/>
      <c r="AA708" s="340">
        <v>10</v>
      </c>
      <c r="AB708" s="339"/>
      <c r="AC708" s="336" t="s">
        <v>1381</v>
      </c>
      <c r="AD708" s="336"/>
      <c r="AE708" s="336"/>
      <c r="AF708" s="336"/>
      <c r="AG708" s="340"/>
      <c r="AH708" s="346">
        <f t="shared" si="109"/>
        <v>10</v>
      </c>
      <c r="AI708" s="347">
        <f t="shared" si="103"/>
        <v>10</v>
      </c>
      <c r="AJ708" s="348"/>
      <c r="AK708" s="348">
        <f t="shared" si="107"/>
        <v>0</v>
      </c>
      <c r="AL708" s="349">
        <v>40079</v>
      </c>
      <c r="AM708" s="348"/>
      <c r="AN708" s="348"/>
      <c r="AO708" s="348"/>
      <c r="AP708" s="348"/>
      <c r="AQ708" s="348"/>
      <c r="AR708" s="348"/>
      <c r="AS708" s="348"/>
      <c r="AT708" s="26" t="s">
        <v>1130</v>
      </c>
      <c r="AU708" s="428"/>
      <c r="AV708" s="428"/>
      <c r="AW708" s="428" t="str">
        <f t="shared" si="104"/>
        <v>Z</v>
      </c>
      <c r="AX708" s="428" t="str">
        <f t="shared" si="105"/>
        <v>Z</v>
      </c>
      <c r="AY708" s="294">
        <f t="shared" si="106"/>
        <v>0</v>
      </c>
      <c r="AZ708" s="294">
        <v>0</v>
      </c>
    </row>
    <row r="709" spans="1:52" s="302" customFormat="1" x14ac:dyDescent="0.2">
      <c r="A709" s="378" t="s">
        <v>477</v>
      </c>
      <c r="B709" s="379"/>
      <c r="C709" s="379"/>
      <c r="D709" s="379"/>
      <c r="E709" s="379"/>
      <c r="F709" s="336">
        <v>62938</v>
      </c>
      <c r="G709" s="337">
        <v>62969</v>
      </c>
      <c r="H709" s="336" t="s">
        <v>1457</v>
      </c>
      <c r="I709" s="336" t="s">
        <v>590</v>
      </c>
      <c r="J709" s="336" t="s">
        <v>576</v>
      </c>
      <c r="K709" s="336">
        <v>1</v>
      </c>
      <c r="L709" s="338">
        <v>1</v>
      </c>
      <c r="M709" s="336"/>
      <c r="N709" s="336" t="str">
        <f t="shared" si="108"/>
        <v>part</v>
      </c>
      <c r="O709" s="336"/>
      <c r="P709" s="336"/>
      <c r="Q709" s="336"/>
      <c r="R709" s="336"/>
      <c r="S709" s="339"/>
      <c r="T709" s="339"/>
      <c r="U709" s="339"/>
      <c r="V709" s="339"/>
      <c r="W709" s="339" t="s">
        <v>1185</v>
      </c>
      <c r="X709" s="339">
        <v>4</v>
      </c>
      <c r="Y709" s="336" t="s">
        <v>1355</v>
      </c>
      <c r="Z709" s="336"/>
      <c r="AA709" s="340">
        <v>10</v>
      </c>
      <c r="AB709" s="339"/>
      <c r="AC709" s="336" t="s">
        <v>1381</v>
      </c>
      <c r="AD709" s="336"/>
      <c r="AE709" s="336"/>
      <c r="AF709" s="336"/>
      <c r="AG709" s="340"/>
      <c r="AH709" s="346">
        <f t="shared" si="109"/>
        <v>10</v>
      </c>
      <c r="AI709" s="347">
        <f t="shared" si="103"/>
        <v>10</v>
      </c>
      <c r="AJ709" s="348"/>
      <c r="AK709" s="348">
        <f t="shared" si="107"/>
        <v>0</v>
      </c>
      <c r="AL709" s="349">
        <v>40079</v>
      </c>
      <c r="AM709" s="348"/>
      <c r="AN709" s="348"/>
      <c r="AO709" s="348"/>
      <c r="AP709" s="348"/>
      <c r="AQ709" s="348"/>
      <c r="AR709" s="348"/>
      <c r="AS709" s="348"/>
      <c r="AT709" s="26" t="s">
        <v>1130</v>
      </c>
      <c r="AU709" s="428"/>
      <c r="AV709" s="428"/>
      <c r="AW709" s="428" t="str">
        <f t="shared" si="104"/>
        <v>Z</v>
      </c>
      <c r="AX709" s="428" t="str">
        <f t="shared" si="105"/>
        <v>Z</v>
      </c>
      <c r="AY709" s="294">
        <f t="shared" si="106"/>
        <v>0</v>
      </c>
      <c r="AZ709" s="294">
        <v>0</v>
      </c>
    </row>
    <row r="710" spans="1:52" s="302" customFormat="1" x14ac:dyDescent="0.2">
      <c r="A710" s="378" t="s">
        <v>477</v>
      </c>
      <c r="B710" s="379"/>
      <c r="C710" s="379"/>
      <c r="D710" s="379"/>
      <c r="E710" s="379"/>
      <c r="F710" s="336">
        <v>62938</v>
      </c>
      <c r="G710" s="337">
        <v>62970</v>
      </c>
      <c r="H710" s="336" t="s">
        <v>1458</v>
      </c>
      <c r="I710" s="336" t="s">
        <v>590</v>
      </c>
      <c r="J710" s="336" t="s">
        <v>576</v>
      </c>
      <c r="K710" s="336">
        <v>1</v>
      </c>
      <c r="L710" s="338">
        <v>1</v>
      </c>
      <c r="M710" s="336"/>
      <c r="N710" s="336" t="str">
        <f t="shared" si="108"/>
        <v>part</v>
      </c>
      <c r="O710" s="336"/>
      <c r="P710" s="336"/>
      <c r="Q710" s="336"/>
      <c r="R710" s="336"/>
      <c r="S710" s="339"/>
      <c r="T710" s="339"/>
      <c r="U710" s="339"/>
      <c r="V710" s="339"/>
      <c r="W710" s="339" t="s">
        <v>1185</v>
      </c>
      <c r="X710" s="339">
        <v>4</v>
      </c>
      <c r="Y710" s="336" t="s">
        <v>1355</v>
      </c>
      <c r="Z710" s="336"/>
      <c r="AA710" s="340">
        <v>13</v>
      </c>
      <c r="AB710" s="339"/>
      <c r="AC710" s="336" t="s">
        <v>1381</v>
      </c>
      <c r="AD710" s="336"/>
      <c r="AE710" s="336"/>
      <c r="AF710" s="336"/>
      <c r="AG710" s="340"/>
      <c r="AH710" s="346">
        <f t="shared" si="109"/>
        <v>13</v>
      </c>
      <c r="AI710" s="347">
        <f t="shared" si="103"/>
        <v>13</v>
      </c>
      <c r="AJ710" s="348"/>
      <c r="AK710" s="348">
        <f t="shared" si="107"/>
        <v>0</v>
      </c>
      <c r="AL710" s="349">
        <v>40079</v>
      </c>
      <c r="AM710" s="348"/>
      <c r="AN710" s="348"/>
      <c r="AO710" s="348"/>
      <c r="AP710" s="348"/>
      <c r="AQ710" s="348"/>
      <c r="AR710" s="348"/>
      <c r="AS710" s="348"/>
      <c r="AT710" s="26" t="s">
        <v>1130</v>
      </c>
      <c r="AU710" s="428"/>
      <c r="AV710" s="428"/>
      <c r="AW710" s="428" t="str">
        <f t="shared" si="104"/>
        <v>Z</v>
      </c>
      <c r="AX710" s="428" t="str">
        <f t="shared" si="105"/>
        <v>Z</v>
      </c>
      <c r="AY710" s="294">
        <f t="shared" si="106"/>
        <v>0</v>
      </c>
      <c r="AZ710" s="294">
        <v>0</v>
      </c>
    </row>
    <row r="711" spans="1:52" s="302" customFormat="1" x14ac:dyDescent="0.2">
      <c r="A711" s="378" t="s">
        <v>477</v>
      </c>
      <c r="B711" s="379"/>
      <c r="C711" s="379"/>
      <c r="D711" s="379"/>
      <c r="E711" s="379"/>
      <c r="F711" s="336">
        <v>62938</v>
      </c>
      <c r="G711" s="337">
        <v>62971</v>
      </c>
      <c r="H711" s="336" t="s">
        <v>1459</v>
      </c>
      <c r="I711" s="336" t="s">
        <v>590</v>
      </c>
      <c r="J711" s="336" t="s">
        <v>576</v>
      </c>
      <c r="K711" s="336">
        <v>1</v>
      </c>
      <c r="L711" s="338">
        <v>1</v>
      </c>
      <c r="M711" s="336"/>
      <c r="N711" s="336" t="str">
        <f t="shared" si="108"/>
        <v>part</v>
      </c>
      <c r="O711" s="336"/>
      <c r="P711" s="336"/>
      <c r="Q711" s="336"/>
      <c r="R711" s="336"/>
      <c r="S711" s="339"/>
      <c r="T711" s="339"/>
      <c r="U711" s="339"/>
      <c r="V711" s="339"/>
      <c r="W711" s="339" t="s">
        <v>1185</v>
      </c>
      <c r="X711" s="339">
        <v>4</v>
      </c>
      <c r="Y711" s="336" t="s">
        <v>1355</v>
      </c>
      <c r="Z711" s="336"/>
      <c r="AA711" s="340">
        <v>13</v>
      </c>
      <c r="AB711" s="339"/>
      <c r="AC711" s="336" t="s">
        <v>1381</v>
      </c>
      <c r="AD711" s="336"/>
      <c r="AE711" s="336"/>
      <c r="AF711" s="336"/>
      <c r="AG711" s="340"/>
      <c r="AH711" s="346">
        <f t="shared" si="109"/>
        <v>13</v>
      </c>
      <c r="AI711" s="347">
        <f t="shared" ref="AI711:AI774" si="110">AH711*K711</f>
        <v>13</v>
      </c>
      <c r="AJ711" s="348"/>
      <c r="AK711" s="348">
        <f t="shared" si="107"/>
        <v>0</v>
      </c>
      <c r="AL711" s="349">
        <v>40079</v>
      </c>
      <c r="AM711" s="348"/>
      <c r="AN711" s="348"/>
      <c r="AO711" s="348"/>
      <c r="AP711" s="348"/>
      <c r="AQ711" s="348"/>
      <c r="AR711" s="348"/>
      <c r="AS711" s="348"/>
      <c r="AT711" s="26" t="s">
        <v>1130</v>
      </c>
      <c r="AU711" s="428"/>
      <c r="AV711" s="428"/>
      <c r="AW711" s="428" t="str">
        <f t="shared" ref="AW711:AW774" si="111">IF(AU711&lt;&gt;F711,"Z","A")</f>
        <v>Z</v>
      </c>
      <c r="AX711" s="428" t="str">
        <f t="shared" ref="AX711:AX774" si="112">IF(AV711&lt;&gt;G711,"Z","A")</f>
        <v>Z</v>
      </c>
      <c r="AY711" s="294">
        <f t="shared" ref="AY711:AY774" si="113">COUNTIF(A711:G711,$AY$6)</f>
        <v>0</v>
      </c>
      <c r="AZ711" s="294">
        <v>0</v>
      </c>
    </row>
    <row r="712" spans="1:52" s="302" customFormat="1" x14ac:dyDescent="0.2">
      <c r="A712" s="294"/>
      <c r="B712" s="294"/>
      <c r="C712" s="294"/>
      <c r="D712" s="294">
        <v>62912</v>
      </c>
      <c r="E712" s="294">
        <v>62998</v>
      </c>
      <c r="F712" s="336">
        <v>62451</v>
      </c>
      <c r="G712" s="337">
        <v>62972</v>
      </c>
      <c r="H712" s="336" t="s">
        <v>1460</v>
      </c>
      <c r="I712" s="336" t="s">
        <v>590</v>
      </c>
      <c r="J712" s="336" t="s">
        <v>576</v>
      </c>
      <c r="K712" s="336">
        <v>1</v>
      </c>
      <c r="L712" s="338">
        <v>1</v>
      </c>
      <c r="M712" s="336"/>
      <c r="N712" s="336" t="str">
        <f t="shared" si="108"/>
        <v>part</v>
      </c>
      <c r="O712" s="336"/>
      <c r="P712" s="336"/>
      <c r="Q712" s="336"/>
      <c r="R712" s="336"/>
      <c r="S712" s="339"/>
      <c r="T712" s="339"/>
      <c r="U712" s="339"/>
      <c r="V712" s="339"/>
      <c r="W712" s="339" t="s">
        <v>1185</v>
      </c>
      <c r="X712" s="339">
        <v>4</v>
      </c>
      <c r="Y712" s="336" t="s">
        <v>1461</v>
      </c>
      <c r="Z712" s="336"/>
      <c r="AA712" s="340">
        <v>53</v>
      </c>
      <c r="AB712" s="336"/>
      <c r="AC712" s="336" t="s">
        <v>1172</v>
      </c>
      <c r="AD712" s="336"/>
      <c r="AE712" s="336"/>
      <c r="AF712" s="336" t="s">
        <v>1176</v>
      </c>
      <c r="AG712" s="340"/>
      <c r="AH712" s="346">
        <f t="shared" si="109"/>
        <v>53</v>
      </c>
      <c r="AI712" s="347">
        <f t="shared" si="110"/>
        <v>53</v>
      </c>
      <c r="AJ712" s="348">
        <v>32</v>
      </c>
      <c r="AK712" s="348">
        <f t="shared" si="107"/>
        <v>32</v>
      </c>
      <c r="AL712" s="349">
        <v>40079</v>
      </c>
      <c r="AM712" s="348"/>
      <c r="AN712" s="348"/>
      <c r="AO712" s="348"/>
      <c r="AP712" s="348"/>
      <c r="AQ712" s="348"/>
      <c r="AR712" s="348"/>
      <c r="AS712" s="348"/>
      <c r="AT712" s="26" t="s">
        <v>592</v>
      </c>
      <c r="AU712" s="428">
        <v>62451</v>
      </c>
      <c r="AV712" s="428">
        <v>62972</v>
      </c>
      <c r="AW712" s="428" t="str">
        <f t="shared" si="111"/>
        <v>A</v>
      </c>
      <c r="AX712" s="428" t="str">
        <f t="shared" si="112"/>
        <v>A</v>
      </c>
      <c r="AY712" s="294">
        <f t="shared" si="113"/>
        <v>0</v>
      </c>
      <c r="AZ712" s="294">
        <v>0</v>
      </c>
    </row>
    <row r="713" spans="1:52" s="302" customFormat="1" x14ac:dyDescent="0.2">
      <c r="A713" s="294"/>
      <c r="B713" s="294"/>
      <c r="C713" s="294"/>
      <c r="D713" s="294">
        <v>62912</v>
      </c>
      <c r="E713" s="294">
        <v>62998</v>
      </c>
      <c r="F713" s="336">
        <v>62451</v>
      </c>
      <c r="G713" s="337">
        <v>62973</v>
      </c>
      <c r="H713" s="336" t="s">
        <v>1462</v>
      </c>
      <c r="I713" s="336" t="s">
        <v>590</v>
      </c>
      <c r="J713" s="336" t="s">
        <v>576</v>
      </c>
      <c r="K713" s="336">
        <v>1</v>
      </c>
      <c r="L713" s="338">
        <v>1</v>
      </c>
      <c r="M713" s="336"/>
      <c r="N713" s="336" t="str">
        <f t="shared" si="108"/>
        <v>part</v>
      </c>
      <c r="O713" s="336"/>
      <c r="P713" s="336"/>
      <c r="Q713" s="336"/>
      <c r="R713" s="336"/>
      <c r="S713" s="339"/>
      <c r="T713" s="339"/>
      <c r="U713" s="339"/>
      <c r="V713" s="339"/>
      <c r="W713" s="339" t="s">
        <v>1185</v>
      </c>
      <c r="X713" s="339">
        <v>4</v>
      </c>
      <c r="Y713" s="336" t="s">
        <v>1463</v>
      </c>
      <c r="Z713" s="336"/>
      <c r="AA713" s="340">
        <v>53</v>
      </c>
      <c r="AB713" s="336"/>
      <c r="AC713" s="336" t="s">
        <v>1172</v>
      </c>
      <c r="AD713" s="336"/>
      <c r="AE713" s="336"/>
      <c r="AF713" s="336" t="s">
        <v>1176</v>
      </c>
      <c r="AG713" s="340"/>
      <c r="AH713" s="346">
        <f t="shared" si="109"/>
        <v>53</v>
      </c>
      <c r="AI713" s="347">
        <f t="shared" si="110"/>
        <v>53</v>
      </c>
      <c r="AJ713" s="348">
        <v>43</v>
      </c>
      <c r="AK713" s="348">
        <f t="shared" si="107"/>
        <v>43</v>
      </c>
      <c r="AL713" s="349">
        <v>40079</v>
      </c>
      <c r="AM713" s="348"/>
      <c r="AN713" s="348"/>
      <c r="AO713" s="348"/>
      <c r="AP713" s="348"/>
      <c r="AQ713" s="348"/>
      <c r="AR713" s="348"/>
      <c r="AS713" s="348"/>
      <c r="AT713" s="26" t="s">
        <v>592</v>
      </c>
      <c r="AU713" s="428">
        <v>62451</v>
      </c>
      <c r="AV713" s="428">
        <v>62973</v>
      </c>
      <c r="AW713" s="428" t="str">
        <f t="shared" si="111"/>
        <v>A</v>
      </c>
      <c r="AX713" s="428" t="str">
        <f t="shared" si="112"/>
        <v>A</v>
      </c>
      <c r="AY713" s="294">
        <f t="shared" si="113"/>
        <v>0</v>
      </c>
      <c r="AZ713" s="294">
        <v>0</v>
      </c>
    </row>
    <row r="714" spans="1:52" s="302" customFormat="1" x14ac:dyDescent="0.2">
      <c r="A714" s="294"/>
      <c r="B714" s="294"/>
      <c r="C714" s="294"/>
      <c r="D714" s="294"/>
      <c r="E714" s="294">
        <v>62912</v>
      </c>
      <c r="F714" s="336">
        <v>62452</v>
      </c>
      <c r="G714" s="337">
        <v>62974</v>
      </c>
      <c r="H714" s="336" t="s">
        <v>1464</v>
      </c>
      <c r="I714" s="336" t="s">
        <v>590</v>
      </c>
      <c r="J714" s="336" t="s">
        <v>576</v>
      </c>
      <c r="K714" s="336">
        <v>1</v>
      </c>
      <c r="L714" s="338">
        <v>1</v>
      </c>
      <c r="M714" s="336"/>
      <c r="N714" s="336" t="str">
        <f t="shared" si="108"/>
        <v>part</v>
      </c>
      <c r="O714" s="336"/>
      <c r="P714" s="336"/>
      <c r="Q714" s="336"/>
      <c r="R714" s="336"/>
      <c r="S714" s="339"/>
      <c r="T714" s="339"/>
      <c r="U714" s="339"/>
      <c r="V714" s="339"/>
      <c r="W714" s="339" t="s">
        <v>1129</v>
      </c>
      <c r="X714" s="339">
        <v>4</v>
      </c>
      <c r="Y714" s="336" t="s">
        <v>1433</v>
      </c>
      <c r="Z714" s="336"/>
      <c r="AA714" s="340">
        <v>14.67</v>
      </c>
      <c r="AB714" s="339"/>
      <c r="AC714" s="336" t="s">
        <v>1465</v>
      </c>
      <c r="AD714" s="336"/>
      <c r="AE714" s="336"/>
      <c r="AF714" s="336" t="s">
        <v>749</v>
      </c>
      <c r="AG714" s="340"/>
      <c r="AH714" s="354">
        <f t="shared" si="109"/>
        <v>14.67</v>
      </c>
      <c r="AI714" s="355">
        <f t="shared" si="110"/>
        <v>14.67</v>
      </c>
      <c r="AJ714" s="336">
        <v>126</v>
      </c>
      <c r="AK714" s="336">
        <f t="shared" si="107"/>
        <v>126</v>
      </c>
      <c r="AL714" s="356">
        <v>40080</v>
      </c>
      <c r="AM714" s="336"/>
      <c r="AN714" s="336"/>
      <c r="AO714" s="336"/>
      <c r="AP714" s="336"/>
      <c r="AQ714" s="336"/>
      <c r="AR714" s="336"/>
      <c r="AS714" s="336"/>
      <c r="AT714" s="26" t="s">
        <v>592</v>
      </c>
      <c r="AU714" s="428">
        <v>62452</v>
      </c>
      <c r="AV714" s="428">
        <v>62974</v>
      </c>
      <c r="AW714" s="428" t="str">
        <f t="shared" si="111"/>
        <v>A</v>
      </c>
      <c r="AX714" s="428" t="str">
        <f t="shared" si="112"/>
        <v>A</v>
      </c>
      <c r="AY714" s="294">
        <f t="shared" si="113"/>
        <v>1</v>
      </c>
      <c r="AZ714" s="294">
        <v>1</v>
      </c>
    </row>
    <row r="715" spans="1:52" s="302" customFormat="1" x14ac:dyDescent="0.2">
      <c r="A715" s="294"/>
      <c r="B715" s="294"/>
      <c r="C715" s="294">
        <v>62912</v>
      </c>
      <c r="D715" s="294">
        <v>62998</v>
      </c>
      <c r="E715" s="294">
        <v>62445</v>
      </c>
      <c r="F715" s="336">
        <v>62826</v>
      </c>
      <c r="G715" s="337">
        <v>62975</v>
      </c>
      <c r="H715" s="336" t="s">
        <v>1466</v>
      </c>
      <c r="I715" s="336" t="s">
        <v>590</v>
      </c>
      <c r="J715" s="336" t="s">
        <v>576</v>
      </c>
      <c r="K715" s="336">
        <v>1</v>
      </c>
      <c r="L715" s="338">
        <v>1</v>
      </c>
      <c r="M715" s="336"/>
      <c r="N715" s="336" t="str">
        <f t="shared" si="108"/>
        <v>part</v>
      </c>
      <c r="O715" s="336"/>
      <c r="P715" s="336"/>
      <c r="Q715" s="336"/>
      <c r="R715" s="336"/>
      <c r="S715" s="339"/>
      <c r="T715" s="339"/>
      <c r="U715" s="339"/>
      <c r="V715" s="339"/>
      <c r="W715" s="339" t="s">
        <v>914</v>
      </c>
      <c r="X715" s="339">
        <v>4</v>
      </c>
      <c r="Y715" s="336" t="s">
        <v>915</v>
      </c>
      <c r="Z715" s="336"/>
      <c r="AA715" s="340">
        <v>25</v>
      </c>
      <c r="AB715" s="336"/>
      <c r="AC715" s="336" t="s">
        <v>1467</v>
      </c>
      <c r="AD715" s="336"/>
      <c r="AE715" s="336"/>
      <c r="AF715" s="336"/>
      <c r="AG715" s="340"/>
      <c r="AH715" s="354">
        <f t="shared" si="109"/>
        <v>25</v>
      </c>
      <c r="AI715" s="355">
        <f t="shared" si="110"/>
        <v>25</v>
      </c>
      <c r="AJ715" s="336"/>
      <c r="AK715" s="336">
        <f t="shared" si="107"/>
        <v>0</v>
      </c>
      <c r="AL715" s="356">
        <v>40077</v>
      </c>
      <c r="AM715" s="336"/>
      <c r="AN715" s="336"/>
      <c r="AO715" s="336"/>
      <c r="AP715" s="336"/>
      <c r="AQ715" s="336"/>
      <c r="AR715" s="336"/>
      <c r="AS715" s="336"/>
      <c r="AT715" s="26" t="s">
        <v>592</v>
      </c>
      <c r="AU715" s="428">
        <v>62826</v>
      </c>
      <c r="AV715" s="428">
        <v>62975</v>
      </c>
      <c r="AW715" s="428" t="str">
        <f t="shared" si="111"/>
        <v>A</v>
      </c>
      <c r="AX715" s="428" t="str">
        <f t="shared" si="112"/>
        <v>A</v>
      </c>
      <c r="AY715" s="294">
        <f t="shared" si="113"/>
        <v>0</v>
      </c>
      <c r="AZ715" s="294">
        <v>0</v>
      </c>
    </row>
    <row r="716" spans="1:52" s="302" customFormat="1" x14ac:dyDescent="0.2">
      <c r="A716" s="294"/>
      <c r="B716" s="294"/>
      <c r="C716" s="294"/>
      <c r="D716" s="294"/>
      <c r="E716" s="294">
        <v>62912</v>
      </c>
      <c r="F716" s="336">
        <v>62452</v>
      </c>
      <c r="G716" s="337">
        <v>62977</v>
      </c>
      <c r="H716" s="336" t="s">
        <v>1468</v>
      </c>
      <c r="I716" s="336" t="s">
        <v>590</v>
      </c>
      <c r="J716" s="336" t="s">
        <v>576</v>
      </c>
      <c r="K716" s="336">
        <v>1</v>
      </c>
      <c r="L716" s="338">
        <v>1</v>
      </c>
      <c r="M716" s="336"/>
      <c r="N716" s="336" t="str">
        <f t="shared" si="108"/>
        <v>part</v>
      </c>
      <c r="O716" s="336"/>
      <c r="P716" s="336"/>
      <c r="Q716" s="336"/>
      <c r="R716" s="336"/>
      <c r="S716" s="339"/>
      <c r="T716" s="339"/>
      <c r="U716" s="339"/>
      <c r="V716" s="339"/>
      <c r="W716" s="339" t="s">
        <v>1129</v>
      </c>
      <c r="X716" s="339">
        <v>4</v>
      </c>
      <c r="Y716" s="336" t="s">
        <v>1469</v>
      </c>
      <c r="Z716" s="336"/>
      <c r="AA716" s="340">
        <v>309.99</v>
      </c>
      <c r="AB716" s="339">
        <v>12677</v>
      </c>
      <c r="AC716" s="336" t="s">
        <v>1470</v>
      </c>
      <c r="AD716" s="336"/>
      <c r="AE716" s="336"/>
      <c r="AF716" s="336" t="s">
        <v>1471</v>
      </c>
      <c r="AG716" s="340"/>
      <c r="AH716" s="341">
        <f t="shared" si="109"/>
        <v>309.99</v>
      </c>
      <c r="AI716" s="342">
        <f t="shared" si="110"/>
        <v>309.99</v>
      </c>
      <c r="AJ716" s="343"/>
      <c r="AK716" s="343">
        <f t="shared" si="107"/>
        <v>0</v>
      </c>
      <c r="AL716" s="344">
        <v>40079</v>
      </c>
      <c r="AM716" s="343"/>
      <c r="AN716" s="343"/>
      <c r="AO716" s="343"/>
      <c r="AP716" s="343"/>
      <c r="AQ716" s="343"/>
      <c r="AR716" s="343"/>
      <c r="AS716" s="343"/>
      <c r="AT716" s="26" t="s">
        <v>592</v>
      </c>
      <c r="AU716" s="428">
        <v>62452</v>
      </c>
      <c r="AV716" s="428">
        <v>62977</v>
      </c>
      <c r="AW716" s="428" t="str">
        <f t="shared" si="111"/>
        <v>A</v>
      </c>
      <c r="AX716" s="428" t="str">
        <f t="shared" si="112"/>
        <v>A</v>
      </c>
      <c r="AY716" s="294">
        <f t="shared" si="113"/>
        <v>1</v>
      </c>
      <c r="AZ716" s="294">
        <v>1</v>
      </c>
    </row>
    <row r="717" spans="1:52" s="302" customFormat="1" x14ac:dyDescent="0.2">
      <c r="A717" s="294"/>
      <c r="B717" s="294"/>
      <c r="C717" s="294"/>
      <c r="D717" s="294">
        <v>62912</v>
      </c>
      <c r="E717" s="294">
        <v>62998</v>
      </c>
      <c r="F717" s="328">
        <v>62451</v>
      </c>
      <c r="G717" s="329">
        <v>62978</v>
      </c>
      <c r="H717" s="328" t="s">
        <v>1472</v>
      </c>
      <c r="I717" s="328" t="s">
        <v>590</v>
      </c>
      <c r="J717" s="328" t="s">
        <v>576</v>
      </c>
      <c r="K717" s="328">
        <v>1</v>
      </c>
      <c r="L717" s="330">
        <v>1</v>
      </c>
      <c r="M717" s="328"/>
      <c r="N717" s="328" t="str">
        <f t="shared" si="108"/>
        <v>part</v>
      </c>
      <c r="O717" s="328"/>
      <c r="P717" s="328"/>
      <c r="Q717" s="328"/>
      <c r="R717" s="328"/>
      <c r="S717" s="331"/>
      <c r="T717" s="331"/>
      <c r="U717" s="331"/>
      <c r="V717" s="331"/>
      <c r="W717" s="331" t="s">
        <v>1190</v>
      </c>
      <c r="X717" s="331">
        <v>4</v>
      </c>
      <c r="Y717" s="328" t="s">
        <v>1473</v>
      </c>
      <c r="Z717" s="328"/>
      <c r="AA717" s="332">
        <v>80.069999999999993</v>
      </c>
      <c r="AB717" s="331">
        <v>50063</v>
      </c>
      <c r="AC717" s="328" t="s">
        <v>618</v>
      </c>
      <c r="AD717" s="328"/>
      <c r="AE717" s="328" t="s">
        <v>475</v>
      </c>
      <c r="AF717" s="328" t="s">
        <v>717</v>
      </c>
      <c r="AG717" s="332"/>
      <c r="AH717" s="333">
        <f t="shared" si="109"/>
        <v>80.069999999999993</v>
      </c>
      <c r="AI717" s="334">
        <f t="shared" si="110"/>
        <v>80.069999999999993</v>
      </c>
      <c r="AJ717" s="328">
        <v>415</v>
      </c>
      <c r="AK717" s="328">
        <f t="shared" si="107"/>
        <v>415</v>
      </c>
      <c r="AL717" s="335">
        <v>40093</v>
      </c>
      <c r="AM717" s="328"/>
      <c r="AN717" s="328"/>
      <c r="AO717" s="328"/>
      <c r="AP717" s="328"/>
      <c r="AQ717" s="328"/>
      <c r="AR717" s="328"/>
      <c r="AS717" s="328"/>
      <c r="AT717" s="26" t="s">
        <v>592</v>
      </c>
      <c r="AU717" s="428">
        <v>62451</v>
      </c>
      <c r="AV717" s="428">
        <v>62978</v>
      </c>
      <c r="AW717" s="428" t="str">
        <f t="shared" si="111"/>
        <v>A</v>
      </c>
      <c r="AX717" s="428" t="str">
        <f t="shared" si="112"/>
        <v>A</v>
      </c>
      <c r="AY717" s="294">
        <f t="shared" si="113"/>
        <v>0</v>
      </c>
      <c r="AZ717" s="294">
        <v>0</v>
      </c>
    </row>
    <row r="718" spans="1:52" s="302" customFormat="1" x14ac:dyDescent="0.2">
      <c r="A718" s="294"/>
      <c r="B718" s="294"/>
      <c r="C718" s="294">
        <v>62912</v>
      </c>
      <c r="D718" s="294">
        <v>62456</v>
      </c>
      <c r="E718" s="294">
        <v>62794</v>
      </c>
      <c r="F718" s="336">
        <v>62779</v>
      </c>
      <c r="G718" s="337">
        <v>62980</v>
      </c>
      <c r="H718" s="336" t="s">
        <v>1474</v>
      </c>
      <c r="I718" s="336" t="s">
        <v>590</v>
      </c>
      <c r="J718" s="336" t="s">
        <v>1081</v>
      </c>
      <c r="K718" s="336">
        <v>1</v>
      </c>
      <c r="L718" s="338">
        <v>1</v>
      </c>
      <c r="M718" s="336"/>
      <c r="N718" s="336" t="str">
        <f t="shared" si="108"/>
        <v>part</v>
      </c>
      <c r="O718" s="336"/>
      <c r="P718" s="336"/>
      <c r="Q718" s="336"/>
      <c r="R718" s="336"/>
      <c r="S718" s="339"/>
      <c r="T718" s="339"/>
      <c r="U718" s="339"/>
      <c r="V718" s="339"/>
      <c r="W718" s="339" t="s">
        <v>1049</v>
      </c>
      <c r="X718" s="339">
        <v>4</v>
      </c>
      <c r="Y718" s="336" t="s">
        <v>1237</v>
      </c>
      <c r="Z718" s="336"/>
      <c r="AA718" s="340">
        <v>26.66</v>
      </c>
      <c r="AB718" s="339"/>
      <c r="AC718" s="336" t="s">
        <v>916</v>
      </c>
      <c r="AD718" s="336"/>
      <c r="AE718" s="336"/>
      <c r="AF718" s="336"/>
      <c r="AG718" s="340"/>
      <c r="AH718" s="341">
        <f t="shared" si="109"/>
        <v>26.66</v>
      </c>
      <c r="AI718" s="342">
        <f t="shared" si="110"/>
        <v>26.66</v>
      </c>
      <c r="AJ718" s="343"/>
      <c r="AK718" s="343">
        <f t="shared" si="107"/>
        <v>0</v>
      </c>
      <c r="AL718" s="344">
        <v>40081</v>
      </c>
      <c r="AM718" s="343"/>
      <c r="AN718" s="343"/>
      <c r="AO718" s="343"/>
      <c r="AP718" s="343"/>
      <c r="AQ718" s="343"/>
      <c r="AR718" s="343"/>
      <c r="AS718" s="343"/>
      <c r="AT718" s="26" t="s">
        <v>1130</v>
      </c>
      <c r="AU718" s="428">
        <v>62779</v>
      </c>
      <c r="AV718" s="428">
        <v>62980</v>
      </c>
      <c r="AW718" s="428" t="str">
        <f t="shared" si="111"/>
        <v>A</v>
      </c>
      <c r="AX718" s="428" t="str">
        <f t="shared" si="112"/>
        <v>A</v>
      </c>
      <c r="AY718" s="294">
        <f t="shared" si="113"/>
        <v>0</v>
      </c>
      <c r="AZ718" s="294">
        <v>0</v>
      </c>
    </row>
    <row r="719" spans="1:52" s="302" customFormat="1" x14ac:dyDescent="0.2">
      <c r="A719" s="294"/>
      <c r="B719" s="294"/>
      <c r="C719" s="294"/>
      <c r="D719" s="294">
        <v>62912</v>
      </c>
      <c r="E719" s="294">
        <v>62456</v>
      </c>
      <c r="F719" s="328">
        <v>62794</v>
      </c>
      <c r="G719" s="329">
        <v>62981</v>
      </c>
      <c r="H719" s="328" t="s">
        <v>1475</v>
      </c>
      <c r="I719" s="328" t="s">
        <v>473</v>
      </c>
      <c r="J719" s="328"/>
      <c r="K719" s="328">
        <v>1</v>
      </c>
      <c r="L719" s="330">
        <v>1</v>
      </c>
      <c r="M719" s="328"/>
      <c r="N719" s="328" t="str">
        <f t="shared" si="108"/>
        <v>part</v>
      </c>
      <c r="O719" s="328"/>
      <c r="P719" s="328"/>
      <c r="Q719" s="328"/>
      <c r="R719" s="328"/>
      <c r="S719" s="331"/>
      <c r="T719" s="331"/>
      <c r="U719" s="331"/>
      <c r="V719" s="331"/>
      <c r="W719" s="331" t="s">
        <v>1049</v>
      </c>
      <c r="X719" s="331">
        <v>4</v>
      </c>
      <c r="Y719" s="328" t="s">
        <v>631</v>
      </c>
      <c r="Z719" s="328"/>
      <c r="AA719" s="332">
        <v>2.36</v>
      </c>
      <c r="AB719" s="331" t="s">
        <v>1476</v>
      </c>
      <c r="AC719" s="328" t="s">
        <v>618</v>
      </c>
      <c r="AD719" s="328">
        <f>VALUE(LEFT(AC719,(LEN(AC719)-6)))</f>
        <v>7</v>
      </c>
      <c r="AE719" s="328"/>
      <c r="AF719" s="328" t="s">
        <v>903</v>
      </c>
      <c r="AG719" s="332"/>
      <c r="AH719" s="333">
        <f t="shared" si="109"/>
        <v>2.36</v>
      </c>
      <c r="AI719" s="334">
        <f t="shared" si="110"/>
        <v>2.36</v>
      </c>
      <c r="AJ719" s="328">
        <v>10</v>
      </c>
      <c r="AK719" s="328">
        <f t="shared" si="107"/>
        <v>10</v>
      </c>
      <c r="AL719" s="335">
        <v>40081</v>
      </c>
      <c r="AM719" s="328"/>
      <c r="AN719" s="328"/>
      <c r="AO719" s="328"/>
      <c r="AP719" s="328"/>
      <c r="AQ719" s="328"/>
      <c r="AR719" s="328"/>
      <c r="AS719" s="328"/>
      <c r="AT719" s="26"/>
      <c r="AU719" s="430">
        <v>62794</v>
      </c>
      <c r="AV719" s="428">
        <v>62981</v>
      </c>
      <c r="AW719" s="428" t="str">
        <f t="shared" si="111"/>
        <v>A</v>
      </c>
      <c r="AX719" s="428" t="str">
        <f t="shared" si="112"/>
        <v>A</v>
      </c>
      <c r="AY719" s="294">
        <f t="shared" si="113"/>
        <v>0</v>
      </c>
      <c r="AZ719" s="294">
        <v>0</v>
      </c>
    </row>
    <row r="720" spans="1:52" s="302" customFormat="1" x14ac:dyDescent="0.2">
      <c r="A720" s="294"/>
      <c r="B720" s="294"/>
      <c r="C720" s="294"/>
      <c r="D720" s="294">
        <v>62912</v>
      </c>
      <c r="E720" s="294">
        <v>62456</v>
      </c>
      <c r="F720" s="336">
        <v>62794</v>
      </c>
      <c r="G720" s="337">
        <v>62982</v>
      </c>
      <c r="H720" s="336" t="s">
        <v>1477</v>
      </c>
      <c r="I720" s="336" t="s">
        <v>590</v>
      </c>
      <c r="J720" s="336" t="s">
        <v>576</v>
      </c>
      <c r="K720" s="336">
        <v>1</v>
      </c>
      <c r="L720" s="338">
        <v>1</v>
      </c>
      <c r="M720" s="336"/>
      <c r="N720" s="336" t="str">
        <f t="shared" si="108"/>
        <v>part</v>
      </c>
      <c r="O720" s="336"/>
      <c r="P720" s="336"/>
      <c r="Q720" s="336"/>
      <c r="R720" s="336"/>
      <c r="S720" s="339"/>
      <c r="T720" s="339"/>
      <c r="U720" s="339"/>
      <c r="V720" s="339"/>
      <c r="W720" s="339" t="s">
        <v>1049</v>
      </c>
      <c r="X720" s="339">
        <v>4</v>
      </c>
      <c r="Y720" s="336" t="s">
        <v>1478</v>
      </c>
      <c r="Z720" s="336"/>
      <c r="AA720" s="340">
        <v>217</v>
      </c>
      <c r="AB720" s="339"/>
      <c r="AC720" s="336" t="s">
        <v>1215</v>
      </c>
      <c r="AD720" s="336"/>
      <c r="AE720" s="336"/>
      <c r="AF720" s="336" t="s">
        <v>813</v>
      </c>
      <c r="AG720" s="340"/>
      <c r="AH720" s="354">
        <f t="shared" si="109"/>
        <v>217</v>
      </c>
      <c r="AI720" s="355">
        <f t="shared" si="110"/>
        <v>217</v>
      </c>
      <c r="AJ720" s="336"/>
      <c r="AK720" s="336">
        <f t="shared" si="107"/>
        <v>0</v>
      </c>
      <c r="AL720" s="356">
        <v>40085</v>
      </c>
      <c r="AM720" s="336"/>
      <c r="AN720" s="336"/>
      <c r="AO720" s="336"/>
      <c r="AP720" s="336"/>
      <c r="AQ720" s="336"/>
      <c r="AR720" s="336"/>
      <c r="AS720" s="336"/>
      <c r="AT720" s="26" t="s">
        <v>592</v>
      </c>
      <c r="AU720" s="428">
        <v>62794</v>
      </c>
      <c r="AV720" s="428">
        <v>62982</v>
      </c>
      <c r="AW720" s="428" t="str">
        <f t="shared" si="111"/>
        <v>A</v>
      </c>
      <c r="AX720" s="428" t="str">
        <f t="shared" si="112"/>
        <v>A</v>
      </c>
      <c r="AY720" s="294">
        <f t="shared" si="113"/>
        <v>0</v>
      </c>
      <c r="AZ720" s="294">
        <v>0</v>
      </c>
    </row>
    <row r="721" spans="1:52" s="302" customFormat="1" x14ac:dyDescent="0.2">
      <c r="A721" s="294"/>
      <c r="B721" s="294"/>
      <c r="C721" s="294"/>
      <c r="D721" s="294">
        <v>62912</v>
      </c>
      <c r="E721" s="294">
        <v>62456</v>
      </c>
      <c r="F721" s="336">
        <v>62794</v>
      </c>
      <c r="G721" s="337">
        <v>62983</v>
      </c>
      <c r="H721" s="336" t="s">
        <v>1479</v>
      </c>
      <c r="I721" s="336" t="s">
        <v>590</v>
      </c>
      <c r="J721" s="336" t="s">
        <v>576</v>
      </c>
      <c r="K721" s="336">
        <v>3</v>
      </c>
      <c r="L721" s="345">
        <v>1</v>
      </c>
      <c r="M721" s="336"/>
      <c r="N721" s="336" t="str">
        <f t="shared" si="108"/>
        <v>part</v>
      </c>
      <c r="O721" s="336"/>
      <c r="P721" s="336"/>
      <c r="Q721" s="336"/>
      <c r="R721" s="336"/>
      <c r="S721" s="339"/>
      <c r="T721" s="339"/>
      <c r="U721" s="339"/>
      <c r="V721" s="339"/>
      <c r="W721" s="339" t="s">
        <v>1049</v>
      </c>
      <c r="X721" s="339">
        <v>4</v>
      </c>
      <c r="Y721" s="336" t="s">
        <v>1237</v>
      </c>
      <c r="Z721" s="336"/>
      <c r="AA721" s="340">
        <v>22.5</v>
      </c>
      <c r="AB721" s="336"/>
      <c r="AC721" s="336" t="s">
        <v>916</v>
      </c>
      <c r="AD721" s="336"/>
      <c r="AE721" s="336"/>
      <c r="AF721" s="336"/>
      <c r="AG721" s="340"/>
      <c r="AH721" s="341">
        <f t="shared" si="109"/>
        <v>22.5</v>
      </c>
      <c r="AI721" s="342">
        <f t="shared" si="110"/>
        <v>67.5</v>
      </c>
      <c r="AJ721" s="343"/>
      <c r="AK721" s="343">
        <f t="shared" si="107"/>
        <v>0</v>
      </c>
      <c r="AL721" s="344">
        <v>40081</v>
      </c>
      <c r="AM721" s="343"/>
      <c r="AN721" s="343"/>
      <c r="AO721" s="343"/>
      <c r="AP721" s="343"/>
      <c r="AQ721" s="343"/>
      <c r="AR721" s="343"/>
      <c r="AS721" s="343"/>
      <c r="AT721" s="26" t="s">
        <v>1130</v>
      </c>
      <c r="AU721" s="428">
        <v>62794</v>
      </c>
      <c r="AV721" s="428">
        <v>62983</v>
      </c>
      <c r="AW721" s="428" t="str">
        <f t="shared" si="111"/>
        <v>A</v>
      </c>
      <c r="AX721" s="428" t="str">
        <f t="shared" si="112"/>
        <v>A</v>
      </c>
      <c r="AY721" s="294">
        <f t="shared" si="113"/>
        <v>0</v>
      </c>
      <c r="AZ721" s="294">
        <v>0</v>
      </c>
    </row>
    <row r="722" spans="1:52" s="302" customFormat="1" x14ac:dyDescent="0.2">
      <c r="A722" s="294"/>
      <c r="B722" s="294"/>
      <c r="C722" s="294">
        <v>62912</v>
      </c>
      <c r="D722" s="294">
        <v>62456</v>
      </c>
      <c r="E722" s="294">
        <v>62794</v>
      </c>
      <c r="F722" s="336">
        <v>62779</v>
      </c>
      <c r="G722" s="337">
        <v>62985</v>
      </c>
      <c r="H722" s="336" t="s">
        <v>1480</v>
      </c>
      <c r="I722" s="336" t="s">
        <v>590</v>
      </c>
      <c r="J722" s="336" t="s">
        <v>576</v>
      </c>
      <c r="K722" s="336">
        <v>2</v>
      </c>
      <c r="L722" s="345">
        <v>1</v>
      </c>
      <c r="M722" s="336"/>
      <c r="N722" s="336" t="str">
        <f t="shared" si="108"/>
        <v>part</v>
      </c>
      <c r="O722" s="336"/>
      <c r="P722" s="336"/>
      <c r="Q722" s="336"/>
      <c r="R722" s="336"/>
      <c r="S722" s="339"/>
      <c r="T722" s="339"/>
      <c r="U722" s="339"/>
      <c r="V722" s="339"/>
      <c r="W722" s="339" t="s">
        <v>1049</v>
      </c>
      <c r="X722" s="339">
        <v>4</v>
      </c>
      <c r="Y722" s="336" t="s">
        <v>1237</v>
      </c>
      <c r="Z722" s="336"/>
      <c r="AA722" s="340">
        <v>21.66</v>
      </c>
      <c r="AB722" s="336"/>
      <c r="AC722" s="336" t="s">
        <v>916</v>
      </c>
      <c r="AD722" s="336"/>
      <c r="AE722" s="336"/>
      <c r="AF722" s="336"/>
      <c r="AG722" s="340"/>
      <c r="AH722" s="341">
        <f t="shared" si="109"/>
        <v>21.66</v>
      </c>
      <c r="AI722" s="342">
        <f t="shared" si="110"/>
        <v>43.32</v>
      </c>
      <c r="AJ722" s="343"/>
      <c r="AK722" s="343">
        <f t="shared" si="107"/>
        <v>0</v>
      </c>
      <c r="AL722" s="344">
        <v>40081</v>
      </c>
      <c r="AM722" s="343"/>
      <c r="AN722" s="343"/>
      <c r="AO722" s="343"/>
      <c r="AP722" s="343"/>
      <c r="AQ722" s="343"/>
      <c r="AR722" s="343"/>
      <c r="AS722" s="343"/>
      <c r="AT722" s="26" t="s">
        <v>1130</v>
      </c>
      <c r="AU722" s="428">
        <v>62779</v>
      </c>
      <c r="AV722" s="428">
        <v>62985</v>
      </c>
      <c r="AW722" s="428" t="str">
        <f t="shared" si="111"/>
        <v>A</v>
      </c>
      <c r="AX722" s="428" t="str">
        <f t="shared" si="112"/>
        <v>A</v>
      </c>
      <c r="AY722" s="294">
        <f t="shared" si="113"/>
        <v>0</v>
      </c>
      <c r="AZ722" s="294">
        <v>0</v>
      </c>
    </row>
    <row r="723" spans="1:52" s="302" customFormat="1" x14ac:dyDescent="0.2">
      <c r="A723" s="294"/>
      <c r="B723" s="294"/>
      <c r="C723" s="294"/>
      <c r="D723" s="294">
        <v>62912</v>
      </c>
      <c r="E723" s="294">
        <v>62452</v>
      </c>
      <c r="F723" s="336">
        <v>63058</v>
      </c>
      <c r="G723" s="337">
        <v>62987</v>
      </c>
      <c r="H723" s="336" t="s">
        <v>1481</v>
      </c>
      <c r="I723" s="336" t="s">
        <v>590</v>
      </c>
      <c r="J723" s="336"/>
      <c r="K723" s="336">
        <v>2</v>
      </c>
      <c r="L723" s="338">
        <v>1</v>
      </c>
      <c r="M723" s="336"/>
      <c r="N723" s="336" t="str">
        <f t="shared" si="108"/>
        <v>part</v>
      </c>
      <c r="O723" s="336"/>
      <c r="P723" s="336"/>
      <c r="Q723" s="336"/>
      <c r="R723" s="336"/>
      <c r="S723" s="339"/>
      <c r="T723" s="339"/>
      <c r="U723" s="339"/>
      <c r="V723" s="339"/>
      <c r="W723" s="339" t="s">
        <v>1129</v>
      </c>
      <c r="X723" s="339">
        <v>4</v>
      </c>
      <c r="Y723" s="336"/>
      <c r="Z723" s="336"/>
      <c r="AA723" s="340">
        <v>0</v>
      </c>
      <c r="AB723" s="339"/>
      <c r="AC723" s="336"/>
      <c r="AD723" s="336"/>
      <c r="AE723" s="336"/>
      <c r="AF723" s="336" t="s">
        <v>619</v>
      </c>
      <c r="AG723" s="340"/>
      <c r="AH723" s="341">
        <f t="shared" si="109"/>
        <v>0</v>
      </c>
      <c r="AI723" s="342">
        <f t="shared" si="110"/>
        <v>0</v>
      </c>
      <c r="AJ723" s="348">
        <v>26</v>
      </c>
      <c r="AK723" s="343">
        <f t="shared" si="107"/>
        <v>52</v>
      </c>
      <c r="AL723" s="344">
        <v>40158</v>
      </c>
      <c r="AM723" s="348"/>
      <c r="AN723" s="348"/>
      <c r="AO723" s="348"/>
      <c r="AP723" s="348"/>
      <c r="AQ723" s="348"/>
      <c r="AR723" s="348"/>
      <c r="AS723" s="348"/>
      <c r="AT723" s="26" t="s">
        <v>592</v>
      </c>
      <c r="AU723" s="428">
        <v>63058</v>
      </c>
      <c r="AV723" s="428">
        <v>62987</v>
      </c>
      <c r="AW723" s="428" t="str">
        <f t="shared" si="111"/>
        <v>A</v>
      </c>
      <c r="AX723" s="428" t="str">
        <f t="shared" si="112"/>
        <v>A</v>
      </c>
      <c r="AY723" s="294">
        <f t="shared" si="113"/>
        <v>1</v>
      </c>
      <c r="AZ723" s="294">
        <v>1</v>
      </c>
    </row>
    <row r="724" spans="1:52" s="302" customFormat="1" x14ac:dyDescent="0.2">
      <c r="A724" s="294"/>
      <c r="B724" s="294"/>
      <c r="C724" s="294"/>
      <c r="D724" s="294"/>
      <c r="E724" s="294">
        <v>62912</v>
      </c>
      <c r="F724" s="348">
        <v>62452</v>
      </c>
      <c r="G724" s="358">
        <v>62988</v>
      </c>
      <c r="H724" s="348" t="s">
        <v>1482</v>
      </c>
      <c r="I724" s="348" t="s">
        <v>590</v>
      </c>
      <c r="J724" s="348" t="s">
        <v>576</v>
      </c>
      <c r="K724" s="348">
        <v>1</v>
      </c>
      <c r="L724" s="350">
        <v>1</v>
      </c>
      <c r="M724" s="348"/>
      <c r="N724" s="348" t="str">
        <f t="shared" si="108"/>
        <v>assy</v>
      </c>
      <c r="O724" s="348"/>
      <c r="P724" s="348"/>
      <c r="Q724" s="348"/>
      <c r="R724" s="348"/>
      <c r="S724" s="351"/>
      <c r="T724" s="351"/>
      <c r="U724" s="351"/>
      <c r="V724" s="351"/>
      <c r="W724" s="351" t="s">
        <v>1129</v>
      </c>
      <c r="X724" s="351">
        <v>4</v>
      </c>
      <c r="Y724" s="348" t="s">
        <v>779</v>
      </c>
      <c r="Z724" s="348"/>
      <c r="AA724" s="352">
        <v>0</v>
      </c>
      <c r="AB724" s="351"/>
      <c r="AC724" s="348"/>
      <c r="AD724" s="348"/>
      <c r="AE724" s="348"/>
      <c r="AF724" s="348"/>
      <c r="AG724" s="353"/>
      <c r="AH724" s="346">
        <f t="shared" si="109"/>
        <v>0</v>
      </c>
      <c r="AI724" s="347">
        <f t="shared" si="110"/>
        <v>0</v>
      </c>
      <c r="AJ724" s="348"/>
      <c r="AK724" s="348">
        <f t="shared" si="107"/>
        <v>0</v>
      </c>
      <c r="AL724" s="349">
        <v>40080</v>
      </c>
      <c r="AM724" s="348"/>
      <c r="AN724" s="348"/>
      <c r="AO724" s="348"/>
      <c r="AP724" s="348"/>
      <c r="AQ724" s="348"/>
      <c r="AR724" s="348"/>
      <c r="AS724" s="348"/>
      <c r="AT724" s="26" t="s">
        <v>592</v>
      </c>
      <c r="AU724" s="428">
        <v>62452</v>
      </c>
      <c r="AV724" s="428">
        <v>62988</v>
      </c>
      <c r="AW724" s="428" t="str">
        <f t="shared" si="111"/>
        <v>A</v>
      </c>
      <c r="AX724" s="428" t="str">
        <f t="shared" si="112"/>
        <v>A</v>
      </c>
      <c r="AY724" s="294">
        <f t="shared" si="113"/>
        <v>1</v>
      </c>
      <c r="AZ724" s="294">
        <v>1</v>
      </c>
    </row>
    <row r="725" spans="1:52" s="302" customFormat="1" x14ac:dyDescent="0.2">
      <c r="A725" s="294"/>
      <c r="B725" s="294"/>
      <c r="C725" s="294"/>
      <c r="D725" s="294"/>
      <c r="E725" s="294">
        <v>62912</v>
      </c>
      <c r="F725" s="336">
        <v>62452</v>
      </c>
      <c r="G725" s="337">
        <v>62989</v>
      </c>
      <c r="H725" s="336" t="s">
        <v>1483</v>
      </c>
      <c r="I725" s="336" t="s">
        <v>590</v>
      </c>
      <c r="J725" s="336" t="s">
        <v>576</v>
      </c>
      <c r="K725" s="336">
        <v>1</v>
      </c>
      <c r="L725" s="338">
        <v>1</v>
      </c>
      <c r="M725" s="336"/>
      <c r="N725" s="336" t="str">
        <f t="shared" si="108"/>
        <v>part</v>
      </c>
      <c r="O725" s="336"/>
      <c r="P725" s="336"/>
      <c r="Q725" s="336"/>
      <c r="R725" s="336"/>
      <c r="S725" s="339"/>
      <c r="T725" s="339"/>
      <c r="U725" s="339"/>
      <c r="V725" s="339"/>
      <c r="W725" s="339" t="s">
        <v>1129</v>
      </c>
      <c r="X725" s="339">
        <v>4</v>
      </c>
      <c r="Y725" s="336" t="s">
        <v>1197</v>
      </c>
      <c r="Z725" s="336"/>
      <c r="AA725" s="340">
        <v>7.4279999999999999</v>
      </c>
      <c r="AB725" s="339"/>
      <c r="AC725" s="336" t="s">
        <v>1225</v>
      </c>
      <c r="AD725" s="336"/>
      <c r="AE725" s="336"/>
      <c r="AF725" s="336" t="s">
        <v>350</v>
      </c>
      <c r="AG725" s="340"/>
      <c r="AH725" s="354">
        <f t="shared" si="109"/>
        <v>7.4279999999999999</v>
      </c>
      <c r="AI725" s="355">
        <f t="shared" si="110"/>
        <v>7.4279999999999999</v>
      </c>
      <c r="AJ725" s="336">
        <v>13</v>
      </c>
      <c r="AK725" s="336">
        <f t="shared" si="107"/>
        <v>13</v>
      </c>
      <c r="AL725" s="356">
        <v>40079</v>
      </c>
      <c r="AM725" s="336"/>
      <c r="AN725" s="336"/>
      <c r="AO725" s="336"/>
      <c r="AP725" s="336"/>
      <c r="AQ725" s="336"/>
      <c r="AR725" s="336"/>
      <c r="AS725" s="336"/>
      <c r="AT725" s="26" t="s">
        <v>592</v>
      </c>
      <c r="AU725" s="428">
        <v>62452</v>
      </c>
      <c r="AV725" s="428">
        <v>62989</v>
      </c>
      <c r="AW725" s="428" t="str">
        <f t="shared" si="111"/>
        <v>A</v>
      </c>
      <c r="AX725" s="428" t="str">
        <f t="shared" si="112"/>
        <v>A</v>
      </c>
      <c r="AY725" s="294">
        <f t="shared" si="113"/>
        <v>1</v>
      </c>
      <c r="AZ725" s="294">
        <v>1</v>
      </c>
    </row>
    <row r="726" spans="1:52" s="437" customFormat="1" x14ac:dyDescent="0.2">
      <c r="A726" s="294"/>
      <c r="B726" s="294"/>
      <c r="C726" s="294"/>
      <c r="D726" s="294"/>
      <c r="E726" s="294">
        <v>62912</v>
      </c>
      <c r="F726" s="348">
        <v>62452</v>
      </c>
      <c r="G726" s="358">
        <v>62990</v>
      </c>
      <c r="H726" s="348" t="s">
        <v>1484</v>
      </c>
      <c r="I726" s="348" t="s">
        <v>590</v>
      </c>
      <c r="J726" s="348" t="s">
        <v>576</v>
      </c>
      <c r="K726" s="348">
        <v>2</v>
      </c>
      <c r="L726" s="350">
        <v>1</v>
      </c>
      <c r="M726" s="348"/>
      <c r="N726" s="348" t="str">
        <f t="shared" si="108"/>
        <v>assy</v>
      </c>
      <c r="O726" s="348"/>
      <c r="P726" s="348"/>
      <c r="Q726" s="348"/>
      <c r="R726" s="348"/>
      <c r="S726" s="351"/>
      <c r="T726" s="351"/>
      <c r="U726" s="351"/>
      <c r="V726" s="351"/>
      <c r="W726" s="351" t="s">
        <v>1129</v>
      </c>
      <c r="X726" s="351">
        <v>4</v>
      </c>
      <c r="Y726" s="348" t="s">
        <v>779</v>
      </c>
      <c r="Z726" s="348"/>
      <c r="AA726" s="352">
        <v>0</v>
      </c>
      <c r="AB726" s="351"/>
      <c r="AC726" s="348"/>
      <c r="AD726" s="348"/>
      <c r="AE726" s="348"/>
      <c r="AF726" s="348"/>
      <c r="AG726" s="353"/>
      <c r="AH726" s="346">
        <f t="shared" si="109"/>
        <v>0</v>
      </c>
      <c r="AI726" s="347">
        <f t="shared" si="110"/>
        <v>0</v>
      </c>
      <c r="AJ726" s="348"/>
      <c r="AK726" s="348">
        <f t="shared" si="107"/>
        <v>0</v>
      </c>
      <c r="AL726" s="349">
        <v>40080</v>
      </c>
      <c r="AM726" s="348"/>
      <c r="AN726" s="348"/>
      <c r="AO726" s="348"/>
      <c r="AP726" s="348"/>
      <c r="AQ726" s="348"/>
      <c r="AR726" s="348"/>
      <c r="AS726" s="348"/>
      <c r="AT726" s="26" t="s">
        <v>592</v>
      </c>
      <c r="AU726" s="428">
        <v>62452</v>
      </c>
      <c r="AV726" s="428">
        <v>62990</v>
      </c>
      <c r="AW726" s="428" t="str">
        <f t="shared" si="111"/>
        <v>A</v>
      </c>
      <c r="AX726" s="428" t="str">
        <f t="shared" si="112"/>
        <v>A</v>
      </c>
      <c r="AY726" s="294">
        <f t="shared" si="113"/>
        <v>1</v>
      </c>
      <c r="AZ726" s="294">
        <v>1</v>
      </c>
    </row>
    <row r="727" spans="1:52" s="437" customFormat="1" x14ac:dyDescent="0.2">
      <c r="A727" s="294"/>
      <c r="B727" s="294"/>
      <c r="C727" s="294"/>
      <c r="D727" s="294"/>
      <c r="E727" s="294">
        <v>62912</v>
      </c>
      <c r="F727" s="348">
        <v>62452</v>
      </c>
      <c r="G727" s="358">
        <v>62991</v>
      </c>
      <c r="H727" s="348" t="s">
        <v>1485</v>
      </c>
      <c r="I727" s="348" t="s">
        <v>590</v>
      </c>
      <c r="J727" s="348" t="s">
        <v>576</v>
      </c>
      <c r="K727" s="348">
        <v>1</v>
      </c>
      <c r="L727" s="350">
        <v>1</v>
      </c>
      <c r="M727" s="348"/>
      <c r="N727" s="348" t="str">
        <f t="shared" si="108"/>
        <v>assy</v>
      </c>
      <c r="O727" s="348"/>
      <c r="P727" s="348"/>
      <c r="Q727" s="348"/>
      <c r="R727" s="348"/>
      <c r="S727" s="351"/>
      <c r="T727" s="351"/>
      <c r="U727" s="351"/>
      <c r="V727" s="351"/>
      <c r="W727" s="351" t="s">
        <v>1129</v>
      </c>
      <c r="X727" s="351">
        <v>4</v>
      </c>
      <c r="Y727" s="348" t="s">
        <v>779</v>
      </c>
      <c r="Z727" s="348"/>
      <c r="AA727" s="352">
        <v>0</v>
      </c>
      <c r="AB727" s="351"/>
      <c r="AC727" s="348"/>
      <c r="AD727" s="348"/>
      <c r="AE727" s="348"/>
      <c r="AF727" s="348"/>
      <c r="AG727" s="353"/>
      <c r="AH727" s="346">
        <f t="shared" si="109"/>
        <v>0</v>
      </c>
      <c r="AI727" s="347">
        <f t="shared" si="110"/>
        <v>0</v>
      </c>
      <c r="AJ727" s="348"/>
      <c r="AK727" s="348">
        <f t="shared" si="107"/>
        <v>0</v>
      </c>
      <c r="AL727" s="349">
        <v>40080</v>
      </c>
      <c r="AM727" s="348"/>
      <c r="AN727" s="348"/>
      <c r="AO727" s="348"/>
      <c r="AP727" s="348"/>
      <c r="AQ727" s="348"/>
      <c r="AR727" s="348"/>
      <c r="AS727" s="348"/>
      <c r="AT727" s="26" t="s">
        <v>592</v>
      </c>
      <c r="AU727" s="428">
        <v>62452</v>
      </c>
      <c r="AV727" s="428">
        <v>62991</v>
      </c>
      <c r="AW727" s="428" t="str">
        <f t="shared" si="111"/>
        <v>A</v>
      </c>
      <c r="AX727" s="428" t="str">
        <f t="shared" si="112"/>
        <v>A</v>
      </c>
      <c r="AY727" s="294">
        <f t="shared" si="113"/>
        <v>1</v>
      </c>
      <c r="AZ727" s="294">
        <v>1</v>
      </c>
    </row>
    <row r="728" spans="1:52" s="302" customFormat="1" x14ac:dyDescent="0.2">
      <c r="A728" s="294"/>
      <c r="B728" s="294"/>
      <c r="C728" s="294"/>
      <c r="D728" s="294">
        <v>62912</v>
      </c>
      <c r="E728" s="294">
        <v>62998</v>
      </c>
      <c r="F728" s="328">
        <v>62445</v>
      </c>
      <c r="G728" s="329">
        <v>62992</v>
      </c>
      <c r="H728" s="328" t="s">
        <v>1486</v>
      </c>
      <c r="I728" s="328" t="s">
        <v>590</v>
      </c>
      <c r="J728" s="328" t="s">
        <v>576</v>
      </c>
      <c r="K728" s="328">
        <v>1</v>
      </c>
      <c r="L728" s="328">
        <v>100</v>
      </c>
      <c r="M728" s="328"/>
      <c r="N728" s="328" t="str">
        <f t="shared" si="108"/>
        <v>part</v>
      </c>
      <c r="O728" s="328"/>
      <c r="P728" s="328"/>
      <c r="Q728" s="328"/>
      <c r="R728" s="328"/>
      <c r="S728" s="331"/>
      <c r="T728" s="331"/>
      <c r="U728" s="331"/>
      <c r="V728" s="331"/>
      <c r="W728" s="331" t="s">
        <v>914</v>
      </c>
      <c r="X728" s="331">
        <v>4</v>
      </c>
      <c r="Y728" s="328" t="s">
        <v>1397</v>
      </c>
      <c r="Z728" s="328"/>
      <c r="AA728" s="387">
        <v>94.5</v>
      </c>
      <c r="AB728" s="328">
        <v>50099</v>
      </c>
      <c r="AC728" s="335">
        <v>40141</v>
      </c>
      <c r="AD728" s="335"/>
      <c r="AE728" s="328"/>
      <c r="AF728" s="328" t="s">
        <v>1401</v>
      </c>
      <c r="AG728" s="332"/>
      <c r="AH728" s="333">
        <f t="shared" si="109"/>
        <v>94.5</v>
      </c>
      <c r="AI728" s="334">
        <f t="shared" si="110"/>
        <v>94.5</v>
      </c>
      <c r="AJ728" s="328">
        <v>19</v>
      </c>
      <c r="AK728" s="328">
        <f t="shared" si="107"/>
        <v>19</v>
      </c>
      <c r="AL728" s="335">
        <v>40084</v>
      </c>
      <c r="AM728" s="328"/>
      <c r="AN728" s="328"/>
      <c r="AO728" s="328"/>
      <c r="AP728" s="328"/>
      <c r="AQ728" s="328"/>
      <c r="AR728" s="328"/>
      <c r="AS728" s="328"/>
      <c r="AT728" s="26" t="s">
        <v>592</v>
      </c>
      <c r="AU728" s="428">
        <v>62445</v>
      </c>
      <c r="AV728" s="428">
        <v>62992</v>
      </c>
      <c r="AW728" s="428" t="str">
        <f t="shared" si="111"/>
        <v>A</v>
      </c>
      <c r="AX728" s="428" t="str">
        <f t="shared" si="112"/>
        <v>A</v>
      </c>
      <c r="AY728" s="294">
        <f t="shared" si="113"/>
        <v>0</v>
      </c>
      <c r="AZ728" s="294">
        <v>0</v>
      </c>
    </row>
    <row r="729" spans="1:52" s="302" customFormat="1" x14ac:dyDescent="0.2">
      <c r="A729" s="294"/>
      <c r="B729" s="294"/>
      <c r="C729" s="294"/>
      <c r="D729" s="294"/>
      <c r="E729" s="294">
        <v>62912</v>
      </c>
      <c r="F729" s="348">
        <v>62452</v>
      </c>
      <c r="G729" s="358">
        <v>62993</v>
      </c>
      <c r="H729" s="348" t="s">
        <v>1487</v>
      </c>
      <c r="I729" s="348" t="s">
        <v>924</v>
      </c>
      <c r="J729" s="348"/>
      <c r="K729" s="348">
        <v>1</v>
      </c>
      <c r="L729" s="350"/>
      <c r="M729" s="348"/>
      <c r="N729" s="348" t="str">
        <f t="shared" si="108"/>
        <v>assy</v>
      </c>
      <c r="O729" s="348"/>
      <c r="P729" s="348"/>
      <c r="Q729" s="348"/>
      <c r="R729" s="348"/>
      <c r="S729" s="351"/>
      <c r="T729" s="351"/>
      <c r="U729" s="351"/>
      <c r="V729" s="351"/>
      <c r="W729" s="351" t="s">
        <v>1129</v>
      </c>
      <c r="X729" s="351">
        <v>2</v>
      </c>
      <c r="Y729" s="348"/>
      <c r="Z729" s="348"/>
      <c r="AA729" s="352">
        <v>0</v>
      </c>
      <c r="AB729" s="351"/>
      <c r="AC729" s="348"/>
      <c r="AD729" s="348"/>
      <c r="AE729" s="348"/>
      <c r="AF729" s="348"/>
      <c r="AG729" s="353"/>
      <c r="AH729" s="346">
        <f t="shared" si="109"/>
        <v>0</v>
      </c>
      <c r="AI729" s="347">
        <f t="shared" si="110"/>
        <v>0</v>
      </c>
      <c r="AJ729" s="348"/>
      <c r="AK729" s="348">
        <f t="shared" si="107"/>
        <v>0</v>
      </c>
      <c r="AL729" s="349">
        <v>40086</v>
      </c>
      <c r="AM729" s="348"/>
      <c r="AN729" s="348"/>
      <c r="AO729" s="348"/>
      <c r="AP729" s="348"/>
      <c r="AQ729" s="348"/>
      <c r="AR729" s="348"/>
      <c r="AS729" s="348"/>
      <c r="AT729" s="26"/>
      <c r="AU729" s="428">
        <v>62452</v>
      </c>
      <c r="AV729" s="428">
        <v>62993</v>
      </c>
      <c r="AW729" s="428" t="str">
        <f t="shared" si="111"/>
        <v>A</v>
      </c>
      <c r="AX729" s="428" t="str">
        <f t="shared" si="112"/>
        <v>A</v>
      </c>
      <c r="AY729" s="294">
        <f t="shared" si="113"/>
        <v>1</v>
      </c>
      <c r="AZ729" s="294">
        <v>1</v>
      </c>
    </row>
    <row r="730" spans="1:52" s="302" customFormat="1" x14ac:dyDescent="0.2">
      <c r="A730" s="294"/>
      <c r="B730" s="294"/>
      <c r="C730" s="294"/>
      <c r="D730" s="294"/>
      <c r="E730" s="294">
        <v>62912</v>
      </c>
      <c r="F730" s="348">
        <v>62452</v>
      </c>
      <c r="G730" s="358">
        <v>62994</v>
      </c>
      <c r="H730" s="348" t="s">
        <v>1488</v>
      </c>
      <c r="I730" s="348" t="s">
        <v>924</v>
      </c>
      <c r="J730" s="348"/>
      <c r="K730" s="348">
        <v>1</v>
      </c>
      <c r="L730" s="350"/>
      <c r="M730" s="348"/>
      <c r="N730" s="348" t="str">
        <f t="shared" si="108"/>
        <v>assy</v>
      </c>
      <c r="O730" s="348"/>
      <c r="P730" s="348"/>
      <c r="Q730" s="348"/>
      <c r="R730" s="348"/>
      <c r="S730" s="351"/>
      <c r="T730" s="351"/>
      <c r="U730" s="351"/>
      <c r="V730" s="351"/>
      <c r="W730" s="351" t="s">
        <v>1129</v>
      </c>
      <c r="X730" s="351">
        <v>2</v>
      </c>
      <c r="Y730" s="348"/>
      <c r="Z730" s="348"/>
      <c r="AA730" s="352">
        <v>0</v>
      </c>
      <c r="AB730" s="351"/>
      <c r="AC730" s="348"/>
      <c r="AD730" s="348"/>
      <c r="AE730" s="348"/>
      <c r="AF730" s="348"/>
      <c r="AG730" s="353"/>
      <c r="AH730" s="346">
        <f t="shared" si="109"/>
        <v>0</v>
      </c>
      <c r="AI730" s="347">
        <f t="shared" si="110"/>
        <v>0</v>
      </c>
      <c r="AJ730" s="348"/>
      <c r="AK730" s="348">
        <f t="shared" si="107"/>
        <v>0</v>
      </c>
      <c r="AL730" s="349">
        <v>40086</v>
      </c>
      <c r="AM730" s="348"/>
      <c r="AN730" s="348"/>
      <c r="AO730" s="348"/>
      <c r="AP730" s="348"/>
      <c r="AQ730" s="348"/>
      <c r="AR730" s="348"/>
      <c r="AS730" s="348"/>
      <c r="AT730" s="26"/>
      <c r="AU730" s="428">
        <v>62452</v>
      </c>
      <c r="AV730" s="428">
        <v>62994</v>
      </c>
      <c r="AW730" s="428" t="str">
        <f t="shared" si="111"/>
        <v>A</v>
      </c>
      <c r="AX730" s="428" t="str">
        <f t="shared" si="112"/>
        <v>A</v>
      </c>
      <c r="AY730" s="294">
        <f t="shared" si="113"/>
        <v>1</v>
      </c>
      <c r="AZ730" s="294">
        <v>1</v>
      </c>
    </row>
    <row r="731" spans="1:52" s="302" customFormat="1" x14ac:dyDescent="0.2">
      <c r="A731" s="294"/>
      <c r="B731" s="294"/>
      <c r="C731" s="294"/>
      <c r="D731" s="294">
        <v>62912</v>
      </c>
      <c r="E731" s="294">
        <v>62998</v>
      </c>
      <c r="F731" s="336">
        <v>62445</v>
      </c>
      <c r="G731" s="337">
        <v>62995</v>
      </c>
      <c r="H731" s="336" t="s">
        <v>1489</v>
      </c>
      <c r="I731" s="336" t="s">
        <v>590</v>
      </c>
      <c r="J731" s="336" t="s">
        <v>576</v>
      </c>
      <c r="K731" s="336">
        <v>1</v>
      </c>
      <c r="L731" s="345">
        <v>1</v>
      </c>
      <c r="M731" s="336"/>
      <c r="N731" s="336" t="str">
        <f t="shared" si="108"/>
        <v>part</v>
      </c>
      <c r="O731" s="336"/>
      <c r="P731" s="336"/>
      <c r="Q731" s="336"/>
      <c r="R731" s="336"/>
      <c r="S731" s="339"/>
      <c r="T731" s="339"/>
      <c r="U731" s="339"/>
      <c r="V731" s="339"/>
      <c r="W731" s="339" t="s">
        <v>914</v>
      </c>
      <c r="X731" s="339">
        <v>4</v>
      </c>
      <c r="Y731" s="336" t="s">
        <v>1490</v>
      </c>
      <c r="Z731" s="336"/>
      <c r="AA731" s="340">
        <v>0</v>
      </c>
      <c r="AB731" s="336"/>
      <c r="AC731" s="336" t="s">
        <v>1491</v>
      </c>
      <c r="AD731" s="336"/>
      <c r="AE731" s="336"/>
      <c r="AF731" s="336" t="s">
        <v>815</v>
      </c>
      <c r="AG731" s="340"/>
      <c r="AH731" s="354">
        <f t="shared" si="109"/>
        <v>0</v>
      </c>
      <c r="AI731" s="355">
        <f t="shared" si="110"/>
        <v>0</v>
      </c>
      <c r="AJ731" s="336">
        <v>37</v>
      </c>
      <c r="AK731" s="336">
        <f t="shared" si="107"/>
        <v>37</v>
      </c>
      <c r="AL731" s="356">
        <v>40084</v>
      </c>
      <c r="AM731" s="336"/>
      <c r="AN731" s="336"/>
      <c r="AO731" s="336"/>
      <c r="AP731" s="336"/>
      <c r="AQ731" s="336"/>
      <c r="AR731" s="336"/>
      <c r="AS731" s="336"/>
      <c r="AT731" s="26" t="s">
        <v>1130</v>
      </c>
      <c r="AU731" s="428">
        <v>62445</v>
      </c>
      <c r="AV731" s="428">
        <v>62995</v>
      </c>
      <c r="AW731" s="428" t="str">
        <f t="shared" si="111"/>
        <v>A</v>
      </c>
      <c r="AX731" s="428" t="str">
        <f t="shared" si="112"/>
        <v>A</v>
      </c>
      <c r="AY731" s="294">
        <f t="shared" si="113"/>
        <v>0</v>
      </c>
      <c r="AZ731" s="294">
        <v>0</v>
      </c>
    </row>
    <row r="732" spans="1:52" s="302" customFormat="1" x14ac:dyDescent="0.2">
      <c r="A732" s="294"/>
      <c r="B732" s="294"/>
      <c r="C732" s="294"/>
      <c r="D732" s="294"/>
      <c r="E732" s="294">
        <v>62912</v>
      </c>
      <c r="F732" s="348">
        <v>62452</v>
      </c>
      <c r="G732" s="358">
        <v>62996</v>
      </c>
      <c r="H732" s="348" t="s">
        <v>1492</v>
      </c>
      <c r="I732" s="348" t="s">
        <v>590</v>
      </c>
      <c r="J732" s="348" t="s">
        <v>576</v>
      </c>
      <c r="K732" s="348">
        <v>1</v>
      </c>
      <c r="L732" s="350">
        <v>1</v>
      </c>
      <c r="M732" s="348"/>
      <c r="N732" s="348" t="str">
        <f t="shared" si="108"/>
        <v>part</v>
      </c>
      <c r="O732" s="348"/>
      <c r="P732" s="348"/>
      <c r="Q732" s="348"/>
      <c r="R732" s="348"/>
      <c r="S732" s="351"/>
      <c r="T732" s="351"/>
      <c r="U732" s="351"/>
      <c r="V732" s="351"/>
      <c r="W732" s="351" t="s">
        <v>1129</v>
      </c>
      <c r="X732" s="351">
        <v>4</v>
      </c>
      <c r="Y732" s="348" t="s">
        <v>779</v>
      </c>
      <c r="Z732" s="348"/>
      <c r="AA732" s="352">
        <v>0</v>
      </c>
      <c r="AB732" s="351"/>
      <c r="AC732" s="348"/>
      <c r="AD732" s="348"/>
      <c r="AE732" s="348"/>
      <c r="AF732" s="348"/>
      <c r="AG732" s="353"/>
      <c r="AH732" s="346">
        <f t="shared" si="109"/>
        <v>0</v>
      </c>
      <c r="AI732" s="347">
        <f t="shared" si="110"/>
        <v>0</v>
      </c>
      <c r="AJ732" s="348"/>
      <c r="AK732" s="348">
        <f t="shared" si="107"/>
        <v>0</v>
      </c>
      <c r="AL732" s="349">
        <v>40084</v>
      </c>
      <c r="AM732" s="348"/>
      <c r="AN732" s="348"/>
      <c r="AO732" s="348"/>
      <c r="AP732" s="348"/>
      <c r="AQ732" s="348"/>
      <c r="AR732" s="348"/>
      <c r="AS732" s="348"/>
      <c r="AT732" s="26" t="s">
        <v>592</v>
      </c>
      <c r="AU732" s="428">
        <v>62452</v>
      </c>
      <c r="AV732" s="428">
        <v>62996</v>
      </c>
      <c r="AW732" s="428" t="str">
        <f t="shared" si="111"/>
        <v>A</v>
      </c>
      <c r="AX732" s="428" t="str">
        <f t="shared" si="112"/>
        <v>A</v>
      </c>
      <c r="AY732" s="294">
        <f t="shared" si="113"/>
        <v>1</v>
      </c>
      <c r="AZ732" s="294">
        <v>1</v>
      </c>
    </row>
    <row r="733" spans="1:52" s="302" customFormat="1" x14ac:dyDescent="0.2">
      <c r="A733" s="294"/>
      <c r="B733" s="294"/>
      <c r="C733" s="294"/>
      <c r="D733" s="294"/>
      <c r="E733" s="294">
        <v>62912</v>
      </c>
      <c r="F733" s="348">
        <v>62452</v>
      </c>
      <c r="G733" s="358">
        <v>62997</v>
      </c>
      <c r="H733" s="348" t="s">
        <v>1493</v>
      </c>
      <c r="I733" s="348" t="s">
        <v>590</v>
      </c>
      <c r="J733" s="348" t="s">
        <v>576</v>
      </c>
      <c r="K733" s="348">
        <v>1</v>
      </c>
      <c r="L733" s="350">
        <v>1</v>
      </c>
      <c r="M733" s="348"/>
      <c r="N733" s="348" t="str">
        <f t="shared" si="108"/>
        <v>part</v>
      </c>
      <c r="O733" s="348"/>
      <c r="P733" s="348"/>
      <c r="Q733" s="348"/>
      <c r="R733" s="348"/>
      <c r="S733" s="351"/>
      <c r="T733" s="351"/>
      <c r="U733" s="351"/>
      <c r="V733" s="351"/>
      <c r="W733" s="351" t="s">
        <v>1129</v>
      </c>
      <c r="X733" s="351">
        <v>4</v>
      </c>
      <c r="Y733" s="348" t="s">
        <v>779</v>
      </c>
      <c r="Z733" s="348"/>
      <c r="AA733" s="352">
        <v>0</v>
      </c>
      <c r="AB733" s="351"/>
      <c r="AC733" s="348"/>
      <c r="AD733" s="348"/>
      <c r="AE733" s="348"/>
      <c r="AF733" s="348"/>
      <c r="AG733" s="353"/>
      <c r="AH733" s="346">
        <f t="shared" si="109"/>
        <v>0</v>
      </c>
      <c r="AI733" s="347">
        <f t="shared" si="110"/>
        <v>0</v>
      </c>
      <c r="AJ733" s="348"/>
      <c r="AK733" s="348">
        <f t="shared" si="107"/>
        <v>0</v>
      </c>
      <c r="AL733" s="349">
        <v>40084</v>
      </c>
      <c r="AM733" s="348"/>
      <c r="AN733" s="348"/>
      <c r="AO733" s="348"/>
      <c r="AP733" s="348"/>
      <c r="AQ733" s="348"/>
      <c r="AR733" s="348"/>
      <c r="AS733" s="348"/>
      <c r="AT733" s="26" t="s">
        <v>592</v>
      </c>
      <c r="AU733" s="428">
        <v>62452</v>
      </c>
      <c r="AV733" s="428">
        <v>62997</v>
      </c>
      <c r="AW733" s="428" t="str">
        <f t="shared" si="111"/>
        <v>A</v>
      </c>
      <c r="AX733" s="428" t="str">
        <f t="shared" si="112"/>
        <v>A</v>
      </c>
      <c r="AY733" s="294">
        <f t="shared" si="113"/>
        <v>1</v>
      </c>
      <c r="AZ733" s="294">
        <v>1</v>
      </c>
    </row>
    <row r="734" spans="1:52" s="302" customFormat="1" x14ac:dyDescent="0.2">
      <c r="A734" s="294"/>
      <c r="B734" s="294"/>
      <c r="C734" s="294"/>
      <c r="D734" s="294"/>
      <c r="E734" s="294"/>
      <c r="F734" s="366">
        <v>62912</v>
      </c>
      <c r="G734" s="367">
        <v>62998</v>
      </c>
      <c r="H734" s="366" t="s">
        <v>1494</v>
      </c>
      <c r="I734" s="348" t="s">
        <v>590</v>
      </c>
      <c r="J734" s="348" t="s">
        <v>576</v>
      </c>
      <c r="K734" s="348">
        <v>1</v>
      </c>
      <c r="L734" s="348">
        <v>100</v>
      </c>
      <c r="M734" s="348"/>
      <c r="N734" s="348" t="str">
        <f t="shared" si="108"/>
        <v>assy</v>
      </c>
      <c r="O734" s="348"/>
      <c r="P734" s="348"/>
      <c r="Q734" s="348"/>
      <c r="R734" s="348"/>
      <c r="S734" s="351"/>
      <c r="T734" s="351"/>
      <c r="U734" s="351"/>
      <c r="V734" s="351"/>
      <c r="W734" s="351" t="s">
        <v>1103</v>
      </c>
      <c r="X734" s="351">
        <v>4</v>
      </c>
      <c r="Y734" s="348"/>
      <c r="Z734" s="348"/>
      <c r="AA734" s="388">
        <v>0</v>
      </c>
      <c r="AB734" s="348"/>
      <c r="AC734" s="348"/>
      <c r="AD734" s="348"/>
      <c r="AE734" s="348"/>
      <c r="AF734" s="348"/>
      <c r="AG734" s="353"/>
      <c r="AH734" s="346">
        <f t="shared" si="109"/>
        <v>0</v>
      </c>
      <c r="AI734" s="347">
        <f t="shared" si="110"/>
        <v>0</v>
      </c>
      <c r="AJ734" s="348"/>
      <c r="AK734" s="348">
        <f t="shared" si="107"/>
        <v>0</v>
      </c>
      <c r="AL734" s="349">
        <v>40102</v>
      </c>
      <c r="AM734" s="348"/>
      <c r="AN734" s="348"/>
      <c r="AO734" s="348"/>
      <c r="AP734" s="348"/>
      <c r="AQ734" s="348"/>
      <c r="AR734" s="348"/>
      <c r="AS734" s="348"/>
      <c r="AT734" s="26" t="s">
        <v>592</v>
      </c>
      <c r="AU734" s="428">
        <v>62912</v>
      </c>
      <c r="AV734" s="428">
        <v>62998</v>
      </c>
      <c r="AW734" s="428" t="str">
        <f t="shared" si="111"/>
        <v>A</v>
      </c>
      <c r="AX734" s="428" t="str">
        <f t="shared" si="112"/>
        <v>A</v>
      </c>
      <c r="AY734" s="294">
        <f t="shared" si="113"/>
        <v>0</v>
      </c>
      <c r="AZ734" s="294">
        <v>0</v>
      </c>
    </row>
    <row r="735" spans="1:52" s="302" customFormat="1" x14ac:dyDescent="0.2">
      <c r="A735" s="294"/>
      <c r="B735" s="294"/>
      <c r="C735" s="294"/>
      <c r="D735" s="294">
        <v>62912</v>
      </c>
      <c r="E735" s="294">
        <v>62998</v>
      </c>
      <c r="F735" s="348">
        <v>62445</v>
      </c>
      <c r="G735" s="358">
        <v>62999</v>
      </c>
      <c r="H735" s="348" t="s">
        <v>1495</v>
      </c>
      <c r="I735" s="348" t="s">
        <v>590</v>
      </c>
      <c r="J735" s="348" t="s">
        <v>576</v>
      </c>
      <c r="K735" s="348">
        <v>1</v>
      </c>
      <c r="L735" s="350">
        <v>1</v>
      </c>
      <c r="M735" s="348"/>
      <c r="N735" s="348" t="str">
        <f t="shared" si="108"/>
        <v>assy</v>
      </c>
      <c r="O735" s="348"/>
      <c r="P735" s="348"/>
      <c r="Q735" s="348"/>
      <c r="R735" s="348"/>
      <c r="S735" s="351"/>
      <c r="T735" s="351"/>
      <c r="U735" s="351"/>
      <c r="V735" s="351"/>
      <c r="W735" s="351" t="s">
        <v>914</v>
      </c>
      <c r="X735" s="351">
        <v>4</v>
      </c>
      <c r="Y735" s="348"/>
      <c r="Z735" s="348"/>
      <c r="AA735" s="352">
        <v>0</v>
      </c>
      <c r="AB735" s="348"/>
      <c r="AC735" s="348"/>
      <c r="AD735" s="348"/>
      <c r="AE735" s="348"/>
      <c r="AF735" s="348"/>
      <c r="AG735" s="352"/>
      <c r="AH735" s="346">
        <f t="shared" si="109"/>
        <v>0</v>
      </c>
      <c r="AI735" s="347">
        <f t="shared" si="110"/>
        <v>0</v>
      </c>
      <c r="AJ735" s="348"/>
      <c r="AK735" s="348">
        <f t="shared" si="107"/>
        <v>0</v>
      </c>
      <c r="AL735" s="349">
        <v>40084</v>
      </c>
      <c r="AM735" s="348"/>
      <c r="AN735" s="348"/>
      <c r="AO735" s="348"/>
      <c r="AP735" s="348"/>
      <c r="AQ735" s="348"/>
      <c r="AR735" s="348"/>
      <c r="AS735" s="348"/>
      <c r="AT735" s="26" t="s">
        <v>592</v>
      </c>
      <c r="AU735" s="428">
        <v>62445</v>
      </c>
      <c r="AV735" s="428">
        <v>62999</v>
      </c>
      <c r="AW735" s="428" t="str">
        <f t="shared" si="111"/>
        <v>A</v>
      </c>
      <c r="AX735" s="428" t="str">
        <f t="shared" si="112"/>
        <v>A</v>
      </c>
      <c r="AY735" s="294">
        <f t="shared" si="113"/>
        <v>0</v>
      </c>
      <c r="AZ735" s="294">
        <v>0</v>
      </c>
    </row>
    <row r="736" spans="1:52" s="302" customFormat="1" x14ac:dyDescent="0.2">
      <c r="A736" s="294"/>
      <c r="B736" s="294"/>
      <c r="C736" s="294"/>
      <c r="D736" s="294"/>
      <c r="E736" s="294">
        <v>62912</v>
      </c>
      <c r="F736" s="366">
        <v>62452</v>
      </c>
      <c r="G736" s="367">
        <v>63058</v>
      </c>
      <c r="H736" s="366" t="s">
        <v>1496</v>
      </c>
      <c r="I736" s="348" t="s">
        <v>590</v>
      </c>
      <c r="J736" s="348" t="s">
        <v>576</v>
      </c>
      <c r="K736" s="348">
        <v>1</v>
      </c>
      <c r="L736" s="350">
        <v>1</v>
      </c>
      <c r="M736" s="348"/>
      <c r="N736" s="348" t="str">
        <f t="shared" si="108"/>
        <v>assy</v>
      </c>
      <c r="O736" s="348"/>
      <c r="P736" s="348"/>
      <c r="Q736" s="348"/>
      <c r="R736" s="348"/>
      <c r="S736" s="351"/>
      <c r="T736" s="351"/>
      <c r="U736" s="351"/>
      <c r="V736" s="351"/>
      <c r="W736" s="351" t="s">
        <v>1129</v>
      </c>
      <c r="X736" s="351">
        <v>4</v>
      </c>
      <c r="Y736" s="348"/>
      <c r="Z736" s="348"/>
      <c r="AA736" s="352">
        <v>0</v>
      </c>
      <c r="AB736" s="351"/>
      <c r="AC736" s="348"/>
      <c r="AD736" s="348"/>
      <c r="AE736" s="348"/>
      <c r="AF736" s="348"/>
      <c r="AG736" s="353"/>
      <c r="AH736" s="346">
        <f t="shared" si="109"/>
        <v>0</v>
      </c>
      <c r="AI736" s="347">
        <f t="shared" si="110"/>
        <v>0</v>
      </c>
      <c r="AJ736" s="348"/>
      <c r="AK736" s="348">
        <f t="shared" si="107"/>
        <v>0</v>
      </c>
      <c r="AL736" s="349">
        <v>40091</v>
      </c>
      <c r="AM736" s="348"/>
      <c r="AN736" s="348"/>
      <c r="AO736" s="348"/>
      <c r="AP736" s="348"/>
      <c r="AQ736" s="348"/>
      <c r="AR736" s="348"/>
      <c r="AS736" s="348"/>
      <c r="AT736" s="26" t="s">
        <v>1187</v>
      </c>
      <c r="AU736" s="428">
        <v>62452</v>
      </c>
      <c r="AV736" s="428">
        <v>63058</v>
      </c>
      <c r="AW736" s="428" t="str">
        <f t="shared" si="111"/>
        <v>A</v>
      </c>
      <c r="AX736" s="428" t="str">
        <f t="shared" si="112"/>
        <v>A</v>
      </c>
      <c r="AY736" s="294">
        <f t="shared" si="113"/>
        <v>1</v>
      </c>
      <c r="AZ736" s="294">
        <v>1</v>
      </c>
    </row>
    <row r="737" spans="1:52" s="302" customFormat="1" x14ac:dyDescent="0.2">
      <c r="A737" s="294"/>
      <c r="B737" s="294"/>
      <c r="C737" s="294"/>
      <c r="D737" s="294"/>
      <c r="E737" s="294">
        <v>62912</v>
      </c>
      <c r="F737" s="348">
        <v>62452</v>
      </c>
      <c r="G737" s="358">
        <v>63059</v>
      </c>
      <c r="H737" s="348" t="s">
        <v>1497</v>
      </c>
      <c r="I737" s="348" t="s">
        <v>590</v>
      </c>
      <c r="J737" s="348" t="s">
        <v>576</v>
      </c>
      <c r="K737" s="348">
        <v>1</v>
      </c>
      <c r="L737" s="350">
        <v>1</v>
      </c>
      <c r="M737" s="348"/>
      <c r="N737" s="348" t="str">
        <f t="shared" si="108"/>
        <v>assy</v>
      </c>
      <c r="O737" s="348"/>
      <c r="P737" s="348"/>
      <c r="Q737" s="348"/>
      <c r="R737" s="348"/>
      <c r="S737" s="351"/>
      <c r="T737" s="351"/>
      <c r="U737" s="351"/>
      <c r="V737" s="351"/>
      <c r="W737" s="351" t="s">
        <v>1103</v>
      </c>
      <c r="X737" s="351">
        <v>4</v>
      </c>
      <c r="Y737" s="348"/>
      <c r="Z737" s="351"/>
      <c r="AA737" s="352">
        <v>0</v>
      </c>
      <c r="AB737" s="348"/>
      <c r="AC737" s="348"/>
      <c r="AD737" s="348"/>
      <c r="AE737" s="348"/>
      <c r="AF737" s="348"/>
      <c r="AG737" s="348"/>
      <c r="AH737" s="346">
        <f t="shared" si="109"/>
        <v>0</v>
      </c>
      <c r="AI737" s="347">
        <f t="shared" si="110"/>
        <v>0</v>
      </c>
      <c r="AJ737" s="348"/>
      <c r="AK737" s="348">
        <f t="shared" si="107"/>
        <v>0</v>
      </c>
      <c r="AL737" s="349">
        <v>40113</v>
      </c>
      <c r="AM737" s="348"/>
      <c r="AN737" s="348"/>
      <c r="AO737" s="348"/>
      <c r="AP737" s="348"/>
      <c r="AQ737" s="348"/>
      <c r="AR737" s="348"/>
      <c r="AS737" s="348"/>
      <c r="AT737" s="26" t="s">
        <v>592</v>
      </c>
      <c r="AU737" s="428">
        <v>62452</v>
      </c>
      <c r="AV737" s="428">
        <v>63059</v>
      </c>
      <c r="AW737" s="428" t="str">
        <f t="shared" si="111"/>
        <v>A</v>
      </c>
      <c r="AX737" s="428" t="str">
        <f t="shared" si="112"/>
        <v>A</v>
      </c>
      <c r="AY737" s="294">
        <f t="shared" si="113"/>
        <v>1</v>
      </c>
      <c r="AZ737" s="294">
        <v>1</v>
      </c>
    </row>
    <row r="738" spans="1:52" s="302" customFormat="1" x14ac:dyDescent="0.2">
      <c r="A738" s="294"/>
      <c r="B738" s="294"/>
      <c r="C738" s="294"/>
      <c r="D738" s="294"/>
      <c r="E738" s="294">
        <v>62912</v>
      </c>
      <c r="F738" s="336">
        <v>63062</v>
      </c>
      <c r="G738" s="337">
        <v>63060</v>
      </c>
      <c r="H738" s="336" t="s">
        <v>1498</v>
      </c>
      <c r="I738" s="336" t="s">
        <v>590</v>
      </c>
      <c r="J738" s="336" t="s">
        <v>576</v>
      </c>
      <c r="K738" s="336">
        <v>1</v>
      </c>
      <c r="L738" s="338">
        <v>1</v>
      </c>
      <c r="M738" s="336"/>
      <c r="N738" s="336" t="str">
        <f t="shared" si="108"/>
        <v>part</v>
      </c>
      <c r="O738" s="336"/>
      <c r="P738" s="336"/>
      <c r="Q738" s="336"/>
      <c r="R738" s="336"/>
      <c r="S738" s="339"/>
      <c r="T738" s="339"/>
      <c r="U738" s="339"/>
      <c r="V738" s="339"/>
      <c r="W738" s="339" t="s">
        <v>1129</v>
      </c>
      <c r="X738" s="339">
        <v>4</v>
      </c>
      <c r="Y738" s="336" t="s">
        <v>1197</v>
      </c>
      <c r="Z738" s="336"/>
      <c r="AA738" s="340">
        <v>28.57</v>
      </c>
      <c r="AB738" s="336"/>
      <c r="AC738" s="336" t="s">
        <v>1105</v>
      </c>
      <c r="AD738" s="336"/>
      <c r="AE738" s="336"/>
      <c r="AF738" s="336" t="s">
        <v>158</v>
      </c>
      <c r="AG738" s="340"/>
      <c r="AH738" s="346">
        <f t="shared" si="109"/>
        <v>28.57</v>
      </c>
      <c r="AI738" s="347">
        <f t="shared" si="110"/>
        <v>28.57</v>
      </c>
      <c r="AJ738" s="348">
        <v>310</v>
      </c>
      <c r="AK738" s="348">
        <f t="shared" ref="AK738:AK801" si="114">AJ738*K738</f>
        <v>310</v>
      </c>
      <c r="AL738" s="349">
        <v>40102</v>
      </c>
      <c r="AM738" s="348"/>
      <c r="AN738" s="348"/>
      <c r="AO738" s="348"/>
      <c r="AP738" s="348"/>
      <c r="AQ738" s="348"/>
      <c r="AR738" s="348"/>
      <c r="AS738" s="348"/>
      <c r="AT738" s="26" t="s">
        <v>592</v>
      </c>
      <c r="AU738" s="428">
        <v>63062</v>
      </c>
      <c r="AV738" s="428">
        <v>63060</v>
      </c>
      <c r="AW738" s="428" t="str">
        <f t="shared" si="111"/>
        <v>A</v>
      </c>
      <c r="AX738" s="428" t="str">
        <f t="shared" si="112"/>
        <v>A</v>
      </c>
      <c r="AY738" s="294">
        <f t="shared" si="113"/>
        <v>0</v>
      </c>
      <c r="AZ738" s="294">
        <v>0</v>
      </c>
    </row>
    <row r="739" spans="1:52" s="302" customFormat="1" x14ac:dyDescent="0.2">
      <c r="A739" s="294"/>
      <c r="B739" s="294"/>
      <c r="C739" s="294"/>
      <c r="D739" s="294"/>
      <c r="E739" s="294"/>
      <c r="F739" s="366">
        <v>62912</v>
      </c>
      <c r="G739" s="367">
        <v>63062</v>
      </c>
      <c r="H739" s="366" t="s">
        <v>1499</v>
      </c>
      <c r="I739" s="348" t="s">
        <v>590</v>
      </c>
      <c r="J739" s="348" t="s">
        <v>576</v>
      </c>
      <c r="K739" s="348">
        <v>1</v>
      </c>
      <c r="L739" s="350">
        <v>1</v>
      </c>
      <c r="M739" s="348"/>
      <c r="N739" s="348" t="str">
        <f t="shared" si="108"/>
        <v>assy</v>
      </c>
      <c r="O739" s="348"/>
      <c r="P739" s="348"/>
      <c r="Q739" s="348"/>
      <c r="R739" s="348"/>
      <c r="S739" s="351"/>
      <c r="T739" s="351"/>
      <c r="U739" s="351"/>
      <c r="V739" s="351"/>
      <c r="W739" s="351" t="s">
        <v>1129</v>
      </c>
      <c r="X739" s="351">
        <v>4</v>
      </c>
      <c r="Y739" s="348"/>
      <c r="Z739" s="348"/>
      <c r="AA739" s="352">
        <v>0</v>
      </c>
      <c r="AB739" s="348"/>
      <c r="AC739" s="348"/>
      <c r="AD739" s="348"/>
      <c r="AE739" s="348"/>
      <c r="AF739" s="348"/>
      <c r="AG739" s="348"/>
      <c r="AH739" s="346">
        <f t="shared" si="109"/>
        <v>0</v>
      </c>
      <c r="AI739" s="347">
        <f t="shared" si="110"/>
        <v>0</v>
      </c>
      <c r="AJ739" s="348"/>
      <c r="AK739" s="348">
        <f t="shared" si="114"/>
        <v>0</v>
      </c>
      <c r="AL739" s="349">
        <v>40092</v>
      </c>
      <c r="AM739" s="348"/>
      <c r="AN739" s="348"/>
      <c r="AO739" s="348"/>
      <c r="AP739" s="348"/>
      <c r="AQ739" s="348"/>
      <c r="AR739" s="348"/>
      <c r="AS739" s="348"/>
      <c r="AT739" s="26" t="s">
        <v>592</v>
      </c>
      <c r="AU739" s="428">
        <v>62912</v>
      </c>
      <c r="AV739" s="428">
        <v>63062</v>
      </c>
      <c r="AW739" s="428" t="str">
        <f t="shared" si="111"/>
        <v>A</v>
      </c>
      <c r="AX739" s="428" t="str">
        <f t="shared" si="112"/>
        <v>A</v>
      </c>
      <c r="AY739" s="294">
        <f t="shared" si="113"/>
        <v>0</v>
      </c>
      <c r="AZ739" s="294">
        <v>0</v>
      </c>
    </row>
    <row r="740" spans="1:52" s="423" customFormat="1" x14ac:dyDescent="0.2">
      <c r="A740" s="294"/>
      <c r="B740" s="294"/>
      <c r="C740" s="294"/>
      <c r="D740" s="294"/>
      <c r="E740" s="294">
        <v>62912</v>
      </c>
      <c r="F740" s="348">
        <v>63062</v>
      </c>
      <c r="G740" s="358">
        <v>63064</v>
      </c>
      <c r="H740" s="348" t="s">
        <v>1500</v>
      </c>
      <c r="I740" s="348" t="s">
        <v>924</v>
      </c>
      <c r="J740" s="348"/>
      <c r="K740" s="348">
        <v>1</v>
      </c>
      <c r="L740" s="348"/>
      <c r="M740" s="348"/>
      <c r="N740" s="348" t="str">
        <f t="shared" si="108"/>
        <v>part</v>
      </c>
      <c r="O740" s="348"/>
      <c r="P740" s="348"/>
      <c r="Q740" s="348"/>
      <c r="R740" s="348"/>
      <c r="S740" s="351"/>
      <c r="T740" s="351"/>
      <c r="U740" s="351"/>
      <c r="V740" s="351"/>
      <c r="W740" s="351" t="s">
        <v>1129</v>
      </c>
      <c r="X740" s="351">
        <v>2</v>
      </c>
      <c r="Y740" s="348"/>
      <c r="Z740" s="348"/>
      <c r="AA740" s="388">
        <v>0</v>
      </c>
      <c r="AB740" s="348"/>
      <c r="AC740" s="348"/>
      <c r="AD740" s="348"/>
      <c r="AE740" s="348"/>
      <c r="AF740" s="348"/>
      <c r="AG740" s="352"/>
      <c r="AH740" s="357">
        <f t="shared" si="109"/>
        <v>0</v>
      </c>
      <c r="AI740" s="347">
        <f t="shared" si="110"/>
        <v>0</v>
      </c>
      <c r="AJ740" s="348"/>
      <c r="AK740" s="348">
        <f t="shared" si="114"/>
        <v>0</v>
      </c>
      <c r="AL740" s="349">
        <v>40113</v>
      </c>
      <c r="AM740" s="348"/>
      <c r="AN740" s="348"/>
      <c r="AO740" s="348"/>
      <c r="AP740" s="348"/>
      <c r="AQ740" s="348"/>
      <c r="AR740" s="348"/>
      <c r="AS740" s="348"/>
      <c r="AT740" s="26"/>
      <c r="AU740" s="428">
        <v>63062</v>
      </c>
      <c r="AV740" s="428">
        <v>63064</v>
      </c>
      <c r="AW740" s="428" t="str">
        <f t="shared" si="111"/>
        <v>A</v>
      </c>
      <c r="AX740" s="428" t="str">
        <f t="shared" si="112"/>
        <v>A</v>
      </c>
      <c r="AY740" s="294">
        <f t="shared" si="113"/>
        <v>0</v>
      </c>
      <c r="AZ740" s="294">
        <v>0</v>
      </c>
    </row>
    <row r="741" spans="1:52" s="423" customFormat="1" x14ac:dyDescent="0.2">
      <c r="A741" s="294"/>
      <c r="B741" s="294"/>
      <c r="C741" s="294"/>
      <c r="D741" s="294"/>
      <c r="E741" s="294">
        <v>62912</v>
      </c>
      <c r="F741" s="348">
        <v>63062</v>
      </c>
      <c r="G741" s="358">
        <v>63065</v>
      </c>
      <c r="H741" s="348" t="s">
        <v>1501</v>
      </c>
      <c r="I741" s="348" t="s">
        <v>924</v>
      </c>
      <c r="J741" s="348"/>
      <c r="K741" s="348">
        <v>1</v>
      </c>
      <c r="L741" s="350"/>
      <c r="M741" s="348"/>
      <c r="N741" s="348" t="str">
        <f t="shared" si="108"/>
        <v>part</v>
      </c>
      <c r="O741" s="348"/>
      <c r="P741" s="348"/>
      <c r="Q741" s="348"/>
      <c r="R741" s="348"/>
      <c r="S741" s="351"/>
      <c r="T741" s="351"/>
      <c r="U741" s="351"/>
      <c r="V741" s="351"/>
      <c r="W741" s="351" t="s">
        <v>1129</v>
      </c>
      <c r="X741" s="351">
        <v>2</v>
      </c>
      <c r="Y741" s="348"/>
      <c r="Z741" s="348"/>
      <c r="AA741" s="352">
        <v>0</v>
      </c>
      <c r="AB741" s="348"/>
      <c r="AC741" s="348"/>
      <c r="AD741" s="348"/>
      <c r="AE741" s="348"/>
      <c r="AF741" s="348"/>
      <c r="AG741" s="353"/>
      <c r="AH741" s="346">
        <f t="shared" si="109"/>
        <v>0</v>
      </c>
      <c r="AI741" s="347">
        <f t="shared" si="110"/>
        <v>0</v>
      </c>
      <c r="AJ741" s="348"/>
      <c r="AK741" s="348">
        <f t="shared" si="114"/>
        <v>0</v>
      </c>
      <c r="AL741" s="349">
        <v>40092</v>
      </c>
      <c r="AM741" s="348"/>
      <c r="AN741" s="348"/>
      <c r="AO741" s="348"/>
      <c r="AP741" s="348"/>
      <c r="AQ741" s="348"/>
      <c r="AR741" s="348"/>
      <c r="AS741" s="348"/>
      <c r="AT741" s="26"/>
      <c r="AU741" s="428">
        <v>63062</v>
      </c>
      <c r="AV741" s="428">
        <v>63065</v>
      </c>
      <c r="AW741" s="428" t="str">
        <f t="shared" si="111"/>
        <v>A</v>
      </c>
      <c r="AX741" s="428" t="str">
        <f t="shared" si="112"/>
        <v>A</v>
      </c>
      <c r="AY741" s="294">
        <f t="shared" si="113"/>
        <v>0</v>
      </c>
      <c r="AZ741" s="294">
        <v>0</v>
      </c>
    </row>
    <row r="742" spans="1:52" s="302" customFormat="1" x14ac:dyDescent="0.2">
      <c r="A742" s="294"/>
      <c r="B742" s="294">
        <v>62912</v>
      </c>
      <c r="C742" s="294">
        <v>62998</v>
      </c>
      <c r="D742" s="294">
        <v>62445</v>
      </c>
      <c r="E742" s="294">
        <v>62826</v>
      </c>
      <c r="F742" s="348">
        <v>62918</v>
      </c>
      <c r="G742" s="358">
        <v>63066</v>
      </c>
      <c r="H742" s="348" t="s">
        <v>1502</v>
      </c>
      <c r="I742" s="348" t="s">
        <v>590</v>
      </c>
      <c r="J742" s="348" t="s">
        <v>576</v>
      </c>
      <c r="K742" s="348">
        <v>2</v>
      </c>
      <c r="L742" s="350">
        <v>1</v>
      </c>
      <c r="M742" s="348"/>
      <c r="N742" s="348" t="str">
        <f t="shared" si="108"/>
        <v>part</v>
      </c>
      <c r="O742" s="348"/>
      <c r="P742" s="348"/>
      <c r="Q742" s="348"/>
      <c r="R742" s="348"/>
      <c r="S742" s="351"/>
      <c r="T742" s="351"/>
      <c r="U742" s="351"/>
      <c r="V742" s="351"/>
      <c r="W742" s="351" t="s">
        <v>914</v>
      </c>
      <c r="X742" s="351">
        <v>4</v>
      </c>
      <c r="Y742" s="348"/>
      <c r="Z742" s="348"/>
      <c r="AA742" s="352">
        <v>0</v>
      </c>
      <c r="AB742" s="348"/>
      <c r="AC742" s="348"/>
      <c r="AD742" s="348"/>
      <c r="AE742" s="348"/>
      <c r="AF742" s="348"/>
      <c r="AG742" s="352"/>
      <c r="AH742" s="357">
        <f t="shared" si="109"/>
        <v>0</v>
      </c>
      <c r="AI742" s="347">
        <f t="shared" si="110"/>
        <v>0</v>
      </c>
      <c r="AJ742" s="348"/>
      <c r="AK742" s="348">
        <f t="shared" si="114"/>
        <v>0</v>
      </c>
      <c r="AL742" s="349">
        <v>40126</v>
      </c>
      <c r="AM742" s="348"/>
      <c r="AN742" s="348"/>
      <c r="AO742" s="348"/>
      <c r="AP742" s="348"/>
      <c r="AQ742" s="348"/>
      <c r="AR742" s="348"/>
      <c r="AS742" s="348"/>
      <c r="AT742" s="26" t="s">
        <v>592</v>
      </c>
      <c r="AU742" s="428">
        <v>62918</v>
      </c>
      <c r="AV742" s="428">
        <v>63066</v>
      </c>
      <c r="AW742" s="428" t="str">
        <f t="shared" si="111"/>
        <v>A</v>
      </c>
      <c r="AX742" s="428" t="str">
        <f t="shared" si="112"/>
        <v>A</v>
      </c>
      <c r="AY742" s="294">
        <f t="shared" si="113"/>
        <v>0</v>
      </c>
      <c r="AZ742" s="294">
        <v>0</v>
      </c>
    </row>
    <row r="743" spans="1:52" s="302" customFormat="1" x14ac:dyDescent="0.2">
      <c r="A743" s="294"/>
      <c r="B743" s="294"/>
      <c r="C743" s="294"/>
      <c r="D743" s="294">
        <v>62912</v>
      </c>
      <c r="E743" s="294">
        <v>62998</v>
      </c>
      <c r="F743" s="348">
        <v>62445</v>
      </c>
      <c r="G743" s="358">
        <v>63067</v>
      </c>
      <c r="H743" s="348" t="s">
        <v>1503</v>
      </c>
      <c r="I743" s="348" t="s">
        <v>590</v>
      </c>
      <c r="J743" s="348" t="s">
        <v>576</v>
      </c>
      <c r="K743" s="348">
        <v>1</v>
      </c>
      <c r="L743" s="350">
        <v>1</v>
      </c>
      <c r="M743" s="348"/>
      <c r="N743" s="348" t="str">
        <f t="shared" si="108"/>
        <v>assy</v>
      </c>
      <c r="O743" s="348"/>
      <c r="P743" s="348"/>
      <c r="Q743" s="348"/>
      <c r="R743" s="348"/>
      <c r="S743" s="351"/>
      <c r="T743" s="351"/>
      <c r="U743" s="351"/>
      <c r="V743" s="351"/>
      <c r="W743" s="351" t="s">
        <v>1129</v>
      </c>
      <c r="X743" s="351">
        <v>4</v>
      </c>
      <c r="Y743" s="348"/>
      <c r="Z743" s="348"/>
      <c r="AA743" s="352">
        <v>0</v>
      </c>
      <c r="AB743" s="348"/>
      <c r="AC743" s="348"/>
      <c r="AD743" s="348"/>
      <c r="AE743" s="348"/>
      <c r="AF743" s="348"/>
      <c r="AG743" s="352"/>
      <c r="AH743" s="357">
        <f t="shared" si="109"/>
        <v>0</v>
      </c>
      <c r="AI743" s="347">
        <f t="shared" si="110"/>
        <v>0</v>
      </c>
      <c r="AJ743" s="348"/>
      <c r="AK743" s="348">
        <f t="shared" si="114"/>
        <v>0</v>
      </c>
      <c r="AL743" s="349">
        <v>40122</v>
      </c>
      <c r="AM743" s="348"/>
      <c r="AN743" s="348"/>
      <c r="AO743" s="348"/>
      <c r="AP743" s="348"/>
      <c r="AQ743" s="348"/>
      <c r="AR743" s="348"/>
      <c r="AS743" s="348"/>
      <c r="AT743" s="26" t="s">
        <v>592</v>
      </c>
      <c r="AU743" s="428">
        <v>62445</v>
      </c>
      <c r="AV743" s="428">
        <v>63067</v>
      </c>
      <c r="AW743" s="428" t="str">
        <f t="shared" si="111"/>
        <v>A</v>
      </c>
      <c r="AX743" s="428" t="str">
        <f t="shared" si="112"/>
        <v>A</v>
      </c>
      <c r="AY743" s="294">
        <f t="shared" si="113"/>
        <v>0</v>
      </c>
      <c r="AZ743" s="294">
        <v>0</v>
      </c>
    </row>
    <row r="744" spans="1:52" s="302" customFormat="1" x14ac:dyDescent="0.2">
      <c r="A744" s="294"/>
      <c r="B744" s="294"/>
      <c r="C744" s="294"/>
      <c r="D744" s="294"/>
      <c r="E744" s="294">
        <v>62912</v>
      </c>
      <c r="F744" s="336">
        <v>62454</v>
      </c>
      <c r="G744" s="337">
        <v>63070</v>
      </c>
      <c r="H744" s="336" t="s">
        <v>1504</v>
      </c>
      <c r="I744" s="336" t="s">
        <v>590</v>
      </c>
      <c r="J744" s="336" t="s">
        <v>576</v>
      </c>
      <c r="K744" s="336">
        <v>1</v>
      </c>
      <c r="L744" s="338">
        <v>1</v>
      </c>
      <c r="M744" s="336"/>
      <c r="N744" s="336" t="str">
        <f t="shared" si="108"/>
        <v>assy</v>
      </c>
      <c r="O744" s="336"/>
      <c r="P744" s="336"/>
      <c r="Q744" s="336"/>
      <c r="R744" s="336"/>
      <c r="S744" s="339"/>
      <c r="T744" s="339"/>
      <c r="U744" s="339"/>
      <c r="V744" s="339"/>
      <c r="W744" s="339" t="s">
        <v>1049</v>
      </c>
      <c r="X744" s="339">
        <v>4</v>
      </c>
      <c r="Y744" s="336" t="s">
        <v>1092</v>
      </c>
      <c r="Z744" s="336"/>
      <c r="AA744" s="340">
        <v>64</v>
      </c>
      <c r="AB744" s="336"/>
      <c r="AC744" s="336" t="s">
        <v>1118</v>
      </c>
      <c r="AD744" s="336"/>
      <c r="AE744" s="336"/>
      <c r="AF744" s="336"/>
      <c r="AG744" s="340"/>
      <c r="AH744" s="346">
        <f t="shared" si="109"/>
        <v>64</v>
      </c>
      <c r="AI744" s="347">
        <f t="shared" si="110"/>
        <v>64</v>
      </c>
      <c r="AJ744" s="348"/>
      <c r="AK744" s="348">
        <f t="shared" si="114"/>
        <v>0</v>
      </c>
      <c r="AL744" s="349">
        <v>40112</v>
      </c>
      <c r="AM744" s="348"/>
      <c r="AN744" s="348"/>
      <c r="AO744" s="348"/>
      <c r="AP744" s="348"/>
      <c r="AQ744" s="348"/>
      <c r="AR744" s="348"/>
      <c r="AS744" s="348"/>
      <c r="AT744" s="26" t="s">
        <v>592</v>
      </c>
      <c r="AU744" s="431">
        <v>62454</v>
      </c>
      <c r="AV744" s="428">
        <v>63070</v>
      </c>
      <c r="AW744" s="428" t="str">
        <f t="shared" si="111"/>
        <v>A</v>
      </c>
      <c r="AX744" s="428" t="str">
        <f t="shared" si="112"/>
        <v>A</v>
      </c>
      <c r="AY744" s="294">
        <f t="shared" si="113"/>
        <v>0</v>
      </c>
      <c r="AZ744" s="294">
        <v>0</v>
      </c>
    </row>
    <row r="745" spans="1:52" s="302" customFormat="1" x14ac:dyDescent="0.2">
      <c r="A745" s="294"/>
      <c r="B745" s="294"/>
      <c r="C745" s="294"/>
      <c r="D745" s="294">
        <v>62912</v>
      </c>
      <c r="E745" s="294">
        <v>62454</v>
      </c>
      <c r="F745" s="343">
        <v>63070</v>
      </c>
      <c r="G745" s="380">
        <v>63071</v>
      </c>
      <c r="H745" s="343" t="s">
        <v>1505</v>
      </c>
      <c r="I745" s="343" t="s">
        <v>590</v>
      </c>
      <c r="J745" s="343" t="s">
        <v>576</v>
      </c>
      <c r="K745" s="343">
        <v>1</v>
      </c>
      <c r="L745" s="381">
        <v>1</v>
      </c>
      <c r="M745" s="343"/>
      <c r="N745" s="343" t="str">
        <f t="shared" ref="N745:N808" si="115">IF(COUNTIF($F$7:$F$3332,G745)&lt;&gt;0,"assy","part")</f>
        <v>part</v>
      </c>
      <c r="O745" s="343"/>
      <c r="P745" s="343"/>
      <c r="Q745" s="343"/>
      <c r="R745" s="343"/>
      <c r="S745" s="382"/>
      <c r="T745" s="382"/>
      <c r="U745" s="382"/>
      <c r="V745" s="382"/>
      <c r="W745" s="382" t="s">
        <v>1049</v>
      </c>
      <c r="X745" s="382">
        <v>4</v>
      </c>
      <c r="Y745" s="343" t="s">
        <v>1506</v>
      </c>
      <c r="Z745" s="343"/>
      <c r="AA745" s="383">
        <v>0</v>
      </c>
      <c r="AB745" s="343"/>
      <c r="AC745" s="343"/>
      <c r="AD745" s="343"/>
      <c r="AE745" s="343"/>
      <c r="AF745" s="343"/>
      <c r="AG745" s="383"/>
      <c r="AH745" s="346">
        <f t="shared" si="109"/>
        <v>0</v>
      </c>
      <c r="AI745" s="347">
        <f t="shared" si="110"/>
        <v>0</v>
      </c>
      <c r="AJ745" s="348"/>
      <c r="AK745" s="348">
        <f t="shared" si="114"/>
        <v>0</v>
      </c>
      <c r="AL745" s="349">
        <v>40112</v>
      </c>
      <c r="AM745" s="348"/>
      <c r="AN745" s="348"/>
      <c r="AO745" s="348"/>
      <c r="AP745" s="348"/>
      <c r="AQ745" s="348"/>
      <c r="AR745" s="348"/>
      <c r="AS745" s="348"/>
      <c r="AT745" s="26" t="s">
        <v>592</v>
      </c>
      <c r="AU745" s="431">
        <v>63070</v>
      </c>
      <c r="AV745" s="428">
        <v>63071</v>
      </c>
      <c r="AW745" s="428" t="str">
        <f t="shared" si="111"/>
        <v>A</v>
      </c>
      <c r="AX745" s="428" t="str">
        <f t="shared" si="112"/>
        <v>A</v>
      </c>
      <c r="AY745" s="294">
        <f t="shared" si="113"/>
        <v>0</v>
      </c>
      <c r="AZ745" s="294">
        <v>0</v>
      </c>
    </row>
    <row r="746" spans="1:52" s="302" customFormat="1" x14ac:dyDescent="0.2">
      <c r="A746" s="294"/>
      <c r="B746" s="294"/>
      <c r="C746" s="294"/>
      <c r="D746" s="294"/>
      <c r="E746" s="294">
        <v>62912</v>
      </c>
      <c r="F746" s="336">
        <v>62454</v>
      </c>
      <c r="G746" s="337">
        <v>63072</v>
      </c>
      <c r="H746" s="336" t="s">
        <v>1507</v>
      </c>
      <c r="I746" s="336" t="s">
        <v>590</v>
      </c>
      <c r="J746" s="336" t="s">
        <v>576</v>
      </c>
      <c r="K746" s="336">
        <v>1</v>
      </c>
      <c r="L746" s="338">
        <v>1</v>
      </c>
      <c r="M746" s="336"/>
      <c r="N746" s="336" t="str">
        <f t="shared" si="115"/>
        <v>assy</v>
      </c>
      <c r="O746" s="336"/>
      <c r="P746" s="336"/>
      <c r="Q746" s="336"/>
      <c r="R746" s="336"/>
      <c r="S746" s="339"/>
      <c r="T746" s="339"/>
      <c r="U746" s="339"/>
      <c r="V746" s="339"/>
      <c r="W746" s="339" t="s">
        <v>1049</v>
      </c>
      <c r="X746" s="339">
        <v>4</v>
      </c>
      <c r="Y746" s="336" t="s">
        <v>1361</v>
      </c>
      <c r="Z746" s="336"/>
      <c r="AA746" s="340">
        <v>45</v>
      </c>
      <c r="AB746" s="336"/>
      <c r="AC746" s="336" t="s">
        <v>1118</v>
      </c>
      <c r="AD746" s="336"/>
      <c r="AE746" s="336"/>
      <c r="AF746" s="336"/>
      <c r="AG746" s="340"/>
      <c r="AH746" s="346">
        <f t="shared" si="109"/>
        <v>45</v>
      </c>
      <c r="AI746" s="347">
        <f t="shared" si="110"/>
        <v>45</v>
      </c>
      <c r="AJ746" s="348"/>
      <c r="AK746" s="348">
        <f t="shared" si="114"/>
        <v>0</v>
      </c>
      <c r="AL746" s="349">
        <v>40098</v>
      </c>
      <c r="AM746" s="348"/>
      <c r="AN746" s="348"/>
      <c r="AO746" s="348"/>
      <c r="AP746" s="348"/>
      <c r="AQ746" s="348"/>
      <c r="AR746" s="348"/>
      <c r="AS746" s="348"/>
      <c r="AT746" s="26" t="s">
        <v>592</v>
      </c>
      <c r="AU746" s="428">
        <v>62454</v>
      </c>
      <c r="AV746" s="428">
        <v>63072</v>
      </c>
      <c r="AW746" s="428" t="str">
        <f t="shared" si="111"/>
        <v>A</v>
      </c>
      <c r="AX746" s="428" t="str">
        <f t="shared" si="112"/>
        <v>A</v>
      </c>
      <c r="AY746" s="294">
        <f t="shared" si="113"/>
        <v>0</v>
      </c>
      <c r="AZ746" s="294">
        <v>0</v>
      </c>
    </row>
    <row r="747" spans="1:52" s="302" customFormat="1" x14ac:dyDescent="0.2">
      <c r="A747" s="294"/>
      <c r="B747" s="294"/>
      <c r="C747" s="294"/>
      <c r="D747" s="294">
        <v>62912</v>
      </c>
      <c r="E747" s="294">
        <v>62454</v>
      </c>
      <c r="F747" s="336">
        <v>63072</v>
      </c>
      <c r="G747" s="337">
        <v>63073</v>
      </c>
      <c r="H747" s="336" t="s">
        <v>1508</v>
      </c>
      <c r="I747" s="336" t="s">
        <v>590</v>
      </c>
      <c r="J747" s="336" t="s">
        <v>576</v>
      </c>
      <c r="K747" s="336">
        <v>1</v>
      </c>
      <c r="L747" s="338">
        <v>1</v>
      </c>
      <c r="M747" s="336"/>
      <c r="N747" s="336" t="str">
        <f t="shared" si="115"/>
        <v>part</v>
      </c>
      <c r="O747" s="336"/>
      <c r="P747" s="336"/>
      <c r="Q747" s="336"/>
      <c r="R747" s="336"/>
      <c r="S747" s="339"/>
      <c r="T747" s="339"/>
      <c r="U747" s="339"/>
      <c r="V747" s="339"/>
      <c r="W747" s="339" t="s">
        <v>1049</v>
      </c>
      <c r="X747" s="339">
        <v>4</v>
      </c>
      <c r="Y747" s="336" t="s">
        <v>1509</v>
      </c>
      <c r="Z747" s="336"/>
      <c r="AA747" s="340">
        <v>35</v>
      </c>
      <c r="AB747" s="336"/>
      <c r="AC747" s="336" t="s">
        <v>1510</v>
      </c>
      <c r="AD747" s="336"/>
      <c r="AE747" s="336"/>
      <c r="AF747" s="336"/>
      <c r="AG747" s="340"/>
      <c r="AH747" s="346">
        <f t="shared" si="109"/>
        <v>35</v>
      </c>
      <c r="AI747" s="347">
        <f t="shared" si="110"/>
        <v>35</v>
      </c>
      <c r="AJ747" s="348"/>
      <c r="AK747" s="348">
        <f t="shared" si="114"/>
        <v>0</v>
      </c>
      <c r="AL747" s="349">
        <v>40112</v>
      </c>
      <c r="AM747" s="348"/>
      <c r="AN747" s="348"/>
      <c r="AO747" s="348"/>
      <c r="AP747" s="348"/>
      <c r="AQ747" s="348"/>
      <c r="AR747" s="348"/>
      <c r="AS747" s="348"/>
      <c r="AT747" s="26" t="s">
        <v>592</v>
      </c>
      <c r="AU747" s="428">
        <v>63072</v>
      </c>
      <c r="AV747" s="428">
        <v>63073</v>
      </c>
      <c r="AW747" s="428" t="str">
        <f t="shared" si="111"/>
        <v>A</v>
      </c>
      <c r="AX747" s="428" t="str">
        <f t="shared" si="112"/>
        <v>A</v>
      </c>
      <c r="AY747" s="294">
        <f t="shared" si="113"/>
        <v>0</v>
      </c>
      <c r="AZ747" s="294">
        <v>0</v>
      </c>
    </row>
    <row r="748" spans="1:52" s="302" customFormat="1" x14ac:dyDescent="0.2">
      <c r="A748" s="294"/>
      <c r="B748" s="294"/>
      <c r="C748" s="294">
        <v>62912</v>
      </c>
      <c r="D748" s="294">
        <v>62998</v>
      </c>
      <c r="E748" s="294">
        <v>62445</v>
      </c>
      <c r="F748" s="336">
        <v>62897</v>
      </c>
      <c r="G748" s="337">
        <v>63074</v>
      </c>
      <c r="H748" s="336" t="s">
        <v>1511</v>
      </c>
      <c r="I748" s="336" t="s">
        <v>590</v>
      </c>
      <c r="J748" s="336" t="s">
        <v>576</v>
      </c>
      <c r="K748" s="336">
        <v>1</v>
      </c>
      <c r="L748" s="338">
        <v>1</v>
      </c>
      <c r="M748" s="336"/>
      <c r="N748" s="336" t="str">
        <f t="shared" si="115"/>
        <v>part</v>
      </c>
      <c r="O748" s="336"/>
      <c r="P748" s="336"/>
      <c r="Q748" s="336"/>
      <c r="R748" s="336"/>
      <c r="S748" s="339"/>
      <c r="T748" s="339"/>
      <c r="U748" s="339"/>
      <c r="V748" s="339"/>
      <c r="W748" s="339" t="s">
        <v>1129</v>
      </c>
      <c r="X748" s="339">
        <v>4</v>
      </c>
      <c r="Y748" s="336" t="s">
        <v>1307</v>
      </c>
      <c r="Z748" s="336"/>
      <c r="AA748" s="340">
        <v>0</v>
      </c>
      <c r="AB748" s="336"/>
      <c r="AC748" s="336"/>
      <c r="AD748" s="336"/>
      <c r="AE748" s="336"/>
      <c r="AF748" s="336" t="s">
        <v>1195</v>
      </c>
      <c r="AG748" s="340"/>
      <c r="AH748" s="346">
        <f t="shared" si="109"/>
        <v>0</v>
      </c>
      <c r="AI748" s="347">
        <f t="shared" si="110"/>
        <v>0</v>
      </c>
      <c r="AJ748" s="348">
        <v>18</v>
      </c>
      <c r="AK748" s="348">
        <f t="shared" si="114"/>
        <v>18</v>
      </c>
      <c r="AL748" s="349">
        <v>40102</v>
      </c>
      <c r="AM748" s="348"/>
      <c r="AN748" s="348"/>
      <c r="AO748" s="348"/>
      <c r="AP748" s="348"/>
      <c r="AQ748" s="348"/>
      <c r="AR748" s="348"/>
      <c r="AS748" s="348"/>
      <c r="AT748" s="26" t="s">
        <v>592</v>
      </c>
      <c r="AU748" s="428">
        <v>62897</v>
      </c>
      <c r="AV748" s="428">
        <v>63074</v>
      </c>
      <c r="AW748" s="428" t="str">
        <f t="shared" si="111"/>
        <v>A</v>
      </c>
      <c r="AX748" s="428" t="str">
        <f t="shared" si="112"/>
        <v>A</v>
      </c>
      <c r="AY748" s="294">
        <f t="shared" si="113"/>
        <v>0</v>
      </c>
      <c r="AZ748" s="294">
        <v>0</v>
      </c>
    </row>
    <row r="749" spans="1:52" s="302" customFormat="1" x14ac:dyDescent="0.2">
      <c r="A749" s="294"/>
      <c r="B749" s="294"/>
      <c r="C749" s="294">
        <v>62912</v>
      </c>
      <c r="D749" s="294">
        <v>62998</v>
      </c>
      <c r="E749" s="294">
        <v>62445</v>
      </c>
      <c r="F749" s="336">
        <v>62897</v>
      </c>
      <c r="G749" s="337">
        <v>63075</v>
      </c>
      <c r="H749" s="336" t="s">
        <v>1512</v>
      </c>
      <c r="I749" s="336" t="s">
        <v>590</v>
      </c>
      <c r="J749" s="336" t="s">
        <v>576</v>
      </c>
      <c r="K749" s="336">
        <v>1</v>
      </c>
      <c r="L749" s="338">
        <v>1</v>
      </c>
      <c r="M749" s="336"/>
      <c r="N749" s="336" t="str">
        <f t="shared" si="115"/>
        <v>part</v>
      </c>
      <c r="O749" s="336"/>
      <c r="P749" s="336"/>
      <c r="Q749" s="336"/>
      <c r="R749" s="336"/>
      <c r="S749" s="339"/>
      <c r="T749" s="339"/>
      <c r="U749" s="339"/>
      <c r="V749" s="339"/>
      <c r="W749" s="339" t="s">
        <v>1129</v>
      </c>
      <c r="X749" s="339">
        <v>4</v>
      </c>
      <c r="Y749" s="336" t="s">
        <v>1307</v>
      </c>
      <c r="Z749" s="336"/>
      <c r="AA749" s="340">
        <v>0</v>
      </c>
      <c r="AB749" s="336"/>
      <c r="AC749" s="336"/>
      <c r="AD749" s="336"/>
      <c r="AE749" s="336"/>
      <c r="AF749" s="336" t="s">
        <v>1195</v>
      </c>
      <c r="AG749" s="340"/>
      <c r="AH749" s="346">
        <f t="shared" si="109"/>
        <v>0</v>
      </c>
      <c r="AI749" s="347">
        <f t="shared" si="110"/>
        <v>0</v>
      </c>
      <c r="AJ749" s="348">
        <v>65</v>
      </c>
      <c r="AK749" s="348">
        <f t="shared" si="114"/>
        <v>65</v>
      </c>
      <c r="AL749" s="349">
        <v>40102</v>
      </c>
      <c r="AM749" s="348"/>
      <c r="AN749" s="348"/>
      <c r="AO749" s="348"/>
      <c r="AP749" s="348"/>
      <c r="AQ749" s="348"/>
      <c r="AR749" s="348"/>
      <c r="AS749" s="348"/>
      <c r="AT749" s="26" t="s">
        <v>592</v>
      </c>
      <c r="AU749" s="428">
        <v>62897</v>
      </c>
      <c r="AV749" s="428">
        <v>63075</v>
      </c>
      <c r="AW749" s="428" t="str">
        <f t="shared" si="111"/>
        <v>A</v>
      </c>
      <c r="AX749" s="428" t="str">
        <f t="shared" si="112"/>
        <v>A</v>
      </c>
      <c r="AY749" s="294">
        <f t="shared" si="113"/>
        <v>0</v>
      </c>
      <c r="AZ749" s="294">
        <v>0</v>
      </c>
    </row>
    <row r="750" spans="1:52" s="302" customFormat="1" x14ac:dyDescent="0.2">
      <c r="A750" s="294"/>
      <c r="B750" s="294"/>
      <c r="C750" s="294"/>
      <c r="D750" s="294"/>
      <c r="E750" s="294">
        <v>62912</v>
      </c>
      <c r="F750" s="336">
        <v>62998</v>
      </c>
      <c r="G750" s="337">
        <v>63076</v>
      </c>
      <c r="H750" s="336" t="s">
        <v>1513</v>
      </c>
      <c r="I750" s="336" t="s">
        <v>590</v>
      </c>
      <c r="J750" s="336" t="s">
        <v>576</v>
      </c>
      <c r="K750" s="336">
        <v>2</v>
      </c>
      <c r="L750" s="338">
        <v>1</v>
      </c>
      <c r="M750" s="336"/>
      <c r="N750" s="336" t="str">
        <f t="shared" si="115"/>
        <v>part</v>
      </c>
      <c r="O750" s="336"/>
      <c r="P750" s="336"/>
      <c r="Q750" s="336"/>
      <c r="R750" s="336"/>
      <c r="S750" s="339"/>
      <c r="T750" s="339"/>
      <c r="U750" s="339"/>
      <c r="V750" s="339"/>
      <c r="W750" s="339" t="s">
        <v>1095</v>
      </c>
      <c r="X750" s="339">
        <v>4</v>
      </c>
      <c r="Y750" s="336" t="s">
        <v>1121</v>
      </c>
      <c r="Z750" s="336"/>
      <c r="AA750" s="340">
        <v>10</v>
      </c>
      <c r="AB750" s="336"/>
      <c r="AC750" s="336" t="s">
        <v>1105</v>
      </c>
      <c r="AD750" s="336"/>
      <c r="AE750" s="336"/>
      <c r="AF750" s="336" t="s">
        <v>158</v>
      </c>
      <c r="AG750" s="340"/>
      <c r="AH750" s="346">
        <f t="shared" si="109"/>
        <v>10</v>
      </c>
      <c r="AI750" s="347">
        <f t="shared" si="110"/>
        <v>20</v>
      </c>
      <c r="AJ750" s="348">
        <v>231</v>
      </c>
      <c r="AK750" s="348">
        <f t="shared" si="114"/>
        <v>462</v>
      </c>
      <c r="AL750" s="349">
        <v>40102</v>
      </c>
      <c r="AM750" s="348"/>
      <c r="AN750" s="348"/>
      <c r="AO750" s="348"/>
      <c r="AP750" s="348"/>
      <c r="AQ750" s="348"/>
      <c r="AR750" s="348"/>
      <c r="AS750" s="348"/>
      <c r="AT750" s="26" t="s">
        <v>592</v>
      </c>
      <c r="AU750" s="428">
        <v>62998</v>
      </c>
      <c r="AV750" s="428">
        <v>63076</v>
      </c>
      <c r="AW750" s="428" t="str">
        <f t="shared" si="111"/>
        <v>A</v>
      </c>
      <c r="AX750" s="428" t="str">
        <f t="shared" si="112"/>
        <v>A</v>
      </c>
      <c r="AY750" s="294">
        <f t="shared" si="113"/>
        <v>0</v>
      </c>
      <c r="AZ750" s="294">
        <v>0</v>
      </c>
    </row>
    <row r="751" spans="1:52" s="302" customFormat="1" x14ac:dyDescent="0.2">
      <c r="A751" s="294"/>
      <c r="B751" s="294"/>
      <c r="C751" s="294"/>
      <c r="D751" s="294"/>
      <c r="E751" s="294">
        <v>62912</v>
      </c>
      <c r="F751" s="336">
        <v>62998</v>
      </c>
      <c r="G751" s="337">
        <v>63077</v>
      </c>
      <c r="H751" s="336" t="s">
        <v>1514</v>
      </c>
      <c r="I751" s="336" t="s">
        <v>590</v>
      </c>
      <c r="J751" s="336" t="s">
        <v>576</v>
      </c>
      <c r="K751" s="336">
        <v>2</v>
      </c>
      <c r="L751" s="338">
        <v>1</v>
      </c>
      <c r="M751" s="336"/>
      <c r="N751" s="336" t="str">
        <f t="shared" si="115"/>
        <v>part</v>
      </c>
      <c r="O751" s="336"/>
      <c r="P751" s="336"/>
      <c r="Q751" s="336"/>
      <c r="R751" s="336"/>
      <c r="S751" s="339"/>
      <c r="T751" s="339"/>
      <c r="U751" s="339"/>
      <c r="V751" s="339"/>
      <c r="W751" s="339" t="s">
        <v>1095</v>
      </c>
      <c r="X751" s="339">
        <v>4</v>
      </c>
      <c r="Y751" s="336" t="s">
        <v>1121</v>
      </c>
      <c r="Z751" s="336"/>
      <c r="AA751" s="340">
        <v>7</v>
      </c>
      <c r="AB751" s="336"/>
      <c r="AC751" s="336" t="s">
        <v>1093</v>
      </c>
      <c r="AD751" s="336"/>
      <c r="AE751" s="336"/>
      <c r="AF751" s="336" t="s">
        <v>158</v>
      </c>
      <c r="AG751" s="340"/>
      <c r="AH751" s="346">
        <f t="shared" si="109"/>
        <v>7</v>
      </c>
      <c r="AI751" s="347">
        <f t="shared" si="110"/>
        <v>14</v>
      </c>
      <c r="AJ751" s="348">
        <v>650</v>
      </c>
      <c r="AK751" s="348">
        <f t="shared" si="114"/>
        <v>1300</v>
      </c>
      <c r="AL751" s="349">
        <v>40098</v>
      </c>
      <c r="AM751" s="348"/>
      <c r="AN751" s="348"/>
      <c r="AO751" s="348"/>
      <c r="AP751" s="348"/>
      <c r="AQ751" s="348"/>
      <c r="AR751" s="348"/>
      <c r="AS751" s="348"/>
      <c r="AT751" s="26" t="s">
        <v>592</v>
      </c>
      <c r="AU751" s="428">
        <v>62998</v>
      </c>
      <c r="AV751" s="428">
        <v>63077</v>
      </c>
      <c r="AW751" s="428" t="str">
        <f t="shared" si="111"/>
        <v>A</v>
      </c>
      <c r="AX751" s="428" t="str">
        <f t="shared" si="112"/>
        <v>A</v>
      </c>
      <c r="AY751" s="294">
        <f t="shared" si="113"/>
        <v>0</v>
      </c>
      <c r="AZ751" s="294">
        <v>0</v>
      </c>
    </row>
    <row r="752" spans="1:52" s="302" customFormat="1" x14ac:dyDescent="0.2">
      <c r="A752" s="294"/>
      <c r="B752" s="294"/>
      <c r="C752" s="294"/>
      <c r="D752" s="294"/>
      <c r="E752" s="294">
        <v>62912</v>
      </c>
      <c r="F752" s="336">
        <v>62998</v>
      </c>
      <c r="G752" s="337">
        <v>63078</v>
      </c>
      <c r="H752" s="336" t="s">
        <v>1515</v>
      </c>
      <c r="I752" s="336" t="s">
        <v>590</v>
      </c>
      <c r="J752" s="336" t="s">
        <v>576</v>
      </c>
      <c r="K752" s="336">
        <v>2</v>
      </c>
      <c r="L752" s="338">
        <v>1</v>
      </c>
      <c r="M752" s="336"/>
      <c r="N752" s="336" t="str">
        <f t="shared" si="115"/>
        <v>part</v>
      </c>
      <c r="O752" s="336"/>
      <c r="P752" s="336"/>
      <c r="Q752" s="336"/>
      <c r="R752" s="336"/>
      <c r="S752" s="339"/>
      <c r="T752" s="339"/>
      <c r="U752" s="339"/>
      <c r="V752" s="339"/>
      <c r="W752" s="339" t="s">
        <v>1095</v>
      </c>
      <c r="X752" s="339">
        <v>4</v>
      </c>
      <c r="Y752" s="336" t="s">
        <v>1092</v>
      </c>
      <c r="Z752" s="336"/>
      <c r="AA752" s="340">
        <v>3.8570000000000002</v>
      </c>
      <c r="AB752" s="336"/>
      <c r="AC752" s="336" t="s">
        <v>1105</v>
      </c>
      <c r="AD752" s="336"/>
      <c r="AE752" s="336"/>
      <c r="AF752" s="336" t="s">
        <v>158</v>
      </c>
      <c r="AG752" s="340"/>
      <c r="AH752" s="346">
        <f t="shared" si="109"/>
        <v>3.8570000000000002</v>
      </c>
      <c r="AI752" s="347">
        <f t="shared" si="110"/>
        <v>7.7140000000000004</v>
      </c>
      <c r="AJ752" s="348">
        <v>168</v>
      </c>
      <c r="AK752" s="348">
        <f t="shared" si="114"/>
        <v>336</v>
      </c>
      <c r="AL752" s="349">
        <v>40098</v>
      </c>
      <c r="AM752" s="348"/>
      <c r="AN752" s="348"/>
      <c r="AO752" s="348"/>
      <c r="AP752" s="348"/>
      <c r="AQ752" s="348"/>
      <c r="AR752" s="348"/>
      <c r="AS752" s="348"/>
      <c r="AT752" s="26" t="s">
        <v>592</v>
      </c>
      <c r="AU752" s="431">
        <v>62998</v>
      </c>
      <c r="AV752" s="428">
        <v>63078</v>
      </c>
      <c r="AW752" s="428" t="str">
        <f t="shared" si="111"/>
        <v>A</v>
      </c>
      <c r="AX752" s="428" t="str">
        <f t="shared" si="112"/>
        <v>A</v>
      </c>
      <c r="AY752" s="294">
        <f t="shared" si="113"/>
        <v>0</v>
      </c>
      <c r="AZ752" s="294">
        <v>0</v>
      </c>
    </row>
    <row r="753" spans="1:52" s="302" customFormat="1" x14ac:dyDescent="0.2">
      <c r="A753" s="294"/>
      <c r="B753" s="294"/>
      <c r="C753" s="294"/>
      <c r="D753" s="294"/>
      <c r="E753" s="294">
        <v>62912</v>
      </c>
      <c r="F753" s="336">
        <v>63089</v>
      </c>
      <c r="G753" s="337">
        <v>63079</v>
      </c>
      <c r="H753" s="336" t="s">
        <v>1516</v>
      </c>
      <c r="I753" s="336" t="s">
        <v>590</v>
      </c>
      <c r="J753" s="336" t="s">
        <v>576</v>
      </c>
      <c r="K753" s="336">
        <v>1</v>
      </c>
      <c r="L753" s="338">
        <v>1</v>
      </c>
      <c r="M753" s="336"/>
      <c r="N753" s="336" t="str">
        <f t="shared" si="115"/>
        <v>part</v>
      </c>
      <c r="O753" s="336"/>
      <c r="P753" s="336"/>
      <c r="Q753" s="336"/>
      <c r="R753" s="336"/>
      <c r="S753" s="339"/>
      <c r="T753" s="339"/>
      <c r="U753" s="339"/>
      <c r="V753" s="339"/>
      <c r="W753" s="339" t="s">
        <v>1103</v>
      </c>
      <c r="X753" s="339">
        <v>4</v>
      </c>
      <c r="Y753" s="336" t="s">
        <v>1092</v>
      </c>
      <c r="Z753" s="336"/>
      <c r="AA753" s="340">
        <v>295</v>
      </c>
      <c r="AB753" s="336"/>
      <c r="AC753" s="336" t="s">
        <v>1096</v>
      </c>
      <c r="AD753" s="336"/>
      <c r="AE753" s="336"/>
      <c r="AF753" s="336"/>
      <c r="AG753" s="340"/>
      <c r="AH753" s="346">
        <f t="shared" si="109"/>
        <v>295</v>
      </c>
      <c r="AI753" s="347">
        <f t="shared" si="110"/>
        <v>295</v>
      </c>
      <c r="AJ753" s="348"/>
      <c r="AK753" s="348">
        <f t="shared" si="114"/>
        <v>0</v>
      </c>
      <c r="AL753" s="349">
        <v>40102</v>
      </c>
      <c r="AM753" s="348"/>
      <c r="AN753" s="348"/>
      <c r="AO753" s="348"/>
      <c r="AP753" s="348"/>
      <c r="AQ753" s="348"/>
      <c r="AR753" s="348"/>
      <c r="AS753" s="348"/>
      <c r="AT753" s="26" t="s">
        <v>592</v>
      </c>
      <c r="AU753" s="428">
        <v>63089</v>
      </c>
      <c r="AV753" s="428">
        <v>63079</v>
      </c>
      <c r="AW753" s="428" t="str">
        <f t="shared" si="111"/>
        <v>A</v>
      </c>
      <c r="AX753" s="428" t="str">
        <f t="shared" si="112"/>
        <v>A</v>
      </c>
      <c r="AY753" s="294">
        <f t="shared" si="113"/>
        <v>0</v>
      </c>
      <c r="AZ753" s="294">
        <v>0</v>
      </c>
    </row>
    <row r="754" spans="1:52" s="302" customFormat="1" x14ac:dyDescent="0.2">
      <c r="A754" s="294"/>
      <c r="B754" s="294"/>
      <c r="C754" s="294"/>
      <c r="D754" s="294"/>
      <c r="E754" s="294">
        <v>62912</v>
      </c>
      <c r="F754" s="336">
        <v>63089</v>
      </c>
      <c r="G754" s="337">
        <v>63081</v>
      </c>
      <c r="H754" s="336" t="s">
        <v>1517</v>
      </c>
      <c r="I754" s="336" t="s">
        <v>590</v>
      </c>
      <c r="J754" s="336" t="s">
        <v>576</v>
      </c>
      <c r="K754" s="336">
        <v>1</v>
      </c>
      <c r="L754" s="338">
        <v>1</v>
      </c>
      <c r="M754" s="336"/>
      <c r="N754" s="336" t="str">
        <f t="shared" si="115"/>
        <v>part</v>
      </c>
      <c r="O754" s="336"/>
      <c r="P754" s="336"/>
      <c r="Q754" s="336"/>
      <c r="R754" s="336"/>
      <c r="S754" s="339"/>
      <c r="T754" s="339"/>
      <c r="U754" s="339"/>
      <c r="V754" s="339"/>
      <c r="W754" s="339" t="s">
        <v>1103</v>
      </c>
      <c r="X754" s="339">
        <v>4</v>
      </c>
      <c r="Y754" s="336" t="s">
        <v>1092</v>
      </c>
      <c r="Z754" s="336"/>
      <c r="AA754" s="340">
        <v>65</v>
      </c>
      <c r="AB754" s="336"/>
      <c r="AC754" s="336" t="s">
        <v>1096</v>
      </c>
      <c r="AD754" s="336"/>
      <c r="AE754" s="336"/>
      <c r="AF754" s="336"/>
      <c r="AG754" s="340"/>
      <c r="AH754" s="346">
        <f t="shared" si="109"/>
        <v>65</v>
      </c>
      <c r="AI754" s="347">
        <f t="shared" si="110"/>
        <v>65</v>
      </c>
      <c r="AJ754" s="348"/>
      <c r="AK754" s="348">
        <f t="shared" si="114"/>
        <v>0</v>
      </c>
      <c r="AL754" s="349">
        <v>40102</v>
      </c>
      <c r="AM754" s="348"/>
      <c r="AN754" s="348"/>
      <c r="AO754" s="348"/>
      <c r="AP754" s="348"/>
      <c r="AQ754" s="348"/>
      <c r="AR754" s="348"/>
      <c r="AS754" s="348"/>
      <c r="AT754" s="26" t="s">
        <v>592</v>
      </c>
      <c r="AU754" s="429">
        <v>63089</v>
      </c>
      <c r="AV754" s="428">
        <v>63081</v>
      </c>
      <c r="AW754" s="428" t="str">
        <f t="shared" si="111"/>
        <v>A</v>
      </c>
      <c r="AX754" s="428" t="str">
        <f t="shared" si="112"/>
        <v>A</v>
      </c>
      <c r="AY754" s="294">
        <f t="shared" si="113"/>
        <v>0</v>
      </c>
      <c r="AZ754" s="294">
        <v>0</v>
      </c>
    </row>
    <row r="755" spans="1:52" s="302" customFormat="1" x14ac:dyDescent="0.2">
      <c r="A755" s="294"/>
      <c r="B755" s="294"/>
      <c r="C755" s="294"/>
      <c r="D755" s="294"/>
      <c r="E755" s="294">
        <v>62912</v>
      </c>
      <c r="F755" s="336">
        <v>63089</v>
      </c>
      <c r="G755" s="337">
        <v>63082</v>
      </c>
      <c r="H755" s="336" t="s">
        <v>1518</v>
      </c>
      <c r="I755" s="336" t="s">
        <v>590</v>
      </c>
      <c r="J755" s="336" t="s">
        <v>576</v>
      </c>
      <c r="K755" s="336">
        <v>1</v>
      </c>
      <c r="L755" s="338">
        <v>1</v>
      </c>
      <c r="M755" s="336"/>
      <c r="N755" s="336" t="str">
        <f t="shared" si="115"/>
        <v>part</v>
      </c>
      <c r="O755" s="336"/>
      <c r="P755" s="336"/>
      <c r="Q755" s="336"/>
      <c r="R755" s="336"/>
      <c r="S755" s="339"/>
      <c r="T755" s="339"/>
      <c r="U755" s="339"/>
      <c r="V755" s="339"/>
      <c r="W755" s="339" t="s">
        <v>1103</v>
      </c>
      <c r="X755" s="339">
        <v>4</v>
      </c>
      <c r="Y755" s="336" t="s">
        <v>1092</v>
      </c>
      <c r="Z755" s="336"/>
      <c r="AA755" s="340">
        <v>220</v>
      </c>
      <c r="AB755" s="336"/>
      <c r="AC755" s="336" t="s">
        <v>1096</v>
      </c>
      <c r="AD755" s="336"/>
      <c r="AE755" s="336"/>
      <c r="AF755" s="336"/>
      <c r="AG755" s="340"/>
      <c r="AH755" s="346">
        <f t="shared" si="109"/>
        <v>220</v>
      </c>
      <c r="AI755" s="347">
        <f t="shared" si="110"/>
        <v>220</v>
      </c>
      <c r="AJ755" s="348"/>
      <c r="AK755" s="348">
        <f t="shared" si="114"/>
        <v>0</v>
      </c>
      <c r="AL755" s="349">
        <v>40102</v>
      </c>
      <c r="AM755" s="348"/>
      <c r="AN755" s="348"/>
      <c r="AO755" s="348"/>
      <c r="AP755" s="348"/>
      <c r="AQ755" s="348"/>
      <c r="AR755" s="348"/>
      <c r="AS755" s="348"/>
      <c r="AT755" s="26" t="s">
        <v>592</v>
      </c>
      <c r="AU755" s="428">
        <v>63089</v>
      </c>
      <c r="AV755" s="428">
        <v>63082</v>
      </c>
      <c r="AW755" s="428" t="str">
        <f t="shared" si="111"/>
        <v>A</v>
      </c>
      <c r="AX755" s="428" t="str">
        <f t="shared" si="112"/>
        <v>A</v>
      </c>
      <c r="AY755" s="294">
        <f t="shared" si="113"/>
        <v>0</v>
      </c>
      <c r="AZ755" s="294">
        <v>0</v>
      </c>
    </row>
    <row r="756" spans="1:52" s="302" customFormat="1" x14ac:dyDescent="0.2">
      <c r="A756" s="294"/>
      <c r="B756" s="294"/>
      <c r="C756" s="294"/>
      <c r="D756" s="294"/>
      <c r="E756" s="294"/>
      <c r="F756" s="336">
        <v>62912</v>
      </c>
      <c r="G756" s="337">
        <v>63083</v>
      </c>
      <c r="H756" s="336" t="s">
        <v>1519</v>
      </c>
      <c r="I756" s="336" t="s">
        <v>590</v>
      </c>
      <c r="J756" s="336" t="s">
        <v>576</v>
      </c>
      <c r="K756" s="336">
        <v>2</v>
      </c>
      <c r="L756" s="338">
        <v>1</v>
      </c>
      <c r="M756" s="336"/>
      <c r="N756" s="336" t="str">
        <f t="shared" si="115"/>
        <v>part</v>
      </c>
      <c r="O756" s="336"/>
      <c r="P756" s="336"/>
      <c r="Q756" s="336"/>
      <c r="R756" s="336"/>
      <c r="S756" s="339"/>
      <c r="T756" s="339"/>
      <c r="U756" s="339"/>
      <c r="V756" s="339"/>
      <c r="W756" s="339" t="s">
        <v>1103</v>
      </c>
      <c r="X756" s="339">
        <v>4</v>
      </c>
      <c r="Y756" s="336" t="s">
        <v>1098</v>
      </c>
      <c r="Z756" s="336"/>
      <c r="AA756" s="340">
        <v>11.141999999999999</v>
      </c>
      <c r="AB756" s="336"/>
      <c r="AC756" s="336" t="s">
        <v>1105</v>
      </c>
      <c r="AD756" s="336"/>
      <c r="AE756" s="336"/>
      <c r="AF756" s="336" t="s">
        <v>158</v>
      </c>
      <c r="AG756" s="340"/>
      <c r="AH756" s="346">
        <f t="shared" si="109"/>
        <v>11.141999999999999</v>
      </c>
      <c r="AI756" s="347">
        <f t="shared" si="110"/>
        <v>22.283999999999999</v>
      </c>
      <c r="AJ756" s="348">
        <v>240</v>
      </c>
      <c r="AK756" s="348">
        <f t="shared" si="114"/>
        <v>480</v>
      </c>
      <c r="AL756" s="349">
        <v>40102</v>
      </c>
      <c r="AM756" s="348"/>
      <c r="AN756" s="348"/>
      <c r="AO756" s="348"/>
      <c r="AP756" s="348"/>
      <c r="AQ756" s="348"/>
      <c r="AR756" s="348"/>
      <c r="AS756" s="348"/>
      <c r="AT756" s="26" t="s">
        <v>592</v>
      </c>
      <c r="AU756" s="428">
        <v>62912</v>
      </c>
      <c r="AV756" s="428">
        <v>63083</v>
      </c>
      <c r="AW756" s="428" t="str">
        <f t="shared" si="111"/>
        <v>A</v>
      </c>
      <c r="AX756" s="428" t="str">
        <f t="shared" si="112"/>
        <v>A</v>
      </c>
      <c r="AY756" s="294">
        <f t="shared" si="113"/>
        <v>0</v>
      </c>
      <c r="AZ756" s="294">
        <v>0</v>
      </c>
    </row>
    <row r="757" spans="1:52" s="302" customFormat="1" x14ac:dyDescent="0.2">
      <c r="A757" s="294"/>
      <c r="B757" s="294"/>
      <c r="C757" s="294"/>
      <c r="D757" s="294"/>
      <c r="E757" s="294"/>
      <c r="F757" s="336">
        <v>62912</v>
      </c>
      <c r="G757" s="337">
        <v>63084</v>
      </c>
      <c r="H757" s="336" t="s">
        <v>1520</v>
      </c>
      <c r="I757" s="336" t="s">
        <v>590</v>
      </c>
      <c r="J757" s="336" t="s">
        <v>576</v>
      </c>
      <c r="K757" s="336">
        <v>1</v>
      </c>
      <c r="L757" s="338">
        <v>1</v>
      </c>
      <c r="M757" s="336"/>
      <c r="N757" s="336" t="str">
        <f t="shared" si="115"/>
        <v>part</v>
      </c>
      <c r="O757" s="336"/>
      <c r="P757" s="336"/>
      <c r="Q757" s="336"/>
      <c r="R757" s="336"/>
      <c r="S757" s="339"/>
      <c r="T757" s="339"/>
      <c r="U757" s="339"/>
      <c r="V757" s="339"/>
      <c r="W757" s="339" t="s">
        <v>1103</v>
      </c>
      <c r="X757" s="339">
        <v>4</v>
      </c>
      <c r="Y757" s="336" t="s">
        <v>1509</v>
      </c>
      <c r="Z757" s="336"/>
      <c r="AA757" s="340">
        <v>45</v>
      </c>
      <c r="AB757" s="336"/>
      <c r="AC757" s="356" t="s">
        <v>1105</v>
      </c>
      <c r="AD757" s="356"/>
      <c r="AE757" s="336"/>
      <c r="AF757" s="336"/>
      <c r="AG757" s="340"/>
      <c r="AH757" s="346">
        <f t="shared" si="109"/>
        <v>45</v>
      </c>
      <c r="AI757" s="347">
        <f t="shared" si="110"/>
        <v>45</v>
      </c>
      <c r="AJ757" s="348"/>
      <c r="AK757" s="348">
        <f t="shared" si="114"/>
        <v>0</v>
      </c>
      <c r="AL757" s="349">
        <v>40102</v>
      </c>
      <c r="AM757" s="348"/>
      <c r="AN757" s="348"/>
      <c r="AO757" s="348"/>
      <c r="AP757" s="348"/>
      <c r="AQ757" s="348"/>
      <c r="AR757" s="348"/>
      <c r="AS757" s="348"/>
      <c r="AT757" s="26" t="s">
        <v>592</v>
      </c>
      <c r="AU757" s="428">
        <v>62912</v>
      </c>
      <c r="AV757" s="428">
        <v>63084</v>
      </c>
      <c r="AW757" s="428" t="str">
        <f t="shared" si="111"/>
        <v>A</v>
      </c>
      <c r="AX757" s="428" t="str">
        <f t="shared" si="112"/>
        <v>A</v>
      </c>
      <c r="AY757" s="294">
        <f t="shared" si="113"/>
        <v>0</v>
      </c>
      <c r="AZ757" s="294">
        <v>0</v>
      </c>
    </row>
    <row r="758" spans="1:52" s="302" customFormat="1" x14ac:dyDescent="0.2">
      <c r="A758" s="294"/>
      <c r="B758" s="294"/>
      <c r="C758" s="294"/>
      <c r="D758" s="294">
        <v>62912</v>
      </c>
      <c r="E758" s="294">
        <v>62998</v>
      </c>
      <c r="F758" s="348">
        <v>62445</v>
      </c>
      <c r="G758" s="358">
        <v>63085</v>
      </c>
      <c r="H758" s="348" t="s">
        <v>1521</v>
      </c>
      <c r="I758" s="348" t="s">
        <v>590</v>
      </c>
      <c r="J758" s="348" t="s">
        <v>576</v>
      </c>
      <c r="K758" s="348">
        <v>1</v>
      </c>
      <c r="L758" s="350">
        <v>1</v>
      </c>
      <c r="M758" s="348"/>
      <c r="N758" s="348" t="str">
        <f t="shared" si="115"/>
        <v>assy</v>
      </c>
      <c r="O758" s="348"/>
      <c r="P758" s="348"/>
      <c r="Q758" s="348"/>
      <c r="R758" s="348"/>
      <c r="S758" s="351"/>
      <c r="T758" s="351"/>
      <c r="U758" s="351"/>
      <c r="V758" s="351"/>
      <c r="W758" s="351" t="s">
        <v>1129</v>
      </c>
      <c r="X758" s="351">
        <v>4</v>
      </c>
      <c r="Y758" s="348"/>
      <c r="Z758" s="348"/>
      <c r="AA758" s="352">
        <v>0</v>
      </c>
      <c r="AB758" s="348"/>
      <c r="AC758" s="348"/>
      <c r="AD758" s="348"/>
      <c r="AE758" s="348"/>
      <c r="AF758" s="348"/>
      <c r="AG758" s="352"/>
      <c r="AH758" s="346">
        <f t="shared" si="109"/>
        <v>0</v>
      </c>
      <c r="AI758" s="347">
        <f t="shared" si="110"/>
        <v>0</v>
      </c>
      <c r="AJ758" s="348"/>
      <c r="AK758" s="348">
        <f t="shared" si="114"/>
        <v>0</v>
      </c>
      <c r="AL758" s="349">
        <v>40099</v>
      </c>
      <c r="AM758" s="348"/>
      <c r="AN758" s="348"/>
      <c r="AO758" s="348"/>
      <c r="AP758" s="348"/>
      <c r="AQ758" s="348"/>
      <c r="AR758" s="348"/>
      <c r="AS758" s="348"/>
      <c r="AT758" s="26" t="s">
        <v>592</v>
      </c>
      <c r="AU758" s="428">
        <v>62445</v>
      </c>
      <c r="AV758" s="428">
        <v>63085</v>
      </c>
      <c r="AW758" s="428" t="str">
        <f t="shared" si="111"/>
        <v>A</v>
      </c>
      <c r="AX758" s="428" t="str">
        <f t="shared" si="112"/>
        <v>A</v>
      </c>
      <c r="AY758" s="294">
        <f t="shared" si="113"/>
        <v>0</v>
      </c>
      <c r="AZ758" s="294">
        <v>0</v>
      </c>
    </row>
    <row r="759" spans="1:52" s="302" customFormat="1" x14ac:dyDescent="0.2">
      <c r="A759" s="294"/>
      <c r="B759" s="294"/>
      <c r="C759" s="294"/>
      <c r="D759" s="294"/>
      <c r="E759" s="294"/>
      <c r="F759" s="336">
        <v>62912</v>
      </c>
      <c r="G759" s="337">
        <v>63086</v>
      </c>
      <c r="H759" s="336" t="s">
        <v>1522</v>
      </c>
      <c r="I759" s="336" t="s">
        <v>590</v>
      </c>
      <c r="J759" s="336" t="s">
        <v>1081</v>
      </c>
      <c r="K759" s="336">
        <v>1</v>
      </c>
      <c r="L759" s="338">
        <v>1</v>
      </c>
      <c r="M759" s="336"/>
      <c r="N759" s="336" t="str">
        <f t="shared" si="115"/>
        <v>part</v>
      </c>
      <c r="O759" s="336"/>
      <c r="P759" s="336"/>
      <c r="Q759" s="336"/>
      <c r="R759" s="336"/>
      <c r="S759" s="339"/>
      <c r="T759" s="339"/>
      <c r="U759" s="339"/>
      <c r="V759" s="339"/>
      <c r="W759" s="339" t="s">
        <v>1103</v>
      </c>
      <c r="X759" s="339">
        <v>4</v>
      </c>
      <c r="Y759" s="336" t="s">
        <v>1523</v>
      </c>
      <c r="Z759" s="336"/>
      <c r="AA759" s="340">
        <v>17.14</v>
      </c>
      <c r="AB759" s="336"/>
      <c r="AC759" s="336" t="s">
        <v>1105</v>
      </c>
      <c r="AD759" s="336"/>
      <c r="AE759" s="336"/>
      <c r="AF759" s="336" t="s">
        <v>158</v>
      </c>
      <c r="AG759" s="340"/>
      <c r="AH759" s="346">
        <f t="shared" si="109"/>
        <v>17.14</v>
      </c>
      <c r="AI759" s="347">
        <f t="shared" si="110"/>
        <v>17.14</v>
      </c>
      <c r="AJ759" s="348">
        <v>85</v>
      </c>
      <c r="AK759" s="348">
        <f t="shared" si="114"/>
        <v>85</v>
      </c>
      <c r="AL759" s="349">
        <v>40147</v>
      </c>
      <c r="AM759" s="348"/>
      <c r="AN759" s="348"/>
      <c r="AO759" s="348"/>
      <c r="AP759" s="348"/>
      <c r="AQ759" s="348"/>
      <c r="AR759" s="348"/>
      <c r="AS759" s="348"/>
      <c r="AT759" s="26" t="s">
        <v>592</v>
      </c>
      <c r="AU759" s="428">
        <v>62912</v>
      </c>
      <c r="AV759" s="428">
        <v>63086</v>
      </c>
      <c r="AW759" s="428" t="str">
        <f t="shared" si="111"/>
        <v>A</v>
      </c>
      <c r="AX759" s="428" t="str">
        <f t="shared" si="112"/>
        <v>A</v>
      </c>
      <c r="AY759" s="294">
        <f t="shared" si="113"/>
        <v>0</v>
      </c>
      <c r="AZ759" s="294">
        <v>0</v>
      </c>
    </row>
    <row r="760" spans="1:52" s="302" customFormat="1" x14ac:dyDescent="0.2">
      <c r="A760" s="294"/>
      <c r="B760" s="294"/>
      <c r="C760" s="294"/>
      <c r="D760" s="294"/>
      <c r="E760" s="294"/>
      <c r="F760" s="336">
        <v>62912</v>
      </c>
      <c r="G760" s="336">
        <v>63087</v>
      </c>
      <c r="H760" s="336" t="s">
        <v>1524</v>
      </c>
      <c r="I760" s="336" t="s">
        <v>590</v>
      </c>
      <c r="J760" s="336" t="s">
        <v>576</v>
      </c>
      <c r="K760" s="336">
        <v>1</v>
      </c>
      <c r="L760" s="338">
        <v>1</v>
      </c>
      <c r="M760" s="336"/>
      <c r="N760" s="336" t="str">
        <f t="shared" si="115"/>
        <v>part</v>
      </c>
      <c r="O760" s="336"/>
      <c r="P760" s="336"/>
      <c r="Q760" s="336"/>
      <c r="R760" s="336"/>
      <c r="S760" s="339"/>
      <c r="T760" s="339"/>
      <c r="U760" s="339"/>
      <c r="V760" s="339"/>
      <c r="W760" s="339" t="s">
        <v>1129</v>
      </c>
      <c r="X760" s="339">
        <v>4</v>
      </c>
      <c r="Y760" s="336" t="s">
        <v>1358</v>
      </c>
      <c r="Z760" s="336"/>
      <c r="AA760" s="340">
        <v>763</v>
      </c>
      <c r="AB760" s="336">
        <v>50100</v>
      </c>
      <c r="AC760" s="336" t="s">
        <v>1359</v>
      </c>
      <c r="AD760" s="336"/>
      <c r="AE760" s="336"/>
      <c r="AF760" s="336" t="s">
        <v>1077</v>
      </c>
      <c r="AG760" s="340"/>
      <c r="AH760" s="341">
        <f t="shared" si="109"/>
        <v>763</v>
      </c>
      <c r="AI760" s="342">
        <f t="shared" si="110"/>
        <v>763</v>
      </c>
      <c r="AJ760" s="343">
        <v>104</v>
      </c>
      <c r="AK760" s="343">
        <f t="shared" si="114"/>
        <v>104</v>
      </c>
      <c r="AL760" s="344">
        <v>40102</v>
      </c>
      <c r="AM760" s="343"/>
      <c r="AN760" s="343"/>
      <c r="AO760" s="343"/>
      <c r="AP760" s="343"/>
      <c r="AQ760" s="343"/>
      <c r="AR760" s="343"/>
      <c r="AS760" s="343"/>
      <c r="AT760" s="26" t="s">
        <v>592</v>
      </c>
      <c r="AU760" s="428">
        <v>62912</v>
      </c>
      <c r="AV760" s="428">
        <v>63087</v>
      </c>
      <c r="AW760" s="428" t="str">
        <f t="shared" si="111"/>
        <v>A</v>
      </c>
      <c r="AX760" s="428" t="str">
        <f t="shared" si="112"/>
        <v>A</v>
      </c>
      <c r="AY760" s="294">
        <f t="shared" si="113"/>
        <v>0</v>
      </c>
      <c r="AZ760" s="294">
        <v>0</v>
      </c>
    </row>
    <row r="761" spans="1:52" s="437" customFormat="1" x14ac:dyDescent="0.2">
      <c r="A761" s="294"/>
      <c r="B761" s="294"/>
      <c r="C761" s="294"/>
      <c r="D761" s="294"/>
      <c r="E761" s="294"/>
      <c r="F761" s="366">
        <v>62912</v>
      </c>
      <c r="G761" s="366">
        <v>63089</v>
      </c>
      <c r="H761" s="366" t="s">
        <v>1525</v>
      </c>
      <c r="I761" s="348" t="s">
        <v>590</v>
      </c>
      <c r="J761" s="348" t="s">
        <v>576</v>
      </c>
      <c r="K761" s="348">
        <v>1</v>
      </c>
      <c r="L761" s="348">
        <v>100</v>
      </c>
      <c r="M761" s="348"/>
      <c r="N761" s="348" t="str">
        <f t="shared" si="115"/>
        <v>assy</v>
      </c>
      <c r="O761" s="348"/>
      <c r="P761" s="348"/>
      <c r="Q761" s="348"/>
      <c r="R761" s="348"/>
      <c r="S761" s="351"/>
      <c r="T761" s="351"/>
      <c r="U761" s="351"/>
      <c r="V761" s="351"/>
      <c r="W761" s="351" t="s">
        <v>1103</v>
      </c>
      <c r="X761" s="351">
        <v>4</v>
      </c>
      <c r="Y761" s="348"/>
      <c r="Z761" s="348"/>
      <c r="AA761" s="352">
        <v>0</v>
      </c>
      <c r="AB761" s="351"/>
      <c r="AC761" s="348"/>
      <c r="AD761" s="348"/>
      <c r="AE761" s="348"/>
      <c r="AF761" s="348"/>
      <c r="AG761" s="348"/>
      <c r="AH761" s="346">
        <f t="shared" si="109"/>
        <v>0</v>
      </c>
      <c r="AI761" s="347">
        <f t="shared" si="110"/>
        <v>0</v>
      </c>
      <c r="AJ761" s="348"/>
      <c r="AK761" s="348">
        <f t="shared" si="114"/>
        <v>0</v>
      </c>
      <c r="AL761" s="349">
        <v>40102</v>
      </c>
      <c r="AM761" s="348"/>
      <c r="AN761" s="348"/>
      <c r="AO761" s="348"/>
      <c r="AP761" s="348"/>
      <c r="AQ761" s="348"/>
      <c r="AR761" s="348"/>
      <c r="AS761" s="348"/>
      <c r="AT761" s="26" t="s">
        <v>592</v>
      </c>
      <c r="AU761" s="428">
        <v>62912</v>
      </c>
      <c r="AV761" s="428">
        <v>63089</v>
      </c>
      <c r="AW761" s="428" t="str">
        <f t="shared" si="111"/>
        <v>A</v>
      </c>
      <c r="AX761" s="428" t="str">
        <f t="shared" si="112"/>
        <v>A</v>
      </c>
      <c r="AY761" s="294">
        <f t="shared" si="113"/>
        <v>0</v>
      </c>
      <c r="AZ761" s="294">
        <v>0</v>
      </c>
    </row>
    <row r="762" spans="1:52" s="437" customFormat="1" x14ac:dyDescent="0.2">
      <c r="A762" s="294"/>
      <c r="B762" s="294"/>
      <c r="C762" s="294"/>
      <c r="D762" s="294"/>
      <c r="E762" s="294">
        <v>62912</v>
      </c>
      <c r="F762" s="336">
        <v>63089</v>
      </c>
      <c r="G762" s="337">
        <v>63090</v>
      </c>
      <c r="H762" s="336" t="s">
        <v>1526</v>
      </c>
      <c r="I762" s="336" t="s">
        <v>590</v>
      </c>
      <c r="J762" s="336" t="s">
        <v>576</v>
      </c>
      <c r="K762" s="336">
        <v>1</v>
      </c>
      <c r="L762" s="338">
        <v>1</v>
      </c>
      <c r="M762" s="336"/>
      <c r="N762" s="336" t="str">
        <f t="shared" si="115"/>
        <v>part</v>
      </c>
      <c r="O762" s="336"/>
      <c r="P762" s="336"/>
      <c r="Q762" s="336"/>
      <c r="R762" s="336"/>
      <c r="S762" s="339"/>
      <c r="T762" s="339"/>
      <c r="U762" s="339"/>
      <c r="V762" s="339"/>
      <c r="W762" s="339" t="s">
        <v>1103</v>
      </c>
      <c r="X762" s="339">
        <v>4</v>
      </c>
      <c r="Y762" s="336" t="s">
        <v>1092</v>
      </c>
      <c r="Z762" s="336"/>
      <c r="AA762" s="340">
        <v>85</v>
      </c>
      <c r="AB762" s="339"/>
      <c r="AC762" s="336" t="s">
        <v>1096</v>
      </c>
      <c r="AD762" s="336"/>
      <c r="AE762" s="336"/>
      <c r="AF762" s="336"/>
      <c r="AG762" s="340"/>
      <c r="AH762" s="346">
        <f t="shared" si="109"/>
        <v>85</v>
      </c>
      <c r="AI762" s="347">
        <f t="shared" si="110"/>
        <v>85</v>
      </c>
      <c r="AJ762" s="348"/>
      <c r="AK762" s="348">
        <f t="shared" si="114"/>
        <v>0</v>
      </c>
      <c r="AL762" s="349">
        <v>40102</v>
      </c>
      <c r="AM762" s="348"/>
      <c r="AN762" s="348"/>
      <c r="AO762" s="348"/>
      <c r="AP762" s="348"/>
      <c r="AQ762" s="348"/>
      <c r="AR762" s="348"/>
      <c r="AS762" s="348"/>
      <c r="AT762" s="26" t="s">
        <v>592</v>
      </c>
      <c r="AU762" s="428">
        <v>63089</v>
      </c>
      <c r="AV762" s="428">
        <v>63090</v>
      </c>
      <c r="AW762" s="428" t="str">
        <f t="shared" si="111"/>
        <v>A</v>
      </c>
      <c r="AX762" s="428" t="str">
        <f t="shared" si="112"/>
        <v>A</v>
      </c>
      <c r="AY762" s="294">
        <f t="shared" si="113"/>
        <v>0</v>
      </c>
      <c r="AZ762" s="294">
        <v>0</v>
      </c>
    </row>
    <row r="763" spans="1:52" s="302" customFormat="1" x14ac:dyDescent="0.2">
      <c r="A763" s="294"/>
      <c r="B763" s="294"/>
      <c r="C763" s="294"/>
      <c r="D763" s="294"/>
      <c r="E763" s="294">
        <v>62912</v>
      </c>
      <c r="F763" s="336">
        <v>62465</v>
      </c>
      <c r="G763" s="337">
        <v>63091</v>
      </c>
      <c r="H763" s="336" t="s">
        <v>1527</v>
      </c>
      <c r="I763" s="336" t="s">
        <v>590</v>
      </c>
      <c r="J763" s="336"/>
      <c r="K763" s="336">
        <v>1</v>
      </c>
      <c r="L763" s="338">
        <v>1</v>
      </c>
      <c r="M763" s="336"/>
      <c r="N763" s="336" t="str">
        <f t="shared" si="115"/>
        <v>part</v>
      </c>
      <c r="O763" s="336"/>
      <c r="P763" s="336"/>
      <c r="Q763" s="336"/>
      <c r="R763" s="336"/>
      <c r="S763" s="339"/>
      <c r="T763" s="339"/>
      <c r="U763" s="339"/>
      <c r="V763" s="339"/>
      <c r="W763" s="339" t="s">
        <v>1185</v>
      </c>
      <c r="X763" s="339">
        <v>4</v>
      </c>
      <c r="Y763" s="336" t="s">
        <v>1528</v>
      </c>
      <c r="Z763" s="336"/>
      <c r="AA763" s="340">
        <v>0</v>
      </c>
      <c r="AB763" s="336"/>
      <c r="AC763" s="336" t="s">
        <v>1529</v>
      </c>
      <c r="AD763" s="336"/>
      <c r="AE763" s="336"/>
      <c r="AF763" s="336" t="s">
        <v>1195</v>
      </c>
      <c r="AG763" s="340"/>
      <c r="AH763" s="354">
        <f t="shared" ref="AH763:AH826" si="116">AA763+AG763</f>
        <v>0</v>
      </c>
      <c r="AI763" s="355">
        <f t="shared" si="110"/>
        <v>0</v>
      </c>
      <c r="AJ763" s="336">
        <v>353</v>
      </c>
      <c r="AK763" s="336">
        <f t="shared" si="114"/>
        <v>353</v>
      </c>
      <c r="AL763" s="356">
        <v>40102</v>
      </c>
      <c r="AM763" s="336"/>
      <c r="AN763" s="336"/>
      <c r="AO763" s="336"/>
      <c r="AP763" s="336"/>
      <c r="AQ763" s="336"/>
      <c r="AR763" s="336"/>
      <c r="AS763" s="336"/>
      <c r="AT763" s="26" t="s">
        <v>592</v>
      </c>
      <c r="AU763" s="428">
        <v>62465</v>
      </c>
      <c r="AV763" s="428">
        <v>63091</v>
      </c>
      <c r="AW763" s="428" t="str">
        <f t="shared" si="111"/>
        <v>A</v>
      </c>
      <c r="AX763" s="428" t="str">
        <f t="shared" si="112"/>
        <v>A</v>
      </c>
      <c r="AY763" s="294">
        <f t="shared" si="113"/>
        <v>0</v>
      </c>
      <c r="AZ763" s="294">
        <v>0</v>
      </c>
    </row>
    <row r="764" spans="1:52" s="302" customFormat="1" x14ac:dyDescent="0.2">
      <c r="A764" s="294"/>
      <c r="B764" s="294"/>
      <c r="C764" s="294"/>
      <c r="D764" s="294"/>
      <c r="E764" s="294">
        <v>62912</v>
      </c>
      <c r="F764" s="336">
        <v>63089</v>
      </c>
      <c r="G764" s="337">
        <v>63092</v>
      </c>
      <c r="H764" s="336" t="s">
        <v>1530</v>
      </c>
      <c r="I764" s="336" t="s">
        <v>590</v>
      </c>
      <c r="J764" s="336" t="s">
        <v>576</v>
      </c>
      <c r="K764" s="336">
        <v>1</v>
      </c>
      <c r="L764" s="338">
        <v>1</v>
      </c>
      <c r="M764" s="336"/>
      <c r="N764" s="336" t="str">
        <f t="shared" si="115"/>
        <v>part</v>
      </c>
      <c r="O764" s="336"/>
      <c r="P764" s="336"/>
      <c r="Q764" s="336"/>
      <c r="R764" s="336"/>
      <c r="S764" s="339"/>
      <c r="T764" s="339"/>
      <c r="U764" s="339"/>
      <c r="V764" s="339"/>
      <c r="W764" s="339" t="s">
        <v>1103</v>
      </c>
      <c r="X764" s="339">
        <v>4</v>
      </c>
      <c r="Y764" s="336" t="s">
        <v>1107</v>
      </c>
      <c r="Z764" s="336"/>
      <c r="AA764" s="340">
        <v>48</v>
      </c>
      <c r="AB764" s="336">
        <v>50013</v>
      </c>
      <c r="AC764" s="336" t="s">
        <v>1096</v>
      </c>
      <c r="AD764" s="336"/>
      <c r="AE764" s="336"/>
      <c r="AF764" s="336"/>
      <c r="AG764" s="340"/>
      <c r="AH764" s="346">
        <f t="shared" si="116"/>
        <v>48</v>
      </c>
      <c r="AI764" s="347">
        <f t="shared" si="110"/>
        <v>48</v>
      </c>
      <c r="AJ764" s="348"/>
      <c r="AK764" s="348">
        <f t="shared" si="114"/>
        <v>0</v>
      </c>
      <c r="AL764" s="349">
        <v>40116</v>
      </c>
      <c r="AM764" s="348"/>
      <c r="AN764" s="348"/>
      <c r="AO764" s="348"/>
      <c r="AP764" s="348"/>
      <c r="AQ764" s="348"/>
      <c r="AR764" s="348"/>
      <c r="AS764" s="348"/>
      <c r="AT764" s="26" t="s">
        <v>592</v>
      </c>
      <c r="AU764" s="428">
        <v>63089</v>
      </c>
      <c r="AV764" s="428">
        <v>63092</v>
      </c>
      <c r="AW764" s="428" t="str">
        <f t="shared" si="111"/>
        <v>A</v>
      </c>
      <c r="AX764" s="428" t="str">
        <f t="shared" si="112"/>
        <v>A</v>
      </c>
      <c r="AY764" s="294">
        <f t="shared" si="113"/>
        <v>0</v>
      </c>
      <c r="AZ764" s="294">
        <v>0</v>
      </c>
    </row>
    <row r="765" spans="1:52" s="302" customFormat="1" x14ac:dyDescent="0.2">
      <c r="A765" s="294"/>
      <c r="B765" s="294"/>
      <c r="C765" s="294"/>
      <c r="D765" s="294"/>
      <c r="E765" s="294">
        <v>62912</v>
      </c>
      <c r="F765" s="336">
        <v>62465</v>
      </c>
      <c r="G765" s="337">
        <v>63093</v>
      </c>
      <c r="H765" s="336" t="s">
        <v>1531</v>
      </c>
      <c r="I765" s="336" t="s">
        <v>590</v>
      </c>
      <c r="J765" s="336" t="s">
        <v>576</v>
      </c>
      <c r="K765" s="336">
        <v>1</v>
      </c>
      <c r="L765" s="338">
        <v>1</v>
      </c>
      <c r="M765" s="336"/>
      <c r="N765" s="336" t="str">
        <f t="shared" si="115"/>
        <v>part</v>
      </c>
      <c r="O765" s="336"/>
      <c r="P765" s="336"/>
      <c r="Q765" s="336"/>
      <c r="R765" s="336"/>
      <c r="S765" s="339"/>
      <c r="T765" s="339"/>
      <c r="U765" s="339"/>
      <c r="V765" s="339"/>
      <c r="W765" s="339" t="s">
        <v>1185</v>
      </c>
      <c r="X765" s="339">
        <v>4</v>
      </c>
      <c r="Y765" s="336" t="s">
        <v>1532</v>
      </c>
      <c r="Z765" s="336"/>
      <c r="AA765" s="340">
        <v>0</v>
      </c>
      <c r="AB765" s="336"/>
      <c r="AC765" s="356">
        <v>40108</v>
      </c>
      <c r="AD765" s="356"/>
      <c r="AE765" s="336"/>
      <c r="AF765" s="336" t="s">
        <v>1195</v>
      </c>
      <c r="AG765" s="340"/>
      <c r="AH765" s="346">
        <f t="shared" si="116"/>
        <v>0</v>
      </c>
      <c r="AI765" s="347">
        <f t="shared" si="110"/>
        <v>0</v>
      </c>
      <c r="AJ765" s="348">
        <v>261</v>
      </c>
      <c r="AK765" s="348">
        <f t="shared" si="114"/>
        <v>261</v>
      </c>
      <c r="AL765" s="349">
        <v>40102</v>
      </c>
      <c r="AM765" s="348"/>
      <c r="AN765" s="348"/>
      <c r="AO765" s="348"/>
      <c r="AP765" s="348"/>
      <c r="AQ765" s="348"/>
      <c r="AR765" s="348"/>
      <c r="AS765" s="348"/>
      <c r="AT765" s="26" t="s">
        <v>592</v>
      </c>
      <c r="AU765" s="429">
        <v>62465</v>
      </c>
      <c r="AV765" s="428">
        <v>63093</v>
      </c>
      <c r="AW765" s="428" t="str">
        <f t="shared" si="111"/>
        <v>A</v>
      </c>
      <c r="AX765" s="428" t="str">
        <f t="shared" si="112"/>
        <v>A</v>
      </c>
      <c r="AY765" s="294">
        <f t="shared" si="113"/>
        <v>0</v>
      </c>
      <c r="AZ765" s="294">
        <v>0</v>
      </c>
    </row>
    <row r="766" spans="1:52" s="302" customFormat="1" x14ac:dyDescent="0.2">
      <c r="A766" s="294"/>
      <c r="B766" s="294"/>
      <c r="C766" s="294"/>
      <c r="D766" s="294"/>
      <c r="E766" s="294"/>
      <c r="F766" s="336">
        <v>62912</v>
      </c>
      <c r="G766" s="336">
        <v>63094</v>
      </c>
      <c r="H766" s="336" t="s">
        <v>1533</v>
      </c>
      <c r="I766" s="336" t="s">
        <v>590</v>
      </c>
      <c r="J766" s="336" t="s">
        <v>576</v>
      </c>
      <c r="K766" s="336">
        <v>1</v>
      </c>
      <c r="L766" s="336">
        <v>100</v>
      </c>
      <c r="M766" s="336"/>
      <c r="N766" s="336" t="str">
        <f t="shared" si="115"/>
        <v>part</v>
      </c>
      <c r="O766" s="336"/>
      <c r="P766" s="336"/>
      <c r="Q766" s="336"/>
      <c r="R766" s="336"/>
      <c r="S766" s="339"/>
      <c r="T766" s="339"/>
      <c r="U766" s="339"/>
      <c r="V766" s="339"/>
      <c r="W766" s="339" t="s">
        <v>1103</v>
      </c>
      <c r="X766" s="339">
        <v>4</v>
      </c>
      <c r="Y766" s="336" t="s">
        <v>1509</v>
      </c>
      <c r="Z766" s="336"/>
      <c r="AA766" s="340">
        <v>40</v>
      </c>
      <c r="AB766" s="339"/>
      <c r="AC766" s="336" t="s">
        <v>1105</v>
      </c>
      <c r="AD766" s="336"/>
      <c r="AE766" s="336"/>
      <c r="AF766" s="336"/>
      <c r="AG766" s="336"/>
      <c r="AH766" s="357">
        <f t="shared" si="116"/>
        <v>40</v>
      </c>
      <c r="AI766" s="347">
        <f t="shared" si="110"/>
        <v>40</v>
      </c>
      <c r="AJ766" s="348"/>
      <c r="AK766" s="348">
        <f t="shared" si="114"/>
        <v>0</v>
      </c>
      <c r="AL766" s="349">
        <v>40113</v>
      </c>
      <c r="AM766" s="348"/>
      <c r="AN766" s="348"/>
      <c r="AO766" s="348"/>
      <c r="AP766" s="348"/>
      <c r="AQ766" s="348"/>
      <c r="AR766" s="348"/>
      <c r="AS766" s="348"/>
      <c r="AT766" s="26" t="s">
        <v>592</v>
      </c>
      <c r="AU766" s="431">
        <v>62912</v>
      </c>
      <c r="AV766" s="428">
        <v>63094</v>
      </c>
      <c r="AW766" s="428" t="str">
        <f t="shared" si="111"/>
        <v>A</v>
      </c>
      <c r="AX766" s="428" t="str">
        <f t="shared" si="112"/>
        <v>A</v>
      </c>
      <c r="AY766" s="294">
        <f t="shared" si="113"/>
        <v>0</v>
      </c>
      <c r="AZ766" s="294">
        <v>0</v>
      </c>
    </row>
    <row r="767" spans="1:52" s="302" customFormat="1" x14ac:dyDescent="0.2">
      <c r="A767" s="294"/>
      <c r="B767" s="294"/>
      <c r="C767" s="294"/>
      <c r="D767" s="294"/>
      <c r="E767" s="294"/>
      <c r="F767" s="336">
        <v>62912</v>
      </c>
      <c r="G767" s="336">
        <v>63095</v>
      </c>
      <c r="H767" s="336" t="s">
        <v>1534</v>
      </c>
      <c r="I767" s="336" t="s">
        <v>590</v>
      </c>
      <c r="J767" s="336" t="s">
        <v>576</v>
      </c>
      <c r="K767" s="336">
        <v>1</v>
      </c>
      <c r="L767" s="336">
        <v>100</v>
      </c>
      <c r="M767" s="336"/>
      <c r="N767" s="336" t="str">
        <f t="shared" si="115"/>
        <v>part</v>
      </c>
      <c r="O767" s="336"/>
      <c r="P767" s="336"/>
      <c r="Q767" s="336"/>
      <c r="R767" s="336"/>
      <c r="S767" s="339"/>
      <c r="T767" s="339"/>
      <c r="U767" s="339"/>
      <c r="V767" s="339"/>
      <c r="W767" s="339" t="s">
        <v>1103</v>
      </c>
      <c r="X767" s="339">
        <v>4</v>
      </c>
      <c r="Y767" s="336" t="s">
        <v>1509</v>
      </c>
      <c r="Z767" s="336"/>
      <c r="AA767" s="340">
        <v>35</v>
      </c>
      <c r="AB767" s="339"/>
      <c r="AC767" s="336" t="s">
        <v>1105</v>
      </c>
      <c r="AD767" s="336"/>
      <c r="AE767" s="336"/>
      <c r="AF767" s="336"/>
      <c r="AG767" s="336"/>
      <c r="AH767" s="357">
        <f t="shared" si="116"/>
        <v>35</v>
      </c>
      <c r="AI767" s="347">
        <f t="shared" si="110"/>
        <v>35</v>
      </c>
      <c r="AJ767" s="348"/>
      <c r="AK767" s="348">
        <f t="shared" si="114"/>
        <v>0</v>
      </c>
      <c r="AL767" s="349">
        <v>40113</v>
      </c>
      <c r="AM767" s="348"/>
      <c r="AN767" s="348"/>
      <c r="AO767" s="348"/>
      <c r="AP767" s="348"/>
      <c r="AQ767" s="348"/>
      <c r="AR767" s="348"/>
      <c r="AS767" s="348"/>
      <c r="AT767" s="26" t="s">
        <v>592</v>
      </c>
      <c r="AU767" s="429">
        <v>62912</v>
      </c>
      <c r="AV767" s="428">
        <v>63095</v>
      </c>
      <c r="AW767" s="428" t="str">
        <f t="shared" si="111"/>
        <v>A</v>
      </c>
      <c r="AX767" s="428" t="str">
        <f t="shared" si="112"/>
        <v>A</v>
      </c>
      <c r="AY767" s="294">
        <f t="shared" si="113"/>
        <v>0</v>
      </c>
      <c r="AZ767" s="294">
        <v>0</v>
      </c>
    </row>
    <row r="768" spans="1:52" s="302" customFormat="1" x14ac:dyDescent="0.2">
      <c r="A768" s="294"/>
      <c r="B768" s="294"/>
      <c r="C768" s="294"/>
      <c r="D768" s="294">
        <v>62912</v>
      </c>
      <c r="E768" s="294">
        <v>62454</v>
      </c>
      <c r="F768" s="336">
        <v>63070</v>
      </c>
      <c r="G768" s="337">
        <v>63096</v>
      </c>
      <c r="H768" s="336" t="s">
        <v>1535</v>
      </c>
      <c r="I768" s="336" t="s">
        <v>590</v>
      </c>
      <c r="J768" s="336" t="s">
        <v>576</v>
      </c>
      <c r="K768" s="336">
        <v>1</v>
      </c>
      <c r="L768" s="338">
        <v>1</v>
      </c>
      <c r="M768" s="336"/>
      <c r="N768" s="336" t="str">
        <f t="shared" si="115"/>
        <v>part</v>
      </c>
      <c r="O768" s="336"/>
      <c r="P768" s="336"/>
      <c r="Q768" s="336"/>
      <c r="R768" s="336"/>
      <c r="S768" s="339"/>
      <c r="T768" s="339"/>
      <c r="U768" s="339"/>
      <c r="V768" s="339"/>
      <c r="W768" s="339" t="s">
        <v>1049</v>
      </c>
      <c r="X768" s="339">
        <v>4</v>
      </c>
      <c r="Y768" s="336" t="s">
        <v>1509</v>
      </c>
      <c r="Z768" s="336"/>
      <c r="AA768" s="340">
        <v>26</v>
      </c>
      <c r="AB768" s="336"/>
      <c r="AC768" s="336" t="s">
        <v>1510</v>
      </c>
      <c r="AD768" s="336"/>
      <c r="AE768" s="336"/>
      <c r="AF768" s="336"/>
      <c r="AG768" s="340"/>
      <c r="AH768" s="346">
        <f t="shared" si="116"/>
        <v>26</v>
      </c>
      <c r="AI768" s="347">
        <f t="shared" si="110"/>
        <v>26</v>
      </c>
      <c r="AJ768" s="348"/>
      <c r="AK768" s="348">
        <f t="shared" si="114"/>
        <v>0</v>
      </c>
      <c r="AL768" s="349">
        <v>40112</v>
      </c>
      <c r="AM768" s="348"/>
      <c r="AN768" s="348"/>
      <c r="AO768" s="348"/>
      <c r="AP768" s="348"/>
      <c r="AQ768" s="348"/>
      <c r="AR768" s="348"/>
      <c r="AS768" s="348"/>
      <c r="AT768" s="26" t="s">
        <v>592</v>
      </c>
      <c r="AU768" s="428">
        <v>63070</v>
      </c>
      <c r="AV768" s="428">
        <v>63096</v>
      </c>
      <c r="AW768" s="428" t="str">
        <f t="shared" si="111"/>
        <v>A</v>
      </c>
      <c r="AX768" s="428" t="str">
        <f t="shared" si="112"/>
        <v>A</v>
      </c>
      <c r="AY768" s="294">
        <f t="shared" si="113"/>
        <v>0</v>
      </c>
      <c r="AZ768" s="294">
        <v>0</v>
      </c>
    </row>
    <row r="769" spans="1:52" s="302" customFormat="1" x14ac:dyDescent="0.2">
      <c r="A769" s="294"/>
      <c r="B769" s="294"/>
      <c r="C769" s="294"/>
      <c r="D769" s="294"/>
      <c r="E769" s="294">
        <v>62912</v>
      </c>
      <c r="F769" s="348">
        <v>62465</v>
      </c>
      <c r="G769" s="358">
        <v>63097</v>
      </c>
      <c r="H769" s="348" t="s">
        <v>1536</v>
      </c>
      <c r="I769" s="348" t="s">
        <v>590</v>
      </c>
      <c r="J769" s="348" t="s">
        <v>576</v>
      </c>
      <c r="K769" s="348">
        <v>2</v>
      </c>
      <c r="L769" s="350">
        <v>1</v>
      </c>
      <c r="M769" s="348"/>
      <c r="N769" s="348" t="str">
        <f t="shared" si="115"/>
        <v>part</v>
      </c>
      <c r="O769" s="348"/>
      <c r="P769" s="348"/>
      <c r="Q769" s="348"/>
      <c r="R769" s="348"/>
      <c r="S769" s="351"/>
      <c r="T769" s="351"/>
      <c r="U769" s="351"/>
      <c r="V769" s="351"/>
      <c r="W769" s="351" t="s">
        <v>1185</v>
      </c>
      <c r="X769" s="351">
        <v>4</v>
      </c>
      <c r="Y769" s="348"/>
      <c r="Z769" s="348"/>
      <c r="AA769" s="352">
        <v>0</v>
      </c>
      <c r="AB769" s="348"/>
      <c r="AC769" s="349"/>
      <c r="AD769" s="349"/>
      <c r="AE769" s="348"/>
      <c r="AF769" s="348" t="s">
        <v>1162</v>
      </c>
      <c r="AG769" s="352"/>
      <c r="AH769" s="357">
        <f t="shared" si="116"/>
        <v>0</v>
      </c>
      <c r="AI769" s="347">
        <f t="shared" si="110"/>
        <v>0</v>
      </c>
      <c r="AJ769" s="348">
        <v>27</v>
      </c>
      <c r="AK769" s="348">
        <f t="shared" si="114"/>
        <v>54</v>
      </c>
      <c r="AL769" s="349">
        <v>40113</v>
      </c>
      <c r="AM769" s="348"/>
      <c r="AN769" s="348"/>
      <c r="AO769" s="348"/>
      <c r="AP769" s="348"/>
      <c r="AQ769" s="348"/>
      <c r="AR769" s="348"/>
      <c r="AS769" s="348"/>
      <c r="AT769" s="26" t="s">
        <v>592</v>
      </c>
      <c r="AU769" s="428">
        <v>62465</v>
      </c>
      <c r="AV769" s="428">
        <v>63097</v>
      </c>
      <c r="AW769" s="428" t="str">
        <f t="shared" si="111"/>
        <v>A</v>
      </c>
      <c r="AX769" s="428" t="str">
        <f t="shared" si="112"/>
        <v>A</v>
      </c>
      <c r="AY769" s="294">
        <f t="shared" si="113"/>
        <v>0</v>
      </c>
      <c r="AZ769" s="294">
        <v>0</v>
      </c>
    </row>
    <row r="770" spans="1:52" s="302" customFormat="1" x14ac:dyDescent="0.2">
      <c r="A770" s="294"/>
      <c r="B770" s="294"/>
      <c r="C770" s="294"/>
      <c r="D770" s="294"/>
      <c r="E770" s="294">
        <v>62912</v>
      </c>
      <c r="F770" s="348">
        <v>62465</v>
      </c>
      <c r="G770" s="358">
        <v>63098</v>
      </c>
      <c r="H770" s="348" t="s">
        <v>1537</v>
      </c>
      <c r="I770" s="348" t="s">
        <v>590</v>
      </c>
      <c r="J770" s="348" t="s">
        <v>1081</v>
      </c>
      <c r="K770" s="348">
        <v>1</v>
      </c>
      <c r="L770" s="350">
        <v>1</v>
      </c>
      <c r="M770" s="348"/>
      <c r="N770" s="348" t="str">
        <f t="shared" si="115"/>
        <v>assy</v>
      </c>
      <c r="O770" s="348"/>
      <c r="P770" s="348"/>
      <c r="Q770" s="348"/>
      <c r="R770" s="348"/>
      <c r="S770" s="351"/>
      <c r="T770" s="351"/>
      <c r="U770" s="351"/>
      <c r="V770" s="351"/>
      <c r="W770" s="351" t="s">
        <v>1185</v>
      </c>
      <c r="X770" s="351">
        <v>4</v>
      </c>
      <c r="Y770" s="348"/>
      <c r="Z770" s="348"/>
      <c r="AA770" s="352">
        <v>0</v>
      </c>
      <c r="AB770" s="348"/>
      <c r="AC770" s="348"/>
      <c r="AD770" s="348"/>
      <c r="AE770" s="348"/>
      <c r="AF770" s="348"/>
      <c r="AG770" s="352"/>
      <c r="AH770" s="357">
        <f t="shared" si="116"/>
        <v>0</v>
      </c>
      <c r="AI770" s="347">
        <f t="shared" si="110"/>
        <v>0</v>
      </c>
      <c r="AJ770" s="348"/>
      <c r="AK770" s="348">
        <f t="shared" si="114"/>
        <v>0</v>
      </c>
      <c r="AL770" s="349">
        <v>40123</v>
      </c>
      <c r="AM770" s="348"/>
      <c r="AN770" s="348"/>
      <c r="AO770" s="348"/>
      <c r="AP770" s="348"/>
      <c r="AQ770" s="348"/>
      <c r="AR770" s="348"/>
      <c r="AS770" s="348"/>
      <c r="AT770" s="26" t="s">
        <v>592</v>
      </c>
      <c r="AU770" s="431">
        <v>62465</v>
      </c>
      <c r="AV770" s="428">
        <v>63098</v>
      </c>
      <c r="AW770" s="428" t="str">
        <f t="shared" si="111"/>
        <v>A</v>
      </c>
      <c r="AX770" s="428" t="str">
        <f t="shared" si="112"/>
        <v>A</v>
      </c>
      <c r="AY770" s="294">
        <f t="shared" si="113"/>
        <v>0</v>
      </c>
      <c r="AZ770" s="294">
        <v>0</v>
      </c>
    </row>
    <row r="771" spans="1:52" s="302" customFormat="1" x14ac:dyDescent="0.2">
      <c r="A771" s="294"/>
      <c r="B771" s="294"/>
      <c r="C771" s="294"/>
      <c r="D771" s="294"/>
      <c r="E771" s="294">
        <v>62912</v>
      </c>
      <c r="F771" s="336">
        <v>62454</v>
      </c>
      <c r="G771" s="337">
        <v>63099</v>
      </c>
      <c r="H771" s="336" t="s">
        <v>1538</v>
      </c>
      <c r="I771" s="336" t="s">
        <v>590</v>
      </c>
      <c r="J771" s="336" t="s">
        <v>576</v>
      </c>
      <c r="K771" s="336">
        <v>1</v>
      </c>
      <c r="L771" s="338">
        <v>1</v>
      </c>
      <c r="M771" s="336"/>
      <c r="N771" s="336" t="str">
        <f t="shared" si="115"/>
        <v>part</v>
      </c>
      <c r="O771" s="336"/>
      <c r="P771" s="336"/>
      <c r="Q771" s="336"/>
      <c r="R771" s="336"/>
      <c r="S771" s="339"/>
      <c r="T771" s="339"/>
      <c r="U771" s="339"/>
      <c r="V771" s="339"/>
      <c r="W771" s="339" t="s">
        <v>1049</v>
      </c>
      <c r="X771" s="339">
        <v>4</v>
      </c>
      <c r="Y771" s="336" t="s">
        <v>1539</v>
      </c>
      <c r="Z771" s="336"/>
      <c r="AA771" s="340">
        <v>35</v>
      </c>
      <c r="AB771" s="336"/>
      <c r="AC771" s="336" t="s">
        <v>1105</v>
      </c>
      <c r="AD771" s="336"/>
      <c r="AE771" s="336"/>
      <c r="AF771" s="336"/>
      <c r="AG771" s="340"/>
      <c r="AH771" s="346">
        <f t="shared" si="116"/>
        <v>35</v>
      </c>
      <c r="AI771" s="347">
        <f t="shared" si="110"/>
        <v>35</v>
      </c>
      <c r="AJ771" s="348"/>
      <c r="AK771" s="348">
        <f t="shared" si="114"/>
        <v>0</v>
      </c>
      <c r="AL771" s="349">
        <v>40112</v>
      </c>
      <c r="AM771" s="348"/>
      <c r="AN771" s="348"/>
      <c r="AO771" s="348"/>
      <c r="AP771" s="348"/>
      <c r="AQ771" s="348"/>
      <c r="AR771" s="348"/>
      <c r="AS771" s="348"/>
      <c r="AT771" s="26" t="s">
        <v>592</v>
      </c>
      <c r="AU771" s="429">
        <v>62454</v>
      </c>
      <c r="AV771" s="428">
        <v>63099</v>
      </c>
      <c r="AW771" s="428" t="str">
        <f t="shared" si="111"/>
        <v>A</v>
      </c>
      <c r="AX771" s="428" t="str">
        <f t="shared" si="112"/>
        <v>A</v>
      </c>
      <c r="AY771" s="294">
        <f t="shared" si="113"/>
        <v>0</v>
      </c>
      <c r="AZ771" s="294">
        <v>0</v>
      </c>
    </row>
    <row r="772" spans="1:52" s="302" customFormat="1" x14ac:dyDescent="0.2">
      <c r="A772" s="294"/>
      <c r="B772" s="294"/>
      <c r="C772" s="294"/>
      <c r="D772" s="294"/>
      <c r="E772" s="294">
        <v>62912</v>
      </c>
      <c r="F772" s="348">
        <v>62465</v>
      </c>
      <c r="G772" s="358">
        <v>63101</v>
      </c>
      <c r="H772" s="348" t="s">
        <v>1540</v>
      </c>
      <c r="I772" s="348" t="s">
        <v>590</v>
      </c>
      <c r="J772" s="348" t="s">
        <v>576</v>
      </c>
      <c r="K772" s="348">
        <v>1</v>
      </c>
      <c r="L772" s="350">
        <v>1</v>
      </c>
      <c r="M772" s="348"/>
      <c r="N772" s="348" t="str">
        <f t="shared" si="115"/>
        <v>part</v>
      </c>
      <c r="O772" s="348"/>
      <c r="P772" s="348"/>
      <c r="Q772" s="348"/>
      <c r="R772" s="348"/>
      <c r="S772" s="351"/>
      <c r="T772" s="351"/>
      <c r="U772" s="351"/>
      <c r="V772" s="351"/>
      <c r="W772" s="351" t="s">
        <v>1185</v>
      </c>
      <c r="X772" s="351">
        <v>4</v>
      </c>
      <c r="Y772" s="348"/>
      <c r="Z772" s="348"/>
      <c r="AA772" s="352">
        <v>0</v>
      </c>
      <c r="AB772" s="348"/>
      <c r="AC772" s="348"/>
      <c r="AD772" s="348"/>
      <c r="AE772" s="348"/>
      <c r="AF772" s="348"/>
      <c r="AG772" s="352"/>
      <c r="AH772" s="357">
        <f t="shared" si="116"/>
        <v>0</v>
      </c>
      <c r="AI772" s="347">
        <f t="shared" si="110"/>
        <v>0</v>
      </c>
      <c r="AJ772" s="348"/>
      <c r="AK772" s="348">
        <f t="shared" si="114"/>
        <v>0</v>
      </c>
      <c r="AL772" s="349">
        <v>40128</v>
      </c>
      <c r="AM772" s="348"/>
      <c r="AN772" s="348"/>
      <c r="AO772" s="348"/>
      <c r="AP772" s="348"/>
      <c r="AQ772" s="348"/>
      <c r="AR772" s="348"/>
      <c r="AS772" s="348"/>
      <c r="AT772" s="26" t="s">
        <v>592</v>
      </c>
      <c r="AU772" s="428">
        <v>62465</v>
      </c>
      <c r="AV772" s="428">
        <v>63101</v>
      </c>
      <c r="AW772" s="428" t="str">
        <f t="shared" si="111"/>
        <v>A</v>
      </c>
      <c r="AX772" s="428" t="str">
        <f t="shared" si="112"/>
        <v>A</v>
      </c>
      <c r="AY772" s="294">
        <f t="shared" si="113"/>
        <v>0</v>
      </c>
      <c r="AZ772" s="294">
        <v>0</v>
      </c>
    </row>
    <row r="773" spans="1:52" s="302" customFormat="1" x14ac:dyDescent="0.2">
      <c r="A773" s="294"/>
      <c r="B773" s="294"/>
      <c r="C773" s="294"/>
      <c r="D773" s="294">
        <v>62912</v>
      </c>
      <c r="E773" s="294">
        <v>62998</v>
      </c>
      <c r="F773" s="328">
        <v>62445</v>
      </c>
      <c r="G773" s="329">
        <v>63102</v>
      </c>
      <c r="H773" s="328" t="s">
        <v>1541</v>
      </c>
      <c r="I773" s="328" t="s">
        <v>590</v>
      </c>
      <c r="J773" s="328" t="s">
        <v>576</v>
      </c>
      <c r="K773" s="328">
        <v>1</v>
      </c>
      <c r="L773" s="328">
        <v>100</v>
      </c>
      <c r="M773" s="328"/>
      <c r="N773" s="328" t="str">
        <f t="shared" si="115"/>
        <v>part</v>
      </c>
      <c r="O773" s="328"/>
      <c r="P773" s="328"/>
      <c r="Q773" s="328"/>
      <c r="R773" s="328"/>
      <c r="S773" s="331"/>
      <c r="T773" s="331"/>
      <c r="U773" s="331"/>
      <c r="V773" s="331"/>
      <c r="W773" s="331" t="s">
        <v>1049</v>
      </c>
      <c r="X773" s="331">
        <v>4</v>
      </c>
      <c r="Y773" s="328" t="s">
        <v>1542</v>
      </c>
      <c r="Z773" s="328"/>
      <c r="AA773" s="387">
        <v>106.43</v>
      </c>
      <c r="AB773" s="328">
        <v>50150</v>
      </c>
      <c r="AC773" s="328" t="s">
        <v>1543</v>
      </c>
      <c r="AD773" s="328"/>
      <c r="AE773" s="328"/>
      <c r="AF773" s="328" t="s">
        <v>1005</v>
      </c>
      <c r="AG773" s="332"/>
      <c r="AH773" s="333">
        <f t="shared" si="116"/>
        <v>106.43</v>
      </c>
      <c r="AI773" s="334">
        <f t="shared" si="110"/>
        <v>106.43</v>
      </c>
      <c r="AJ773" s="328">
        <v>52</v>
      </c>
      <c r="AK773" s="328">
        <f t="shared" si="114"/>
        <v>52</v>
      </c>
      <c r="AL773" s="335">
        <v>40115</v>
      </c>
      <c r="AM773" s="328"/>
      <c r="AN773" s="328"/>
      <c r="AO773" s="328"/>
      <c r="AP773" s="328"/>
      <c r="AQ773" s="328"/>
      <c r="AR773" s="328"/>
      <c r="AS773" s="328"/>
      <c r="AT773" s="26" t="s">
        <v>592</v>
      </c>
      <c r="AU773" s="428">
        <v>62445</v>
      </c>
      <c r="AV773" s="428">
        <v>63102</v>
      </c>
      <c r="AW773" s="428" t="str">
        <f t="shared" si="111"/>
        <v>A</v>
      </c>
      <c r="AX773" s="428" t="str">
        <f t="shared" si="112"/>
        <v>A</v>
      </c>
      <c r="AY773" s="294">
        <f t="shared" si="113"/>
        <v>0</v>
      </c>
      <c r="AZ773" s="294">
        <v>0</v>
      </c>
    </row>
    <row r="774" spans="1:52" s="302" customFormat="1" x14ac:dyDescent="0.2">
      <c r="A774" s="294"/>
      <c r="B774" s="294"/>
      <c r="C774" s="294"/>
      <c r="D774" s="294"/>
      <c r="E774" s="294">
        <v>62912</v>
      </c>
      <c r="F774" s="348">
        <v>62456</v>
      </c>
      <c r="G774" s="358">
        <v>63103</v>
      </c>
      <c r="H774" s="348" t="s">
        <v>1544</v>
      </c>
      <c r="I774" s="348" t="s">
        <v>590</v>
      </c>
      <c r="J774" s="348" t="s">
        <v>576</v>
      </c>
      <c r="K774" s="348">
        <v>1</v>
      </c>
      <c r="L774" s="348">
        <v>100</v>
      </c>
      <c r="M774" s="348"/>
      <c r="N774" s="348" t="str">
        <f t="shared" si="115"/>
        <v>part</v>
      </c>
      <c r="O774" s="348"/>
      <c r="P774" s="348"/>
      <c r="Q774" s="348"/>
      <c r="R774" s="348"/>
      <c r="S774" s="351"/>
      <c r="T774" s="351"/>
      <c r="U774" s="351"/>
      <c r="V774" s="351"/>
      <c r="W774" s="351" t="s">
        <v>1049</v>
      </c>
      <c r="X774" s="351">
        <v>4</v>
      </c>
      <c r="Y774" s="348"/>
      <c r="Z774" s="348"/>
      <c r="AA774" s="388">
        <v>0</v>
      </c>
      <c r="AB774" s="348"/>
      <c r="AC774" s="348"/>
      <c r="AD774" s="348"/>
      <c r="AE774" s="348"/>
      <c r="AF774" s="348"/>
      <c r="AG774" s="352"/>
      <c r="AH774" s="357">
        <f t="shared" si="116"/>
        <v>0</v>
      </c>
      <c r="AI774" s="347">
        <f t="shared" si="110"/>
        <v>0</v>
      </c>
      <c r="AJ774" s="348"/>
      <c r="AK774" s="348">
        <f t="shared" si="114"/>
        <v>0</v>
      </c>
      <c r="AL774" s="349">
        <v>40116</v>
      </c>
      <c r="AM774" s="348"/>
      <c r="AN774" s="348"/>
      <c r="AO774" s="348"/>
      <c r="AP774" s="348"/>
      <c r="AQ774" s="348"/>
      <c r="AR774" s="348"/>
      <c r="AS774" s="348"/>
      <c r="AT774" s="26" t="s">
        <v>592</v>
      </c>
      <c r="AU774" s="428">
        <v>62456</v>
      </c>
      <c r="AV774" s="428">
        <v>63103</v>
      </c>
      <c r="AW774" s="428" t="str">
        <f t="shared" si="111"/>
        <v>A</v>
      </c>
      <c r="AX774" s="428" t="str">
        <f t="shared" si="112"/>
        <v>A</v>
      </c>
      <c r="AY774" s="294">
        <f t="shared" si="113"/>
        <v>0</v>
      </c>
      <c r="AZ774" s="294">
        <v>0</v>
      </c>
    </row>
    <row r="775" spans="1:52" s="302" customFormat="1" x14ac:dyDescent="0.2">
      <c r="A775" s="294"/>
      <c r="B775" s="294"/>
      <c r="C775" s="294"/>
      <c r="D775" s="294"/>
      <c r="E775" s="294">
        <v>62912</v>
      </c>
      <c r="F775" s="336">
        <v>62456</v>
      </c>
      <c r="G775" s="337">
        <v>63104</v>
      </c>
      <c r="H775" s="336" t="s">
        <v>1545</v>
      </c>
      <c r="I775" s="336" t="s">
        <v>590</v>
      </c>
      <c r="J775" s="336" t="s">
        <v>576</v>
      </c>
      <c r="K775" s="336">
        <v>1</v>
      </c>
      <c r="L775" s="338">
        <v>1</v>
      </c>
      <c r="M775" s="336"/>
      <c r="N775" s="336" t="str">
        <f t="shared" si="115"/>
        <v>part</v>
      </c>
      <c r="O775" s="336"/>
      <c r="P775" s="336"/>
      <c r="Q775" s="336"/>
      <c r="R775" s="336"/>
      <c r="S775" s="339"/>
      <c r="T775" s="339"/>
      <c r="U775" s="339"/>
      <c r="V775" s="339"/>
      <c r="W775" s="339" t="s">
        <v>1129</v>
      </c>
      <c r="X775" s="339">
        <v>4</v>
      </c>
      <c r="Y775" s="336" t="s">
        <v>1098</v>
      </c>
      <c r="Z775" s="339"/>
      <c r="AA775" s="340">
        <v>70</v>
      </c>
      <c r="AB775" s="336"/>
      <c r="AC775" s="336" t="s">
        <v>1546</v>
      </c>
      <c r="AD775" s="336"/>
      <c r="AE775" s="336"/>
      <c r="AF775" s="336" t="s">
        <v>158</v>
      </c>
      <c r="AG775" s="336"/>
      <c r="AH775" s="357">
        <f t="shared" si="116"/>
        <v>70</v>
      </c>
      <c r="AI775" s="347">
        <f t="shared" ref="AI775:AI838" si="117">AH775*K775</f>
        <v>70</v>
      </c>
      <c r="AJ775" s="348">
        <v>435</v>
      </c>
      <c r="AK775" s="348">
        <f t="shared" si="114"/>
        <v>435</v>
      </c>
      <c r="AL775" s="349">
        <v>40115</v>
      </c>
      <c r="AM775" s="348"/>
      <c r="AN775" s="348"/>
      <c r="AO775" s="348"/>
      <c r="AP775" s="348"/>
      <c r="AQ775" s="348"/>
      <c r="AR775" s="348"/>
      <c r="AS775" s="348"/>
      <c r="AT775" s="26" t="s">
        <v>592</v>
      </c>
      <c r="AU775" s="432">
        <v>62456</v>
      </c>
      <c r="AV775" s="428">
        <v>63104</v>
      </c>
      <c r="AW775" s="428" t="str">
        <f t="shared" ref="AW775:AW838" si="118">IF(AU775&lt;&gt;F775,"Z","A")</f>
        <v>A</v>
      </c>
      <c r="AX775" s="428" t="str">
        <f t="shared" ref="AX775:AX838" si="119">IF(AV775&lt;&gt;G775,"Z","A")</f>
        <v>A</v>
      </c>
      <c r="AY775" s="294">
        <f t="shared" ref="AY775:AY838" si="120">COUNTIF(A775:G775,$AY$6)</f>
        <v>0</v>
      </c>
      <c r="AZ775" s="294">
        <v>0</v>
      </c>
    </row>
    <row r="776" spans="1:52" s="302" customFormat="1" x14ac:dyDescent="0.2">
      <c r="A776" s="294"/>
      <c r="B776" s="294"/>
      <c r="C776" s="294"/>
      <c r="D776" s="294"/>
      <c r="E776" s="294"/>
      <c r="F776" s="336">
        <v>62912</v>
      </c>
      <c r="G776" s="337">
        <v>63106</v>
      </c>
      <c r="H776" s="336" t="s">
        <v>1547</v>
      </c>
      <c r="I776" s="336" t="s">
        <v>590</v>
      </c>
      <c r="J776" s="336" t="s">
        <v>576</v>
      </c>
      <c r="K776" s="336">
        <v>1</v>
      </c>
      <c r="L776" s="338">
        <v>1</v>
      </c>
      <c r="M776" s="336"/>
      <c r="N776" s="336" t="str">
        <f t="shared" si="115"/>
        <v>part</v>
      </c>
      <c r="O776" s="336"/>
      <c r="P776" s="336"/>
      <c r="Q776" s="336"/>
      <c r="R776" s="336"/>
      <c r="S776" s="339"/>
      <c r="T776" s="339"/>
      <c r="U776" s="339"/>
      <c r="V776" s="339"/>
      <c r="W776" s="339" t="s">
        <v>1129</v>
      </c>
      <c r="X776" s="339">
        <v>4</v>
      </c>
      <c r="Y776" s="336" t="s">
        <v>1107</v>
      </c>
      <c r="Z776" s="336"/>
      <c r="AA776" s="340">
        <v>95</v>
      </c>
      <c r="AB776" s="336"/>
      <c r="AC776" s="336" t="s">
        <v>1548</v>
      </c>
      <c r="AD776" s="336"/>
      <c r="AE776" s="336"/>
      <c r="AF776" s="336" t="s">
        <v>83</v>
      </c>
      <c r="AG776" s="340"/>
      <c r="AH776" s="346">
        <f t="shared" si="116"/>
        <v>95</v>
      </c>
      <c r="AI776" s="347">
        <f t="shared" si="117"/>
        <v>95</v>
      </c>
      <c r="AJ776" s="348">
        <v>1055</v>
      </c>
      <c r="AK776" s="348">
        <f t="shared" si="114"/>
        <v>1055</v>
      </c>
      <c r="AL776" s="349">
        <v>40116</v>
      </c>
      <c r="AM776" s="348"/>
      <c r="AN776" s="348"/>
      <c r="AO776" s="348"/>
      <c r="AP776" s="348"/>
      <c r="AQ776" s="348"/>
      <c r="AR776" s="348"/>
      <c r="AS776" s="348"/>
      <c r="AT776" s="26" t="s">
        <v>592</v>
      </c>
      <c r="AU776" s="432">
        <v>62912</v>
      </c>
      <c r="AV776" s="428">
        <v>63106</v>
      </c>
      <c r="AW776" s="428" t="str">
        <f t="shared" si="118"/>
        <v>A</v>
      </c>
      <c r="AX776" s="428" t="str">
        <f t="shared" si="119"/>
        <v>A</v>
      </c>
      <c r="AY776" s="294">
        <f t="shared" si="120"/>
        <v>0</v>
      </c>
      <c r="AZ776" s="294">
        <v>0</v>
      </c>
    </row>
    <row r="777" spans="1:52" s="302" customFormat="1" x14ac:dyDescent="0.2">
      <c r="A777" s="294"/>
      <c r="B777" s="294"/>
      <c r="C777" s="294">
        <v>62912</v>
      </c>
      <c r="D777" s="294">
        <v>62998</v>
      </c>
      <c r="E777" s="294">
        <v>62445</v>
      </c>
      <c r="F777" s="348">
        <v>62897</v>
      </c>
      <c r="G777" s="358">
        <v>63107</v>
      </c>
      <c r="H777" s="348" t="s">
        <v>1549</v>
      </c>
      <c r="I777" s="348" t="s">
        <v>590</v>
      </c>
      <c r="J777" s="348" t="s">
        <v>576</v>
      </c>
      <c r="K777" s="348">
        <v>1</v>
      </c>
      <c r="L777" s="350"/>
      <c r="M777" s="348"/>
      <c r="N777" s="348" t="str">
        <f t="shared" si="115"/>
        <v>assy</v>
      </c>
      <c r="O777" s="348"/>
      <c r="P777" s="348"/>
      <c r="Q777" s="348"/>
      <c r="R777" s="348"/>
      <c r="S777" s="351"/>
      <c r="T777" s="351"/>
      <c r="U777" s="351"/>
      <c r="V777" s="351"/>
      <c r="W777" s="351" t="s">
        <v>1129</v>
      </c>
      <c r="X777" s="351">
        <v>4</v>
      </c>
      <c r="Y777" s="348"/>
      <c r="Z777" s="348"/>
      <c r="AA777" s="352">
        <v>0</v>
      </c>
      <c r="AB777" s="348"/>
      <c r="AC777" s="348"/>
      <c r="AD777" s="348"/>
      <c r="AE777" s="348"/>
      <c r="AF777" s="348"/>
      <c r="AG777" s="352"/>
      <c r="AH777" s="357">
        <f t="shared" si="116"/>
        <v>0</v>
      </c>
      <c r="AI777" s="347">
        <f t="shared" si="117"/>
        <v>0</v>
      </c>
      <c r="AJ777" s="348"/>
      <c r="AK777" s="348">
        <f t="shared" si="114"/>
        <v>0</v>
      </c>
      <c r="AL777" s="349">
        <v>40123</v>
      </c>
      <c r="AM777" s="348"/>
      <c r="AN777" s="348"/>
      <c r="AO777" s="348"/>
      <c r="AP777" s="348"/>
      <c r="AQ777" s="348"/>
      <c r="AR777" s="348"/>
      <c r="AS777" s="348"/>
      <c r="AT777" s="26" t="s">
        <v>592</v>
      </c>
      <c r="AU777" s="428">
        <v>62897</v>
      </c>
      <c r="AV777" s="428">
        <v>63107</v>
      </c>
      <c r="AW777" s="428" t="str">
        <f t="shared" si="118"/>
        <v>A</v>
      </c>
      <c r="AX777" s="428" t="str">
        <f t="shared" si="119"/>
        <v>A</v>
      </c>
      <c r="AY777" s="294">
        <f t="shared" si="120"/>
        <v>0</v>
      </c>
      <c r="AZ777" s="294">
        <v>0</v>
      </c>
    </row>
    <row r="778" spans="1:52" s="302" customFormat="1" x14ac:dyDescent="0.2">
      <c r="A778" s="294"/>
      <c r="B778" s="294"/>
      <c r="C778" s="294"/>
      <c r="D778" s="294"/>
      <c r="E778" s="294">
        <v>62912</v>
      </c>
      <c r="F778" s="348">
        <v>62465</v>
      </c>
      <c r="G778" s="358">
        <v>63108</v>
      </c>
      <c r="H778" s="348" t="s">
        <v>1550</v>
      </c>
      <c r="I778" s="348" t="s">
        <v>590</v>
      </c>
      <c r="J778" s="348" t="s">
        <v>576</v>
      </c>
      <c r="K778" s="348">
        <v>1</v>
      </c>
      <c r="L778" s="350">
        <v>1</v>
      </c>
      <c r="M778" s="348"/>
      <c r="N778" s="348" t="str">
        <f t="shared" si="115"/>
        <v>assy</v>
      </c>
      <c r="O778" s="348"/>
      <c r="P778" s="348"/>
      <c r="Q778" s="348"/>
      <c r="R778" s="348"/>
      <c r="S778" s="351"/>
      <c r="T778" s="351"/>
      <c r="U778" s="351"/>
      <c r="V778" s="351"/>
      <c r="W778" s="351" t="s">
        <v>1185</v>
      </c>
      <c r="X778" s="351">
        <v>4</v>
      </c>
      <c r="Y778" s="348"/>
      <c r="Z778" s="348"/>
      <c r="AA778" s="352">
        <v>0</v>
      </c>
      <c r="AB778" s="348"/>
      <c r="AC778" s="348"/>
      <c r="AD778" s="348"/>
      <c r="AE778" s="348"/>
      <c r="AF778" s="348"/>
      <c r="AG778" s="352"/>
      <c r="AH778" s="357">
        <f t="shared" si="116"/>
        <v>0</v>
      </c>
      <c r="AI778" s="347">
        <f t="shared" si="117"/>
        <v>0</v>
      </c>
      <c r="AJ778" s="348"/>
      <c r="AK778" s="348">
        <f t="shared" si="114"/>
        <v>0</v>
      </c>
      <c r="AL778" s="349">
        <v>40128</v>
      </c>
      <c r="AM778" s="348"/>
      <c r="AN778" s="348"/>
      <c r="AO778" s="348"/>
      <c r="AP778" s="348"/>
      <c r="AQ778" s="348"/>
      <c r="AR778" s="348"/>
      <c r="AS778" s="348"/>
      <c r="AT778" s="26" t="s">
        <v>592</v>
      </c>
      <c r="AU778" s="428">
        <v>62465</v>
      </c>
      <c r="AV778" s="428">
        <v>63108</v>
      </c>
      <c r="AW778" s="428" t="str">
        <f t="shared" si="118"/>
        <v>A</v>
      </c>
      <c r="AX778" s="428" t="str">
        <f t="shared" si="119"/>
        <v>A</v>
      </c>
      <c r="AY778" s="294">
        <f t="shared" si="120"/>
        <v>0</v>
      </c>
      <c r="AZ778" s="294">
        <v>0</v>
      </c>
    </row>
    <row r="779" spans="1:52" s="448" customFormat="1" x14ac:dyDescent="0.2">
      <c r="A779" s="294"/>
      <c r="B779" s="294"/>
      <c r="C779" s="294"/>
      <c r="D779" s="294"/>
      <c r="E779" s="294">
        <v>62912</v>
      </c>
      <c r="F779" s="348">
        <v>62465</v>
      </c>
      <c r="G779" s="358">
        <v>63109</v>
      </c>
      <c r="H779" s="348" t="s">
        <v>1551</v>
      </c>
      <c r="I779" s="348" t="s">
        <v>590</v>
      </c>
      <c r="J779" s="348" t="s">
        <v>576</v>
      </c>
      <c r="K779" s="348">
        <v>1</v>
      </c>
      <c r="L779" s="350">
        <v>1</v>
      </c>
      <c r="M779" s="348"/>
      <c r="N779" s="348" t="str">
        <f t="shared" si="115"/>
        <v>assy</v>
      </c>
      <c r="O779" s="348"/>
      <c r="P779" s="348"/>
      <c r="Q779" s="348"/>
      <c r="R779" s="348"/>
      <c r="S779" s="351"/>
      <c r="T779" s="351"/>
      <c r="U779" s="351"/>
      <c r="V779" s="351"/>
      <c r="W779" s="351" t="s">
        <v>1185</v>
      </c>
      <c r="X779" s="351">
        <v>4</v>
      </c>
      <c r="Y779" s="348"/>
      <c r="Z779" s="348"/>
      <c r="AA779" s="352">
        <v>0</v>
      </c>
      <c r="AB779" s="348"/>
      <c r="AC779" s="348"/>
      <c r="AD779" s="348"/>
      <c r="AE779" s="348"/>
      <c r="AF779" s="348"/>
      <c r="AG779" s="352"/>
      <c r="AH779" s="357">
        <f t="shared" si="116"/>
        <v>0</v>
      </c>
      <c r="AI779" s="347">
        <f t="shared" si="117"/>
        <v>0</v>
      </c>
      <c r="AJ779" s="348"/>
      <c r="AK779" s="348">
        <f t="shared" si="114"/>
        <v>0</v>
      </c>
      <c r="AL779" s="349">
        <v>40128</v>
      </c>
      <c r="AM779" s="348"/>
      <c r="AN779" s="348"/>
      <c r="AO779" s="348"/>
      <c r="AP779" s="348"/>
      <c r="AQ779" s="348"/>
      <c r="AR779" s="348"/>
      <c r="AS779" s="348"/>
      <c r="AT779" s="26" t="s">
        <v>1116</v>
      </c>
      <c r="AU779" s="428">
        <v>62465</v>
      </c>
      <c r="AV779" s="428">
        <v>63109</v>
      </c>
      <c r="AW779" s="428" t="str">
        <f t="shared" si="118"/>
        <v>A</v>
      </c>
      <c r="AX779" s="428" t="str">
        <f t="shared" si="119"/>
        <v>A</v>
      </c>
      <c r="AY779" s="294">
        <f t="shared" si="120"/>
        <v>0</v>
      </c>
      <c r="AZ779" s="294">
        <v>0</v>
      </c>
    </row>
    <row r="780" spans="1:52" s="302" customFormat="1" x14ac:dyDescent="0.2">
      <c r="A780" s="294"/>
      <c r="B780" s="294"/>
      <c r="C780" s="294"/>
      <c r="D780" s="294">
        <v>62912</v>
      </c>
      <c r="E780" s="294">
        <v>62454</v>
      </c>
      <c r="F780" s="348">
        <v>63158</v>
      </c>
      <c r="G780" s="358">
        <v>63122</v>
      </c>
      <c r="H780" s="348" t="s">
        <v>1552</v>
      </c>
      <c r="I780" s="348" t="s">
        <v>590</v>
      </c>
      <c r="J780" s="348" t="s">
        <v>576</v>
      </c>
      <c r="K780" s="348">
        <v>1</v>
      </c>
      <c r="L780" s="360">
        <v>1</v>
      </c>
      <c r="M780" s="361"/>
      <c r="N780" s="361" t="str">
        <f t="shared" si="115"/>
        <v>assy</v>
      </c>
      <c r="O780" s="348"/>
      <c r="P780" s="348"/>
      <c r="Q780" s="348"/>
      <c r="R780" s="348"/>
      <c r="S780" s="351"/>
      <c r="T780" s="351"/>
      <c r="U780" s="351"/>
      <c r="V780" s="351"/>
      <c r="W780" s="351" t="s">
        <v>1049</v>
      </c>
      <c r="X780" s="351">
        <v>4</v>
      </c>
      <c r="Y780" s="348"/>
      <c r="Z780" s="348"/>
      <c r="AA780" s="352">
        <v>0</v>
      </c>
      <c r="AB780" s="348"/>
      <c r="AC780" s="348"/>
      <c r="AD780" s="348"/>
      <c r="AE780" s="348"/>
      <c r="AF780" s="348"/>
      <c r="AG780" s="352"/>
      <c r="AH780" s="357">
        <f t="shared" si="116"/>
        <v>0</v>
      </c>
      <c r="AI780" s="347">
        <f t="shared" si="117"/>
        <v>0</v>
      </c>
      <c r="AJ780" s="348"/>
      <c r="AK780" s="348">
        <f t="shared" si="114"/>
        <v>0</v>
      </c>
      <c r="AL780" s="349">
        <v>40169</v>
      </c>
      <c r="AM780" s="348"/>
      <c r="AN780" s="348"/>
      <c r="AO780" s="348"/>
      <c r="AP780" s="348"/>
      <c r="AQ780" s="348"/>
      <c r="AR780" s="348"/>
      <c r="AS780" s="348"/>
      <c r="AT780" s="26" t="s">
        <v>1116</v>
      </c>
      <c r="AU780" s="428">
        <v>63158</v>
      </c>
      <c r="AV780" s="428">
        <v>63122</v>
      </c>
      <c r="AW780" s="428" t="str">
        <f t="shared" si="118"/>
        <v>A</v>
      </c>
      <c r="AX780" s="428" t="str">
        <f t="shared" si="119"/>
        <v>A</v>
      </c>
      <c r="AY780" s="294">
        <f t="shared" si="120"/>
        <v>0</v>
      </c>
      <c r="AZ780" s="294">
        <v>0</v>
      </c>
    </row>
    <row r="781" spans="1:52" s="302" customFormat="1" x14ac:dyDescent="0.2">
      <c r="A781" s="294"/>
      <c r="B781" s="294"/>
      <c r="C781" s="294">
        <v>62912</v>
      </c>
      <c r="D781" s="294">
        <v>62454</v>
      </c>
      <c r="E781" s="294">
        <v>63158</v>
      </c>
      <c r="F781" s="348">
        <v>63122</v>
      </c>
      <c r="G781" s="358">
        <v>63123</v>
      </c>
      <c r="H781" s="348" t="s">
        <v>1553</v>
      </c>
      <c r="I781" s="348" t="s">
        <v>590</v>
      </c>
      <c r="J781" s="348" t="s">
        <v>576</v>
      </c>
      <c r="K781" s="348">
        <v>1</v>
      </c>
      <c r="L781" s="360">
        <v>1</v>
      </c>
      <c r="M781" s="361"/>
      <c r="N781" s="361" t="str">
        <f t="shared" si="115"/>
        <v>part</v>
      </c>
      <c r="O781" s="348"/>
      <c r="P781" s="348"/>
      <c r="Q781" s="348"/>
      <c r="R781" s="348"/>
      <c r="S781" s="351"/>
      <c r="T781" s="351"/>
      <c r="U781" s="351"/>
      <c r="V781" s="351"/>
      <c r="W781" s="351" t="s">
        <v>1049</v>
      </c>
      <c r="X781" s="351">
        <v>4</v>
      </c>
      <c r="Y781" s="348"/>
      <c r="Z781" s="348"/>
      <c r="AA781" s="352">
        <v>0</v>
      </c>
      <c r="AB781" s="348"/>
      <c r="AC781" s="348"/>
      <c r="AD781" s="348"/>
      <c r="AE781" s="348"/>
      <c r="AF781" s="348"/>
      <c r="AG781" s="352"/>
      <c r="AH781" s="357">
        <f t="shared" si="116"/>
        <v>0</v>
      </c>
      <c r="AI781" s="347">
        <f t="shared" si="117"/>
        <v>0</v>
      </c>
      <c r="AJ781" s="348"/>
      <c r="AK781" s="348">
        <f t="shared" si="114"/>
        <v>0</v>
      </c>
      <c r="AL781" s="349">
        <v>40169</v>
      </c>
      <c r="AM781" s="348"/>
      <c r="AN781" s="348"/>
      <c r="AO781" s="348"/>
      <c r="AP781" s="348"/>
      <c r="AQ781" s="348"/>
      <c r="AR781" s="348"/>
      <c r="AS781" s="348"/>
      <c r="AT781" s="26" t="s">
        <v>1116</v>
      </c>
      <c r="AU781" s="428">
        <v>63122</v>
      </c>
      <c r="AV781" s="428">
        <v>63123</v>
      </c>
      <c r="AW781" s="428" t="str">
        <f t="shared" si="118"/>
        <v>A</v>
      </c>
      <c r="AX781" s="428" t="str">
        <f t="shared" si="119"/>
        <v>A</v>
      </c>
      <c r="AY781" s="294">
        <f t="shared" si="120"/>
        <v>0</v>
      </c>
      <c r="AZ781" s="294">
        <v>0</v>
      </c>
    </row>
    <row r="782" spans="1:52" s="448" customFormat="1" x14ac:dyDescent="0.2">
      <c r="A782" s="294"/>
      <c r="B782" s="294"/>
      <c r="C782" s="294"/>
      <c r="D782" s="294"/>
      <c r="E782" s="294"/>
      <c r="F782" s="348">
        <v>62912</v>
      </c>
      <c r="G782" s="358">
        <v>63124</v>
      </c>
      <c r="H782" s="348" t="s">
        <v>1554</v>
      </c>
      <c r="I782" s="348" t="s">
        <v>590</v>
      </c>
      <c r="J782" s="348" t="s">
        <v>576</v>
      </c>
      <c r="K782" s="348">
        <v>1</v>
      </c>
      <c r="L782" s="350">
        <v>1</v>
      </c>
      <c r="M782" s="348"/>
      <c r="N782" s="348" t="str">
        <f t="shared" si="115"/>
        <v>part</v>
      </c>
      <c r="O782" s="348"/>
      <c r="P782" s="348"/>
      <c r="Q782" s="348"/>
      <c r="R782" s="348"/>
      <c r="S782" s="351"/>
      <c r="T782" s="351"/>
      <c r="U782" s="351"/>
      <c r="V782" s="351"/>
      <c r="W782" s="351" t="s">
        <v>1103</v>
      </c>
      <c r="X782" s="351">
        <v>4</v>
      </c>
      <c r="Y782" s="348"/>
      <c r="Z782" s="348"/>
      <c r="AA782" s="352">
        <v>0</v>
      </c>
      <c r="AB782" s="348"/>
      <c r="AC782" s="348"/>
      <c r="AD782" s="348"/>
      <c r="AE782" s="348"/>
      <c r="AF782" s="348"/>
      <c r="AG782" s="352"/>
      <c r="AH782" s="357">
        <f t="shared" si="116"/>
        <v>0</v>
      </c>
      <c r="AI782" s="347">
        <f t="shared" si="117"/>
        <v>0</v>
      </c>
      <c r="AJ782" s="348"/>
      <c r="AK782" s="348">
        <f t="shared" si="114"/>
        <v>0</v>
      </c>
      <c r="AL782" s="349">
        <v>40147</v>
      </c>
      <c r="AM782" s="348"/>
      <c r="AN782" s="348"/>
      <c r="AO782" s="348"/>
      <c r="AP782" s="348"/>
      <c r="AQ782" s="348"/>
      <c r="AR782" s="348"/>
      <c r="AS782" s="348"/>
      <c r="AT782" s="26" t="s">
        <v>592</v>
      </c>
      <c r="AU782" s="428">
        <v>62912</v>
      </c>
      <c r="AV782" s="428">
        <v>63124</v>
      </c>
      <c r="AW782" s="428" t="str">
        <f t="shared" si="118"/>
        <v>A</v>
      </c>
      <c r="AX782" s="428" t="str">
        <f t="shared" si="119"/>
        <v>A</v>
      </c>
      <c r="AY782" s="294">
        <f t="shared" si="120"/>
        <v>0</v>
      </c>
      <c r="AZ782" s="294">
        <v>0</v>
      </c>
    </row>
    <row r="783" spans="1:52" s="302" customFormat="1" x14ac:dyDescent="0.2">
      <c r="A783" s="294"/>
      <c r="B783" s="294"/>
      <c r="C783" s="294"/>
      <c r="D783" s="294">
        <v>62912</v>
      </c>
      <c r="E783" s="294">
        <v>62998</v>
      </c>
      <c r="F783" s="348">
        <v>62445</v>
      </c>
      <c r="G783" s="358">
        <v>63125</v>
      </c>
      <c r="H783" s="348" t="s">
        <v>1555</v>
      </c>
      <c r="I783" s="348" t="s">
        <v>590</v>
      </c>
      <c r="J783" s="348" t="s">
        <v>576</v>
      </c>
      <c r="K783" s="348">
        <v>3</v>
      </c>
      <c r="L783" s="348">
        <v>100</v>
      </c>
      <c r="M783" s="348"/>
      <c r="N783" s="348" t="str">
        <f t="shared" si="115"/>
        <v>assy</v>
      </c>
      <c r="O783" s="348"/>
      <c r="P783" s="348"/>
      <c r="Q783" s="348"/>
      <c r="R783" s="348"/>
      <c r="S783" s="351"/>
      <c r="T783" s="351"/>
      <c r="U783" s="351"/>
      <c r="V783" s="351"/>
      <c r="W783" s="351" t="s">
        <v>1129</v>
      </c>
      <c r="X783" s="351">
        <v>4</v>
      </c>
      <c r="Y783" s="348"/>
      <c r="Z783" s="348"/>
      <c r="AA783" s="388">
        <v>0</v>
      </c>
      <c r="AB783" s="348"/>
      <c r="AC783" s="348"/>
      <c r="AD783" s="348"/>
      <c r="AE783" s="348"/>
      <c r="AF783" s="348"/>
      <c r="AG783" s="352"/>
      <c r="AH783" s="357">
        <f t="shared" si="116"/>
        <v>0</v>
      </c>
      <c r="AI783" s="347">
        <f t="shared" si="117"/>
        <v>0</v>
      </c>
      <c r="AJ783" s="348"/>
      <c r="AK783" s="348">
        <f t="shared" si="114"/>
        <v>0</v>
      </c>
      <c r="AL783" s="349">
        <v>40147</v>
      </c>
      <c r="AM783" s="348"/>
      <c r="AN783" s="348"/>
      <c r="AO783" s="348"/>
      <c r="AP783" s="348"/>
      <c r="AQ783" s="348"/>
      <c r="AR783" s="348"/>
      <c r="AS783" s="348"/>
      <c r="AT783" s="26" t="s">
        <v>592</v>
      </c>
      <c r="AU783" s="428">
        <v>62445</v>
      </c>
      <c r="AV783" s="428">
        <v>63125</v>
      </c>
      <c r="AW783" s="428" t="str">
        <f t="shared" si="118"/>
        <v>A</v>
      </c>
      <c r="AX783" s="428" t="str">
        <f t="shared" si="119"/>
        <v>A</v>
      </c>
      <c r="AY783" s="294">
        <f t="shared" si="120"/>
        <v>0</v>
      </c>
      <c r="AZ783" s="294">
        <v>0</v>
      </c>
    </row>
    <row r="784" spans="1:52" s="302" customFormat="1" x14ac:dyDescent="0.2">
      <c r="A784" s="294"/>
      <c r="B784" s="294"/>
      <c r="C784" s="294"/>
      <c r="D784" s="294"/>
      <c r="E784" s="294">
        <v>62912</v>
      </c>
      <c r="F784" s="348">
        <v>62456</v>
      </c>
      <c r="G784" s="358">
        <v>63126</v>
      </c>
      <c r="H784" s="348" t="s">
        <v>1556</v>
      </c>
      <c r="I784" s="348" t="s">
        <v>590</v>
      </c>
      <c r="J784" s="348" t="s">
        <v>576</v>
      </c>
      <c r="K784" s="348">
        <v>4</v>
      </c>
      <c r="L784" s="350">
        <v>1</v>
      </c>
      <c r="M784" s="348"/>
      <c r="N784" s="348" t="str">
        <f t="shared" si="115"/>
        <v>assy</v>
      </c>
      <c r="O784" s="348"/>
      <c r="P784" s="348"/>
      <c r="Q784" s="348"/>
      <c r="R784" s="348"/>
      <c r="S784" s="351"/>
      <c r="T784" s="351"/>
      <c r="U784" s="351"/>
      <c r="V784" s="351"/>
      <c r="W784" s="351" t="s">
        <v>1049</v>
      </c>
      <c r="X784" s="351">
        <v>4</v>
      </c>
      <c r="Y784" s="348"/>
      <c r="Z784" s="348"/>
      <c r="AA784" s="352">
        <v>0</v>
      </c>
      <c r="AB784" s="348"/>
      <c r="AC784" s="348"/>
      <c r="AD784" s="348"/>
      <c r="AE784" s="348"/>
      <c r="AF784" s="348"/>
      <c r="AG784" s="352"/>
      <c r="AH784" s="357">
        <f t="shared" si="116"/>
        <v>0</v>
      </c>
      <c r="AI784" s="347">
        <f t="shared" si="117"/>
        <v>0</v>
      </c>
      <c r="AJ784" s="348"/>
      <c r="AK784" s="348">
        <f t="shared" si="114"/>
        <v>0</v>
      </c>
      <c r="AL784" s="349">
        <v>40135</v>
      </c>
      <c r="AM784" s="348"/>
      <c r="AN784" s="348"/>
      <c r="AO784" s="348"/>
      <c r="AP784" s="348"/>
      <c r="AQ784" s="348"/>
      <c r="AR784" s="348"/>
      <c r="AS784" s="348"/>
      <c r="AT784" s="26" t="s">
        <v>592</v>
      </c>
      <c r="AU784" s="428">
        <v>62456</v>
      </c>
      <c r="AV784" s="428">
        <v>63126</v>
      </c>
      <c r="AW784" s="428" t="str">
        <f t="shared" si="118"/>
        <v>A</v>
      </c>
      <c r="AX784" s="428" t="str">
        <f t="shared" si="119"/>
        <v>A</v>
      </c>
      <c r="AY784" s="294">
        <f t="shared" si="120"/>
        <v>0</v>
      </c>
      <c r="AZ784" s="294">
        <v>0</v>
      </c>
    </row>
    <row r="785" spans="1:52" s="302" customFormat="1" x14ac:dyDescent="0.2">
      <c r="A785" s="294"/>
      <c r="B785" s="294"/>
      <c r="C785" s="294"/>
      <c r="D785" s="294">
        <v>62912</v>
      </c>
      <c r="E785" s="294">
        <v>62998</v>
      </c>
      <c r="F785" s="348">
        <v>62445</v>
      </c>
      <c r="G785" s="358">
        <v>63127</v>
      </c>
      <c r="H785" s="348" t="s">
        <v>1557</v>
      </c>
      <c r="I785" s="348" t="s">
        <v>590</v>
      </c>
      <c r="J785" s="348" t="s">
        <v>576</v>
      </c>
      <c r="K785" s="348">
        <v>1</v>
      </c>
      <c r="L785" s="348">
        <v>100</v>
      </c>
      <c r="M785" s="348"/>
      <c r="N785" s="348" t="str">
        <f t="shared" si="115"/>
        <v>assy</v>
      </c>
      <c r="O785" s="348"/>
      <c r="P785" s="348"/>
      <c r="Q785" s="348"/>
      <c r="R785" s="348"/>
      <c r="S785" s="351"/>
      <c r="T785" s="351"/>
      <c r="U785" s="351"/>
      <c r="V785" s="351"/>
      <c r="W785" s="351" t="s">
        <v>1129</v>
      </c>
      <c r="X785" s="351">
        <v>4</v>
      </c>
      <c r="Y785" s="348"/>
      <c r="Z785" s="348"/>
      <c r="AA785" s="388">
        <v>0</v>
      </c>
      <c r="AB785" s="348"/>
      <c r="AC785" s="348"/>
      <c r="AD785" s="348"/>
      <c r="AE785" s="348"/>
      <c r="AF785" s="348"/>
      <c r="AG785" s="352"/>
      <c r="AH785" s="357">
        <f t="shared" si="116"/>
        <v>0</v>
      </c>
      <c r="AI785" s="347">
        <f t="shared" si="117"/>
        <v>0</v>
      </c>
      <c r="AJ785" s="348"/>
      <c r="AK785" s="348">
        <f t="shared" si="114"/>
        <v>0</v>
      </c>
      <c r="AL785" s="349">
        <v>40147</v>
      </c>
      <c r="AM785" s="348"/>
      <c r="AN785" s="348"/>
      <c r="AO785" s="348"/>
      <c r="AP785" s="348"/>
      <c r="AQ785" s="348"/>
      <c r="AR785" s="348"/>
      <c r="AS785" s="348"/>
      <c r="AT785" s="26" t="s">
        <v>592</v>
      </c>
      <c r="AU785" s="432">
        <v>62445</v>
      </c>
      <c r="AV785" s="428">
        <v>63127</v>
      </c>
      <c r="AW785" s="428" t="str">
        <f t="shared" si="118"/>
        <v>A</v>
      </c>
      <c r="AX785" s="428" t="str">
        <f t="shared" si="119"/>
        <v>A</v>
      </c>
      <c r="AY785" s="294">
        <f t="shared" si="120"/>
        <v>0</v>
      </c>
      <c r="AZ785" s="294">
        <v>0</v>
      </c>
    </row>
    <row r="786" spans="1:52" s="302" customFormat="1" x14ac:dyDescent="0.2">
      <c r="A786" s="294"/>
      <c r="B786" s="294"/>
      <c r="C786" s="294">
        <v>62912</v>
      </c>
      <c r="D786" s="294">
        <v>62456</v>
      </c>
      <c r="E786" s="294">
        <v>62794</v>
      </c>
      <c r="F786" s="348">
        <v>63135</v>
      </c>
      <c r="G786" s="358">
        <v>63128</v>
      </c>
      <c r="H786" s="348" t="s">
        <v>1558</v>
      </c>
      <c r="I786" s="348" t="s">
        <v>590</v>
      </c>
      <c r="J786" s="348" t="s">
        <v>576</v>
      </c>
      <c r="K786" s="348">
        <v>1</v>
      </c>
      <c r="L786" s="362">
        <v>1</v>
      </c>
      <c r="M786" s="348"/>
      <c r="N786" s="348" t="str">
        <f t="shared" si="115"/>
        <v>part</v>
      </c>
      <c r="O786" s="348"/>
      <c r="P786" s="348"/>
      <c r="Q786" s="348"/>
      <c r="R786" s="348"/>
      <c r="S786" s="351"/>
      <c r="T786" s="351"/>
      <c r="U786" s="351"/>
      <c r="V786" s="351"/>
      <c r="W786" s="351" t="s">
        <v>1049</v>
      </c>
      <c r="X786" s="351">
        <v>4</v>
      </c>
      <c r="Y786" s="349"/>
      <c r="Z786" s="349"/>
      <c r="AA786" s="352">
        <v>0</v>
      </c>
      <c r="AB786" s="351"/>
      <c r="AC786" s="348"/>
      <c r="AD786" s="348"/>
      <c r="AE786" s="348"/>
      <c r="AF786" s="348"/>
      <c r="AG786" s="352"/>
      <c r="AH786" s="357">
        <f t="shared" si="116"/>
        <v>0</v>
      </c>
      <c r="AI786" s="347">
        <f t="shared" si="117"/>
        <v>0</v>
      </c>
      <c r="AJ786" s="348"/>
      <c r="AK786" s="348">
        <f t="shared" si="114"/>
        <v>0</v>
      </c>
      <c r="AL786" s="349">
        <v>40147</v>
      </c>
      <c r="AM786" s="348"/>
      <c r="AN786" s="348"/>
      <c r="AO786" s="348"/>
      <c r="AP786" s="348"/>
      <c r="AQ786" s="348"/>
      <c r="AR786" s="348"/>
      <c r="AS786" s="348"/>
      <c r="AT786" s="26" t="s">
        <v>592</v>
      </c>
      <c r="AU786" s="428">
        <v>63135</v>
      </c>
      <c r="AV786" s="428">
        <v>63128</v>
      </c>
      <c r="AW786" s="428" t="str">
        <f t="shared" si="118"/>
        <v>A</v>
      </c>
      <c r="AX786" s="428" t="str">
        <f t="shared" si="119"/>
        <v>A</v>
      </c>
      <c r="AY786" s="294">
        <f t="shared" si="120"/>
        <v>0</v>
      </c>
      <c r="AZ786" s="294">
        <v>0</v>
      </c>
    </row>
    <row r="787" spans="1:52" s="302" customFormat="1" x14ac:dyDescent="0.2">
      <c r="A787" s="294"/>
      <c r="B787" s="294"/>
      <c r="C787" s="294"/>
      <c r="D787" s="294">
        <v>62912</v>
      </c>
      <c r="E787" s="294">
        <v>62998</v>
      </c>
      <c r="F787" s="348">
        <v>62445</v>
      </c>
      <c r="G787" s="358">
        <v>63129</v>
      </c>
      <c r="H787" s="348" t="s">
        <v>1559</v>
      </c>
      <c r="I787" s="348" t="s">
        <v>590</v>
      </c>
      <c r="J787" s="348" t="s">
        <v>576</v>
      </c>
      <c r="K787" s="348">
        <v>2</v>
      </c>
      <c r="L787" s="348">
        <v>100</v>
      </c>
      <c r="M787" s="348"/>
      <c r="N787" s="348" t="str">
        <f t="shared" si="115"/>
        <v>assy</v>
      </c>
      <c r="O787" s="348"/>
      <c r="P787" s="348"/>
      <c r="Q787" s="348"/>
      <c r="R787" s="348"/>
      <c r="S787" s="351"/>
      <c r="T787" s="351"/>
      <c r="U787" s="351"/>
      <c r="V787" s="351"/>
      <c r="W787" s="351" t="s">
        <v>1129</v>
      </c>
      <c r="X787" s="351">
        <v>4</v>
      </c>
      <c r="Y787" s="348"/>
      <c r="Z787" s="348"/>
      <c r="AA787" s="388">
        <v>0</v>
      </c>
      <c r="AB787" s="348"/>
      <c r="AC787" s="348"/>
      <c r="AD787" s="348"/>
      <c r="AE787" s="348"/>
      <c r="AF787" s="348"/>
      <c r="AG787" s="352"/>
      <c r="AH787" s="357">
        <f t="shared" si="116"/>
        <v>0</v>
      </c>
      <c r="AI787" s="347">
        <f t="shared" si="117"/>
        <v>0</v>
      </c>
      <c r="AJ787" s="348"/>
      <c r="AK787" s="348">
        <f t="shared" si="114"/>
        <v>0</v>
      </c>
      <c r="AL787" s="349">
        <v>40147</v>
      </c>
      <c r="AM787" s="348"/>
      <c r="AN787" s="348"/>
      <c r="AO787" s="348"/>
      <c r="AP787" s="348"/>
      <c r="AQ787" s="348"/>
      <c r="AR787" s="348"/>
      <c r="AS787" s="348"/>
      <c r="AT787" s="26" t="s">
        <v>592</v>
      </c>
      <c r="AU787" s="428">
        <v>62445</v>
      </c>
      <c r="AV787" s="428">
        <v>63129</v>
      </c>
      <c r="AW787" s="428" t="str">
        <f t="shared" si="118"/>
        <v>A</v>
      </c>
      <c r="AX787" s="428" t="str">
        <f t="shared" si="119"/>
        <v>A</v>
      </c>
      <c r="AY787" s="294">
        <f t="shared" si="120"/>
        <v>0</v>
      </c>
      <c r="AZ787" s="294">
        <v>0</v>
      </c>
    </row>
    <row r="788" spans="1:52" s="302" customFormat="1" x14ac:dyDescent="0.2">
      <c r="A788" s="294"/>
      <c r="B788" s="294"/>
      <c r="C788" s="294"/>
      <c r="D788" s="294">
        <v>62912</v>
      </c>
      <c r="E788" s="294">
        <v>62998</v>
      </c>
      <c r="F788" s="348">
        <v>62451</v>
      </c>
      <c r="G788" s="358">
        <v>63133</v>
      </c>
      <c r="H788" s="348" t="s">
        <v>1560</v>
      </c>
      <c r="I788" s="348" t="s">
        <v>590</v>
      </c>
      <c r="J788" s="348" t="s">
        <v>576</v>
      </c>
      <c r="K788" s="348">
        <v>1</v>
      </c>
      <c r="L788" s="350">
        <v>1</v>
      </c>
      <c r="M788" s="348"/>
      <c r="N788" s="348" t="str">
        <f t="shared" si="115"/>
        <v>part</v>
      </c>
      <c r="O788" s="348"/>
      <c r="P788" s="348"/>
      <c r="Q788" s="348"/>
      <c r="R788" s="348"/>
      <c r="S788" s="351"/>
      <c r="T788" s="351"/>
      <c r="U788" s="351"/>
      <c r="V788" s="351"/>
      <c r="W788" s="351" t="s">
        <v>1129</v>
      </c>
      <c r="X788" s="351">
        <v>4</v>
      </c>
      <c r="Y788" s="348"/>
      <c r="Z788" s="348"/>
      <c r="AA788" s="352">
        <v>0</v>
      </c>
      <c r="AB788" s="351"/>
      <c r="AC788" s="348"/>
      <c r="AD788" s="348"/>
      <c r="AE788" s="348"/>
      <c r="AF788" s="348"/>
      <c r="AG788" s="352"/>
      <c r="AH788" s="357">
        <f t="shared" si="116"/>
        <v>0</v>
      </c>
      <c r="AI788" s="347">
        <f t="shared" si="117"/>
        <v>0</v>
      </c>
      <c r="AJ788" s="348"/>
      <c r="AK788" s="348">
        <f t="shared" si="114"/>
        <v>0</v>
      </c>
      <c r="AL788" s="349">
        <v>40148</v>
      </c>
      <c r="AM788" s="348"/>
      <c r="AN788" s="348"/>
      <c r="AO788" s="348"/>
      <c r="AP788" s="348"/>
      <c r="AQ788" s="348"/>
      <c r="AR788" s="348"/>
      <c r="AS788" s="348"/>
      <c r="AT788" s="26" t="s">
        <v>592</v>
      </c>
      <c r="AU788" s="428">
        <v>62451</v>
      </c>
      <c r="AV788" s="428">
        <v>63133</v>
      </c>
      <c r="AW788" s="428" t="str">
        <f t="shared" si="118"/>
        <v>A</v>
      </c>
      <c r="AX788" s="428" t="str">
        <f t="shared" si="119"/>
        <v>A</v>
      </c>
      <c r="AY788" s="294">
        <f t="shared" si="120"/>
        <v>0</v>
      </c>
      <c r="AZ788" s="294">
        <v>0</v>
      </c>
    </row>
    <row r="789" spans="1:52" s="302" customFormat="1" x14ac:dyDescent="0.2">
      <c r="A789" s="294"/>
      <c r="B789" s="294"/>
      <c r="C789" s="294">
        <v>62912</v>
      </c>
      <c r="D789" s="294">
        <v>62456</v>
      </c>
      <c r="E789" s="294">
        <v>62794</v>
      </c>
      <c r="F789" s="348">
        <v>63135</v>
      </c>
      <c r="G789" s="358">
        <v>63134</v>
      </c>
      <c r="H789" s="348" t="s">
        <v>1561</v>
      </c>
      <c r="I789" s="348" t="s">
        <v>590</v>
      </c>
      <c r="J789" s="348" t="s">
        <v>576</v>
      </c>
      <c r="K789" s="348">
        <v>1</v>
      </c>
      <c r="L789" s="362">
        <v>1</v>
      </c>
      <c r="M789" s="348"/>
      <c r="N789" s="348" t="str">
        <f t="shared" si="115"/>
        <v>assy</v>
      </c>
      <c r="O789" s="348"/>
      <c r="P789" s="348"/>
      <c r="Q789" s="348"/>
      <c r="R789" s="348"/>
      <c r="S789" s="351"/>
      <c r="T789" s="351"/>
      <c r="U789" s="351"/>
      <c r="V789" s="351"/>
      <c r="W789" s="351" t="s">
        <v>1049</v>
      </c>
      <c r="X789" s="351">
        <v>4</v>
      </c>
      <c r="Y789" s="349"/>
      <c r="Z789" s="349"/>
      <c r="AA789" s="352">
        <v>0</v>
      </c>
      <c r="AB789" s="351"/>
      <c r="AC789" s="348"/>
      <c r="AD789" s="348"/>
      <c r="AE789" s="348"/>
      <c r="AF789" s="348"/>
      <c r="AG789" s="352"/>
      <c r="AH789" s="357">
        <f t="shared" si="116"/>
        <v>0</v>
      </c>
      <c r="AI789" s="347">
        <f t="shared" si="117"/>
        <v>0</v>
      </c>
      <c r="AJ789" s="348"/>
      <c r="AK789" s="348">
        <f t="shared" si="114"/>
        <v>0</v>
      </c>
      <c r="AL789" s="349">
        <v>40148</v>
      </c>
      <c r="AM789" s="348"/>
      <c r="AN789" s="348"/>
      <c r="AO789" s="348"/>
      <c r="AP789" s="348"/>
      <c r="AQ789" s="348"/>
      <c r="AR789" s="348"/>
      <c r="AS789" s="348"/>
      <c r="AT789" s="26" t="s">
        <v>592</v>
      </c>
      <c r="AU789" s="428">
        <v>63135</v>
      </c>
      <c r="AV789" s="428">
        <v>63134</v>
      </c>
      <c r="AW789" s="428" t="str">
        <f t="shared" si="118"/>
        <v>A</v>
      </c>
      <c r="AX789" s="428" t="str">
        <f t="shared" si="119"/>
        <v>A</v>
      </c>
      <c r="AY789" s="294">
        <f t="shared" si="120"/>
        <v>0</v>
      </c>
      <c r="AZ789" s="294">
        <v>0</v>
      </c>
    </row>
    <row r="790" spans="1:52" s="302" customFormat="1" x14ac:dyDescent="0.2">
      <c r="A790" s="294"/>
      <c r="B790" s="294"/>
      <c r="C790" s="294"/>
      <c r="D790" s="294">
        <v>62912</v>
      </c>
      <c r="E790" s="294">
        <v>62456</v>
      </c>
      <c r="F790" s="348">
        <v>62794</v>
      </c>
      <c r="G790" s="358">
        <v>63135</v>
      </c>
      <c r="H790" s="348" t="s">
        <v>1562</v>
      </c>
      <c r="I790" s="348" t="s">
        <v>590</v>
      </c>
      <c r="J790" s="348" t="s">
        <v>576</v>
      </c>
      <c r="K790" s="348">
        <v>1</v>
      </c>
      <c r="L790" s="362">
        <v>1</v>
      </c>
      <c r="M790" s="348"/>
      <c r="N790" s="348" t="str">
        <f t="shared" si="115"/>
        <v>assy</v>
      </c>
      <c r="O790" s="348"/>
      <c r="P790" s="348"/>
      <c r="Q790" s="348"/>
      <c r="R790" s="348"/>
      <c r="S790" s="351"/>
      <c r="T790" s="351"/>
      <c r="U790" s="351"/>
      <c r="V790" s="351"/>
      <c r="W790" s="351" t="s">
        <v>1049</v>
      </c>
      <c r="X790" s="351">
        <v>4</v>
      </c>
      <c r="Y790" s="349"/>
      <c r="Z790" s="349"/>
      <c r="AA790" s="352">
        <v>0</v>
      </c>
      <c r="AB790" s="351"/>
      <c r="AC790" s="348"/>
      <c r="AD790" s="348"/>
      <c r="AE790" s="348"/>
      <c r="AF790" s="348"/>
      <c r="AG790" s="352"/>
      <c r="AH790" s="357">
        <f t="shared" si="116"/>
        <v>0</v>
      </c>
      <c r="AI790" s="347">
        <f t="shared" si="117"/>
        <v>0</v>
      </c>
      <c r="AJ790" s="348"/>
      <c r="AK790" s="348">
        <f t="shared" si="114"/>
        <v>0</v>
      </c>
      <c r="AL790" s="349">
        <v>40147</v>
      </c>
      <c r="AM790" s="348"/>
      <c r="AN790" s="348"/>
      <c r="AO790" s="348"/>
      <c r="AP790" s="348"/>
      <c r="AQ790" s="348"/>
      <c r="AR790" s="348"/>
      <c r="AS790" s="348"/>
      <c r="AT790" s="26" t="s">
        <v>592</v>
      </c>
      <c r="AU790" s="432">
        <v>62794</v>
      </c>
      <c r="AV790" s="428">
        <v>63135</v>
      </c>
      <c r="AW790" s="428" t="str">
        <f t="shared" si="118"/>
        <v>A</v>
      </c>
      <c r="AX790" s="428" t="str">
        <f t="shared" si="119"/>
        <v>A</v>
      </c>
      <c r="AY790" s="294">
        <f t="shared" si="120"/>
        <v>0</v>
      </c>
      <c r="AZ790" s="294">
        <v>0</v>
      </c>
    </row>
    <row r="791" spans="1:52" s="302" customFormat="1" x14ac:dyDescent="0.2">
      <c r="A791" s="294"/>
      <c r="B791" s="294"/>
      <c r="C791" s="294">
        <v>62912</v>
      </c>
      <c r="D791" s="294">
        <v>62998</v>
      </c>
      <c r="E791" s="294">
        <v>62445</v>
      </c>
      <c r="F791" s="348">
        <v>62897</v>
      </c>
      <c r="G791" s="358">
        <v>63138</v>
      </c>
      <c r="H791" s="348" t="s">
        <v>1563</v>
      </c>
      <c r="I791" s="348" t="s">
        <v>590</v>
      </c>
      <c r="J791" s="348" t="s">
        <v>576</v>
      </c>
      <c r="K791" s="348">
        <v>4</v>
      </c>
      <c r="L791" s="350">
        <v>1</v>
      </c>
      <c r="M791" s="348"/>
      <c r="N791" s="348" t="str">
        <f t="shared" si="115"/>
        <v>part</v>
      </c>
      <c r="O791" s="348"/>
      <c r="P791" s="348"/>
      <c r="Q791" s="348"/>
      <c r="R791" s="348"/>
      <c r="S791" s="351"/>
      <c r="T791" s="351"/>
      <c r="U791" s="351"/>
      <c r="V791" s="351"/>
      <c r="W791" s="351" t="s">
        <v>1129</v>
      </c>
      <c r="X791" s="351">
        <v>4</v>
      </c>
      <c r="Y791" s="348"/>
      <c r="Z791" s="348"/>
      <c r="AA791" s="352">
        <v>0</v>
      </c>
      <c r="AB791" s="348"/>
      <c r="AC791" s="348"/>
      <c r="AD791" s="348"/>
      <c r="AE791" s="348"/>
      <c r="AF791" s="348" t="s">
        <v>241</v>
      </c>
      <c r="AG791" s="352"/>
      <c r="AH791" s="357">
        <f t="shared" si="116"/>
        <v>0</v>
      </c>
      <c r="AI791" s="347">
        <f t="shared" si="117"/>
        <v>0</v>
      </c>
      <c r="AJ791" s="348">
        <v>28</v>
      </c>
      <c r="AK791" s="348">
        <f t="shared" si="114"/>
        <v>112</v>
      </c>
      <c r="AL791" s="349">
        <v>40151</v>
      </c>
      <c r="AM791" s="348"/>
      <c r="AN791" s="348"/>
      <c r="AO791" s="348"/>
      <c r="AP791" s="348"/>
      <c r="AQ791" s="348"/>
      <c r="AR791" s="348"/>
      <c r="AS791" s="348"/>
      <c r="AT791" s="26" t="s">
        <v>592</v>
      </c>
      <c r="AU791" s="428">
        <v>62897</v>
      </c>
      <c r="AV791" s="428">
        <v>63138</v>
      </c>
      <c r="AW791" s="428" t="str">
        <f t="shared" si="118"/>
        <v>A</v>
      </c>
      <c r="AX791" s="428" t="str">
        <f t="shared" si="119"/>
        <v>A</v>
      </c>
      <c r="AY791" s="294">
        <f t="shared" si="120"/>
        <v>0</v>
      </c>
      <c r="AZ791" s="294">
        <v>0</v>
      </c>
    </row>
    <row r="792" spans="1:52" s="302" customFormat="1" x14ac:dyDescent="0.2">
      <c r="A792" s="294"/>
      <c r="B792" s="294">
        <v>62912</v>
      </c>
      <c r="C792" s="294">
        <v>62998</v>
      </c>
      <c r="D792" s="294">
        <v>62445</v>
      </c>
      <c r="E792" s="294">
        <v>62897</v>
      </c>
      <c r="F792" s="348">
        <v>62811</v>
      </c>
      <c r="G792" s="358">
        <v>63139</v>
      </c>
      <c r="H792" s="348" t="s">
        <v>1564</v>
      </c>
      <c r="I792" s="348" t="s">
        <v>590</v>
      </c>
      <c r="J792" s="348" t="s">
        <v>576</v>
      </c>
      <c r="K792" s="348">
        <v>2</v>
      </c>
      <c r="L792" s="362">
        <v>1</v>
      </c>
      <c r="M792" s="348"/>
      <c r="N792" s="348" t="str">
        <f t="shared" si="115"/>
        <v>part</v>
      </c>
      <c r="O792" s="348"/>
      <c r="P792" s="348"/>
      <c r="Q792" s="348"/>
      <c r="R792" s="348"/>
      <c r="S792" s="351"/>
      <c r="T792" s="351"/>
      <c r="U792" s="351"/>
      <c r="V792" s="351"/>
      <c r="W792" s="351" t="s">
        <v>1129</v>
      </c>
      <c r="X792" s="351">
        <v>4</v>
      </c>
      <c r="Y792" s="348"/>
      <c r="Z792" s="348"/>
      <c r="AA792" s="352">
        <v>0</v>
      </c>
      <c r="AB792" s="351"/>
      <c r="AC792" s="348"/>
      <c r="AD792" s="348"/>
      <c r="AE792" s="348"/>
      <c r="AF792" s="348"/>
      <c r="AG792" s="352"/>
      <c r="AH792" s="357">
        <f t="shared" si="116"/>
        <v>0</v>
      </c>
      <c r="AI792" s="347">
        <f t="shared" si="117"/>
        <v>0</v>
      </c>
      <c r="AJ792" s="348"/>
      <c r="AK792" s="348">
        <f t="shared" si="114"/>
        <v>0</v>
      </c>
      <c r="AL792" s="349">
        <v>40158</v>
      </c>
      <c r="AM792" s="348"/>
      <c r="AN792" s="348"/>
      <c r="AO792" s="348"/>
      <c r="AP792" s="348"/>
      <c r="AQ792" s="348"/>
      <c r="AR792" s="348"/>
      <c r="AS792" s="348"/>
      <c r="AT792" s="26" t="s">
        <v>592</v>
      </c>
      <c r="AU792" s="431">
        <v>62811</v>
      </c>
      <c r="AV792" s="428">
        <v>63139</v>
      </c>
      <c r="AW792" s="428" t="str">
        <f t="shared" si="118"/>
        <v>A</v>
      </c>
      <c r="AX792" s="428" t="str">
        <f t="shared" si="119"/>
        <v>A</v>
      </c>
      <c r="AY792" s="294">
        <f t="shared" si="120"/>
        <v>0</v>
      </c>
      <c r="AZ792" s="294">
        <v>0</v>
      </c>
    </row>
    <row r="793" spans="1:52" s="302" customFormat="1" x14ac:dyDescent="0.2">
      <c r="A793" s="294"/>
      <c r="B793" s="294">
        <v>62912</v>
      </c>
      <c r="C793" s="294">
        <v>62998</v>
      </c>
      <c r="D793" s="294">
        <v>62445</v>
      </c>
      <c r="E793" s="294">
        <v>62897</v>
      </c>
      <c r="F793" s="348">
        <v>62935</v>
      </c>
      <c r="G793" s="358">
        <v>63143</v>
      </c>
      <c r="H793" s="348" t="s">
        <v>1565</v>
      </c>
      <c r="I793" s="348" t="s">
        <v>590</v>
      </c>
      <c r="J793" s="348" t="s">
        <v>576</v>
      </c>
      <c r="K793" s="348">
        <v>2</v>
      </c>
      <c r="L793" s="360">
        <v>1</v>
      </c>
      <c r="M793" s="361"/>
      <c r="N793" s="361" t="str">
        <f t="shared" si="115"/>
        <v>assy</v>
      </c>
      <c r="O793" s="348"/>
      <c r="P793" s="348"/>
      <c r="Q793" s="348"/>
      <c r="R793" s="348"/>
      <c r="S793" s="351"/>
      <c r="T793" s="351"/>
      <c r="U793" s="351"/>
      <c r="V793" s="351"/>
      <c r="W793" s="351" t="s">
        <v>1129</v>
      </c>
      <c r="X793" s="351">
        <v>4</v>
      </c>
      <c r="Y793" s="348"/>
      <c r="Z793" s="348"/>
      <c r="AA793" s="352">
        <v>0</v>
      </c>
      <c r="AB793" s="351"/>
      <c r="AC793" s="348"/>
      <c r="AD793" s="348"/>
      <c r="AE793" s="348"/>
      <c r="AF793" s="348"/>
      <c r="AG793" s="352"/>
      <c r="AH793" s="357">
        <f t="shared" si="116"/>
        <v>0</v>
      </c>
      <c r="AI793" s="347">
        <f t="shared" si="117"/>
        <v>0</v>
      </c>
      <c r="AJ793" s="348"/>
      <c r="AK793" s="348">
        <f t="shared" si="114"/>
        <v>0</v>
      </c>
      <c r="AL793" s="349">
        <v>40169</v>
      </c>
      <c r="AM793" s="348"/>
      <c r="AN793" s="348"/>
      <c r="AO793" s="348"/>
      <c r="AP793" s="348"/>
      <c r="AQ793" s="348"/>
      <c r="AR793" s="348"/>
      <c r="AS793" s="348"/>
      <c r="AT793" s="26" t="s">
        <v>592</v>
      </c>
      <c r="AU793" s="431">
        <v>62935</v>
      </c>
      <c r="AV793" s="428">
        <v>63143</v>
      </c>
      <c r="AW793" s="428" t="str">
        <f t="shared" si="118"/>
        <v>A</v>
      </c>
      <c r="AX793" s="428" t="str">
        <f t="shared" si="119"/>
        <v>A</v>
      </c>
      <c r="AY793" s="294">
        <f t="shared" si="120"/>
        <v>0</v>
      </c>
      <c r="AZ793" s="294">
        <v>0</v>
      </c>
    </row>
    <row r="794" spans="1:52" s="302" customFormat="1" x14ac:dyDescent="0.2">
      <c r="A794" s="294"/>
      <c r="B794" s="294"/>
      <c r="C794" s="294"/>
      <c r="D794" s="294">
        <v>62912</v>
      </c>
      <c r="E794" s="294">
        <v>62998</v>
      </c>
      <c r="F794" s="348">
        <v>62451</v>
      </c>
      <c r="G794" s="358">
        <v>63144</v>
      </c>
      <c r="H794" s="348" t="s">
        <v>1566</v>
      </c>
      <c r="I794" s="348" t="s">
        <v>590</v>
      </c>
      <c r="J794" s="348" t="s">
        <v>576</v>
      </c>
      <c r="K794" s="348">
        <v>2</v>
      </c>
      <c r="L794" s="350">
        <v>1</v>
      </c>
      <c r="M794" s="348"/>
      <c r="N794" s="348" t="str">
        <f t="shared" si="115"/>
        <v>part</v>
      </c>
      <c r="O794" s="348"/>
      <c r="P794" s="348"/>
      <c r="Q794" s="348"/>
      <c r="R794" s="348"/>
      <c r="S794" s="351"/>
      <c r="T794" s="351"/>
      <c r="U794" s="351"/>
      <c r="V794" s="351"/>
      <c r="W794" s="351" t="s">
        <v>1129</v>
      </c>
      <c r="X794" s="351">
        <v>4</v>
      </c>
      <c r="Y794" s="348" t="s">
        <v>1473</v>
      </c>
      <c r="Z794" s="348"/>
      <c r="AA794" s="352">
        <v>0</v>
      </c>
      <c r="AB794" s="351"/>
      <c r="AC794" s="348"/>
      <c r="AD794" s="348"/>
      <c r="AE794" s="348"/>
      <c r="AF794" s="348"/>
      <c r="AG794" s="352"/>
      <c r="AH794" s="357">
        <f t="shared" si="116"/>
        <v>0</v>
      </c>
      <c r="AI794" s="347">
        <f t="shared" si="117"/>
        <v>0</v>
      </c>
      <c r="AJ794" s="348"/>
      <c r="AK794" s="348">
        <f t="shared" si="114"/>
        <v>0</v>
      </c>
      <c r="AL794" s="349">
        <v>40183</v>
      </c>
      <c r="AM794" s="348"/>
      <c r="AN794" s="348"/>
      <c r="AO794" s="348"/>
      <c r="AP794" s="348"/>
      <c r="AQ794" s="348"/>
      <c r="AR794" s="348"/>
      <c r="AS794" s="348"/>
      <c r="AT794" s="26" t="s">
        <v>592</v>
      </c>
      <c r="AU794" s="431">
        <v>62451</v>
      </c>
      <c r="AV794" s="428">
        <v>63144</v>
      </c>
      <c r="AW794" s="428" t="str">
        <f t="shared" si="118"/>
        <v>A</v>
      </c>
      <c r="AX794" s="428" t="str">
        <f t="shared" si="119"/>
        <v>A</v>
      </c>
      <c r="AY794" s="294">
        <f t="shared" si="120"/>
        <v>0</v>
      </c>
      <c r="AZ794" s="294">
        <v>0</v>
      </c>
    </row>
    <row r="795" spans="1:52" s="302" customFormat="1" x14ac:dyDescent="0.2">
      <c r="A795" s="294"/>
      <c r="B795" s="294"/>
      <c r="C795" s="294"/>
      <c r="D795" s="294"/>
      <c r="E795" s="294">
        <v>62912</v>
      </c>
      <c r="F795" s="348">
        <v>62452</v>
      </c>
      <c r="G795" s="358">
        <v>63146</v>
      </c>
      <c r="H795" s="348" t="s">
        <v>1567</v>
      </c>
      <c r="I795" s="348" t="s">
        <v>590</v>
      </c>
      <c r="J795" s="348"/>
      <c r="K795" s="348">
        <v>1</v>
      </c>
      <c r="L795" s="350">
        <v>1</v>
      </c>
      <c r="M795" s="348"/>
      <c r="N795" s="348" t="str">
        <f t="shared" si="115"/>
        <v>part</v>
      </c>
      <c r="O795" s="348"/>
      <c r="P795" s="348"/>
      <c r="Q795" s="348"/>
      <c r="R795" s="348"/>
      <c r="S795" s="351"/>
      <c r="T795" s="351"/>
      <c r="U795" s="351"/>
      <c r="V795" s="351"/>
      <c r="W795" s="351"/>
      <c r="X795" s="351"/>
      <c r="Y795" s="348"/>
      <c r="Z795" s="348"/>
      <c r="AA795" s="352">
        <v>0</v>
      </c>
      <c r="AB795" s="351"/>
      <c r="AC795" s="348"/>
      <c r="AD795" s="348"/>
      <c r="AE795" s="348"/>
      <c r="AF795" s="348"/>
      <c r="AG795" s="352"/>
      <c r="AH795" s="357">
        <f t="shared" si="116"/>
        <v>0</v>
      </c>
      <c r="AI795" s="347">
        <f t="shared" si="117"/>
        <v>0</v>
      </c>
      <c r="AJ795" s="348"/>
      <c r="AK795" s="348">
        <f t="shared" si="114"/>
        <v>0</v>
      </c>
      <c r="AL795" s="349">
        <v>40196</v>
      </c>
      <c r="AM795" s="348"/>
      <c r="AN795" s="348"/>
      <c r="AO795" s="348"/>
      <c r="AP795" s="348"/>
      <c r="AQ795" s="348"/>
      <c r="AR795" s="348"/>
      <c r="AS795" s="348"/>
      <c r="AT795" s="26"/>
      <c r="AU795" s="431">
        <v>62452</v>
      </c>
      <c r="AV795" s="428">
        <v>63146</v>
      </c>
      <c r="AW795" s="428" t="str">
        <f t="shared" si="118"/>
        <v>A</v>
      </c>
      <c r="AX795" s="428" t="str">
        <f t="shared" si="119"/>
        <v>A</v>
      </c>
      <c r="AY795" s="294">
        <f t="shared" si="120"/>
        <v>1</v>
      </c>
      <c r="AZ795" s="294">
        <v>1</v>
      </c>
    </row>
    <row r="796" spans="1:52" s="302" customFormat="1" x14ac:dyDescent="0.2">
      <c r="A796" s="294"/>
      <c r="B796" s="294"/>
      <c r="C796" s="294">
        <v>62912</v>
      </c>
      <c r="D796" s="294">
        <v>62998</v>
      </c>
      <c r="E796" s="294">
        <v>62451</v>
      </c>
      <c r="F796" s="348">
        <v>62938</v>
      </c>
      <c r="G796" s="358">
        <v>63147</v>
      </c>
      <c r="H796" s="348" t="s">
        <v>1568</v>
      </c>
      <c r="I796" s="348" t="s">
        <v>924</v>
      </c>
      <c r="J796" s="348"/>
      <c r="K796" s="348">
        <v>1</v>
      </c>
      <c r="L796" s="350">
        <v>1</v>
      </c>
      <c r="M796" s="348"/>
      <c r="N796" s="348" t="str">
        <f t="shared" si="115"/>
        <v>part</v>
      </c>
      <c r="O796" s="348"/>
      <c r="P796" s="348"/>
      <c r="Q796" s="348"/>
      <c r="R796" s="348"/>
      <c r="S796" s="351"/>
      <c r="T796" s="351"/>
      <c r="U796" s="351"/>
      <c r="V796" s="351"/>
      <c r="W796" s="351" t="s">
        <v>1129</v>
      </c>
      <c r="X796" s="351">
        <v>3</v>
      </c>
      <c r="Y796" s="348"/>
      <c r="Z796" s="348"/>
      <c r="AA796" s="352">
        <v>0</v>
      </c>
      <c r="AB796" s="351"/>
      <c r="AC796" s="348"/>
      <c r="AD796" s="348"/>
      <c r="AE796" s="348"/>
      <c r="AF796" s="348"/>
      <c r="AG796" s="352"/>
      <c r="AH796" s="357">
        <f t="shared" si="116"/>
        <v>0</v>
      </c>
      <c r="AI796" s="347">
        <f t="shared" si="117"/>
        <v>0</v>
      </c>
      <c r="AJ796" s="348"/>
      <c r="AK796" s="348">
        <f t="shared" si="114"/>
        <v>0</v>
      </c>
      <c r="AL796" s="349">
        <v>40196</v>
      </c>
      <c r="AM796" s="348"/>
      <c r="AN796" s="348"/>
      <c r="AO796" s="348"/>
      <c r="AP796" s="348"/>
      <c r="AQ796" s="348"/>
      <c r="AR796" s="348"/>
      <c r="AS796" s="348"/>
      <c r="AT796" s="26"/>
      <c r="AU796" s="431">
        <v>62938</v>
      </c>
      <c r="AV796" s="428">
        <v>63147</v>
      </c>
      <c r="AW796" s="428" t="str">
        <f t="shared" si="118"/>
        <v>A</v>
      </c>
      <c r="AX796" s="428" t="str">
        <f t="shared" si="119"/>
        <v>A</v>
      </c>
      <c r="AY796" s="294">
        <f t="shared" si="120"/>
        <v>0</v>
      </c>
      <c r="AZ796" s="294">
        <v>0</v>
      </c>
    </row>
    <row r="797" spans="1:52" s="302" customFormat="1" x14ac:dyDescent="0.2">
      <c r="A797" s="294"/>
      <c r="B797" s="294"/>
      <c r="C797" s="294">
        <v>62912</v>
      </c>
      <c r="D797" s="294">
        <v>62998</v>
      </c>
      <c r="E797" s="294">
        <v>62451</v>
      </c>
      <c r="F797" s="348">
        <v>62938</v>
      </c>
      <c r="G797" s="358">
        <v>63148</v>
      </c>
      <c r="H797" s="348" t="s">
        <v>1569</v>
      </c>
      <c r="I797" s="348" t="s">
        <v>924</v>
      </c>
      <c r="J797" s="348"/>
      <c r="K797" s="348">
        <v>1</v>
      </c>
      <c r="L797" s="350">
        <v>1</v>
      </c>
      <c r="M797" s="348"/>
      <c r="N797" s="348" t="str">
        <f t="shared" si="115"/>
        <v>part</v>
      </c>
      <c r="O797" s="348"/>
      <c r="P797" s="348"/>
      <c r="Q797" s="348"/>
      <c r="R797" s="348"/>
      <c r="S797" s="351"/>
      <c r="T797" s="351"/>
      <c r="U797" s="351"/>
      <c r="V797" s="351"/>
      <c r="W797" s="351" t="s">
        <v>1129</v>
      </c>
      <c r="X797" s="351">
        <v>3</v>
      </c>
      <c r="Y797" s="348"/>
      <c r="Z797" s="348"/>
      <c r="AA797" s="352">
        <v>0</v>
      </c>
      <c r="AB797" s="351"/>
      <c r="AC797" s="348"/>
      <c r="AD797" s="348"/>
      <c r="AE797" s="348"/>
      <c r="AF797" s="348"/>
      <c r="AG797" s="352"/>
      <c r="AH797" s="357">
        <f t="shared" si="116"/>
        <v>0</v>
      </c>
      <c r="AI797" s="347">
        <f t="shared" si="117"/>
        <v>0</v>
      </c>
      <c r="AJ797" s="348"/>
      <c r="AK797" s="348">
        <f t="shared" si="114"/>
        <v>0</v>
      </c>
      <c r="AL797" s="349">
        <v>40196</v>
      </c>
      <c r="AM797" s="348"/>
      <c r="AN797" s="348"/>
      <c r="AO797" s="348"/>
      <c r="AP797" s="348"/>
      <c r="AQ797" s="348"/>
      <c r="AR797" s="348"/>
      <c r="AS797" s="348"/>
      <c r="AT797" s="26"/>
      <c r="AU797" s="431">
        <v>62938</v>
      </c>
      <c r="AV797" s="428">
        <v>63148</v>
      </c>
      <c r="AW797" s="428" t="str">
        <f t="shared" si="118"/>
        <v>A</v>
      </c>
      <c r="AX797" s="428" t="str">
        <f t="shared" si="119"/>
        <v>A</v>
      </c>
      <c r="AY797" s="294">
        <f t="shared" si="120"/>
        <v>0</v>
      </c>
      <c r="AZ797" s="294">
        <v>0</v>
      </c>
    </row>
    <row r="798" spans="1:52" s="302" customFormat="1" x14ac:dyDescent="0.2">
      <c r="A798" s="294"/>
      <c r="B798" s="294"/>
      <c r="C798" s="294">
        <v>62912</v>
      </c>
      <c r="D798" s="294">
        <v>62998</v>
      </c>
      <c r="E798" s="294">
        <v>62451</v>
      </c>
      <c r="F798" s="348">
        <v>62938</v>
      </c>
      <c r="G798" s="358">
        <v>63149</v>
      </c>
      <c r="H798" s="348" t="s">
        <v>1570</v>
      </c>
      <c r="I798" s="348" t="s">
        <v>924</v>
      </c>
      <c r="J798" s="348"/>
      <c r="K798" s="348">
        <v>1</v>
      </c>
      <c r="L798" s="350">
        <v>1</v>
      </c>
      <c r="M798" s="348"/>
      <c r="N798" s="348" t="str">
        <f t="shared" si="115"/>
        <v>part</v>
      </c>
      <c r="O798" s="348"/>
      <c r="P798" s="348"/>
      <c r="Q798" s="348"/>
      <c r="R798" s="348"/>
      <c r="S798" s="351"/>
      <c r="T798" s="351"/>
      <c r="U798" s="351"/>
      <c r="V798" s="351"/>
      <c r="W798" s="351" t="s">
        <v>1129</v>
      </c>
      <c r="X798" s="351">
        <v>3</v>
      </c>
      <c r="Y798" s="348"/>
      <c r="Z798" s="348"/>
      <c r="AA798" s="352">
        <v>0</v>
      </c>
      <c r="AB798" s="351"/>
      <c r="AC798" s="348"/>
      <c r="AD798" s="348"/>
      <c r="AE798" s="348"/>
      <c r="AF798" s="348"/>
      <c r="AG798" s="352"/>
      <c r="AH798" s="357">
        <f t="shared" si="116"/>
        <v>0</v>
      </c>
      <c r="AI798" s="347">
        <f t="shared" si="117"/>
        <v>0</v>
      </c>
      <c r="AJ798" s="348"/>
      <c r="AK798" s="348">
        <f t="shared" si="114"/>
        <v>0</v>
      </c>
      <c r="AL798" s="349">
        <v>40196</v>
      </c>
      <c r="AM798" s="348"/>
      <c r="AN798" s="348"/>
      <c r="AO798" s="348"/>
      <c r="AP798" s="348"/>
      <c r="AQ798" s="348"/>
      <c r="AR798" s="348"/>
      <c r="AS798" s="348"/>
      <c r="AT798" s="26"/>
      <c r="AU798" s="428">
        <v>62938</v>
      </c>
      <c r="AV798" s="428">
        <v>63149</v>
      </c>
      <c r="AW798" s="428" t="str">
        <f t="shared" si="118"/>
        <v>A</v>
      </c>
      <c r="AX798" s="428" t="str">
        <f t="shared" si="119"/>
        <v>A</v>
      </c>
      <c r="AY798" s="294">
        <f t="shared" si="120"/>
        <v>0</v>
      </c>
      <c r="AZ798" s="294">
        <v>0</v>
      </c>
    </row>
    <row r="799" spans="1:52" s="302" customFormat="1" x14ac:dyDescent="0.2">
      <c r="A799" s="294"/>
      <c r="B799" s="294"/>
      <c r="C799" s="294">
        <v>62912</v>
      </c>
      <c r="D799" s="294">
        <v>62998</v>
      </c>
      <c r="E799" s="294">
        <v>62451</v>
      </c>
      <c r="F799" s="348">
        <v>62938</v>
      </c>
      <c r="G799" s="358">
        <v>63151</v>
      </c>
      <c r="H799" s="348" t="s">
        <v>1571</v>
      </c>
      <c r="I799" s="348" t="s">
        <v>924</v>
      </c>
      <c r="J799" s="348"/>
      <c r="K799" s="348">
        <v>1</v>
      </c>
      <c r="L799" s="350">
        <v>1</v>
      </c>
      <c r="M799" s="348"/>
      <c r="N799" s="348" t="str">
        <f t="shared" si="115"/>
        <v>part</v>
      </c>
      <c r="O799" s="348"/>
      <c r="P799" s="348"/>
      <c r="Q799" s="348"/>
      <c r="R799" s="348"/>
      <c r="S799" s="351"/>
      <c r="T799" s="351"/>
      <c r="U799" s="351"/>
      <c r="V799" s="351"/>
      <c r="W799" s="351" t="s">
        <v>1129</v>
      </c>
      <c r="X799" s="351">
        <v>3</v>
      </c>
      <c r="Y799" s="348"/>
      <c r="Z799" s="348"/>
      <c r="AA799" s="352">
        <v>0</v>
      </c>
      <c r="AB799" s="351"/>
      <c r="AC799" s="348"/>
      <c r="AD799" s="348"/>
      <c r="AE799" s="348"/>
      <c r="AF799" s="348"/>
      <c r="AG799" s="352"/>
      <c r="AH799" s="357">
        <f t="shared" si="116"/>
        <v>0</v>
      </c>
      <c r="AI799" s="347">
        <f t="shared" si="117"/>
        <v>0</v>
      </c>
      <c r="AJ799" s="348"/>
      <c r="AK799" s="348">
        <f t="shared" si="114"/>
        <v>0</v>
      </c>
      <c r="AL799" s="349">
        <v>40196</v>
      </c>
      <c r="AM799" s="348"/>
      <c r="AN799" s="348"/>
      <c r="AO799" s="348"/>
      <c r="AP799" s="348"/>
      <c r="AQ799" s="348"/>
      <c r="AR799" s="348"/>
      <c r="AS799" s="348"/>
      <c r="AT799" s="26"/>
      <c r="AU799" s="428">
        <v>62938</v>
      </c>
      <c r="AV799" s="428">
        <v>63151</v>
      </c>
      <c r="AW799" s="428" t="str">
        <f t="shared" si="118"/>
        <v>A</v>
      </c>
      <c r="AX799" s="428" t="str">
        <f t="shared" si="119"/>
        <v>A</v>
      </c>
      <c r="AY799" s="294">
        <f t="shared" si="120"/>
        <v>0</v>
      </c>
      <c r="AZ799" s="294">
        <v>0</v>
      </c>
    </row>
    <row r="800" spans="1:52" s="302" customFormat="1" x14ac:dyDescent="0.2">
      <c r="A800" s="294"/>
      <c r="B800" s="294"/>
      <c r="C800" s="294">
        <v>62912</v>
      </c>
      <c r="D800" s="294">
        <v>62998</v>
      </c>
      <c r="E800" s="294">
        <v>62451</v>
      </c>
      <c r="F800" s="348">
        <v>62938</v>
      </c>
      <c r="G800" s="358">
        <v>63152</v>
      </c>
      <c r="H800" s="348" t="s">
        <v>1572</v>
      </c>
      <c r="I800" s="348" t="s">
        <v>924</v>
      </c>
      <c r="J800" s="348"/>
      <c r="K800" s="348">
        <v>1</v>
      </c>
      <c r="L800" s="350">
        <v>1</v>
      </c>
      <c r="M800" s="348"/>
      <c r="N800" s="348" t="str">
        <f t="shared" si="115"/>
        <v>part</v>
      </c>
      <c r="O800" s="348"/>
      <c r="P800" s="348"/>
      <c r="Q800" s="348"/>
      <c r="R800" s="348"/>
      <c r="S800" s="351"/>
      <c r="T800" s="351"/>
      <c r="U800" s="351"/>
      <c r="V800" s="351"/>
      <c r="W800" s="351" t="s">
        <v>1129</v>
      </c>
      <c r="X800" s="351">
        <v>3</v>
      </c>
      <c r="Y800" s="348"/>
      <c r="Z800" s="348"/>
      <c r="AA800" s="352">
        <v>0</v>
      </c>
      <c r="AB800" s="351"/>
      <c r="AC800" s="348"/>
      <c r="AD800" s="348"/>
      <c r="AE800" s="348"/>
      <c r="AF800" s="348"/>
      <c r="AG800" s="352"/>
      <c r="AH800" s="357">
        <f t="shared" si="116"/>
        <v>0</v>
      </c>
      <c r="AI800" s="347">
        <f t="shared" si="117"/>
        <v>0</v>
      </c>
      <c r="AJ800" s="348"/>
      <c r="AK800" s="348">
        <f t="shared" si="114"/>
        <v>0</v>
      </c>
      <c r="AL800" s="349">
        <v>40196</v>
      </c>
      <c r="AM800" s="348"/>
      <c r="AN800" s="348"/>
      <c r="AO800" s="348"/>
      <c r="AP800" s="348"/>
      <c r="AQ800" s="348"/>
      <c r="AR800" s="348"/>
      <c r="AS800" s="348"/>
      <c r="AT800" s="26"/>
      <c r="AU800" s="428">
        <v>62938</v>
      </c>
      <c r="AV800" s="428">
        <v>63152</v>
      </c>
      <c r="AW800" s="428" t="str">
        <f t="shared" si="118"/>
        <v>A</v>
      </c>
      <c r="AX800" s="428" t="str">
        <f t="shared" si="119"/>
        <v>A</v>
      </c>
      <c r="AY800" s="294">
        <f t="shared" si="120"/>
        <v>0</v>
      </c>
      <c r="AZ800" s="294">
        <v>0</v>
      </c>
    </row>
    <row r="801" spans="1:52" s="302" customFormat="1" x14ac:dyDescent="0.2">
      <c r="A801" s="294"/>
      <c r="B801" s="294"/>
      <c r="C801" s="294">
        <v>62912</v>
      </c>
      <c r="D801" s="294">
        <v>62998</v>
      </c>
      <c r="E801" s="294">
        <v>62451</v>
      </c>
      <c r="F801" s="348">
        <v>62938</v>
      </c>
      <c r="G801" s="358">
        <v>63153</v>
      </c>
      <c r="H801" s="348" t="s">
        <v>1573</v>
      </c>
      <c r="I801" s="348" t="s">
        <v>924</v>
      </c>
      <c r="J801" s="348"/>
      <c r="K801" s="348">
        <v>1</v>
      </c>
      <c r="L801" s="350">
        <v>1</v>
      </c>
      <c r="M801" s="348"/>
      <c r="N801" s="348" t="str">
        <f t="shared" si="115"/>
        <v>part</v>
      </c>
      <c r="O801" s="348"/>
      <c r="P801" s="348"/>
      <c r="Q801" s="348"/>
      <c r="R801" s="348"/>
      <c r="S801" s="351"/>
      <c r="T801" s="351"/>
      <c r="U801" s="351"/>
      <c r="V801" s="351"/>
      <c r="W801" s="351" t="s">
        <v>1129</v>
      </c>
      <c r="X801" s="351">
        <v>3</v>
      </c>
      <c r="Y801" s="348"/>
      <c r="Z801" s="348"/>
      <c r="AA801" s="352">
        <v>0</v>
      </c>
      <c r="AB801" s="351"/>
      <c r="AC801" s="348"/>
      <c r="AD801" s="348"/>
      <c r="AE801" s="348"/>
      <c r="AF801" s="348"/>
      <c r="AG801" s="352"/>
      <c r="AH801" s="357">
        <f t="shared" si="116"/>
        <v>0</v>
      </c>
      <c r="AI801" s="347">
        <f t="shared" si="117"/>
        <v>0</v>
      </c>
      <c r="AJ801" s="348"/>
      <c r="AK801" s="348">
        <f t="shared" si="114"/>
        <v>0</v>
      </c>
      <c r="AL801" s="349">
        <v>40196</v>
      </c>
      <c r="AM801" s="348"/>
      <c r="AN801" s="348"/>
      <c r="AO801" s="348"/>
      <c r="AP801" s="348"/>
      <c r="AQ801" s="348"/>
      <c r="AR801" s="348"/>
      <c r="AS801" s="348"/>
      <c r="AT801" s="26"/>
      <c r="AU801" s="428">
        <v>62938</v>
      </c>
      <c r="AV801" s="428">
        <v>63153</v>
      </c>
      <c r="AW801" s="428" t="str">
        <f t="shared" si="118"/>
        <v>A</v>
      </c>
      <c r="AX801" s="428" t="str">
        <f t="shared" si="119"/>
        <v>A</v>
      </c>
      <c r="AY801" s="294">
        <f t="shared" si="120"/>
        <v>0</v>
      </c>
      <c r="AZ801" s="294">
        <v>0</v>
      </c>
    </row>
    <row r="802" spans="1:52" s="302" customFormat="1" x14ac:dyDescent="0.2">
      <c r="A802" s="294"/>
      <c r="B802" s="294"/>
      <c r="C802" s="294">
        <v>62912</v>
      </c>
      <c r="D802" s="294">
        <v>62998</v>
      </c>
      <c r="E802" s="294">
        <v>62451</v>
      </c>
      <c r="F802" s="348">
        <v>62938</v>
      </c>
      <c r="G802" s="358">
        <v>63154</v>
      </c>
      <c r="H802" s="348" t="s">
        <v>1574</v>
      </c>
      <c r="I802" s="348" t="s">
        <v>924</v>
      </c>
      <c r="J802" s="348"/>
      <c r="K802" s="348">
        <v>1</v>
      </c>
      <c r="L802" s="350">
        <v>1</v>
      </c>
      <c r="M802" s="348"/>
      <c r="N802" s="348" t="str">
        <f t="shared" si="115"/>
        <v>part</v>
      </c>
      <c r="O802" s="348"/>
      <c r="P802" s="348"/>
      <c r="Q802" s="348"/>
      <c r="R802" s="348"/>
      <c r="S802" s="351"/>
      <c r="T802" s="351"/>
      <c r="U802" s="351"/>
      <c r="V802" s="351"/>
      <c r="W802" s="351" t="s">
        <v>1129</v>
      </c>
      <c r="X802" s="351">
        <v>3</v>
      </c>
      <c r="Y802" s="348"/>
      <c r="Z802" s="348"/>
      <c r="AA802" s="352">
        <v>0</v>
      </c>
      <c r="AB802" s="351"/>
      <c r="AC802" s="348"/>
      <c r="AD802" s="348"/>
      <c r="AE802" s="348"/>
      <c r="AF802" s="348"/>
      <c r="AG802" s="352"/>
      <c r="AH802" s="357">
        <f t="shared" si="116"/>
        <v>0</v>
      </c>
      <c r="AI802" s="347">
        <f t="shared" si="117"/>
        <v>0</v>
      </c>
      <c r="AJ802" s="348"/>
      <c r="AK802" s="348">
        <f t="shared" ref="AK802:AK865" si="121">AJ802*K802</f>
        <v>0</v>
      </c>
      <c r="AL802" s="349">
        <v>40196</v>
      </c>
      <c r="AM802" s="348"/>
      <c r="AN802" s="348"/>
      <c r="AO802" s="348"/>
      <c r="AP802" s="348"/>
      <c r="AQ802" s="348"/>
      <c r="AR802" s="348"/>
      <c r="AS802" s="348"/>
      <c r="AT802" s="26"/>
      <c r="AU802" s="428">
        <v>62938</v>
      </c>
      <c r="AV802" s="428">
        <v>63154</v>
      </c>
      <c r="AW802" s="428" t="str">
        <f t="shared" si="118"/>
        <v>A</v>
      </c>
      <c r="AX802" s="428" t="str">
        <f t="shared" si="119"/>
        <v>A</v>
      </c>
      <c r="AY802" s="294">
        <f t="shared" si="120"/>
        <v>0</v>
      </c>
      <c r="AZ802" s="294">
        <v>0</v>
      </c>
    </row>
    <row r="803" spans="1:52" s="302" customFormat="1" x14ac:dyDescent="0.2">
      <c r="A803" s="294"/>
      <c r="B803" s="294"/>
      <c r="C803" s="294">
        <v>62912</v>
      </c>
      <c r="D803" s="294">
        <v>62998</v>
      </c>
      <c r="E803" s="294">
        <v>62451</v>
      </c>
      <c r="F803" s="348">
        <v>62938</v>
      </c>
      <c r="G803" s="358">
        <v>63156</v>
      </c>
      <c r="H803" s="348" t="s">
        <v>1575</v>
      </c>
      <c r="I803" s="348" t="s">
        <v>924</v>
      </c>
      <c r="J803" s="348"/>
      <c r="K803" s="348">
        <v>1</v>
      </c>
      <c r="L803" s="350">
        <v>1</v>
      </c>
      <c r="M803" s="348"/>
      <c r="N803" s="348" t="str">
        <f t="shared" si="115"/>
        <v>part</v>
      </c>
      <c r="O803" s="348"/>
      <c r="P803" s="348"/>
      <c r="Q803" s="348"/>
      <c r="R803" s="348"/>
      <c r="S803" s="351"/>
      <c r="T803" s="351"/>
      <c r="U803" s="351"/>
      <c r="V803" s="351"/>
      <c r="W803" s="351" t="s">
        <v>1129</v>
      </c>
      <c r="X803" s="351">
        <v>3</v>
      </c>
      <c r="Y803" s="348"/>
      <c r="Z803" s="348"/>
      <c r="AA803" s="352">
        <v>0</v>
      </c>
      <c r="AB803" s="351"/>
      <c r="AC803" s="348"/>
      <c r="AD803" s="348"/>
      <c r="AE803" s="348"/>
      <c r="AF803" s="348"/>
      <c r="AG803" s="352"/>
      <c r="AH803" s="357">
        <f t="shared" si="116"/>
        <v>0</v>
      </c>
      <c r="AI803" s="347">
        <f t="shared" si="117"/>
        <v>0</v>
      </c>
      <c r="AJ803" s="348"/>
      <c r="AK803" s="348">
        <f t="shared" si="121"/>
        <v>0</v>
      </c>
      <c r="AL803" s="349">
        <v>40196</v>
      </c>
      <c r="AM803" s="348"/>
      <c r="AN803" s="348"/>
      <c r="AO803" s="348"/>
      <c r="AP803" s="348"/>
      <c r="AQ803" s="348"/>
      <c r="AR803" s="348"/>
      <c r="AS803" s="348"/>
      <c r="AT803" s="26"/>
      <c r="AU803" s="428">
        <v>62938</v>
      </c>
      <c r="AV803" s="428">
        <v>63156</v>
      </c>
      <c r="AW803" s="428" t="str">
        <f t="shared" si="118"/>
        <v>A</v>
      </c>
      <c r="AX803" s="428" t="str">
        <f t="shared" si="119"/>
        <v>A</v>
      </c>
      <c r="AY803" s="294">
        <f t="shared" si="120"/>
        <v>0</v>
      </c>
      <c r="AZ803" s="294">
        <v>0</v>
      </c>
    </row>
    <row r="804" spans="1:52" s="302" customFormat="1" x14ac:dyDescent="0.2">
      <c r="A804" s="294"/>
      <c r="B804" s="294"/>
      <c r="C804" s="294">
        <v>62912</v>
      </c>
      <c r="D804" s="294">
        <v>62998</v>
      </c>
      <c r="E804" s="294">
        <v>62451</v>
      </c>
      <c r="F804" s="348">
        <v>62938</v>
      </c>
      <c r="G804" s="358">
        <v>63157</v>
      </c>
      <c r="H804" s="348" t="s">
        <v>1576</v>
      </c>
      <c r="I804" s="348" t="s">
        <v>924</v>
      </c>
      <c r="J804" s="348"/>
      <c r="K804" s="348">
        <v>1</v>
      </c>
      <c r="L804" s="350">
        <v>1</v>
      </c>
      <c r="M804" s="348"/>
      <c r="N804" s="348" t="str">
        <f t="shared" si="115"/>
        <v>part</v>
      </c>
      <c r="O804" s="348"/>
      <c r="P804" s="348"/>
      <c r="Q804" s="348"/>
      <c r="R804" s="348"/>
      <c r="S804" s="351"/>
      <c r="T804" s="351"/>
      <c r="U804" s="351"/>
      <c r="V804" s="351"/>
      <c r="W804" s="351" t="s">
        <v>1129</v>
      </c>
      <c r="X804" s="351">
        <v>3</v>
      </c>
      <c r="Y804" s="348"/>
      <c r="Z804" s="348"/>
      <c r="AA804" s="352">
        <v>0</v>
      </c>
      <c r="AB804" s="351"/>
      <c r="AC804" s="348"/>
      <c r="AD804" s="348"/>
      <c r="AE804" s="348"/>
      <c r="AF804" s="348"/>
      <c r="AG804" s="352"/>
      <c r="AH804" s="357">
        <f t="shared" si="116"/>
        <v>0</v>
      </c>
      <c r="AI804" s="347">
        <f t="shared" si="117"/>
        <v>0</v>
      </c>
      <c r="AJ804" s="348"/>
      <c r="AK804" s="348">
        <f t="shared" si="121"/>
        <v>0</v>
      </c>
      <c r="AL804" s="349">
        <v>40196</v>
      </c>
      <c r="AM804" s="348"/>
      <c r="AN804" s="348"/>
      <c r="AO804" s="348"/>
      <c r="AP804" s="348"/>
      <c r="AQ804" s="348"/>
      <c r="AR804" s="348"/>
      <c r="AS804" s="348"/>
      <c r="AT804" s="26"/>
      <c r="AU804" s="428">
        <v>62938</v>
      </c>
      <c r="AV804" s="428">
        <v>63157</v>
      </c>
      <c r="AW804" s="428" t="str">
        <f t="shared" si="118"/>
        <v>A</v>
      </c>
      <c r="AX804" s="428" t="str">
        <f t="shared" si="119"/>
        <v>A</v>
      </c>
      <c r="AY804" s="294">
        <f t="shared" si="120"/>
        <v>0</v>
      </c>
      <c r="AZ804" s="294">
        <v>0</v>
      </c>
    </row>
    <row r="805" spans="1:52" s="302" customFormat="1" x14ac:dyDescent="0.2">
      <c r="A805" s="294"/>
      <c r="B805" s="294"/>
      <c r="C805" s="294"/>
      <c r="D805" s="294"/>
      <c r="E805" s="294">
        <v>62912</v>
      </c>
      <c r="F805" s="348">
        <v>62454</v>
      </c>
      <c r="G805" s="358">
        <v>63158</v>
      </c>
      <c r="H805" s="348" t="s">
        <v>1577</v>
      </c>
      <c r="I805" s="348" t="s">
        <v>924</v>
      </c>
      <c r="J805" s="348"/>
      <c r="K805" s="348">
        <v>1</v>
      </c>
      <c r="L805" s="350">
        <v>1</v>
      </c>
      <c r="M805" s="348"/>
      <c r="N805" s="348" t="str">
        <f t="shared" si="115"/>
        <v>assy</v>
      </c>
      <c r="O805" s="348"/>
      <c r="P805" s="348"/>
      <c r="Q805" s="348"/>
      <c r="R805" s="348"/>
      <c r="S805" s="351"/>
      <c r="T805" s="351"/>
      <c r="U805" s="351"/>
      <c r="V805" s="351"/>
      <c r="W805" s="351" t="s">
        <v>1129</v>
      </c>
      <c r="X805" s="351">
        <v>3</v>
      </c>
      <c r="Y805" s="348"/>
      <c r="Z805" s="348"/>
      <c r="AA805" s="352">
        <v>0</v>
      </c>
      <c r="AB805" s="351"/>
      <c r="AC805" s="348"/>
      <c r="AD805" s="348"/>
      <c r="AE805" s="348"/>
      <c r="AF805" s="348"/>
      <c r="AG805" s="352"/>
      <c r="AH805" s="357">
        <f t="shared" si="116"/>
        <v>0</v>
      </c>
      <c r="AI805" s="347">
        <f t="shared" si="117"/>
        <v>0</v>
      </c>
      <c r="AJ805" s="348"/>
      <c r="AK805" s="348">
        <f t="shared" si="121"/>
        <v>0</v>
      </c>
      <c r="AL805" s="349">
        <v>40196</v>
      </c>
      <c r="AM805" s="348"/>
      <c r="AN805" s="348"/>
      <c r="AO805" s="348"/>
      <c r="AP805" s="348"/>
      <c r="AQ805" s="348"/>
      <c r="AR805" s="348"/>
      <c r="AS805" s="348"/>
      <c r="AT805" s="26"/>
      <c r="AU805" s="428">
        <v>62454</v>
      </c>
      <c r="AV805" s="428">
        <v>63158</v>
      </c>
      <c r="AW805" s="428" t="str">
        <f t="shared" si="118"/>
        <v>A</v>
      </c>
      <c r="AX805" s="428" t="str">
        <f t="shared" si="119"/>
        <v>A</v>
      </c>
      <c r="AY805" s="294">
        <f t="shared" si="120"/>
        <v>0</v>
      </c>
      <c r="AZ805" s="294">
        <v>0</v>
      </c>
    </row>
    <row r="806" spans="1:52" s="302" customFormat="1" x14ac:dyDescent="0.2">
      <c r="A806" s="294"/>
      <c r="B806" s="294"/>
      <c r="C806" s="294"/>
      <c r="D806" s="294"/>
      <c r="E806" s="294">
        <v>62912</v>
      </c>
      <c r="F806" s="336">
        <v>62456</v>
      </c>
      <c r="G806" s="337">
        <v>63171</v>
      </c>
      <c r="H806" s="336" t="s">
        <v>1578</v>
      </c>
      <c r="I806" s="336" t="s">
        <v>590</v>
      </c>
      <c r="J806" s="336" t="s">
        <v>576</v>
      </c>
      <c r="K806" s="336">
        <v>1</v>
      </c>
      <c r="L806" s="338">
        <v>1</v>
      </c>
      <c r="M806" s="336"/>
      <c r="N806" s="336" t="str">
        <f t="shared" si="115"/>
        <v>part</v>
      </c>
      <c r="O806" s="336"/>
      <c r="P806" s="336"/>
      <c r="Q806" s="336"/>
      <c r="R806" s="336"/>
      <c r="S806" s="339"/>
      <c r="T806" s="339"/>
      <c r="U806" s="339"/>
      <c r="V806" s="339"/>
      <c r="W806" s="339" t="s">
        <v>1129</v>
      </c>
      <c r="X806" s="339">
        <v>4</v>
      </c>
      <c r="Y806" s="336" t="s">
        <v>1098</v>
      </c>
      <c r="Z806" s="339"/>
      <c r="AA806" s="340">
        <v>91.43</v>
      </c>
      <c r="AB806" s="336"/>
      <c r="AC806" s="336" t="s">
        <v>1548</v>
      </c>
      <c r="AD806" s="336"/>
      <c r="AE806" s="336"/>
      <c r="AF806" s="336" t="s">
        <v>158</v>
      </c>
      <c r="AG806" s="336"/>
      <c r="AH806" s="357">
        <f t="shared" si="116"/>
        <v>91.43</v>
      </c>
      <c r="AI806" s="347">
        <f t="shared" si="117"/>
        <v>91.43</v>
      </c>
      <c r="AJ806" s="348">
        <v>635</v>
      </c>
      <c r="AK806" s="348">
        <f t="shared" si="121"/>
        <v>635</v>
      </c>
      <c r="AL806" s="349">
        <v>40115</v>
      </c>
      <c r="AM806" s="348"/>
      <c r="AN806" s="348"/>
      <c r="AO806" s="348"/>
      <c r="AP806" s="348"/>
      <c r="AQ806" s="348"/>
      <c r="AR806" s="348"/>
      <c r="AS806" s="348"/>
      <c r="AT806" s="26" t="s">
        <v>592</v>
      </c>
      <c r="AU806" s="428">
        <v>62456</v>
      </c>
      <c r="AV806" s="428">
        <v>63171</v>
      </c>
      <c r="AW806" s="428" t="str">
        <f t="shared" si="118"/>
        <v>A</v>
      </c>
      <c r="AX806" s="428" t="str">
        <f t="shared" si="119"/>
        <v>A</v>
      </c>
      <c r="AY806" s="294">
        <f t="shared" si="120"/>
        <v>0</v>
      </c>
      <c r="AZ806" s="294">
        <v>0</v>
      </c>
    </row>
    <row r="807" spans="1:52" s="302" customFormat="1" x14ac:dyDescent="0.2">
      <c r="A807" s="294"/>
      <c r="B807" s="294"/>
      <c r="C807" s="294"/>
      <c r="D807" s="294">
        <v>62912</v>
      </c>
      <c r="E807" s="294">
        <v>62998</v>
      </c>
      <c r="F807" s="348">
        <v>62445</v>
      </c>
      <c r="G807" s="358">
        <v>63172</v>
      </c>
      <c r="H807" s="348" t="s">
        <v>1579</v>
      </c>
      <c r="I807" s="348" t="s">
        <v>924</v>
      </c>
      <c r="J807" s="348"/>
      <c r="K807" s="348">
        <v>1</v>
      </c>
      <c r="L807" s="348">
        <v>100</v>
      </c>
      <c r="M807" s="348"/>
      <c r="N807" s="348" t="str">
        <f t="shared" si="115"/>
        <v>assy</v>
      </c>
      <c r="O807" s="348"/>
      <c r="P807" s="348"/>
      <c r="Q807" s="348"/>
      <c r="R807" s="348"/>
      <c r="S807" s="351"/>
      <c r="T807" s="351"/>
      <c r="U807" s="351"/>
      <c r="V807" s="351"/>
      <c r="W807" s="351" t="s">
        <v>1129</v>
      </c>
      <c r="X807" s="351">
        <v>2</v>
      </c>
      <c r="Y807" s="348"/>
      <c r="Z807" s="348"/>
      <c r="AA807" s="388">
        <v>0</v>
      </c>
      <c r="AB807" s="348"/>
      <c r="AC807" s="348"/>
      <c r="AD807" s="348"/>
      <c r="AE807" s="348"/>
      <c r="AF807" s="348"/>
      <c r="AG807" s="352"/>
      <c r="AH807" s="357">
        <f t="shared" si="116"/>
        <v>0</v>
      </c>
      <c r="AI807" s="347">
        <f t="shared" si="117"/>
        <v>0</v>
      </c>
      <c r="AJ807" s="348"/>
      <c r="AK807" s="348">
        <f t="shared" si="121"/>
        <v>0</v>
      </c>
      <c r="AL807" s="349">
        <v>40133</v>
      </c>
      <c r="AM807" s="348"/>
      <c r="AN807" s="348"/>
      <c r="AO807" s="348"/>
      <c r="AP807" s="348"/>
      <c r="AQ807" s="348"/>
      <c r="AR807" s="348"/>
      <c r="AS807" s="348"/>
      <c r="AT807" s="26"/>
      <c r="AU807" s="428">
        <v>62445</v>
      </c>
      <c r="AV807" s="428">
        <v>63172</v>
      </c>
      <c r="AW807" s="428" t="str">
        <f t="shared" si="118"/>
        <v>A</v>
      </c>
      <c r="AX807" s="428" t="str">
        <f t="shared" si="119"/>
        <v>A</v>
      </c>
      <c r="AY807" s="294">
        <f t="shared" si="120"/>
        <v>0</v>
      </c>
      <c r="AZ807" s="294">
        <v>0</v>
      </c>
    </row>
    <row r="808" spans="1:52" s="302" customFormat="1" x14ac:dyDescent="0.2">
      <c r="A808" s="294"/>
      <c r="B808" s="294">
        <v>62912</v>
      </c>
      <c r="C808" s="294">
        <v>62998</v>
      </c>
      <c r="D808" s="294">
        <v>62445</v>
      </c>
      <c r="E808" s="294">
        <v>62457</v>
      </c>
      <c r="F808" s="389">
        <v>110003</v>
      </c>
      <c r="G808" s="390">
        <v>100189</v>
      </c>
      <c r="H808" s="389" t="s">
        <v>1580</v>
      </c>
      <c r="I808" s="389" t="s">
        <v>590</v>
      </c>
      <c r="J808" s="389"/>
      <c r="K808" s="389">
        <v>1</v>
      </c>
      <c r="L808" s="391">
        <v>1</v>
      </c>
      <c r="M808" s="389"/>
      <c r="N808" s="389" t="str">
        <f t="shared" si="115"/>
        <v>part</v>
      </c>
      <c r="O808" s="389"/>
      <c r="P808" s="389"/>
      <c r="Q808" s="389"/>
      <c r="R808" s="389"/>
      <c r="S808" s="392"/>
      <c r="T808" s="392"/>
      <c r="U808" s="392"/>
      <c r="V808" s="392"/>
      <c r="W808" s="392"/>
      <c r="X808" s="392"/>
      <c r="Y808" s="389"/>
      <c r="Z808" s="392"/>
      <c r="AA808" s="393">
        <v>0</v>
      </c>
      <c r="AB808" s="392"/>
      <c r="AC808" s="389"/>
      <c r="AD808" s="389"/>
      <c r="AE808" s="389"/>
      <c r="AF808" s="389"/>
      <c r="AG808" s="393"/>
      <c r="AH808" s="394">
        <f t="shared" si="116"/>
        <v>0</v>
      </c>
      <c r="AI808" s="395">
        <f t="shared" si="117"/>
        <v>0</v>
      </c>
      <c r="AJ808" s="389"/>
      <c r="AK808" s="389">
        <f t="shared" si="121"/>
        <v>0</v>
      </c>
      <c r="AL808" s="396">
        <v>39926</v>
      </c>
      <c r="AM808" s="389"/>
      <c r="AN808" s="389"/>
      <c r="AO808" s="389"/>
      <c r="AP808" s="389"/>
      <c r="AQ808" s="389"/>
      <c r="AR808" s="389"/>
      <c r="AS808" s="389"/>
      <c r="AT808" s="26" t="s">
        <v>592</v>
      </c>
      <c r="AU808" s="428">
        <v>110003</v>
      </c>
      <c r="AV808" s="428">
        <v>100189</v>
      </c>
      <c r="AW808" s="428" t="str">
        <f t="shared" si="118"/>
        <v>A</v>
      </c>
      <c r="AX808" s="428" t="str">
        <f t="shared" si="119"/>
        <v>A</v>
      </c>
      <c r="AY808" s="294">
        <f t="shared" si="120"/>
        <v>0</v>
      </c>
      <c r="AZ808" s="294">
        <v>0</v>
      </c>
    </row>
    <row r="809" spans="1:52" s="302" customFormat="1" x14ac:dyDescent="0.2">
      <c r="A809" s="294"/>
      <c r="B809" s="294">
        <v>62912</v>
      </c>
      <c r="C809" s="294">
        <v>62998</v>
      </c>
      <c r="D809" s="294">
        <v>62445</v>
      </c>
      <c r="E809" s="294">
        <v>63085</v>
      </c>
      <c r="F809" s="389">
        <v>110003</v>
      </c>
      <c r="G809" s="390">
        <v>100189</v>
      </c>
      <c r="H809" s="389" t="s">
        <v>1580</v>
      </c>
      <c r="I809" s="389" t="s">
        <v>590</v>
      </c>
      <c r="J809" s="389"/>
      <c r="K809" s="389">
        <v>1</v>
      </c>
      <c r="L809" s="391">
        <v>1</v>
      </c>
      <c r="M809" s="389"/>
      <c r="N809" s="389" t="str">
        <f t="shared" ref="N809:N872" si="122">IF(COUNTIF($F$7:$F$3332,G809)&lt;&gt;0,"assy","part")</f>
        <v>part</v>
      </c>
      <c r="O809" s="389"/>
      <c r="P809" s="389"/>
      <c r="Q809" s="389"/>
      <c r="R809" s="389"/>
      <c r="S809" s="392"/>
      <c r="T809" s="392"/>
      <c r="U809" s="392"/>
      <c r="V809" s="392"/>
      <c r="W809" s="392"/>
      <c r="X809" s="392"/>
      <c r="Y809" s="389"/>
      <c r="Z809" s="392"/>
      <c r="AA809" s="393">
        <v>0</v>
      </c>
      <c r="AB809" s="392"/>
      <c r="AC809" s="389"/>
      <c r="AD809" s="389"/>
      <c r="AE809" s="389"/>
      <c r="AF809" s="389"/>
      <c r="AG809" s="393"/>
      <c r="AH809" s="394">
        <f t="shared" si="116"/>
        <v>0</v>
      </c>
      <c r="AI809" s="395">
        <f t="shared" si="117"/>
        <v>0</v>
      </c>
      <c r="AJ809" s="389"/>
      <c r="AK809" s="389">
        <f t="shared" si="121"/>
        <v>0</v>
      </c>
      <c r="AL809" s="396">
        <v>40196</v>
      </c>
      <c r="AM809" s="348"/>
      <c r="AN809" s="348"/>
      <c r="AO809" s="348"/>
      <c r="AP809" s="348"/>
      <c r="AQ809" s="348"/>
      <c r="AR809" s="348"/>
      <c r="AS809" s="348"/>
      <c r="AT809" s="26"/>
      <c r="AU809" s="428">
        <v>110003</v>
      </c>
      <c r="AV809" s="428">
        <v>100189</v>
      </c>
      <c r="AW809" s="428" t="str">
        <f t="shared" si="118"/>
        <v>A</v>
      </c>
      <c r="AX809" s="428" t="str">
        <f t="shared" si="119"/>
        <v>A</v>
      </c>
      <c r="AY809" s="294">
        <f t="shared" si="120"/>
        <v>0</v>
      </c>
      <c r="AZ809" s="294">
        <v>0</v>
      </c>
    </row>
    <row r="810" spans="1:52" s="302" customFormat="1" x14ac:dyDescent="0.2">
      <c r="A810" s="294"/>
      <c r="B810" s="294">
        <v>62912</v>
      </c>
      <c r="C810" s="294">
        <v>62998</v>
      </c>
      <c r="D810" s="294">
        <v>62445</v>
      </c>
      <c r="E810" s="294">
        <v>62457</v>
      </c>
      <c r="F810" s="389">
        <v>110004</v>
      </c>
      <c r="G810" s="390">
        <v>100208</v>
      </c>
      <c r="H810" s="389" t="s">
        <v>1581</v>
      </c>
      <c r="I810" s="389" t="s">
        <v>590</v>
      </c>
      <c r="J810" s="389"/>
      <c r="K810" s="389">
        <v>1</v>
      </c>
      <c r="L810" s="391">
        <v>1</v>
      </c>
      <c r="M810" s="389"/>
      <c r="N810" s="389" t="str">
        <f t="shared" si="122"/>
        <v>part</v>
      </c>
      <c r="O810" s="389"/>
      <c r="P810" s="389"/>
      <c r="Q810" s="389"/>
      <c r="R810" s="389"/>
      <c r="S810" s="392"/>
      <c r="T810" s="392"/>
      <c r="U810" s="392"/>
      <c r="V810" s="392"/>
      <c r="W810" s="392"/>
      <c r="X810" s="392"/>
      <c r="Y810" s="389"/>
      <c r="Z810" s="392"/>
      <c r="AA810" s="393">
        <v>0</v>
      </c>
      <c r="AB810" s="397"/>
      <c r="AC810" s="389"/>
      <c r="AD810" s="389"/>
      <c r="AE810" s="389"/>
      <c r="AF810" s="389"/>
      <c r="AG810" s="393"/>
      <c r="AH810" s="394">
        <f t="shared" si="116"/>
        <v>0</v>
      </c>
      <c r="AI810" s="395">
        <f t="shared" si="117"/>
        <v>0</v>
      </c>
      <c r="AJ810" s="389"/>
      <c r="AK810" s="389">
        <f t="shared" si="121"/>
        <v>0</v>
      </c>
      <c r="AL810" s="396">
        <v>39926</v>
      </c>
      <c r="AM810" s="389"/>
      <c r="AN810" s="389"/>
      <c r="AO810" s="389"/>
      <c r="AP810" s="389"/>
      <c r="AQ810" s="389"/>
      <c r="AR810" s="389"/>
      <c r="AS810" s="389"/>
      <c r="AT810" s="26" t="s">
        <v>592</v>
      </c>
      <c r="AU810" s="428">
        <v>110004</v>
      </c>
      <c r="AV810" s="428">
        <v>100208</v>
      </c>
      <c r="AW810" s="428" t="str">
        <f t="shared" si="118"/>
        <v>A</v>
      </c>
      <c r="AX810" s="428" t="str">
        <f t="shared" si="119"/>
        <v>A</v>
      </c>
      <c r="AY810" s="294">
        <f t="shared" si="120"/>
        <v>0</v>
      </c>
      <c r="AZ810" s="294">
        <v>0</v>
      </c>
    </row>
    <row r="811" spans="1:52" s="302" customFormat="1" x14ac:dyDescent="0.2">
      <c r="A811" s="294"/>
      <c r="B811" s="294">
        <v>62912</v>
      </c>
      <c r="C811" s="294">
        <v>62998</v>
      </c>
      <c r="D811" s="294">
        <v>62445</v>
      </c>
      <c r="E811" s="294">
        <v>63085</v>
      </c>
      <c r="F811" s="389">
        <v>110004</v>
      </c>
      <c r="G811" s="390">
        <v>100208</v>
      </c>
      <c r="H811" s="389" t="s">
        <v>1581</v>
      </c>
      <c r="I811" s="389" t="s">
        <v>590</v>
      </c>
      <c r="J811" s="389"/>
      <c r="K811" s="389">
        <v>1</v>
      </c>
      <c r="L811" s="391">
        <v>1</v>
      </c>
      <c r="M811" s="389"/>
      <c r="N811" s="389" t="str">
        <f t="shared" si="122"/>
        <v>part</v>
      </c>
      <c r="O811" s="389"/>
      <c r="P811" s="389"/>
      <c r="Q811" s="389"/>
      <c r="R811" s="389"/>
      <c r="S811" s="392"/>
      <c r="T811" s="392"/>
      <c r="U811" s="392"/>
      <c r="V811" s="392"/>
      <c r="W811" s="392"/>
      <c r="X811" s="392"/>
      <c r="Y811" s="389"/>
      <c r="Z811" s="392"/>
      <c r="AA811" s="393">
        <v>0</v>
      </c>
      <c r="AB811" s="397"/>
      <c r="AC811" s="389"/>
      <c r="AD811" s="389"/>
      <c r="AE811" s="389"/>
      <c r="AF811" s="389"/>
      <c r="AG811" s="393"/>
      <c r="AH811" s="394">
        <f t="shared" si="116"/>
        <v>0</v>
      </c>
      <c r="AI811" s="395">
        <f t="shared" si="117"/>
        <v>0</v>
      </c>
      <c r="AJ811" s="389"/>
      <c r="AK811" s="389">
        <f t="shared" si="121"/>
        <v>0</v>
      </c>
      <c r="AL811" s="396">
        <v>40196</v>
      </c>
      <c r="AM811" s="348"/>
      <c r="AN811" s="348"/>
      <c r="AO811" s="348"/>
      <c r="AP811" s="348"/>
      <c r="AQ811" s="348"/>
      <c r="AR811" s="348"/>
      <c r="AS811" s="348"/>
      <c r="AT811" s="26"/>
      <c r="AU811" s="428">
        <v>110004</v>
      </c>
      <c r="AV811" s="428">
        <v>100208</v>
      </c>
      <c r="AW811" s="428" t="str">
        <f t="shared" si="118"/>
        <v>A</v>
      </c>
      <c r="AX811" s="428" t="str">
        <f t="shared" si="119"/>
        <v>A</v>
      </c>
      <c r="AY811" s="294">
        <f t="shared" si="120"/>
        <v>0</v>
      </c>
      <c r="AZ811" s="294">
        <v>0</v>
      </c>
    </row>
    <row r="812" spans="1:52" s="302" customFormat="1" x14ac:dyDescent="0.2">
      <c r="A812" s="294"/>
      <c r="B812" s="294"/>
      <c r="C812" s="294"/>
      <c r="D812" s="294">
        <v>62912</v>
      </c>
      <c r="E812" s="294">
        <v>2728</v>
      </c>
      <c r="F812" s="389">
        <v>110085</v>
      </c>
      <c r="G812" s="390">
        <v>100234</v>
      </c>
      <c r="H812" s="389" t="s">
        <v>1582</v>
      </c>
      <c r="I812" s="389" t="s">
        <v>590</v>
      </c>
      <c r="J812" s="389"/>
      <c r="K812" s="389">
        <v>1</v>
      </c>
      <c r="L812" s="391">
        <v>1</v>
      </c>
      <c r="M812" s="389"/>
      <c r="N812" s="389" t="str">
        <f t="shared" si="122"/>
        <v>part</v>
      </c>
      <c r="O812" s="389"/>
      <c r="P812" s="389"/>
      <c r="Q812" s="389"/>
      <c r="R812" s="389"/>
      <c r="S812" s="392"/>
      <c r="T812" s="392"/>
      <c r="U812" s="392"/>
      <c r="V812" s="392"/>
      <c r="W812" s="392"/>
      <c r="X812" s="392"/>
      <c r="Y812" s="389"/>
      <c r="Z812" s="392"/>
      <c r="AA812" s="393">
        <v>0</v>
      </c>
      <c r="AB812" s="397"/>
      <c r="AC812" s="389"/>
      <c r="AD812" s="389"/>
      <c r="AE812" s="389"/>
      <c r="AF812" s="389"/>
      <c r="AG812" s="393"/>
      <c r="AH812" s="394">
        <f t="shared" si="116"/>
        <v>0</v>
      </c>
      <c r="AI812" s="395">
        <f t="shared" si="117"/>
        <v>0</v>
      </c>
      <c r="AJ812" s="389"/>
      <c r="AK812" s="389">
        <f t="shared" si="121"/>
        <v>0</v>
      </c>
      <c r="AL812" s="396">
        <v>40196</v>
      </c>
      <c r="AM812" s="348"/>
      <c r="AN812" s="348"/>
      <c r="AO812" s="348"/>
      <c r="AP812" s="348"/>
      <c r="AQ812" s="348"/>
      <c r="AR812" s="348"/>
      <c r="AS812" s="348"/>
      <c r="AT812" s="26"/>
      <c r="AU812" s="428">
        <v>110085</v>
      </c>
      <c r="AV812" s="428">
        <v>100234</v>
      </c>
      <c r="AW812" s="428" t="str">
        <f t="shared" si="118"/>
        <v>A</v>
      </c>
      <c r="AX812" s="428" t="str">
        <f t="shared" si="119"/>
        <v>A</v>
      </c>
      <c r="AY812" s="294">
        <f t="shared" si="120"/>
        <v>0</v>
      </c>
      <c r="AZ812" s="294">
        <v>0</v>
      </c>
    </row>
    <row r="813" spans="1:52" s="448" customFormat="1" x14ac:dyDescent="0.2">
      <c r="A813" s="378" t="s">
        <v>477</v>
      </c>
      <c r="B813" s="379"/>
      <c r="C813" s="379"/>
      <c r="D813" s="379"/>
      <c r="E813" s="379"/>
      <c r="F813" s="389">
        <v>110083</v>
      </c>
      <c r="G813" s="390">
        <v>100255</v>
      </c>
      <c r="H813" s="389" t="s">
        <v>1583</v>
      </c>
      <c r="I813" s="389" t="s">
        <v>924</v>
      </c>
      <c r="J813" s="389"/>
      <c r="K813" s="389">
        <v>2</v>
      </c>
      <c r="L813" s="398">
        <v>1</v>
      </c>
      <c r="M813" s="389"/>
      <c r="N813" s="389" t="str">
        <f t="shared" si="122"/>
        <v>part</v>
      </c>
      <c r="O813" s="389"/>
      <c r="P813" s="389"/>
      <c r="Q813" s="389"/>
      <c r="R813" s="389"/>
      <c r="S813" s="392"/>
      <c r="T813" s="392"/>
      <c r="U813" s="392"/>
      <c r="V813" s="392"/>
      <c r="W813" s="392"/>
      <c r="X813" s="392"/>
      <c r="Y813" s="389"/>
      <c r="Z813" s="392"/>
      <c r="AA813" s="393">
        <v>0</v>
      </c>
      <c r="AB813" s="397"/>
      <c r="AC813" s="389"/>
      <c r="AD813" s="389"/>
      <c r="AE813" s="389"/>
      <c r="AF813" s="389"/>
      <c r="AG813" s="393"/>
      <c r="AH813" s="394">
        <f t="shared" si="116"/>
        <v>0</v>
      </c>
      <c r="AI813" s="395">
        <f t="shared" si="117"/>
        <v>0</v>
      </c>
      <c r="AJ813" s="389"/>
      <c r="AK813" s="389">
        <f t="shared" si="121"/>
        <v>0</v>
      </c>
      <c r="AL813" s="396">
        <v>40169</v>
      </c>
      <c r="AM813" s="389"/>
      <c r="AN813" s="389"/>
      <c r="AO813" s="389"/>
      <c r="AP813" s="389"/>
      <c r="AQ813" s="389"/>
      <c r="AR813" s="389"/>
      <c r="AS813" s="389"/>
      <c r="AT813" s="26"/>
      <c r="AU813" s="428"/>
      <c r="AV813" s="428"/>
      <c r="AW813" s="428" t="str">
        <f t="shared" si="118"/>
        <v>Z</v>
      </c>
      <c r="AX813" s="428" t="str">
        <f t="shared" si="119"/>
        <v>Z</v>
      </c>
      <c r="AY813" s="294">
        <f t="shared" si="120"/>
        <v>0</v>
      </c>
      <c r="AZ813" s="294">
        <v>0</v>
      </c>
    </row>
    <row r="814" spans="1:52" s="302" customFormat="1" x14ac:dyDescent="0.2">
      <c r="A814" s="378" t="s">
        <v>477</v>
      </c>
      <c r="B814" s="379"/>
      <c r="C814" s="379"/>
      <c r="D814" s="379"/>
      <c r="E814" s="379"/>
      <c r="F814" s="389">
        <v>110074</v>
      </c>
      <c r="G814" s="390">
        <v>100272</v>
      </c>
      <c r="H814" s="389" t="s">
        <v>1584</v>
      </c>
      <c r="I814" s="389" t="s">
        <v>473</v>
      </c>
      <c r="J814" s="389"/>
      <c r="K814" s="389">
        <v>1</v>
      </c>
      <c r="L814" s="398">
        <v>1</v>
      </c>
      <c r="M814" s="389"/>
      <c r="N814" s="389" t="str">
        <f t="shared" si="122"/>
        <v>part</v>
      </c>
      <c r="O814" s="389"/>
      <c r="P814" s="389"/>
      <c r="Q814" s="389"/>
      <c r="R814" s="389"/>
      <c r="S814" s="392"/>
      <c r="T814" s="392"/>
      <c r="U814" s="392"/>
      <c r="V814" s="392"/>
      <c r="W814" s="392"/>
      <c r="X814" s="392"/>
      <c r="Y814" s="389" t="s">
        <v>1585</v>
      </c>
      <c r="Z814" s="389"/>
      <c r="AA814" s="393">
        <v>0</v>
      </c>
      <c r="AB814" s="389"/>
      <c r="AC814" s="389"/>
      <c r="AD814" s="328" t="e">
        <f>VALUE(LEFT(AC814,(LEN(AC814)-6)))</f>
        <v>#VALUE!</v>
      </c>
      <c r="AE814" s="389"/>
      <c r="AF814" s="389"/>
      <c r="AG814" s="393"/>
      <c r="AH814" s="394">
        <f t="shared" si="116"/>
        <v>0</v>
      </c>
      <c r="AI814" s="395">
        <f t="shared" si="117"/>
        <v>0</v>
      </c>
      <c r="AJ814" s="389"/>
      <c r="AK814" s="389">
        <f t="shared" si="121"/>
        <v>0</v>
      </c>
      <c r="AL814" s="396">
        <v>40042</v>
      </c>
      <c r="AM814" s="389"/>
      <c r="AN814" s="389"/>
      <c r="AO814" s="389"/>
      <c r="AP814" s="389"/>
      <c r="AQ814" s="389"/>
      <c r="AR814" s="389"/>
      <c r="AS814" s="389"/>
      <c r="AT814" s="26"/>
      <c r="AU814" s="428"/>
      <c r="AV814" s="428"/>
      <c r="AW814" s="428" t="str">
        <f t="shared" si="118"/>
        <v>Z</v>
      </c>
      <c r="AX814" s="428" t="str">
        <f t="shared" si="119"/>
        <v>Z</v>
      </c>
      <c r="AY814" s="294">
        <f t="shared" si="120"/>
        <v>0</v>
      </c>
      <c r="AZ814" s="294">
        <v>0</v>
      </c>
    </row>
    <row r="815" spans="1:52" s="437" customFormat="1" x14ac:dyDescent="0.2">
      <c r="A815" s="378" t="s">
        <v>477</v>
      </c>
      <c r="B815" s="379"/>
      <c r="C815" s="379"/>
      <c r="D815" s="379"/>
      <c r="E815" s="379"/>
      <c r="F815" s="389">
        <v>110074</v>
      </c>
      <c r="G815" s="390">
        <v>100273</v>
      </c>
      <c r="H815" s="389" t="s">
        <v>1586</v>
      </c>
      <c r="I815" s="389" t="s">
        <v>473</v>
      </c>
      <c r="J815" s="389"/>
      <c r="K815" s="389">
        <v>1</v>
      </c>
      <c r="L815" s="398">
        <v>1</v>
      </c>
      <c r="M815" s="389"/>
      <c r="N815" s="389" t="str">
        <f t="shared" si="122"/>
        <v>part</v>
      </c>
      <c r="O815" s="389"/>
      <c r="P815" s="389"/>
      <c r="Q815" s="389"/>
      <c r="R815" s="389"/>
      <c r="S815" s="392"/>
      <c r="T815" s="392"/>
      <c r="U815" s="392"/>
      <c r="V815" s="392"/>
      <c r="W815" s="392"/>
      <c r="X815" s="392"/>
      <c r="Y815" s="389" t="s">
        <v>1585</v>
      </c>
      <c r="Z815" s="389"/>
      <c r="AA815" s="393">
        <v>0</v>
      </c>
      <c r="AB815" s="392"/>
      <c r="AC815" s="389"/>
      <c r="AD815" s="328" t="e">
        <f>VALUE(LEFT(AC815,(LEN(AC815)-6)))</f>
        <v>#VALUE!</v>
      </c>
      <c r="AE815" s="389"/>
      <c r="AF815" s="389"/>
      <c r="AG815" s="389"/>
      <c r="AH815" s="394">
        <f t="shared" si="116"/>
        <v>0</v>
      </c>
      <c r="AI815" s="395">
        <f t="shared" si="117"/>
        <v>0</v>
      </c>
      <c r="AJ815" s="389"/>
      <c r="AK815" s="389">
        <f t="shared" si="121"/>
        <v>0</v>
      </c>
      <c r="AL815" s="396">
        <v>40042</v>
      </c>
      <c r="AM815" s="389"/>
      <c r="AN815" s="389"/>
      <c r="AO815" s="389"/>
      <c r="AP815" s="389"/>
      <c r="AQ815" s="389"/>
      <c r="AR815" s="389"/>
      <c r="AS815" s="389"/>
      <c r="AT815" s="26"/>
      <c r="AU815" s="428"/>
      <c r="AV815" s="428"/>
      <c r="AW815" s="428" t="str">
        <f t="shared" si="118"/>
        <v>Z</v>
      </c>
      <c r="AX815" s="428" t="str">
        <f t="shared" si="119"/>
        <v>Z</v>
      </c>
      <c r="AY815" s="294">
        <f t="shared" si="120"/>
        <v>0</v>
      </c>
      <c r="AZ815" s="294">
        <v>0</v>
      </c>
    </row>
    <row r="816" spans="1:52" s="448" customFormat="1" x14ac:dyDescent="0.2">
      <c r="A816" s="378" t="s">
        <v>477</v>
      </c>
      <c r="B816" s="379"/>
      <c r="C816" s="379"/>
      <c r="D816" s="379"/>
      <c r="E816" s="379"/>
      <c r="F816" s="389">
        <v>110074</v>
      </c>
      <c r="G816" s="390">
        <v>100274</v>
      </c>
      <c r="H816" s="389" t="s">
        <v>1587</v>
      </c>
      <c r="I816" s="389" t="s">
        <v>473</v>
      </c>
      <c r="J816" s="389"/>
      <c r="K816" s="389">
        <v>1</v>
      </c>
      <c r="L816" s="398">
        <v>1</v>
      </c>
      <c r="M816" s="389"/>
      <c r="N816" s="389" t="str">
        <f t="shared" si="122"/>
        <v>part</v>
      </c>
      <c r="O816" s="389"/>
      <c r="P816" s="389"/>
      <c r="Q816" s="389"/>
      <c r="R816" s="389"/>
      <c r="S816" s="392"/>
      <c r="T816" s="392"/>
      <c r="U816" s="392"/>
      <c r="V816" s="392"/>
      <c r="W816" s="392"/>
      <c r="X816" s="392"/>
      <c r="Y816" s="389" t="s">
        <v>1588</v>
      </c>
      <c r="Z816" s="389"/>
      <c r="AA816" s="393">
        <v>0</v>
      </c>
      <c r="AB816" s="392"/>
      <c r="AC816" s="389"/>
      <c r="AD816" s="328" t="e">
        <f>VALUE(LEFT(AC816,(LEN(AC816)-6)))</f>
        <v>#VALUE!</v>
      </c>
      <c r="AE816" s="389"/>
      <c r="AF816" s="389"/>
      <c r="AG816" s="389"/>
      <c r="AH816" s="394">
        <f t="shared" si="116"/>
        <v>0</v>
      </c>
      <c r="AI816" s="395">
        <f t="shared" si="117"/>
        <v>0</v>
      </c>
      <c r="AJ816" s="389"/>
      <c r="AK816" s="389">
        <f t="shared" si="121"/>
        <v>0</v>
      </c>
      <c r="AL816" s="396">
        <v>40042</v>
      </c>
      <c r="AM816" s="389"/>
      <c r="AN816" s="389"/>
      <c r="AO816" s="389"/>
      <c r="AP816" s="389"/>
      <c r="AQ816" s="389"/>
      <c r="AR816" s="389"/>
      <c r="AS816" s="389"/>
      <c r="AT816" s="26"/>
      <c r="AU816" s="428"/>
      <c r="AV816" s="428"/>
      <c r="AW816" s="428" t="str">
        <f t="shared" si="118"/>
        <v>Z</v>
      </c>
      <c r="AX816" s="428" t="str">
        <f t="shared" si="119"/>
        <v>Z</v>
      </c>
      <c r="AY816" s="294">
        <f t="shared" si="120"/>
        <v>0</v>
      </c>
      <c r="AZ816" s="294">
        <v>0</v>
      </c>
    </row>
    <row r="817" spans="1:52" s="302" customFormat="1" x14ac:dyDescent="0.2">
      <c r="A817" s="294"/>
      <c r="B817" s="294"/>
      <c r="C817" s="294"/>
      <c r="D817" s="294">
        <v>62912</v>
      </c>
      <c r="E817" s="294">
        <v>62452</v>
      </c>
      <c r="F817" s="328">
        <v>115103</v>
      </c>
      <c r="G817" s="329">
        <v>100277</v>
      </c>
      <c r="H817" s="328" t="s">
        <v>1589</v>
      </c>
      <c r="I817" s="328" t="s">
        <v>473</v>
      </c>
      <c r="J817" s="328"/>
      <c r="K817" s="328">
        <v>1</v>
      </c>
      <c r="L817" s="330">
        <v>1</v>
      </c>
      <c r="M817" s="328"/>
      <c r="N817" s="328" t="str">
        <f t="shared" si="122"/>
        <v>part</v>
      </c>
      <c r="O817" s="328"/>
      <c r="P817" s="328"/>
      <c r="Q817" s="328"/>
      <c r="R817" s="328"/>
      <c r="S817" s="331"/>
      <c r="T817" s="331"/>
      <c r="U817" s="331"/>
      <c r="V817" s="331"/>
      <c r="W817" s="331"/>
      <c r="X817" s="331"/>
      <c r="Y817" s="328" t="s">
        <v>1590</v>
      </c>
      <c r="Z817" s="328"/>
      <c r="AA817" s="332">
        <v>414.55</v>
      </c>
      <c r="AB817" s="331"/>
      <c r="AC817" s="328" t="s">
        <v>709</v>
      </c>
      <c r="AD817" s="328">
        <f>VALUE(LEFT(AC817,(LEN(AC817)-6)))</f>
        <v>8</v>
      </c>
      <c r="AE817" s="328" t="s">
        <v>475</v>
      </c>
      <c r="AF817" s="328"/>
      <c r="AG817" s="332"/>
      <c r="AH817" s="333">
        <f t="shared" si="116"/>
        <v>414.55</v>
      </c>
      <c r="AI817" s="334">
        <f t="shared" si="117"/>
        <v>414.55</v>
      </c>
      <c r="AJ817" s="328"/>
      <c r="AK817" s="328">
        <f t="shared" si="121"/>
        <v>0</v>
      </c>
      <c r="AL817" s="335">
        <v>40042</v>
      </c>
      <c r="AM817" s="328">
        <v>1</v>
      </c>
      <c r="AN817" s="328"/>
      <c r="AO817" s="328"/>
      <c r="AP817" s="328"/>
      <c r="AQ817" s="328"/>
      <c r="AR817" s="328"/>
      <c r="AS817" s="328"/>
      <c r="AT817" s="26"/>
      <c r="AU817" s="428">
        <v>115103</v>
      </c>
      <c r="AV817" s="428">
        <v>100277</v>
      </c>
      <c r="AW817" s="428" t="str">
        <f t="shared" si="118"/>
        <v>A</v>
      </c>
      <c r="AX817" s="428" t="str">
        <f t="shared" si="119"/>
        <v>A</v>
      </c>
      <c r="AY817" s="294">
        <f t="shared" si="120"/>
        <v>1</v>
      </c>
      <c r="AZ817" s="294">
        <v>1</v>
      </c>
    </row>
    <row r="818" spans="1:52" s="448" customFormat="1" x14ac:dyDescent="0.2">
      <c r="A818" s="294"/>
      <c r="B818" s="294"/>
      <c r="C818" s="294">
        <v>62912</v>
      </c>
      <c r="D818" s="294">
        <v>62454</v>
      </c>
      <c r="E818" s="294">
        <v>63158</v>
      </c>
      <c r="F818" s="328">
        <v>115104</v>
      </c>
      <c r="G818" s="329">
        <v>100277</v>
      </c>
      <c r="H818" s="328" t="s">
        <v>1589</v>
      </c>
      <c r="I818" s="328" t="s">
        <v>473</v>
      </c>
      <c r="J818" s="328"/>
      <c r="K818" s="328">
        <v>1</v>
      </c>
      <c r="L818" s="330">
        <v>1</v>
      </c>
      <c r="M818" s="328"/>
      <c r="N818" s="328" t="str">
        <f t="shared" si="122"/>
        <v>part</v>
      </c>
      <c r="O818" s="328"/>
      <c r="P818" s="328"/>
      <c r="Q818" s="328"/>
      <c r="R818" s="328"/>
      <c r="S818" s="331"/>
      <c r="T818" s="331"/>
      <c r="U818" s="331"/>
      <c r="V818" s="331"/>
      <c r="W818" s="331"/>
      <c r="X818" s="331"/>
      <c r="Y818" s="328" t="s">
        <v>1590</v>
      </c>
      <c r="Z818" s="331"/>
      <c r="AA818" s="332">
        <v>414.55</v>
      </c>
      <c r="AB818" s="331"/>
      <c r="AC818" s="328" t="s">
        <v>1154</v>
      </c>
      <c r="AD818" s="328">
        <f>VALUE(LEFT(AC818,(LEN(AC818)-6)))</f>
        <v>8</v>
      </c>
      <c r="AE818" s="328" t="s">
        <v>475</v>
      </c>
      <c r="AF818" s="328"/>
      <c r="AG818" s="332"/>
      <c r="AH818" s="333">
        <f t="shared" si="116"/>
        <v>414.55</v>
      </c>
      <c r="AI818" s="334">
        <f t="shared" si="117"/>
        <v>414.55</v>
      </c>
      <c r="AJ818" s="328"/>
      <c r="AK818" s="328">
        <f t="shared" si="121"/>
        <v>0</v>
      </c>
      <c r="AL818" s="335">
        <v>40042</v>
      </c>
      <c r="AM818" s="328">
        <v>1</v>
      </c>
      <c r="AN818" s="328"/>
      <c r="AO818" s="328"/>
      <c r="AP818" s="328"/>
      <c r="AQ818" s="328"/>
      <c r="AR818" s="328"/>
      <c r="AS818" s="328"/>
      <c r="AT818" s="26"/>
      <c r="AU818" s="428">
        <v>115104</v>
      </c>
      <c r="AV818" s="428">
        <v>100277</v>
      </c>
      <c r="AW818" s="428" t="str">
        <f t="shared" si="118"/>
        <v>A</v>
      </c>
      <c r="AX818" s="428" t="str">
        <f t="shared" si="119"/>
        <v>A</v>
      </c>
      <c r="AY818" s="294">
        <f t="shared" si="120"/>
        <v>0</v>
      </c>
      <c r="AZ818" s="294">
        <v>0</v>
      </c>
    </row>
    <row r="819" spans="1:52" s="302" customFormat="1" x14ac:dyDescent="0.2">
      <c r="A819" s="294"/>
      <c r="B819" s="294"/>
      <c r="C819" s="294">
        <v>62912</v>
      </c>
      <c r="D819" s="294">
        <v>62998</v>
      </c>
      <c r="E819" s="294">
        <v>62445</v>
      </c>
      <c r="F819" s="389">
        <v>62457</v>
      </c>
      <c r="G819" s="390">
        <v>110003</v>
      </c>
      <c r="H819" s="389" t="s">
        <v>1591</v>
      </c>
      <c r="I819" s="389" t="s">
        <v>590</v>
      </c>
      <c r="J819" s="389" t="s">
        <v>778</v>
      </c>
      <c r="K819" s="389">
        <v>1</v>
      </c>
      <c r="L819" s="391">
        <v>1</v>
      </c>
      <c r="M819" s="389"/>
      <c r="N819" s="389" t="str">
        <f t="shared" si="122"/>
        <v>assy</v>
      </c>
      <c r="O819" s="389"/>
      <c r="P819" s="389"/>
      <c r="Q819" s="389"/>
      <c r="R819" s="389"/>
      <c r="S819" s="392"/>
      <c r="T819" s="392"/>
      <c r="U819" s="392"/>
      <c r="V819" s="392"/>
      <c r="W819" s="392"/>
      <c r="X819" s="392"/>
      <c r="Y819" s="389"/>
      <c r="Z819" s="389"/>
      <c r="AA819" s="393">
        <v>0</v>
      </c>
      <c r="AB819" s="389"/>
      <c r="AC819" s="389"/>
      <c r="AD819" s="389"/>
      <c r="AE819" s="389"/>
      <c r="AF819" s="389"/>
      <c r="AG819" s="393"/>
      <c r="AH819" s="394">
        <f t="shared" si="116"/>
        <v>0</v>
      </c>
      <c r="AI819" s="395">
        <f t="shared" si="117"/>
        <v>0</v>
      </c>
      <c r="AJ819" s="389">
        <v>156</v>
      </c>
      <c r="AK819" s="389">
        <f t="shared" si="121"/>
        <v>156</v>
      </c>
      <c r="AL819" s="396">
        <v>39926</v>
      </c>
      <c r="AM819" s="389"/>
      <c r="AN819" s="389"/>
      <c r="AO819" s="389"/>
      <c r="AP819" s="389"/>
      <c r="AQ819" s="389"/>
      <c r="AR819" s="389"/>
      <c r="AS819" s="389"/>
      <c r="AT819" s="26" t="s">
        <v>592</v>
      </c>
      <c r="AU819" s="428">
        <v>62457</v>
      </c>
      <c r="AV819" s="428">
        <v>110003</v>
      </c>
      <c r="AW819" s="428" t="str">
        <f t="shared" si="118"/>
        <v>A</v>
      </c>
      <c r="AX819" s="428" t="str">
        <f t="shared" si="119"/>
        <v>A</v>
      </c>
      <c r="AY819" s="294">
        <f t="shared" si="120"/>
        <v>0</v>
      </c>
      <c r="AZ819" s="294">
        <v>0</v>
      </c>
    </row>
    <row r="820" spans="1:52" s="302" customFormat="1" x14ac:dyDescent="0.2">
      <c r="A820" s="294"/>
      <c r="B820" s="294"/>
      <c r="C820" s="294">
        <v>62912</v>
      </c>
      <c r="D820" s="294">
        <v>62998</v>
      </c>
      <c r="E820" s="294">
        <v>62445</v>
      </c>
      <c r="F820" s="389">
        <v>63085</v>
      </c>
      <c r="G820" s="390">
        <v>110003</v>
      </c>
      <c r="H820" s="389" t="s">
        <v>1591</v>
      </c>
      <c r="I820" s="389" t="s">
        <v>590</v>
      </c>
      <c r="J820" s="389" t="s">
        <v>778</v>
      </c>
      <c r="K820" s="389">
        <v>1</v>
      </c>
      <c r="L820" s="391">
        <v>1</v>
      </c>
      <c r="M820" s="389"/>
      <c r="N820" s="389" t="str">
        <f t="shared" si="122"/>
        <v>assy</v>
      </c>
      <c r="O820" s="389"/>
      <c r="P820" s="389"/>
      <c r="Q820" s="389"/>
      <c r="R820" s="389"/>
      <c r="S820" s="392"/>
      <c r="T820" s="392"/>
      <c r="U820" s="392"/>
      <c r="V820" s="392"/>
      <c r="W820" s="392"/>
      <c r="X820" s="392"/>
      <c r="Y820" s="389"/>
      <c r="Z820" s="389"/>
      <c r="AA820" s="393">
        <v>0</v>
      </c>
      <c r="AB820" s="389"/>
      <c r="AC820" s="389"/>
      <c r="AD820" s="389"/>
      <c r="AE820" s="389"/>
      <c r="AF820" s="389"/>
      <c r="AG820" s="393"/>
      <c r="AH820" s="394">
        <f t="shared" si="116"/>
        <v>0</v>
      </c>
      <c r="AI820" s="395">
        <f t="shared" si="117"/>
        <v>0</v>
      </c>
      <c r="AJ820" s="389">
        <v>156</v>
      </c>
      <c r="AK820" s="389">
        <f t="shared" si="121"/>
        <v>156</v>
      </c>
      <c r="AL820" s="396">
        <v>39926</v>
      </c>
      <c r="AM820" s="389"/>
      <c r="AN820" s="389"/>
      <c r="AO820" s="389"/>
      <c r="AP820" s="389"/>
      <c r="AQ820" s="389"/>
      <c r="AR820" s="389"/>
      <c r="AS820" s="389"/>
      <c r="AT820" s="26" t="s">
        <v>592</v>
      </c>
      <c r="AU820" s="428">
        <v>63085</v>
      </c>
      <c r="AV820" s="428">
        <v>110003</v>
      </c>
      <c r="AW820" s="428" t="str">
        <f t="shared" si="118"/>
        <v>A</v>
      </c>
      <c r="AX820" s="428" t="str">
        <f t="shared" si="119"/>
        <v>A</v>
      </c>
      <c r="AY820" s="294">
        <f t="shared" si="120"/>
        <v>0</v>
      </c>
      <c r="AZ820" s="294">
        <v>0</v>
      </c>
    </row>
    <row r="821" spans="1:52" s="302" customFormat="1" x14ac:dyDescent="0.2">
      <c r="A821" s="294"/>
      <c r="B821" s="294"/>
      <c r="C821" s="294">
        <v>62912</v>
      </c>
      <c r="D821" s="294">
        <v>62998</v>
      </c>
      <c r="E821" s="294">
        <v>62445</v>
      </c>
      <c r="F821" s="389">
        <v>62457</v>
      </c>
      <c r="G821" s="390">
        <v>110004</v>
      </c>
      <c r="H821" s="389" t="s">
        <v>1592</v>
      </c>
      <c r="I821" s="389" t="s">
        <v>590</v>
      </c>
      <c r="J821" s="389" t="s">
        <v>1081</v>
      </c>
      <c r="K821" s="389">
        <v>1</v>
      </c>
      <c r="L821" s="391">
        <v>1</v>
      </c>
      <c r="M821" s="389"/>
      <c r="N821" s="389" t="str">
        <f t="shared" si="122"/>
        <v>assy</v>
      </c>
      <c r="O821" s="389"/>
      <c r="P821" s="389"/>
      <c r="Q821" s="389"/>
      <c r="R821" s="389"/>
      <c r="S821" s="392"/>
      <c r="T821" s="392"/>
      <c r="U821" s="392"/>
      <c r="V821" s="392"/>
      <c r="W821" s="392"/>
      <c r="X821" s="392"/>
      <c r="Y821" s="389"/>
      <c r="Z821" s="389"/>
      <c r="AA821" s="393">
        <v>0</v>
      </c>
      <c r="AB821" s="389"/>
      <c r="AC821" s="389"/>
      <c r="AD821" s="389"/>
      <c r="AE821" s="389"/>
      <c r="AF821" s="389"/>
      <c r="AG821" s="393"/>
      <c r="AH821" s="394">
        <f t="shared" si="116"/>
        <v>0</v>
      </c>
      <c r="AI821" s="395">
        <f t="shared" si="117"/>
        <v>0</v>
      </c>
      <c r="AJ821" s="389">
        <v>119</v>
      </c>
      <c r="AK821" s="389">
        <f t="shared" si="121"/>
        <v>119</v>
      </c>
      <c r="AL821" s="396">
        <v>39926</v>
      </c>
      <c r="AM821" s="389"/>
      <c r="AN821" s="389"/>
      <c r="AO821" s="389"/>
      <c r="AP821" s="389"/>
      <c r="AQ821" s="389"/>
      <c r="AR821" s="389"/>
      <c r="AS821" s="389"/>
      <c r="AT821" s="26" t="s">
        <v>592</v>
      </c>
      <c r="AU821" s="431">
        <v>62457</v>
      </c>
      <c r="AV821" s="428">
        <v>110004</v>
      </c>
      <c r="AW821" s="428" t="str">
        <f t="shared" si="118"/>
        <v>A</v>
      </c>
      <c r="AX821" s="428" t="str">
        <f t="shared" si="119"/>
        <v>A</v>
      </c>
      <c r="AY821" s="294">
        <f t="shared" si="120"/>
        <v>0</v>
      </c>
      <c r="AZ821" s="294">
        <v>0</v>
      </c>
    </row>
    <row r="822" spans="1:52" s="302" customFormat="1" x14ac:dyDescent="0.2">
      <c r="A822" s="294"/>
      <c r="B822" s="294"/>
      <c r="C822" s="294">
        <v>62912</v>
      </c>
      <c r="D822" s="294">
        <v>62998</v>
      </c>
      <c r="E822" s="294">
        <v>62445</v>
      </c>
      <c r="F822" s="389">
        <v>63085</v>
      </c>
      <c r="G822" s="390">
        <v>110004</v>
      </c>
      <c r="H822" s="389" t="s">
        <v>1592</v>
      </c>
      <c r="I822" s="389" t="s">
        <v>590</v>
      </c>
      <c r="J822" s="389" t="s">
        <v>1081</v>
      </c>
      <c r="K822" s="389">
        <v>1</v>
      </c>
      <c r="L822" s="391">
        <v>1</v>
      </c>
      <c r="M822" s="389"/>
      <c r="N822" s="389" t="str">
        <f t="shared" si="122"/>
        <v>assy</v>
      </c>
      <c r="O822" s="389"/>
      <c r="P822" s="389"/>
      <c r="Q822" s="389"/>
      <c r="R822" s="389"/>
      <c r="S822" s="392"/>
      <c r="T822" s="392"/>
      <c r="U822" s="392"/>
      <c r="V822" s="392"/>
      <c r="W822" s="392"/>
      <c r="X822" s="392"/>
      <c r="Y822" s="389"/>
      <c r="Z822" s="389"/>
      <c r="AA822" s="393">
        <v>0</v>
      </c>
      <c r="AB822" s="389"/>
      <c r="AC822" s="389"/>
      <c r="AD822" s="389"/>
      <c r="AE822" s="389"/>
      <c r="AF822" s="389"/>
      <c r="AG822" s="393"/>
      <c r="AH822" s="394">
        <f t="shared" si="116"/>
        <v>0</v>
      </c>
      <c r="AI822" s="395">
        <f t="shared" si="117"/>
        <v>0</v>
      </c>
      <c r="AJ822" s="389">
        <v>119</v>
      </c>
      <c r="AK822" s="389">
        <f t="shared" si="121"/>
        <v>119</v>
      </c>
      <c r="AL822" s="396">
        <v>39926</v>
      </c>
      <c r="AM822" s="389"/>
      <c r="AN822" s="389"/>
      <c r="AO822" s="389"/>
      <c r="AP822" s="389"/>
      <c r="AQ822" s="389"/>
      <c r="AR822" s="389"/>
      <c r="AS822" s="389"/>
      <c r="AT822" s="26" t="s">
        <v>592</v>
      </c>
      <c r="AU822" s="431">
        <v>63085</v>
      </c>
      <c r="AV822" s="428">
        <v>110004</v>
      </c>
      <c r="AW822" s="428" t="str">
        <f t="shared" si="118"/>
        <v>A</v>
      </c>
      <c r="AX822" s="428" t="str">
        <f t="shared" si="119"/>
        <v>A</v>
      </c>
      <c r="AY822" s="294">
        <f t="shared" si="120"/>
        <v>0</v>
      </c>
      <c r="AZ822" s="294">
        <v>0</v>
      </c>
    </row>
    <row r="823" spans="1:52" s="448" customFormat="1" x14ac:dyDescent="0.2">
      <c r="A823" s="437" t="s">
        <v>477</v>
      </c>
      <c r="B823" s="307"/>
      <c r="C823" s="307"/>
      <c r="D823" s="307"/>
      <c r="E823" s="307"/>
      <c r="F823" s="411">
        <v>110083</v>
      </c>
      <c r="G823" s="412">
        <v>110045</v>
      </c>
      <c r="H823" s="411" t="s">
        <v>1593</v>
      </c>
      <c r="I823" s="411" t="s">
        <v>473</v>
      </c>
      <c r="J823" s="411"/>
      <c r="K823" s="411">
        <v>2</v>
      </c>
      <c r="L823" s="419">
        <v>1</v>
      </c>
      <c r="M823" s="411"/>
      <c r="N823" s="411" t="str">
        <f t="shared" si="122"/>
        <v>part</v>
      </c>
      <c r="O823" s="411"/>
      <c r="P823" s="411"/>
      <c r="Q823" s="411"/>
      <c r="R823" s="411"/>
      <c r="S823" s="414"/>
      <c r="T823" s="414"/>
      <c r="U823" s="414"/>
      <c r="V823" s="414"/>
      <c r="W823" s="414"/>
      <c r="X823" s="414"/>
      <c r="Y823" s="411" t="s">
        <v>1594</v>
      </c>
      <c r="Z823" s="411"/>
      <c r="AA823" s="415">
        <v>152.54</v>
      </c>
      <c r="AB823" s="411"/>
      <c r="AC823" s="411" t="s">
        <v>1595</v>
      </c>
      <c r="AD823" s="411">
        <f>VALUE(LEFT(AC823,(LEN(AC823)-6)))</f>
        <v>9</v>
      </c>
      <c r="AE823" s="411" t="s">
        <v>475</v>
      </c>
      <c r="AF823" s="411"/>
      <c r="AG823" s="415"/>
      <c r="AH823" s="416">
        <f t="shared" si="116"/>
        <v>152.54</v>
      </c>
      <c r="AI823" s="417">
        <f t="shared" si="117"/>
        <v>305.08</v>
      </c>
      <c r="AJ823" s="411">
        <v>150</v>
      </c>
      <c r="AK823" s="411">
        <f t="shared" si="121"/>
        <v>300</v>
      </c>
      <c r="AL823" s="418">
        <v>40169</v>
      </c>
      <c r="AM823" s="411"/>
      <c r="AN823" s="411"/>
      <c r="AO823" s="411"/>
      <c r="AP823" s="411"/>
      <c r="AQ823" s="411"/>
      <c r="AR823" s="411"/>
      <c r="AS823" s="411"/>
      <c r="AT823" s="435"/>
      <c r="AU823" s="442"/>
      <c r="AV823" s="436"/>
      <c r="AW823" s="436" t="str">
        <f t="shared" si="118"/>
        <v>Z</v>
      </c>
      <c r="AX823" s="436" t="str">
        <f t="shared" si="119"/>
        <v>Z</v>
      </c>
      <c r="AY823" s="294">
        <f t="shared" si="120"/>
        <v>0</v>
      </c>
      <c r="AZ823" s="294">
        <v>0</v>
      </c>
    </row>
    <row r="824" spans="1:52" s="302" customFormat="1" x14ac:dyDescent="0.2">
      <c r="A824" s="307"/>
      <c r="B824" s="307"/>
      <c r="C824" s="307"/>
      <c r="D824" s="307"/>
      <c r="E824" s="307">
        <v>62912</v>
      </c>
      <c r="F824" s="411">
        <v>62465</v>
      </c>
      <c r="G824" s="412">
        <v>110046</v>
      </c>
      <c r="H824" s="411" t="s">
        <v>1596</v>
      </c>
      <c r="I824" s="411" t="s">
        <v>473</v>
      </c>
      <c r="J824" s="411"/>
      <c r="K824" s="411">
        <v>2</v>
      </c>
      <c r="L824" s="419">
        <v>1</v>
      </c>
      <c r="M824" s="411"/>
      <c r="N824" s="411" t="str">
        <f t="shared" si="122"/>
        <v>part</v>
      </c>
      <c r="O824" s="411"/>
      <c r="P824" s="411"/>
      <c r="Q824" s="411"/>
      <c r="R824" s="411"/>
      <c r="S824" s="414"/>
      <c r="T824" s="414"/>
      <c r="U824" s="414"/>
      <c r="V824" s="414"/>
      <c r="W824" s="414"/>
      <c r="X824" s="414"/>
      <c r="Y824" s="411" t="s">
        <v>1594</v>
      </c>
      <c r="Z824" s="411"/>
      <c r="AA824" s="415">
        <v>195.52</v>
      </c>
      <c r="AB824" s="411">
        <v>50638</v>
      </c>
      <c r="AC824" s="411" t="s">
        <v>1052</v>
      </c>
      <c r="AD824" s="411" t="e">
        <f>VALUE(LEFT(AC824,(LEN(AC824)-6)))</f>
        <v>#VALUE!</v>
      </c>
      <c r="AE824" s="411"/>
      <c r="AF824" s="411"/>
      <c r="AG824" s="415"/>
      <c r="AH824" s="416">
        <f t="shared" si="116"/>
        <v>195.52</v>
      </c>
      <c r="AI824" s="417">
        <f t="shared" si="117"/>
        <v>391.04</v>
      </c>
      <c r="AJ824" s="411"/>
      <c r="AK824" s="411">
        <f t="shared" si="121"/>
        <v>0</v>
      </c>
      <c r="AL824" s="418">
        <v>40126</v>
      </c>
      <c r="AM824" s="411"/>
      <c r="AN824" s="411"/>
      <c r="AO824" s="411"/>
      <c r="AP824" s="411"/>
      <c r="AQ824" s="411"/>
      <c r="AR824" s="411"/>
      <c r="AS824" s="411"/>
      <c r="AT824" s="435"/>
      <c r="AU824" s="442">
        <v>62465</v>
      </c>
      <c r="AV824" s="436">
        <v>110046</v>
      </c>
      <c r="AW824" s="436" t="str">
        <f t="shared" si="118"/>
        <v>A</v>
      </c>
      <c r="AX824" s="436" t="str">
        <f t="shared" si="119"/>
        <v>A</v>
      </c>
      <c r="AY824" s="307">
        <f t="shared" si="120"/>
        <v>0</v>
      </c>
      <c r="AZ824" s="307">
        <v>0</v>
      </c>
    </row>
    <row r="825" spans="1:52" s="302" customFormat="1" x14ac:dyDescent="0.2">
      <c r="A825" s="307"/>
      <c r="B825" s="307"/>
      <c r="C825" s="307"/>
      <c r="D825" s="307"/>
      <c r="E825" s="307">
        <v>62912</v>
      </c>
      <c r="F825" s="411">
        <v>62465</v>
      </c>
      <c r="G825" s="412">
        <v>110047</v>
      </c>
      <c r="H825" s="411" t="s">
        <v>1597</v>
      </c>
      <c r="I825" s="411" t="s">
        <v>473</v>
      </c>
      <c r="J825" s="411"/>
      <c r="K825" s="411">
        <v>1</v>
      </c>
      <c r="L825" s="419">
        <v>1</v>
      </c>
      <c r="M825" s="411"/>
      <c r="N825" s="411" t="str">
        <f t="shared" si="122"/>
        <v>part</v>
      </c>
      <c r="O825" s="411"/>
      <c r="P825" s="411"/>
      <c r="Q825" s="411"/>
      <c r="R825" s="411"/>
      <c r="S825" s="414"/>
      <c r="T825" s="414"/>
      <c r="U825" s="414"/>
      <c r="V825" s="414"/>
      <c r="W825" s="414"/>
      <c r="X825" s="414"/>
      <c r="Y825" s="411" t="s">
        <v>801</v>
      </c>
      <c r="Z825" s="411"/>
      <c r="AA825" s="415">
        <v>10.42</v>
      </c>
      <c r="AB825" s="411">
        <v>50641</v>
      </c>
      <c r="AC825" s="411" t="s">
        <v>1598</v>
      </c>
      <c r="AD825" s="411" t="e">
        <f>VALUE(LEFT(AC825,(LEN(AC825)-6)))</f>
        <v>#VALUE!</v>
      </c>
      <c r="AE825" s="411"/>
      <c r="AF825" s="411"/>
      <c r="AG825" s="415"/>
      <c r="AH825" s="416">
        <f t="shared" si="116"/>
        <v>10.42</v>
      </c>
      <c r="AI825" s="417">
        <f t="shared" si="117"/>
        <v>10.42</v>
      </c>
      <c r="AJ825" s="411"/>
      <c r="AK825" s="411">
        <f t="shared" si="121"/>
        <v>0</v>
      </c>
      <c r="AL825" s="418">
        <v>40196</v>
      </c>
      <c r="AM825" s="411"/>
      <c r="AN825" s="411"/>
      <c r="AO825" s="411"/>
      <c r="AP825" s="411"/>
      <c r="AQ825" s="411"/>
      <c r="AR825" s="411"/>
      <c r="AS825" s="411"/>
      <c r="AT825" s="435"/>
      <c r="AU825" s="436">
        <v>62465</v>
      </c>
      <c r="AV825" s="436">
        <v>110047</v>
      </c>
      <c r="AW825" s="436" t="str">
        <f t="shared" si="118"/>
        <v>A</v>
      </c>
      <c r="AX825" s="436" t="str">
        <f t="shared" si="119"/>
        <v>A</v>
      </c>
      <c r="AY825" s="307">
        <f t="shared" si="120"/>
        <v>0</v>
      </c>
      <c r="AZ825" s="307">
        <v>0</v>
      </c>
    </row>
    <row r="826" spans="1:52" s="448" customFormat="1" x14ac:dyDescent="0.2">
      <c r="A826" s="307"/>
      <c r="B826" s="307"/>
      <c r="C826" s="307"/>
      <c r="D826" s="307">
        <v>62912</v>
      </c>
      <c r="E826" s="307">
        <v>62454</v>
      </c>
      <c r="F826" s="411">
        <v>63158</v>
      </c>
      <c r="G826" s="412">
        <v>110047</v>
      </c>
      <c r="H826" s="411" t="s">
        <v>1597</v>
      </c>
      <c r="I826" s="411" t="s">
        <v>473</v>
      </c>
      <c r="J826" s="411"/>
      <c r="K826" s="411">
        <v>1</v>
      </c>
      <c r="L826" s="419">
        <v>1</v>
      </c>
      <c r="M826" s="411"/>
      <c r="N826" s="411" t="str">
        <f t="shared" si="122"/>
        <v>part</v>
      </c>
      <c r="O826" s="411"/>
      <c r="P826" s="411"/>
      <c r="Q826" s="411"/>
      <c r="R826" s="411"/>
      <c r="S826" s="414"/>
      <c r="T826" s="414"/>
      <c r="U826" s="414"/>
      <c r="V826" s="414"/>
      <c r="W826" s="414"/>
      <c r="X826" s="414"/>
      <c r="Y826" s="411" t="s">
        <v>801</v>
      </c>
      <c r="Z826" s="414"/>
      <c r="AA826" s="415">
        <v>10.42</v>
      </c>
      <c r="AB826" s="414">
        <v>50641</v>
      </c>
      <c r="AC826" s="411" t="s">
        <v>1598</v>
      </c>
      <c r="AD826" s="411" t="e">
        <f>VALUE(LEFT(AC826,(LEN(AC826)-6)))</f>
        <v>#VALUE!</v>
      </c>
      <c r="AE826" s="411"/>
      <c r="AF826" s="411"/>
      <c r="AG826" s="415"/>
      <c r="AH826" s="416">
        <f t="shared" si="116"/>
        <v>10.42</v>
      </c>
      <c r="AI826" s="417">
        <f t="shared" si="117"/>
        <v>10.42</v>
      </c>
      <c r="AJ826" s="411"/>
      <c r="AK826" s="411">
        <f t="shared" si="121"/>
        <v>0</v>
      </c>
      <c r="AL826" s="418">
        <v>40135</v>
      </c>
      <c r="AM826" s="411"/>
      <c r="AN826" s="411"/>
      <c r="AO826" s="411"/>
      <c r="AP826" s="411"/>
      <c r="AQ826" s="411"/>
      <c r="AR826" s="411"/>
      <c r="AS826" s="411"/>
      <c r="AT826" s="435"/>
      <c r="AU826" s="436">
        <v>63158</v>
      </c>
      <c r="AV826" s="436">
        <v>110047</v>
      </c>
      <c r="AW826" s="436" t="str">
        <f t="shared" si="118"/>
        <v>A</v>
      </c>
      <c r="AX826" s="436" t="str">
        <f t="shared" si="119"/>
        <v>A</v>
      </c>
      <c r="AY826" s="307">
        <f t="shared" si="120"/>
        <v>0</v>
      </c>
      <c r="AZ826" s="307">
        <v>0</v>
      </c>
    </row>
    <row r="827" spans="1:52" s="448" customFormat="1" x14ac:dyDescent="0.2">
      <c r="A827" s="294"/>
      <c r="B827" s="294"/>
      <c r="C827" s="294"/>
      <c r="D827" s="294"/>
      <c r="E827" s="294">
        <v>62912</v>
      </c>
      <c r="F827" s="348">
        <v>2728</v>
      </c>
      <c r="G827" s="358">
        <v>110085</v>
      </c>
      <c r="H827" s="348" t="s">
        <v>1599</v>
      </c>
      <c r="I827" s="348" t="s">
        <v>590</v>
      </c>
      <c r="J827" s="348"/>
      <c r="K827" s="348">
        <v>1</v>
      </c>
      <c r="L827" s="350">
        <v>1</v>
      </c>
      <c r="M827" s="348"/>
      <c r="N827" s="348" t="str">
        <f t="shared" si="122"/>
        <v>assy</v>
      </c>
      <c r="O827" s="348"/>
      <c r="P827" s="348"/>
      <c r="Q827" s="348"/>
      <c r="R827" s="348"/>
      <c r="S827" s="351"/>
      <c r="T827" s="351"/>
      <c r="U827" s="351"/>
      <c r="V827" s="351"/>
      <c r="W827" s="351"/>
      <c r="X827" s="351"/>
      <c r="Y827" s="348"/>
      <c r="Z827" s="351"/>
      <c r="AA827" s="352">
        <v>0</v>
      </c>
      <c r="AB827" s="351"/>
      <c r="AC827" s="348"/>
      <c r="AD827" s="348"/>
      <c r="AE827" s="348"/>
      <c r="AF827" s="348"/>
      <c r="AG827" s="352"/>
      <c r="AH827" s="357">
        <f t="shared" ref="AH827:AH890" si="123">AA827+AG827</f>
        <v>0</v>
      </c>
      <c r="AI827" s="347">
        <f t="shared" si="117"/>
        <v>0</v>
      </c>
      <c r="AJ827" s="348"/>
      <c r="AK827" s="348">
        <f t="shared" si="121"/>
        <v>0</v>
      </c>
      <c r="AL827" s="349">
        <v>40196</v>
      </c>
      <c r="AM827" s="348"/>
      <c r="AN827" s="348"/>
      <c r="AO827" s="348"/>
      <c r="AP827" s="348"/>
      <c r="AQ827" s="348"/>
      <c r="AR827" s="348"/>
      <c r="AS827" s="348"/>
      <c r="AT827" s="26"/>
      <c r="AU827" s="428">
        <v>2728</v>
      </c>
      <c r="AV827" s="428">
        <v>110085</v>
      </c>
      <c r="AW827" s="428" t="str">
        <f t="shared" si="118"/>
        <v>A</v>
      </c>
      <c r="AX827" s="428" t="str">
        <f t="shared" si="119"/>
        <v>A</v>
      </c>
      <c r="AY827" s="294">
        <f t="shared" si="120"/>
        <v>0</v>
      </c>
      <c r="AZ827" s="294">
        <v>0</v>
      </c>
    </row>
    <row r="828" spans="1:52" s="448" customFormat="1" x14ac:dyDescent="0.2">
      <c r="A828" s="307"/>
      <c r="B828" s="307"/>
      <c r="C828" s="307">
        <v>62912</v>
      </c>
      <c r="D828" s="307">
        <v>62452</v>
      </c>
      <c r="E828" s="307">
        <v>63058</v>
      </c>
      <c r="F828" s="411">
        <v>115101</v>
      </c>
      <c r="G828" s="412">
        <v>115100</v>
      </c>
      <c r="H828" s="411" t="s">
        <v>1600</v>
      </c>
      <c r="I828" s="411" t="s">
        <v>473</v>
      </c>
      <c r="J828" s="411"/>
      <c r="K828" s="411">
        <v>2</v>
      </c>
      <c r="L828" s="419">
        <v>1</v>
      </c>
      <c r="M828" s="411"/>
      <c r="N828" s="411" t="str">
        <f t="shared" si="122"/>
        <v>part</v>
      </c>
      <c r="O828" s="411"/>
      <c r="P828" s="411"/>
      <c r="Q828" s="411"/>
      <c r="R828" s="411"/>
      <c r="S828" s="414"/>
      <c r="T828" s="414"/>
      <c r="U828" s="414"/>
      <c r="V828" s="414"/>
      <c r="W828" s="414"/>
      <c r="X828" s="414"/>
      <c r="Y828" s="411" t="s">
        <v>1601</v>
      </c>
      <c r="Z828" s="411"/>
      <c r="AA828" s="415">
        <v>36.4</v>
      </c>
      <c r="AB828" s="411"/>
      <c r="AC828" s="411" t="s">
        <v>1602</v>
      </c>
      <c r="AD828" s="411" t="e">
        <f>VALUE(LEFT(AC828,(LEN(AC828)-6)))</f>
        <v>#VALUE!</v>
      </c>
      <c r="AE828" s="411" t="s">
        <v>475</v>
      </c>
      <c r="AF828" s="411"/>
      <c r="AG828" s="415"/>
      <c r="AH828" s="416">
        <f t="shared" si="123"/>
        <v>36.4</v>
      </c>
      <c r="AI828" s="417">
        <f t="shared" si="117"/>
        <v>72.8</v>
      </c>
      <c r="AJ828" s="411">
        <v>65</v>
      </c>
      <c r="AK828" s="411">
        <f t="shared" si="121"/>
        <v>130</v>
      </c>
      <c r="AL828" s="418">
        <v>40169</v>
      </c>
      <c r="AM828" s="411"/>
      <c r="AN828" s="411"/>
      <c r="AO828" s="411"/>
      <c r="AP828" s="411"/>
      <c r="AQ828" s="411"/>
      <c r="AR828" s="411"/>
      <c r="AS828" s="411"/>
      <c r="AT828" s="435"/>
      <c r="AU828" s="436">
        <v>115101</v>
      </c>
      <c r="AV828" s="436">
        <v>115100</v>
      </c>
      <c r="AW828" s="436" t="str">
        <f t="shared" si="118"/>
        <v>A</v>
      </c>
      <c r="AX828" s="436" t="str">
        <f t="shared" si="119"/>
        <v>A</v>
      </c>
      <c r="AY828" s="294">
        <f t="shared" si="120"/>
        <v>1</v>
      </c>
      <c r="AZ828" s="294">
        <v>1</v>
      </c>
    </row>
    <row r="829" spans="1:52" s="302" customFormat="1" x14ac:dyDescent="0.2">
      <c r="A829" s="307"/>
      <c r="B829" s="307"/>
      <c r="C829" s="307"/>
      <c r="D829" s="307">
        <v>62912</v>
      </c>
      <c r="E829" s="307">
        <v>62452</v>
      </c>
      <c r="F829" s="411">
        <v>63058</v>
      </c>
      <c r="G829" s="412">
        <v>115101</v>
      </c>
      <c r="H829" s="411" t="s">
        <v>1603</v>
      </c>
      <c r="I829" s="411" t="s">
        <v>473</v>
      </c>
      <c r="J829" s="411"/>
      <c r="K829" s="411">
        <v>2</v>
      </c>
      <c r="L829" s="419">
        <v>1</v>
      </c>
      <c r="M829" s="411"/>
      <c r="N829" s="411" t="str">
        <f t="shared" si="122"/>
        <v>assy</v>
      </c>
      <c r="O829" s="411"/>
      <c r="P829" s="411"/>
      <c r="Q829" s="411"/>
      <c r="R829" s="411"/>
      <c r="S829" s="414"/>
      <c r="T829" s="414"/>
      <c r="U829" s="414"/>
      <c r="V829" s="414"/>
      <c r="W829" s="414"/>
      <c r="X829" s="414"/>
      <c r="Y829" s="411" t="s">
        <v>623</v>
      </c>
      <c r="Z829" s="411"/>
      <c r="AA829" s="415">
        <v>72.8</v>
      </c>
      <c r="AB829" s="414"/>
      <c r="AC829" s="411" t="s">
        <v>709</v>
      </c>
      <c r="AD829" s="411">
        <f>VALUE(LEFT(AC829,(LEN(AC829)-6)))</f>
        <v>8</v>
      </c>
      <c r="AE829" s="411" t="s">
        <v>486</v>
      </c>
      <c r="AF829" s="411"/>
      <c r="AG829" s="415"/>
      <c r="AH829" s="416">
        <f t="shared" si="123"/>
        <v>72.8</v>
      </c>
      <c r="AI829" s="417">
        <f t="shared" si="117"/>
        <v>145.6</v>
      </c>
      <c r="AJ829" s="411">
        <v>65</v>
      </c>
      <c r="AK829" s="411">
        <f t="shared" si="121"/>
        <v>130</v>
      </c>
      <c r="AL829" s="418">
        <v>40042</v>
      </c>
      <c r="AM829" s="411">
        <v>2</v>
      </c>
      <c r="AN829" s="411"/>
      <c r="AO829" s="411"/>
      <c r="AP829" s="411"/>
      <c r="AQ829" s="411"/>
      <c r="AR829" s="411"/>
      <c r="AS829" s="411"/>
      <c r="AT829" s="435"/>
      <c r="AU829" s="436">
        <v>63058</v>
      </c>
      <c r="AV829" s="436">
        <v>115101</v>
      </c>
      <c r="AW829" s="436" t="str">
        <f t="shared" si="118"/>
        <v>A</v>
      </c>
      <c r="AX829" s="436" t="str">
        <f t="shared" si="119"/>
        <v>A</v>
      </c>
      <c r="AY829" s="307">
        <f t="shared" si="120"/>
        <v>1</v>
      </c>
      <c r="AZ829" s="307">
        <v>1</v>
      </c>
    </row>
    <row r="830" spans="1:52" s="302" customFormat="1" x14ac:dyDescent="0.2">
      <c r="A830" s="294"/>
      <c r="B830" s="294"/>
      <c r="C830" s="294"/>
      <c r="D830" s="294"/>
      <c r="E830" s="294">
        <v>62912</v>
      </c>
      <c r="F830" s="348">
        <v>62452</v>
      </c>
      <c r="G830" s="358">
        <v>115103</v>
      </c>
      <c r="H830" s="348" t="s">
        <v>1604</v>
      </c>
      <c r="I830" s="348" t="s">
        <v>590</v>
      </c>
      <c r="J830" s="348"/>
      <c r="K830" s="348">
        <v>1</v>
      </c>
      <c r="L830" s="350">
        <v>1</v>
      </c>
      <c r="M830" s="348"/>
      <c r="N830" s="348" t="str">
        <f t="shared" si="122"/>
        <v>assy</v>
      </c>
      <c r="O830" s="348"/>
      <c r="P830" s="348"/>
      <c r="Q830" s="348"/>
      <c r="R830" s="348"/>
      <c r="S830" s="351"/>
      <c r="T830" s="351"/>
      <c r="U830" s="351"/>
      <c r="V830" s="351"/>
      <c r="W830" s="351"/>
      <c r="X830" s="351"/>
      <c r="Y830" s="348"/>
      <c r="Z830" s="348"/>
      <c r="AA830" s="352">
        <v>0</v>
      </c>
      <c r="AB830" s="351"/>
      <c r="AC830" s="348"/>
      <c r="AD830" s="348"/>
      <c r="AE830" s="348"/>
      <c r="AF830" s="348"/>
      <c r="AG830" s="352"/>
      <c r="AH830" s="357">
        <f t="shared" si="123"/>
        <v>0</v>
      </c>
      <c r="AI830" s="347">
        <f t="shared" si="117"/>
        <v>0</v>
      </c>
      <c r="AJ830" s="348"/>
      <c r="AK830" s="348">
        <f t="shared" si="121"/>
        <v>0</v>
      </c>
      <c r="AL830" s="349">
        <v>40196</v>
      </c>
      <c r="AM830" s="348"/>
      <c r="AN830" s="348"/>
      <c r="AO830" s="348"/>
      <c r="AP830" s="348"/>
      <c r="AQ830" s="348"/>
      <c r="AR830" s="348"/>
      <c r="AS830" s="348"/>
      <c r="AT830" s="26"/>
      <c r="AU830" s="428">
        <v>62452</v>
      </c>
      <c r="AV830" s="428">
        <v>115103</v>
      </c>
      <c r="AW830" s="428" t="str">
        <f t="shared" si="118"/>
        <v>A</v>
      </c>
      <c r="AX830" s="428" t="str">
        <f t="shared" si="119"/>
        <v>A</v>
      </c>
      <c r="AY830" s="294">
        <f t="shared" si="120"/>
        <v>1</v>
      </c>
      <c r="AZ830" s="294">
        <v>1</v>
      </c>
    </row>
    <row r="831" spans="1:52" s="437" customFormat="1" x14ac:dyDescent="0.2">
      <c r="A831" s="294"/>
      <c r="B831" s="294"/>
      <c r="C831" s="294"/>
      <c r="D831" s="294">
        <v>62912</v>
      </c>
      <c r="E831" s="294">
        <v>62454</v>
      </c>
      <c r="F831" s="348">
        <v>63158</v>
      </c>
      <c r="G831" s="358">
        <v>115104</v>
      </c>
      <c r="H831" s="348" t="s">
        <v>1605</v>
      </c>
      <c r="I831" s="348" t="s">
        <v>590</v>
      </c>
      <c r="J831" s="348"/>
      <c r="K831" s="348">
        <v>1</v>
      </c>
      <c r="L831" s="350">
        <v>1</v>
      </c>
      <c r="M831" s="348"/>
      <c r="N831" s="348" t="str">
        <f t="shared" si="122"/>
        <v>assy</v>
      </c>
      <c r="O831" s="348"/>
      <c r="P831" s="348"/>
      <c r="Q831" s="348"/>
      <c r="R831" s="348"/>
      <c r="S831" s="351"/>
      <c r="T831" s="351"/>
      <c r="U831" s="351"/>
      <c r="V831" s="351"/>
      <c r="W831" s="351"/>
      <c r="X831" s="351"/>
      <c r="Y831" s="348"/>
      <c r="Z831" s="348"/>
      <c r="AA831" s="352">
        <v>0</v>
      </c>
      <c r="AB831" s="351"/>
      <c r="AC831" s="348"/>
      <c r="AD831" s="348"/>
      <c r="AE831" s="348"/>
      <c r="AF831" s="348"/>
      <c r="AG831" s="352"/>
      <c r="AH831" s="357">
        <f t="shared" si="123"/>
        <v>0</v>
      </c>
      <c r="AI831" s="347">
        <f t="shared" si="117"/>
        <v>0</v>
      </c>
      <c r="AJ831" s="348"/>
      <c r="AK831" s="348">
        <f t="shared" si="121"/>
        <v>0</v>
      </c>
      <c r="AL831" s="349">
        <v>40196</v>
      </c>
      <c r="AM831" s="348"/>
      <c r="AN831" s="348"/>
      <c r="AO831" s="348"/>
      <c r="AP831" s="348"/>
      <c r="AQ831" s="348"/>
      <c r="AR831" s="348"/>
      <c r="AS831" s="348"/>
      <c r="AT831" s="26"/>
      <c r="AU831" s="429">
        <v>63158</v>
      </c>
      <c r="AV831" s="428">
        <v>115104</v>
      </c>
      <c r="AW831" s="428" t="str">
        <f t="shared" si="118"/>
        <v>A</v>
      </c>
      <c r="AX831" s="428" t="str">
        <f t="shared" si="119"/>
        <v>A</v>
      </c>
      <c r="AY831" s="294">
        <f t="shared" si="120"/>
        <v>0</v>
      </c>
      <c r="AZ831" s="294">
        <v>0</v>
      </c>
    </row>
    <row r="832" spans="1:52" s="437" customFormat="1" x14ac:dyDescent="0.2">
      <c r="A832" s="294"/>
      <c r="B832" s="294"/>
      <c r="C832" s="294">
        <v>62912</v>
      </c>
      <c r="D832" s="294">
        <v>62998</v>
      </c>
      <c r="E832" s="294">
        <v>62445</v>
      </c>
      <c r="F832" s="389">
        <v>62897</v>
      </c>
      <c r="G832" s="390">
        <v>120020</v>
      </c>
      <c r="H832" s="389" t="s">
        <v>1606</v>
      </c>
      <c r="I832" s="389" t="s">
        <v>924</v>
      </c>
      <c r="J832" s="389"/>
      <c r="K832" s="389">
        <v>1</v>
      </c>
      <c r="L832" s="398"/>
      <c r="M832" s="389"/>
      <c r="N832" s="389" t="str">
        <f t="shared" si="122"/>
        <v>part</v>
      </c>
      <c r="O832" s="389"/>
      <c r="P832" s="389"/>
      <c r="Q832" s="389"/>
      <c r="R832" s="389"/>
      <c r="S832" s="392"/>
      <c r="T832" s="392"/>
      <c r="U832" s="392"/>
      <c r="V832" s="392"/>
      <c r="W832" s="392" t="s">
        <v>1607</v>
      </c>
      <c r="X832" s="392"/>
      <c r="Y832" s="389"/>
      <c r="Z832" s="389"/>
      <c r="AA832" s="393">
        <v>0</v>
      </c>
      <c r="AB832" s="389"/>
      <c r="AC832" s="389"/>
      <c r="AD832" s="389"/>
      <c r="AE832" s="389"/>
      <c r="AF832" s="389"/>
      <c r="AG832" s="393"/>
      <c r="AH832" s="394">
        <f t="shared" si="123"/>
        <v>0</v>
      </c>
      <c r="AI832" s="395">
        <f t="shared" si="117"/>
        <v>0</v>
      </c>
      <c r="AJ832" s="389"/>
      <c r="AK832" s="389">
        <f t="shared" si="121"/>
        <v>0</v>
      </c>
      <c r="AL832" s="396">
        <v>40042</v>
      </c>
      <c r="AM832" s="389"/>
      <c r="AN832" s="389"/>
      <c r="AO832" s="389"/>
      <c r="AP832" s="389"/>
      <c r="AQ832" s="389"/>
      <c r="AR832" s="389"/>
      <c r="AS832" s="389"/>
      <c r="AT832" s="26"/>
      <c r="AU832" s="428">
        <v>62897</v>
      </c>
      <c r="AV832" s="428">
        <v>120020</v>
      </c>
      <c r="AW832" s="428" t="str">
        <f t="shared" si="118"/>
        <v>A</v>
      </c>
      <c r="AX832" s="428" t="str">
        <f t="shared" si="119"/>
        <v>A</v>
      </c>
      <c r="AY832" s="294">
        <f t="shared" si="120"/>
        <v>0</v>
      </c>
      <c r="AZ832" s="294">
        <v>0</v>
      </c>
    </row>
    <row r="833" spans="1:52" s="437" customFormat="1" x14ac:dyDescent="0.2">
      <c r="A833" s="294"/>
      <c r="B833" s="294"/>
      <c r="C833" s="294">
        <v>62912</v>
      </c>
      <c r="D833" s="294">
        <v>62998</v>
      </c>
      <c r="E833" s="294">
        <v>62445</v>
      </c>
      <c r="F833" s="389">
        <v>62897</v>
      </c>
      <c r="G833" s="390">
        <v>120023</v>
      </c>
      <c r="H833" s="389" t="s">
        <v>1608</v>
      </c>
      <c r="I833" s="389" t="s">
        <v>924</v>
      </c>
      <c r="J833" s="389"/>
      <c r="K833" s="389">
        <v>1</v>
      </c>
      <c r="L833" s="398"/>
      <c r="M833" s="389"/>
      <c r="N833" s="389" t="str">
        <f t="shared" si="122"/>
        <v>part</v>
      </c>
      <c r="O833" s="389"/>
      <c r="P833" s="389"/>
      <c r="Q833" s="389"/>
      <c r="R833" s="389"/>
      <c r="S833" s="392"/>
      <c r="T833" s="392"/>
      <c r="U833" s="392"/>
      <c r="V833" s="392"/>
      <c r="W833" s="392" t="s">
        <v>1607</v>
      </c>
      <c r="X833" s="392"/>
      <c r="Y833" s="389"/>
      <c r="Z833" s="389"/>
      <c r="AA833" s="393">
        <v>0</v>
      </c>
      <c r="AB833" s="389"/>
      <c r="AC833" s="389"/>
      <c r="AD833" s="389"/>
      <c r="AE833" s="389"/>
      <c r="AF833" s="389"/>
      <c r="AG833" s="393"/>
      <c r="AH833" s="394">
        <f t="shared" si="123"/>
        <v>0</v>
      </c>
      <c r="AI833" s="395">
        <f t="shared" si="117"/>
        <v>0</v>
      </c>
      <c r="AJ833" s="389"/>
      <c r="AK833" s="389">
        <f t="shared" si="121"/>
        <v>0</v>
      </c>
      <c r="AL833" s="396">
        <v>40095</v>
      </c>
      <c r="AM833" s="389"/>
      <c r="AN833" s="389"/>
      <c r="AO833" s="389"/>
      <c r="AP833" s="389"/>
      <c r="AQ833" s="389"/>
      <c r="AR833" s="389"/>
      <c r="AS833" s="389"/>
      <c r="AT833" s="26"/>
      <c r="AU833" s="428">
        <v>62897</v>
      </c>
      <c r="AV833" s="428">
        <v>120023</v>
      </c>
      <c r="AW833" s="428" t="str">
        <f t="shared" si="118"/>
        <v>A</v>
      </c>
      <c r="AX833" s="428" t="str">
        <f t="shared" si="119"/>
        <v>A</v>
      </c>
      <c r="AY833" s="294">
        <f t="shared" si="120"/>
        <v>0</v>
      </c>
      <c r="AZ833" s="294">
        <v>0</v>
      </c>
    </row>
    <row r="834" spans="1:52" s="437" customFormat="1" x14ac:dyDescent="0.2">
      <c r="A834" s="303"/>
      <c r="B834" s="303"/>
      <c r="C834" s="303">
        <v>62912</v>
      </c>
      <c r="D834" s="303">
        <v>62998</v>
      </c>
      <c r="E834" s="303">
        <v>62445</v>
      </c>
      <c r="F834" s="389">
        <v>63067</v>
      </c>
      <c r="G834" s="390">
        <v>127218</v>
      </c>
      <c r="H834" s="389" t="s">
        <v>1609</v>
      </c>
      <c r="I834" s="389" t="s">
        <v>473</v>
      </c>
      <c r="J834" s="389"/>
      <c r="K834" s="389">
        <v>1</v>
      </c>
      <c r="L834" s="398">
        <v>1</v>
      </c>
      <c r="M834" s="389"/>
      <c r="N834" s="389" t="str">
        <f t="shared" si="122"/>
        <v>part</v>
      </c>
      <c r="O834" s="389"/>
      <c r="P834" s="389"/>
      <c r="Q834" s="389"/>
      <c r="R834" s="389"/>
      <c r="S834" s="392"/>
      <c r="T834" s="392"/>
      <c r="U834" s="392"/>
      <c r="V834" s="392"/>
      <c r="W834" s="392"/>
      <c r="X834" s="392"/>
      <c r="Y834" s="389" t="s">
        <v>1610</v>
      </c>
      <c r="Z834" s="389"/>
      <c r="AA834" s="393">
        <v>0</v>
      </c>
      <c r="AB834" s="389"/>
      <c r="AC834" s="389"/>
      <c r="AD834" s="389" t="e">
        <f>VALUE(LEFT(AC834,(LEN(AC834)-6)))</f>
        <v>#VALUE!</v>
      </c>
      <c r="AE834" s="389"/>
      <c r="AF834" s="389"/>
      <c r="AG834" s="393"/>
      <c r="AH834" s="394">
        <f t="shared" si="123"/>
        <v>0</v>
      </c>
      <c r="AI834" s="395">
        <f t="shared" si="117"/>
        <v>0</v>
      </c>
      <c r="AJ834" s="389"/>
      <c r="AK834" s="389">
        <f t="shared" si="121"/>
        <v>0</v>
      </c>
      <c r="AL834" s="396">
        <v>40169</v>
      </c>
      <c r="AM834" s="389"/>
      <c r="AN834" s="389"/>
      <c r="AO834" s="389"/>
      <c r="AP834" s="389"/>
      <c r="AQ834" s="389"/>
      <c r="AR834" s="389"/>
      <c r="AS834" s="389"/>
      <c r="AT834" s="443"/>
      <c r="AU834" s="444">
        <v>63067</v>
      </c>
      <c r="AV834" s="444">
        <v>127218</v>
      </c>
      <c r="AW834" s="444" t="str">
        <f t="shared" si="118"/>
        <v>A</v>
      </c>
      <c r="AX834" s="444" t="str">
        <f t="shared" si="119"/>
        <v>A</v>
      </c>
      <c r="AY834" s="294">
        <f t="shared" si="120"/>
        <v>0</v>
      </c>
      <c r="AZ834" s="294">
        <v>0</v>
      </c>
    </row>
    <row r="835" spans="1:52" x14ac:dyDescent="0.2">
      <c r="A835" s="378" t="s">
        <v>477</v>
      </c>
      <c r="B835" s="379"/>
      <c r="C835" s="379"/>
      <c r="D835" s="379"/>
      <c r="E835" s="379"/>
      <c r="F835" s="389">
        <v>62454</v>
      </c>
      <c r="G835" s="390">
        <v>127407</v>
      </c>
      <c r="H835" s="389" t="s">
        <v>1611</v>
      </c>
      <c r="I835" s="389" t="s">
        <v>590</v>
      </c>
      <c r="J835" s="389" t="s">
        <v>576</v>
      </c>
      <c r="K835" s="389">
        <v>1</v>
      </c>
      <c r="L835" s="398">
        <v>1</v>
      </c>
      <c r="M835" s="389"/>
      <c r="N835" s="389" t="str">
        <f t="shared" si="122"/>
        <v>part</v>
      </c>
      <c r="O835" s="389"/>
      <c r="P835" s="389"/>
      <c r="Q835" s="389"/>
      <c r="R835" s="389"/>
      <c r="S835" s="392"/>
      <c r="T835" s="392"/>
      <c r="U835" s="392"/>
      <c r="V835" s="392"/>
      <c r="W835" s="392" t="s">
        <v>1612</v>
      </c>
      <c r="X835" s="392">
        <v>4</v>
      </c>
      <c r="Y835" s="389"/>
      <c r="Z835" s="392"/>
      <c r="AA835" s="393">
        <v>0</v>
      </c>
      <c r="AB835" s="392"/>
      <c r="AC835" s="389"/>
      <c r="AD835" s="389"/>
      <c r="AE835" s="389"/>
      <c r="AF835" s="389"/>
      <c r="AG835" s="393"/>
      <c r="AH835" s="394">
        <f t="shared" si="123"/>
        <v>0</v>
      </c>
      <c r="AI835" s="395">
        <f t="shared" si="117"/>
        <v>0</v>
      </c>
      <c r="AJ835" s="389"/>
      <c r="AK835" s="389">
        <f t="shared" si="121"/>
        <v>0</v>
      </c>
      <c r="AL835" s="396">
        <v>40112</v>
      </c>
      <c r="AM835" s="389"/>
      <c r="AN835" s="389"/>
      <c r="AO835" s="389"/>
      <c r="AP835" s="389"/>
      <c r="AQ835" s="389"/>
      <c r="AR835" s="389"/>
      <c r="AS835" s="389"/>
      <c r="AT835" s="26" t="s">
        <v>592</v>
      </c>
      <c r="AU835" s="428"/>
      <c r="AV835" s="428"/>
      <c r="AW835" s="428" t="str">
        <f t="shared" si="118"/>
        <v>Z</v>
      </c>
      <c r="AX835" s="428" t="str">
        <f t="shared" si="119"/>
        <v>Z</v>
      </c>
      <c r="AY835" s="294">
        <f t="shared" si="120"/>
        <v>0</v>
      </c>
      <c r="AZ835" s="294">
        <v>0</v>
      </c>
    </row>
    <row r="836" spans="1:52" x14ac:dyDescent="0.2">
      <c r="C836" s="294">
        <v>62912</v>
      </c>
      <c r="D836" s="294">
        <v>62998</v>
      </c>
      <c r="E836" s="294">
        <v>62445</v>
      </c>
      <c r="F836" s="389">
        <v>63172</v>
      </c>
      <c r="G836" s="390">
        <v>127409</v>
      </c>
      <c r="H836" s="389" t="s">
        <v>1613</v>
      </c>
      <c r="I836" s="389" t="s">
        <v>924</v>
      </c>
      <c r="J836" s="389"/>
      <c r="K836" s="389">
        <v>1</v>
      </c>
      <c r="L836" s="398">
        <v>1</v>
      </c>
      <c r="M836" s="389"/>
      <c r="N836" s="389" t="str">
        <f t="shared" si="122"/>
        <v>part</v>
      </c>
      <c r="O836" s="389"/>
      <c r="P836" s="389"/>
      <c r="Q836" s="389"/>
      <c r="R836" s="389"/>
      <c r="S836" s="392"/>
      <c r="T836" s="392"/>
      <c r="U836" s="392"/>
      <c r="V836" s="392"/>
      <c r="W836" s="392"/>
      <c r="X836" s="392"/>
      <c r="Y836" s="389"/>
      <c r="Z836" s="392"/>
      <c r="AA836" s="393">
        <v>0</v>
      </c>
      <c r="AB836" s="392"/>
      <c r="AC836" s="389"/>
      <c r="AD836" s="389"/>
      <c r="AE836" s="389"/>
      <c r="AF836" s="389"/>
      <c r="AG836" s="393"/>
      <c r="AH836" s="394">
        <f t="shared" si="123"/>
        <v>0</v>
      </c>
      <c r="AI836" s="395">
        <f t="shared" si="117"/>
        <v>0</v>
      </c>
      <c r="AJ836" s="389"/>
      <c r="AK836" s="389">
        <f t="shared" si="121"/>
        <v>0</v>
      </c>
      <c r="AL836" s="396">
        <v>40169</v>
      </c>
      <c r="AM836" s="389"/>
      <c r="AN836" s="389"/>
      <c r="AO836" s="389"/>
      <c r="AP836" s="389"/>
      <c r="AQ836" s="389"/>
      <c r="AR836" s="389"/>
      <c r="AS836" s="389"/>
      <c r="AT836" s="26"/>
      <c r="AU836" s="428">
        <v>63172</v>
      </c>
      <c r="AV836" s="428">
        <v>127409</v>
      </c>
      <c r="AW836" s="428" t="str">
        <f t="shared" si="118"/>
        <v>A</v>
      </c>
      <c r="AX836" s="428" t="str">
        <f t="shared" si="119"/>
        <v>A</v>
      </c>
      <c r="AY836" s="294">
        <f t="shared" si="120"/>
        <v>0</v>
      </c>
      <c r="AZ836" s="294">
        <v>0</v>
      </c>
    </row>
    <row r="837" spans="1:52" x14ac:dyDescent="0.2">
      <c r="C837" s="294">
        <v>62912</v>
      </c>
      <c r="D837" s="294">
        <v>62998</v>
      </c>
      <c r="E837" s="294">
        <v>62445</v>
      </c>
      <c r="F837" s="389">
        <v>63172</v>
      </c>
      <c r="G837" s="390">
        <v>127410</v>
      </c>
      <c r="H837" s="389" t="s">
        <v>1614</v>
      </c>
      <c r="I837" s="389" t="s">
        <v>924</v>
      </c>
      <c r="J837" s="389"/>
      <c r="K837" s="389">
        <v>1</v>
      </c>
      <c r="L837" s="398">
        <v>1</v>
      </c>
      <c r="M837" s="389"/>
      <c r="N837" s="389" t="str">
        <f t="shared" si="122"/>
        <v>part</v>
      </c>
      <c r="O837" s="389"/>
      <c r="P837" s="389"/>
      <c r="Q837" s="389"/>
      <c r="R837" s="389"/>
      <c r="S837" s="392"/>
      <c r="T837" s="392"/>
      <c r="U837" s="392"/>
      <c r="V837" s="392"/>
      <c r="W837" s="392"/>
      <c r="X837" s="392"/>
      <c r="Y837" s="389"/>
      <c r="Z837" s="392"/>
      <c r="AA837" s="393">
        <v>0</v>
      </c>
      <c r="AB837" s="392"/>
      <c r="AC837" s="389"/>
      <c r="AD837" s="389"/>
      <c r="AE837" s="389"/>
      <c r="AF837" s="389"/>
      <c r="AG837" s="393"/>
      <c r="AH837" s="394">
        <f t="shared" si="123"/>
        <v>0</v>
      </c>
      <c r="AI837" s="395">
        <f t="shared" si="117"/>
        <v>0</v>
      </c>
      <c r="AJ837" s="389"/>
      <c r="AK837" s="389">
        <f t="shared" si="121"/>
        <v>0</v>
      </c>
      <c r="AL837" s="396">
        <v>40169</v>
      </c>
      <c r="AM837" s="389"/>
      <c r="AN837" s="389"/>
      <c r="AO837" s="389"/>
      <c r="AP837" s="389"/>
      <c r="AQ837" s="389"/>
      <c r="AR837" s="389"/>
      <c r="AS837" s="389"/>
      <c r="AT837" s="26"/>
      <c r="AU837" s="428">
        <v>63172</v>
      </c>
      <c r="AV837" s="428">
        <v>127410</v>
      </c>
      <c r="AW837" s="428" t="str">
        <f t="shared" si="118"/>
        <v>A</v>
      </c>
      <c r="AX837" s="428" t="str">
        <f t="shared" si="119"/>
        <v>A</v>
      </c>
      <c r="AY837" s="294">
        <f t="shared" si="120"/>
        <v>0</v>
      </c>
      <c r="AZ837" s="294">
        <v>0</v>
      </c>
    </row>
    <row r="838" spans="1:52" x14ac:dyDescent="0.2">
      <c r="C838" s="294">
        <v>62912</v>
      </c>
      <c r="D838" s="294">
        <v>62998</v>
      </c>
      <c r="E838" s="294">
        <v>62445</v>
      </c>
      <c r="F838" s="389">
        <v>63172</v>
      </c>
      <c r="G838" s="390">
        <v>127411</v>
      </c>
      <c r="H838" s="389" t="s">
        <v>1615</v>
      </c>
      <c r="I838" s="389" t="s">
        <v>924</v>
      </c>
      <c r="J838" s="389"/>
      <c r="K838" s="389">
        <v>1</v>
      </c>
      <c r="L838" s="398">
        <v>1</v>
      </c>
      <c r="M838" s="389"/>
      <c r="N838" s="389" t="str">
        <f t="shared" si="122"/>
        <v>part</v>
      </c>
      <c r="O838" s="389"/>
      <c r="P838" s="389"/>
      <c r="Q838" s="389"/>
      <c r="R838" s="389"/>
      <c r="S838" s="392"/>
      <c r="T838" s="392"/>
      <c r="U838" s="392"/>
      <c r="V838" s="392"/>
      <c r="W838" s="392"/>
      <c r="X838" s="392"/>
      <c r="Y838" s="389"/>
      <c r="Z838" s="392"/>
      <c r="AA838" s="393">
        <v>0</v>
      </c>
      <c r="AB838" s="392"/>
      <c r="AC838" s="389"/>
      <c r="AD838" s="389"/>
      <c r="AE838" s="389"/>
      <c r="AF838" s="389"/>
      <c r="AG838" s="393"/>
      <c r="AH838" s="394">
        <f t="shared" si="123"/>
        <v>0</v>
      </c>
      <c r="AI838" s="395">
        <f t="shared" si="117"/>
        <v>0</v>
      </c>
      <c r="AJ838" s="389"/>
      <c r="AK838" s="389">
        <f t="shared" si="121"/>
        <v>0</v>
      </c>
      <c r="AL838" s="396">
        <v>40169</v>
      </c>
      <c r="AM838" s="389"/>
      <c r="AN838" s="389"/>
      <c r="AO838" s="389"/>
      <c r="AP838" s="389"/>
      <c r="AQ838" s="389"/>
      <c r="AR838" s="389"/>
      <c r="AS838" s="389"/>
      <c r="AT838" s="26"/>
      <c r="AU838" s="428">
        <v>63172</v>
      </c>
      <c r="AV838" s="428">
        <v>127411</v>
      </c>
      <c r="AW838" s="428" t="str">
        <f t="shared" si="118"/>
        <v>A</v>
      </c>
      <c r="AX838" s="428" t="str">
        <f t="shared" si="119"/>
        <v>A</v>
      </c>
      <c r="AY838" s="294">
        <f t="shared" si="120"/>
        <v>0</v>
      </c>
      <c r="AZ838" s="294">
        <v>0</v>
      </c>
    </row>
    <row r="839" spans="1:52" x14ac:dyDescent="0.2">
      <c r="C839" s="294">
        <v>62912</v>
      </c>
      <c r="D839" s="294">
        <v>62998</v>
      </c>
      <c r="E839" s="294">
        <v>62445</v>
      </c>
      <c r="F839" s="389">
        <v>63172</v>
      </c>
      <c r="G839" s="390">
        <v>127412</v>
      </c>
      <c r="H839" s="389" t="s">
        <v>1616</v>
      </c>
      <c r="I839" s="389" t="s">
        <v>924</v>
      </c>
      <c r="J839" s="389"/>
      <c r="K839" s="389">
        <v>1</v>
      </c>
      <c r="L839" s="398">
        <v>1</v>
      </c>
      <c r="M839" s="389"/>
      <c r="N839" s="389" t="str">
        <f t="shared" si="122"/>
        <v>part</v>
      </c>
      <c r="O839" s="389"/>
      <c r="P839" s="389"/>
      <c r="Q839" s="389"/>
      <c r="R839" s="389"/>
      <c r="S839" s="392"/>
      <c r="T839" s="392"/>
      <c r="U839" s="392"/>
      <c r="V839" s="392"/>
      <c r="W839" s="392"/>
      <c r="X839" s="392"/>
      <c r="Y839" s="389"/>
      <c r="Z839" s="392"/>
      <c r="AA839" s="393">
        <v>0</v>
      </c>
      <c r="AB839" s="392"/>
      <c r="AC839" s="389"/>
      <c r="AD839" s="389"/>
      <c r="AE839" s="389"/>
      <c r="AF839" s="389"/>
      <c r="AG839" s="393"/>
      <c r="AH839" s="394">
        <f t="shared" si="123"/>
        <v>0</v>
      </c>
      <c r="AI839" s="395">
        <f t="shared" ref="AI839:AI891" si="124">AH839*K839</f>
        <v>0</v>
      </c>
      <c r="AJ839" s="389"/>
      <c r="AK839" s="389">
        <f t="shared" si="121"/>
        <v>0</v>
      </c>
      <c r="AL839" s="396">
        <v>40169</v>
      </c>
      <c r="AM839" s="389"/>
      <c r="AN839" s="389"/>
      <c r="AO839" s="389"/>
      <c r="AP839" s="389"/>
      <c r="AQ839" s="389"/>
      <c r="AR839" s="389"/>
      <c r="AS839" s="389"/>
      <c r="AT839" s="26"/>
      <c r="AU839" s="428">
        <v>63172</v>
      </c>
      <c r="AV839" s="428">
        <v>127412</v>
      </c>
      <c r="AW839" s="428" t="str">
        <f t="shared" ref="AW839:AW891" si="125">IF(AU839&lt;&gt;F839,"Z","A")</f>
        <v>A</v>
      </c>
      <c r="AX839" s="428" t="str">
        <f t="shared" ref="AX839:AX891" si="126">IF(AV839&lt;&gt;G839,"Z","A")</f>
        <v>A</v>
      </c>
      <c r="AY839" s="294">
        <f t="shared" ref="AY839:AY891" si="127">COUNTIF(A839:G839,$AY$6)</f>
        <v>0</v>
      </c>
      <c r="AZ839" s="294">
        <v>0</v>
      </c>
    </row>
    <row r="840" spans="1:52" x14ac:dyDescent="0.2">
      <c r="B840" s="294">
        <v>62912</v>
      </c>
      <c r="C840" s="294">
        <v>62998</v>
      </c>
      <c r="D840" s="294">
        <v>62445</v>
      </c>
      <c r="E840" s="294">
        <v>62897</v>
      </c>
      <c r="F840" s="389">
        <v>62935</v>
      </c>
      <c r="G840" s="390">
        <v>127415</v>
      </c>
      <c r="H840" s="389" t="s">
        <v>1617</v>
      </c>
      <c r="I840" s="389" t="s">
        <v>924</v>
      </c>
      <c r="J840" s="389"/>
      <c r="K840" s="389">
        <v>1</v>
      </c>
      <c r="L840" s="398">
        <v>1</v>
      </c>
      <c r="M840" s="389"/>
      <c r="N840" s="389" t="str">
        <f t="shared" si="122"/>
        <v>part</v>
      </c>
      <c r="O840" s="389"/>
      <c r="P840" s="389"/>
      <c r="Q840" s="389"/>
      <c r="R840" s="389"/>
      <c r="S840" s="392"/>
      <c r="T840" s="392"/>
      <c r="U840" s="392"/>
      <c r="V840" s="392"/>
      <c r="W840" s="392"/>
      <c r="X840" s="392"/>
      <c r="Y840" s="389"/>
      <c r="Z840" s="392"/>
      <c r="AA840" s="393">
        <v>0</v>
      </c>
      <c r="AB840" s="392"/>
      <c r="AC840" s="389"/>
      <c r="AD840" s="389"/>
      <c r="AE840" s="389"/>
      <c r="AF840" s="389"/>
      <c r="AG840" s="393"/>
      <c r="AH840" s="394">
        <f t="shared" si="123"/>
        <v>0</v>
      </c>
      <c r="AI840" s="395">
        <f t="shared" si="124"/>
        <v>0</v>
      </c>
      <c r="AJ840" s="389"/>
      <c r="AK840" s="389">
        <f t="shared" si="121"/>
        <v>0</v>
      </c>
      <c r="AL840" s="396">
        <v>40169</v>
      </c>
      <c r="AM840" s="389"/>
      <c r="AN840" s="389"/>
      <c r="AO840" s="389"/>
      <c r="AP840" s="389"/>
      <c r="AQ840" s="389"/>
      <c r="AR840" s="389"/>
      <c r="AS840" s="389"/>
      <c r="AT840" s="26"/>
      <c r="AU840" s="428">
        <v>62935</v>
      </c>
      <c r="AV840" s="428">
        <v>127415</v>
      </c>
      <c r="AW840" s="428" t="str">
        <f t="shared" si="125"/>
        <v>A</v>
      </c>
      <c r="AX840" s="428" t="str">
        <f t="shared" si="126"/>
        <v>A</v>
      </c>
      <c r="AY840" s="294">
        <f t="shared" si="127"/>
        <v>0</v>
      </c>
      <c r="AZ840" s="294">
        <v>0</v>
      </c>
    </row>
    <row r="841" spans="1:52" x14ac:dyDescent="0.2">
      <c r="B841" s="294">
        <v>62912</v>
      </c>
      <c r="C841" s="294">
        <v>62998</v>
      </c>
      <c r="D841" s="294">
        <v>62445</v>
      </c>
      <c r="E841" s="294">
        <v>62897</v>
      </c>
      <c r="F841" s="328">
        <v>62811</v>
      </c>
      <c r="G841" s="329">
        <v>130012</v>
      </c>
      <c r="H841" s="328" t="s">
        <v>1618</v>
      </c>
      <c r="I841" s="328" t="s">
        <v>473</v>
      </c>
      <c r="J841" s="328"/>
      <c r="K841" s="328">
        <v>2</v>
      </c>
      <c r="L841" s="400">
        <v>1</v>
      </c>
      <c r="M841" s="328"/>
      <c r="N841" s="328" t="str">
        <f t="shared" si="122"/>
        <v>part</v>
      </c>
      <c r="O841" s="328"/>
      <c r="P841" s="328"/>
      <c r="Q841" s="328"/>
      <c r="R841" s="328"/>
      <c r="S841" s="331"/>
      <c r="T841" s="331"/>
      <c r="U841" s="331"/>
      <c r="V841" s="331"/>
      <c r="W841" s="331"/>
      <c r="X841" s="331"/>
      <c r="Y841" s="328"/>
      <c r="Z841" s="328"/>
      <c r="AA841" s="332">
        <v>40</v>
      </c>
      <c r="AB841" s="331"/>
      <c r="AC841" s="328" t="s">
        <v>1619</v>
      </c>
      <c r="AD841" s="328">
        <f t="shared" ref="AD841:AD849" si="128">VALUE(LEFT(AC841,(LEN(AC841)-6)))</f>
        <v>1</v>
      </c>
      <c r="AE841" s="328"/>
      <c r="AF841" s="328"/>
      <c r="AG841" s="332"/>
      <c r="AH841" s="333">
        <f t="shared" si="123"/>
        <v>40</v>
      </c>
      <c r="AI841" s="334">
        <f t="shared" si="124"/>
        <v>80</v>
      </c>
      <c r="AJ841" s="328">
        <v>36</v>
      </c>
      <c r="AK841" s="328">
        <f t="shared" si="121"/>
        <v>72</v>
      </c>
      <c r="AL841" s="335">
        <v>40000</v>
      </c>
      <c r="AM841" s="328">
        <v>2</v>
      </c>
      <c r="AN841" s="328">
        <v>2</v>
      </c>
      <c r="AO841" s="328"/>
      <c r="AP841" s="328"/>
      <c r="AQ841" s="328"/>
      <c r="AR841" s="328"/>
      <c r="AS841" s="328"/>
      <c r="AT841" s="26"/>
      <c r="AU841" s="431">
        <v>62811</v>
      </c>
      <c r="AV841" s="428">
        <v>130012</v>
      </c>
      <c r="AW841" s="428" t="str">
        <f t="shared" si="125"/>
        <v>A</v>
      </c>
      <c r="AX841" s="428" t="str">
        <f t="shared" si="126"/>
        <v>A</v>
      </c>
      <c r="AY841" s="294">
        <f t="shared" si="127"/>
        <v>0</v>
      </c>
      <c r="AZ841" s="294">
        <v>0</v>
      </c>
    </row>
    <row r="842" spans="1:52" x14ac:dyDescent="0.2">
      <c r="B842" s="294">
        <v>62912</v>
      </c>
      <c r="C842" s="294">
        <v>62998</v>
      </c>
      <c r="D842" s="294">
        <v>62445</v>
      </c>
      <c r="E842" s="294">
        <v>62897</v>
      </c>
      <c r="F842" s="328">
        <v>62935</v>
      </c>
      <c r="G842" s="329">
        <v>130014</v>
      </c>
      <c r="H842" s="328" t="s">
        <v>1620</v>
      </c>
      <c r="I842" s="328" t="s">
        <v>473</v>
      </c>
      <c r="J842" s="328"/>
      <c r="K842" s="328">
        <v>2</v>
      </c>
      <c r="L842" s="330">
        <v>1</v>
      </c>
      <c r="M842" s="328"/>
      <c r="N842" s="328" t="str">
        <f t="shared" si="122"/>
        <v>part</v>
      </c>
      <c r="O842" s="328"/>
      <c r="P842" s="328"/>
      <c r="Q842" s="328"/>
      <c r="R842" s="328"/>
      <c r="S842" s="331"/>
      <c r="T842" s="331"/>
      <c r="U842" s="331"/>
      <c r="V842" s="331"/>
      <c r="W842" s="331"/>
      <c r="X842" s="331"/>
      <c r="Y842" s="328" t="s">
        <v>1621</v>
      </c>
      <c r="Z842" s="328"/>
      <c r="AA842" s="332">
        <v>2.58</v>
      </c>
      <c r="AB842" s="328">
        <v>50005</v>
      </c>
      <c r="AC842" s="328" t="s">
        <v>614</v>
      </c>
      <c r="AD842" s="328">
        <f t="shared" si="128"/>
        <v>20</v>
      </c>
      <c r="AE842" s="328" t="s">
        <v>475</v>
      </c>
      <c r="AF842" s="328"/>
      <c r="AG842" s="332"/>
      <c r="AH842" s="333">
        <f t="shared" si="123"/>
        <v>2.58</v>
      </c>
      <c r="AI842" s="334">
        <f t="shared" si="124"/>
        <v>5.16</v>
      </c>
      <c r="AJ842" s="328">
        <v>24</v>
      </c>
      <c r="AK842" s="328">
        <f t="shared" si="121"/>
        <v>48</v>
      </c>
      <c r="AL842" s="335">
        <v>40042</v>
      </c>
      <c r="AM842" s="328"/>
      <c r="AN842" s="328"/>
      <c r="AO842" s="328"/>
      <c r="AP842" s="328"/>
      <c r="AQ842" s="328"/>
      <c r="AR842" s="328"/>
      <c r="AS842" s="328"/>
      <c r="AT842" s="26"/>
      <c r="AU842" s="431">
        <v>62935</v>
      </c>
      <c r="AV842" s="428">
        <v>130014</v>
      </c>
      <c r="AW842" s="428" t="str">
        <f t="shared" si="125"/>
        <v>A</v>
      </c>
      <c r="AX842" s="428" t="str">
        <f t="shared" si="126"/>
        <v>A</v>
      </c>
      <c r="AY842" s="294">
        <f t="shared" si="127"/>
        <v>0</v>
      </c>
      <c r="AZ842" s="294">
        <v>0</v>
      </c>
    </row>
    <row r="843" spans="1:52" x14ac:dyDescent="0.2">
      <c r="A843" s="307"/>
      <c r="B843" s="307"/>
      <c r="C843" s="307"/>
      <c r="D843" s="307"/>
      <c r="E843" s="307">
        <v>62912</v>
      </c>
      <c r="F843" s="411">
        <v>62465</v>
      </c>
      <c r="G843" s="412">
        <v>130050</v>
      </c>
      <c r="H843" s="411" t="s">
        <v>1622</v>
      </c>
      <c r="I843" s="411" t="s">
        <v>473</v>
      </c>
      <c r="J843" s="411"/>
      <c r="K843" s="411">
        <v>1</v>
      </c>
      <c r="L843" s="419">
        <v>1</v>
      </c>
      <c r="M843" s="411"/>
      <c r="N843" s="411" t="str">
        <f t="shared" si="122"/>
        <v>part</v>
      </c>
      <c r="O843" s="411"/>
      <c r="P843" s="411"/>
      <c r="Q843" s="411"/>
      <c r="R843" s="411"/>
      <c r="S843" s="414"/>
      <c r="T843" s="414"/>
      <c r="U843" s="414"/>
      <c r="V843" s="414"/>
      <c r="W843" s="414"/>
      <c r="X843" s="414"/>
      <c r="Y843" s="411" t="s">
        <v>1623</v>
      </c>
      <c r="Z843" s="411"/>
      <c r="AA843" s="415">
        <v>88.3</v>
      </c>
      <c r="AB843" s="411"/>
      <c r="AC843" s="411" t="s">
        <v>836</v>
      </c>
      <c r="AD843" s="411">
        <f t="shared" si="128"/>
        <v>3</v>
      </c>
      <c r="AE843" s="411" t="s">
        <v>475</v>
      </c>
      <c r="AF843" s="411"/>
      <c r="AG843" s="415"/>
      <c r="AH843" s="416">
        <f t="shared" si="123"/>
        <v>88.3</v>
      </c>
      <c r="AI843" s="417">
        <f t="shared" si="124"/>
        <v>88.3</v>
      </c>
      <c r="AJ843" s="411">
        <v>227</v>
      </c>
      <c r="AK843" s="411">
        <f t="shared" si="121"/>
        <v>227</v>
      </c>
      <c r="AL843" s="418">
        <v>40126</v>
      </c>
      <c r="AM843" s="411"/>
      <c r="AN843" s="411"/>
      <c r="AO843" s="411"/>
      <c r="AP843" s="411"/>
      <c r="AQ843" s="411"/>
      <c r="AR843" s="411"/>
      <c r="AS843" s="411"/>
      <c r="AT843" s="435"/>
      <c r="AU843" s="436">
        <v>62465</v>
      </c>
      <c r="AV843" s="436">
        <v>130050</v>
      </c>
      <c r="AW843" s="436" t="str">
        <f t="shared" si="125"/>
        <v>A</v>
      </c>
      <c r="AX843" s="436" t="str">
        <f t="shared" si="126"/>
        <v>A</v>
      </c>
      <c r="AY843" s="294">
        <f t="shared" si="127"/>
        <v>0</v>
      </c>
      <c r="AZ843" s="294">
        <v>0</v>
      </c>
    </row>
    <row r="844" spans="1:52" s="307" customFormat="1" x14ac:dyDescent="0.2">
      <c r="D844" s="307">
        <v>62912</v>
      </c>
      <c r="E844" s="307">
        <v>62998</v>
      </c>
      <c r="F844" s="411">
        <v>62445</v>
      </c>
      <c r="G844" s="412">
        <v>130132</v>
      </c>
      <c r="H844" s="411" t="s">
        <v>1624</v>
      </c>
      <c r="I844" s="411" t="s">
        <v>473</v>
      </c>
      <c r="J844" s="411"/>
      <c r="K844" s="411">
        <v>1</v>
      </c>
      <c r="L844" s="411">
        <v>100</v>
      </c>
      <c r="M844" s="411"/>
      <c r="N844" s="411" t="str">
        <f t="shared" si="122"/>
        <v>part</v>
      </c>
      <c r="O844" s="411"/>
      <c r="P844" s="411"/>
      <c r="Q844" s="411"/>
      <c r="R844" s="411"/>
      <c r="S844" s="414"/>
      <c r="T844" s="414"/>
      <c r="U844" s="414"/>
      <c r="V844" s="414"/>
      <c r="W844" s="414"/>
      <c r="X844" s="414"/>
      <c r="Y844" s="411" t="s">
        <v>555</v>
      </c>
      <c r="Z844" s="411"/>
      <c r="AA844" s="445">
        <v>7.38</v>
      </c>
      <c r="AB844" s="411"/>
      <c r="AC844" s="411" t="s">
        <v>1055</v>
      </c>
      <c r="AD844" s="411">
        <f t="shared" si="128"/>
        <v>6</v>
      </c>
      <c r="AE844" s="411"/>
      <c r="AF844" s="411"/>
      <c r="AG844" s="415"/>
      <c r="AH844" s="416">
        <f t="shared" si="123"/>
        <v>7.38</v>
      </c>
      <c r="AI844" s="417">
        <f t="shared" si="124"/>
        <v>7.38</v>
      </c>
      <c r="AJ844" s="411">
        <v>54</v>
      </c>
      <c r="AK844" s="411">
        <f t="shared" si="121"/>
        <v>54</v>
      </c>
      <c r="AL844" s="418">
        <v>40133</v>
      </c>
      <c r="AM844" s="411"/>
      <c r="AN844" s="411"/>
      <c r="AO844" s="411"/>
      <c r="AP844" s="411"/>
      <c r="AQ844" s="411"/>
      <c r="AR844" s="411"/>
      <c r="AS844" s="411"/>
      <c r="AT844" s="435"/>
      <c r="AU844" s="436">
        <v>62445</v>
      </c>
      <c r="AV844" s="436">
        <v>130132</v>
      </c>
      <c r="AW844" s="436" t="str">
        <f t="shared" si="125"/>
        <v>A</v>
      </c>
      <c r="AX844" s="436" t="str">
        <f t="shared" si="126"/>
        <v>A</v>
      </c>
      <c r="AY844" s="294">
        <f t="shared" si="127"/>
        <v>0</v>
      </c>
      <c r="AZ844" s="294">
        <v>0</v>
      </c>
    </row>
    <row r="845" spans="1:52" s="307" customFormat="1" x14ac:dyDescent="0.2">
      <c r="E845" s="307">
        <v>62912</v>
      </c>
      <c r="F845" s="411">
        <v>62452</v>
      </c>
      <c r="G845" s="412">
        <v>130132</v>
      </c>
      <c r="H845" s="411" t="s">
        <v>1624</v>
      </c>
      <c r="I845" s="411" t="s">
        <v>473</v>
      </c>
      <c r="J845" s="411"/>
      <c r="K845" s="411">
        <v>1</v>
      </c>
      <c r="L845" s="419">
        <v>1</v>
      </c>
      <c r="M845" s="411"/>
      <c r="N845" s="411" t="str">
        <f t="shared" si="122"/>
        <v>part</v>
      </c>
      <c r="O845" s="411"/>
      <c r="P845" s="411"/>
      <c r="Q845" s="411"/>
      <c r="R845" s="411"/>
      <c r="S845" s="414"/>
      <c r="T845" s="414"/>
      <c r="U845" s="414"/>
      <c r="V845" s="414"/>
      <c r="W845" s="414"/>
      <c r="X845" s="414"/>
      <c r="Y845" s="411" t="s">
        <v>522</v>
      </c>
      <c r="Z845" s="411"/>
      <c r="AA845" s="415">
        <v>7.38</v>
      </c>
      <c r="AB845" s="414"/>
      <c r="AC845" s="411" t="s">
        <v>1625</v>
      </c>
      <c r="AD845" s="411" t="e">
        <f t="shared" si="128"/>
        <v>#VALUE!</v>
      </c>
      <c r="AE845" s="411"/>
      <c r="AF845" s="411"/>
      <c r="AG845" s="415"/>
      <c r="AH845" s="416">
        <f t="shared" si="123"/>
        <v>7.38</v>
      </c>
      <c r="AI845" s="417">
        <f t="shared" si="124"/>
        <v>7.38</v>
      </c>
      <c r="AJ845" s="411">
        <v>54</v>
      </c>
      <c r="AK845" s="411">
        <f t="shared" si="121"/>
        <v>54</v>
      </c>
      <c r="AL845" s="418">
        <v>40086</v>
      </c>
      <c r="AM845" s="411">
        <v>1</v>
      </c>
      <c r="AN845" s="411"/>
      <c r="AO845" s="411"/>
      <c r="AP845" s="411"/>
      <c r="AQ845" s="411"/>
      <c r="AR845" s="411"/>
      <c r="AS845" s="411"/>
      <c r="AT845" s="435"/>
      <c r="AU845" s="436">
        <v>62452</v>
      </c>
      <c r="AV845" s="436">
        <v>130132</v>
      </c>
      <c r="AW845" s="436" t="str">
        <f t="shared" si="125"/>
        <v>A</v>
      </c>
      <c r="AX845" s="436" t="str">
        <f t="shared" si="126"/>
        <v>A</v>
      </c>
      <c r="AY845" s="294">
        <f t="shared" si="127"/>
        <v>1</v>
      </c>
      <c r="AZ845" s="294">
        <v>1</v>
      </c>
    </row>
    <row r="846" spans="1:52" s="307" customFormat="1" x14ac:dyDescent="0.2">
      <c r="A846" s="294"/>
      <c r="B846" s="294"/>
      <c r="C846" s="294"/>
      <c r="D846" s="294"/>
      <c r="E846" s="294">
        <v>62912</v>
      </c>
      <c r="F846" s="389">
        <v>62465</v>
      </c>
      <c r="G846" s="390">
        <v>130132</v>
      </c>
      <c r="H846" s="389" t="s">
        <v>1624</v>
      </c>
      <c r="I846" s="389" t="s">
        <v>473</v>
      </c>
      <c r="J846" s="389"/>
      <c r="K846" s="389">
        <v>1</v>
      </c>
      <c r="L846" s="398">
        <v>1</v>
      </c>
      <c r="M846" s="389"/>
      <c r="N846" s="389" t="str">
        <f t="shared" si="122"/>
        <v>part</v>
      </c>
      <c r="O846" s="389"/>
      <c r="P846" s="389"/>
      <c r="Q846" s="389"/>
      <c r="R846" s="389"/>
      <c r="S846" s="392"/>
      <c r="T846" s="392"/>
      <c r="U846" s="392"/>
      <c r="V846" s="392"/>
      <c r="W846" s="392"/>
      <c r="X846" s="392"/>
      <c r="Y846" s="389" t="s">
        <v>1623</v>
      </c>
      <c r="Z846" s="389"/>
      <c r="AA846" s="393">
        <v>0</v>
      </c>
      <c r="AB846" s="389"/>
      <c r="AC846" s="389"/>
      <c r="AD846" s="328" t="e">
        <f t="shared" si="128"/>
        <v>#VALUE!</v>
      </c>
      <c r="AE846" s="389"/>
      <c r="AF846" s="389"/>
      <c r="AG846" s="393"/>
      <c r="AH846" s="394">
        <f t="shared" si="123"/>
        <v>0</v>
      </c>
      <c r="AI846" s="395">
        <f t="shared" si="124"/>
        <v>0</v>
      </c>
      <c r="AJ846" s="389">
        <v>54</v>
      </c>
      <c r="AK846" s="389">
        <f t="shared" si="121"/>
        <v>54</v>
      </c>
      <c r="AL846" s="396">
        <v>40126</v>
      </c>
      <c r="AM846" s="389"/>
      <c r="AN846" s="389"/>
      <c r="AO846" s="389"/>
      <c r="AP846" s="389"/>
      <c r="AQ846" s="389"/>
      <c r="AR846" s="389"/>
      <c r="AS846" s="389"/>
      <c r="AT846" s="26"/>
      <c r="AU846" s="428">
        <v>62465</v>
      </c>
      <c r="AV846" s="428">
        <v>130132</v>
      </c>
      <c r="AW846" s="428" t="str">
        <f t="shared" si="125"/>
        <v>A</v>
      </c>
      <c r="AX846" s="428" t="str">
        <f t="shared" si="126"/>
        <v>A</v>
      </c>
      <c r="AY846" s="294">
        <f t="shared" si="127"/>
        <v>0</v>
      </c>
      <c r="AZ846" s="294">
        <v>0</v>
      </c>
    </row>
    <row r="847" spans="1:52" x14ac:dyDescent="0.2">
      <c r="E847" s="294">
        <v>62912</v>
      </c>
      <c r="F847" s="389">
        <v>62465</v>
      </c>
      <c r="G847" s="390">
        <v>130404</v>
      </c>
      <c r="H847" s="389" t="s">
        <v>1626</v>
      </c>
      <c r="I847" s="389" t="s">
        <v>473</v>
      </c>
      <c r="J847" s="389"/>
      <c r="K847" s="389">
        <v>1</v>
      </c>
      <c r="L847" s="398">
        <v>1</v>
      </c>
      <c r="M847" s="389"/>
      <c r="N847" s="389" t="str">
        <f t="shared" si="122"/>
        <v>part</v>
      </c>
      <c r="O847" s="389"/>
      <c r="P847" s="389"/>
      <c r="Q847" s="389"/>
      <c r="R847" s="389"/>
      <c r="S847" s="392"/>
      <c r="T847" s="392"/>
      <c r="U847" s="392"/>
      <c r="V847" s="392"/>
      <c r="W847" s="392"/>
      <c r="X847" s="392"/>
      <c r="Y847" s="389" t="s">
        <v>1623</v>
      </c>
      <c r="Z847" s="389"/>
      <c r="AA847" s="393">
        <v>0</v>
      </c>
      <c r="AB847" s="389"/>
      <c r="AC847" s="389"/>
      <c r="AD847" s="328" t="e">
        <f t="shared" si="128"/>
        <v>#VALUE!</v>
      </c>
      <c r="AE847" s="389"/>
      <c r="AF847" s="389"/>
      <c r="AG847" s="393"/>
      <c r="AH847" s="394">
        <f t="shared" si="123"/>
        <v>0</v>
      </c>
      <c r="AI847" s="395">
        <f t="shared" si="124"/>
        <v>0</v>
      </c>
      <c r="AJ847" s="389"/>
      <c r="AK847" s="389">
        <f t="shared" si="121"/>
        <v>0</v>
      </c>
      <c r="AL847" s="396">
        <v>40126</v>
      </c>
      <c r="AM847" s="389"/>
      <c r="AN847" s="389"/>
      <c r="AO847" s="389"/>
      <c r="AP847" s="389"/>
      <c r="AQ847" s="389"/>
      <c r="AR847" s="389"/>
      <c r="AS847" s="389"/>
      <c r="AT847" s="26"/>
      <c r="AU847" s="431">
        <v>62465</v>
      </c>
      <c r="AV847" s="428">
        <v>130404</v>
      </c>
      <c r="AW847" s="428" t="str">
        <f t="shared" si="125"/>
        <v>A</v>
      </c>
      <c r="AX847" s="428" t="str">
        <f t="shared" si="126"/>
        <v>A</v>
      </c>
      <c r="AY847" s="294">
        <f t="shared" si="127"/>
        <v>0</v>
      </c>
      <c r="AZ847" s="294">
        <v>0</v>
      </c>
    </row>
    <row r="848" spans="1:52" s="307" customFormat="1" x14ac:dyDescent="0.2">
      <c r="A848" s="294"/>
      <c r="B848" s="294"/>
      <c r="C848" s="294"/>
      <c r="D848" s="294"/>
      <c r="E848" s="294">
        <v>62912</v>
      </c>
      <c r="F848" s="389">
        <v>62465</v>
      </c>
      <c r="G848" s="390">
        <v>130406</v>
      </c>
      <c r="H848" s="389" t="s">
        <v>1627</v>
      </c>
      <c r="I848" s="389" t="s">
        <v>473</v>
      </c>
      <c r="J848" s="389"/>
      <c r="K848" s="389">
        <v>1</v>
      </c>
      <c r="L848" s="398">
        <v>1</v>
      </c>
      <c r="M848" s="389"/>
      <c r="N848" s="389" t="str">
        <f t="shared" si="122"/>
        <v>part</v>
      </c>
      <c r="O848" s="389"/>
      <c r="P848" s="389"/>
      <c r="Q848" s="389"/>
      <c r="R848" s="389"/>
      <c r="S848" s="392"/>
      <c r="T848" s="392"/>
      <c r="U848" s="392"/>
      <c r="V848" s="392"/>
      <c r="W848" s="392"/>
      <c r="X848" s="392"/>
      <c r="Y848" s="389" t="s">
        <v>1623</v>
      </c>
      <c r="Z848" s="389"/>
      <c r="AA848" s="393">
        <v>0</v>
      </c>
      <c r="AB848" s="389"/>
      <c r="AC848" s="389"/>
      <c r="AD848" s="328" t="e">
        <f t="shared" si="128"/>
        <v>#VALUE!</v>
      </c>
      <c r="AE848" s="389"/>
      <c r="AF848" s="389"/>
      <c r="AG848" s="393"/>
      <c r="AH848" s="394">
        <f t="shared" si="123"/>
        <v>0</v>
      </c>
      <c r="AI848" s="395">
        <f t="shared" si="124"/>
        <v>0</v>
      </c>
      <c r="AJ848" s="389"/>
      <c r="AK848" s="389">
        <f t="shared" si="121"/>
        <v>0</v>
      </c>
      <c r="AL848" s="396">
        <v>40126</v>
      </c>
      <c r="AM848" s="389"/>
      <c r="AN848" s="389"/>
      <c r="AO848" s="389"/>
      <c r="AP848" s="389"/>
      <c r="AQ848" s="389"/>
      <c r="AR848" s="389"/>
      <c r="AS848" s="389"/>
      <c r="AT848" s="26"/>
      <c r="AU848" s="428">
        <v>62465</v>
      </c>
      <c r="AV848" s="428">
        <v>130406</v>
      </c>
      <c r="AW848" s="428" t="str">
        <f t="shared" si="125"/>
        <v>A</v>
      </c>
      <c r="AX848" s="428" t="str">
        <f t="shared" si="126"/>
        <v>A</v>
      </c>
      <c r="AY848" s="294">
        <f t="shared" si="127"/>
        <v>0</v>
      </c>
      <c r="AZ848" s="294">
        <v>0</v>
      </c>
    </row>
    <row r="849" spans="1:52" x14ac:dyDescent="0.2">
      <c r="E849" s="294">
        <v>62912</v>
      </c>
      <c r="F849" s="389">
        <v>62465</v>
      </c>
      <c r="G849" s="390">
        <v>130408</v>
      </c>
      <c r="H849" s="389" t="s">
        <v>1628</v>
      </c>
      <c r="I849" s="389" t="s">
        <v>473</v>
      </c>
      <c r="J849" s="389"/>
      <c r="K849" s="389">
        <v>1</v>
      </c>
      <c r="L849" s="398">
        <v>1</v>
      </c>
      <c r="M849" s="389"/>
      <c r="N849" s="389" t="str">
        <f t="shared" si="122"/>
        <v>part</v>
      </c>
      <c r="O849" s="389"/>
      <c r="P849" s="389"/>
      <c r="Q849" s="389"/>
      <c r="R849" s="389"/>
      <c r="S849" s="392"/>
      <c r="T849" s="392"/>
      <c r="U849" s="392"/>
      <c r="V849" s="392"/>
      <c r="W849" s="392"/>
      <c r="X849" s="392"/>
      <c r="Y849" s="389" t="s">
        <v>1623</v>
      </c>
      <c r="Z849" s="389"/>
      <c r="AA849" s="393">
        <v>0</v>
      </c>
      <c r="AB849" s="389"/>
      <c r="AC849" s="389"/>
      <c r="AD849" s="328" t="e">
        <f t="shared" si="128"/>
        <v>#VALUE!</v>
      </c>
      <c r="AE849" s="389"/>
      <c r="AF849" s="389"/>
      <c r="AG849" s="393"/>
      <c r="AH849" s="394">
        <f t="shared" si="123"/>
        <v>0</v>
      </c>
      <c r="AI849" s="395">
        <f t="shared" si="124"/>
        <v>0</v>
      </c>
      <c r="AJ849" s="389"/>
      <c r="AK849" s="389">
        <f t="shared" si="121"/>
        <v>0</v>
      </c>
      <c r="AL849" s="396">
        <v>40126</v>
      </c>
      <c r="AM849" s="389"/>
      <c r="AN849" s="389"/>
      <c r="AO849" s="389"/>
      <c r="AP849" s="389"/>
      <c r="AQ849" s="389"/>
      <c r="AR849" s="389"/>
      <c r="AS849" s="389"/>
      <c r="AT849" s="26"/>
      <c r="AU849" s="428">
        <v>62465</v>
      </c>
      <c r="AV849" s="428">
        <v>130408</v>
      </c>
      <c r="AW849" s="428" t="str">
        <f t="shared" si="125"/>
        <v>A</v>
      </c>
      <c r="AX849" s="428" t="str">
        <f t="shared" si="126"/>
        <v>A</v>
      </c>
      <c r="AY849" s="294">
        <f t="shared" si="127"/>
        <v>0</v>
      </c>
      <c r="AZ849" s="294">
        <v>0</v>
      </c>
    </row>
    <row r="850" spans="1:52" x14ac:dyDescent="0.2">
      <c r="A850" s="307"/>
      <c r="B850" s="307"/>
      <c r="C850" s="307"/>
      <c r="D850" s="307">
        <v>62912</v>
      </c>
      <c r="E850" s="307">
        <v>62465</v>
      </c>
      <c r="F850" s="411">
        <v>63109</v>
      </c>
      <c r="G850" s="412">
        <v>140003</v>
      </c>
      <c r="H850" s="411" t="s">
        <v>1629</v>
      </c>
      <c r="I850" s="411" t="s">
        <v>473</v>
      </c>
      <c r="J850" s="411"/>
      <c r="K850" s="411">
        <v>2</v>
      </c>
      <c r="L850" s="419">
        <v>1</v>
      </c>
      <c r="M850" s="411"/>
      <c r="N850" s="411" t="str">
        <f t="shared" si="122"/>
        <v>part</v>
      </c>
      <c r="O850" s="411"/>
      <c r="P850" s="411"/>
      <c r="Q850" s="411"/>
      <c r="R850" s="411"/>
      <c r="S850" s="414"/>
      <c r="T850" s="414"/>
      <c r="U850" s="414"/>
      <c r="V850" s="414"/>
      <c r="W850" s="414"/>
      <c r="X850" s="414"/>
      <c r="Y850" s="411" t="s">
        <v>1630</v>
      </c>
      <c r="Z850" s="411"/>
      <c r="AA850" s="415">
        <v>26.75</v>
      </c>
      <c r="AB850" s="411"/>
      <c r="AC850" s="411" t="s">
        <v>1038</v>
      </c>
      <c r="AD850" s="411"/>
      <c r="AE850" s="411" t="s">
        <v>486</v>
      </c>
      <c r="AF850" s="411"/>
      <c r="AG850" s="415"/>
      <c r="AH850" s="416">
        <f t="shared" si="123"/>
        <v>26.75</v>
      </c>
      <c r="AI850" s="417">
        <f t="shared" si="124"/>
        <v>53.5</v>
      </c>
      <c r="AJ850" s="411"/>
      <c r="AK850" s="411">
        <f t="shared" si="121"/>
        <v>0</v>
      </c>
      <c r="AL850" s="418">
        <v>40196</v>
      </c>
      <c r="AM850" s="411"/>
      <c r="AN850" s="411"/>
      <c r="AO850" s="411"/>
      <c r="AP850" s="411"/>
      <c r="AQ850" s="411"/>
      <c r="AR850" s="411"/>
      <c r="AS850" s="411"/>
      <c r="AT850" s="435"/>
      <c r="AU850" s="436">
        <v>63109</v>
      </c>
      <c r="AV850" s="436">
        <v>140003</v>
      </c>
      <c r="AW850" s="436" t="str">
        <f t="shared" si="125"/>
        <v>A</v>
      </c>
      <c r="AX850" s="436" t="str">
        <f t="shared" si="126"/>
        <v>A</v>
      </c>
      <c r="AY850" s="307">
        <f t="shared" si="127"/>
        <v>0</v>
      </c>
      <c r="AZ850" s="307">
        <v>0</v>
      </c>
    </row>
    <row r="851" spans="1:52" x14ac:dyDescent="0.2">
      <c r="A851" s="378" t="s">
        <v>477</v>
      </c>
      <c r="B851" s="379"/>
      <c r="C851" s="379"/>
      <c r="D851" s="379"/>
      <c r="E851" s="379"/>
      <c r="F851" s="389">
        <v>63109</v>
      </c>
      <c r="G851" s="390">
        <v>140003</v>
      </c>
      <c r="H851" s="389" t="s">
        <v>1631</v>
      </c>
      <c r="I851" s="389" t="s">
        <v>473</v>
      </c>
      <c r="J851" s="389"/>
      <c r="K851" s="389">
        <v>2</v>
      </c>
      <c r="L851" s="391">
        <v>1</v>
      </c>
      <c r="M851" s="389"/>
      <c r="N851" s="389" t="str">
        <f t="shared" si="122"/>
        <v>part</v>
      </c>
      <c r="O851" s="389"/>
      <c r="P851" s="389"/>
      <c r="Q851" s="389"/>
      <c r="R851" s="389"/>
      <c r="S851" s="392"/>
      <c r="T851" s="392"/>
      <c r="U851" s="392"/>
      <c r="V851" s="392"/>
      <c r="W851" s="392"/>
      <c r="X851" s="392"/>
      <c r="Y851" s="389" t="s">
        <v>1632</v>
      </c>
      <c r="Z851" s="389"/>
      <c r="AA851" s="393">
        <v>0</v>
      </c>
      <c r="AB851" s="389"/>
      <c r="AC851" s="389"/>
      <c r="AD851" s="328" t="e">
        <f t="shared" ref="AD851:AD860" si="129">VALUE(LEFT(AC851,(LEN(AC851)-6)))</f>
        <v>#VALUE!</v>
      </c>
      <c r="AE851" s="389"/>
      <c r="AF851" s="389"/>
      <c r="AG851" s="393"/>
      <c r="AH851" s="394">
        <f t="shared" si="123"/>
        <v>0</v>
      </c>
      <c r="AI851" s="395">
        <f t="shared" si="124"/>
        <v>0</v>
      </c>
      <c r="AJ851" s="389"/>
      <c r="AK851" s="389">
        <f t="shared" si="121"/>
        <v>0</v>
      </c>
      <c r="AL851" s="396">
        <v>40126</v>
      </c>
      <c r="AM851" s="389"/>
      <c r="AN851" s="389"/>
      <c r="AO851" s="389"/>
      <c r="AP851" s="389"/>
      <c r="AQ851" s="389"/>
      <c r="AR851" s="389"/>
      <c r="AS851" s="389"/>
      <c r="AT851" s="26"/>
      <c r="AU851" s="428"/>
      <c r="AV851" s="428"/>
      <c r="AW851" s="428" t="str">
        <f t="shared" si="125"/>
        <v>Z</v>
      </c>
      <c r="AX851" s="428" t="str">
        <f t="shared" si="126"/>
        <v>Z</v>
      </c>
      <c r="AY851" s="294">
        <f t="shared" si="127"/>
        <v>0</v>
      </c>
      <c r="AZ851" s="294">
        <v>0</v>
      </c>
    </row>
    <row r="852" spans="1:52" x14ac:dyDescent="0.2">
      <c r="B852" s="294">
        <v>62912</v>
      </c>
      <c r="C852" s="294">
        <v>62998</v>
      </c>
      <c r="D852" s="294">
        <v>62445</v>
      </c>
      <c r="E852" s="294">
        <v>62897</v>
      </c>
      <c r="F852" s="328">
        <v>62813</v>
      </c>
      <c r="G852" s="329">
        <v>140010</v>
      </c>
      <c r="H852" s="328" t="s">
        <v>1633</v>
      </c>
      <c r="I852" s="328" t="s">
        <v>473</v>
      </c>
      <c r="J852" s="328"/>
      <c r="K852" s="328">
        <v>2</v>
      </c>
      <c r="L852" s="400">
        <v>1</v>
      </c>
      <c r="M852" s="328"/>
      <c r="N852" s="328" t="str">
        <f t="shared" si="122"/>
        <v>part</v>
      </c>
      <c r="O852" s="328"/>
      <c r="P852" s="328"/>
      <c r="Q852" s="328"/>
      <c r="R852" s="328"/>
      <c r="S852" s="331"/>
      <c r="T852" s="331"/>
      <c r="U852" s="331"/>
      <c r="V852" s="331"/>
      <c r="W852" s="331"/>
      <c r="X852" s="331"/>
      <c r="Y852" s="328" t="s">
        <v>555</v>
      </c>
      <c r="Z852" s="328"/>
      <c r="AA852" s="332">
        <v>0</v>
      </c>
      <c r="AB852" s="331"/>
      <c r="AC852" s="328" t="s">
        <v>699</v>
      </c>
      <c r="AD852" s="328">
        <f t="shared" si="129"/>
        <v>150</v>
      </c>
      <c r="AE852" s="328"/>
      <c r="AF852" s="328"/>
      <c r="AG852" s="332"/>
      <c r="AH852" s="333">
        <f t="shared" si="123"/>
        <v>0</v>
      </c>
      <c r="AI852" s="334">
        <f t="shared" si="124"/>
        <v>0</v>
      </c>
      <c r="AJ852" s="328">
        <v>5</v>
      </c>
      <c r="AK852" s="328">
        <f t="shared" si="121"/>
        <v>10</v>
      </c>
      <c r="AL852" s="335">
        <v>39926</v>
      </c>
      <c r="AM852" s="328">
        <v>1</v>
      </c>
      <c r="AN852" s="328">
        <v>1</v>
      </c>
      <c r="AO852" s="328"/>
      <c r="AP852" s="328"/>
      <c r="AQ852" s="328"/>
      <c r="AR852" s="328"/>
      <c r="AS852" s="328"/>
      <c r="AT852" s="26"/>
      <c r="AU852" s="428">
        <v>62813</v>
      </c>
      <c r="AV852" s="428">
        <v>140010</v>
      </c>
      <c r="AW852" s="428" t="str">
        <f t="shared" si="125"/>
        <v>A</v>
      </c>
      <c r="AX852" s="428" t="str">
        <f t="shared" si="126"/>
        <v>A</v>
      </c>
      <c r="AY852" s="294">
        <f t="shared" si="127"/>
        <v>0</v>
      </c>
      <c r="AZ852" s="294">
        <v>0</v>
      </c>
    </row>
    <row r="853" spans="1:52" x14ac:dyDescent="0.2">
      <c r="B853" s="294">
        <v>62912</v>
      </c>
      <c r="C853" s="294">
        <v>62998</v>
      </c>
      <c r="D853" s="294">
        <v>62445</v>
      </c>
      <c r="E853" s="294">
        <v>62897</v>
      </c>
      <c r="F853" s="328">
        <v>62815</v>
      </c>
      <c r="G853" s="329">
        <v>140010</v>
      </c>
      <c r="H853" s="328" t="s">
        <v>1633</v>
      </c>
      <c r="I853" s="328" t="s">
        <v>473</v>
      </c>
      <c r="J853" s="328"/>
      <c r="K853" s="328">
        <v>2</v>
      </c>
      <c r="L853" s="400">
        <v>1</v>
      </c>
      <c r="M853" s="328"/>
      <c r="N853" s="328" t="str">
        <f t="shared" si="122"/>
        <v>part</v>
      </c>
      <c r="O853" s="328"/>
      <c r="P853" s="328"/>
      <c r="Q853" s="328"/>
      <c r="R853" s="328"/>
      <c r="S853" s="331"/>
      <c r="T853" s="331"/>
      <c r="U853" s="331"/>
      <c r="V853" s="331"/>
      <c r="W853" s="331"/>
      <c r="X853" s="401"/>
      <c r="Y853" s="335" t="s">
        <v>555</v>
      </c>
      <c r="Z853" s="335"/>
      <c r="AA853" s="332">
        <v>0</v>
      </c>
      <c r="AB853" s="331"/>
      <c r="AC853" s="328" t="s">
        <v>1634</v>
      </c>
      <c r="AD853" s="328">
        <f t="shared" si="129"/>
        <v>148</v>
      </c>
      <c r="AE853" s="328"/>
      <c r="AF853" s="328"/>
      <c r="AG853" s="332"/>
      <c r="AH853" s="333">
        <f t="shared" si="123"/>
        <v>0</v>
      </c>
      <c r="AI853" s="334">
        <f t="shared" si="124"/>
        <v>0</v>
      </c>
      <c r="AJ853" s="328">
        <v>5</v>
      </c>
      <c r="AK853" s="328">
        <f t="shared" si="121"/>
        <v>10</v>
      </c>
      <c r="AL853" s="335">
        <v>39926</v>
      </c>
      <c r="AM853" s="328">
        <v>2</v>
      </c>
      <c r="AN853" s="328">
        <v>2</v>
      </c>
      <c r="AO853" s="328"/>
      <c r="AP853" s="328"/>
      <c r="AQ853" s="328"/>
      <c r="AR853" s="328"/>
      <c r="AS853" s="328"/>
      <c r="AT853" s="26"/>
      <c r="AU853" s="428">
        <v>62815</v>
      </c>
      <c r="AV853" s="428">
        <v>140010</v>
      </c>
      <c r="AW853" s="428" t="str">
        <f t="shared" si="125"/>
        <v>A</v>
      </c>
      <c r="AX853" s="428" t="str">
        <f t="shared" si="126"/>
        <v>A</v>
      </c>
      <c r="AY853" s="294">
        <f t="shared" si="127"/>
        <v>0</v>
      </c>
      <c r="AZ853" s="294">
        <v>0</v>
      </c>
    </row>
    <row r="854" spans="1:52" x14ac:dyDescent="0.2">
      <c r="D854" s="294">
        <v>62912</v>
      </c>
      <c r="E854" s="294">
        <v>62998</v>
      </c>
      <c r="F854" s="328">
        <v>62451</v>
      </c>
      <c r="G854" s="329">
        <v>140011</v>
      </c>
      <c r="H854" s="328" t="s">
        <v>1635</v>
      </c>
      <c r="I854" s="328" t="s">
        <v>473</v>
      </c>
      <c r="J854" s="328"/>
      <c r="K854" s="328">
        <v>2</v>
      </c>
      <c r="L854" s="330">
        <v>1</v>
      </c>
      <c r="M854" s="328"/>
      <c r="N854" s="328" t="str">
        <f t="shared" si="122"/>
        <v>part</v>
      </c>
      <c r="O854" s="328"/>
      <c r="P854" s="328"/>
      <c r="Q854" s="328"/>
      <c r="R854" s="328"/>
      <c r="S854" s="331"/>
      <c r="T854" s="331"/>
      <c r="U854" s="331"/>
      <c r="V854" s="331"/>
      <c r="W854" s="331"/>
      <c r="X854" s="331"/>
      <c r="Y854" s="328"/>
      <c r="Z854" s="328"/>
      <c r="AA854" s="332">
        <v>13.65</v>
      </c>
      <c r="AB854" s="328"/>
      <c r="AC854" s="328" t="s">
        <v>1636</v>
      </c>
      <c r="AD854" s="328">
        <f t="shared" si="129"/>
        <v>197</v>
      </c>
      <c r="AE854" s="328" t="s">
        <v>475</v>
      </c>
      <c r="AF854" s="328"/>
      <c r="AG854" s="332"/>
      <c r="AH854" s="333">
        <f t="shared" si="123"/>
        <v>13.65</v>
      </c>
      <c r="AI854" s="334">
        <f t="shared" si="124"/>
        <v>27.3</v>
      </c>
      <c r="AJ854" s="328">
        <v>22</v>
      </c>
      <c r="AK854" s="328">
        <f t="shared" si="121"/>
        <v>44</v>
      </c>
      <c r="AL854" s="335">
        <v>40079</v>
      </c>
      <c r="AM854" s="328"/>
      <c r="AN854" s="328"/>
      <c r="AO854" s="328"/>
      <c r="AP854" s="328"/>
      <c r="AQ854" s="328"/>
      <c r="AR854" s="328"/>
      <c r="AS854" s="328"/>
      <c r="AT854" s="26"/>
      <c r="AU854" s="428">
        <v>62451</v>
      </c>
      <c r="AV854" s="428">
        <v>140011</v>
      </c>
      <c r="AW854" s="428" t="str">
        <f t="shared" si="125"/>
        <v>A</v>
      </c>
      <c r="AX854" s="428" t="str">
        <f t="shared" si="126"/>
        <v>A</v>
      </c>
      <c r="AY854" s="294">
        <f t="shared" si="127"/>
        <v>0</v>
      </c>
      <c r="AZ854" s="294">
        <v>0</v>
      </c>
    </row>
    <row r="855" spans="1:52" x14ac:dyDescent="0.2">
      <c r="E855" s="294">
        <v>62912</v>
      </c>
      <c r="F855" s="336">
        <v>62452</v>
      </c>
      <c r="G855" s="337">
        <v>140016</v>
      </c>
      <c r="H855" s="336" t="s">
        <v>1637</v>
      </c>
      <c r="I855" s="336" t="s">
        <v>473</v>
      </c>
      <c r="J855" s="336"/>
      <c r="K855" s="336">
        <v>1</v>
      </c>
      <c r="L855" s="338">
        <v>1</v>
      </c>
      <c r="M855" s="336"/>
      <c r="N855" s="336" t="str">
        <f t="shared" si="122"/>
        <v>part</v>
      </c>
      <c r="O855" s="336"/>
      <c r="P855" s="336"/>
      <c r="Q855" s="336"/>
      <c r="R855" s="336"/>
      <c r="S855" s="339"/>
      <c r="T855" s="339"/>
      <c r="U855" s="339"/>
      <c r="V855" s="339"/>
      <c r="W855" s="339"/>
      <c r="X855" s="339"/>
      <c r="Y855" s="336" t="s">
        <v>555</v>
      </c>
      <c r="Z855" s="336"/>
      <c r="AA855" s="340">
        <v>0</v>
      </c>
      <c r="AB855" s="339"/>
      <c r="AC855" s="336"/>
      <c r="AD855" s="328" t="e">
        <f t="shared" si="129"/>
        <v>#VALUE!</v>
      </c>
      <c r="AE855" s="336"/>
      <c r="AF855" s="336"/>
      <c r="AG855" s="340"/>
      <c r="AH855" s="354">
        <f t="shared" si="123"/>
        <v>0</v>
      </c>
      <c r="AI855" s="355">
        <f t="shared" si="124"/>
        <v>0</v>
      </c>
      <c r="AJ855" s="336"/>
      <c r="AK855" s="336">
        <f t="shared" si="121"/>
        <v>0</v>
      </c>
      <c r="AL855" s="356">
        <v>40042</v>
      </c>
      <c r="AM855" s="336"/>
      <c r="AN855" s="336"/>
      <c r="AO855" s="336"/>
      <c r="AP855" s="336"/>
      <c r="AQ855" s="336"/>
      <c r="AR855" s="336"/>
      <c r="AS855" s="336"/>
      <c r="AT855" s="26"/>
      <c r="AU855" s="428">
        <v>62452</v>
      </c>
      <c r="AV855" s="428">
        <v>140016</v>
      </c>
      <c r="AW855" s="428" t="str">
        <f t="shared" si="125"/>
        <v>A</v>
      </c>
      <c r="AX855" s="428" t="str">
        <f t="shared" si="126"/>
        <v>A</v>
      </c>
      <c r="AY855" s="294">
        <f t="shared" si="127"/>
        <v>1</v>
      </c>
      <c r="AZ855" s="294">
        <v>1</v>
      </c>
    </row>
    <row r="856" spans="1:52" x14ac:dyDescent="0.2">
      <c r="E856" s="294">
        <v>62912</v>
      </c>
      <c r="F856" s="336">
        <v>62452</v>
      </c>
      <c r="G856" s="337">
        <v>140017</v>
      </c>
      <c r="H856" s="336" t="s">
        <v>1638</v>
      </c>
      <c r="I856" s="336" t="s">
        <v>473</v>
      </c>
      <c r="J856" s="336"/>
      <c r="K856" s="336">
        <v>2</v>
      </c>
      <c r="L856" s="338">
        <v>1</v>
      </c>
      <c r="M856" s="336"/>
      <c r="N856" s="336" t="str">
        <f t="shared" si="122"/>
        <v>part</v>
      </c>
      <c r="O856" s="336"/>
      <c r="P856" s="336"/>
      <c r="Q856" s="336"/>
      <c r="R856" s="336"/>
      <c r="S856" s="339"/>
      <c r="T856" s="339"/>
      <c r="U856" s="339"/>
      <c r="V856" s="339"/>
      <c r="W856" s="339"/>
      <c r="X856" s="339"/>
      <c r="Y856" s="336" t="s">
        <v>1632</v>
      </c>
      <c r="Z856" s="339"/>
      <c r="AA856" s="340">
        <v>0</v>
      </c>
      <c r="AB856" s="339"/>
      <c r="AC856" s="336"/>
      <c r="AD856" s="328" t="e">
        <f t="shared" si="129"/>
        <v>#VALUE!</v>
      </c>
      <c r="AE856" s="336"/>
      <c r="AF856" s="336"/>
      <c r="AG856" s="340"/>
      <c r="AH856" s="354">
        <f t="shared" si="123"/>
        <v>0</v>
      </c>
      <c r="AI856" s="355">
        <f t="shared" si="124"/>
        <v>0</v>
      </c>
      <c r="AJ856" s="336"/>
      <c r="AK856" s="336">
        <f t="shared" si="121"/>
        <v>0</v>
      </c>
      <c r="AL856" s="356">
        <v>40042</v>
      </c>
      <c r="AM856" s="336"/>
      <c r="AN856" s="336"/>
      <c r="AO856" s="336"/>
      <c r="AP856" s="336"/>
      <c r="AQ856" s="336"/>
      <c r="AR856" s="336"/>
      <c r="AS856" s="336"/>
      <c r="AT856" s="26"/>
      <c r="AU856" s="428">
        <v>62452</v>
      </c>
      <c r="AV856" s="428">
        <v>140017</v>
      </c>
      <c r="AW856" s="428" t="str">
        <f t="shared" si="125"/>
        <v>A</v>
      </c>
      <c r="AX856" s="428" t="str">
        <f t="shared" si="126"/>
        <v>A</v>
      </c>
      <c r="AY856" s="294">
        <f t="shared" si="127"/>
        <v>1</v>
      </c>
      <c r="AZ856" s="294">
        <v>1</v>
      </c>
    </row>
    <row r="857" spans="1:52" x14ac:dyDescent="0.2">
      <c r="D857" s="294">
        <v>62912</v>
      </c>
      <c r="E857" s="294">
        <v>62452</v>
      </c>
      <c r="F857" s="336">
        <v>63058</v>
      </c>
      <c r="G857" s="337">
        <v>140017</v>
      </c>
      <c r="H857" s="336" t="s">
        <v>1638</v>
      </c>
      <c r="I857" s="336" t="s">
        <v>473</v>
      </c>
      <c r="J857" s="336"/>
      <c r="K857" s="336">
        <v>1</v>
      </c>
      <c r="L857" s="338">
        <v>1</v>
      </c>
      <c r="M857" s="336"/>
      <c r="N857" s="336" t="str">
        <f t="shared" si="122"/>
        <v>part</v>
      </c>
      <c r="O857" s="336"/>
      <c r="P857" s="336"/>
      <c r="Q857" s="336"/>
      <c r="R857" s="336"/>
      <c r="S857" s="339"/>
      <c r="T857" s="339"/>
      <c r="U857" s="339"/>
      <c r="V857" s="339"/>
      <c r="W857" s="339"/>
      <c r="X857" s="339"/>
      <c r="Y857" s="336" t="s">
        <v>1632</v>
      </c>
      <c r="Z857" s="336"/>
      <c r="AA857" s="340">
        <v>0</v>
      </c>
      <c r="AB857" s="336"/>
      <c r="AC857" s="336"/>
      <c r="AD857" s="328" t="e">
        <f t="shared" si="129"/>
        <v>#VALUE!</v>
      </c>
      <c r="AE857" s="336"/>
      <c r="AF857" s="336"/>
      <c r="AG857" s="340"/>
      <c r="AH857" s="354">
        <f t="shared" si="123"/>
        <v>0</v>
      </c>
      <c r="AI857" s="355">
        <f t="shared" si="124"/>
        <v>0</v>
      </c>
      <c r="AJ857" s="336"/>
      <c r="AK857" s="336">
        <f t="shared" si="121"/>
        <v>0</v>
      </c>
      <c r="AL857" s="356">
        <v>40042</v>
      </c>
      <c r="AM857" s="336"/>
      <c r="AN857" s="336"/>
      <c r="AO857" s="336"/>
      <c r="AP857" s="336"/>
      <c r="AQ857" s="336"/>
      <c r="AR857" s="336"/>
      <c r="AS857" s="336"/>
      <c r="AT857" s="26"/>
      <c r="AU857" s="431">
        <v>63058</v>
      </c>
      <c r="AV857" s="428">
        <v>140017</v>
      </c>
      <c r="AW857" s="428" t="str">
        <f t="shared" si="125"/>
        <v>A</v>
      </c>
      <c r="AX857" s="428" t="str">
        <f t="shared" si="126"/>
        <v>A</v>
      </c>
      <c r="AY857" s="294">
        <f t="shared" si="127"/>
        <v>1</v>
      </c>
      <c r="AZ857" s="294">
        <v>1</v>
      </c>
    </row>
    <row r="858" spans="1:52" x14ac:dyDescent="0.2">
      <c r="D858" s="294">
        <v>62912</v>
      </c>
      <c r="E858" s="294">
        <v>62452</v>
      </c>
      <c r="F858" s="328">
        <v>62804</v>
      </c>
      <c r="G858" s="329">
        <v>140020</v>
      </c>
      <c r="H858" s="328" t="s">
        <v>1639</v>
      </c>
      <c r="I858" s="328" t="s">
        <v>473</v>
      </c>
      <c r="J858" s="328"/>
      <c r="K858" s="328">
        <v>2</v>
      </c>
      <c r="L858" s="400">
        <v>1</v>
      </c>
      <c r="M858" s="328"/>
      <c r="N858" s="328" t="str">
        <f t="shared" si="122"/>
        <v>part</v>
      </c>
      <c r="O858" s="328"/>
      <c r="P858" s="328"/>
      <c r="Q858" s="328"/>
      <c r="R858" s="328"/>
      <c r="S858" s="331"/>
      <c r="T858" s="331"/>
      <c r="U858" s="331"/>
      <c r="V858" s="331"/>
      <c r="W858" s="331"/>
      <c r="X858" s="331"/>
      <c r="Y858" s="328" t="s">
        <v>1640</v>
      </c>
      <c r="Z858" s="328"/>
      <c r="AA858" s="332">
        <v>155</v>
      </c>
      <c r="AB858" s="328" t="s">
        <v>1641</v>
      </c>
      <c r="AC858" s="328" t="s">
        <v>704</v>
      </c>
      <c r="AD858" s="328">
        <f t="shared" si="129"/>
        <v>10</v>
      </c>
      <c r="AE858" s="328" t="s">
        <v>1642</v>
      </c>
      <c r="AF858" s="328"/>
      <c r="AG858" s="332"/>
      <c r="AH858" s="333">
        <f t="shared" si="123"/>
        <v>155</v>
      </c>
      <c r="AI858" s="334">
        <f t="shared" si="124"/>
        <v>310</v>
      </c>
      <c r="AJ858" s="328">
        <v>38</v>
      </c>
      <c r="AK858" s="328">
        <f t="shared" si="121"/>
        <v>76</v>
      </c>
      <c r="AL858" s="335">
        <v>40095</v>
      </c>
      <c r="AM858" s="328">
        <v>2</v>
      </c>
      <c r="AN858" s="328">
        <v>2</v>
      </c>
      <c r="AO858" s="328">
        <v>2</v>
      </c>
      <c r="AP858" s="328"/>
      <c r="AQ858" s="328"/>
      <c r="AR858" s="328"/>
      <c r="AS858" s="328"/>
      <c r="AT858" s="26"/>
      <c r="AU858" s="428">
        <v>62804</v>
      </c>
      <c r="AV858" s="428">
        <v>140020</v>
      </c>
      <c r="AW858" s="428" t="str">
        <f t="shared" si="125"/>
        <v>A</v>
      </c>
      <c r="AX858" s="428" t="str">
        <f t="shared" si="126"/>
        <v>A</v>
      </c>
      <c r="AY858" s="294">
        <f t="shared" si="127"/>
        <v>1</v>
      </c>
      <c r="AZ858" s="294">
        <v>1</v>
      </c>
    </row>
    <row r="859" spans="1:52" s="307" customFormat="1" x14ac:dyDescent="0.2">
      <c r="A859" s="294"/>
      <c r="B859" s="294"/>
      <c r="C859" s="294"/>
      <c r="D859" s="294"/>
      <c r="E859" s="294">
        <v>62912</v>
      </c>
      <c r="F859" s="328">
        <v>62452</v>
      </c>
      <c r="G859" s="329">
        <v>140030</v>
      </c>
      <c r="H859" s="328" t="s">
        <v>1643</v>
      </c>
      <c r="I859" s="328" t="s">
        <v>473</v>
      </c>
      <c r="J859" s="328"/>
      <c r="K859" s="328">
        <v>3</v>
      </c>
      <c r="L859" s="330">
        <v>1</v>
      </c>
      <c r="M859" s="328"/>
      <c r="N859" s="328" t="str">
        <f t="shared" si="122"/>
        <v>part</v>
      </c>
      <c r="O859" s="328"/>
      <c r="P859" s="328"/>
      <c r="Q859" s="328"/>
      <c r="R859" s="328"/>
      <c r="S859" s="331"/>
      <c r="T859" s="331"/>
      <c r="U859" s="331"/>
      <c r="V859" s="331"/>
      <c r="W859" s="331"/>
      <c r="X859" s="331"/>
      <c r="Y859" s="328" t="s">
        <v>522</v>
      </c>
      <c r="Z859" s="331"/>
      <c r="AA859" s="332">
        <v>3.36</v>
      </c>
      <c r="AB859" s="331">
        <v>50000</v>
      </c>
      <c r="AC859" s="328" t="s">
        <v>905</v>
      </c>
      <c r="AD859" s="328">
        <f t="shared" si="129"/>
        <v>21</v>
      </c>
      <c r="AE859" s="328"/>
      <c r="AF859" s="328"/>
      <c r="AG859" s="332"/>
      <c r="AH859" s="333">
        <f t="shared" si="123"/>
        <v>3.36</v>
      </c>
      <c r="AI859" s="334">
        <f t="shared" si="124"/>
        <v>10.08</v>
      </c>
      <c r="AJ859" s="328">
        <v>12</v>
      </c>
      <c r="AK859" s="328">
        <f t="shared" si="121"/>
        <v>36</v>
      </c>
      <c r="AL859" s="335">
        <v>40042</v>
      </c>
      <c r="AM859" s="328"/>
      <c r="AN859" s="328"/>
      <c r="AO859" s="328"/>
      <c r="AP859" s="328"/>
      <c r="AQ859" s="328"/>
      <c r="AR859" s="328"/>
      <c r="AS859" s="328"/>
      <c r="AT859" s="26"/>
      <c r="AU859" s="428">
        <v>62452</v>
      </c>
      <c r="AV859" s="428">
        <v>140030</v>
      </c>
      <c r="AW859" s="428" t="str">
        <f t="shared" si="125"/>
        <v>A</v>
      </c>
      <c r="AX859" s="428" t="str">
        <f t="shared" si="126"/>
        <v>A</v>
      </c>
      <c r="AY859" s="294">
        <f t="shared" si="127"/>
        <v>1</v>
      </c>
      <c r="AZ859" s="294">
        <v>1</v>
      </c>
    </row>
    <row r="860" spans="1:52" x14ac:dyDescent="0.2">
      <c r="A860" s="295"/>
      <c r="B860" s="295"/>
      <c r="C860" s="295"/>
      <c r="D860" s="295">
        <v>62912</v>
      </c>
      <c r="E860" s="295">
        <v>62465</v>
      </c>
      <c r="F860" s="328">
        <v>63109</v>
      </c>
      <c r="G860" s="329">
        <v>140101</v>
      </c>
      <c r="H860" s="328" t="s">
        <v>1644</v>
      </c>
      <c r="I860" s="328" t="s">
        <v>473</v>
      </c>
      <c r="J860" s="328"/>
      <c r="K860" s="328">
        <v>3</v>
      </c>
      <c r="L860" s="330">
        <v>1</v>
      </c>
      <c r="M860" s="328"/>
      <c r="N860" s="328" t="str">
        <f t="shared" si="122"/>
        <v>part</v>
      </c>
      <c r="O860" s="328"/>
      <c r="P860" s="328"/>
      <c r="Q860" s="328"/>
      <c r="R860" s="328"/>
      <c r="S860" s="331"/>
      <c r="T860" s="331"/>
      <c r="U860" s="331"/>
      <c r="V860" s="331"/>
      <c r="W860" s="331"/>
      <c r="X860" s="331"/>
      <c r="Y860" s="328" t="s">
        <v>1645</v>
      </c>
      <c r="Z860" s="328"/>
      <c r="AA860" s="332">
        <v>73.94</v>
      </c>
      <c r="AB860" s="328">
        <v>50109</v>
      </c>
      <c r="AC860" s="328" t="s">
        <v>1646</v>
      </c>
      <c r="AD860" s="328">
        <f t="shared" si="129"/>
        <v>19</v>
      </c>
      <c r="AE860" s="328" t="s">
        <v>486</v>
      </c>
      <c r="AF860" s="328"/>
      <c r="AG860" s="332"/>
      <c r="AH860" s="333">
        <f t="shared" si="123"/>
        <v>73.94</v>
      </c>
      <c r="AI860" s="334">
        <f t="shared" si="124"/>
        <v>221.82</v>
      </c>
      <c r="AJ860" s="328">
        <v>460</v>
      </c>
      <c r="AK860" s="328">
        <f t="shared" si="121"/>
        <v>1380</v>
      </c>
      <c r="AL860" s="335">
        <v>40126</v>
      </c>
      <c r="AM860" s="328"/>
      <c r="AN860" s="328"/>
      <c r="AO860" s="328"/>
      <c r="AP860" s="328"/>
      <c r="AQ860" s="328"/>
      <c r="AR860" s="328"/>
      <c r="AS860" s="328"/>
      <c r="AT860" s="26"/>
      <c r="AU860" s="431">
        <v>63109</v>
      </c>
      <c r="AV860" s="428">
        <v>140101</v>
      </c>
      <c r="AW860" s="428" t="str">
        <f t="shared" si="125"/>
        <v>A</v>
      </c>
      <c r="AX860" s="428" t="str">
        <f t="shared" si="126"/>
        <v>A</v>
      </c>
      <c r="AY860" s="294">
        <f t="shared" si="127"/>
        <v>0</v>
      </c>
      <c r="AZ860" s="294">
        <v>0</v>
      </c>
    </row>
    <row r="861" spans="1:52" x14ac:dyDescent="0.2">
      <c r="D861" s="294">
        <v>62912</v>
      </c>
      <c r="E861" s="294">
        <v>62454</v>
      </c>
      <c r="F861" s="348">
        <v>63158</v>
      </c>
      <c r="G861" s="358">
        <v>140112</v>
      </c>
      <c r="H861" s="348" t="s">
        <v>1647</v>
      </c>
      <c r="I861" s="348" t="s">
        <v>590</v>
      </c>
      <c r="J861" s="348" t="s">
        <v>576</v>
      </c>
      <c r="K861" s="348">
        <v>1</v>
      </c>
      <c r="L861" s="350">
        <v>1</v>
      </c>
      <c r="M861" s="348"/>
      <c r="N861" s="348" t="str">
        <f t="shared" si="122"/>
        <v>part</v>
      </c>
      <c r="O861" s="348"/>
      <c r="P861" s="348"/>
      <c r="Q861" s="348"/>
      <c r="R861" s="348"/>
      <c r="S861" s="351"/>
      <c r="T861" s="351"/>
      <c r="U861" s="351"/>
      <c r="V861" s="351"/>
      <c r="W861" s="351" t="s">
        <v>1129</v>
      </c>
      <c r="X861" s="351">
        <v>4</v>
      </c>
      <c r="Y861" s="348"/>
      <c r="Z861" s="348"/>
      <c r="AA861" s="352">
        <v>0</v>
      </c>
      <c r="AB861" s="348"/>
      <c r="AC861" s="348"/>
      <c r="AD861" s="348"/>
      <c r="AE861" s="348"/>
      <c r="AF861" s="348"/>
      <c r="AG861" s="352"/>
      <c r="AH861" s="357">
        <f t="shared" si="123"/>
        <v>0</v>
      </c>
      <c r="AI861" s="347">
        <f t="shared" si="124"/>
        <v>0</v>
      </c>
      <c r="AJ861" s="348"/>
      <c r="AK861" s="348">
        <f t="shared" si="121"/>
        <v>0</v>
      </c>
      <c r="AL861" s="349">
        <v>40196</v>
      </c>
      <c r="AM861" s="348"/>
      <c r="AN861" s="348"/>
      <c r="AO861" s="348"/>
      <c r="AP861" s="348"/>
      <c r="AQ861" s="348"/>
      <c r="AR861" s="348"/>
      <c r="AS861" s="348"/>
      <c r="AT861" s="26"/>
      <c r="AU861" s="431">
        <v>63158</v>
      </c>
      <c r="AV861" s="428">
        <v>140112</v>
      </c>
      <c r="AW861" s="428" t="str">
        <f t="shared" si="125"/>
        <v>A</v>
      </c>
      <c r="AX861" s="428" t="str">
        <f t="shared" si="126"/>
        <v>A</v>
      </c>
      <c r="AY861" s="294">
        <f t="shared" si="127"/>
        <v>0</v>
      </c>
      <c r="AZ861" s="294">
        <v>0</v>
      </c>
    </row>
    <row r="862" spans="1:52" x14ac:dyDescent="0.2">
      <c r="D862" s="294">
        <v>62912</v>
      </c>
      <c r="E862" s="294">
        <v>62454</v>
      </c>
      <c r="F862" s="348">
        <v>63158</v>
      </c>
      <c r="G862" s="358">
        <v>140113</v>
      </c>
      <c r="H862" s="348" t="s">
        <v>1648</v>
      </c>
      <c r="I862" s="348" t="s">
        <v>590</v>
      </c>
      <c r="J862" s="348" t="s">
        <v>576</v>
      </c>
      <c r="K862" s="348">
        <v>1</v>
      </c>
      <c r="L862" s="350">
        <v>1</v>
      </c>
      <c r="M862" s="348"/>
      <c r="N862" s="348" t="str">
        <f t="shared" si="122"/>
        <v>part</v>
      </c>
      <c r="O862" s="348"/>
      <c r="P862" s="348"/>
      <c r="Q862" s="348"/>
      <c r="R862" s="348"/>
      <c r="S862" s="351"/>
      <c r="T862" s="351"/>
      <c r="U862" s="351"/>
      <c r="V862" s="351"/>
      <c r="W862" s="351" t="s">
        <v>1129</v>
      </c>
      <c r="X862" s="351">
        <v>4</v>
      </c>
      <c r="Y862" s="348"/>
      <c r="Z862" s="348"/>
      <c r="AA862" s="352">
        <v>0</v>
      </c>
      <c r="AB862" s="348"/>
      <c r="AC862" s="348"/>
      <c r="AD862" s="348"/>
      <c r="AE862" s="348"/>
      <c r="AF862" s="348"/>
      <c r="AG862" s="352"/>
      <c r="AH862" s="357">
        <f t="shared" si="123"/>
        <v>0</v>
      </c>
      <c r="AI862" s="347">
        <f t="shared" si="124"/>
        <v>0</v>
      </c>
      <c r="AJ862" s="348"/>
      <c r="AK862" s="348">
        <f t="shared" si="121"/>
        <v>0</v>
      </c>
      <c r="AL862" s="349">
        <v>40196</v>
      </c>
      <c r="AM862" s="348"/>
      <c r="AN862" s="348"/>
      <c r="AO862" s="348"/>
      <c r="AP862" s="348"/>
      <c r="AQ862" s="348"/>
      <c r="AR862" s="348"/>
      <c r="AS862" s="348"/>
      <c r="AT862" s="26"/>
      <c r="AU862" s="431">
        <v>63158</v>
      </c>
      <c r="AV862" s="428">
        <v>140113</v>
      </c>
      <c r="AW862" s="428" t="str">
        <f t="shared" si="125"/>
        <v>A</v>
      </c>
      <c r="AX862" s="428" t="str">
        <f t="shared" si="126"/>
        <v>A</v>
      </c>
      <c r="AY862" s="294">
        <f t="shared" si="127"/>
        <v>0</v>
      </c>
      <c r="AZ862" s="294">
        <v>0</v>
      </c>
    </row>
    <row r="863" spans="1:52" x14ac:dyDescent="0.2">
      <c r="D863" s="294">
        <v>62912</v>
      </c>
      <c r="E863" s="294">
        <v>62454</v>
      </c>
      <c r="F863" s="348">
        <v>63158</v>
      </c>
      <c r="G863" s="358">
        <v>140114</v>
      </c>
      <c r="H863" s="348" t="s">
        <v>1649</v>
      </c>
      <c r="I863" s="348" t="s">
        <v>924</v>
      </c>
      <c r="J863" s="348"/>
      <c r="K863" s="348">
        <v>1</v>
      </c>
      <c r="L863" s="350">
        <v>1</v>
      </c>
      <c r="M863" s="348"/>
      <c r="N863" s="348" t="str">
        <f t="shared" si="122"/>
        <v>part</v>
      </c>
      <c r="O863" s="348"/>
      <c r="P863" s="348"/>
      <c r="Q863" s="348"/>
      <c r="R863" s="348"/>
      <c r="S863" s="351"/>
      <c r="T863" s="351"/>
      <c r="U863" s="351"/>
      <c r="V863" s="351"/>
      <c r="W863" s="351" t="s">
        <v>1129</v>
      </c>
      <c r="X863" s="351">
        <v>4</v>
      </c>
      <c r="Y863" s="348"/>
      <c r="Z863" s="348"/>
      <c r="AA863" s="352">
        <v>0</v>
      </c>
      <c r="AB863" s="348"/>
      <c r="AC863" s="348"/>
      <c r="AD863" s="348"/>
      <c r="AE863" s="348"/>
      <c r="AF863" s="348"/>
      <c r="AG863" s="352"/>
      <c r="AH863" s="357">
        <f t="shared" si="123"/>
        <v>0</v>
      </c>
      <c r="AI863" s="347">
        <f t="shared" si="124"/>
        <v>0</v>
      </c>
      <c r="AJ863" s="348"/>
      <c r="AK863" s="348">
        <f t="shared" si="121"/>
        <v>0</v>
      </c>
      <c r="AL863" s="349">
        <v>40196</v>
      </c>
      <c r="AM863" s="348"/>
      <c r="AN863" s="348"/>
      <c r="AO863" s="348"/>
      <c r="AP863" s="348"/>
      <c r="AQ863" s="348"/>
      <c r="AR863" s="348"/>
      <c r="AS863" s="348"/>
      <c r="AT863" s="26"/>
      <c r="AU863" s="431">
        <v>63158</v>
      </c>
      <c r="AV863" s="428">
        <v>140114</v>
      </c>
      <c r="AW863" s="428" t="str">
        <f t="shared" si="125"/>
        <v>A</v>
      </c>
      <c r="AX863" s="428" t="str">
        <f t="shared" si="126"/>
        <v>A</v>
      </c>
      <c r="AY863" s="294">
        <f t="shared" si="127"/>
        <v>0</v>
      </c>
      <c r="AZ863" s="294">
        <v>0</v>
      </c>
    </row>
    <row r="864" spans="1:52" x14ac:dyDescent="0.2">
      <c r="D864" s="294">
        <v>62912</v>
      </c>
      <c r="E864" s="294">
        <v>62465</v>
      </c>
      <c r="F864" s="389">
        <v>63109</v>
      </c>
      <c r="G864" s="390">
        <v>140501</v>
      </c>
      <c r="H864" s="389" t="s">
        <v>1650</v>
      </c>
      <c r="I864" s="389" t="s">
        <v>473</v>
      </c>
      <c r="J864" s="389"/>
      <c r="K864" s="389">
        <v>2</v>
      </c>
      <c r="L864" s="398">
        <v>1</v>
      </c>
      <c r="M864" s="389"/>
      <c r="N864" s="389" t="str">
        <f t="shared" si="122"/>
        <v>part</v>
      </c>
      <c r="O864" s="389"/>
      <c r="P864" s="389"/>
      <c r="Q864" s="389"/>
      <c r="R864" s="389"/>
      <c r="S864" s="392"/>
      <c r="T864" s="392"/>
      <c r="U864" s="392"/>
      <c r="V864" s="392"/>
      <c r="W864" s="392"/>
      <c r="X864" s="392"/>
      <c r="Y864" s="389" t="s">
        <v>1623</v>
      </c>
      <c r="Z864" s="389"/>
      <c r="AA864" s="393">
        <v>0</v>
      </c>
      <c r="AB864" s="389"/>
      <c r="AC864" s="389"/>
      <c r="AD864" s="328" t="e">
        <f>VALUE(LEFT(AC864,(LEN(AC864)-6)))</f>
        <v>#VALUE!</v>
      </c>
      <c r="AE864" s="389"/>
      <c r="AF864" s="389"/>
      <c r="AG864" s="393"/>
      <c r="AH864" s="394">
        <f t="shared" si="123"/>
        <v>0</v>
      </c>
      <c r="AI864" s="395">
        <f t="shared" si="124"/>
        <v>0</v>
      </c>
      <c r="AJ864" s="389">
        <v>52</v>
      </c>
      <c r="AK864" s="389">
        <f t="shared" si="121"/>
        <v>104</v>
      </c>
      <c r="AL864" s="396">
        <v>40126</v>
      </c>
      <c r="AM864" s="389"/>
      <c r="AN864" s="389"/>
      <c r="AO864" s="389"/>
      <c r="AP864" s="389"/>
      <c r="AQ864" s="389"/>
      <c r="AR864" s="389"/>
      <c r="AS864" s="389"/>
      <c r="AT864" s="26"/>
      <c r="AU864" s="431">
        <v>63109</v>
      </c>
      <c r="AV864" s="428">
        <v>140501</v>
      </c>
      <c r="AW864" s="428" t="str">
        <f t="shared" si="125"/>
        <v>A</v>
      </c>
      <c r="AX864" s="428" t="str">
        <f t="shared" si="126"/>
        <v>A</v>
      </c>
      <c r="AY864" s="294">
        <f t="shared" si="127"/>
        <v>0</v>
      </c>
      <c r="AZ864" s="294">
        <v>0</v>
      </c>
    </row>
    <row r="865" spans="1:52" x14ac:dyDescent="0.2">
      <c r="A865" s="378" t="s">
        <v>477</v>
      </c>
      <c r="B865" s="379"/>
      <c r="C865" s="379"/>
      <c r="D865" s="379"/>
      <c r="E865" s="379"/>
      <c r="F865" s="389">
        <v>61762</v>
      </c>
      <c r="G865" s="390">
        <v>140502</v>
      </c>
      <c r="H865" s="389" t="s">
        <v>1651</v>
      </c>
      <c r="I865" s="389" t="s">
        <v>1652</v>
      </c>
      <c r="J865" s="389"/>
      <c r="K865" s="389">
        <v>1</v>
      </c>
      <c r="L865" s="398">
        <v>1</v>
      </c>
      <c r="M865" s="389"/>
      <c r="N865" s="389" t="str">
        <f t="shared" si="122"/>
        <v>part</v>
      </c>
      <c r="O865" s="389"/>
      <c r="P865" s="389"/>
      <c r="Q865" s="389"/>
      <c r="R865" s="389"/>
      <c r="S865" s="392"/>
      <c r="T865" s="392"/>
      <c r="U865" s="392"/>
      <c r="V865" s="392"/>
      <c r="W865" s="392"/>
      <c r="X865" s="392"/>
      <c r="Y865" s="389"/>
      <c r="Z865" s="392"/>
      <c r="AA865" s="393">
        <v>0</v>
      </c>
      <c r="AB865" s="389"/>
      <c r="AC865" s="389"/>
      <c r="AD865" s="328" t="e">
        <f>VALUE(LEFT(AC865,(LEN(AC865)-6)))</f>
        <v>#VALUE!</v>
      </c>
      <c r="AE865" s="389"/>
      <c r="AF865" s="389"/>
      <c r="AG865" s="389"/>
      <c r="AH865" s="394">
        <f t="shared" si="123"/>
        <v>0</v>
      </c>
      <c r="AI865" s="395">
        <f t="shared" si="124"/>
        <v>0</v>
      </c>
      <c r="AJ865" s="389">
        <v>42</v>
      </c>
      <c r="AK865" s="389">
        <f t="shared" si="121"/>
        <v>42</v>
      </c>
      <c r="AL865" s="396">
        <v>40113</v>
      </c>
      <c r="AM865" s="389"/>
      <c r="AN865" s="389"/>
      <c r="AO865" s="389"/>
      <c r="AP865" s="389"/>
      <c r="AQ865" s="389"/>
      <c r="AR865" s="389"/>
      <c r="AS865" s="389"/>
      <c r="AT865" s="26"/>
      <c r="AU865" s="431"/>
      <c r="AV865" s="428"/>
      <c r="AW865" s="428" t="str">
        <f t="shared" si="125"/>
        <v>Z</v>
      </c>
      <c r="AX865" s="428" t="str">
        <f t="shared" si="126"/>
        <v>Z</v>
      </c>
      <c r="AY865" s="294">
        <f t="shared" si="127"/>
        <v>0</v>
      </c>
      <c r="AZ865" s="294">
        <v>0</v>
      </c>
    </row>
    <row r="866" spans="1:52" x14ac:dyDescent="0.2">
      <c r="A866" s="307"/>
      <c r="B866" s="307"/>
      <c r="C866" s="307"/>
      <c r="D866" s="307"/>
      <c r="E866" s="307">
        <v>62912</v>
      </c>
      <c r="F866" s="411">
        <v>61762</v>
      </c>
      <c r="G866" s="412">
        <v>140503</v>
      </c>
      <c r="H866" s="411" t="s">
        <v>1653</v>
      </c>
      <c r="I866" s="411" t="s">
        <v>473</v>
      </c>
      <c r="J866" s="411"/>
      <c r="K866" s="411">
        <v>1</v>
      </c>
      <c r="L866" s="419">
        <v>1</v>
      </c>
      <c r="M866" s="411"/>
      <c r="N866" s="411" t="str">
        <f t="shared" si="122"/>
        <v>part</v>
      </c>
      <c r="O866" s="411"/>
      <c r="P866" s="411"/>
      <c r="Q866" s="411"/>
      <c r="R866" s="411"/>
      <c r="S866" s="414"/>
      <c r="T866" s="414"/>
      <c r="U866" s="414"/>
      <c r="V866" s="414"/>
      <c r="W866" s="414"/>
      <c r="X866" s="414"/>
      <c r="Y866" s="411"/>
      <c r="Z866" s="411"/>
      <c r="AA866" s="415">
        <v>0</v>
      </c>
      <c r="AB866" s="411"/>
      <c r="AC866" s="411" t="s">
        <v>1261</v>
      </c>
      <c r="AD866" s="411">
        <f>VALUE(LEFT(AC866,(LEN(AC866)-6)))</f>
        <v>4</v>
      </c>
      <c r="AE866" s="411" t="s">
        <v>486</v>
      </c>
      <c r="AF866" s="411"/>
      <c r="AG866" s="415"/>
      <c r="AH866" s="416">
        <f t="shared" si="123"/>
        <v>0</v>
      </c>
      <c r="AI866" s="417">
        <f t="shared" si="124"/>
        <v>0</v>
      </c>
      <c r="AJ866" s="411">
        <v>49</v>
      </c>
      <c r="AK866" s="411">
        <f t="shared" ref="AK866:AK891" si="130">AJ866*K866</f>
        <v>49</v>
      </c>
      <c r="AL866" s="418">
        <v>40169</v>
      </c>
      <c r="AM866" s="411"/>
      <c r="AN866" s="411"/>
      <c r="AO866" s="411"/>
      <c r="AP866" s="411"/>
      <c r="AQ866" s="411"/>
      <c r="AR866" s="411"/>
      <c r="AS866" s="411"/>
      <c r="AT866" s="435"/>
      <c r="AU866" s="436">
        <v>61762</v>
      </c>
      <c r="AV866" s="436">
        <v>140503</v>
      </c>
      <c r="AW866" s="436" t="str">
        <f t="shared" si="125"/>
        <v>A</v>
      </c>
      <c r="AX866" s="436" t="str">
        <f t="shared" si="126"/>
        <v>A</v>
      </c>
      <c r="AY866" s="294">
        <f t="shared" si="127"/>
        <v>0</v>
      </c>
      <c r="AZ866" s="294">
        <v>0</v>
      </c>
    </row>
    <row r="867" spans="1:52" x14ac:dyDescent="0.2">
      <c r="A867" s="307"/>
      <c r="B867" s="307"/>
      <c r="C867" s="307"/>
      <c r="D867" s="307">
        <v>62912</v>
      </c>
      <c r="E867" s="307">
        <v>62465</v>
      </c>
      <c r="F867" s="411">
        <v>63109</v>
      </c>
      <c r="G867" s="412">
        <v>140503</v>
      </c>
      <c r="H867" s="411" t="s">
        <v>1653</v>
      </c>
      <c r="I867" s="411" t="s">
        <v>473</v>
      </c>
      <c r="J867" s="411"/>
      <c r="K867" s="411">
        <v>1</v>
      </c>
      <c r="L867" s="419">
        <v>1</v>
      </c>
      <c r="M867" s="411"/>
      <c r="N867" s="411" t="str">
        <f t="shared" si="122"/>
        <v>part</v>
      </c>
      <c r="O867" s="411"/>
      <c r="P867" s="411"/>
      <c r="Q867" s="411"/>
      <c r="R867" s="411"/>
      <c r="S867" s="414"/>
      <c r="T867" s="414"/>
      <c r="U867" s="414"/>
      <c r="V867" s="414"/>
      <c r="W867" s="414"/>
      <c r="X867" s="414"/>
      <c r="Y867" s="411"/>
      <c r="Z867" s="411"/>
      <c r="AA867" s="415">
        <v>0</v>
      </c>
      <c r="AB867" s="411"/>
      <c r="AC867" s="411" t="s">
        <v>1654</v>
      </c>
      <c r="AD867" s="411">
        <f>VALUE(LEFT(AC867,(LEN(AC867)-6)))</f>
        <v>4</v>
      </c>
      <c r="AE867" s="411" t="s">
        <v>486</v>
      </c>
      <c r="AF867" s="411"/>
      <c r="AG867" s="415"/>
      <c r="AH867" s="416">
        <f t="shared" si="123"/>
        <v>0</v>
      </c>
      <c r="AI867" s="417">
        <f t="shared" si="124"/>
        <v>0</v>
      </c>
      <c r="AJ867" s="411">
        <v>49</v>
      </c>
      <c r="AK867" s="411">
        <f t="shared" si="130"/>
        <v>49</v>
      </c>
      <c r="AL867" s="418">
        <v>40196</v>
      </c>
      <c r="AM867" s="411"/>
      <c r="AN867" s="411"/>
      <c r="AO867" s="411"/>
      <c r="AP867" s="411"/>
      <c r="AQ867" s="411"/>
      <c r="AR867" s="411"/>
      <c r="AS867" s="411"/>
      <c r="AT867" s="435"/>
      <c r="AU867" s="442">
        <v>63109</v>
      </c>
      <c r="AV867" s="436">
        <v>140503</v>
      </c>
      <c r="AW867" s="436" t="str">
        <f t="shared" si="125"/>
        <v>A</v>
      </c>
      <c r="AX867" s="436" t="str">
        <f t="shared" si="126"/>
        <v>A</v>
      </c>
      <c r="AY867" s="294">
        <f t="shared" si="127"/>
        <v>0</v>
      </c>
      <c r="AZ867" s="294">
        <v>0</v>
      </c>
    </row>
    <row r="868" spans="1:52" x14ac:dyDescent="0.2">
      <c r="A868" s="307"/>
      <c r="B868" s="307"/>
      <c r="C868" s="307"/>
      <c r="D868" s="307">
        <v>62912</v>
      </c>
      <c r="E868" s="307">
        <v>62465</v>
      </c>
      <c r="F868" s="411">
        <v>63109</v>
      </c>
      <c r="G868" s="412">
        <v>140511</v>
      </c>
      <c r="H868" s="411" t="s">
        <v>1655</v>
      </c>
      <c r="I868" s="411" t="s">
        <v>473</v>
      </c>
      <c r="J868" s="411"/>
      <c r="K868" s="411">
        <v>2</v>
      </c>
      <c r="L868" s="419">
        <v>1</v>
      </c>
      <c r="M868" s="411"/>
      <c r="N868" s="411" t="str">
        <f t="shared" si="122"/>
        <v>part</v>
      </c>
      <c r="O868" s="411"/>
      <c r="P868" s="411"/>
      <c r="Q868" s="411"/>
      <c r="R868" s="411"/>
      <c r="S868" s="414"/>
      <c r="T868" s="414"/>
      <c r="U868" s="414"/>
      <c r="V868" s="414"/>
      <c r="W868" s="414"/>
      <c r="X868" s="414"/>
      <c r="Y868" s="411" t="s">
        <v>1656</v>
      </c>
      <c r="Z868" s="411"/>
      <c r="AA868" s="415">
        <v>9.0500000000000007</v>
      </c>
      <c r="AB868" s="411"/>
      <c r="AC868" s="411" t="s">
        <v>892</v>
      </c>
      <c r="AD868" s="411"/>
      <c r="AE868" s="411" t="s">
        <v>486</v>
      </c>
      <c r="AF868" s="411"/>
      <c r="AG868" s="415"/>
      <c r="AH868" s="416">
        <f t="shared" si="123"/>
        <v>9.0500000000000007</v>
      </c>
      <c r="AI868" s="417">
        <f t="shared" si="124"/>
        <v>18.100000000000001</v>
      </c>
      <c r="AJ868" s="411">
        <v>30</v>
      </c>
      <c r="AK868" s="411">
        <f t="shared" si="130"/>
        <v>60</v>
      </c>
      <c r="AL868" s="418">
        <v>40196</v>
      </c>
      <c r="AM868" s="411"/>
      <c r="AN868" s="411"/>
      <c r="AO868" s="411"/>
      <c r="AP868" s="411"/>
      <c r="AQ868" s="411"/>
      <c r="AR868" s="411"/>
      <c r="AS868" s="411"/>
      <c r="AT868" s="435"/>
      <c r="AU868" s="442">
        <v>63109</v>
      </c>
      <c r="AV868" s="436">
        <v>140511</v>
      </c>
      <c r="AW868" s="436" t="str">
        <f t="shared" si="125"/>
        <v>A</v>
      </c>
      <c r="AX868" s="436" t="str">
        <f t="shared" si="126"/>
        <v>A</v>
      </c>
      <c r="AY868" s="294">
        <f t="shared" si="127"/>
        <v>0</v>
      </c>
      <c r="AZ868" s="294">
        <v>0</v>
      </c>
    </row>
    <row r="869" spans="1:52" x14ac:dyDescent="0.2">
      <c r="A869" s="437" t="s">
        <v>477</v>
      </c>
      <c r="B869" s="307"/>
      <c r="C869" s="307"/>
      <c r="D869" s="307"/>
      <c r="E869" s="307"/>
      <c r="F869" s="411">
        <v>63109</v>
      </c>
      <c r="G869" s="412">
        <v>140511</v>
      </c>
      <c r="H869" s="411" t="s">
        <v>1657</v>
      </c>
      <c r="I869" s="411" t="s">
        <v>473</v>
      </c>
      <c r="J869" s="411"/>
      <c r="K869" s="411">
        <v>2</v>
      </c>
      <c r="L869" s="413">
        <v>1</v>
      </c>
      <c r="M869" s="411"/>
      <c r="N869" s="411" t="str">
        <f t="shared" si="122"/>
        <v>part</v>
      </c>
      <c r="O869" s="411"/>
      <c r="P869" s="411"/>
      <c r="Q869" s="411"/>
      <c r="R869" s="411"/>
      <c r="S869" s="414"/>
      <c r="T869" s="414"/>
      <c r="U869" s="414"/>
      <c r="V869" s="414"/>
      <c r="W869" s="414"/>
      <c r="X869" s="414"/>
      <c r="Y869" s="411" t="s">
        <v>1656</v>
      </c>
      <c r="Z869" s="411"/>
      <c r="AA869" s="415">
        <v>9.0500000000000007</v>
      </c>
      <c r="AB869" s="411"/>
      <c r="AC869" s="411" t="s">
        <v>1658</v>
      </c>
      <c r="AD869" s="411">
        <f>VALUE(LEFT(AC869,(LEN(AC869)-6)))</f>
        <v>13</v>
      </c>
      <c r="AE869" s="411" t="s">
        <v>486</v>
      </c>
      <c r="AF869" s="411"/>
      <c r="AG869" s="415"/>
      <c r="AH869" s="416">
        <f t="shared" si="123"/>
        <v>9.0500000000000007</v>
      </c>
      <c r="AI869" s="417">
        <f t="shared" si="124"/>
        <v>18.100000000000001</v>
      </c>
      <c r="AJ869" s="411"/>
      <c r="AK869" s="411">
        <f t="shared" si="130"/>
        <v>0</v>
      </c>
      <c r="AL869" s="418">
        <v>40126</v>
      </c>
      <c r="AM869" s="411"/>
      <c r="AN869" s="411"/>
      <c r="AO869" s="411"/>
      <c r="AP869" s="411"/>
      <c r="AQ869" s="411"/>
      <c r="AR869" s="411"/>
      <c r="AS869" s="411"/>
      <c r="AT869" s="435"/>
      <c r="AU869" s="436"/>
      <c r="AV869" s="436"/>
      <c r="AW869" s="436" t="str">
        <f t="shared" si="125"/>
        <v>Z</v>
      </c>
      <c r="AX869" s="436" t="str">
        <f t="shared" si="126"/>
        <v>Z</v>
      </c>
      <c r="AY869" s="294">
        <f t="shared" si="127"/>
        <v>0</v>
      </c>
      <c r="AZ869" s="294">
        <v>0</v>
      </c>
    </row>
    <row r="870" spans="1:52" x14ac:dyDescent="0.2">
      <c r="B870" s="294">
        <v>62912</v>
      </c>
      <c r="C870" s="294">
        <v>62998</v>
      </c>
      <c r="D870" s="294">
        <v>62445</v>
      </c>
      <c r="E870" s="294">
        <v>62826</v>
      </c>
      <c r="F870" s="328">
        <v>62918</v>
      </c>
      <c r="G870" s="329">
        <v>140521</v>
      </c>
      <c r="H870" s="328" t="s">
        <v>1659</v>
      </c>
      <c r="I870" s="328" t="s">
        <v>473</v>
      </c>
      <c r="J870" s="328"/>
      <c r="K870" s="328">
        <v>2</v>
      </c>
      <c r="L870" s="330">
        <v>1</v>
      </c>
      <c r="M870" s="328"/>
      <c r="N870" s="328" t="str">
        <f t="shared" si="122"/>
        <v>part</v>
      </c>
      <c r="O870" s="328"/>
      <c r="P870" s="328"/>
      <c r="Q870" s="328"/>
      <c r="R870" s="328"/>
      <c r="S870" s="331"/>
      <c r="T870" s="331"/>
      <c r="U870" s="331"/>
      <c r="V870" s="331"/>
      <c r="W870" s="331"/>
      <c r="X870" s="331"/>
      <c r="Y870" s="328"/>
      <c r="Z870" s="328"/>
      <c r="AA870" s="332">
        <v>8.56</v>
      </c>
      <c r="AB870" s="328"/>
      <c r="AC870" s="328" t="s">
        <v>614</v>
      </c>
      <c r="AD870" s="328">
        <f>VALUE(LEFT(AC870,(LEN(AC870)-6)))</f>
        <v>20</v>
      </c>
      <c r="AE870" s="328"/>
      <c r="AF870" s="328"/>
      <c r="AG870" s="332"/>
      <c r="AH870" s="333">
        <f t="shared" si="123"/>
        <v>8.56</v>
      </c>
      <c r="AI870" s="334">
        <f t="shared" si="124"/>
        <v>17.12</v>
      </c>
      <c r="AJ870" s="328">
        <v>58</v>
      </c>
      <c r="AK870" s="328">
        <f t="shared" si="130"/>
        <v>116</v>
      </c>
      <c r="AL870" s="335">
        <v>40042</v>
      </c>
      <c r="AM870" s="328"/>
      <c r="AN870" s="328"/>
      <c r="AO870" s="328"/>
      <c r="AP870" s="328"/>
      <c r="AQ870" s="328"/>
      <c r="AR870" s="328"/>
      <c r="AS870" s="328"/>
      <c r="AT870" s="26"/>
      <c r="AU870" s="428">
        <v>62918</v>
      </c>
      <c r="AV870" s="428">
        <v>140521</v>
      </c>
      <c r="AW870" s="428" t="str">
        <f t="shared" si="125"/>
        <v>A</v>
      </c>
      <c r="AX870" s="428" t="str">
        <f t="shared" si="126"/>
        <v>A</v>
      </c>
      <c r="AY870" s="294">
        <f t="shared" si="127"/>
        <v>0</v>
      </c>
      <c r="AZ870" s="294">
        <v>0</v>
      </c>
    </row>
    <row r="871" spans="1:52" x14ac:dyDescent="0.2">
      <c r="C871" s="294">
        <v>62912</v>
      </c>
      <c r="D871" s="294">
        <v>62998</v>
      </c>
      <c r="E871" s="294">
        <v>62445</v>
      </c>
      <c r="F871" s="389">
        <v>63172</v>
      </c>
      <c r="G871" s="390">
        <v>140524</v>
      </c>
      <c r="H871" s="389" t="s">
        <v>1660</v>
      </c>
      <c r="I871" s="389" t="s">
        <v>473</v>
      </c>
      <c r="J871" s="389"/>
      <c r="K871" s="389">
        <v>4</v>
      </c>
      <c r="L871" s="398">
        <v>1</v>
      </c>
      <c r="M871" s="389"/>
      <c r="N871" s="389" t="str">
        <f t="shared" si="122"/>
        <v>part</v>
      </c>
      <c r="O871" s="389"/>
      <c r="P871" s="389"/>
      <c r="Q871" s="389"/>
      <c r="R871" s="389"/>
      <c r="S871" s="392"/>
      <c r="T871" s="392"/>
      <c r="U871" s="392"/>
      <c r="V871" s="392"/>
      <c r="W871" s="392"/>
      <c r="X871" s="392"/>
      <c r="Y871" s="389"/>
      <c r="Z871" s="389"/>
      <c r="AA871" s="393">
        <v>0</v>
      </c>
      <c r="AB871" s="389"/>
      <c r="AC871" s="389"/>
      <c r="AD871" s="389"/>
      <c r="AE871" s="389"/>
      <c r="AF871" s="389"/>
      <c r="AG871" s="393"/>
      <c r="AH871" s="394">
        <f t="shared" si="123"/>
        <v>0</v>
      </c>
      <c r="AI871" s="395">
        <f t="shared" si="124"/>
        <v>0</v>
      </c>
      <c r="AJ871" s="389"/>
      <c r="AK871" s="389">
        <f t="shared" si="130"/>
        <v>0</v>
      </c>
      <c r="AL871" s="396">
        <v>40169</v>
      </c>
      <c r="AM871" s="389"/>
      <c r="AN871" s="389"/>
      <c r="AO871" s="389"/>
      <c r="AP871" s="389"/>
      <c r="AQ871" s="389"/>
      <c r="AR871" s="389"/>
      <c r="AS871" s="389"/>
      <c r="AT871" s="26"/>
      <c r="AU871" s="428">
        <v>63172</v>
      </c>
      <c r="AV871" s="428">
        <v>140524</v>
      </c>
      <c r="AW871" s="428" t="str">
        <f t="shared" si="125"/>
        <v>A</v>
      </c>
      <c r="AX871" s="428" t="str">
        <f t="shared" si="126"/>
        <v>A</v>
      </c>
      <c r="AY871" s="294">
        <f t="shared" si="127"/>
        <v>0</v>
      </c>
      <c r="AZ871" s="294">
        <v>0</v>
      </c>
    </row>
    <row r="872" spans="1:52" x14ac:dyDescent="0.2">
      <c r="C872" s="294">
        <v>62912</v>
      </c>
      <c r="D872" s="294">
        <v>62998</v>
      </c>
      <c r="E872" s="294">
        <v>62445</v>
      </c>
      <c r="F872" s="389">
        <v>63172</v>
      </c>
      <c r="G872" s="390">
        <v>140530</v>
      </c>
      <c r="H872" s="389" t="s">
        <v>1661</v>
      </c>
      <c r="I872" s="389" t="s">
        <v>473</v>
      </c>
      <c r="J872" s="389"/>
      <c r="K872" s="389">
        <v>4</v>
      </c>
      <c r="L872" s="398">
        <v>1</v>
      </c>
      <c r="M872" s="389"/>
      <c r="N872" s="389" t="str">
        <f t="shared" si="122"/>
        <v>part</v>
      </c>
      <c r="O872" s="389"/>
      <c r="P872" s="389"/>
      <c r="Q872" s="389"/>
      <c r="R872" s="389"/>
      <c r="S872" s="392"/>
      <c r="T872" s="392"/>
      <c r="U872" s="392"/>
      <c r="V872" s="392"/>
      <c r="W872" s="392"/>
      <c r="X872" s="392"/>
      <c r="Y872" s="389"/>
      <c r="Z872" s="389"/>
      <c r="AA872" s="393">
        <v>0</v>
      </c>
      <c r="AB872" s="389"/>
      <c r="AC872" s="389"/>
      <c r="AD872" s="389"/>
      <c r="AE872" s="389"/>
      <c r="AF872" s="389"/>
      <c r="AG872" s="393"/>
      <c r="AH872" s="394">
        <f t="shared" si="123"/>
        <v>0</v>
      </c>
      <c r="AI872" s="395">
        <f t="shared" si="124"/>
        <v>0</v>
      </c>
      <c r="AJ872" s="389"/>
      <c r="AK872" s="389">
        <f t="shared" si="130"/>
        <v>0</v>
      </c>
      <c r="AL872" s="396">
        <v>40169</v>
      </c>
      <c r="AM872" s="389"/>
      <c r="AN872" s="389"/>
      <c r="AO872" s="389"/>
      <c r="AP872" s="389"/>
      <c r="AQ872" s="389"/>
      <c r="AR872" s="389"/>
      <c r="AS872" s="389"/>
      <c r="AT872" s="26"/>
      <c r="AU872" s="431">
        <v>63172</v>
      </c>
      <c r="AV872" s="428">
        <v>140530</v>
      </c>
      <c r="AW872" s="428" t="str">
        <f t="shared" si="125"/>
        <v>A</v>
      </c>
      <c r="AX872" s="428" t="str">
        <f t="shared" si="126"/>
        <v>A</v>
      </c>
      <c r="AY872" s="294">
        <f t="shared" si="127"/>
        <v>0</v>
      </c>
      <c r="AZ872" s="294">
        <v>0</v>
      </c>
    </row>
    <row r="873" spans="1:52" x14ac:dyDescent="0.2">
      <c r="A873" s="307"/>
      <c r="B873" s="307"/>
      <c r="C873" s="307"/>
      <c r="D873" s="307">
        <v>62912</v>
      </c>
      <c r="E873" s="307">
        <v>62465</v>
      </c>
      <c r="F873" s="411">
        <v>63109</v>
      </c>
      <c r="G873" s="412">
        <v>140533</v>
      </c>
      <c r="H873" s="411" t="s">
        <v>1662</v>
      </c>
      <c r="I873" s="411" t="s">
        <v>473</v>
      </c>
      <c r="J873" s="411"/>
      <c r="K873" s="411">
        <v>4</v>
      </c>
      <c r="L873" s="419">
        <v>1</v>
      </c>
      <c r="M873" s="411"/>
      <c r="N873" s="411" t="str">
        <f t="shared" ref="N873:N891" si="131">IF(COUNTIF($F$7:$F$3332,G873)&lt;&gt;0,"assy","part")</f>
        <v>part</v>
      </c>
      <c r="O873" s="411"/>
      <c r="P873" s="411"/>
      <c r="Q873" s="411"/>
      <c r="R873" s="411"/>
      <c r="S873" s="414"/>
      <c r="T873" s="414"/>
      <c r="U873" s="414"/>
      <c r="V873" s="414"/>
      <c r="W873" s="414"/>
      <c r="X873" s="414"/>
      <c r="Y873" s="411" t="s">
        <v>1663</v>
      </c>
      <c r="Z873" s="411"/>
      <c r="AA873" s="415">
        <v>5.47</v>
      </c>
      <c r="AB873" s="411"/>
      <c r="AC873" s="411" t="s">
        <v>722</v>
      </c>
      <c r="AD873" s="411">
        <f>VALUE(LEFT(AC873,(LEN(AC873)-6)))</f>
        <v>18</v>
      </c>
      <c r="AE873" s="411" t="s">
        <v>486</v>
      </c>
      <c r="AF873" s="411"/>
      <c r="AG873" s="415"/>
      <c r="AH873" s="416">
        <f t="shared" si="123"/>
        <v>5.47</v>
      </c>
      <c r="AI873" s="417">
        <f t="shared" si="124"/>
        <v>21.88</v>
      </c>
      <c r="AJ873" s="411"/>
      <c r="AK873" s="411">
        <f t="shared" si="130"/>
        <v>0</v>
      </c>
      <c r="AL873" s="418">
        <v>40126</v>
      </c>
      <c r="AM873" s="411"/>
      <c r="AN873" s="411"/>
      <c r="AO873" s="411"/>
      <c r="AP873" s="411"/>
      <c r="AQ873" s="411"/>
      <c r="AR873" s="411"/>
      <c r="AS873" s="411"/>
      <c r="AT873" s="435"/>
      <c r="AU873" s="442">
        <v>63109</v>
      </c>
      <c r="AV873" s="436">
        <v>140533</v>
      </c>
      <c r="AW873" s="436" t="str">
        <f t="shared" si="125"/>
        <v>A</v>
      </c>
      <c r="AX873" s="436" t="str">
        <f t="shared" si="126"/>
        <v>A</v>
      </c>
      <c r="AY873" s="294">
        <f t="shared" si="127"/>
        <v>0</v>
      </c>
      <c r="AZ873" s="294">
        <v>0</v>
      </c>
    </row>
    <row r="874" spans="1:52" x14ac:dyDescent="0.2">
      <c r="D874" s="294">
        <v>62912</v>
      </c>
      <c r="E874" s="294">
        <v>62465</v>
      </c>
      <c r="F874" s="389">
        <v>63109</v>
      </c>
      <c r="G874" s="390">
        <v>140534</v>
      </c>
      <c r="H874" s="389" t="s">
        <v>1664</v>
      </c>
      <c r="I874" s="389" t="s">
        <v>590</v>
      </c>
      <c r="J874" s="389" t="s">
        <v>576</v>
      </c>
      <c r="K874" s="389">
        <v>1</v>
      </c>
      <c r="L874" s="398">
        <v>1</v>
      </c>
      <c r="M874" s="389"/>
      <c r="N874" s="389" t="str">
        <f t="shared" si="131"/>
        <v>part</v>
      </c>
      <c r="O874" s="389"/>
      <c r="P874" s="389"/>
      <c r="Q874" s="389"/>
      <c r="R874" s="389"/>
      <c r="S874" s="392"/>
      <c r="T874" s="392"/>
      <c r="U874" s="392"/>
      <c r="V874" s="392"/>
      <c r="W874" s="392" t="s">
        <v>1185</v>
      </c>
      <c r="X874" s="392">
        <v>4</v>
      </c>
      <c r="Y874" s="389"/>
      <c r="Z874" s="389"/>
      <c r="AA874" s="393">
        <v>0</v>
      </c>
      <c r="AB874" s="389"/>
      <c r="AC874" s="389"/>
      <c r="AD874" s="389"/>
      <c r="AE874" s="389"/>
      <c r="AF874" s="389"/>
      <c r="AG874" s="393"/>
      <c r="AH874" s="394">
        <f t="shared" si="123"/>
        <v>0</v>
      </c>
      <c r="AI874" s="395">
        <f t="shared" si="124"/>
        <v>0</v>
      </c>
      <c r="AJ874" s="389">
        <v>73</v>
      </c>
      <c r="AK874" s="389">
        <f t="shared" si="130"/>
        <v>73</v>
      </c>
      <c r="AL874" s="396">
        <v>40126</v>
      </c>
      <c r="AM874" s="389"/>
      <c r="AN874" s="389"/>
      <c r="AO874" s="389"/>
      <c r="AP874" s="389"/>
      <c r="AQ874" s="389"/>
      <c r="AR874" s="389"/>
      <c r="AS874" s="389"/>
      <c r="AT874" s="26" t="s">
        <v>592</v>
      </c>
      <c r="AU874" s="431">
        <v>63109</v>
      </c>
      <c r="AV874" s="428">
        <v>140534</v>
      </c>
      <c r="AW874" s="428" t="str">
        <f t="shared" si="125"/>
        <v>A</v>
      </c>
      <c r="AX874" s="428" t="str">
        <f t="shared" si="126"/>
        <v>A</v>
      </c>
      <c r="AY874" s="294">
        <f t="shared" si="127"/>
        <v>0</v>
      </c>
      <c r="AZ874" s="294">
        <v>0</v>
      </c>
    </row>
    <row r="875" spans="1:52" x14ac:dyDescent="0.2">
      <c r="D875" s="294">
        <v>62912</v>
      </c>
      <c r="E875" s="294">
        <v>62465</v>
      </c>
      <c r="F875" s="389">
        <v>63109</v>
      </c>
      <c r="G875" s="390">
        <v>140535</v>
      </c>
      <c r="H875" s="389" t="s">
        <v>1665</v>
      </c>
      <c r="I875" s="389" t="s">
        <v>590</v>
      </c>
      <c r="J875" s="389" t="s">
        <v>576</v>
      </c>
      <c r="K875" s="389">
        <v>1</v>
      </c>
      <c r="L875" s="398">
        <v>1</v>
      </c>
      <c r="M875" s="389"/>
      <c r="N875" s="389" t="str">
        <f t="shared" si="131"/>
        <v>part</v>
      </c>
      <c r="O875" s="389"/>
      <c r="P875" s="389"/>
      <c r="Q875" s="389"/>
      <c r="R875" s="389"/>
      <c r="S875" s="392"/>
      <c r="T875" s="392"/>
      <c r="U875" s="392"/>
      <c r="V875" s="392"/>
      <c r="W875" s="392" t="s">
        <v>1185</v>
      </c>
      <c r="X875" s="392">
        <v>4</v>
      </c>
      <c r="Y875" s="389"/>
      <c r="Z875" s="389"/>
      <c r="AA875" s="393">
        <v>0</v>
      </c>
      <c r="AB875" s="389"/>
      <c r="AC875" s="389"/>
      <c r="AD875" s="389"/>
      <c r="AE875" s="389"/>
      <c r="AF875" s="389"/>
      <c r="AG875" s="393"/>
      <c r="AH875" s="394">
        <f t="shared" si="123"/>
        <v>0</v>
      </c>
      <c r="AI875" s="395">
        <f t="shared" si="124"/>
        <v>0</v>
      </c>
      <c r="AJ875" s="389">
        <v>69</v>
      </c>
      <c r="AK875" s="389">
        <f t="shared" si="130"/>
        <v>69</v>
      </c>
      <c r="AL875" s="396">
        <v>40126</v>
      </c>
      <c r="AM875" s="389"/>
      <c r="AN875" s="389"/>
      <c r="AO875" s="389"/>
      <c r="AP875" s="389"/>
      <c r="AQ875" s="389"/>
      <c r="AR875" s="389"/>
      <c r="AS875" s="389"/>
      <c r="AT875" s="26" t="s">
        <v>592</v>
      </c>
      <c r="AU875" s="431">
        <v>63109</v>
      </c>
      <c r="AV875" s="428">
        <v>140535</v>
      </c>
      <c r="AW875" s="428" t="str">
        <f t="shared" si="125"/>
        <v>A</v>
      </c>
      <c r="AX875" s="428" t="str">
        <f t="shared" si="126"/>
        <v>A</v>
      </c>
      <c r="AY875" s="294">
        <f t="shared" si="127"/>
        <v>0</v>
      </c>
      <c r="AZ875" s="294">
        <v>0</v>
      </c>
    </row>
    <row r="876" spans="1:52" x14ac:dyDescent="0.2">
      <c r="A876" s="437" t="s">
        <v>477</v>
      </c>
      <c r="B876" s="307"/>
      <c r="C876" s="307"/>
      <c r="D876" s="307"/>
      <c r="E876" s="307"/>
      <c r="F876" s="411">
        <v>62452</v>
      </c>
      <c r="G876" s="412">
        <v>140536</v>
      </c>
      <c r="H876" s="411" t="s">
        <v>1666</v>
      </c>
      <c r="I876" s="411" t="s">
        <v>473</v>
      </c>
      <c r="J876" s="411"/>
      <c r="K876" s="411">
        <v>4</v>
      </c>
      <c r="L876" s="419">
        <v>1</v>
      </c>
      <c r="M876" s="411"/>
      <c r="N876" s="411" t="str">
        <f t="shared" si="131"/>
        <v>part</v>
      </c>
      <c r="O876" s="411"/>
      <c r="P876" s="411"/>
      <c r="Q876" s="411"/>
      <c r="R876" s="411"/>
      <c r="S876" s="414"/>
      <c r="T876" s="414"/>
      <c r="U876" s="414"/>
      <c r="V876" s="414"/>
      <c r="W876" s="414"/>
      <c r="X876" s="414"/>
      <c r="Y876" s="411" t="s">
        <v>1667</v>
      </c>
      <c r="Z876" s="414"/>
      <c r="AA876" s="415">
        <v>1.0900000000000001</v>
      </c>
      <c r="AB876" s="414"/>
      <c r="AC876" s="411" t="s">
        <v>504</v>
      </c>
      <c r="AD876" s="411">
        <f t="shared" ref="AD876:AD881" si="132">VALUE(LEFT(AC876,(LEN(AC876)-6)))</f>
        <v>23</v>
      </c>
      <c r="AE876" s="411" t="s">
        <v>486</v>
      </c>
      <c r="AF876" s="411"/>
      <c r="AG876" s="415"/>
      <c r="AH876" s="416">
        <f t="shared" si="123"/>
        <v>1.0900000000000001</v>
      </c>
      <c r="AI876" s="417">
        <f t="shared" si="124"/>
        <v>4.3600000000000003</v>
      </c>
      <c r="AJ876" s="411">
        <v>6</v>
      </c>
      <c r="AK876" s="411">
        <f t="shared" si="130"/>
        <v>24</v>
      </c>
      <c r="AL876" s="418">
        <v>40086</v>
      </c>
      <c r="AM876" s="411">
        <v>4</v>
      </c>
      <c r="AN876" s="411"/>
      <c r="AO876" s="411"/>
      <c r="AP876" s="411"/>
      <c r="AQ876" s="411"/>
      <c r="AR876" s="411"/>
      <c r="AS876" s="411"/>
      <c r="AT876" s="435"/>
      <c r="AU876" s="442"/>
      <c r="AV876" s="436"/>
      <c r="AW876" s="436" t="str">
        <f t="shared" si="125"/>
        <v>Z</v>
      </c>
      <c r="AX876" s="436" t="str">
        <f t="shared" si="126"/>
        <v>Z</v>
      </c>
      <c r="AY876" s="294">
        <f t="shared" si="127"/>
        <v>1</v>
      </c>
      <c r="AZ876" s="294">
        <v>1</v>
      </c>
    </row>
    <row r="877" spans="1:52" x14ac:dyDescent="0.2">
      <c r="A877" s="307"/>
      <c r="B877" s="307"/>
      <c r="C877" s="307">
        <v>62912</v>
      </c>
      <c r="D877" s="307">
        <v>62998</v>
      </c>
      <c r="E877" s="307">
        <v>62445</v>
      </c>
      <c r="F877" s="411">
        <v>62808</v>
      </c>
      <c r="G877" s="412">
        <v>140536</v>
      </c>
      <c r="H877" s="411" t="s">
        <v>1666</v>
      </c>
      <c r="I877" s="411" t="s">
        <v>473</v>
      </c>
      <c r="J877" s="411"/>
      <c r="K877" s="411">
        <v>2</v>
      </c>
      <c r="L877" s="419">
        <v>1</v>
      </c>
      <c r="M877" s="411"/>
      <c r="N877" s="411" t="str">
        <f t="shared" si="131"/>
        <v>part</v>
      </c>
      <c r="O877" s="411"/>
      <c r="P877" s="411"/>
      <c r="Q877" s="411"/>
      <c r="R877" s="411"/>
      <c r="S877" s="414"/>
      <c r="T877" s="414"/>
      <c r="U877" s="414"/>
      <c r="V877" s="414"/>
      <c r="W877" s="414"/>
      <c r="X877" s="414"/>
      <c r="Y877" s="411" t="s">
        <v>1667</v>
      </c>
      <c r="Z877" s="414"/>
      <c r="AA877" s="415">
        <v>1.0900000000000001</v>
      </c>
      <c r="AB877" s="414"/>
      <c r="AC877" s="411" t="s">
        <v>1668</v>
      </c>
      <c r="AD877" s="411">
        <f t="shared" si="132"/>
        <v>23</v>
      </c>
      <c r="AE877" s="411" t="s">
        <v>486</v>
      </c>
      <c r="AF877" s="411"/>
      <c r="AG877" s="415"/>
      <c r="AH877" s="416">
        <f t="shared" si="123"/>
        <v>1.0900000000000001</v>
      </c>
      <c r="AI877" s="417">
        <f t="shared" si="124"/>
        <v>2.1800000000000002</v>
      </c>
      <c r="AJ877" s="411">
        <v>6</v>
      </c>
      <c r="AK877" s="411">
        <f t="shared" si="130"/>
        <v>12</v>
      </c>
      <c r="AL877" s="418">
        <v>40148</v>
      </c>
      <c r="AM877" s="411"/>
      <c r="AN877" s="411"/>
      <c r="AO877" s="411"/>
      <c r="AP877" s="411"/>
      <c r="AQ877" s="411"/>
      <c r="AR877" s="411"/>
      <c r="AS877" s="411"/>
      <c r="AT877" s="435"/>
      <c r="AU877" s="438">
        <v>62808</v>
      </c>
      <c r="AV877" s="438">
        <v>140536</v>
      </c>
      <c r="AW877" s="436" t="str">
        <f t="shared" si="125"/>
        <v>A</v>
      </c>
      <c r="AX877" s="436" t="str">
        <f t="shared" si="126"/>
        <v>A</v>
      </c>
      <c r="AY877" s="294">
        <f t="shared" si="127"/>
        <v>0</v>
      </c>
      <c r="AZ877" s="294">
        <v>0</v>
      </c>
    </row>
    <row r="878" spans="1:52" x14ac:dyDescent="0.2">
      <c r="D878" s="294">
        <v>62912</v>
      </c>
      <c r="E878" s="294">
        <v>62465</v>
      </c>
      <c r="F878" s="411">
        <v>63109</v>
      </c>
      <c r="G878" s="412">
        <v>140540</v>
      </c>
      <c r="H878" s="411" t="s">
        <v>1669</v>
      </c>
      <c r="I878" s="411" t="s">
        <v>473</v>
      </c>
      <c r="J878" s="411"/>
      <c r="K878" s="411">
        <v>2</v>
      </c>
      <c r="L878" s="419">
        <v>1</v>
      </c>
      <c r="M878" s="411"/>
      <c r="N878" s="411" t="str">
        <f t="shared" si="131"/>
        <v>part</v>
      </c>
      <c r="O878" s="411"/>
      <c r="P878" s="411"/>
      <c r="Q878" s="411"/>
      <c r="R878" s="411"/>
      <c r="S878" s="414"/>
      <c r="T878" s="414"/>
      <c r="U878" s="414"/>
      <c r="V878" s="414"/>
      <c r="W878" s="414"/>
      <c r="X878" s="414"/>
      <c r="Y878" s="411" t="s">
        <v>1051</v>
      </c>
      <c r="Z878" s="411"/>
      <c r="AA878" s="415">
        <v>64.58</v>
      </c>
      <c r="AB878" s="411" t="s">
        <v>1670</v>
      </c>
      <c r="AC878" s="411" t="s">
        <v>1671</v>
      </c>
      <c r="AD878" s="328">
        <f t="shared" si="132"/>
        <v>15</v>
      </c>
      <c r="AE878" s="411"/>
      <c r="AF878" s="411"/>
      <c r="AG878" s="415"/>
      <c r="AH878" s="416">
        <f t="shared" si="123"/>
        <v>64.58</v>
      </c>
      <c r="AI878" s="417">
        <f t="shared" si="124"/>
        <v>129.16</v>
      </c>
      <c r="AJ878" s="411"/>
      <c r="AK878" s="411">
        <f t="shared" si="130"/>
        <v>0</v>
      </c>
      <c r="AL878" s="418">
        <v>40126</v>
      </c>
      <c r="AM878" s="411"/>
      <c r="AN878" s="411"/>
      <c r="AO878" s="411"/>
      <c r="AP878" s="411"/>
      <c r="AQ878" s="411"/>
      <c r="AR878" s="411"/>
      <c r="AS878" s="411"/>
      <c r="AT878" s="26"/>
      <c r="AU878" s="433">
        <v>63109</v>
      </c>
      <c r="AV878" s="433">
        <v>140540</v>
      </c>
      <c r="AW878" s="428" t="str">
        <f t="shared" si="125"/>
        <v>A</v>
      </c>
      <c r="AX878" s="428" t="str">
        <f t="shared" si="126"/>
        <v>A</v>
      </c>
      <c r="AY878" s="294">
        <f t="shared" si="127"/>
        <v>0</v>
      </c>
      <c r="AZ878" s="294">
        <v>0</v>
      </c>
    </row>
    <row r="879" spans="1:52" x14ac:dyDescent="0.2">
      <c r="A879" s="295"/>
      <c r="B879" s="295"/>
      <c r="C879" s="295"/>
      <c r="D879" s="295">
        <v>62912</v>
      </c>
      <c r="E879" s="295">
        <v>62454</v>
      </c>
      <c r="F879" s="328">
        <v>63158</v>
      </c>
      <c r="G879" s="329">
        <v>140541</v>
      </c>
      <c r="H879" s="328" t="s">
        <v>1672</v>
      </c>
      <c r="I879" s="328" t="s">
        <v>473</v>
      </c>
      <c r="J879" s="328" t="s">
        <v>576</v>
      </c>
      <c r="K879" s="328">
        <v>2</v>
      </c>
      <c r="L879" s="330">
        <v>1</v>
      </c>
      <c r="M879" s="328"/>
      <c r="N879" s="328" t="str">
        <f t="shared" si="131"/>
        <v>part</v>
      </c>
      <c r="O879" s="328"/>
      <c r="P879" s="328"/>
      <c r="Q879" s="328"/>
      <c r="R879" s="328"/>
      <c r="S879" s="331"/>
      <c r="T879" s="331"/>
      <c r="U879" s="331"/>
      <c r="V879" s="331"/>
      <c r="W879" s="331"/>
      <c r="X879" s="331"/>
      <c r="Y879" s="328"/>
      <c r="Z879" s="328"/>
      <c r="AA879" s="332">
        <v>1.34</v>
      </c>
      <c r="AB879" s="328"/>
      <c r="AC879" s="328" t="s">
        <v>544</v>
      </c>
      <c r="AD879" s="328">
        <f t="shared" si="132"/>
        <v>16</v>
      </c>
      <c r="AE879" s="328" t="s">
        <v>486</v>
      </c>
      <c r="AF879" s="328"/>
      <c r="AG879" s="332"/>
      <c r="AH879" s="333">
        <f t="shared" si="123"/>
        <v>1.34</v>
      </c>
      <c r="AI879" s="334">
        <f t="shared" si="124"/>
        <v>2.68</v>
      </c>
      <c r="AJ879" s="328">
        <v>30</v>
      </c>
      <c r="AK879" s="328">
        <f t="shared" si="130"/>
        <v>60</v>
      </c>
      <c r="AL879" s="335">
        <v>40169</v>
      </c>
      <c r="AM879" s="328"/>
      <c r="AN879" s="328"/>
      <c r="AO879" s="328"/>
      <c r="AP879" s="328"/>
      <c r="AQ879" s="328"/>
      <c r="AR879" s="328"/>
      <c r="AS879" s="328"/>
      <c r="AT879" s="26"/>
      <c r="AU879" s="433">
        <v>63158</v>
      </c>
      <c r="AV879" s="433">
        <v>140541</v>
      </c>
      <c r="AW879" s="428" t="str">
        <f t="shared" si="125"/>
        <v>A</v>
      </c>
      <c r="AX879" s="428" t="str">
        <f t="shared" si="126"/>
        <v>A</v>
      </c>
      <c r="AY879" s="294">
        <f t="shared" si="127"/>
        <v>0</v>
      </c>
      <c r="AZ879" s="294">
        <v>0</v>
      </c>
    </row>
    <row r="880" spans="1:52" x14ac:dyDescent="0.2">
      <c r="A880" s="307"/>
      <c r="B880" s="307"/>
      <c r="C880" s="307"/>
      <c r="D880" s="307"/>
      <c r="E880" s="307">
        <v>62912</v>
      </c>
      <c r="F880" s="411">
        <v>62452</v>
      </c>
      <c r="G880" s="412">
        <v>140542</v>
      </c>
      <c r="H880" s="411" t="s">
        <v>1673</v>
      </c>
      <c r="I880" s="411" t="s">
        <v>473</v>
      </c>
      <c r="J880" s="411"/>
      <c r="K880" s="411">
        <v>4</v>
      </c>
      <c r="L880" s="419">
        <v>1</v>
      </c>
      <c r="M880" s="411"/>
      <c r="N880" s="411" t="str">
        <f t="shared" si="131"/>
        <v>part</v>
      </c>
      <c r="O880" s="411"/>
      <c r="P880" s="411"/>
      <c r="Q880" s="411"/>
      <c r="R880" s="411"/>
      <c r="S880" s="414"/>
      <c r="T880" s="414"/>
      <c r="U880" s="414"/>
      <c r="V880" s="414"/>
      <c r="W880" s="414"/>
      <c r="X880" s="414"/>
      <c r="Y880" s="411"/>
      <c r="Z880" s="411"/>
      <c r="AA880" s="415">
        <v>25.92</v>
      </c>
      <c r="AB880" s="411">
        <v>50547</v>
      </c>
      <c r="AC880" s="411" t="s">
        <v>1674</v>
      </c>
      <c r="AD880" s="411" t="e">
        <f t="shared" si="132"/>
        <v>#VALUE!</v>
      </c>
      <c r="AE880" s="411"/>
      <c r="AF880" s="411"/>
      <c r="AG880" s="415"/>
      <c r="AH880" s="416">
        <f t="shared" si="123"/>
        <v>25.92</v>
      </c>
      <c r="AI880" s="417">
        <f t="shared" si="124"/>
        <v>103.68</v>
      </c>
      <c r="AJ880" s="411"/>
      <c r="AK880" s="411">
        <f t="shared" si="130"/>
        <v>0</v>
      </c>
      <c r="AL880" s="418">
        <v>40196</v>
      </c>
      <c r="AM880" s="411"/>
      <c r="AN880" s="411"/>
      <c r="AO880" s="411"/>
      <c r="AP880" s="411"/>
      <c r="AQ880" s="411"/>
      <c r="AR880" s="411"/>
      <c r="AS880" s="411"/>
      <c r="AT880" s="435"/>
      <c r="AU880" s="438">
        <v>62452</v>
      </c>
      <c r="AV880" s="438">
        <v>140542</v>
      </c>
      <c r="AW880" s="436" t="str">
        <f t="shared" si="125"/>
        <v>A</v>
      </c>
      <c r="AX880" s="436" t="str">
        <f t="shared" si="126"/>
        <v>A</v>
      </c>
      <c r="AY880" s="307">
        <f t="shared" si="127"/>
        <v>1</v>
      </c>
      <c r="AZ880" s="307">
        <v>1</v>
      </c>
    </row>
    <row r="881" spans="1:52" x14ac:dyDescent="0.2">
      <c r="A881" s="295"/>
      <c r="B881" s="295"/>
      <c r="C881" s="295"/>
      <c r="D881" s="295">
        <v>62912</v>
      </c>
      <c r="E881" s="295">
        <v>62465</v>
      </c>
      <c r="F881" s="328">
        <v>63108</v>
      </c>
      <c r="G881" s="329">
        <v>140550</v>
      </c>
      <c r="H881" s="328" t="s">
        <v>1675</v>
      </c>
      <c r="I881" s="328" t="s">
        <v>473</v>
      </c>
      <c r="J881" s="328"/>
      <c r="K881" s="328">
        <v>7</v>
      </c>
      <c r="L881" s="400">
        <v>1</v>
      </c>
      <c r="M881" s="328"/>
      <c r="N881" s="328" t="str">
        <f t="shared" si="131"/>
        <v>part</v>
      </c>
      <c r="O881" s="328"/>
      <c r="P881" s="328"/>
      <c r="Q881" s="328"/>
      <c r="R881" s="328"/>
      <c r="S881" s="331"/>
      <c r="T881" s="331"/>
      <c r="U881" s="331"/>
      <c r="V881" s="331"/>
      <c r="W881" s="331"/>
      <c r="X881" s="331"/>
      <c r="Y881" s="328" t="s">
        <v>522</v>
      </c>
      <c r="Z881" s="328"/>
      <c r="AA881" s="332">
        <v>0.13300000000000001</v>
      </c>
      <c r="AB881" s="328">
        <v>50507</v>
      </c>
      <c r="AC881" s="328" t="s">
        <v>685</v>
      </c>
      <c r="AD881" s="328">
        <f t="shared" si="132"/>
        <v>50</v>
      </c>
      <c r="AE881" s="328"/>
      <c r="AF881" s="328"/>
      <c r="AG881" s="332"/>
      <c r="AH881" s="333">
        <f t="shared" si="123"/>
        <v>0.13300000000000001</v>
      </c>
      <c r="AI881" s="334">
        <f t="shared" si="124"/>
        <v>0.93100000000000005</v>
      </c>
      <c r="AJ881" s="328"/>
      <c r="AK881" s="328">
        <f t="shared" si="130"/>
        <v>0</v>
      </c>
      <c r="AL881" s="335">
        <v>40128</v>
      </c>
      <c r="AM881" s="328"/>
      <c r="AN881" s="328"/>
      <c r="AO881" s="328"/>
      <c r="AP881" s="328"/>
      <c r="AQ881" s="328"/>
      <c r="AR881" s="328"/>
      <c r="AS881" s="328"/>
      <c r="AT881" s="439"/>
      <c r="AU881" s="450">
        <v>63108</v>
      </c>
      <c r="AV881" s="450">
        <v>140550</v>
      </c>
      <c r="AW881" s="440" t="str">
        <f t="shared" si="125"/>
        <v>A</v>
      </c>
      <c r="AX881" s="440" t="str">
        <f t="shared" si="126"/>
        <v>A</v>
      </c>
      <c r="AY881" s="295">
        <f t="shared" si="127"/>
        <v>0</v>
      </c>
      <c r="AZ881" s="295">
        <v>0</v>
      </c>
    </row>
    <row r="882" spans="1:52" x14ac:dyDescent="0.2">
      <c r="D882" s="294">
        <v>62912</v>
      </c>
      <c r="E882" s="294">
        <v>62465</v>
      </c>
      <c r="F882" s="389">
        <v>63108</v>
      </c>
      <c r="G882" s="390">
        <v>140551</v>
      </c>
      <c r="H882" s="389" t="s">
        <v>1676</v>
      </c>
      <c r="I882" s="389" t="s">
        <v>590</v>
      </c>
      <c r="J882" s="389"/>
      <c r="K882" s="389">
        <v>1</v>
      </c>
      <c r="L882" s="391">
        <v>1</v>
      </c>
      <c r="M882" s="389"/>
      <c r="N882" s="389" t="str">
        <f t="shared" si="131"/>
        <v>part</v>
      </c>
      <c r="O882" s="389"/>
      <c r="P882" s="389"/>
      <c r="Q882" s="389"/>
      <c r="R882" s="389"/>
      <c r="S882" s="392"/>
      <c r="T882" s="392"/>
      <c r="U882" s="392"/>
      <c r="V882" s="392"/>
      <c r="W882" s="392" t="s">
        <v>1677</v>
      </c>
      <c r="X882" s="392"/>
      <c r="Y882" s="389" t="s">
        <v>1678</v>
      </c>
      <c r="Z882" s="389"/>
      <c r="AA882" s="393">
        <v>0</v>
      </c>
      <c r="AB882" s="389"/>
      <c r="AC882" s="389"/>
      <c r="AD882" s="389"/>
      <c r="AE882" s="389"/>
      <c r="AF882" s="389"/>
      <c r="AG882" s="393"/>
      <c r="AH882" s="394">
        <f t="shared" si="123"/>
        <v>0</v>
      </c>
      <c r="AI882" s="395">
        <f t="shared" si="124"/>
        <v>0</v>
      </c>
      <c r="AJ882" s="389"/>
      <c r="AK882" s="389">
        <f t="shared" si="130"/>
        <v>0</v>
      </c>
      <c r="AL882" s="396">
        <v>40128</v>
      </c>
      <c r="AM882" s="389"/>
      <c r="AN882" s="389"/>
      <c r="AO882" s="389"/>
      <c r="AP882" s="389"/>
      <c r="AQ882" s="389"/>
      <c r="AR882" s="389"/>
      <c r="AS882" s="389"/>
      <c r="AT882" s="26" t="s">
        <v>592</v>
      </c>
      <c r="AU882" s="433">
        <v>63108</v>
      </c>
      <c r="AV882" s="433">
        <v>140551</v>
      </c>
      <c r="AW882" s="428" t="str">
        <f t="shared" si="125"/>
        <v>A</v>
      </c>
      <c r="AX882" s="428" t="str">
        <f t="shared" si="126"/>
        <v>A</v>
      </c>
      <c r="AY882" s="294">
        <f t="shared" si="127"/>
        <v>0</v>
      </c>
      <c r="AZ882" s="294">
        <v>0</v>
      </c>
    </row>
    <row r="883" spans="1:52" s="307" customFormat="1" x14ac:dyDescent="0.2">
      <c r="A883" s="294"/>
      <c r="B883" s="294"/>
      <c r="C883" s="294"/>
      <c r="D883" s="294">
        <v>62912</v>
      </c>
      <c r="E883" s="294">
        <v>62465</v>
      </c>
      <c r="F883" s="389">
        <v>63108</v>
      </c>
      <c r="G883" s="390">
        <v>140552</v>
      </c>
      <c r="H883" s="389" t="s">
        <v>1679</v>
      </c>
      <c r="I883" s="389" t="s">
        <v>590</v>
      </c>
      <c r="J883" s="389"/>
      <c r="K883" s="389">
        <v>1</v>
      </c>
      <c r="L883" s="391">
        <v>1</v>
      </c>
      <c r="M883" s="389"/>
      <c r="N883" s="389" t="str">
        <f t="shared" si="131"/>
        <v>part</v>
      </c>
      <c r="O883" s="389"/>
      <c r="P883" s="389"/>
      <c r="Q883" s="389"/>
      <c r="R883" s="389"/>
      <c r="S883" s="392"/>
      <c r="T883" s="392"/>
      <c r="U883" s="392"/>
      <c r="V883" s="392"/>
      <c r="W883" s="392" t="s">
        <v>1677</v>
      </c>
      <c r="X883" s="392"/>
      <c r="Y883" s="389" t="s">
        <v>1678</v>
      </c>
      <c r="Z883" s="389"/>
      <c r="AA883" s="393">
        <v>0</v>
      </c>
      <c r="AB883" s="389"/>
      <c r="AC883" s="389"/>
      <c r="AD883" s="389"/>
      <c r="AE883" s="389"/>
      <c r="AF883" s="389"/>
      <c r="AG883" s="393"/>
      <c r="AH883" s="394">
        <f t="shared" si="123"/>
        <v>0</v>
      </c>
      <c r="AI883" s="395">
        <f t="shared" si="124"/>
        <v>0</v>
      </c>
      <c r="AJ883" s="389"/>
      <c r="AK883" s="389">
        <f t="shared" si="130"/>
        <v>0</v>
      </c>
      <c r="AL883" s="396">
        <v>40128</v>
      </c>
      <c r="AM883" s="389"/>
      <c r="AN883" s="389"/>
      <c r="AO883" s="389"/>
      <c r="AP883" s="389"/>
      <c r="AQ883" s="389"/>
      <c r="AR883" s="389"/>
      <c r="AS883" s="389"/>
      <c r="AT883" s="26" t="s">
        <v>592</v>
      </c>
      <c r="AU883" s="433">
        <v>63108</v>
      </c>
      <c r="AV883" s="433">
        <v>140552</v>
      </c>
      <c r="AW883" s="428" t="str">
        <f t="shared" si="125"/>
        <v>A</v>
      </c>
      <c r="AX883" s="428" t="str">
        <f t="shared" si="126"/>
        <v>A</v>
      </c>
      <c r="AY883" s="294">
        <f t="shared" si="127"/>
        <v>0</v>
      </c>
      <c r="AZ883" s="294">
        <v>0</v>
      </c>
    </row>
    <row r="884" spans="1:52" s="295" customFormat="1" x14ac:dyDescent="0.2">
      <c r="D884" s="295">
        <v>62912</v>
      </c>
      <c r="E884" s="295">
        <v>62465</v>
      </c>
      <c r="F884" s="328">
        <v>63108</v>
      </c>
      <c r="G884" s="329">
        <v>140553</v>
      </c>
      <c r="H884" s="328" t="s">
        <v>1680</v>
      </c>
      <c r="I884" s="328" t="s">
        <v>473</v>
      </c>
      <c r="J884" s="328"/>
      <c r="K884" s="328">
        <v>11</v>
      </c>
      <c r="L884" s="400">
        <v>1</v>
      </c>
      <c r="M884" s="328"/>
      <c r="N884" s="328" t="str">
        <f t="shared" si="131"/>
        <v>part</v>
      </c>
      <c r="O884" s="328"/>
      <c r="P884" s="328"/>
      <c r="Q884" s="328"/>
      <c r="R884" s="328"/>
      <c r="S884" s="331"/>
      <c r="T884" s="331"/>
      <c r="U884" s="331"/>
      <c r="V884" s="331"/>
      <c r="W884" s="331"/>
      <c r="X884" s="331"/>
      <c r="Y884" s="328" t="s">
        <v>1681</v>
      </c>
      <c r="Z884" s="328"/>
      <c r="AA884" s="332">
        <v>0.30599999999999999</v>
      </c>
      <c r="AB884" s="328" t="s">
        <v>1682</v>
      </c>
      <c r="AC884" s="328" t="s">
        <v>1683</v>
      </c>
      <c r="AD884" s="328">
        <f>VALUE(LEFT(AC884,(LEN(AC884)-6)))</f>
        <v>1000</v>
      </c>
      <c r="AE884" s="328" t="s">
        <v>486</v>
      </c>
      <c r="AF884" s="328"/>
      <c r="AG884" s="332"/>
      <c r="AH884" s="333">
        <f t="shared" si="123"/>
        <v>0.30599999999999999</v>
      </c>
      <c r="AI884" s="334">
        <f t="shared" si="124"/>
        <v>3.3660000000000001</v>
      </c>
      <c r="AJ884" s="328"/>
      <c r="AK884" s="328">
        <f t="shared" si="130"/>
        <v>0</v>
      </c>
      <c r="AL884" s="335">
        <v>40128</v>
      </c>
      <c r="AM884" s="328"/>
      <c r="AN884" s="328"/>
      <c r="AO884" s="328"/>
      <c r="AP884" s="328"/>
      <c r="AQ884" s="328"/>
      <c r="AR884" s="328"/>
      <c r="AS884" s="328"/>
      <c r="AT884" s="26"/>
      <c r="AU884" s="433">
        <v>63108</v>
      </c>
      <c r="AV884" s="433">
        <v>140553</v>
      </c>
      <c r="AW884" s="428" t="str">
        <f t="shared" si="125"/>
        <v>A</v>
      </c>
      <c r="AX884" s="428" t="str">
        <f t="shared" si="126"/>
        <v>A</v>
      </c>
      <c r="AY884" s="294">
        <f t="shared" si="127"/>
        <v>0</v>
      </c>
      <c r="AZ884" s="294">
        <v>0</v>
      </c>
    </row>
    <row r="885" spans="1:52" x14ac:dyDescent="0.2">
      <c r="A885" s="295"/>
      <c r="B885" s="295"/>
      <c r="C885" s="295"/>
      <c r="D885" s="295">
        <v>62912</v>
      </c>
      <c r="E885" s="295">
        <v>62465</v>
      </c>
      <c r="F885" s="328">
        <v>63108</v>
      </c>
      <c r="G885" s="329">
        <v>140554</v>
      </c>
      <c r="H885" s="328" t="s">
        <v>1684</v>
      </c>
      <c r="I885" s="328" t="s">
        <v>473</v>
      </c>
      <c r="J885" s="328"/>
      <c r="K885" s="328">
        <v>11</v>
      </c>
      <c r="L885" s="400">
        <v>1</v>
      </c>
      <c r="M885" s="328"/>
      <c r="N885" s="328" t="str">
        <f t="shared" si="131"/>
        <v>part</v>
      </c>
      <c r="O885" s="328"/>
      <c r="P885" s="328"/>
      <c r="Q885" s="328"/>
      <c r="R885" s="328"/>
      <c r="S885" s="331"/>
      <c r="T885" s="331"/>
      <c r="U885" s="331"/>
      <c r="V885" s="331"/>
      <c r="W885" s="331"/>
      <c r="X885" s="331"/>
      <c r="Y885" s="328" t="s">
        <v>1681</v>
      </c>
      <c r="Z885" s="328"/>
      <c r="AA885" s="332">
        <v>0.128</v>
      </c>
      <c r="AB885" s="328" t="s">
        <v>1682</v>
      </c>
      <c r="AC885" s="328" t="s">
        <v>1683</v>
      </c>
      <c r="AD885" s="328">
        <f>VALUE(LEFT(AC885,(LEN(AC885)-6)))</f>
        <v>1000</v>
      </c>
      <c r="AE885" s="328"/>
      <c r="AF885" s="328"/>
      <c r="AG885" s="332"/>
      <c r="AH885" s="333">
        <f t="shared" si="123"/>
        <v>0.128</v>
      </c>
      <c r="AI885" s="334">
        <f t="shared" si="124"/>
        <v>1.4079999999999999</v>
      </c>
      <c r="AJ885" s="328"/>
      <c r="AK885" s="328">
        <f t="shared" si="130"/>
        <v>0</v>
      </c>
      <c r="AL885" s="335">
        <v>40128</v>
      </c>
      <c r="AM885" s="328"/>
      <c r="AN885" s="328"/>
      <c r="AO885" s="328"/>
      <c r="AP885" s="328"/>
      <c r="AQ885" s="328"/>
      <c r="AR885" s="328"/>
      <c r="AS885" s="328"/>
      <c r="AT885" s="26"/>
      <c r="AU885" s="433">
        <v>63108</v>
      </c>
      <c r="AV885" s="433">
        <v>140554</v>
      </c>
      <c r="AW885" s="428" t="str">
        <f t="shared" si="125"/>
        <v>A</v>
      </c>
      <c r="AX885" s="428" t="str">
        <f t="shared" si="126"/>
        <v>A</v>
      </c>
      <c r="AY885" s="294">
        <f t="shared" si="127"/>
        <v>0</v>
      </c>
      <c r="AZ885" s="294">
        <v>0</v>
      </c>
    </row>
    <row r="886" spans="1:52" x14ac:dyDescent="0.2">
      <c r="A886" s="307"/>
      <c r="B886" s="307">
        <v>62912</v>
      </c>
      <c r="C886" s="307">
        <v>62998</v>
      </c>
      <c r="D886" s="307">
        <v>62445</v>
      </c>
      <c r="E886" s="307">
        <v>62808</v>
      </c>
      <c r="F886" s="389">
        <v>62809</v>
      </c>
      <c r="G886" s="390">
        <v>141000</v>
      </c>
      <c r="H886" s="389" t="s">
        <v>1685</v>
      </c>
      <c r="I886" s="389" t="s">
        <v>924</v>
      </c>
      <c r="J886" s="389"/>
      <c r="K886" s="389">
        <v>1</v>
      </c>
      <c r="L886" s="398">
        <v>1</v>
      </c>
      <c r="M886" s="389"/>
      <c r="N886" s="389" t="str">
        <f t="shared" si="131"/>
        <v>part</v>
      </c>
      <c r="O886" s="389"/>
      <c r="P886" s="389"/>
      <c r="Q886" s="389"/>
      <c r="R886" s="389"/>
      <c r="S886" s="392"/>
      <c r="T886" s="392"/>
      <c r="U886" s="392"/>
      <c r="V886" s="392"/>
      <c r="W886" s="392"/>
      <c r="X886" s="392"/>
      <c r="Y886" s="389"/>
      <c r="Z886" s="389"/>
      <c r="AA886" s="393">
        <v>0</v>
      </c>
      <c r="AB886" s="389"/>
      <c r="AC886" s="389"/>
      <c r="AD886" s="389"/>
      <c r="AE886" s="389"/>
      <c r="AF886" s="389"/>
      <c r="AG886" s="393"/>
      <c r="AH886" s="394">
        <f t="shared" si="123"/>
        <v>0</v>
      </c>
      <c r="AI886" s="395">
        <f t="shared" si="124"/>
        <v>0</v>
      </c>
      <c r="AJ886" s="389"/>
      <c r="AK886" s="389">
        <f t="shared" si="130"/>
        <v>0</v>
      </c>
      <c r="AL886" s="396">
        <v>40169</v>
      </c>
      <c r="AM886" s="389"/>
      <c r="AN886" s="389"/>
      <c r="AO886" s="389"/>
      <c r="AP886" s="389"/>
      <c r="AQ886" s="389"/>
      <c r="AR886" s="389"/>
      <c r="AS886" s="389"/>
      <c r="AT886" s="26"/>
      <c r="AU886" s="433">
        <v>62809</v>
      </c>
      <c r="AV886" s="433">
        <v>141000</v>
      </c>
      <c r="AW886" s="428" t="str">
        <f t="shared" si="125"/>
        <v>A</v>
      </c>
      <c r="AX886" s="428" t="str">
        <f t="shared" si="126"/>
        <v>A</v>
      </c>
      <c r="AY886" s="294">
        <f t="shared" si="127"/>
        <v>0</v>
      </c>
      <c r="AZ886" s="294">
        <v>0</v>
      </c>
    </row>
    <row r="887" spans="1:52" x14ac:dyDescent="0.2">
      <c r="B887" s="294">
        <v>62912</v>
      </c>
      <c r="C887" s="294">
        <v>62998</v>
      </c>
      <c r="D887" s="294">
        <v>62445</v>
      </c>
      <c r="E887" s="294">
        <v>62808</v>
      </c>
      <c r="F887" s="389">
        <v>62924</v>
      </c>
      <c r="G887" s="390">
        <v>141001</v>
      </c>
      <c r="H887" s="389" t="s">
        <v>1686</v>
      </c>
      <c r="I887" s="389" t="s">
        <v>924</v>
      </c>
      <c r="J887" s="389"/>
      <c r="K887" s="389">
        <v>1</v>
      </c>
      <c r="L887" s="398">
        <v>1</v>
      </c>
      <c r="M887" s="389"/>
      <c r="N887" s="389" t="str">
        <f t="shared" si="131"/>
        <v>part</v>
      </c>
      <c r="O887" s="389"/>
      <c r="P887" s="389"/>
      <c r="Q887" s="389"/>
      <c r="R887" s="389"/>
      <c r="S887" s="392"/>
      <c r="T887" s="392"/>
      <c r="U887" s="392"/>
      <c r="V887" s="392"/>
      <c r="W887" s="392"/>
      <c r="X887" s="392"/>
      <c r="Y887" s="389"/>
      <c r="Z887" s="389"/>
      <c r="AA887" s="393">
        <v>0</v>
      </c>
      <c r="AB887" s="389"/>
      <c r="AC887" s="389"/>
      <c r="AD887" s="389"/>
      <c r="AE887" s="389"/>
      <c r="AF887" s="389"/>
      <c r="AG887" s="393"/>
      <c r="AH887" s="394">
        <f t="shared" si="123"/>
        <v>0</v>
      </c>
      <c r="AI887" s="395">
        <f t="shared" si="124"/>
        <v>0</v>
      </c>
      <c r="AJ887" s="389"/>
      <c r="AK887" s="389">
        <f t="shared" si="130"/>
        <v>0</v>
      </c>
      <c r="AL887" s="396">
        <v>40169</v>
      </c>
      <c r="AM887" s="389"/>
      <c r="AN887" s="389"/>
      <c r="AO887" s="389"/>
      <c r="AP887" s="389"/>
      <c r="AQ887" s="389"/>
      <c r="AR887" s="389"/>
      <c r="AS887" s="389"/>
      <c r="AT887" s="26"/>
      <c r="AU887" s="433">
        <v>62924</v>
      </c>
      <c r="AV887" s="433">
        <v>141001</v>
      </c>
      <c r="AW887" s="428" t="str">
        <f t="shared" si="125"/>
        <v>A</v>
      </c>
      <c r="AX887" s="428" t="str">
        <f t="shared" si="126"/>
        <v>A</v>
      </c>
      <c r="AY887" s="294">
        <f t="shared" si="127"/>
        <v>0</v>
      </c>
      <c r="AZ887" s="294">
        <v>0</v>
      </c>
    </row>
    <row r="888" spans="1:52" x14ac:dyDescent="0.2">
      <c r="D888" s="294">
        <v>62912</v>
      </c>
      <c r="E888" s="294">
        <v>62452</v>
      </c>
      <c r="F888" s="389">
        <v>62940</v>
      </c>
      <c r="G888" s="390">
        <v>141002</v>
      </c>
      <c r="H888" s="389" t="s">
        <v>1687</v>
      </c>
      <c r="I888" s="389" t="s">
        <v>1688</v>
      </c>
      <c r="J888" s="389"/>
      <c r="K888" s="389">
        <v>1</v>
      </c>
      <c r="L888" s="398">
        <v>1</v>
      </c>
      <c r="M888" s="389"/>
      <c r="N888" s="389" t="str">
        <f t="shared" si="131"/>
        <v>part</v>
      </c>
      <c r="O888" s="389"/>
      <c r="P888" s="389"/>
      <c r="Q888" s="389"/>
      <c r="R888" s="389"/>
      <c r="S888" s="392"/>
      <c r="T888" s="392"/>
      <c r="U888" s="392"/>
      <c r="V888" s="392"/>
      <c r="W888" s="392"/>
      <c r="X888" s="392"/>
      <c r="Y888" s="389"/>
      <c r="Z888" s="389"/>
      <c r="AA888" s="393">
        <v>0</v>
      </c>
      <c r="AB888" s="389"/>
      <c r="AC888" s="389"/>
      <c r="AD888" s="328" t="e">
        <f>VALUE(LEFT(AC888,(LEN(AC888)-6)))</f>
        <v>#VALUE!</v>
      </c>
      <c r="AE888" s="389"/>
      <c r="AF888" s="389"/>
      <c r="AG888" s="393"/>
      <c r="AH888" s="394">
        <f t="shared" si="123"/>
        <v>0</v>
      </c>
      <c r="AI888" s="395">
        <f t="shared" si="124"/>
        <v>0</v>
      </c>
      <c r="AJ888" s="389"/>
      <c r="AK888" s="389">
        <f t="shared" si="130"/>
        <v>0</v>
      </c>
      <c r="AL888" s="396">
        <v>40169</v>
      </c>
      <c r="AM888" s="389"/>
      <c r="AN888" s="389"/>
      <c r="AO888" s="389"/>
      <c r="AP888" s="389"/>
      <c r="AQ888" s="389"/>
      <c r="AR888" s="389"/>
      <c r="AS888" s="389"/>
      <c r="AT888" s="26"/>
      <c r="AU888" s="433">
        <v>62940</v>
      </c>
      <c r="AV888" s="433">
        <v>141002</v>
      </c>
      <c r="AW888" s="428" t="str">
        <f t="shared" si="125"/>
        <v>A</v>
      </c>
      <c r="AX888" s="428" t="str">
        <f t="shared" si="126"/>
        <v>A</v>
      </c>
      <c r="AY888" s="294">
        <f t="shared" si="127"/>
        <v>1</v>
      </c>
      <c r="AZ888" s="294">
        <v>1</v>
      </c>
    </row>
    <row r="889" spans="1:52" x14ac:dyDescent="0.2">
      <c r="D889" s="294">
        <v>62912</v>
      </c>
      <c r="E889" s="294">
        <v>62452</v>
      </c>
      <c r="F889" s="389">
        <v>62941</v>
      </c>
      <c r="G889" s="390">
        <v>141003</v>
      </c>
      <c r="H889" s="389" t="s">
        <v>1689</v>
      </c>
      <c r="I889" s="389" t="s">
        <v>1688</v>
      </c>
      <c r="J889" s="389"/>
      <c r="K889" s="389">
        <v>1</v>
      </c>
      <c r="L889" s="398">
        <v>1</v>
      </c>
      <c r="M889" s="389"/>
      <c r="N889" s="389" t="str">
        <f t="shared" si="131"/>
        <v>part</v>
      </c>
      <c r="O889" s="389"/>
      <c r="P889" s="389"/>
      <c r="Q889" s="389"/>
      <c r="R889" s="389"/>
      <c r="S889" s="392"/>
      <c r="T889" s="392"/>
      <c r="U889" s="392"/>
      <c r="V889" s="392"/>
      <c r="W889" s="392"/>
      <c r="X889" s="392"/>
      <c r="Y889" s="389"/>
      <c r="Z889" s="389"/>
      <c r="AA889" s="393">
        <v>0</v>
      </c>
      <c r="AB889" s="389"/>
      <c r="AC889" s="389"/>
      <c r="AD889" s="328" t="e">
        <f>VALUE(LEFT(AC889,(LEN(AC889)-6)))</f>
        <v>#VALUE!</v>
      </c>
      <c r="AE889" s="389"/>
      <c r="AF889" s="389"/>
      <c r="AG889" s="393"/>
      <c r="AH889" s="394">
        <f t="shared" si="123"/>
        <v>0</v>
      </c>
      <c r="AI889" s="395">
        <f t="shared" si="124"/>
        <v>0</v>
      </c>
      <c r="AJ889" s="389"/>
      <c r="AK889" s="389">
        <f t="shared" si="130"/>
        <v>0</v>
      </c>
      <c r="AL889" s="396">
        <v>40169</v>
      </c>
      <c r="AM889" s="389"/>
      <c r="AN889" s="389"/>
      <c r="AO889" s="389"/>
      <c r="AP889" s="389"/>
      <c r="AQ889" s="389"/>
      <c r="AR889" s="389"/>
      <c r="AS889" s="389"/>
      <c r="AT889" s="26"/>
      <c r="AU889" s="433">
        <v>62941</v>
      </c>
      <c r="AV889" s="433">
        <v>141003</v>
      </c>
      <c r="AW889" s="428" t="str">
        <f t="shared" si="125"/>
        <v>A</v>
      </c>
      <c r="AX889" s="428" t="str">
        <f t="shared" si="126"/>
        <v>A</v>
      </c>
      <c r="AY889" s="294">
        <f t="shared" si="127"/>
        <v>1</v>
      </c>
      <c r="AZ889" s="294">
        <v>1</v>
      </c>
    </row>
    <row r="890" spans="1:52" x14ac:dyDescent="0.2">
      <c r="B890" s="294">
        <v>62912</v>
      </c>
      <c r="C890" s="294">
        <v>62998</v>
      </c>
      <c r="D890" s="294">
        <v>62445</v>
      </c>
      <c r="E890" s="294">
        <v>62826</v>
      </c>
      <c r="F890" s="328">
        <v>62918</v>
      </c>
      <c r="G890" s="329">
        <v>141301</v>
      </c>
      <c r="H890" s="328" t="s">
        <v>1690</v>
      </c>
      <c r="I890" s="328" t="s">
        <v>473</v>
      </c>
      <c r="J890" s="328"/>
      <c r="K890" s="328">
        <v>2</v>
      </c>
      <c r="L890" s="330">
        <v>1</v>
      </c>
      <c r="M890" s="328"/>
      <c r="N890" s="328" t="str">
        <f t="shared" si="131"/>
        <v>part</v>
      </c>
      <c r="O890" s="328"/>
      <c r="P890" s="328"/>
      <c r="Q890" s="328"/>
      <c r="R890" s="328"/>
      <c r="S890" s="331"/>
      <c r="T890" s="331"/>
      <c r="U890" s="331"/>
      <c r="V890" s="331"/>
      <c r="W890" s="331"/>
      <c r="X890" s="331"/>
      <c r="Y890" s="328"/>
      <c r="Z890" s="328"/>
      <c r="AA890" s="332">
        <v>218.95</v>
      </c>
      <c r="AB890" s="328" t="s">
        <v>1691</v>
      </c>
      <c r="AC890" s="328" t="s">
        <v>680</v>
      </c>
      <c r="AD890" s="328">
        <f>VALUE(LEFT(AC890,(LEN(AC890)-6)))</f>
        <v>1</v>
      </c>
      <c r="AE890" s="328"/>
      <c r="AF890" s="328"/>
      <c r="AG890" s="328"/>
      <c r="AH890" s="333">
        <f t="shared" si="123"/>
        <v>218.95</v>
      </c>
      <c r="AI890" s="334">
        <f t="shared" si="124"/>
        <v>437.9</v>
      </c>
      <c r="AJ890" s="328"/>
      <c r="AK890" s="328">
        <f t="shared" si="130"/>
        <v>0</v>
      </c>
      <c r="AL890" s="335">
        <v>40042</v>
      </c>
      <c r="AM890" s="328">
        <v>2</v>
      </c>
      <c r="AN890" s="328">
        <v>2</v>
      </c>
      <c r="AO890" s="328"/>
      <c r="AP890" s="328"/>
      <c r="AQ890" s="328"/>
      <c r="AR890" s="328"/>
      <c r="AS890" s="328"/>
      <c r="AT890" s="26"/>
      <c r="AU890" s="433">
        <v>62918</v>
      </c>
      <c r="AV890" s="433">
        <v>141301</v>
      </c>
      <c r="AW890" s="428" t="str">
        <f t="shared" si="125"/>
        <v>A</v>
      </c>
      <c r="AX890" s="428" t="str">
        <f t="shared" si="126"/>
        <v>A</v>
      </c>
      <c r="AY890" s="294">
        <f t="shared" si="127"/>
        <v>0</v>
      </c>
      <c r="AZ890" s="294">
        <v>0</v>
      </c>
    </row>
    <row r="891" spans="1:52" x14ac:dyDescent="0.2">
      <c r="D891" s="294">
        <v>62912</v>
      </c>
      <c r="E891" s="294">
        <v>62452</v>
      </c>
      <c r="F891" s="389">
        <v>63059</v>
      </c>
      <c r="G891" s="390">
        <v>141400</v>
      </c>
      <c r="H891" s="389" t="s">
        <v>1692</v>
      </c>
      <c r="I891" s="389" t="s">
        <v>473</v>
      </c>
      <c r="J891" s="389"/>
      <c r="K891" s="389">
        <v>2</v>
      </c>
      <c r="L891" s="391">
        <v>1</v>
      </c>
      <c r="M891" s="389"/>
      <c r="N891" s="389" t="str">
        <f t="shared" si="131"/>
        <v>part</v>
      </c>
      <c r="O891" s="389"/>
      <c r="P891" s="389"/>
      <c r="Q891" s="389"/>
      <c r="R891" s="389"/>
      <c r="S891" s="392"/>
      <c r="T891" s="392"/>
      <c r="U891" s="392"/>
      <c r="V891" s="392"/>
      <c r="W891" s="392"/>
      <c r="X891" s="392"/>
      <c r="Y891" s="389"/>
      <c r="Z891" s="389"/>
      <c r="AA891" s="393">
        <v>0</v>
      </c>
      <c r="AB891" s="389"/>
      <c r="AC891" s="389" t="s">
        <v>1693</v>
      </c>
      <c r="AD891" s="328" t="e">
        <f>VALUE(LEFT(AC891,(LEN(AC891)-6)))</f>
        <v>#VALUE!</v>
      </c>
      <c r="AE891" s="389"/>
      <c r="AF891" s="389"/>
      <c r="AG891" s="393"/>
      <c r="AH891" s="394">
        <f>AA891+AG891</f>
        <v>0</v>
      </c>
      <c r="AI891" s="395">
        <f t="shared" si="124"/>
        <v>0</v>
      </c>
      <c r="AJ891" s="389"/>
      <c r="AK891" s="389">
        <f t="shared" si="130"/>
        <v>0</v>
      </c>
      <c r="AL891" s="396">
        <v>39988</v>
      </c>
      <c r="AM891" s="389"/>
      <c r="AN891" s="389"/>
      <c r="AO891" s="389"/>
      <c r="AP891" s="389"/>
      <c r="AQ891" s="389"/>
      <c r="AR891" s="389"/>
      <c r="AS891" s="389"/>
      <c r="AT891" s="26"/>
      <c r="AU891" s="428">
        <v>63059</v>
      </c>
      <c r="AV891" s="428">
        <v>141400</v>
      </c>
      <c r="AW891" s="428" t="str">
        <f t="shared" si="125"/>
        <v>A</v>
      </c>
      <c r="AX891" s="428" t="str">
        <f t="shared" si="126"/>
        <v>A</v>
      </c>
      <c r="AY891" s="294">
        <f t="shared" si="127"/>
        <v>1</v>
      </c>
      <c r="AZ891" s="294">
        <v>1</v>
      </c>
    </row>
    <row r="892" spans="1:52" x14ac:dyDescent="0.2">
      <c r="AH892" s="425"/>
      <c r="AT892" s="302"/>
    </row>
    <row r="893" spans="1:52" x14ac:dyDescent="0.2">
      <c r="Z893" s="296"/>
      <c r="AH893" s="425"/>
      <c r="AT893" s="302"/>
    </row>
    <row r="894" spans="1:52" x14ac:dyDescent="0.2">
      <c r="AT894" s="302"/>
    </row>
    <row r="895" spans="1:52" x14ac:dyDescent="0.2">
      <c r="AT895" s="302"/>
    </row>
    <row r="896" spans="1:52" x14ac:dyDescent="0.2">
      <c r="AT896" s="302"/>
    </row>
    <row r="897" spans="46:49" x14ac:dyDescent="0.2">
      <c r="AT897" s="302"/>
    </row>
    <row r="898" spans="46:49" x14ac:dyDescent="0.2">
      <c r="AT898" s="302"/>
    </row>
    <row r="899" spans="46:49" x14ac:dyDescent="0.2">
      <c r="AT899" s="302"/>
    </row>
    <row r="900" spans="46:49" x14ac:dyDescent="0.2">
      <c r="AT900" s="302"/>
    </row>
    <row r="901" spans="46:49" x14ac:dyDescent="0.2">
      <c r="AT901" s="302"/>
      <c r="AU901" s="434"/>
      <c r="AV901" s="434"/>
      <c r="AW901" s="434"/>
    </row>
    <row r="902" spans="46:49" x14ac:dyDescent="0.2">
      <c r="AT902" s="302"/>
      <c r="AU902" s="434"/>
      <c r="AV902" s="434"/>
      <c r="AW902" s="434"/>
    </row>
    <row r="903" spans="46:49" x14ac:dyDescent="0.2">
      <c r="AT903" s="302"/>
      <c r="AU903" s="434"/>
      <c r="AV903" s="434"/>
      <c r="AW903" s="434"/>
    </row>
    <row r="904" spans="46:49" x14ac:dyDescent="0.2">
      <c r="AT904" s="302"/>
      <c r="AU904" s="434"/>
      <c r="AV904" s="434"/>
      <c r="AW904" s="434"/>
    </row>
    <row r="905" spans="46:49" x14ac:dyDescent="0.2">
      <c r="AT905" s="302"/>
      <c r="AU905" s="434"/>
      <c r="AV905" s="434"/>
      <c r="AW905" s="434"/>
    </row>
    <row r="906" spans="46:49" x14ac:dyDescent="0.2">
      <c r="AT906" s="302"/>
      <c r="AU906" s="434"/>
      <c r="AV906" s="434"/>
      <c r="AW906" s="434"/>
    </row>
    <row r="907" spans="46:49" x14ac:dyDescent="0.2">
      <c r="AT907" s="302"/>
      <c r="AU907" s="434"/>
      <c r="AV907" s="434"/>
      <c r="AW907" s="434"/>
    </row>
    <row r="908" spans="46:49" x14ac:dyDescent="0.2">
      <c r="AT908" s="302"/>
      <c r="AU908" s="434"/>
      <c r="AV908" s="434"/>
      <c r="AW908" s="434"/>
    </row>
    <row r="909" spans="46:49" x14ac:dyDescent="0.2">
      <c r="AT909" s="302"/>
      <c r="AU909" s="434"/>
      <c r="AV909" s="434"/>
      <c r="AW909" s="434"/>
    </row>
    <row r="910" spans="46:49" x14ac:dyDescent="0.2">
      <c r="AT910" s="302"/>
      <c r="AU910" s="434"/>
      <c r="AV910" s="434"/>
      <c r="AW910" s="434"/>
    </row>
    <row r="911" spans="46:49" x14ac:dyDescent="0.2">
      <c r="AT911" s="302"/>
      <c r="AU911" s="434"/>
      <c r="AV911" s="434"/>
      <c r="AW911" s="434"/>
    </row>
    <row r="912" spans="46:49" x14ac:dyDescent="0.2">
      <c r="AT912" s="302"/>
      <c r="AU912" s="434"/>
      <c r="AV912" s="434"/>
      <c r="AW912" s="434"/>
    </row>
    <row r="913" spans="46:50" x14ac:dyDescent="0.2">
      <c r="AT913" s="302"/>
      <c r="AU913" s="434"/>
      <c r="AV913" s="434"/>
      <c r="AW913" s="434"/>
    </row>
    <row r="914" spans="46:50" x14ac:dyDescent="0.2">
      <c r="AT914" s="302"/>
      <c r="AU914" s="434"/>
      <c r="AV914" s="434"/>
      <c r="AW914" s="434"/>
    </row>
    <row r="915" spans="46:50" x14ac:dyDescent="0.2">
      <c r="AT915" s="302"/>
      <c r="AU915" s="434"/>
      <c r="AV915" s="434"/>
      <c r="AW915" s="434"/>
    </row>
    <row r="916" spans="46:50" x14ac:dyDescent="0.2">
      <c r="AT916" s="302"/>
      <c r="AU916" s="434"/>
      <c r="AV916" s="434"/>
      <c r="AW916" s="434"/>
    </row>
    <row r="917" spans="46:50" x14ac:dyDescent="0.2">
      <c r="AT917" s="302"/>
      <c r="AU917" s="434"/>
      <c r="AV917" s="434"/>
      <c r="AW917" s="434"/>
    </row>
    <row r="918" spans="46:50" x14ac:dyDescent="0.2">
      <c r="AT918" s="302"/>
      <c r="AU918" s="434"/>
      <c r="AV918" s="434"/>
      <c r="AW918" s="434"/>
    </row>
    <row r="919" spans="46:50" x14ac:dyDescent="0.2">
      <c r="AT919" s="302"/>
      <c r="AU919" s="434"/>
      <c r="AV919" s="434"/>
      <c r="AW919" s="434"/>
    </row>
    <row r="920" spans="46:50" x14ac:dyDescent="0.2">
      <c r="AT920" s="302"/>
      <c r="AU920" s="434"/>
      <c r="AV920" s="434"/>
      <c r="AW920" s="434"/>
    </row>
    <row r="921" spans="46:50" x14ac:dyDescent="0.2">
      <c r="AT921" s="302"/>
      <c r="AU921" s="434"/>
      <c r="AV921" s="434"/>
      <c r="AW921" s="434"/>
    </row>
    <row r="922" spans="46:50" x14ac:dyDescent="0.2">
      <c r="AT922" s="302"/>
      <c r="AU922" s="434"/>
      <c r="AV922" s="434"/>
      <c r="AW922" s="434"/>
      <c r="AX922" s="434"/>
    </row>
    <row r="923" spans="46:50" x14ac:dyDescent="0.2">
      <c r="AT923" s="302"/>
      <c r="AU923" s="434"/>
      <c r="AV923" s="434"/>
      <c r="AW923" s="434"/>
      <c r="AX923" s="434"/>
    </row>
    <row r="924" spans="46:50" x14ac:dyDescent="0.2">
      <c r="AT924" s="302"/>
    </row>
    <row r="925" spans="46:50" x14ac:dyDescent="0.2">
      <c r="AT925" s="302"/>
    </row>
    <row r="926" spans="46:50" x14ac:dyDescent="0.2">
      <c r="AT926" s="302"/>
    </row>
    <row r="927" spans="46:50" x14ac:dyDescent="0.2">
      <c r="AT927" s="302"/>
    </row>
    <row r="928" spans="46:50" x14ac:dyDescent="0.2">
      <c r="AT928" s="302"/>
    </row>
  </sheetData>
  <sortState xmlns:xlrd2="http://schemas.microsoft.com/office/spreadsheetml/2017/richdata2" ref="A7:AZ891">
    <sortCondition ref="G7:G891"/>
    <sortCondition ref="I7:I891"/>
    <sortCondition ref="F7:F891"/>
    <sortCondition descending="1" ref="AT7:AT891"/>
    <sortCondition ref="N7:N891"/>
    <sortCondition ref="W7:W891"/>
    <sortCondition ref="X7:X891"/>
    <sortCondition descending="1" ref="AZ7:AZ891"/>
  </sortState>
  <mergeCells count="5">
    <mergeCell ref="AM6:AS6"/>
    <mergeCell ref="S5:U5"/>
    <mergeCell ref="W5:X5"/>
    <mergeCell ref="Y5:AA5"/>
    <mergeCell ref="AB5:AG5"/>
  </mergeCells>
  <phoneticPr fontId="0" type="noConversion"/>
  <conditionalFormatting sqref="X1:X3 X7:X2373">
    <cfRule type="cellIs" dxfId="19" priority="1" stopIfTrue="1" operator="equal">
      <formula>3</formula>
    </cfRule>
    <cfRule type="cellIs" dxfId="18" priority="2" stopIfTrue="1" operator="equal">
      <formula>2</formula>
    </cfRule>
    <cfRule type="cellIs" dxfId="17" priority="3" stopIfTrue="1" operator="equal">
      <formula>1</formula>
    </cfRule>
  </conditionalFormatting>
  <conditionalFormatting sqref="X7:X2373 X4">
    <cfRule type="cellIs" dxfId="16" priority="4" stopIfTrue="1" operator="equal">
      <formula>4</formula>
    </cfRule>
  </conditionalFormatting>
  <printOptions horizontalCentered="1" verticalCentered="1" gridLines="1"/>
  <pageMargins left="0.31496062992125984" right="0.35433070866141736" top="0.98425196850393704" bottom="0.98425196850393704" header="0.51181102362204722" footer="0.51181102362204722"/>
  <pageSetup paperSize="8" scale="47" fitToHeight="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T981"/>
  <sheetViews>
    <sheetView zoomScale="50" zoomScaleNormal="55" workbookViewId="0">
      <pane xSplit="2" ySplit="6" topLeftCell="AT7" activePane="bottomRight" state="frozen"/>
      <selection pane="topRight" activeCell="AT7" sqref="A7:AT944"/>
      <selection pane="bottomLeft" activeCell="AT7" sqref="A7:AT944"/>
      <selection pane="bottomRight" activeCell="AT7" sqref="AT7"/>
    </sheetView>
  </sheetViews>
  <sheetFormatPr defaultColWidth="9.109375" defaultRowHeight="20.399999999999999" x14ac:dyDescent="0.35"/>
  <cols>
    <col min="1" max="1" width="20.44140625" style="88" customWidth="1"/>
    <col min="2" max="2" width="15.109375" style="88" bestFit="1" customWidth="1"/>
    <col min="3" max="3" width="194.6640625" style="88" bestFit="1" customWidth="1"/>
    <col min="4" max="4" width="29.33203125" style="88" bestFit="1" customWidth="1"/>
    <col min="5" max="5" width="7.33203125" style="88" bestFit="1" customWidth="1"/>
    <col min="6" max="6" width="29.88671875" style="88" bestFit="1" customWidth="1"/>
    <col min="7" max="7" width="18.44140625" style="88" bestFit="1" customWidth="1"/>
    <col min="8" max="8" width="12.109375" style="88" bestFit="1" customWidth="1"/>
    <col min="9" max="9" width="8.44140625" style="88" bestFit="1" customWidth="1"/>
    <col min="10" max="10" width="13.6640625" style="88" bestFit="1" customWidth="1"/>
    <col min="11" max="11" width="12.88671875" style="88" bestFit="1" customWidth="1"/>
    <col min="12" max="12" width="11.33203125" style="88" bestFit="1" customWidth="1"/>
    <col min="13" max="13" width="10.5546875" style="88" bestFit="1" customWidth="1"/>
    <col min="14" max="14" width="22.6640625" style="89" bestFit="1" customWidth="1"/>
    <col min="15" max="16" width="1.6640625" style="89" bestFit="1" customWidth="1"/>
    <col min="17" max="17" width="10" style="89" bestFit="1" customWidth="1"/>
    <col min="18" max="18" width="39.88671875" style="98" bestFit="1" customWidth="1"/>
    <col min="19" max="19" width="17.44140625" style="91" bestFit="1" customWidth="1"/>
    <col min="20" max="20" width="55.109375" style="92" bestFit="1" customWidth="1"/>
    <col min="21" max="21" width="34.109375" style="88" bestFit="1" customWidth="1"/>
    <col min="22" max="22" width="21" style="96" bestFit="1" customWidth="1"/>
    <col min="23" max="23" width="33" style="92" bestFit="1" customWidth="1"/>
    <col min="24" max="24" width="122.33203125" style="88" bestFit="1" customWidth="1"/>
    <col min="25" max="25" width="26.5546875" style="88" bestFit="1" customWidth="1"/>
    <col min="26" max="26" width="20.109375" style="88" bestFit="1" customWidth="1"/>
    <col min="27" max="27" width="22.44140625" style="94" bestFit="1" customWidth="1"/>
    <col min="28" max="28" width="26.33203125" style="95" bestFit="1" customWidth="1"/>
    <col min="29" max="29" width="20.5546875" style="88" bestFit="1" customWidth="1"/>
    <col min="30" max="30" width="32.44140625" style="88" bestFit="1" customWidth="1"/>
    <col min="31" max="31" width="45" style="88" bestFit="1" customWidth="1"/>
    <col min="32" max="32" width="17.109375" style="88" bestFit="1" customWidth="1"/>
    <col min="33" max="38" width="9" style="88" bestFit="1" customWidth="1"/>
    <col min="39" max="39" width="13.33203125" style="88" bestFit="1" customWidth="1"/>
    <col min="40" max="40" width="12.109375" style="88" bestFit="1" customWidth="1"/>
    <col min="41" max="41" width="130.44140625" style="88" bestFit="1" customWidth="1"/>
    <col min="42" max="42" width="28.44140625" style="88" bestFit="1" customWidth="1"/>
    <col min="43" max="16384" width="9.109375" style="88"/>
  </cols>
  <sheetData>
    <row r="1" spans="1:46" x14ac:dyDescent="0.35">
      <c r="R1" s="90" t="s">
        <v>451</v>
      </c>
      <c r="S1" s="91">
        <v>1</v>
      </c>
      <c r="T1" s="92">
        <f>COUNTIF($S$7:$S$2471,$S1)</f>
        <v>3</v>
      </c>
      <c r="U1" s="93">
        <f>T1/V1</f>
        <v>1.0033444816053512E-2</v>
      </c>
      <c r="V1" s="92">
        <f>SUM(T1:T4)</f>
        <v>299</v>
      </c>
      <c r="W1" s="92" t="s">
        <v>1</v>
      </c>
    </row>
    <row r="2" spans="1:46" x14ac:dyDescent="0.35">
      <c r="R2" s="90" t="s">
        <v>452</v>
      </c>
      <c r="S2" s="91">
        <v>2</v>
      </c>
      <c r="T2" s="92">
        <f>COUNTIF($S$7:$S$2471,$S2)</f>
        <v>16</v>
      </c>
      <c r="U2" s="93">
        <f>T2/V1</f>
        <v>5.3511705685618728E-2</v>
      </c>
    </row>
    <row r="3" spans="1:46" x14ac:dyDescent="0.35">
      <c r="Q3" s="97"/>
      <c r="R3" s="90" t="s">
        <v>453</v>
      </c>
      <c r="S3" s="91">
        <v>3</v>
      </c>
      <c r="T3" s="92">
        <f>COUNTIF($S$7:$S$2471,$S3)</f>
        <v>4</v>
      </c>
      <c r="U3" s="93">
        <f>T3/V1</f>
        <v>1.3377926421404682E-2</v>
      </c>
      <c r="V3" s="96">
        <f>SUM(T1:T3)</f>
        <v>23</v>
      </c>
      <c r="W3" s="92" t="s">
        <v>6</v>
      </c>
    </row>
    <row r="4" spans="1:46" x14ac:dyDescent="0.35">
      <c r="R4" s="98" t="s">
        <v>455</v>
      </c>
      <c r="S4" s="91">
        <v>4</v>
      </c>
      <c r="T4" s="92">
        <f>COUNTIF($S$7:$S$2471,$S4)</f>
        <v>276</v>
      </c>
      <c r="U4" s="93">
        <f>T4/V1</f>
        <v>0.92307692307692313</v>
      </c>
      <c r="AB4" s="99"/>
      <c r="AE4" s="88" t="s">
        <v>9</v>
      </c>
      <c r="AF4" s="88">
        <v>7611</v>
      </c>
      <c r="AG4" s="88">
        <v>7611</v>
      </c>
      <c r="AH4" s="88">
        <v>7611</v>
      </c>
      <c r="AI4" s="88">
        <v>7611</v>
      </c>
      <c r="AJ4" s="88">
        <v>7611</v>
      </c>
      <c r="AK4" s="88">
        <v>7611</v>
      </c>
      <c r="AL4" s="88">
        <v>7611</v>
      </c>
    </row>
    <row r="5" spans="1:46" x14ac:dyDescent="0.35">
      <c r="B5" s="88" t="s">
        <v>10</v>
      </c>
      <c r="C5" s="100">
        <v>40151</v>
      </c>
      <c r="N5" s="862" t="s">
        <v>456</v>
      </c>
      <c r="O5" s="862"/>
      <c r="P5" s="862"/>
      <c r="R5" s="863" t="s">
        <v>457</v>
      </c>
      <c r="S5" s="864"/>
      <c r="T5" s="863" t="s">
        <v>13</v>
      </c>
      <c r="U5" s="865"/>
      <c r="V5" s="864"/>
      <c r="W5" s="863" t="s">
        <v>458</v>
      </c>
      <c r="X5" s="865"/>
      <c r="Y5" s="865"/>
      <c r="Z5" s="864"/>
      <c r="AA5" s="94" t="s">
        <v>15</v>
      </c>
      <c r="AB5" s="245">
        <f>SUM(AB7:AB2679)</f>
        <v>65934.978700000036</v>
      </c>
      <c r="AC5" s="88" t="s">
        <v>16</v>
      </c>
      <c r="AD5" s="88">
        <f>SUM(AD7:AD2065)/1000</f>
        <v>128.00700000000001</v>
      </c>
      <c r="AE5" s="88" t="s">
        <v>17</v>
      </c>
      <c r="AF5" s="88">
        <v>1000</v>
      </c>
      <c r="AG5" s="88">
        <v>1001</v>
      </c>
      <c r="AH5" s="88">
        <v>1002</v>
      </c>
      <c r="AI5" s="88">
        <v>1003</v>
      </c>
      <c r="AJ5" s="88">
        <v>1004</v>
      </c>
      <c r="AK5" s="88">
        <v>1016</v>
      </c>
      <c r="AL5" s="88">
        <v>1017</v>
      </c>
    </row>
    <row r="6" spans="1:46" s="101" customFormat="1" ht="50.25" customHeight="1" x14ac:dyDescent="0.35">
      <c r="A6" s="101" t="s">
        <v>19</v>
      </c>
      <c r="B6" s="101" t="s">
        <v>20</v>
      </c>
      <c r="C6" s="101" t="s">
        <v>22</v>
      </c>
      <c r="D6" s="101" t="s">
        <v>459</v>
      </c>
      <c r="E6" s="101" t="s">
        <v>460</v>
      </c>
      <c r="F6" s="101" t="s">
        <v>461</v>
      </c>
      <c r="G6" s="101" t="s">
        <v>462</v>
      </c>
      <c r="H6" s="101" t="s">
        <v>27</v>
      </c>
      <c r="I6" s="101" t="s">
        <v>28</v>
      </c>
      <c r="J6" s="101" t="s">
        <v>33</v>
      </c>
      <c r="K6" s="101" t="s">
        <v>463</v>
      </c>
      <c r="L6" s="101" t="s">
        <v>464</v>
      </c>
      <c r="M6" s="101" t="s">
        <v>465</v>
      </c>
      <c r="N6" s="102" t="s">
        <v>466</v>
      </c>
      <c r="O6" s="102" t="s">
        <v>467</v>
      </c>
      <c r="P6" s="102" t="s">
        <v>468</v>
      </c>
      <c r="Q6" s="102" t="s">
        <v>469</v>
      </c>
      <c r="R6" s="103" t="s">
        <v>470</v>
      </c>
      <c r="S6" s="104" t="s">
        <v>471</v>
      </c>
      <c r="T6" s="105" t="s">
        <v>33</v>
      </c>
      <c r="U6" s="101" t="s">
        <v>37</v>
      </c>
      <c r="V6" s="106" t="s">
        <v>39</v>
      </c>
      <c r="W6" s="105" t="s">
        <v>40</v>
      </c>
      <c r="X6" s="101" t="s">
        <v>45</v>
      </c>
      <c r="Y6" s="101" t="s">
        <v>47</v>
      </c>
      <c r="Z6" s="101" t="s">
        <v>49</v>
      </c>
      <c r="AA6" s="107" t="s">
        <v>50</v>
      </c>
      <c r="AB6" s="108" t="s">
        <v>52</v>
      </c>
      <c r="AC6" s="101" t="s">
        <v>1694</v>
      </c>
      <c r="AD6" s="101" t="s">
        <v>54</v>
      </c>
      <c r="AE6" s="101" t="s">
        <v>55</v>
      </c>
      <c r="AF6" s="861" t="s">
        <v>56</v>
      </c>
      <c r="AG6" s="861"/>
      <c r="AH6" s="861"/>
      <c r="AI6" s="861"/>
      <c r="AJ6" s="861"/>
      <c r="AK6" s="861"/>
      <c r="AL6" s="861"/>
    </row>
    <row r="7" spans="1:46" x14ac:dyDescent="0.35">
      <c r="A7" s="155">
        <v>61762</v>
      </c>
      <c r="B7" s="162">
        <v>72</v>
      </c>
      <c r="C7" s="155" t="s">
        <v>472</v>
      </c>
      <c r="D7" s="155" t="s">
        <v>473</v>
      </c>
      <c r="E7" s="155"/>
      <c r="F7" s="155">
        <v>4</v>
      </c>
      <c r="G7" s="171">
        <v>1</v>
      </c>
      <c r="H7" s="155"/>
      <c r="I7" s="155" t="str">
        <f t="shared" ref="I7:I70" si="0">IF(COUNTIF($A$7:$A$3385,B7)&lt;&gt;0,"assy","part")</f>
        <v>part</v>
      </c>
      <c r="J7" s="155"/>
      <c r="K7" s="155"/>
      <c r="L7" s="155"/>
      <c r="M7" s="155"/>
      <c r="N7" s="163"/>
      <c r="O7" s="163"/>
      <c r="P7" s="163"/>
      <c r="Q7" s="163"/>
      <c r="R7" s="164"/>
      <c r="S7" s="165"/>
      <c r="T7" s="167"/>
      <c r="U7" s="163"/>
      <c r="V7" s="172">
        <v>0.02</v>
      </c>
      <c r="W7" s="167"/>
      <c r="X7" s="155" t="s">
        <v>474</v>
      </c>
      <c r="Y7" s="155" t="s">
        <v>475</v>
      </c>
      <c r="Z7" s="155"/>
      <c r="AA7" s="152">
        <f t="shared" ref="AA7:AA70" si="1">V7+Z7</f>
        <v>0.02</v>
      </c>
      <c r="AB7" s="168">
        <f t="shared" ref="AB7:AB70" si="2">AA7*F7</f>
        <v>0.08</v>
      </c>
      <c r="AC7" s="155"/>
      <c r="AD7" s="155">
        <f t="shared" ref="AD7:AD70" si="3">AC7*F7</f>
        <v>0</v>
      </c>
      <c r="AE7" s="169">
        <v>40113</v>
      </c>
      <c r="AF7" s="155"/>
      <c r="AG7" s="155"/>
      <c r="AH7" s="155"/>
      <c r="AI7" s="155"/>
      <c r="AJ7" s="155"/>
      <c r="AK7" s="155"/>
      <c r="AL7" s="155"/>
      <c r="AM7" s="281">
        <v>61762</v>
      </c>
      <c r="AN7" s="281">
        <v>72</v>
      </c>
      <c r="AO7" s="156" t="s">
        <v>472</v>
      </c>
      <c r="AP7" s="282" t="s">
        <v>473</v>
      </c>
      <c r="AQ7" s="809"/>
      <c r="AR7" s="809">
        <v>4</v>
      </c>
      <c r="AS7" s="88">
        <f t="shared" ref="AS7:AS70" si="4">IF(B7=AN7,0,1)</f>
        <v>0</v>
      </c>
      <c r="AT7" s="88">
        <v>0</v>
      </c>
    </row>
    <row r="8" spans="1:46" x14ac:dyDescent="0.35">
      <c r="A8" s="155">
        <v>62897</v>
      </c>
      <c r="B8" s="162">
        <v>72</v>
      </c>
      <c r="C8" s="173" t="s">
        <v>472</v>
      </c>
      <c r="D8" s="155" t="s">
        <v>473</v>
      </c>
      <c r="E8" s="155"/>
      <c r="F8" s="155">
        <v>4</v>
      </c>
      <c r="G8" s="171">
        <v>1</v>
      </c>
      <c r="H8" s="155"/>
      <c r="I8" s="155" t="str">
        <f t="shared" si="0"/>
        <v>part</v>
      </c>
      <c r="J8" s="155"/>
      <c r="K8" s="155"/>
      <c r="L8" s="155"/>
      <c r="M8" s="155"/>
      <c r="N8" s="163"/>
      <c r="O8" s="163"/>
      <c r="P8" s="163"/>
      <c r="Q8" s="163"/>
      <c r="R8" s="164"/>
      <c r="S8" s="165"/>
      <c r="T8" s="167"/>
      <c r="U8" s="155"/>
      <c r="V8" s="172">
        <v>0.02</v>
      </c>
      <c r="W8" s="167"/>
      <c r="X8" s="155" t="s">
        <v>478</v>
      </c>
      <c r="Y8" s="155"/>
      <c r="Z8" s="166"/>
      <c r="AA8" s="152">
        <f t="shared" si="1"/>
        <v>0.02</v>
      </c>
      <c r="AB8" s="168">
        <f t="shared" si="2"/>
        <v>0.08</v>
      </c>
      <c r="AC8" s="155"/>
      <c r="AD8" s="155">
        <f t="shared" si="3"/>
        <v>0</v>
      </c>
      <c r="AE8" s="169">
        <v>40095</v>
      </c>
      <c r="AF8" s="155"/>
      <c r="AG8" s="155"/>
      <c r="AH8" s="155"/>
      <c r="AI8" s="155"/>
      <c r="AJ8" s="155"/>
      <c r="AK8" s="155"/>
      <c r="AL8" s="155"/>
      <c r="AM8" s="281">
        <v>62897</v>
      </c>
      <c r="AN8" s="281">
        <v>72</v>
      </c>
      <c r="AO8" s="156" t="s">
        <v>472</v>
      </c>
      <c r="AP8" s="282" t="s">
        <v>473</v>
      </c>
      <c r="AQ8" s="809"/>
      <c r="AR8" s="809">
        <v>4</v>
      </c>
      <c r="AS8" s="88">
        <f t="shared" si="4"/>
        <v>0</v>
      </c>
      <c r="AT8" s="88">
        <v>0</v>
      </c>
    </row>
    <row r="9" spans="1:46" x14ac:dyDescent="0.35">
      <c r="A9" s="155">
        <v>63109</v>
      </c>
      <c r="B9" s="162">
        <v>72</v>
      </c>
      <c r="C9" s="155" t="s">
        <v>472</v>
      </c>
      <c r="D9" s="155" t="s">
        <v>473</v>
      </c>
      <c r="E9" s="155"/>
      <c r="F9" s="155">
        <v>10</v>
      </c>
      <c r="G9" s="250">
        <v>1</v>
      </c>
      <c r="H9" s="155"/>
      <c r="I9" s="155" t="str">
        <f t="shared" si="0"/>
        <v>part</v>
      </c>
      <c r="J9" s="155"/>
      <c r="K9" s="155"/>
      <c r="L9" s="155"/>
      <c r="M9" s="155"/>
      <c r="N9" s="163"/>
      <c r="O9" s="163"/>
      <c r="P9" s="163"/>
      <c r="Q9" s="163"/>
      <c r="R9" s="164"/>
      <c r="S9" s="165"/>
      <c r="T9" s="167"/>
      <c r="U9" s="155"/>
      <c r="V9" s="172">
        <v>0.02</v>
      </c>
      <c r="W9" s="167"/>
      <c r="X9" s="155" t="s">
        <v>474</v>
      </c>
      <c r="Y9" s="155" t="s">
        <v>475</v>
      </c>
      <c r="Z9" s="166"/>
      <c r="AA9" s="152">
        <f t="shared" si="1"/>
        <v>0.02</v>
      </c>
      <c r="AB9" s="168">
        <f t="shared" si="2"/>
        <v>0.2</v>
      </c>
      <c r="AC9" s="155"/>
      <c r="AD9" s="155">
        <f t="shared" si="3"/>
        <v>0</v>
      </c>
      <c r="AE9" s="169">
        <v>40126</v>
      </c>
      <c r="AF9" s="155"/>
      <c r="AG9" s="155"/>
      <c r="AH9" s="155"/>
      <c r="AI9" s="155"/>
      <c r="AJ9" s="155"/>
      <c r="AK9" s="155"/>
      <c r="AL9" s="155"/>
      <c r="AM9" s="281">
        <v>63109</v>
      </c>
      <c r="AN9" s="281">
        <v>72</v>
      </c>
      <c r="AO9" s="156" t="s">
        <v>472</v>
      </c>
      <c r="AP9" s="282" t="s">
        <v>473</v>
      </c>
      <c r="AQ9" s="809"/>
      <c r="AR9" s="809">
        <v>10</v>
      </c>
      <c r="AS9" s="88">
        <f t="shared" si="4"/>
        <v>0</v>
      </c>
      <c r="AT9" s="88">
        <v>0</v>
      </c>
    </row>
    <row r="10" spans="1:46" x14ac:dyDescent="0.35">
      <c r="A10" s="155">
        <v>62399</v>
      </c>
      <c r="B10" s="162">
        <v>73</v>
      </c>
      <c r="C10" s="155" t="s">
        <v>479</v>
      </c>
      <c r="D10" s="155" t="s">
        <v>473</v>
      </c>
      <c r="E10" s="155"/>
      <c r="F10" s="155">
        <v>4</v>
      </c>
      <c r="G10" s="250">
        <v>1</v>
      </c>
      <c r="H10" s="155"/>
      <c r="I10" s="155" t="str">
        <f t="shared" si="0"/>
        <v>part</v>
      </c>
      <c r="J10" s="155"/>
      <c r="K10" s="155"/>
      <c r="L10" s="155"/>
      <c r="M10" s="155"/>
      <c r="N10" s="163"/>
      <c r="O10" s="163"/>
      <c r="P10" s="163"/>
      <c r="Q10" s="163"/>
      <c r="R10" s="164"/>
      <c r="S10" s="165"/>
      <c r="T10" s="167"/>
      <c r="U10" s="155"/>
      <c r="V10" s="172">
        <v>0.01</v>
      </c>
      <c r="W10" s="164"/>
      <c r="X10" s="155" t="s">
        <v>480</v>
      </c>
      <c r="Y10" s="155" t="s">
        <v>475</v>
      </c>
      <c r="Z10" s="166"/>
      <c r="AA10" s="152">
        <f t="shared" si="1"/>
        <v>0.01</v>
      </c>
      <c r="AB10" s="168">
        <f t="shared" si="2"/>
        <v>0.04</v>
      </c>
      <c r="AC10" s="155"/>
      <c r="AD10" s="155">
        <f t="shared" si="3"/>
        <v>0</v>
      </c>
      <c r="AE10" s="169">
        <v>39926</v>
      </c>
      <c r="AF10" s="155"/>
      <c r="AG10" s="155"/>
      <c r="AH10" s="155"/>
      <c r="AI10" s="155"/>
      <c r="AJ10" s="155"/>
      <c r="AK10" s="155"/>
      <c r="AL10" s="155"/>
      <c r="AM10" s="281">
        <v>62445</v>
      </c>
      <c r="AN10" s="281">
        <v>73</v>
      </c>
      <c r="AO10" s="156" t="s">
        <v>479</v>
      </c>
      <c r="AP10" s="282" t="s">
        <v>473</v>
      </c>
      <c r="AQ10" s="809"/>
      <c r="AR10" s="809">
        <v>1</v>
      </c>
      <c r="AS10" s="88">
        <f t="shared" si="4"/>
        <v>0</v>
      </c>
      <c r="AT10" s="88">
        <v>0</v>
      </c>
    </row>
    <row r="11" spans="1:46" x14ac:dyDescent="0.35">
      <c r="A11" s="155">
        <v>62445</v>
      </c>
      <c r="B11" s="162">
        <v>73</v>
      </c>
      <c r="C11" s="155" t="s">
        <v>479</v>
      </c>
      <c r="D11" s="155" t="s">
        <v>473</v>
      </c>
      <c r="E11" s="155"/>
      <c r="F11" s="155">
        <v>1</v>
      </c>
      <c r="G11" s="171">
        <v>1</v>
      </c>
      <c r="H11" s="155"/>
      <c r="I11" s="155" t="str">
        <f t="shared" si="0"/>
        <v>part</v>
      </c>
      <c r="J11" s="155"/>
      <c r="K11" s="155"/>
      <c r="L11" s="155"/>
      <c r="M11" s="155"/>
      <c r="N11" s="163"/>
      <c r="O11" s="163"/>
      <c r="P11" s="163"/>
      <c r="Q11" s="163"/>
      <c r="R11" s="164"/>
      <c r="S11" s="165"/>
      <c r="T11" s="167"/>
      <c r="U11" s="163"/>
      <c r="V11" s="172">
        <v>0.01</v>
      </c>
      <c r="W11" s="167"/>
      <c r="X11" s="155" t="s">
        <v>480</v>
      </c>
      <c r="Y11" s="155" t="s">
        <v>475</v>
      </c>
      <c r="Z11" s="155"/>
      <c r="AA11" s="152">
        <f t="shared" si="1"/>
        <v>0.01</v>
      </c>
      <c r="AB11" s="168">
        <f t="shared" si="2"/>
        <v>0.01</v>
      </c>
      <c r="AC11" s="155"/>
      <c r="AD11" s="155">
        <f t="shared" si="3"/>
        <v>0</v>
      </c>
      <c r="AE11" s="169">
        <v>40133</v>
      </c>
      <c r="AF11" s="155"/>
      <c r="AG11" s="155"/>
      <c r="AH11" s="155"/>
      <c r="AI11" s="155"/>
      <c r="AJ11" s="155"/>
      <c r="AK11" s="155"/>
      <c r="AL11" s="155"/>
      <c r="AM11" s="281">
        <v>62454</v>
      </c>
      <c r="AN11" s="281">
        <v>73</v>
      </c>
      <c r="AO11" s="156" t="s">
        <v>479</v>
      </c>
      <c r="AP11" s="282" t="s">
        <v>473</v>
      </c>
      <c r="AQ11" s="809"/>
      <c r="AR11" s="809">
        <v>2</v>
      </c>
      <c r="AS11" s="88">
        <f t="shared" si="4"/>
        <v>0</v>
      </c>
      <c r="AT11" s="88">
        <v>0</v>
      </c>
    </row>
    <row r="12" spans="1:46" x14ac:dyDescent="0.35">
      <c r="A12" s="155">
        <v>62454</v>
      </c>
      <c r="B12" s="162">
        <v>73</v>
      </c>
      <c r="C12" s="155" t="s">
        <v>479</v>
      </c>
      <c r="D12" s="155" t="s">
        <v>473</v>
      </c>
      <c r="E12" s="155"/>
      <c r="F12" s="155">
        <v>2</v>
      </c>
      <c r="G12" s="171">
        <v>1</v>
      </c>
      <c r="H12" s="155"/>
      <c r="I12" s="155" t="str">
        <f t="shared" si="0"/>
        <v>part</v>
      </c>
      <c r="J12" s="155"/>
      <c r="K12" s="155"/>
      <c r="L12" s="155"/>
      <c r="M12" s="155"/>
      <c r="N12" s="163"/>
      <c r="O12" s="163"/>
      <c r="P12" s="163"/>
      <c r="Q12" s="163"/>
      <c r="R12" s="164"/>
      <c r="S12" s="165"/>
      <c r="T12" s="167"/>
      <c r="U12" s="163"/>
      <c r="V12" s="172">
        <v>0.01</v>
      </c>
      <c r="W12" s="164"/>
      <c r="X12" s="155" t="s">
        <v>480</v>
      </c>
      <c r="Y12" s="155" t="s">
        <v>475</v>
      </c>
      <c r="Z12" s="166"/>
      <c r="AA12" s="152">
        <f t="shared" si="1"/>
        <v>0.01</v>
      </c>
      <c r="AB12" s="168">
        <f t="shared" si="2"/>
        <v>0.02</v>
      </c>
      <c r="AC12" s="155"/>
      <c r="AD12" s="155">
        <f t="shared" si="3"/>
        <v>0</v>
      </c>
      <c r="AE12" s="169">
        <v>40112</v>
      </c>
      <c r="AF12" s="155"/>
      <c r="AG12" s="155"/>
      <c r="AH12" s="155"/>
      <c r="AI12" s="155"/>
      <c r="AJ12" s="155"/>
      <c r="AK12" s="155"/>
      <c r="AL12" s="155"/>
      <c r="AM12" s="281">
        <v>62799</v>
      </c>
      <c r="AN12" s="281">
        <v>73</v>
      </c>
      <c r="AO12" s="156" t="s">
        <v>479</v>
      </c>
      <c r="AP12" s="282" t="s">
        <v>473</v>
      </c>
      <c r="AQ12" s="809"/>
      <c r="AR12" s="809">
        <v>3</v>
      </c>
      <c r="AS12" s="88">
        <f t="shared" si="4"/>
        <v>0</v>
      </c>
      <c r="AT12" s="88">
        <v>0</v>
      </c>
    </row>
    <row r="13" spans="1:46" x14ac:dyDescent="0.35">
      <c r="A13" s="155">
        <v>62743</v>
      </c>
      <c r="B13" s="162">
        <v>73</v>
      </c>
      <c r="C13" s="155" t="s">
        <v>479</v>
      </c>
      <c r="D13" s="155" t="s">
        <v>473</v>
      </c>
      <c r="E13" s="155"/>
      <c r="F13" s="155">
        <v>3</v>
      </c>
      <c r="G13" s="250">
        <v>1</v>
      </c>
      <c r="H13" s="155"/>
      <c r="I13" s="155" t="str">
        <f t="shared" si="0"/>
        <v>part</v>
      </c>
      <c r="J13" s="155"/>
      <c r="K13" s="155"/>
      <c r="L13" s="155"/>
      <c r="M13" s="155"/>
      <c r="N13" s="163"/>
      <c r="O13" s="163"/>
      <c r="P13" s="163"/>
      <c r="Q13" s="163"/>
      <c r="R13" s="164"/>
      <c r="S13" s="165"/>
      <c r="T13" s="167"/>
      <c r="U13" s="155"/>
      <c r="V13" s="172">
        <v>0.01</v>
      </c>
      <c r="W13" s="167"/>
      <c r="X13" s="155" t="s">
        <v>480</v>
      </c>
      <c r="Y13" s="155" t="s">
        <v>475</v>
      </c>
      <c r="Z13" s="166"/>
      <c r="AA13" s="152">
        <f t="shared" si="1"/>
        <v>0.01</v>
      </c>
      <c r="AB13" s="168">
        <f t="shared" si="2"/>
        <v>0.03</v>
      </c>
      <c r="AC13" s="155"/>
      <c r="AD13" s="155">
        <f t="shared" si="3"/>
        <v>0</v>
      </c>
      <c r="AE13" s="169">
        <v>39926</v>
      </c>
      <c r="AF13" s="155"/>
      <c r="AG13" s="155"/>
      <c r="AH13" s="155"/>
      <c r="AI13" s="155"/>
      <c r="AJ13" s="155"/>
      <c r="AK13" s="155"/>
      <c r="AL13" s="155"/>
      <c r="AM13" s="281">
        <v>62876</v>
      </c>
      <c r="AN13" s="281">
        <v>73</v>
      </c>
      <c r="AO13" s="156" t="s">
        <v>479</v>
      </c>
      <c r="AP13" s="282" t="s">
        <v>473</v>
      </c>
      <c r="AQ13" s="809"/>
      <c r="AR13" s="809">
        <v>6</v>
      </c>
      <c r="AS13" s="88">
        <f t="shared" si="4"/>
        <v>0</v>
      </c>
      <c r="AT13" s="88">
        <v>0</v>
      </c>
    </row>
    <row r="14" spans="1:46" x14ac:dyDescent="0.35">
      <c r="A14" s="155">
        <v>62799</v>
      </c>
      <c r="B14" s="162">
        <v>73</v>
      </c>
      <c r="C14" s="155" t="s">
        <v>479</v>
      </c>
      <c r="D14" s="155" t="s">
        <v>473</v>
      </c>
      <c r="E14" s="155"/>
      <c r="F14" s="155">
        <v>3</v>
      </c>
      <c r="G14" s="250">
        <v>1</v>
      </c>
      <c r="H14" s="155"/>
      <c r="I14" s="155" t="str">
        <f t="shared" si="0"/>
        <v>part</v>
      </c>
      <c r="J14" s="155"/>
      <c r="K14" s="155"/>
      <c r="L14" s="155"/>
      <c r="M14" s="155"/>
      <c r="N14" s="163"/>
      <c r="O14" s="163"/>
      <c r="P14" s="163"/>
      <c r="Q14" s="163"/>
      <c r="R14" s="164"/>
      <c r="S14" s="165"/>
      <c r="T14" s="167"/>
      <c r="U14" s="155"/>
      <c r="V14" s="172">
        <v>0.01</v>
      </c>
      <c r="W14" s="167"/>
      <c r="X14" s="155" t="s">
        <v>480</v>
      </c>
      <c r="Y14" s="155" t="s">
        <v>475</v>
      </c>
      <c r="Z14" s="166"/>
      <c r="AA14" s="152">
        <f t="shared" si="1"/>
        <v>0.01</v>
      </c>
      <c r="AB14" s="168">
        <f t="shared" si="2"/>
        <v>0.03</v>
      </c>
      <c r="AC14" s="155"/>
      <c r="AD14" s="155">
        <f t="shared" si="3"/>
        <v>0</v>
      </c>
      <c r="AE14" s="169">
        <v>39926</v>
      </c>
      <c r="AF14" s="155"/>
      <c r="AG14" s="155"/>
      <c r="AH14" s="155"/>
      <c r="AI14" s="155"/>
      <c r="AJ14" s="155"/>
      <c r="AK14" s="155"/>
      <c r="AL14" s="155"/>
      <c r="AM14" s="281">
        <v>62897</v>
      </c>
      <c r="AN14" s="281">
        <v>73</v>
      </c>
      <c r="AO14" s="156" t="s">
        <v>479</v>
      </c>
      <c r="AP14" s="282" t="s">
        <v>473</v>
      </c>
      <c r="AQ14" s="809"/>
      <c r="AR14" s="809">
        <v>4</v>
      </c>
      <c r="AS14" s="88">
        <f t="shared" si="4"/>
        <v>0</v>
      </c>
      <c r="AT14" s="88">
        <v>0</v>
      </c>
    </row>
    <row r="15" spans="1:46" x14ac:dyDescent="0.35">
      <c r="A15" s="155">
        <v>62876</v>
      </c>
      <c r="B15" s="162">
        <v>73</v>
      </c>
      <c r="C15" s="173" t="s">
        <v>479</v>
      </c>
      <c r="D15" s="173" t="s">
        <v>473</v>
      </c>
      <c r="E15" s="155"/>
      <c r="F15" s="155">
        <v>6</v>
      </c>
      <c r="G15" s="171">
        <v>1</v>
      </c>
      <c r="H15" s="155"/>
      <c r="I15" s="155" t="str">
        <f t="shared" si="0"/>
        <v>part</v>
      </c>
      <c r="J15" s="155"/>
      <c r="K15" s="155"/>
      <c r="L15" s="155"/>
      <c r="M15" s="155"/>
      <c r="N15" s="163"/>
      <c r="O15" s="163"/>
      <c r="P15" s="163"/>
      <c r="Q15" s="163"/>
      <c r="R15" s="164"/>
      <c r="S15" s="165"/>
      <c r="T15" s="252"/>
      <c r="U15" s="163"/>
      <c r="V15" s="172">
        <v>0.01</v>
      </c>
      <c r="W15" s="164"/>
      <c r="X15" s="155" t="s">
        <v>480</v>
      </c>
      <c r="Y15" s="155" t="s">
        <v>475</v>
      </c>
      <c r="Z15" s="166"/>
      <c r="AA15" s="152">
        <f t="shared" si="1"/>
        <v>0.01</v>
      </c>
      <c r="AB15" s="168">
        <f t="shared" si="2"/>
        <v>0.06</v>
      </c>
      <c r="AC15" s="155"/>
      <c r="AD15" s="155">
        <f t="shared" si="3"/>
        <v>0</v>
      </c>
      <c r="AE15" s="169">
        <v>40030</v>
      </c>
      <c r="AF15" s="155"/>
      <c r="AG15" s="155"/>
      <c r="AH15" s="155"/>
      <c r="AI15" s="155"/>
      <c r="AJ15" s="155"/>
      <c r="AK15" s="155"/>
      <c r="AL15" s="155"/>
      <c r="AM15" s="281">
        <v>62935</v>
      </c>
      <c r="AN15" s="281">
        <v>73</v>
      </c>
      <c r="AO15" s="156" t="s">
        <v>479</v>
      </c>
      <c r="AP15" s="282" t="s">
        <v>473</v>
      </c>
      <c r="AQ15" s="809"/>
      <c r="AR15" s="809">
        <v>8</v>
      </c>
      <c r="AS15" s="88">
        <f t="shared" si="4"/>
        <v>0</v>
      </c>
      <c r="AT15" s="88">
        <v>0</v>
      </c>
    </row>
    <row r="16" spans="1:46" x14ac:dyDescent="0.35">
      <c r="A16" s="155">
        <v>62897</v>
      </c>
      <c r="B16" s="162">
        <v>73</v>
      </c>
      <c r="C16" s="173" t="s">
        <v>479</v>
      </c>
      <c r="D16" s="155" t="s">
        <v>473</v>
      </c>
      <c r="E16" s="155"/>
      <c r="F16" s="155">
        <v>4</v>
      </c>
      <c r="G16" s="171">
        <v>1</v>
      </c>
      <c r="H16" s="155"/>
      <c r="I16" s="155" t="str">
        <f t="shared" si="0"/>
        <v>part</v>
      </c>
      <c r="J16" s="155"/>
      <c r="K16" s="155"/>
      <c r="L16" s="155"/>
      <c r="M16" s="155"/>
      <c r="N16" s="163"/>
      <c r="O16" s="163"/>
      <c r="P16" s="163"/>
      <c r="Q16" s="163"/>
      <c r="R16" s="164"/>
      <c r="S16" s="165"/>
      <c r="T16" s="167"/>
      <c r="U16" s="155"/>
      <c r="V16" s="172">
        <v>0.01</v>
      </c>
      <c r="W16" s="167"/>
      <c r="X16" s="155" t="s">
        <v>480</v>
      </c>
      <c r="Y16" s="155" t="s">
        <v>475</v>
      </c>
      <c r="Z16" s="166"/>
      <c r="AA16" s="152">
        <f t="shared" si="1"/>
        <v>0.01</v>
      </c>
      <c r="AB16" s="168">
        <f t="shared" si="2"/>
        <v>0.04</v>
      </c>
      <c r="AC16" s="155"/>
      <c r="AD16" s="155">
        <f t="shared" si="3"/>
        <v>0</v>
      </c>
      <c r="AE16" s="169">
        <v>40095</v>
      </c>
      <c r="AF16" s="155"/>
      <c r="AG16" s="155"/>
      <c r="AH16" s="155"/>
      <c r="AI16" s="155"/>
      <c r="AJ16" s="155"/>
      <c r="AK16" s="155"/>
      <c r="AL16" s="155"/>
      <c r="AM16" s="281">
        <v>63058</v>
      </c>
      <c r="AN16" s="281">
        <v>73</v>
      </c>
      <c r="AO16" s="156" t="s">
        <v>479</v>
      </c>
      <c r="AP16" s="282" t="s">
        <v>473</v>
      </c>
      <c r="AQ16" s="809"/>
      <c r="AR16" s="809">
        <v>6</v>
      </c>
      <c r="AS16" s="88">
        <f t="shared" si="4"/>
        <v>0</v>
      </c>
      <c r="AT16" s="88">
        <v>0</v>
      </c>
    </row>
    <row r="17" spans="1:46" x14ac:dyDescent="0.35">
      <c r="A17" s="155">
        <v>62935</v>
      </c>
      <c r="B17" s="162">
        <v>73</v>
      </c>
      <c r="C17" s="155" t="s">
        <v>479</v>
      </c>
      <c r="D17" s="155" t="s">
        <v>473</v>
      </c>
      <c r="E17" s="155"/>
      <c r="F17" s="155">
        <v>4</v>
      </c>
      <c r="G17" s="171">
        <v>1</v>
      </c>
      <c r="H17" s="155"/>
      <c r="I17" s="155" t="str">
        <f t="shared" si="0"/>
        <v>part</v>
      </c>
      <c r="J17" s="155"/>
      <c r="K17" s="155"/>
      <c r="L17" s="155"/>
      <c r="M17" s="155"/>
      <c r="N17" s="163"/>
      <c r="O17" s="163"/>
      <c r="P17" s="163"/>
      <c r="Q17" s="163"/>
      <c r="R17" s="164"/>
      <c r="S17" s="165"/>
      <c r="T17" s="167"/>
      <c r="U17" s="155"/>
      <c r="V17" s="172">
        <v>0.01</v>
      </c>
      <c r="W17" s="164"/>
      <c r="X17" s="155" t="s">
        <v>480</v>
      </c>
      <c r="Y17" s="155" t="s">
        <v>475</v>
      </c>
      <c r="Z17" s="166"/>
      <c r="AA17" s="152">
        <f t="shared" si="1"/>
        <v>0.01</v>
      </c>
      <c r="AB17" s="168">
        <f t="shared" si="2"/>
        <v>0.04</v>
      </c>
      <c r="AC17" s="155"/>
      <c r="AD17" s="155">
        <f t="shared" si="3"/>
        <v>0</v>
      </c>
      <c r="AE17" s="169">
        <v>40135</v>
      </c>
      <c r="AF17" s="155"/>
      <c r="AG17" s="155"/>
      <c r="AH17" s="155"/>
      <c r="AI17" s="155"/>
      <c r="AJ17" s="155"/>
      <c r="AK17" s="155"/>
      <c r="AL17" s="155"/>
      <c r="AM17" s="281">
        <v>63109</v>
      </c>
      <c r="AN17" s="281">
        <v>73</v>
      </c>
      <c r="AO17" s="156" t="s">
        <v>479</v>
      </c>
      <c r="AP17" s="282" t="s">
        <v>473</v>
      </c>
      <c r="AQ17" s="809"/>
      <c r="AR17" s="809">
        <v>8</v>
      </c>
      <c r="AS17" s="88">
        <f t="shared" si="4"/>
        <v>0</v>
      </c>
      <c r="AT17" s="88">
        <v>0</v>
      </c>
    </row>
    <row r="18" spans="1:46" x14ac:dyDescent="0.35">
      <c r="A18" s="155">
        <v>61762</v>
      </c>
      <c r="B18" s="162">
        <v>77</v>
      </c>
      <c r="C18" s="155" t="s">
        <v>482</v>
      </c>
      <c r="D18" s="155" t="s">
        <v>473</v>
      </c>
      <c r="E18" s="155"/>
      <c r="F18" s="155">
        <v>8</v>
      </c>
      <c r="G18" s="171">
        <v>1</v>
      </c>
      <c r="H18" s="155"/>
      <c r="I18" s="155" t="str">
        <f t="shared" si="0"/>
        <v>part</v>
      </c>
      <c r="J18" s="155"/>
      <c r="K18" s="155"/>
      <c r="L18" s="155"/>
      <c r="M18" s="155"/>
      <c r="N18" s="163"/>
      <c r="O18" s="163"/>
      <c r="P18" s="163"/>
      <c r="Q18" s="163"/>
      <c r="R18" s="164"/>
      <c r="S18" s="165"/>
      <c r="T18" s="167" t="s">
        <v>483</v>
      </c>
      <c r="U18" s="163"/>
      <c r="V18" s="172">
        <v>0.04</v>
      </c>
      <c r="W18" s="167"/>
      <c r="X18" s="155" t="s">
        <v>478</v>
      </c>
      <c r="Y18" s="155" t="s">
        <v>475</v>
      </c>
      <c r="Z18" s="155"/>
      <c r="AA18" s="152">
        <f t="shared" si="1"/>
        <v>0.04</v>
      </c>
      <c r="AB18" s="168">
        <f t="shared" si="2"/>
        <v>0.32</v>
      </c>
      <c r="AC18" s="155"/>
      <c r="AD18" s="155">
        <f t="shared" si="3"/>
        <v>0</v>
      </c>
      <c r="AE18" s="169">
        <v>40113</v>
      </c>
      <c r="AF18" s="155"/>
      <c r="AG18" s="155"/>
      <c r="AH18" s="155"/>
      <c r="AI18" s="155"/>
      <c r="AJ18" s="155"/>
      <c r="AK18" s="155"/>
      <c r="AL18" s="155"/>
      <c r="AM18" s="281">
        <v>61762</v>
      </c>
      <c r="AN18" s="281">
        <v>77</v>
      </c>
      <c r="AO18" s="156" t="s">
        <v>482</v>
      </c>
      <c r="AP18" s="282" t="s">
        <v>473</v>
      </c>
      <c r="AQ18" s="809"/>
      <c r="AR18" s="809">
        <v>8</v>
      </c>
      <c r="AS18" s="88">
        <f t="shared" si="4"/>
        <v>0</v>
      </c>
      <c r="AT18" s="88">
        <v>0</v>
      </c>
    </row>
    <row r="19" spans="1:46" s="278" customFormat="1" x14ac:dyDescent="0.35">
      <c r="A19" s="155">
        <v>62399</v>
      </c>
      <c r="B19" s="162">
        <v>77</v>
      </c>
      <c r="C19" s="155" t="s">
        <v>482</v>
      </c>
      <c r="D19" s="155" t="s">
        <v>473</v>
      </c>
      <c r="E19" s="155"/>
      <c r="F19" s="155">
        <v>4</v>
      </c>
      <c r="G19" s="250">
        <v>1</v>
      </c>
      <c r="H19" s="155"/>
      <c r="I19" s="155" t="str">
        <f t="shared" si="0"/>
        <v>part</v>
      </c>
      <c r="J19" s="155"/>
      <c r="K19" s="155"/>
      <c r="L19" s="155"/>
      <c r="M19" s="155"/>
      <c r="N19" s="163"/>
      <c r="O19" s="163"/>
      <c r="P19" s="163"/>
      <c r="Q19" s="163"/>
      <c r="R19" s="164"/>
      <c r="S19" s="165"/>
      <c r="T19" s="167" t="s">
        <v>483</v>
      </c>
      <c r="U19" s="155"/>
      <c r="V19" s="172">
        <v>0.04</v>
      </c>
      <c r="W19" s="164"/>
      <c r="X19" s="155" t="s">
        <v>478</v>
      </c>
      <c r="Y19" s="155" t="s">
        <v>485</v>
      </c>
      <c r="Z19" s="166"/>
      <c r="AA19" s="152">
        <f t="shared" si="1"/>
        <v>0.04</v>
      </c>
      <c r="AB19" s="168">
        <f t="shared" si="2"/>
        <v>0.16</v>
      </c>
      <c r="AC19" s="155"/>
      <c r="AD19" s="155">
        <f t="shared" si="3"/>
        <v>0</v>
      </c>
      <c r="AE19" s="169">
        <v>39926</v>
      </c>
      <c r="AF19" s="155"/>
      <c r="AG19" s="155"/>
      <c r="AH19" s="155"/>
      <c r="AI19" s="155"/>
      <c r="AJ19" s="155"/>
      <c r="AK19" s="155"/>
      <c r="AL19" s="155"/>
      <c r="AM19" s="281">
        <v>62399</v>
      </c>
      <c r="AN19" s="281">
        <v>77</v>
      </c>
      <c r="AO19" s="156" t="s">
        <v>482</v>
      </c>
      <c r="AP19" s="282" t="s">
        <v>473</v>
      </c>
      <c r="AQ19" s="809"/>
      <c r="AR19" s="809">
        <v>4</v>
      </c>
      <c r="AS19" s="88">
        <f t="shared" si="4"/>
        <v>0</v>
      </c>
      <c r="AT19" s="88">
        <v>0</v>
      </c>
    </row>
    <row r="20" spans="1:46" x14ac:dyDescent="0.35">
      <c r="A20" s="155">
        <v>62445</v>
      </c>
      <c r="B20" s="162">
        <v>77</v>
      </c>
      <c r="C20" s="155" t="s">
        <v>482</v>
      </c>
      <c r="D20" s="155" t="s">
        <v>473</v>
      </c>
      <c r="E20" s="155"/>
      <c r="F20" s="155">
        <v>6</v>
      </c>
      <c r="G20" s="171">
        <v>1</v>
      </c>
      <c r="H20" s="155"/>
      <c r="I20" s="155" t="str">
        <f t="shared" si="0"/>
        <v>part</v>
      </c>
      <c r="J20" s="155"/>
      <c r="K20" s="155"/>
      <c r="L20" s="155"/>
      <c r="M20" s="155"/>
      <c r="N20" s="163"/>
      <c r="O20" s="163"/>
      <c r="P20" s="163"/>
      <c r="Q20" s="163"/>
      <c r="R20" s="164"/>
      <c r="S20" s="251"/>
      <c r="T20" s="167" t="s">
        <v>483</v>
      </c>
      <c r="U20" s="169"/>
      <c r="V20" s="172">
        <v>0.04</v>
      </c>
      <c r="W20" s="164"/>
      <c r="X20" s="155" t="s">
        <v>478</v>
      </c>
      <c r="Y20" s="155" t="s">
        <v>475</v>
      </c>
      <c r="Z20" s="166"/>
      <c r="AA20" s="152">
        <f t="shared" si="1"/>
        <v>0.04</v>
      </c>
      <c r="AB20" s="168">
        <f t="shared" si="2"/>
        <v>0.24</v>
      </c>
      <c r="AC20" s="155"/>
      <c r="AD20" s="155">
        <f t="shared" si="3"/>
        <v>0</v>
      </c>
      <c r="AE20" s="169">
        <v>40042</v>
      </c>
      <c r="AF20" s="155"/>
      <c r="AG20" s="155"/>
      <c r="AH20" s="155"/>
      <c r="AI20" s="155"/>
      <c r="AJ20" s="155"/>
      <c r="AK20" s="155"/>
      <c r="AL20" s="155"/>
      <c r="AM20" s="281">
        <v>62445</v>
      </c>
      <c r="AN20" s="281">
        <v>77</v>
      </c>
      <c r="AO20" s="156" t="s">
        <v>482</v>
      </c>
      <c r="AP20" s="282" t="s">
        <v>473</v>
      </c>
      <c r="AQ20" s="809"/>
      <c r="AR20" s="809">
        <v>4</v>
      </c>
      <c r="AS20" s="88">
        <f t="shared" si="4"/>
        <v>0</v>
      </c>
      <c r="AT20" s="88">
        <v>0</v>
      </c>
    </row>
    <row r="21" spans="1:46" x14ac:dyDescent="0.35">
      <c r="A21" s="155">
        <v>62468</v>
      </c>
      <c r="B21" s="162">
        <v>77</v>
      </c>
      <c r="C21" s="155" t="s">
        <v>482</v>
      </c>
      <c r="D21" s="155" t="s">
        <v>473</v>
      </c>
      <c r="E21" s="155"/>
      <c r="F21" s="155">
        <v>4</v>
      </c>
      <c r="G21" s="250">
        <v>1</v>
      </c>
      <c r="H21" s="155"/>
      <c r="I21" s="155" t="str">
        <f t="shared" si="0"/>
        <v>part</v>
      </c>
      <c r="J21" s="155"/>
      <c r="K21" s="155"/>
      <c r="L21" s="155"/>
      <c r="M21" s="155"/>
      <c r="N21" s="163"/>
      <c r="O21" s="163"/>
      <c r="P21" s="163"/>
      <c r="Q21" s="163"/>
      <c r="R21" s="164"/>
      <c r="S21" s="165"/>
      <c r="T21" s="167" t="s">
        <v>483</v>
      </c>
      <c r="U21" s="155"/>
      <c r="V21" s="172">
        <v>0.04</v>
      </c>
      <c r="W21" s="167"/>
      <c r="X21" s="155" t="s">
        <v>478</v>
      </c>
      <c r="Y21" s="155" t="s">
        <v>475</v>
      </c>
      <c r="Z21" s="166"/>
      <c r="AA21" s="152">
        <f t="shared" si="1"/>
        <v>0.04</v>
      </c>
      <c r="AB21" s="168">
        <f t="shared" si="2"/>
        <v>0.16</v>
      </c>
      <c r="AC21" s="155"/>
      <c r="AD21" s="155">
        <f t="shared" si="3"/>
        <v>0</v>
      </c>
      <c r="AE21" s="169">
        <v>40079</v>
      </c>
      <c r="AF21" s="155"/>
      <c r="AG21" s="155"/>
      <c r="AH21" s="155"/>
      <c r="AI21" s="155"/>
      <c r="AJ21" s="155"/>
      <c r="AK21" s="155"/>
      <c r="AL21" s="155"/>
      <c r="AM21" s="281">
        <v>62468</v>
      </c>
      <c r="AN21" s="281">
        <v>77</v>
      </c>
      <c r="AO21" s="156" t="s">
        <v>482</v>
      </c>
      <c r="AP21" s="282" t="s">
        <v>473</v>
      </c>
      <c r="AQ21" s="809"/>
      <c r="AR21" s="809">
        <v>4</v>
      </c>
      <c r="AS21" s="88">
        <f t="shared" si="4"/>
        <v>0</v>
      </c>
      <c r="AT21" s="88">
        <v>0</v>
      </c>
    </row>
    <row r="22" spans="1:46" x14ac:dyDescent="0.35">
      <c r="A22" s="155">
        <v>63109</v>
      </c>
      <c r="B22" s="162">
        <v>77</v>
      </c>
      <c r="C22" s="155" t="s">
        <v>482</v>
      </c>
      <c r="D22" s="155" t="s">
        <v>473</v>
      </c>
      <c r="E22" s="155"/>
      <c r="F22" s="155">
        <v>1</v>
      </c>
      <c r="G22" s="250">
        <v>1</v>
      </c>
      <c r="H22" s="155"/>
      <c r="I22" s="155" t="str">
        <f t="shared" si="0"/>
        <v>part</v>
      </c>
      <c r="J22" s="155"/>
      <c r="K22" s="155"/>
      <c r="L22" s="155"/>
      <c r="M22" s="155"/>
      <c r="N22" s="163"/>
      <c r="O22" s="163"/>
      <c r="P22" s="163"/>
      <c r="Q22" s="163"/>
      <c r="R22" s="164"/>
      <c r="S22" s="165"/>
      <c r="T22" s="167" t="s">
        <v>483</v>
      </c>
      <c r="U22" s="155"/>
      <c r="V22" s="172">
        <v>0.04</v>
      </c>
      <c r="W22" s="167"/>
      <c r="X22" s="155" t="s">
        <v>478</v>
      </c>
      <c r="Y22" s="155" t="s">
        <v>486</v>
      </c>
      <c r="Z22" s="166"/>
      <c r="AA22" s="152">
        <f t="shared" si="1"/>
        <v>0.04</v>
      </c>
      <c r="AB22" s="168">
        <f t="shared" si="2"/>
        <v>0.04</v>
      </c>
      <c r="AC22" s="155"/>
      <c r="AD22" s="155">
        <f t="shared" si="3"/>
        <v>0</v>
      </c>
      <c r="AE22" s="169">
        <v>40126</v>
      </c>
      <c r="AF22" s="155"/>
      <c r="AG22" s="155"/>
      <c r="AH22" s="155"/>
      <c r="AI22" s="155"/>
      <c r="AJ22" s="155"/>
      <c r="AK22" s="155"/>
      <c r="AL22" s="155"/>
      <c r="AM22" s="281">
        <v>63109</v>
      </c>
      <c r="AN22" s="281">
        <v>77</v>
      </c>
      <c r="AO22" s="156" t="s">
        <v>482</v>
      </c>
      <c r="AP22" s="282" t="s">
        <v>473</v>
      </c>
      <c r="AQ22" s="809"/>
      <c r="AR22" s="809">
        <v>1</v>
      </c>
      <c r="AS22" s="88">
        <f t="shared" si="4"/>
        <v>0</v>
      </c>
      <c r="AT22" s="88">
        <v>0</v>
      </c>
    </row>
    <row r="23" spans="1:46" x14ac:dyDescent="0.35">
      <c r="A23" s="155">
        <v>62468</v>
      </c>
      <c r="B23" s="162">
        <v>81</v>
      </c>
      <c r="C23" s="155" t="s">
        <v>487</v>
      </c>
      <c r="D23" s="155" t="s">
        <v>473</v>
      </c>
      <c r="E23" s="155"/>
      <c r="F23" s="155">
        <v>4</v>
      </c>
      <c r="G23" s="250">
        <v>1</v>
      </c>
      <c r="H23" s="155"/>
      <c r="I23" s="155" t="str">
        <f t="shared" si="0"/>
        <v>part</v>
      </c>
      <c r="J23" s="155"/>
      <c r="K23" s="155"/>
      <c r="L23" s="155"/>
      <c r="M23" s="155"/>
      <c r="N23" s="163"/>
      <c r="O23" s="163"/>
      <c r="P23" s="163"/>
      <c r="Q23" s="163"/>
      <c r="R23" s="164"/>
      <c r="S23" s="165"/>
      <c r="T23" s="167"/>
      <c r="U23" s="155"/>
      <c r="V23" s="172">
        <v>0.03</v>
      </c>
      <c r="W23" s="167"/>
      <c r="X23" s="155" t="s">
        <v>478</v>
      </c>
      <c r="Y23" s="155"/>
      <c r="Z23" s="166"/>
      <c r="AA23" s="152">
        <f t="shared" si="1"/>
        <v>0.03</v>
      </c>
      <c r="AB23" s="168">
        <f t="shared" si="2"/>
        <v>0.12</v>
      </c>
      <c r="AC23" s="155"/>
      <c r="AD23" s="155">
        <f t="shared" si="3"/>
        <v>0</v>
      </c>
      <c r="AE23" s="169">
        <v>40079</v>
      </c>
      <c r="AF23" s="155"/>
      <c r="AG23" s="155"/>
      <c r="AH23" s="155"/>
      <c r="AI23" s="155"/>
      <c r="AJ23" s="155"/>
      <c r="AK23" s="155"/>
      <c r="AL23" s="155"/>
      <c r="AM23" s="281">
        <v>62468</v>
      </c>
      <c r="AN23" s="281">
        <v>81</v>
      </c>
      <c r="AO23" s="156" t="s">
        <v>487</v>
      </c>
      <c r="AP23" s="282" t="s">
        <v>473</v>
      </c>
      <c r="AQ23" s="809"/>
      <c r="AR23" s="809">
        <v>4</v>
      </c>
      <c r="AS23" s="88">
        <f t="shared" si="4"/>
        <v>0</v>
      </c>
      <c r="AT23" s="88">
        <v>0</v>
      </c>
    </row>
    <row r="24" spans="1:46" x14ac:dyDescent="0.35">
      <c r="A24" s="155">
        <v>62465</v>
      </c>
      <c r="B24" s="162">
        <v>176</v>
      </c>
      <c r="C24" s="155" t="s">
        <v>488</v>
      </c>
      <c r="D24" s="155" t="s">
        <v>473</v>
      </c>
      <c r="E24" s="155"/>
      <c r="F24" s="155">
        <v>8</v>
      </c>
      <c r="G24" s="171">
        <v>1</v>
      </c>
      <c r="H24" s="155"/>
      <c r="I24" s="155" t="str">
        <f t="shared" si="0"/>
        <v>part</v>
      </c>
      <c r="J24" s="155"/>
      <c r="K24" s="155"/>
      <c r="L24" s="155"/>
      <c r="M24" s="155"/>
      <c r="N24" s="163"/>
      <c r="O24" s="163"/>
      <c r="P24" s="163"/>
      <c r="Q24" s="163"/>
      <c r="R24" s="164"/>
      <c r="S24" s="165"/>
      <c r="T24" s="167"/>
      <c r="U24" s="155"/>
      <c r="V24" s="172">
        <v>0.01</v>
      </c>
      <c r="W24" s="167"/>
      <c r="X24" s="155" t="s">
        <v>489</v>
      </c>
      <c r="Y24" s="155" t="s">
        <v>475</v>
      </c>
      <c r="Z24" s="166"/>
      <c r="AA24" s="152">
        <f t="shared" si="1"/>
        <v>0.01</v>
      </c>
      <c r="AB24" s="168">
        <f t="shared" si="2"/>
        <v>0.08</v>
      </c>
      <c r="AC24" s="155"/>
      <c r="AD24" s="155">
        <f t="shared" si="3"/>
        <v>0</v>
      </c>
      <c r="AE24" s="169">
        <v>40123</v>
      </c>
      <c r="AF24" s="155"/>
      <c r="AG24" s="155"/>
      <c r="AH24" s="155"/>
      <c r="AI24" s="155"/>
      <c r="AJ24" s="155"/>
      <c r="AK24" s="155"/>
      <c r="AL24" s="155"/>
      <c r="AM24" s="281">
        <v>62465</v>
      </c>
      <c r="AN24" s="281">
        <v>176</v>
      </c>
      <c r="AO24" s="156" t="s">
        <v>488</v>
      </c>
      <c r="AP24" s="282" t="s">
        <v>473</v>
      </c>
      <c r="AQ24" s="809"/>
      <c r="AR24" s="809">
        <v>8</v>
      </c>
      <c r="AS24" s="88">
        <f t="shared" si="4"/>
        <v>0</v>
      </c>
      <c r="AT24" s="88">
        <v>0</v>
      </c>
    </row>
    <row r="25" spans="1:46" x14ac:dyDescent="0.35">
      <c r="A25" s="155">
        <v>63058</v>
      </c>
      <c r="B25" s="162">
        <v>176</v>
      </c>
      <c r="C25" s="155" t="s">
        <v>488</v>
      </c>
      <c r="D25" s="155" t="s">
        <v>473</v>
      </c>
      <c r="E25" s="155"/>
      <c r="F25" s="155">
        <v>3</v>
      </c>
      <c r="G25" s="171">
        <v>1</v>
      </c>
      <c r="H25" s="155"/>
      <c r="I25" s="155" t="str">
        <f t="shared" si="0"/>
        <v>part</v>
      </c>
      <c r="J25" s="155"/>
      <c r="K25" s="155"/>
      <c r="L25" s="155"/>
      <c r="M25" s="155"/>
      <c r="N25" s="163"/>
      <c r="O25" s="163"/>
      <c r="P25" s="163"/>
      <c r="Q25" s="163"/>
      <c r="R25" s="164"/>
      <c r="S25" s="165"/>
      <c r="T25" s="167"/>
      <c r="U25" s="163"/>
      <c r="V25" s="172">
        <v>0.01</v>
      </c>
      <c r="W25" s="167"/>
      <c r="X25" s="155" t="s">
        <v>489</v>
      </c>
      <c r="Y25" s="155" t="s">
        <v>490</v>
      </c>
      <c r="Z25" s="155"/>
      <c r="AA25" s="152">
        <f t="shared" si="1"/>
        <v>0.01</v>
      </c>
      <c r="AB25" s="168">
        <f t="shared" si="2"/>
        <v>0.03</v>
      </c>
      <c r="AC25" s="155"/>
      <c r="AD25" s="155">
        <f t="shared" si="3"/>
        <v>0</v>
      </c>
      <c r="AE25" s="169">
        <v>40086</v>
      </c>
      <c r="AF25" s="155">
        <v>1</v>
      </c>
      <c r="AG25" s="155"/>
      <c r="AH25" s="155"/>
      <c r="AI25" s="155"/>
      <c r="AJ25" s="155"/>
      <c r="AK25" s="155"/>
      <c r="AL25" s="155"/>
      <c r="AM25" s="281">
        <v>63058</v>
      </c>
      <c r="AN25" s="281">
        <v>176</v>
      </c>
      <c r="AO25" s="156" t="s">
        <v>488</v>
      </c>
      <c r="AP25" s="282" t="s">
        <v>473</v>
      </c>
      <c r="AQ25" s="809"/>
      <c r="AR25" s="809">
        <v>3</v>
      </c>
      <c r="AS25" s="88">
        <f t="shared" si="4"/>
        <v>0</v>
      </c>
      <c r="AT25" s="88">
        <v>0</v>
      </c>
    </row>
    <row r="26" spans="1:46" x14ac:dyDescent="0.35">
      <c r="A26" s="155">
        <v>62452</v>
      </c>
      <c r="B26" s="162">
        <v>180</v>
      </c>
      <c r="C26" s="155" t="s">
        <v>491</v>
      </c>
      <c r="D26" s="155" t="s">
        <v>473</v>
      </c>
      <c r="E26" s="155"/>
      <c r="F26" s="155">
        <v>14</v>
      </c>
      <c r="G26" s="171">
        <v>1</v>
      </c>
      <c r="H26" s="155"/>
      <c r="I26" s="155" t="str">
        <f t="shared" si="0"/>
        <v>part</v>
      </c>
      <c r="J26" s="155"/>
      <c r="K26" s="155"/>
      <c r="L26" s="155"/>
      <c r="M26" s="155"/>
      <c r="N26" s="163"/>
      <c r="O26" s="163"/>
      <c r="P26" s="163"/>
      <c r="Q26" s="163"/>
      <c r="R26" s="164"/>
      <c r="S26" s="165"/>
      <c r="T26" s="167" t="s">
        <v>492</v>
      </c>
      <c r="U26" s="155"/>
      <c r="V26" s="172">
        <v>8.9999999999999993E-3</v>
      </c>
      <c r="W26" s="164" t="s">
        <v>493</v>
      </c>
      <c r="X26" s="155" t="s">
        <v>494</v>
      </c>
      <c r="Y26" s="155"/>
      <c r="Z26" s="166"/>
      <c r="AA26" s="152">
        <f t="shared" si="1"/>
        <v>8.9999999999999993E-3</v>
      </c>
      <c r="AB26" s="168">
        <f t="shared" si="2"/>
        <v>0.126</v>
      </c>
      <c r="AC26" s="155"/>
      <c r="AD26" s="155">
        <f t="shared" si="3"/>
        <v>0</v>
      </c>
      <c r="AE26" s="169">
        <v>40042</v>
      </c>
      <c r="AF26" s="155"/>
      <c r="AG26" s="155"/>
      <c r="AH26" s="155"/>
      <c r="AI26" s="155"/>
      <c r="AJ26" s="155"/>
      <c r="AK26" s="155"/>
      <c r="AL26" s="155"/>
      <c r="AM26" s="281">
        <v>62452</v>
      </c>
      <c r="AN26" s="281">
        <v>180</v>
      </c>
      <c r="AO26" s="156" t="s">
        <v>491</v>
      </c>
      <c r="AP26" s="282" t="s">
        <v>473</v>
      </c>
      <c r="AQ26" s="809"/>
      <c r="AR26" s="809">
        <v>14</v>
      </c>
      <c r="AS26" s="88">
        <f t="shared" si="4"/>
        <v>0</v>
      </c>
      <c r="AT26" s="88">
        <v>0</v>
      </c>
    </row>
    <row r="27" spans="1:46" x14ac:dyDescent="0.35">
      <c r="A27" s="155">
        <v>63058</v>
      </c>
      <c r="B27" s="162">
        <v>180</v>
      </c>
      <c r="C27" s="155" t="s">
        <v>491</v>
      </c>
      <c r="D27" s="155"/>
      <c r="E27" s="155"/>
      <c r="F27" s="155">
        <v>1</v>
      </c>
      <c r="G27" s="171">
        <v>1</v>
      </c>
      <c r="H27" s="155"/>
      <c r="I27" s="155" t="str">
        <f t="shared" si="0"/>
        <v>part</v>
      </c>
      <c r="J27" s="155"/>
      <c r="K27" s="155"/>
      <c r="L27" s="155"/>
      <c r="M27" s="155"/>
      <c r="N27" s="163"/>
      <c r="O27" s="163"/>
      <c r="P27" s="163"/>
      <c r="Q27" s="163"/>
      <c r="R27" s="164"/>
      <c r="S27" s="165"/>
      <c r="T27" s="167"/>
      <c r="U27" s="163"/>
      <c r="V27" s="172">
        <v>0</v>
      </c>
      <c r="W27" s="167"/>
      <c r="X27" s="155"/>
      <c r="Y27" s="155"/>
      <c r="Z27" s="155"/>
      <c r="AA27" s="152">
        <f t="shared" si="1"/>
        <v>0</v>
      </c>
      <c r="AB27" s="168">
        <f t="shared" si="2"/>
        <v>0</v>
      </c>
      <c r="AC27" s="155"/>
      <c r="AD27" s="155">
        <f t="shared" si="3"/>
        <v>0</v>
      </c>
      <c r="AE27" s="169">
        <v>40158</v>
      </c>
      <c r="AF27" s="155"/>
      <c r="AG27" s="155"/>
      <c r="AH27" s="155"/>
      <c r="AI27" s="155"/>
      <c r="AJ27" s="155"/>
      <c r="AK27" s="155"/>
      <c r="AL27" s="155"/>
      <c r="AM27" s="281">
        <v>63058</v>
      </c>
      <c r="AN27" s="281">
        <v>180</v>
      </c>
      <c r="AO27" s="156" t="s">
        <v>491</v>
      </c>
      <c r="AP27" s="282" t="s">
        <v>473</v>
      </c>
      <c r="AQ27" s="809"/>
      <c r="AR27" s="809">
        <v>1</v>
      </c>
      <c r="AS27" s="88">
        <f t="shared" si="4"/>
        <v>0</v>
      </c>
      <c r="AT27" s="88">
        <v>0</v>
      </c>
    </row>
    <row r="28" spans="1:46" x14ac:dyDescent="0.35">
      <c r="A28" s="149">
        <v>62454</v>
      </c>
      <c r="B28" s="253">
        <v>275</v>
      </c>
      <c r="C28" s="149" t="s">
        <v>495</v>
      </c>
      <c r="D28" s="149" t="s">
        <v>473</v>
      </c>
      <c r="E28" s="149"/>
      <c r="F28" s="149">
        <v>13</v>
      </c>
      <c r="G28" s="254">
        <v>1</v>
      </c>
      <c r="H28" s="149"/>
      <c r="I28" s="149" t="str">
        <f t="shared" si="0"/>
        <v>part</v>
      </c>
      <c r="J28" s="149"/>
      <c r="K28" s="149"/>
      <c r="L28" s="149"/>
      <c r="M28" s="149"/>
      <c r="N28" s="170"/>
      <c r="O28" s="170"/>
      <c r="P28" s="170"/>
      <c r="Q28" s="170"/>
      <c r="R28" s="255"/>
      <c r="S28" s="256"/>
      <c r="T28" s="257"/>
      <c r="U28" s="170"/>
      <c r="V28" s="258">
        <v>0.04</v>
      </c>
      <c r="W28" s="255"/>
      <c r="X28" s="149" t="s">
        <v>496</v>
      </c>
      <c r="Y28" s="149" t="s">
        <v>475</v>
      </c>
      <c r="Z28" s="259"/>
      <c r="AA28" s="260">
        <f t="shared" si="1"/>
        <v>0.04</v>
      </c>
      <c r="AB28" s="150">
        <f t="shared" si="2"/>
        <v>0.52</v>
      </c>
      <c r="AC28" s="149"/>
      <c r="AD28" s="149">
        <f t="shared" si="3"/>
        <v>0</v>
      </c>
      <c r="AE28" s="261">
        <v>40112</v>
      </c>
      <c r="AF28" s="149"/>
      <c r="AG28" s="149"/>
      <c r="AH28" s="149"/>
      <c r="AI28" s="149"/>
      <c r="AJ28" s="149"/>
      <c r="AK28" s="149"/>
      <c r="AL28" s="149"/>
      <c r="AM28" s="281">
        <v>62454</v>
      </c>
      <c r="AN28" s="281">
        <v>275</v>
      </c>
      <c r="AO28" s="156" t="s">
        <v>495</v>
      </c>
      <c r="AP28" s="282" t="s">
        <v>473</v>
      </c>
      <c r="AQ28" s="809"/>
      <c r="AR28" s="809">
        <v>13</v>
      </c>
      <c r="AS28" s="88">
        <f t="shared" si="4"/>
        <v>0</v>
      </c>
      <c r="AT28" s="88">
        <v>0</v>
      </c>
    </row>
    <row r="29" spans="1:46" x14ac:dyDescent="0.35">
      <c r="A29" s="149">
        <v>62465</v>
      </c>
      <c r="B29" s="253">
        <v>275</v>
      </c>
      <c r="C29" s="149" t="s">
        <v>495</v>
      </c>
      <c r="D29" s="149" t="s">
        <v>473</v>
      </c>
      <c r="E29" s="149"/>
      <c r="F29" s="149">
        <v>4</v>
      </c>
      <c r="G29" s="254">
        <v>1</v>
      </c>
      <c r="H29" s="149"/>
      <c r="I29" s="149" t="str">
        <f t="shared" si="0"/>
        <v>part</v>
      </c>
      <c r="J29" s="149"/>
      <c r="K29" s="149"/>
      <c r="L29" s="149"/>
      <c r="M29" s="149"/>
      <c r="N29" s="170"/>
      <c r="O29" s="170"/>
      <c r="P29" s="170"/>
      <c r="Q29" s="170"/>
      <c r="R29" s="255"/>
      <c r="S29" s="256"/>
      <c r="T29" s="257"/>
      <c r="U29" s="149"/>
      <c r="V29" s="258">
        <v>0.04</v>
      </c>
      <c r="W29" s="257"/>
      <c r="X29" s="149" t="s">
        <v>496</v>
      </c>
      <c r="Y29" s="149" t="s">
        <v>475</v>
      </c>
      <c r="Z29" s="259"/>
      <c r="AA29" s="260">
        <f t="shared" si="1"/>
        <v>0.04</v>
      </c>
      <c r="AB29" s="150">
        <f t="shared" si="2"/>
        <v>0.16</v>
      </c>
      <c r="AC29" s="149"/>
      <c r="AD29" s="149">
        <f t="shared" si="3"/>
        <v>0</v>
      </c>
      <c r="AE29" s="261">
        <v>40123</v>
      </c>
      <c r="AF29" s="149"/>
      <c r="AG29" s="149"/>
      <c r="AH29" s="149"/>
      <c r="AI29" s="149"/>
      <c r="AJ29" s="149"/>
      <c r="AK29" s="149"/>
      <c r="AL29" s="149"/>
      <c r="AM29" s="281">
        <v>62465</v>
      </c>
      <c r="AN29" s="281">
        <v>275</v>
      </c>
      <c r="AO29" s="156" t="s">
        <v>495</v>
      </c>
      <c r="AP29" s="282" t="s">
        <v>473</v>
      </c>
      <c r="AQ29" s="809"/>
      <c r="AR29" s="809">
        <v>4</v>
      </c>
      <c r="AS29" s="88">
        <f t="shared" si="4"/>
        <v>0</v>
      </c>
      <c r="AT29" s="88">
        <v>0</v>
      </c>
    </row>
    <row r="30" spans="1:46" x14ac:dyDescent="0.35">
      <c r="A30" s="149">
        <v>62912</v>
      </c>
      <c r="B30" s="253">
        <v>275</v>
      </c>
      <c r="C30" s="149" t="s">
        <v>495</v>
      </c>
      <c r="D30" s="149" t="s">
        <v>473</v>
      </c>
      <c r="E30" s="149"/>
      <c r="F30" s="149">
        <v>4</v>
      </c>
      <c r="G30" s="254">
        <v>1</v>
      </c>
      <c r="H30" s="149"/>
      <c r="I30" s="149" t="str">
        <f t="shared" si="0"/>
        <v>part</v>
      </c>
      <c r="J30" s="149"/>
      <c r="K30" s="149"/>
      <c r="L30" s="149"/>
      <c r="M30" s="149"/>
      <c r="N30" s="170"/>
      <c r="O30" s="170"/>
      <c r="P30" s="170"/>
      <c r="Q30" s="170"/>
      <c r="R30" s="255"/>
      <c r="S30" s="256"/>
      <c r="T30" s="257"/>
      <c r="U30" s="170"/>
      <c r="V30" s="258">
        <v>0.04</v>
      </c>
      <c r="W30" s="257"/>
      <c r="X30" s="149" t="s">
        <v>496</v>
      </c>
      <c r="Y30" s="149" t="s">
        <v>475</v>
      </c>
      <c r="Z30" s="149"/>
      <c r="AA30" s="260">
        <f t="shared" si="1"/>
        <v>0.04</v>
      </c>
      <c r="AB30" s="150">
        <f t="shared" si="2"/>
        <v>0.16</v>
      </c>
      <c r="AC30" s="149"/>
      <c r="AD30" s="149">
        <f t="shared" si="3"/>
        <v>0</v>
      </c>
      <c r="AE30" s="261">
        <v>40126</v>
      </c>
      <c r="AF30" s="149"/>
      <c r="AG30" s="149"/>
      <c r="AH30" s="149"/>
      <c r="AI30" s="149"/>
      <c r="AJ30" s="149"/>
      <c r="AK30" s="149"/>
      <c r="AL30" s="149"/>
      <c r="AM30" s="281">
        <v>62912</v>
      </c>
      <c r="AN30" s="281">
        <v>275</v>
      </c>
      <c r="AO30" s="156" t="s">
        <v>495</v>
      </c>
      <c r="AP30" s="282" t="s">
        <v>473</v>
      </c>
      <c r="AQ30" s="809"/>
      <c r="AR30" s="809">
        <v>4</v>
      </c>
      <c r="AS30" s="88">
        <f t="shared" si="4"/>
        <v>0</v>
      </c>
      <c r="AT30" s="88">
        <v>0</v>
      </c>
    </row>
    <row r="31" spans="1:46" x14ac:dyDescent="0.35">
      <c r="A31" s="149">
        <v>63109</v>
      </c>
      <c r="B31" s="253">
        <v>275</v>
      </c>
      <c r="C31" s="149" t="s">
        <v>495</v>
      </c>
      <c r="D31" s="149" t="s">
        <v>473</v>
      </c>
      <c r="E31" s="149"/>
      <c r="F31" s="149">
        <v>6</v>
      </c>
      <c r="G31" s="198">
        <v>1</v>
      </c>
      <c r="H31" s="149"/>
      <c r="I31" s="149" t="str">
        <f t="shared" si="0"/>
        <v>part</v>
      </c>
      <c r="J31" s="149"/>
      <c r="K31" s="149"/>
      <c r="L31" s="149"/>
      <c r="M31" s="149"/>
      <c r="N31" s="170"/>
      <c r="O31" s="170"/>
      <c r="P31" s="170"/>
      <c r="Q31" s="170"/>
      <c r="R31" s="255"/>
      <c r="S31" s="256"/>
      <c r="T31" s="257"/>
      <c r="U31" s="149"/>
      <c r="V31" s="258">
        <v>0.04</v>
      </c>
      <c r="W31" s="257"/>
      <c r="X31" s="149" t="s">
        <v>496</v>
      </c>
      <c r="Y31" s="149" t="s">
        <v>475</v>
      </c>
      <c r="Z31" s="259"/>
      <c r="AA31" s="260">
        <f t="shared" si="1"/>
        <v>0.04</v>
      </c>
      <c r="AB31" s="150">
        <f t="shared" si="2"/>
        <v>0.24</v>
      </c>
      <c r="AC31" s="149"/>
      <c r="AD31" s="149">
        <f t="shared" si="3"/>
        <v>0</v>
      </c>
      <c r="AE31" s="261">
        <v>40126</v>
      </c>
      <c r="AF31" s="149"/>
      <c r="AG31" s="149"/>
      <c r="AH31" s="149"/>
      <c r="AI31" s="149"/>
      <c r="AJ31" s="149"/>
      <c r="AK31" s="149"/>
      <c r="AL31" s="149"/>
      <c r="AM31" s="281">
        <v>63109</v>
      </c>
      <c r="AN31" s="281">
        <v>275</v>
      </c>
      <c r="AO31" s="156" t="s">
        <v>495</v>
      </c>
      <c r="AP31" s="282" t="s">
        <v>473</v>
      </c>
      <c r="AQ31" s="809"/>
      <c r="AR31" s="809">
        <v>6</v>
      </c>
      <c r="AS31" s="88">
        <f t="shared" si="4"/>
        <v>0</v>
      </c>
      <c r="AT31" s="88">
        <v>0</v>
      </c>
    </row>
    <row r="32" spans="1:46" x14ac:dyDescent="0.35">
      <c r="A32" s="155">
        <v>61762</v>
      </c>
      <c r="B32" s="162">
        <v>276</v>
      </c>
      <c r="C32" s="155" t="s">
        <v>497</v>
      </c>
      <c r="D32" s="155" t="s">
        <v>473</v>
      </c>
      <c r="E32" s="155"/>
      <c r="F32" s="155">
        <v>10</v>
      </c>
      <c r="G32" s="171">
        <v>1</v>
      </c>
      <c r="H32" s="155"/>
      <c r="I32" s="155" t="str">
        <f t="shared" si="0"/>
        <v>part</v>
      </c>
      <c r="J32" s="155"/>
      <c r="K32" s="155"/>
      <c r="L32" s="155"/>
      <c r="M32" s="155"/>
      <c r="N32" s="163"/>
      <c r="O32" s="163"/>
      <c r="P32" s="163"/>
      <c r="Q32" s="163"/>
      <c r="R32" s="164"/>
      <c r="S32" s="165"/>
      <c r="T32" s="167"/>
      <c r="U32" s="163"/>
      <c r="V32" s="172">
        <v>0.01</v>
      </c>
      <c r="W32" s="167"/>
      <c r="X32" s="155" t="s">
        <v>498</v>
      </c>
      <c r="Y32" s="155" t="s">
        <v>475</v>
      </c>
      <c r="Z32" s="155"/>
      <c r="AA32" s="152">
        <f t="shared" si="1"/>
        <v>0.01</v>
      </c>
      <c r="AB32" s="168">
        <f t="shared" si="2"/>
        <v>0.1</v>
      </c>
      <c r="AC32" s="155"/>
      <c r="AD32" s="155">
        <f t="shared" si="3"/>
        <v>0</v>
      </c>
      <c r="AE32" s="169">
        <v>40113</v>
      </c>
      <c r="AF32" s="155"/>
      <c r="AG32" s="155"/>
      <c r="AH32" s="155"/>
      <c r="AI32" s="155"/>
      <c r="AJ32" s="155"/>
      <c r="AK32" s="155"/>
      <c r="AL32" s="155"/>
      <c r="AM32" s="281">
        <v>61762</v>
      </c>
      <c r="AN32" s="281">
        <v>276</v>
      </c>
      <c r="AO32" s="156" t="s">
        <v>497</v>
      </c>
      <c r="AP32" s="282" t="s">
        <v>473</v>
      </c>
      <c r="AQ32" s="809"/>
      <c r="AR32" s="809">
        <v>10</v>
      </c>
      <c r="AS32" s="88">
        <f t="shared" si="4"/>
        <v>0</v>
      </c>
      <c r="AT32" s="88">
        <v>0</v>
      </c>
    </row>
    <row r="33" spans="1:46" s="124" customFormat="1" x14ac:dyDescent="0.35">
      <c r="A33" s="155">
        <v>62451</v>
      </c>
      <c r="B33" s="162">
        <v>276</v>
      </c>
      <c r="C33" s="155" t="s">
        <v>497</v>
      </c>
      <c r="D33" s="155" t="s">
        <v>473</v>
      </c>
      <c r="E33" s="155"/>
      <c r="F33" s="155">
        <v>2</v>
      </c>
      <c r="G33" s="250">
        <v>1</v>
      </c>
      <c r="H33" s="155"/>
      <c r="I33" s="155" t="str">
        <f t="shared" si="0"/>
        <v>part</v>
      </c>
      <c r="J33" s="155"/>
      <c r="K33" s="155"/>
      <c r="L33" s="155"/>
      <c r="M33" s="155"/>
      <c r="N33" s="163"/>
      <c r="O33" s="163"/>
      <c r="P33" s="163"/>
      <c r="Q33" s="163"/>
      <c r="R33" s="164"/>
      <c r="S33" s="165"/>
      <c r="T33" s="167"/>
      <c r="U33" s="155"/>
      <c r="V33" s="172">
        <v>0.01</v>
      </c>
      <c r="W33" s="167"/>
      <c r="X33" s="155" t="s">
        <v>499</v>
      </c>
      <c r="Y33" s="155"/>
      <c r="Z33" s="166"/>
      <c r="AA33" s="152">
        <f t="shared" si="1"/>
        <v>0.01</v>
      </c>
      <c r="AB33" s="168">
        <f t="shared" si="2"/>
        <v>0.02</v>
      </c>
      <c r="AC33" s="155"/>
      <c r="AD33" s="155">
        <f t="shared" si="3"/>
        <v>0</v>
      </c>
      <c r="AE33" s="169">
        <v>40079</v>
      </c>
      <c r="AF33" s="155"/>
      <c r="AG33" s="155"/>
      <c r="AH33" s="155"/>
      <c r="AI33" s="155"/>
      <c r="AJ33" s="155"/>
      <c r="AK33" s="155"/>
      <c r="AL33" s="155"/>
      <c r="AM33" s="281">
        <v>62451</v>
      </c>
      <c r="AN33" s="281">
        <v>276</v>
      </c>
      <c r="AO33" s="156" t="s">
        <v>497</v>
      </c>
      <c r="AP33" s="282" t="s">
        <v>473</v>
      </c>
      <c r="AQ33" s="809"/>
      <c r="AR33" s="809">
        <v>2</v>
      </c>
      <c r="AS33" s="88">
        <f t="shared" si="4"/>
        <v>0</v>
      </c>
      <c r="AT33" s="88">
        <v>0</v>
      </c>
    </row>
    <row r="34" spans="1:46" s="124" customFormat="1" x14ac:dyDescent="0.35">
      <c r="A34" s="155">
        <v>62454</v>
      </c>
      <c r="B34" s="162">
        <v>276</v>
      </c>
      <c r="C34" s="155" t="s">
        <v>497</v>
      </c>
      <c r="D34" s="155" t="s">
        <v>473</v>
      </c>
      <c r="E34" s="155"/>
      <c r="F34" s="155">
        <v>13</v>
      </c>
      <c r="G34" s="171">
        <v>1</v>
      </c>
      <c r="H34" s="155"/>
      <c r="I34" s="155" t="str">
        <f t="shared" si="0"/>
        <v>part</v>
      </c>
      <c r="J34" s="155"/>
      <c r="K34" s="155"/>
      <c r="L34" s="155"/>
      <c r="M34" s="155"/>
      <c r="N34" s="163"/>
      <c r="O34" s="163"/>
      <c r="P34" s="163"/>
      <c r="Q34" s="163"/>
      <c r="R34" s="164"/>
      <c r="S34" s="165"/>
      <c r="T34" s="167"/>
      <c r="U34" s="163"/>
      <c r="V34" s="172">
        <v>0.01</v>
      </c>
      <c r="W34" s="164"/>
      <c r="X34" s="155" t="s">
        <v>498</v>
      </c>
      <c r="Y34" s="155" t="s">
        <v>475</v>
      </c>
      <c r="Z34" s="166"/>
      <c r="AA34" s="152">
        <f t="shared" si="1"/>
        <v>0.01</v>
      </c>
      <c r="AB34" s="168">
        <f t="shared" si="2"/>
        <v>0.13</v>
      </c>
      <c r="AC34" s="155"/>
      <c r="AD34" s="155">
        <f t="shared" si="3"/>
        <v>0</v>
      </c>
      <c r="AE34" s="169">
        <v>40112</v>
      </c>
      <c r="AF34" s="155"/>
      <c r="AG34" s="155"/>
      <c r="AH34" s="155"/>
      <c r="AI34" s="155"/>
      <c r="AJ34" s="155"/>
      <c r="AK34" s="155"/>
      <c r="AL34" s="155"/>
      <c r="AM34" s="281">
        <v>62454</v>
      </c>
      <c r="AN34" s="281">
        <v>276</v>
      </c>
      <c r="AO34" s="156" t="s">
        <v>497</v>
      </c>
      <c r="AP34" s="282" t="s">
        <v>473</v>
      </c>
      <c r="AQ34" s="809"/>
      <c r="AR34" s="809">
        <v>15</v>
      </c>
      <c r="AS34" s="88">
        <f t="shared" si="4"/>
        <v>0</v>
      </c>
      <c r="AT34" s="88">
        <v>0</v>
      </c>
    </row>
    <row r="35" spans="1:46" x14ac:dyDescent="0.35">
      <c r="A35" s="155">
        <v>62465</v>
      </c>
      <c r="B35" s="162">
        <v>276</v>
      </c>
      <c r="C35" s="155" t="s">
        <v>497</v>
      </c>
      <c r="D35" s="155" t="s">
        <v>473</v>
      </c>
      <c r="E35" s="155"/>
      <c r="F35" s="155">
        <v>33</v>
      </c>
      <c r="G35" s="171">
        <v>1</v>
      </c>
      <c r="H35" s="155"/>
      <c r="I35" s="155" t="str">
        <f t="shared" si="0"/>
        <v>part</v>
      </c>
      <c r="J35" s="155"/>
      <c r="K35" s="155"/>
      <c r="L35" s="155"/>
      <c r="M35" s="155"/>
      <c r="N35" s="163"/>
      <c r="O35" s="163"/>
      <c r="P35" s="163"/>
      <c r="Q35" s="163"/>
      <c r="R35" s="164"/>
      <c r="S35" s="165"/>
      <c r="T35" s="167"/>
      <c r="U35" s="155"/>
      <c r="V35" s="172">
        <v>0.01</v>
      </c>
      <c r="W35" s="167"/>
      <c r="X35" s="155" t="s">
        <v>498</v>
      </c>
      <c r="Y35" s="155" t="s">
        <v>475</v>
      </c>
      <c r="Z35" s="166"/>
      <c r="AA35" s="152">
        <f t="shared" si="1"/>
        <v>0.01</v>
      </c>
      <c r="AB35" s="168">
        <f t="shared" si="2"/>
        <v>0.33</v>
      </c>
      <c r="AC35" s="155"/>
      <c r="AD35" s="155">
        <f t="shared" si="3"/>
        <v>0</v>
      </c>
      <c r="AE35" s="169">
        <v>40123</v>
      </c>
      <c r="AF35" s="155"/>
      <c r="AG35" s="155"/>
      <c r="AH35" s="155"/>
      <c r="AI35" s="155"/>
      <c r="AJ35" s="155"/>
      <c r="AK35" s="155"/>
      <c r="AL35" s="155"/>
      <c r="AM35" s="281">
        <v>62465</v>
      </c>
      <c r="AN35" s="281">
        <v>276</v>
      </c>
      <c r="AO35" s="156" t="s">
        <v>497</v>
      </c>
      <c r="AP35" s="282" t="s">
        <v>473</v>
      </c>
      <c r="AQ35" s="809"/>
      <c r="AR35" s="809">
        <v>33</v>
      </c>
      <c r="AS35" s="88">
        <f t="shared" si="4"/>
        <v>0</v>
      </c>
      <c r="AT35" s="88">
        <v>0</v>
      </c>
    </row>
    <row r="36" spans="1:46" x14ac:dyDescent="0.35">
      <c r="A36" s="155">
        <v>62912</v>
      </c>
      <c r="B36" s="162">
        <v>276</v>
      </c>
      <c r="C36" s="155" t="s">
        <v>497</v>
      </c>
      <c r="D36" s="155" t="s">
        <v>473</v>
      </c>
      <c r="E36" s="155"/>
      <c r="F36" s="155">
        <v>6</v>
      </c>
      <c r="G36" s="171">
        <v>1</v>
      </c>
      <c r="H36" s="155"/>
      <c r="I36" s="155" t="str">
        <f t="shared" si="0"/>
        <v>part</v>
      </c>
      <c r="J36" s="155"/>
      <c r="K36" s="155"/>
      <c r="L36" s="155"/>
      <c r="M36" s="155"/>
      <c r="N36" s="163"/>
      <c r="O36" s="163"/>
      <c r="P36" s="163"/>
      <c r="Q36" s="163"/>
      <c r="R36" s="164"/>
      <c r="S36" s="165"/>
      <c r="T36" s="167"/>
      <c r="U36" s="163"/>
      <c r="V36" s="172">
        <v>0.01</v>
      </c>
      <c r="W36" s="167"/>
      <c r="X36" s="155" t="s">
        <v>498</v>
      </c>
      <c r="Y36" s="155" t="s">
        <v>475</v>
      </c>
      <c r="Z36" s="155"/>
      <c r="AA36" s="152">
        <f t="shared" si="1"/>
        <v>0.01</v>
      </c>
      <c r="AB36" s="168">
        <f t="shared" si="2"/>
        <v>0.06</v>
      </c>
      <c r="AC36" s="155"/>
      <c r="AD36" s="155">
        <f t="shared" si="3"/>
        <v>0</v>
      </c>
      <c r="AE36" s="169">
        <v>40126</v>
      </c>
      <c r="AF36" s="155"/>
      <c r="AG36" s="155"/>
      <c r="AH36" s="155"/>
      <c r="AI36" s="155"/>
      <c r="AJ36" s="155"/>
      <c r="AK36" s="155"/>
      <c r="AL36" s="155"/>
      <c r="AM36" s="281">
        <v>62912</v>
      </c>
      <c r="AN36" s="281">
        <v>276</v>
      </c>
      <c r="AO36" s="156" t="s">
        <v>497</v>
      </c>
      <c r="AP36" s="282" t="s">
        <v>473</v>
      </c>
      <c r="AQ36" s="809"/>
      <c r="AR36" s="809">
        <v>12</v>
      </c>
      <c r="AS36" s="88">
        <f t="shared" si="4"/>
        <v>0</v>
      </c>
      <c r="AT36" s="88">
        <v>0</v>
      </c>
    </row>
    <row r="37" spans="1:46" x14ac:dyDescent="0.35">
      <c r="A37" s="155">
        <v>62452</v>
      </c>
      <c r="B37" s="162">
        <v>278</v>
      </c>
      <c r="C37" s="155" t="s">
        <v>503</v>
      </c>
      <c r="D37" s="155" t="s">
        <v>473</v>
      </c>
      <c r="E37" s="155"/>
      <c r="F37" s="155">
        <v>1</v>
      </c>
      <c r="G37" s="171">
        <v>1</v>
      </c>
      <c r="H37" s="155"/>
      <c r="I37" s="155" t="str">
        <f t="shared" si="0"/>
        <v>part</v>
      </c>
      <c r="J37" s="155"/>
      <c r="K37" s="155"/>
      <c r="L37" s="155"/>
      <c r="M37" s="155"/>
      <c r="N37" s="163"/>
      <c r="O37" s="163"/>
      <c r="P37" s="163"/>
      <c r="Q37" s="163"/>
      <c r="R37" s="164"/>
      <c r="S37" s="165"/>
      <c r="T37" s="167"/>
      <c r="U37" s="155"/>
      <c r="V37" s="172">
        <v>0.38</v>
      </c>
      <c r="W37" s="164"/>
      <c r="X37" s="155" t="s">
        <v>504</v>
      </c>
      <c r="Y37" s="155"/>
      <c r="Z37" s="166"/>
      <c r="AA37" s="152">
        <f t="shared" si="1"/>
        <v>0.38</v>
      </c>
      <c r="AB37" s="168">
        <f t="shared" si="2"/>
        <v>0.38</v>
      </c>
      <c r="AC37" s="155"/>
      <c r="AD37" s="155">
        <f t="shared" si="3"/>
        <v>0</v>
      </c>
      <c r="AE37" s="169">
        <v>40086</v>
      </c>
      <c r="AF37" s="155"/>
      <c r="AG37" s="155"/>
      <c r="AH37" s="155"/>
      <c r="AI37" s="155"/>
      <c r="AJ37" s="155"/>
      <c r="AK37" s="155"/>
      <c r="AL37" s="155"/>
      <c r="AM37" s="281">
        <v>62452</v>
      </c>
      <c r="AN37" s="281">
        <v>278</v>
      </c>
      <c r="AO37" s="156" t="s">
        <v>503</v>
      </c>
      <c r="AP37" s="282" t="s">
        <v>473</v>
      </c>
      <c r="AQ37" s="809"/>
      <c r="AR37" s="809">
        <v>1</v>
      </c>
      <c r="AS37" s="88">
        <f t="shared" si="4"/>
        <v>0</v>
      </c>
      <c r="AT37" s="88">
        <v>0</v>
      </c>
    </row>
    <row r="38" spans="1:46" x14ac:dyDescent="0.35">
      <c r="A38" s="155">
        <v>62804</v>
      </c>
      <c r="B38" s="162">
        <v>278</v>
      </c>
      <c r="C38" s="155" t="s">
        <v>503</v>
      </c>
      <c r="D38" s="155" t="s">
        <v>473</v>
      </c>
      <c r="E38" s="155"/>
      <c r="F38" s="155">
        <v>4</v>
      </c>
      <c r="G38" s="171">
        <v>1</v>
      </c>
      <c r="H38" s="155"/>
      <c r="I38" s="155" t="str">
        <f t="shared" si="0"/>
        <v>part</v>
      </c>
      <c r="J38" s="155"/>
      <c r="K38" s="155"/>
      <c r="L38" s="155"/>
      <c r="M38" s="155"/>
      <c r="N38" s="163"/>
      <c r="O38" s="163"/>
      <c r="P38" s="163"/>
      <c r="Q38" s="163"/>
      <c r="R38" s="164"/>
      <c r="S38" s="165"/>
      <c r="T38" s="167" t="s">
        <v>506</v>
      </c>
      <c r="U38" s="155"/>
      <c r="V38" s="172">
        <v>0.38</v>
      </c>
      <c r="W38" s="167"/>
      <c r="X38" s="155" t="s">
        <v>504</v>
      </c>
      <c r="Y38" s="155" t="s">
        <v>475</v>
      </c>
      <c r="Z38" s="166"/>
      <c r="AA38" s="152">
        <f t="shared" si="1"/>
        <v>0.38</v>
      </c>
      <c r="AB38" s="168">
        <f t="shared" si="2"/>
        <v>1.52</v>
      </c>
      <c r="AC38" s="155"/>
      <c r="AD38" s="155">
        <f t="shared" si="3"/>
        <v>0</v>
      </c>
      <c r="AE38" s="169">
        <v>40095</v>
      </c>
      <c r="AF38" s="155"/>
      <c r="AG38" s="155"/>
      <c r="AH38" s="155"/>
      <c r="AI38" s="155"/>
      <c r="AJ38" s="155"/>
      <c r="AK38" s="155"/>
      <c r="AL38" s="155"/>
      <c r="AM38" s="281">
        <v>62804</v>
      </c>
      <c r="AN38" s="281">
        <v>278</v>
      </c>
      <c r="AO38" s="156" t="s">
        <v>503</v>
      </c>
      <c r="AP38" s="282" t="s">
        <v>473</v>
      </c>
      <c r="AQ38" s="809"/>
      <c r="AR38" s="809">
        <v>4</v>
      </c>
      <c r="AS38" s="88">
        <f t="shared" si="4"/>
        <v>0</v>
      </c>
      <c r="AT38" s="88">
        <v>0</v>
      </c>
    </row>
    <row r="39" spans="1:46" x14ac:dyDescent="0.35">
      <c r="A39" s="155">
        <v>62452</v>
      </c>
      <c r="B39" s="162">
        <v>279</v>
      </c>
      <c r="C39" s="155" t="s">
        <v>507</v>
      </c>
      <c r="D39" s="155" t="s">
        <v>473</v>
      </c>
      <c r="E39" s="155"/>
      <c r="F39" s="155">
        <v>1</v>
      </c>
      <c r="G39" s="171">
        <v>1</v>
      </c>
      <c r="H39" s="155"/>
      <c r="I39" s="155" t="str">
        <f t="shared" si="0"/>
        <v>part</v>
      </c>
      <c r="J39" s="155"/>
      <c r="K39" s="155"/>
      <c r="L39" s="155"/>
      <c r="M39" s="155"/>
      <c r="N39" s="163"/>
      <c r="O39" s="163"/>
      <c r="P39" s="163"/>
      <c r="Q39" s="163"/>
      <c r="R39" s="164"/>
      <c r="S39" s="165"/>
      <c r="T39" s="167"/>
      <c r="U39" s="155"/>
      <c r="V39" s="172">
        <v>0.22</v>
      </c>
      <c r="W39" s="164"/>
      <c r="X39" s="155" t="s">
        <v>508</v>
      </c>
      <c r="Y39" s="155"/>
      <c r="Z39" s="166"/>
      <c r="AA39" s="152">
        <f t="shared" si="1"/>
        <v>0.22</v>
      </c>
      <c r="AB39" s="168">
        <f t="shared" si="2"/>
        <v>0.22</v>
      </c>
      <c r="AC39" s="155"/>
      <c r="AD39" s="155">
        <f t="shared" si="3"/>
        <v>0</v>
      </c>
      <c r="AE39" s="169">
        <v>40086</v>
      </c>
      <c r="AF39" s="155"/>
      <c r="AG39" s="155"/>
      <c r="AH39" s="155"/>
      <c r="AI39" s="155"/>
      <c r="AJ39" s="155"/>
      <c r="AK39" s="155"/>
      <c r="AL39" s="155"/>
      <c r="AM39" s="281">
        <v>62452</v>
      </c>
      <c r="AN39" s="281">
        <v>279</v>
      </c>
      <c r="AO39" s="156" t="s">
        <v>507</v>
      </c>
      <c r="AP39" s="282" t="s">
        <v>473</v>
      </c>
      <c r="AQ39" s="809"/>
      <c r="AR39" s="809">
        <v>1</v>
      </c>
      <c r="AS39" s="88">
        <f t="shared" si="4"/>
        <v>0</v>
      </c>
      <c r="AT39" s="88">
        <v>0</v>
      </c>
    </row>
    <row r="40" spans="1:46" x14ac:dyDescent="0.35">
      <c r="A40" s="149">
        <v>62452</v>
      </c>
      <c r="B40" s="253">
        <v>286</v>
      </c>
      <c r="C40" s="149" t="s">
        <v>509</v>
      </c>
      <c r="D40" s="149" t="s">
        <v>473</v>
      </c>
      <c r="E40" s="149"/>
      <c r="F40" s="149">
        <v>29</v>
      </c>
      <c r="G40" s="254">
        <v>1</v>
      </c>
      <c r="H40" s="149"/>
      <c r="I40" s="149" t="str">
        <f t="shared" si="0"/>
        <v>part</v>
      </c>
      <c r="J40" s="149"/>
      <c r="K40" s="149"/>
      <c r="L40" s="149"/>
      <c r="M40" s="149"/>
      <c r="N40" s="170"/>
      <c r="O40" s="170"/>
      <c r="P40" s="170"/>
      <c r="Q40" s="170"/>
      <c r="R40" s="255"/>
      <c r="S40" s="256"/>
      <c r="T40" s="257" t="s">
        <v>510</v>
      </c>
      <c r="U40" s="149"/>
      <c r="V40" s="258">
        <v>3.5999999999999997E-2</v>
      </c>
      <c r="W40" s="255"/>
      <c r="X40" s="149" t="s">
        <v>478</v>
      </c>
      <c r="Y40" s="149" t="s">
        <v>475</v>
      </c>
      <c r="Z40" s="259"/>
      <c r="AA40" s="260">
        <f t="shared" si="1"/>
        <v>3.5999999999999997E-2</v>
      </c>
      <c r="AB40" s="150">
        <f t="shared" si="2"/>
        <v>1.0439999999999998</v>
      </c>
      <c r="AC40" s="149"/>
      <c r="AD40" s="149">
        <f t="shared" si="3"/>
        <v>0</v>
      </c>
      <c r="AE40" s="261">
        <v>40042</v>
      </c>
      <c r="AF40" s="149"/>
      <c r="AG40" s="149"/>
      <c r="AH40" s="149"/>
      <c r="AI40" s="149"/>
      <c r="AJ40" s="149"/>
      <c r="AK40" s="149"/>
      <c r="AL40" s="149"/>
      <c r="AM40" s="281">
        <v>62452</v>
      </c>
      <c r="AN40" s="281">
        <v>286</v>
      </c>
      <c r="AO40" s="156" t="s">
        <v>509</v>
      </c>
      <c r="AP40" s="282" t="s">
        <v>473</v>
      </c>
      <c r="AQ40" s="809"/>
      <c r="AR40" s="809">
        <v>29</v>
      </c>
      <c r="AS40" s="88">
        <f t="shared" si="4"/>
        <v>0</v>
      </c>
      <c r="AT40" s="149">
        <v>0</v>
      </c>
    </row>
    <row r="41" spans="1:46" x14ac:dyDescent="0.35">
      <c r="A41" s="149">
        <v>62913</v>
      </c>
      <c r="B41" s="253">
        <v>286</v>
      </c>
      <c r="C41" s="149" t="s">
        <v>509</v>
      </c>
      <c r="D41" s="149" t="s">
        <v>473</v>
      </c>
      <c r="E41" s="149"/>
      <c r="F41" s="149">
        <v>6</v>
      </c>
      <c r="G41" s="254">
        <v>1</v>
      </c>
      <c r="H41" s="149"/>
      <c r="I41" s="149" t="str">
        <f t="shared" si="0"/>
        <v>part</v>
      </c>
      <c r="J41" s="149"/>
      <c r="K41" s="149"/>
      <c r="L41" s="149"/>
      <c r="M41" s="149"/>
      <c r="N41" s="170"/>
      <c r="O41" s="170"/>
      <c r="P41" s="170"/>
      <c r="Q41" s="170"/>
      <c r="R41" s="255"/>
      <c r="S41" s="256"/>
      <c r="T41" s="257" t="s">
        <v>510</v>
      </c>
      <c r="U41" s="149"/>
      <c r="V41" s="258">
        <v>0.04</v>
      </c>
      <c r="W41" s="257" t="s">
        <v>1695</v>
      </c>
      <c r="X41" s="149"/>
      <c r="Y41" s="149"/>
      <c r="Z41" s="259"/>
      <c r="AA41" s="260">
        <f t="shared" si="1"/>
        <v>0.04</v>
      </c>
      <c r="AB41" s="150">
        <f t="shared" si="2"/>
        <v>0.24</v>
      </c>
      <c r="AC41" s="149"/>
      <c r="AD41" s="149">
        <f t="shared" si="3"/>
        <v>0</v>
      </c>
      <c r="AE41" s="261">
        <v>40158</v>
      </c>
      <c r="AF41" s="149"/>
      <c r="AG41" s="149"/>
      <c r="AH41" s="149"/>
      <c r="AI41" s="149"/>
      <c r="AJ41" s="149"/>
      <c r="AK41" s="149"/>
      <c r="AL41" s="149"/>
      <c r="AM41" s="281">
        <v>62913</v>
      </c>
      <c r="AN41" s="281">
        <v>286</v>
      </c>
      <c r="AO41" s="156" t="s">
        <v>509</v>
      </c>
      <c r="AP41" s="282" t="s">
        <v>473</v>
      </c>
      <c r="AQ41" s="809"/>
      <c r="AR41" s="809">
        <v>6</v>
      </c>
      <c r="AS41" s="88">
        <f t="shared" si="4"/>
        <v>0</v>
      </c>
      <c r="AT41" s="88">
        <v>0</v>
      </c>
    </row>
    <row r="42" spans="1:46" x14ac:dyDescent="0.35">
      <c r="A42" s="149">
        <v>63108</v>
      </c>
      <c r="B42" s="253">
        <v>286</v>
      </c>
      <c r="C42" s="149" t="s">
        <v>509</v>
      </c>
      <c r="D42" s="149" t="s">
        <v>473</v>
      </c>
      <c r="E42" s="149"/>
      <c r="F42" s="149">
        <v>4</v>
      </c>
      <c r="G42" s="198">
        <v>1</v>
      </c>
      <c r="H42" s="149"/>
      <c r="I42" s="149" t="str">
        <f t="shared" si="0"/>
        <v>part</v>
      </c>
      <c r="J42" s="149"/>
      <c r="K42" s="149"/>
      <c r="L42" s="149"/>
      <c r="M42" s="149"/>
      <c r="N42" s="170"/>
      <c r="O42" s="170"/>
      <c r="P42" s="170"/>
      <c r="Q42" s="170"/>
      <c r="R42" s="255"/>
      <c r="S42" s="256"/>
      <c r="T42" s="257" t="s">
        <v>510</v>
      </c>
      <c r="U42" s="149"/>
      <c r="V42" s="258">
        <v>0.04</v>
      </c>
      <c r="W42" s="257"/>
      <c r="X42" s="149" t="s">
        <v>478</v>
      </c>
      <c r="Y42" s="149" t="s">
        <v>486</v>
      </c>
      <c r="Z42" s="259"/>
      <c r="AA42" s="260">
        <f t="shared" si="1"/>
        <v>0.04</v>
      </c>
      <c r="AB42" s="150">
        <f t="shared" si="2"/>
        <v>0.16</v>
      </c>
      <c r="AC42" s="149"/>
      <c r="AD42" s="149">
        <f t="shared" si="3"/>
        <v>0</v>
      </c>
      <c r="AE42" s="261">
        <v>40128</v>
      </c>
      <c r="AF42" s="149"/>
      <c r="AG42" s="149"/>
      <c r="AH42" s="149"/>
      <c r="AI42" s="149"/>
      <c r="AJ42" s="149"/>
      <c r="AK42" s="149"/>
      <c r="AL42" s="149"/>
      <c r="AM42" s="288">
        <v>63108</v>
      </c>
      <c r="AN42" s="288">
        <v>286</v>
      </c>
      <c r="AO42" s="213" t="s">
        <v>509</v>
      </c>
      <c r="AP42" s="289" t="s">
        <v>473</v>
      </c>
      <c r="AQ42" s="810"/>
      <c r="AR42" s="810">
        <v>3</v>
      </c>
      <c r="AS42" s="88">
        <f t="shared" si="4"/>
        <v>0</v>
      </c>
      <c r="AT42" s="88">
        <v>0</v>
      </c>
    </row>
    <row r="43" spans="1:46" x14ac:dyDescent="0.35">
      <c r="A43" s="155">
        <v>62897</v>
      </c>
      <c r="B43" s="162">
        <v>384</v>
      </c>
      <c r="C43" s="173" t="s">
        <v>511</v>
      </c>
      <c r="D43" s="155" t="s">
        <v>473</v>
      </c>
      <c r="E43" s="155"/>
      <c r="F43" s="155">
        <v>2</v>
      </c>
      <c r="G43" s="171">
        <v>1</v>
      </c>
      <c r="H43" s="155"/>
      <c r="I43" s="155" t="str">
        <f t="shared" si="0"/>
        <v>part</v>
      </c>
      <c r="J43" s="155"/>
      <c r="K43" s="155"/>
      <c r="L43" s="155"/>
      <c r="M43" s="155"/>
      <c r="N43" s="163"/>
      <c r="O43" s="163"/>
      <c r="P43" s="163"/>
      <c r="Q43" s="163"/>
      <c r="R43" s="164"/>
      <c r="S43" s="165"/>
      <c r="T43" s="167"/>
      <c r="U43" s="155"/>
      <c r="V43" s="172">
        <v>0.05</v>
      </c>
      <c r="W43" s="167"/>
      <c r="X43" s="155" t="s">
        <v>512</v>
      </c>
      <c r="Y43" s="155" t="s">
        <v>490</v>
      </c>
      <c r="Z43" s="166"/>
      <c r="AA43" s="152">
        <f t="shared" si="1"/>
        <v>0.05</v>
      </c>
      <c r="AB43" s="168">
        <f t="shared" si="2"/>
        <v>0.1</v>
      </c>
      <c r="AC43" s="155"/>
      <c r="AD43" s="155">
        <f t="shared" si="3"/>
        <v>0</v>
      </c>
      <c r="AE43" s="169">
        <v>40095</v>
      </c>
      <c r="AF43" s="155"/>
      <c r="AG43" s="155"/>
      <c r="AH43" s="155"/>
      <c r="AI43" s="155"/>
      <c r="AJ43" s="155"/>
      <c r="AK43" s="155"/>
      <c r="AL43" s="155"/>
      <c r="AM43" s="281">
        <v>62897</v>
      </c>
      <c r="AN43" s="281">
        <v>384</v>
      </c>
      <c r="AO43" s="156" t="s">
        <v>511</v>
      </c>
      <c r="AP43" s="282" t="s">
        <v>473</v>
      </c>
      <c r="AQ43" s="809"/>
      <c r="AR43" s="809">
        <v>2</v>
      </c>
      <c r="AS43" s="88">
        <f t="shared" si="4"/>
        <v>0</v>
      </c>
      <c r="AT43" s="88">
        <v>0</v>
      </c>
    </row>
    <row r="44" spans="1:46" s="149" customFormat="1" x14ac:dyDescent="0.35">
      <c r="A44" s="155">
        <v>62912</v>
      </c>
      <c r="B44" s="162">
        <v>457</v>
      </c>
      <c r="C44" s="155" t="s">
        <v>513</v>
      </c>
      <c r="D44" s="155" t="s">
        <v>473</v>
      </c>
      <c r="E44" s="155"/>
      <c r="F44" s="155">
        <v>4</v>
      </c>
      <c r="G44" s="171">
        <v>1</v>
      </c>
      <c r="H44" s="155"/>
      <c r="I44" s="155" t="str">
        <f t="shared" si="0"/>
        <v>part</v>
      </c>
      <c r="J44" s="155"/>
      <c r="K44" s="155"/>
      <c r="L44" s="155"/>
      <c r="M44" s="155"/>
      <c r="N44" s="163"/>
      <c r="O44" s="163"/>
      <c r="P44" s="163"/>
      <c r="Q44" s="163"/>
      <c r="R44" s="164"/>
      <c r="S44" s="165"/>
      <c r="T44" s="167"/>
      <c r="U44" s="163"/>
      <c r="V44" s="172">
        <v>0.05</v>
      </c>
      <c r="W44" s="167"/>
      <c r="X44" s="155" t="s">
        <v>478</v>
      </c>
      <c r="Y44" s="155" t="s">
        <v>475</v>
      </c>
      <c r="Z44" s="155"/>
      <c r="AA44" s="152">
        <f t="shared" si="1"/>
        <v>0.05</v>
      </c>
      <c r="AB44" s="168">
        <f t="shared" si="2"/>
        <v>0.2</v>
      </c>
      <c r="AC44" s="155"/>
      <c r="AD44" s="155">
        <f t="shared" si="3"/>
        <v>0</v>
      </c>
      <c r="AE44" s="169">
        <v>40126</v>
      </c>
      <c r="AF44" s="155"/>
      <c r="AG44" s="155"/>
      <c r="AH44" s="155"/>
      <c r="AI44" s="155"/>
      <c r="AJ44" s="155"/>
      <c r="AK44" s="155"/>
      <c r="AL44" s="155"/>
      <c r="AM44" s="281">
        <v>62912</v>
      </c>
      <c r="AN44" s="281">
        <v>457</v>
      </c>
      <c r="AO44" s="156" t="s">
        <v>513</v>
      </c>
      <c r="AP44" s="282" t="s">
        <v>473</v>
      </c>
      <c r="AQ44" s="809"/>
      <c r="AR44" s="809">
        <v>4</v>
      </c>
      <c r="AS44" s="88">
        <f t="shared" si="4"/>
        <v>0</v>
      </c>
      <c r="AT44" s="149">
        <v>0</v>
      </c>
    </row>
    <row r="45" spans="1:46" x14ac:dyDescent="0.35">
      <c r="A45" s="149">
        <v>62445</v>
      </c>
      <c r="B45" s="253">
        <v>460</v>
      </c>
      <c r="C45" s="149" t="s">
        <v>514</v>
      </c>
      <c r="D45" s="149" t="s">
        <v>473</v>
      </c>
      <c r="E45" s="149"/>
      <c r="F45" s="149">
        <v>32</v>
      </c>
      <c r="G45" s="254">
        <v>1</v>
      </c>
      <c r="H45" s="149"/>
      <c r="I45" s="149" t="str">
        <f t="shared" si="0"/>
        <v>part</v>
      </c>
      <c r="J45" s="149"/>
      <c r="K45" s="149"/>
      <c r="L45" s="149"/>
      <c r="M45" s="149"/>
      <c r="N45" s="170"/>
      <c r="O45" s="170"/>
      <c r="P45" s="170"/>
      <c r="Q45" s="170"/>
      <c r="R45" s="255"/>
      <c r="S45" s="276"/>
      <c r="T45" s="257" t="s">
        <v>510</v>
      </c>
      <c r="U45" s="261"/>
      <c r="V45" s="258">
        <v>0.04</v>
      </c>
      <c r="W45" s="255" t="s">
        <v>1695</v>
      </c>
      <c r="X45" s="149" t="s">
        <v>1696</v>
      </c>
      <c r="Y45" s="149"/>
      <c r="Z45" s="259"/>
      <c r="AA45" s="260">
        <f t="shared" si="1"/>
        <v>0.04</v>
      </c>
      <c r="AB45" s="150">
        <f t="shared" si="2"/>
        <v>1.28</v>
      </c>
      <c r="AC45" s="149"/>
      <c r="AD45" s="149">
        <f t="shared" si="3"/>
        <v>0</v>
      </c>
      <c r="AE45" s="261">
        <v>40133</v>
      </c>
      <c r="AF45" s="149"/>
      <c r="AG45" s="149"/>
      <c r="AH45" s="149"/>
      <c r="AI45" s="149"/>
      <c r="AJ45" s="149"/>
      <c r="AK45" s="149"/>
      <c r="AL45" s="149"/>
      <c r="AM45" s="281">
        <v>62810</v>
      </c>
      <c r="AN45" s="281">
        <v>460</v>
      </c>
      <c r="AO45" s="156" t="s">
        <v>514</v>
      </c>
      <c r="AP45" s="282" t="s">
        <v>473</v>
      </c>
      <c r="AQ45" s="809"/>
      <c r="AR45" s="809">
        <v>16</v>
      </c>
      <c r="AS45" s="88">
        <f t="shared" si="4"/>
        <v>0</v>
      </c>
      <c r="AT45" s="149">
        <v>0</v>
      </c>
    </row>
    <row r="46" spans="1:46" x14ac:dyDescent="0.35">
      <c r="A46" s="155">
        <v>62794</v>
      </c>
      <c r="B46" s="162">
        <v>461</v>
      </c>
      <c r="C46" s="155" t="s">
        <v>515</v>
      </c>
      <c r="D46" s="155" t="s">
        <v>473</v>
      </c>
      <c r="E46" s="155"/>
      <c r="F46" s="155">
        <v>2</v>
      </c>
      <c r="G46" s="250">
        <v>1</v>
      </c>
      <c r="H46" s="155"/>
      <c r="I46" s="155" t="str">
        <f t="shared" si="0"/>
        <v>part</v>
      </c>
      <c r="J46" s="155"/>
      <c r="K46" s="155"/>
      <c r="L46" s="155"/>
      <c r="M46" s="155"/>
      <c r="N46" s="163"/>
      <c r="O46" s="163"/>
      <c r="P46" s="163"/>
      <c r="Q46" s="163"/>
      <c r="R46" s="164"/>
      <c r="S46" s="165"/>
      <c r="T46" s="167"/>
      <c r="U46" s="155"/>
      <c r="V46" s="172">
        <v>0.06</v>
      </c>
      <c r="W46" s="167"/>
      <c r="X46" s="155" t="s">
        <v>478</v>
      </c>
      <c r="Y46" s="155" t="s">
        <v>475</v>
      </c>
      <c r="Z46" s="166"/>
      <c r="AA46" s="152">
        <f t="shared" si="1"/>
        <v>0.06</v>
      </c>
      <c r="AB46" s="168">
        <f t="shared" si="2"/>
        <v>0.12</v>
      </c>
      <c r="AC46" s="155"/>
      <c r="AD46" s="155">
        <f t="shared" si="3"/>
        <v>0</v>
      </c>
      <c r="AE46" s="169">
        <v>39926</v>
      </c>
      <c r="AF46" s="155"/>
      <c r="AG46" s="155"/>
      <c r="AH46" s="155"/>
      <c r="AI46" s="155"/>
      <c r="AJ46" s="155"/>
      <c r="AK46" s="155"/>
      <c r="AL46" s="155"/>
      <c r="AM46" s="281">
        <v>62794</v>
      </c>
      <c r="AN46" s="281">
        <v>461</v>
      </c>
      <c r="AO46" s="156" t="s">
        <v>515</v>
      </c>
      <c r="AP46" s="282" t="s">
        <v>473</v>
      </c>
      <c r="AQ46" s="809"/>
      <c r="AR46" s="809">
        <v>2</v>
      </c>
      <c r="AS46" s="88">
        <f t="shared" si="4"/>
        <v>0</v>
      </c>
      <c r="AT46" s="88">
        <v>0</v>
      </c>
    </row>
    <row r="47" spans="1:46" x14ac:dyDescent="0.35">
      <c r="A47" s="155">
        <v>62457</v>
      </c>
      <c r="B47" s="162">
        <v>492</v>
      </c>
      <c r="C47" s="155" t="s">
        <v>517</v>
      </c>
      <c r="D47" s="155" t="s">
        <v>473</v>
      </c>
      <c r="E47" s="155"/>
      <c r="F47" s="155">
        <v>16</v>
      </c>
      <c r="G47" s="250">
        <v>1</v>
      </c>
      <c r="H47" s="155"/>
      <c r="I47" s="155" t="str">
        <f t="shared" si="0"/>
        <v>part</v>
      </c>
      <c r="J47" s="155"/>
      <c r="K47" s="155"/>
      <c r="L47" s="155"/>
      <c r="M47" s="155"/>
      <c r="N47" s="163"/>
      <c r="O47" s="163"/>
      <c r="P47" s="163"/>
      <c r="Q47" s="163"/>
      <c r="R47" s="164"/>
      <c r="S47" s="165"/>
      <c r="T47" s="167" t="s">
        <v>510</v>
      </c>
      <c r="U47" s="155"/>
      <c r="V47" s="172">
        <v>0.02</v>
      </c>
      <c r="W47" s="167"/>
      <c r="X47" s="155" t="s">
        <v>518</v>
      </c>
      <c r="Y47" s="155" t="s">
        <v>475</v>
      </c>
      <c r="Z47" s="166"/>
      <c r="AA47" s="152">
        <f t="shared" si="1"/>
        <v>0.02</v>
      </c>
      <c r="AB47" s="168">
        <f t="shared" si="2"/>
        <v>0.32</v>
      </c>
      <c r="AC47" s="155"/>
      <c r="AD47" s="155">
        <f t="shared" si="3"/>
        <v>0</v>
      </c>
      <c r="AE47" s="169">
        <v>39926</v>
      </c>
      <c r="AF47" s="155"/>
      <c r="AG47" s="155"/>
      <c r="AH47" s="155"/>
      <c r="AI47" s="155"/>
      <c r="AJ47" s="155"/>
      <c r="AK47" s="155"/>
      <c r="AL47" s="155"/>
      <c r="AM47" s="288">
        <v>62457</v>
      </c>
      <c r="AN47" s="288">
        <v>492</v>
      </c>
      <c r="AO47" s="213" t="s">
        <v>517</v>
      </c>
      <c r="AP47" s="289" t="s">
        <v>473</v>
      </c>
      <c r="AQ47" s="810"/>
      <c r="AR47" s="810">
        <v>16</v>
      </c>
      <c r="AS47" s="88">
        <f t="shared" si="4"/>
        <v>0</v>
      </c>
      <c r="AT47" s="88">
        <v>0</v>
      </c>
    </row>
    <row r="48" spans="1:46" x14ac:dyDescent="0.35">
      <c r="A48" s="155">
        <v>63085</v>
      </c>
      <c r="B48" s="162">
        <v>492</v>
      </c>
      <c r="C48" s="155" t="s">
        <v>517</v>
      </c>
      <c r="D48" s="155" t="s">
        <v>473</v>
      </c>
      <c r="E48" s="155"/>
      <c r="F48" s="155">
        <v>16</v>
      </c>
      <c r="G48" s="250">
        <v>1</v>
      </c>
      <c r="H48" s="155"/>
      <c r="I48" s="155" t="str">
        <f t="shared" si="0"/>
        <v>part</v>
      </c>
      <c r="J48" s="155"/>
      <c r="K48" s="155"/>
      <c r="L48" s="155"/>
      <c r="M48" s="155"/>
      <c r="N48" s="163"/>
      <c r="O48" s="163"/>
      <c r="P48" s="163"/>
      <c r="Q48" s="163"/>
      <c r="R48" s="164"/>
      <c r="S48" s="165"/>
      <c r="T48" s="167" t="s">
        <v>510</v>
      </c>
      <c r="U48" s="155"/>
      <c r="V48" s="172">
        <v>0.02</v>
      </c>
      <c r="W48" s="167" t="s">
        <v>519</v>
      </c>
      <c r="X48" s="155" t="s">
        <v>518</v>
      </c>
      <c r="Y48" s="155" t="s">
        <v>475</v>
      </c>
      <c r="Z48" s="166"/>
      <c r="AA48" s="152">
        <f t="shared" si="1"/>
        <v>0.02</v>
      </c>
      <c r="AB48" s="168">
        <f t="shared" si="2"/>
        <v>0.32</v>
      </c>
      <c r="AC48" s="155"/>
      <c r="AD48" s="155">
        <f t="shared" si="3"/>
        <v>0</v>
      </c>
      <c r="AE48" s="169">
        <v>39926</v>
      </c>
      <c r="AF48" s="155"/>
      <c r="AG48" s="155"/>
      <c r="AH48" s="155"/>
      <c r="AI48" s="155"/>
      <c r="AJ48" s="155"/>
      <c r="AK48" s="155"/>
      <c r="AL48" s="155"/>
      <c r="AM48" s="288">
        <v>63085</v>
      </c>
      <c r="AN48" s="288">
        <v>492</v>
      </c>
      <c r="AO48" s="213" t="s">
        <v>517</v>
      </c>
      <c r="AP48" s="289" t="s">
        <v>473</v>
      </c>
      <c r="AQ48" s="810"/>
      <c r="AR48" s="810">
        <v>16</v>
      </c>
      <c r="AS48" s="88">
        <f t="shared" si="4"/>
        <v>0</v>
      </c>
      <c r="AT48" s="88">
        <v>0</v>
      </c>
    </row>
    <row r="49" spans="1:46" s="149" customFormat="1" x14ac:dyDescent="0.35">
      <c r="A49" s="155">
        <v>62465</v>
      </c>
      <c r="B49" s="162">
        <v>524</v>
      </c>
      <c r="C49" s="155" t="s">
        <v>520</v>
      </c>
      <c r="D49" s="155" t="s">
        <v>473</v>
      </c>
      <c r="E49" s="155"/>
      <c r="F49" s="155">
        <v>8</v>
      </c>
      <c r="G49" s="171">
        <v>1</v>
      </c>
      <c r="H49" s="155"/>
      <c r="I49" s="155" t="str">
        <f t="shared" si="0"/>
        <v>part</v>
      </c>
      <c r="J49" s="155"/>
      <c r="K49" s="155"/>
      <c r="L49" s="155"/>
      <c r="M49" s="155"/>
      <c r="N49" s="163"/>
      <c r="O49" s="163"/>
      <c r="P49" s="163"/>
      <c r="Q49" s="163"/>
      <c r="R49" s="164"/>
      <c r="S49" s="165"/>
      <c r="T49" s="167"/>
      <c r="U49" s="155"/>
      <c r="V49" s="172">
        <v>0.04</v>
      </c>
      <c r="W49" s="167"/>
      <c r="X49" s="155" t="s">
        <v>478</v>
      </c>
      <c r="Y49" s="155" t="s">
        <v>475</v>
      </c>
      <c r="Z49" s="166"/>
      <c r="AA49" s="152">
        <f t="shared" si="1"/>
        <v>0.04</v>
      </c>
      <c r="AB49" s="168">
        <f t="shared" si="2"/>
        <v>0.32</v>
      </c>
      <c r="AC49" s="155"/>
      <c r="AD49" s="155">
        <f t="shared" si="3"/>
        <v>0</v>
      </c>
      <c r="AE49" s="169">
        <v>40123</v>
      </c>
      <c r="AF49" s="155"/>
      <c r="AG49" s="155"/>
      <c r="AH49" s="155"/>
      <c r="AI49" s="155"/>
      <c r="AJ49" s="155"/>
      <c r="AK49" s="155"/>
      <c r="AL49" s="155"/>
      <c r="AM49" s="281">
        <v>62465</v>
      </c>
      <c r="AN49" s="281">
        <v>524</v>
      </c>
      <c r="AO49" s="156" t="s">
        <v>520</v>
      </c>
      <c r="AP49" s="282" t="s">
        <v>473</v>
      </c>
      <c r="AQ49" s="809"/>
      <c r="AR49" s="809">
        <v>8</v>
      </c>
      <c r="AS49" s="88">
        <f t="shared" si="4"/>
        <v>0</v>
      </c>
      <c r="AT49" s="88">
        <v>0</v>
      </c>
    </row>
    <row r="50" spans="1:46" s="149" customFormat="1" x14ac:dyDescent="0.35">
      <c r="A50" s="155">
        <v>63125</v>
      </c>
      <c r="B50" s="162">
        <v>619</v>
      </c>
      <c r="C50" s="155" t="s">
        <v>521</v>
      </c>
      <c r="D50" s="155" t="s">
        <v>473</v>
      </c>
      <c r="E50" s="155"/>
      <c r="F50" s="155">
        <v>1</v>
      </c>
      <c r="G50" s="155">
        <v>100</v>
      </c>
      <c r="H50" s="155"/>
      <c r="I50" s="155" t="str">
        <f t="shared" si="0"/>
        <v>part</v>
      </c>
      <c r="J50" s="155"/>
      <c r="K50" s="155"/>
      <c r="L50" s="155"/>
      <c r="M50" s="155"/>
      <c r="N50" s="163"/>
      <c r="O50" s="163"/>
      <c r="P50" s="163"/>
      <c r="Q50" s="163"/>
      <c r="R50" s="164"/>
      <c r="S50" s="165"/>
      <c r="T50" s="167" t="s">
        <v>522</v>
      </c>
      <c r="U50" s="155"/>
      <c r="V50" s="248">
        <v>37.49</v>
      </c>
      <c r="W50" s="167">
        <v>50299</v>
      </c>
      <c r="X50" s="155" t="s">
        <v>523</v>
      </c>
      <c r="Y50" s="155" t="s">
        <v>490</v>
      </c>
      <c r="Z50" s="166"/>
      <c r="AA50" s="152">
        <f t="shared" si="1"/>
        <v>37.49</v>
      </c>
      <c r="AB50" s="168">
        <f t="shared" si="2"/>
        <v>37.49</v>
      </c>
      <c r="AC50" s="155"/>
      <c r="AD50" s="155">
        <f t="shared" si="3"/>
        <v>0</v>
      </c>
      <c r="AE50" s="169">
        <v>40147</v>
      </c>
      <c r="AF50" s="155"/>
      <c r="AG50" s="155"/>
      <c r="AH50" s="155"/>
      <c r="AI50" s="155"/>
      <c r="AJ50" s="155"/>
      <c r="AK50" s="155"/>
      <c r="AL50" s="155"/>
      <c r="AM50" s="281">
        <v>62445</v>
      </c>
      <c r="AN50" s="281">
        <v>619</v>
      </c>
      <c r="AO50" s="156" t="s">
        <v>521</v>
      </c>
      <c r="AP50" s="282" t="s">
        <v>473</v>
      </c>
      <c r="AQ50" s="809"/>
      <c r="AR50" s="809">
        <v>1</v>
      </c>
      <c r="AS50" s="88">
        <f t="shared" si="4"/>
        <v>0</v>
      </c>
      <c r="AT50" s="88">
        <v>0</v>
      </c>
    </row>
    <row r="51" spans="1:46" x14ac:dyDescent="0.35">
      <c r="A51" s="155">
        <v>62912</v>
      </c>
      <c r="B51" s="162">
        <v>658</v>
      </c>
      <c r="C51" s="155" t="s">
        <v>525</v>
      </c>
      <c r="D51" s="155" t="s">
        <v>473</v>
      </c>
      <c r="E51" s="155"/>
      <c r="F51" s="155">
        <v>2</v>
      </c>
      <c r="G51" s="171">
        <v>1</v>
      </c>
      <c r="H51" s="155"/>
      <c r="I51" s="155" t="str">
        <f t="shared" si="0"/>
        <v>part</v>
      </c>
      <c r="J51" s="155"/>
      <c r="K51" s="155"/>
      <c r="L51" s="155"/>
      <c r="M51" s="155"/>
      <c r="N51" s="163"/>
      <c r="O51" s="163"/>
      <c r="P51" s="163"/>
      <c r="Q51" s="163"/>
      <c r="R51" s="164"/>
      <c r="S51" s="165"/>
      <c r="T51" s="167"/>
      <c r="U51" s="163"/>
      <c r="V51" s="172">
        <v>2</v>
      </c>
      <c r="W51" s="167"/>
      <c r="X51" s="155" t="s">
        <v>526</v>
      </c>
      <c r="Y51" s="155" t="s">
        <v>475</v>
      </c>
      <c r="Z51" s="155"/>
      <c r="AA51" s="152">
        <f t="shared" si="1"/>
        <v>2</v>
      </c>
      <c r="AB51" s="168">
        <f t="shared" si="2"/>
        <v>4</v>
      </c>
      <c r="AC51" s="155"/>
      <c r="AD51" s="155">
        <f t="shared" si="3"/>
        <v>0</v>
      </c>
      <c r="AE51" s="169">
        <v>40126</v>
      </c>
      <c r="AF51" s="155"/>
      <c r="AG51" s="155"/>
      <c r="AH51" s="155"/>
      <c r="AI51" s="155"/>
      <c r="AJ51" s="155"/>
      <c r="AK51" s="155"/>
      <c r="AL51" s="155"/>
      <c r="AM51" s="281">
        <v>62912</v>
      </c>
      <c r="AN51" s="281">
        <v>658</v>
      </c>
      <c r="AO51" s="156" t="s">
        <v>525</v>
      </c>
      <c r="AP51" s="282" t="s">
        <v>473</v>
      </c>
      <c r="AQ51" s="809"/>
      <c r="AR51" s="809">
        <v>2</v>
      </c>
      <c r="AS51" s="88">
        <f t="shared" si="4"/>
        <v>0</v>
      </c>
      <c r="AT51" s="88">
        <v>0</v>
      </c>
    </row>
    <row r="52" spans="1:46" x14ac:dyDescent="0.35">
      <c r="A52" s="155">
        <v>62452</v>
      </c>
      <c r="B52" s="162">
        <v>689</v>
      </c>
      <c r="C52" s="155" t="s">
        <v>527</v>
      </c>
      <c r="D52" s="155" t="s">
        <v>473</v>
      </c>
      <c r="E52" s="155"/>
      <c r="F52" s="155">
        <v>1</v>
      </c>
      <c r="G52" s="171">
        <v>1</v>
      </c>
      <c r="H52" s="155"/>
      <c r="I52" s="155" t="str">
        <f t="shared" si="0"/>
        <v>part</v>
      </c>
      <c r="J52" s="155"/>
      <c r="K52" s="155"/>
      <c r="L52" s="155"/>
      <c r="M52" s="155"/>
      <c r="N52" s="163"/>
      <c r="O52" s="163"/>
      <c r="P52" s="163"/>
      <c r="Q52" s="163"/>
      <c r="R52" s="164"/>
      <c r="S52" s="165"/>
      <c r="T52" s="167"/>
      <c r="U52" s="155"/>
      <c r="V52" s="172">
        <v>0</v>
      </c>
      <c r="W52" s="164"/>
      <c r="X52" s="155" t="s">
        <v>528</v>
      </c>
      <c r="Y52" s="155"/>
      <c r="Z52" s="166"/>
      <c r="AA52" s="152">
        <f t="shared" si="1"/>
        <v>0</v>
      </c>
      <c r="AB52" s="168">
        <f t="shared" si="2"/>
        <v>0</v>
      </c>
      <c r="AC52" s="155"/>
      <c r="AD52" s="155">
        <f t="shared" si="3"/>
        <v>0</v>
      </c>
      <c r="AE52" s="169">
        <v>40086</v>
      </c>
      <c r="AF52" s="155"/>
      <c r="AG52" s="155"/>
      <c r="AH52" s="155"/>
      <c r="AI52" s="155"/>
      <c r="AJ52" s="155"/>
      <c r="AK52" s="155"/>
      <c r="AL52" s="155"/>
      <c r="AM52" s="281">
        <v>62452</v>
      </c>
      <c r="AN52" s="281">
        <v>689</v>
      </c>
      <c r="AO52" s="156" t="s">
        <v>527</v>
      </c>
      <c r="AP52" s="282" t="s">
        <v>473</v>
      </c>
      <c r="AQ52" s="809"/>
      <c r="AR52" s="809">
        <v>1</v>
      </c>
      <c r="AS52" s="88">
        <f t="shared" si="4"/>
        <v>0</v>
      </c>
      <c r="AT52" s="88">
        <v>0</v>
      </c>
    </row>
    <row r="53" spans="1:46" x14ac:dyDescent="0.35">
      <c r="A53" s="155">
        <v>62799</v>
      </c>
      <c r="B53" s="162">
        <v>689</v>
      </c>
      <c r="C53" s="155" t="s">
        <v>527</v>
      </c>
      <c r="D53" s="155" t="s">
        <v>473</v>
      </c>
      <c r="E53" s="155"/>
      <c r="F53" s="155">
        <v>1</v>
      </c>
      <c r="G53" s="250">
        <v>1</v>
      </c>
      <c r="H53" s="155"/>
      <c r="I53" s="155" t="str">
        <f t="shared" si="0"/>
        <v>part</v>
      </c>
      <c r="J53" s="155"/>
      <c r="K53" s="155"/>
      <c r="L53" s="155"/>
      <c r="M53" s="155"/>
      <c r="N53" s="163"/>
      <c r="O53" s="163"/>
      <c r="P53" s="163"/>
      <c r="Q53" s="163"/>
      <c r="R53" s="164"/>
      <c r="S53" s="165"/>
      <c r="T53" s="167"/>
      <c r="U53" s="155"/>
      <c r="V53" s="172">
        <v>0</v>
      </c>
      <c r="W53" s="167"/>
      <c r="X53" s="155" t="s">
        <v>528</v>
      </c>
      <c r="Y53" s="155"/>
      <c r="Z53" s="166"/>
      <c r="AA53" s="152">
        <f t="shared" si="1"/>
        <v>0</v>
      </c>
      <c r="AB53" s="168">
        <f t="shared" si="2"/>
        <v>0</v>
      </c>
      <c r="AC53" s="155"/>
      <c r="AD53" s="155">
        <f t="shared" si="3"/>
        <v>0</v>
      </c>
      <c r="AE53" s="169">
        <v>40102</v>
      </c>
      <c r="AF53" s="155"/>
      <c r="AG53" s="155"/>
      <c r="AH53" s="155"/>
      <c r="AI53" s="155"/>
      <c r="AJ53" s="155"/>
      <c r="AK53" s="155"/>
      <c r="AL53" s="155"/>
      <c r="AM53" s="281">
        <v>62804</v>
      </c>
      <c r="AN53" s="281">
        <v>689</v>
      </c>
      <c r="AO53" s="156" t="s">
        <v>527</v>
      </c>
      <c r="AP53" s="282" t="s">
        <v>473</v>
      </c>
      <c r="AQ53" s="809"/>
      <c r="AR53" s="809">
        <v>2</v>
      </c>
      <c r="AS53" s="88">
        <f t="shared" si="4"/>
        <v>0</v>
      </c>
      <c r="AT53" s="88">
        <v>0</v>
      </c>
    </row>
    <row r="54" spans="1:46" ht="21" customHeight="1" x14ac:dyDescent="0.35">
      <c r="A54" s="155">
        <v>62804</v>
      </c>
      <c r="B54" s="162">
        <v>689</v>
      </c>
      <c r="C54" s="155" t="s">
        <v>527</v>
      </c>
      <c r="D54" s="155" t="s">
        <v>473</v>
      </c>
      <c r="E54" s="155"/>
      <c r="F54" s="155">
        <v>2</v>
      </c>
      <c r="G54" s="250">
        <v>1</v>
      </c>
      <c r="H54" s="155"/>
      <c r="I54" s="155" t="str">
        <f t="shared" si="0"/>
        <v>part</v>
      </c>
      <c r="J54" s="155"/>
      <c r="K54" s="155"/>
      <c r="L54" s="155"/>
      <c r="M54" s="155"/>
      <c r="N54" s="163"/>
      <c r="O54" s="163"/>
      <c r="P54" s="163"/>
      <c r="Q54" s="163"/>
      <c r="R54" s="164"/>
      <c r="S54" s="165"/>
      <c r="T54" s="167" t="s">
        <v>522</v>
      </c>
      <c r="U54" s="155"/>
      <c r="V54" s="172">
        <v>0</v>
      </c>
      <c r="W54" s="167"/>
      <c r="X54" s="155" t="s">
        <v>528</v>
      </c>
      <c r="Y54" s="155" t="s">
        <v>475</v>
      </c>
      <c r="Z54" s="155"/>
      <c r="AA54" s="152">
        <f t="shared" si="1"/>
        <v>0</v>
      </c>
      <c r="AB54" s="168">
        <f t="shared" si="2"/>
        <v>0</v>
      </c>
      <c r="AC54" s="155"/>
      <c r="AD54" s="155">
        <f t="shared" si="3"/>
        <v>0</v>
      </c>
      <c r="AE54" s="169">
        <v>39926</v>
      </c>
      <c r="AF54" s="155"/>
      <c r="AG54" s="155"/>
      <c r="AH54" s="155"/>
      <c r="AI54" s="155"/>
      <c r="AJ54" s="155"/>
      <c r="AK54" s="155"/>
      <c r="AL54" s="155"/>
      <c r="AM54" s="281">
        <v>62897</v>
      </c>
      <c r="AN54" s="281">
        <v>689</v>
      </c>
      <c r="AO54" s="156" t="s">
        <v>527</v>
      </c>
      <c r="AP54" s="282" t="s">
        <v>473</v>
      </c>
      <c r="AQ54" s="809"/>
      <c r="AR54" s="809">
        <v>1</v>
      </c>
      <c r="AS54" s="88">
        <f t="shared" si="4"/>
        <v>0</v>
      </c>
      <c r="AT54" s="88">
        <v>0</v>
      </c>
    </row>
    <row r="55" spans="1:46" x14ac:dyDescent="0.35">
      <c r="A55" s="155">
        <v>62897</v>
      </c>
      <c r="B55" s="162">
        <v>689</v>
      </c>
      <c r="C55" s="173" t="s">
        <v>527</v>
      </c>
      <c r="D55" s="155" t="s">
        <v>473</v>
      </c>
      <c r="E55" s="155"/>
      <c r="F55" s="155">
        <v>1</v>
      </c>
      <c r="G55" s="171">
        <v>1</v>
      </c>
      <c r="H55" s="155"/>
      <c r="I55" s="155" t="str">
        <f t="shared" si="0"/>
        <v>part</v>
      </c>
      <c r="J55" s="155"/>
      <c r="K55" s="155"/>
      <c r="L55" s="155"/>
      <c r="M55" s="155"/>
      <c r="N55" s="163"/>
      <c r="O55" s="163"/>
      <c r="P55" s="163"/>
      <c r="Q55" s="163"/>
      <c r="R55" s="164"/>
      <c r="S55" s="165"/>
      <c r="T55" s="167" t="s">
        <v>530</v>
      </c>
      <c r="U55" s="155"/>
      <c r="V55" s="172">
        <v>0</v>
      </c>
      <c r="W55" s="167"/>
      <c r="X55" s="155" t="s">
        <v>528</v>
      </c>
      <c r="Y55" s="155"/>
      <c r="Z55" s="166"/>
      <c r="AA55" s="152">
        <f t="shared" si="1"/>
        <v>0</v>
      </c>
      <c r="AB55" s="168">
        <f t="shared" si="2"/>
        <v>0</v>
      </c>
      <c r="AC55" s="155"/>
      <c r="AD55" s="155">
        <f t="shared" si="3"/>
        <v>0</v>
      </c>
      <c r="AE55" s="169">
        <v>40099</v>
      </c>
      <c r="AF55" s="155"/>
      <c r="AG55" s="155"/>
      <c r="AH55" s="155"/>
      <c r="AI55" s="155"/>
      <c r="AJ55" s="155"/>
      <c r="AK55" s="155"/>
      <c r="AL55" s="155"/>
      <c r="AM55" s="281">
        <v>62912</v>
      </c>
      <c r="AN55" s="281">
        <v>689</v>
      </c>
      <c r="AO55" s="156" t="s">
        <v>527</v>
      </c>
      <c r="AP55" s="282" t="s">
        <v>473</v>
      </c>
      <c r="AQ55" s="809"/>
      <c r="AR55" s="809">
        <v>1</v>
      </c>
      <c r="AS55" s="88">
        <f t="shared" si="4"/>
        <v>0</v>
      </c>
      <c r="AT55" s="88">
        <v>0</v>
      </c>
    </row>
    <row r="56" spans="1:46" x14ac:dyDescent="0.35">
      <c r="A56" s="155">
        <v>62753</v>
      </c>
      <c r="B56" s="162">
        <v>695</v>
      </c>
      <c r="C56" s="155" t="s">
        <v>531</v>
      </c>
      <c r="D56" s="155" t="s">
        <v>473</v>
      </c>
      <c r="E56" s="155"/>
      <c r="F56" s="155">
        <v>1</v>
      </c>
      <c r="G56" s="171">
        <v>1</v>
      </c>
      <c r="H56" s="155"/>
      <c r="I56" s="155" t="str">
        <f t="shared" si="0"/>
        <v>part</v>
      </c>
      <c r="J56" s="155"/>
      <c r="K56" s="155"/>
      <c r="L56" s="155"/>
      <c r="M56" s="155"/>
      <c r="N56" s="163"/>
      <c r="O56" s="163"/>
      <c r="P56" s="163"/>
      <c r="Q56" s="163"/>
      <c r="R56" s="164"/>
      <c r="S56" s="165"/>
      <c r="T56" s="167"/>
      <c r="U56" s="155"/>
      <c r="V56" s="172">
        <v>0</v>
      </c>
      <c r="W56" s="164"/>
      <c r="X56" s="155" t="s">
        <v>478</v>
      </c>
      <c r="Y56" s="155"/>
      <c r="Z56" s="166"/>
      <c r="AA56" s="152">
        <f t="shared" si="1"/>
        <v>0</v>
      </c>
      <c r="AB56" s="168">
        <f t="shared" si="2"/>
        <v>0</v>
      </c>
      <c r="AC56" s="155"/>
      <c r="AD56" s="155">
        <f t="shared" si="3"/>
        <v>0</v>
      </c>
      <c r="AE56" s="169">
        <v>40093</v>
      </c>
      <c r="AF56" s="155"/>
      <c r="AG56" s="155"/>
      <c r="AH56" s="155"/>
      <c r="AI56" s="155"/>
      <c r="AJ56" s="155"/>
      <c r="AK56" s="155"/>
      <c r="AL56" s="155"/>
      <c r="AM56" s="281">
        <v>62753</v>
      </c>
      <c r="AN56" s="281">
        <v>695</v>
      </c>
      <c r="AO56" s="156" t="s">
        <v>531</v>
      </c>
      <c r="AP56" s="282" t="s">
        <v>473</v>
      </c>
      <c r="AQ56" s="809"/>
      <c r="AR56" s="809">
        <v>8</v>
      </c>
      <c r="AS56" s="88">
        <f t="shared" si="4"/>
        <v>0</v>
      </c>
      <c r="AT56" s="88">
        <v>0</v>
      </c>
    </row>
    <row r="57" spans="1:46" x14ac:dyDescent="0.35">
      <c r="A57" s="155">
        <v>61762</v>
      </c>
      <c r="B57" s="162">
        <v>696</v>
      </c>
      <c r="C57" s="155" t="s">
        <v>532</v>
      </c>
      <c r="D57" s="155" t="s">
        <v>473</v>
      </c>
      <c r="E57" s="155"/>
      <c r="F57" s="155">
        <v>4</v>
      </c>
      <c r="G57" s="171">
        <v>1</v>
      </c>
      <c r="H57" s="155"/>
      <c r="I57" s="155" t="str">
        <f t="shared" si="0"/>
        <v>part</v>
      </c>
      <c r="J57" s="155"/>
      <c r="K57" s="155"/>
      <c r="L57" s="155"/>
      <c r="M57" s="155"/>
      <c r="N57" s="163"/>
      <c r="O57" s="163"/>
      <c r="P57" s="163"/>
      <c r="Q57" s="163"/>
      <c r="R57" s="164"/>
      <c r="S57" s="165"/>
      <c r="T57" s="167"/>
      <c r="U57" s="163"/>
      <c r="V57" s="172">
        <v>0.05</v>
      </c>
      <c r="W57" s="167"/>
      <c r="X57" s="155" t="s">
        <v>478</v>
      </c>
      <c r="Y57" s="155" t="s">
        <v>475</v>
      </c>
      <c r="Z57" s="155"/>
      <c r="AA57" s="152">
        <f t="shared" si="1"/>
        <v>0.05</v>
      </c>
      <c r="AB57" s="168">
        <f t="shared" si="2"/>
        <v>0.2</v>
      </c>
      <c r="AC57" s="155"/>
      <c r="AD57" s="155">
        <f t="shared" si="3"/>
        <v>0</v>
      </c>
      <c r="AE57" s="169">
        <v>40113</v>
      </c>
      <c r="AF57" s="155"/>
      <c r="AG57" s="155"/>
      <c r="AH57" s="155"/>
      <c r="AI57" s="155"/>
      <c r="AJ57" s="155"/>
      <c r="AK57" s="155"/>
      <c r="AL57" s="155"/>
      <c r="AM57" s="281">
        <v>61762</v>
      </c>
      <c r="AN57" s="281">
        <v>696</v>
      </c>
      <c r="AO57" s="156" t="s">
        <v>532</v>
      </c>
      <c r="AP57" s="282" t="s">
        <v>473</v>
      </c>
      <c r="AQ57" s="809"/>
      <c r="AR57" s="809">
        <v>4</v>
      </c>
      <c r="AS57" s="88">
        <f t="shared" si="4"/>
        <v>0</v>
      </c>
      <c r="AT57" s="88">
        <v>0</v>
      </c>
    </row>
    <row r="58" spans="1:46" x14ac:dyDescent="0.35">
      <c r="A58" s="155">
        <v>62445</v>
      </c>
      <c r="B58" s="162">
        <v>696</v>
      </c>
      <c r="C58" s="155" t="s">
        <v>532</v>
      </c>
      <c r="D58" s="155" t="s">
        <v>473</v>
      </c>
      <c r="E58" s="155"/>
      <c r="F58" s="155">
        <v>4</v>
      </c>
      <c r="G58" s="171">
        <v>1</v>
      </c>
      <c r="H58" s="155"/>
      <c r="I58" s="155" t="str">
        <f t="shared" si="0"/>
        <v>part</v>
      </c>
      <c r="J58" s="155"/>
      <c r="K58" s="155"/>
      <c r="L58" s="155"/>
      <c r="M58" s="155"/>
      <c r="N58" s="163"/>
      <c r="O58" s="163"/>
      <c r="P58" s="163"/>
      <c r="Q58" s="163"/>
      <c r="R58" s="164"/>
      <c r="S58" s="251"/>
      <c r="T58" s="252" t="s">
        <v>510</v>
      </c>
      <c r="U58" s="169"/>
      <c r="V58" s="172">
        <v>4.9000000000000002E-2</v>
      </c>
      <c r="W58" s="164">
        <v>50027</v>
      </c>
      <c r="X58" s="155" t="s">
        <v>478</v>
      </c>
      <c r="Y58" s="155" t="s">
        <v>475</v>
      </c>
      <c r="Z58" s="166"/>
      <c r="AA58" s="152">
        <f t="shared" si="1"/>
        <v>4.9000000000000002E-2</v>
      </c>
      <c r="AB58" s="168">
        <f t="shared" si="2"/>
        <v>0.19600000000000001</v>
      </c>
      <c r="AC58" s="155"/>
      <c r="AD58" s="155">
        <f t="shared" si="3"/>
        <v>0</v>
      </c>
      <c r="AE58" s="169">
        <v>40042</v>
      </c>
      <c r="AF58" s="155"/>
      <c r="AG58" s="155"/>
      <c r="AH58" s="155"/>
      <c r="AI58" s="155"/>
      <c r="AJ58" s="155"/>
      <c r="AK58" s="155"/>
      <c r="AL58" s="155"/>
      <c r="AM58" s="281">
        <v>62445</v>
      </c>
      <c r="AN58" s="281">
        <v>696</v>
      </c>
      <c r="AO58" s="156" t="s">
        <v>532</v>
      </c>
      <c r="AP58" s="282" t="s">
        <v>473</v>
      </c>
      <c r="AQ58" s="809"/>
      <c r="AR58" s="809">
        <v>3</v>
      </c>
      <c r="AS58" s="88">
        <f t="shared" si="4"/>
        <v>0</v>
      </c>
      <c r="AT58" s="88">
        <v>0</v>
      </c>
    </row>
    <row r="59" spans="1:46" x14ac:dyDescent="0.35">
      <c r="A59" s="155">
        <v>62826</v>
      </c>
      <c r="B59" s="162">
        <v>696</v>
      </c>
      <c r="C59" s="155" t="s">
        <v>532</v>
      </c>
      <c r="D59" s="155" t="s">
        <v>473</v>
      </c>
      <c r="E59" s="155"/>
      <c r="F59" s="155">
        <v>1</v>
      </c>
      <c r="G59" s="171">
        <v>1</v>
      </c>
      <c r="H59" s="155"/>
      <c r="I59" s="155" t="str">
        <f t="shared" si="0"/>
        <v>part</v>
      </c>
      <c r="J59" s="155"/>
      <c r="K59" s="155"/>
      <c r="L59" s="155"/>
      <c r="M59" s="155"/>
      <c r="N59" s="163"/>
      <c r="O59" s="163"/>
      <c r="P59" s="163"/>
      <c r="Q59" s="163"/>
      <c r="R59" s="164"/>
      <c r="S59" s="165"/>
      <c r="T59" s="167" t="s">
        <v>492</v>
      </c>
      <c r="U59" s="155"/>
      <c r="V59" s="172">
        <v>0.05</v>
      </c>
      <c r="W59" s="167">
        <v>50027</v>
      </c>
      <c r="X59" s="155" t="s">
        <v>478</v>
      </c>
      <c r="Y59" s="155" t="s">
        <v>475</v>
      </c>
      <c r="Z59" s="166"/>
      <c r="AA59" s="152">
        <f t="shared" si="1"/>
        <v>0.05</v>
      </c>
      <c r="AB59" s="168">
        <f t="shared" si="2"/>
        <v>0.05</v>
      </c>
      <c r="AC59" s="155"/>
      <c r="AD59" s="155">
        <f t="shared" si="3"/>
        <v>0</v>
      </c>
      <c r="AE59" s="169">
        <v>40042</v>
      </c>
      <c r="AF59" s="155"/>
      <c r="AG59" s="155"/>
      <c r="AH59" s="155"/>
      <c r="AI59" s="155"/>
      <c r="AJ59" s="155"/>
      <c r="AK59" s="155"/>
      <c r="AL59" s="155"/>
      <c r="AM59" s="281">
        <v>62826</v>
      </c>
      <c r="AN59" s="281">
        <v>696</v>
      </c>
      <c r="AO59" s="156" t="s">
        <v>532</v>
      </c>
      <c r="AP59" s="282" t="s">
        <v>473</v>
      </c>
      <c r="AQ59" s="809"/>
      <c r="AR59" s="809">
        <v>1</v>
      </c>
      <c r="AS59" s="88">
        <f t="shared" si="4"/>
        <v>0</v>
      </c>
      <c r="AT59" s="88">
        <v>0</v>
      </c>
    </row>
    <row r="60" spans="1:46" x14ac:dyDescent="0.35">
      <c r="A60" s="155">
        <v>62897</v>
      </c>
      <c r="B60" s="162">
        <v>696</v>
      </c>
      <c r="C60" s="155" t="s">
        <v>532</v>
      </c>
      <c r="D60" s="155" t="s">
        <v>473</v>
      </c>
      <c r="E60" s="155"/>
      <c r="F60" s="155">
        <v>2</v>
      </c>
      <c r="G60" s="171">
        <v>1</v>
      </c>
      <c r="H60" s="155"/>
      <c r="I60" s="155" t="str">
        <f t="shared" si="0"/>
        <v>part</v>
      </c>
      <c r="J60" s="155"/>
      <c r="K60" s="155"/>
      <c r="L60" s="155"/>
      <c r="M60" s="155"/>
      <c r="N60" s="163"/>
      <c r="O60" s="163"/>
      <c r="P60" s="163"/>
      <c r="Q60" s="163"/>
      <c r="R60" s="164"/>
      <c r="S60" s="165"/>
      <c r="T60" s="167"/>
      <c r="U60" s="155"/>
      <c r="V60" s="172">
        <v>0.02</v>
      </c>
      <c r="W60" s="167"/>
      <c r="X60" s="155" t="s">
        <v>478</v>
      </c>
      <c r="Y60" s="155" t="s">
        <v>475</v>
      </c>
      <c r="Z60" s="166"/>
      <c r="AA60" s="152">
        <f t="shared" si="1"/>
        <v>0.02</v>
      </c>
      <c r="AB60" s="168">
        <f t="shared" si="2"/>
        <v>0.04</v>
      </c>
      <c r="AC60" s="155"/>
      <c r="AD60" s="155">
        <f t="shared" si="3"/>
        <v>0</v>
      </c>
      <c r="AE60" s="169">
        <v>40042</v>
      </c>
      <c r="AF60" s="155"/>
      <c r="AG60" s="155"/>
      <c r="AH60" s="155"/>
      <c r="AI60" s="155"/>
      <c r="AJ60" s="155"/>
      <c r="AK60" s="155"/>
      <c r="AL60" s="155"/>
      <c r="AM60" s="281">
        <v>62897</v>
      </c>
      <c r="AN60" s="281">
        <v>696</v>
      </c>
      <c r="AO60" s="156" t="s">
        <v>532</v>
      </c>
      <c r="AP60" s="282" t="s">
        <v>473</v>
      </c>
      <c r="AQ60" s="809"/>
      <c r="AR60" s="809">
        <v>2</v>
      </c>
      <c r="AS60" s="88">
        <f t="shared" si="4"/>
        <v>0</v>
      </c>
      <c r="AT60" s="88">
        <v>0</v>
      </c>
    </row>
    <row r="61" spans="1:46" x14ac:dyDescent="0.35">
      <c r="A61" s="155">
        <v>62912</v>
      </c>
      <c r="B61" s="162">
        <v>696</v>
      </c>
      <c r="C61" s="155" t="s">
        <v>532</v>
      </c>
      <c r="D61" s="155" t="s">
        <v>473</v>
      </c>
      <c r="E61" s="155"/>
      <c r="F61" s="155">
        <v>10</v>
      </c>
      <c r="G61" s="171">
        <v>1</v>
      </c>
      <c r="H61" s="155"/>
      <c r="I61" s="155" t="str">
        <f t="shared" si="0"/>
        <v>part</v>
      </c>
      <c r="J61" s="155"/>
      <c r="K61" s="155"/>
      <c r="L61" s="155"/>
      <c r="M61" s="155"/>
      <c r="N61" s="163"/>
      <c r="O61" s="163"/>
      <c r="P61" s="163"/>
      <c r="Q61" s="163"/>
      <c r="R61" s="164"/>
      <c r="S61" s="165"/>
      <c r="T61" s="167"/>
      <c r="U61" s="163"/>
      <c r="V61" s="172">
        <v>0.05</v>
      </c>
      <c r="W61" s="167"/>
      <c r="X61" s="155" t="s">
        <v>478</v>
      </c>
      <c r="Y61" s="155"/>
      <c r="Z61" s="155"/>
      <c r="AA61" s="152">
        <f t="shared" si="1"/>
        <v>0.05</v>
      </c>
      <c r="AB61" s="168">
        <f t="shared" si="2"/>
        <v>0.5</v>
      </c>
      <c r="AC61" s="155"/>
      <c r="AD61" s="155">
        <f t="shared" si="3"/>
        <v>0</v>
      </c>
      <c r="AE61" s="169">
        <v>40126</v>
      </c>
      <c r="AF61" s="155"/>
      <c r="AG61" s="155"/>
      <c r="AH61" s="155"/>
      <c r="AI61" s="155"/>
      <c r="AJ61" s="155"/>
      <c r="AK61" s="155"/>
      <c r="AL61" s="155"/>
      <c r="AM61" s="281">
        <v>62912</v>
      </c>
      <c r="AN61" s="281">
        <v>696</v>
      </c>
      <c r="AO61" s="156" t="s">
        <v>532</v>
      </c>
      <c r="AP61" s="282" t="s">
        <v>473</v>
      </c>
      <c r="AQ61" s="809"/>
      <c r="AR61" s="809">
        <v>10</v>
      </c>
      <c r="AS61" s="88">
        <f t="shared" si="4"/>
        <v>0</v>
      </c>
      <c r="AT61" s="88">
        <v>0</v>
      </c>
    </row>
    <row r="62" spans="1:46" x14ac:dyDescent="0.35">
      <c r="A62" s="155">
        <v>62945</v>
      </c>
      <c r="B62" s="162">
        <v>696</v>
      </c>
      <c r="C62" s="155" t="s">
        <v>532</v>
      </c>
      <c r="D62" s="155" t="s">
        <v>473</v>
      </c>
      <c r="E62" s="155"/>
      <c r="F62" s="155">
        <v>3</v>
      </c>
      <c r="G62" s="171">
        <v>1</v>
      </c>
      <c r="H62" s="155"/>
      <c r="I62" s="155" t="str">
        <f t="shared" si="0"/>
        <v>part</v>
      </c>
      <c r="J62" s="155"/>
      <c r="K62" s="155"/>
      <c r="L62" s="155"/>
      <c r="M62" s="155"/>
      <c r="N62" s="163"/>
      <c r="O62" s="163"/>
      <c r="P62" s="163"/>
      <c r="Q62" s="163"/>
      <c r="R62" s="164"/>
      <c r="S62" s="165"/>
      <c r="T62" s="167" t="s">
        <v>492</v>
      </c>
      <c r="U62" s="163"/>
      <c r="V62" s="172">
        <v>0.02</v>
      </c>
      <c r="W62" s="164"/>
      <c r="X62" s="155" t="s">
        <v>478</v>
      </c>
      <c r="Y62" s="155" t="s">
        <v>475</v>
      </c>
      <c r="Z62" s="155"/>
      <c r="AA62" s="152">
        <f t="shared" si="1"/>
        <v>0.02</v>
      </c>
      <c r="AB62" s="168">
        <f t="shared" si="2"/>
        <v>0.06</v>
      </c>
      <c r="AC62" s="155"/>
      <c r="AD62" s="155">
        <f t="shared" si="3"/>
        <v>0</v>
      </c>
      <c r="AE62" s="169">
        <v>40042</v>
      </c>
      <c r="AF62" s="155"/>
      <c r="AG62" s="155"/>
      <c r="AH62" s="155"/>
      <c r="AI62" s="155"/>
      <c r="AJ62" s="155"/>
      <c r="AK62" s="155"/>
      <c r="AL62" s="155"/>
      <c r="AM62" s="281">
        <v>63089</v>
      </c>
      <c r="AN62" s="281">
        <v>696</v>
      </c>
      <c r="AO62" s="156" t="s">
        <v>532</v>
      </c>
      <c r="AP62" s="282" t="s">
        <v>473</v>
      </c>
      <c r="AQ62" s="809"/>
      <c r="AR62" s="809">
        <v>2</v>
      </c>
      <c r="AS62" s="88">
        <f t="shared" si="4"/>
        <v>0</v>
      </c>
      <c r="AT62" s="88">
        <v>0</v>
      </c>
    </row>
    <row r="63" spans="1:46" x14ac:dyDescent="0.35">
      <c r="A63" s="155">
        <v>63089</v>
      </c>
      <c r="B63" s="162">
        <v>696</v>
      </c>
      <c r="C63" s="155" t="s">
        <v>532</v>
      </c>
      <c r="D63" s="155" t="s">
        <v>473</v>
      </c>
      <c r="E63" s="155"/>
      <c r="F63" s="155">
        <v>2</v>
      </c>
      <c r="G63" s="171">
        <v>1</v>
      </c>
      <c r="H63" s="155"/>
      <c r="I63" s="155" t="str">
        <f t="shared" si="0"/>
        <v>part</v>
      </c>
      <c r="J63" s="155"/>
      <c r="K63" s="155"/>
      <c r="L63" s="155"/>
      <c r="M63" s="155"/>
      <c r="N63" s="163"/>
      <c r="O63" s="163"/>
      <c r="P63" s="163"/>
      <c r="Q63" s="163"/>
      <c r="R63" s="164"/>
      <c r="S63" s="165"/>
      <c r="T63" s="167"/>
      <c r="U63" s="155"/>
      <c r="V63" s="172">
        <v>0.05</v>
      </c>
      <c r="W63" s="164"/>
      <c r="X63" s="155" t="s">
        <v>478</v>
      </c>
      <c r="Y63" s="155"/>
      <c r="Z63" s="166"/>
      <c r="AA63" s="152">
        <f t="shared" si="1"/>
        <v>0.05</v>
      </c>
      <c r="AB63" s="168">
        <f t="shared" si="2"/>
        <v>0.1</v>
      </c>
      <c r="AC63" s="155"/>
      <c r="AD63" s="155">
        <f t="shared" si="3"/>
        <v>0</v>
      </c>
      <c r="AE63" s="169">
        <v>40102</v>
      </c>
      <c r="AF63" s="155"/>
      <c r="AG63" s="155"/>
      <c r="AH63" s="155"/>
      <c r="AI63" s="155"/>
      <c r="AJ63" s="155"/>
      <c r="AK63" s="155"/>
      <c r="AL63" s="155"/>
      <c r="AM63" s="281">
        <v>63109</v>
      </c>
      <c r="AN63" s="281">
        <v>696</v>
      </c>
      <c r="AO63" s="156" t="s">
        <v>532</v>
      </c>
      <c r="AP63" s="282" t="s">
        <v>473</v>
      </c>
      <c r="AQ63" s="809"/>
      <c r="AR63" s="809">
        <v>10</v>
      </c>
      <c r="AS63" s="88">
        <f t="shared" si="4"/>
        <v>0</v>
      </c>
      <c r="AT63" s="88">
        <v>0</v>
      </c>
    </row>
    <row r="64" spans="1:46" x14ac:dyDescent="0.35">
      <c r="A64" s="155">
        <v>62912</v>
      </c>
      <c r="B64" s="162">
        <v>697</v>
      </c>
      <c r="C64" s="155" t="s">
        <v>533</v>
      </c>
      <c r="D64" s="155" t="s">
        <v>473</v>
      </c>
      <c r="E64" s="155"/>
      <c r="F64" s="155">
        <v>10</v>
      </c>
      <c r="G64" s="171">
        <v>1</v>
      </c>
      <c r="H64" s="155"/>
      <c r="I64" s="155" t="str">
        <f t="shared" si="0"/>
        <v>part</v>
      </c>
      <c r="J64" s="155"/>
      <c r="K64" s="155"/>
      <c r="L64" s="155"/>
      <c r="M64" s="155"/>
      <c r="N64" s="163"/>
      <c r="O64" s="163"/>
      <c r="P64" s="163"/>
      <c r="Q64" s="163"/>
      <c r="R64" s="164"/>
      <c r="S64" s="165"/>
      <c r="T64" s="167"/>
      <c r="U64" s="163"/>
      <c r="V64" s="172">
        <v>0.08</v>
      </c>
      <c r="W64" s="167"/>
      <c r="X64" s="155" t="s">
        <v>478</v>
      </c>
      <c r="Y64" s="155" t="s">
        <v>475</v>
      </c>
      <c r="Z64" s="155"/>
      <c r="AA64" s="152">
        <f t="shared" si="1"/>
        <v>0.08</v>
      </c>
      <c r="AB64" s="168">
        <f t="shared" si="2"/>
        <v>0.8</v>
      </c>
      <c r="AC64" s="155"/>
      <c r="AD64" s="155">
        <f t="shared" si="3"/>
        <v>0</v>
      </c>
      <c r="AE64" s="169">
        <v>40126</v>
      </c>
      <c r="AF64" s="155"/>
      <c r="AG64" s="155"/>
      <c r="AH64" s="155"/>
      <c r="AI64" s="155"/>
      <c r="AJ64" s="155"/>
      <c r="AK64" s="155"/>
      <c r="AL64" s="155"/>
      <c r="AM64" s="281">
        <v>62912</v>
      </c>
      <c r="AN64" s="281">
        <v>697</v>
      </c>
      <c r="AO64" s="156" t="s">
        <v>533</v>
      </c>
      <c r="AP64" s="282" t="s">
        <v>473</v>
      </c>
      <c r="AQ64" s="809"/>
      <c r="AR64" s="809">
        <v>10</v>
      </c>
      <c r="AS64" s="88">
        <f t="shared" si="4"/>
        <v>0</v>
      </c>
      <c r="AT64" s="88">
        <v>0</v>
      </c>
    </row>
    <row r="65" spans="1:46" x14ac:dyDescent="0.35">
      <c r="A65" s="155">
        <v>62998</v>
      </c>
      <c r="B65" s="162">
        <v>697</v>
      </c>
      <c r="C65" s="155" t="s">
        <v>533</v>
      </c>
      <c r="D65" s="155" t="s">
        <v>473</v>
      </c>
      <c r="E65" s="155"/>
      <c r="F65" s="155">
        <v>8</v>
      </c>
      <c r="G65" s="171">
        <v>1</v>
      </c>
      <c r="H65" s="155"/>
      <c r="I65" s="155" t="str">
        <f t="shared" si="0"/>
        <v>part</v>
      </c>
      <c r="J65" s="155"/>
      <c r="K65" s="155"/>
      <c r="L65" s="155"/>
      <c r="M65" s="155"/>
      <c r="N65" s="163"/>
      <c r="O65" s="163"/>
      <c r="P65" s="163"/>
      <c r="Q65" s="163"/>
      <c r="R65" s="164"/>
      <c r="S65" s="165"/>
      <c r="T65" s="167" t="s">
        <v>492</v>
      </c>
      <c r="U65" s="155"/>
      <c r="V65" s="172">
        <v>7.4999999999999997E-2</v>
      </c>
      <c r="W65" s="167">
        <v>50101</v>
      </c>
      <c r="X65" s="155" t="s">
        <v>534</v>
      </c>
      <c r="Y65" s="155" t="s">
        <v>490</v>
      </c>
      <c r="Z65" s="166"/>
      <c r="AA65" s="152">
        <f t="shared" si="1"/>
        <v>7.4999999999999997E-2</v>
      </c>
      <c r="AB65" s="168">
        <f t="shared" si="2"/>
        <v>0.6</v>
      </c>
      <c r="AC65" s="155"/>
      <c r="AD65" s="155">
        <f t="shared" si="3"/>
        <v>0</v>
      </c>
      <c r="AE65" s="169">
        <v>40102</v>
      </c>
      <c r="AF65" s="155"/>
      <c r="AG65" s="155"/>
      <c r="AH65" s="155"/>
      <c r="AI65" s="155"/>
      <c r="AJ65" s="155"/>
      <c r="AK65" s="155"/>
      <c r="AL65" s="155"/>
      <c r="AM65" s="281">
        <v>62998</v>
      </c>
      <c r="AN65" s="281">
        <v>697</v>
      </c>
      <c r="AO65" s="156" t="s">
        <v>533</v>
      </c>
      <c r="AP65" s="282" t="s">
        <v>473</v>
      </c>
      <c r="AQ65" s="809"/>
      <c r="AR65" s="809">
        <v>8</v>
      </c>
      <c r="AS65" s="88">
        <f t="shared" si="4"/>
        <v>0</v>
      </c>
      <c r="AT65" s="88">
        <v>0</v>
      </c>
    </row>
    <row r="66" spans="1:46" x14ac:dyDescent="0.35">
      <c r="A66" s="155">
        <v>62465</v>
      </c>
      <c r="B66" s="162">
        <v>698</v>
      </c>
      <c r="C66" s="155" t="s">
        <v>535</v>
      </c>
      <c r="D66" s="155" t="s">
        <v>473</v>
      </c>
      <c r="E66" s="155"/>
      <c r="F66" s="155">
        <v>4</v>
      </c>
      <c r="G66" s="171">
        <v>1</v>
      </c>
      <c r="H66" s="155"/>
      <c r="I66" s="155" t="str">
        <f t="shared" si="0"/>
        <v>part</v>
      </c>
      <c r="J66" s="155"/>
      <c r="K66" s="155"/>
      <c r="L66" s="155"/>
      <c r="M66" s="155"/>
      <c r="N66" s="163"/>
      <c r="O66" s="163"/>
      <c r="P66" s="163"/>
      <c r="Q66" s="163"/>
      <c r="R66" s="164"/>
      <c r="S66" s="165"/>
      <c r="T66" s="167"/>
      <c r="U66" s="155"/>
      <c r="V66" s="172">
        <v>0.01</v>
      </c>
      <c r="W66" s="167"/>
      <c r="X66" s="155" t="s">
        <v>536</v>
      </c>
      <c r="Y66" s="155" t="s">
        <v>537</v>
      </c>
      <c r="Z66" s="166"/>
      <c r="AA66" s="152">
        <f t="shared" si="1"/>
        <v>0.01</v>
      </c>
      <c r="AB66" s="168">
        <f t="shared" si="2"/>
        <v>0.04</v>
      </c>
      <c r="AC66" s="155"/>
      <c r="AD66" s="155">
        <f t="shared" si="3"/>
        <v>0</v>
      </c>
      <c r="AE66" s="169">
        <v>40123</v>
      </c>
      <c r="AF66" s="155"/>
      <c r="AG66" s="155"/>
      <c r="AH66" s="155"/>
      <c r="AI66" s="155"/>
      <c r="AJ66" s="155"/>
      <c r="AK66" s="155"/>
      <c r="AL66" s="155"/>
      <c r="AM66" s="281">
        <v>62465</v>
      </c>
      <c r="AN66" s="281">
        <v>698</v>
      </c>
      <c r="AO66" s="156" t="s">
        <v>535</v>
      </c>
      <c r="AP66" s="282" t="s">
        <v>473</v>
      </c>
      <c r="AQ66" s="809"/>
      <c r="AR66" s="809">
        <v>4</v>
      </c>
      <c r="AS66" s="88">
        <f t="shared" si="4"/>
        <v>0</v>
      </c>
      <c r="AT66" s="88">
        <v>0</v>
      </c>
    </row>
    <row r="67" spans="1:46" x14ac:dyDescent="0.35">
      <c r="A67" s="155">
        <v>62912</v>
      </c>
      <c r="B67" s="162">
        <v>698</v>
      </c>
      <c r="C67" s="155" t="s">
        <v>535</v>
      </c>
      <c r="D67" s="155" t="s">
        <v>473</v>
      </c>
      <c r="E67" s="155"/>
      <c r="F67" s="155">
        <v>2</v>
      </c>
      <c r="G67" s="171">
        <v>1</v>
      </c>
      <c r="H67" s="155"/>
      <c r="I67" s="155" t="str">
        <f t="shared" si="0"/>
        <v>part</v>
      </c>
      <c r="J67" s="155"/>
      <c r="K67" s="155"/>
      <c r="L67" s="155"/>
      <c r="M67" s="155"/>
      <c r="N67" s="163"/>
      <c r="O67" s="163"/>
      <c r="P67" s="163"/>
      <c r="Q67" s="163"/>
      <c r="R67" s="164"/>
      <c r="S67" s="165"/>
      <c r="T67" s="167"/>
      <c r="U67" s="163"/>
      <c r="V67" s="172">
        <v>0.01</v>
      </c>
      <c r="W67" s="167"/>
      <c r="X67" s="155" t="s">
        <v>536</v>
      </c>
      <c r="Y67" s="155" t="s">
        <v>475</v>
      </c>
      <c r="Z67" s="155"/>
      <c r="AA67" s="152">
        <f t="shared" si="1"/>
        <v>0.01</v>
      </c>
      <c r="AB67" s="168">
        <f t="shared" si="2"/>
        <v>0.02</v>
      </c>
      <c r="AC67" s="155"/>
      <c r="AD67" s="155">
        <f t="shared" si="3"/>
        <v>0</v>
      </c>
      <c r="AE67" s="169">
        <v>40126</v>
      </c>
      <c r="AF67" s="155"/>
      <c r="AG67" s="155"/>
      <c r="AH67" s="155"/>
      <c r="AI67" s="155"/>
      <c r="AJ67" s="155"/>
      <c r="AK67" s="155"/>
      <c r="AL67" s="155"/>
      <c r="AM67" s="281">
        <v>62912</v>
      </c>
      <c r="AN67" s="281">
        <v>698</v>
      </c>
      <c r="AO67" s="156" t="s">
        <v>535</v>
      </c>
      <c r="AP67" s="282" t="s">
        <v>473</v>
      </c>
      <c r="AQ67" s="809"/>
      <c r="AR67" s="809">
        <v>2</v>
      </c>
      <c r="AS67" s="88">
        <f t="shared" si="4"/>
        <v>0</v>
      </c>
      <c r="AT67" s="88">
        <v>0</v>
      </c>
    </row>
    <row r="68" spans="1:46" x14ac:dyDescent="0.35">
      <c r="A68" s="155">
        <v>63109</v>
      </c>
      <c r="B68" s="162">
        <v>698</v>
      </c>
      <c r="C68" s="155" t="s">
        <v>535</v>
      </c>
      <c r="D68" s="155" t="s">
        <v>473</v>
      </c>
      <c r="E68" s="155"/>
      <c r="F68" s="155">
        <v>6</v>
      </c>
      <c r="G68" s="250">
        <v>1</v>
      </c>
      <c r="H68" s="155"/>
      <c r="I68" s="155" t="str">
        <f t="shared" si="0"/>
        <v>part</v>
      </c>
      <c r="J68" s="155"/>
      <c r="K68" s="155"/>
      <c r="L68" s="155"/>
      <c r="M68" s="155"/>
      <c r="N68" s="163"/>
      <c r="O68" s="163"/>
      <c r="P68" s="163"/>
      <c r="Q68" s="163"/>
      <c r="R68" s="164"/>
      <c r="S68" s="165"/>
      <c r="T68" s="167"/>
      <c r="U68" s="155"/>
      <c r="V68" s="172">
        <v>0.01</v>
      </c>
      <c r="W68" s="167"/>
      <c r="X68" s="155" t="s">
        <v>536</v>
      </c>
      <c r="Y68" s="155" t="s">
        <v>490</v>
      </c>
      <c r="Z68" s="166"/>
      <c r="AA68" s="152">
        <f t="shared" si="1"/>
        <v>0.01</v>
      </c>
      <c r="AB68" s="168">
        <f t="shared" si="2"/>
        <v>0.06</v>
      </c>
      <c r="AC68" s="155"/>
      <c r="AD68" s="155">
        <f t="shared" si="3"/>
        <v>0</v>
      </c>
      <c r="AE68" s="169">
        <v>40126</v>
      </c>
      <c r="AF68" s="155"/>
      <c r="AG68" s="155"/>
      <c r="AH68" s="155"/>
      <c r="AI68" s="155"/>
      <c r="AJ68" s="155"/>
      <c r="AK68" s="155"/>
      <c r="AL68" s="155"/>
      <c r="AM68" s="281">
        <v>63109</v>
      </c>
      <c r="AN68" s="281">
        <v>698</v>
      </c>
      <c r="AO68" s="156" t="s">
        <v>535</v>
      </c>
      <c r="AP68" s="282" t="s">
        <v>473</v>
      </c>
      <c r="AQ68" s="809"/>
      <c r="AR68" s="809">
        <v>6</v>
      </c>
      <c r="AS68" s="88">
        <f t="shared" si="4"/>
        <v>0</v>
      </c>
      <c r="AT68" s="88">
        <v>0</v>
      </c>
    </row>
    <row r="69" spans="1:46" x14ac:dyDescent="0.35">
      <c r="A69" s="155">
        <v>62465</v>
      </c>
      <c r="B69" s="162">
        <v>699</v>
      </c>
      <c r="C69" s="155" t="s">
        <v>538</v>
      </c>
      <c r="D69" s="155" t="s">
        <v>473</v>
      </c>
      <c r="E69" s="155"/>
      <c r="F69" s="155">
        <v>4</v>
      </c>
      <c r="G69" s="171">
        <v>1</v>
      </c>
      <c r="H69" s="155"/>
      <c r="I69" s="155" t="str">
        <f t="shared" si="0"/>
        <v>part</v>
      </c>
      <c r="J69" s="155"/>
      <c r="K69" s="155"/>
      <c r="L69" s="155"/>
      <c r="M69" s="155"/>
      <c r="N69" s="163"/>
      <c r="O69" s="163"/>
      <c r="P69" s="163"/>
      <c r="Q69" s="163"/>
      <c r="R69" s="164"/>
      <c r="S69" s="165"/>
      <c r="T69" s="167"/>
      <c r="U69" s="155"/>
      <c r="V69" s="172">
        <v>0.06</v>
      </c>
      <c r="W69" s="167"/>
      <c r="X69" s="155" t="s">
        <v>539</v>
      </c>
      <c r="Y69" s="155" t="s">
        <v>475</v>
      </c>
      <c r="Z69" s="166"/>
      <c r="AA69" s="152">
        <f t="shared" si="1"/>
        <v>0.06</v>
      </c>
      <c r="AB69" s="168">
        <f t="shared" si="2"/>
        <v>0.24</v>
      </c>
      <c r="AC69" s="155"/>
      <c r="AD69" s="155">
        <f t="shared" si="3"/>
        <v>0</v>
      </c>
      <c r="AE69" s="169">
        <v>40123</v>
      </c>
      <c r="AF69" s="155"/>
      <c r="AG69" s="155"/>
      <c r="AH69" s="155"/>
      <c r="AI69" s="155"/>
      <c r="AJ69" s="155"/>
      <c r="AK69" s="155"/>
      <c r="AL69" s="155"/>
      <c r="AM69" s="281">
        <v>62465</v>
      </c>
      <c r="AN69" s="281">
        <v>699</v>
      </c>
      <c r="AO69" s="156" t="s">
        <v>538</v>
      </c>
      <c r="AP69" s="282" t="s">
        <v>473</v>
      </c>
      <c r="AQ69" s="809"/>
      <c r="AR69" s="809">
        <v>4</v>
      </c>
      <c r="AS69" s="88">
        <f t="shared" si="4"/>
        <v>0</v>
      </c>
      <c r="AT69" s="88">
        <v>0</v>
      </c>
    </row>
    <row r="70" spans="1:46" x14ac:dyDescent="0.35">
      <c r="A70" s="155">
        <v>62452</v>
      </c>
      <c r="B70" s="162">
        <v>704</v>
      </c>
      <c r="C70" s="155" t="s">
        <v>541</v>
      </c>
      <c r="D70" s="155" t="s">
        <v>473</v>
      </c>
      <c r="E70" s="155"/>
      <c r="F70" s="155">
        <v>4</v>
      </c>
      <c r="G70" s="171">
        <v>1</v>
      </c>
      <c r="H70" s="155"/>
      <c r="I70" s="155" t="str">
        <f t="shared" si="0"/>
        <v>part</v>
      </c>
      <c r="J70" s="155"/>
      <c r="K70" s="155"/>
      <c r="L70" s="155"/>
      <c r="M70" s="155"/>
      <c r="N70" s="163"/>
      <c r="O70" s="163"/>
      <c r="P70" s="163"/>
      <c r="Q70" s="163"/>
      <c r="R70" s="164"/>
      <c r="S70" s="165"/>
      <c r="T70" s="167"/>
      <c r="U70" s="155"/>
      <c r="V70" s="172">
        <v>0.03</v>
      </c>
      <c r="W70" s="164"/>
      <c r="X70" s="155" t="s">
        <v>542</v>
      </c>
      <c r="Y70" s="155" t="s">
        <v>475</v>
      </c>
      <c r="Z70" s="166"/>
      <c r="AA70" s="152">
        <f t="shared" si="1"/>
        <v>0.03</v>
      </c>
      <c r="AB70" s="168">
        <f t="shared" si="2"/>
        <v>0.12</v>
      </c>
      <c r="AC70" s="155"/>
      <c r="AD70" s="155">
        <f t="shared" si="3"/>
        <v>0</v>
      </c>
      <c r="AE70" s="169">
        <v>40042</v>
      </c>
      <c r="AF70" s="155"/>
      <c r="AG70" s="155"/>
      <c r="AH70" s="155"/>
      <c r="AI70" s="155"/>
      <c r="AJ70" s="155"/>
      <c r="AK70" s="155"/>
      <c r="AL70" s="155"/>
      <c r="AM70" s="281">
        <v>62452</v>
      </c>
      <c r="AN70" s="281">
        <v>704</v>
      </c>
      <c r="AO70" s="156" t="s">
        <v>541</v>
      </c>
      <c r="AP70" s="282" t="s">
        <v>473</v>
      </c>
      <c r="AQ70" s="809"/>
      <c r="AR70" s="809">
        <v>4</v>
      </c>
      <c r="AS70" s="88">
        <f t="shared" si="4"/>
        <v>0</v>
      </c>
      <c r="AT70" s="88">
        <v>0</v>
      </c>
    </row>
    <row r="71" spans="1:46" x14ac:dyDescent="0.35">
      <c r="A71" s="155">
        <v>62912</v>
      </c>
      <c r="B71" s="162">
        <v>704</v>
      </c>
      <c r="C71" s="155" t="s">
        <v>541</v>
      </c>
      <c r="D71" s="155" t="s">
        <v>473</v>
      </c>
      <c r="E71" s="155"/>
      <c r="F71" s="155">
        <v>7</v>
      </c>
      <c r="G71" s="171">
        <v>1</v>
      </c>
      <c r="H71" s="155"/>
      <c r="I71" s="155" t="str">
        <f t="shared" ref="I71:I134" si="5">IF(COUNTIF($A$7:$A$3385,B71)&lt;&gt;0,"assy","part")</f>
        <v>part</v>
      </c>
      <c r="J71" s="155"/>
      <c r="K71" s="155"/>
      <c r="L71" s="155"/>
      <c r="M71" s="155"/>
      <c r="N71" s="163"/>
      <c r="O71" s="163"/>
      <c r="P71" s="163"/>
      <c r="Q71" s="163"/>
      <c r="R71" s="164"/>
      <c r="S71" s="165"/>
      <c r="T71" s="167"/>
      <c r="U71" s="163"/>
      <c r="V71" s="172">
        <v>0.03</v>
      </c>
      <c r="W71" s="167"/>
      <c r="X71" s="155" t="s">
        <v>542</v>
      </c>
      <c r="Y71" s="155" t="s">
        <v>475</v>
      </c>
      <c r="Z71" s="155"/>
      <c r="AA71" s="152">
        <f t="shared" ref="AA71:AA134" si="6">V71+Z71</f>
        <v>0.03</v>
      </c>
      <c r="AB71" s="168">
        <f t="shared" ref="AB71:AB134" si="7">AA71*F71</f>
        <v>0.21</v>
      </c>
      <c r="AC71" s="155"/>
      <c r="AD71" s="155">
        <f t="shared" ref="AD71:AD134" si="8">AC71*F71</f>
        <v>0</v>
      </c>
      <c r="AE71" s="169">
        <v>40126</v>
      </c>
      <c r="AF71" s="155"/>
      <c r="AG71" s="155"/>
      <c r="AH71" s="155"/>
      <c r="AI71" s="155"/>
      <c r="AJ71" s="155"/>
      <c r="AK71" s="155"/>
      <c r="AL71" s="155"/>
      <c r="AM71" s="281">
        <v>62912</v>
      </c>
      <c r="AN71" s="281">
        <v>704</v>
      </c>
      <c r="AO71" s="156" t="s">
        <v>541</v>
      </c>
      <c r="AP71" s="282" t="s">
        <v>473</v>
      </c>
      <c r="AQ71" s="809"/>
      <c r="AR71" s="809">
        <v>7</v>
      </c>
      <c r="AS71" s="88">
        <f t="shared" ref="AS71:AS134" si="9">IF(B71=AN71,0,1)</f>
        <v>0</v>
      </c>
      <c r="AT71" s="88">
        <v>0</v>
      </c>
    </row>
    <row r="72" spans="1:46" x14ac:dyDescent="0.35">
      <c r="A72" s="155">
        <v>63062</v>
      </c>
      <c r="B72" s="162">
        <v>709</v>
      </c>
      <c r="C72" s="155" t="s">
        <v>543</v>
      </c>
      <c r="D72" s="155" t="s">
        <v>473</v>
      </c>
      <c r="E72" s="155"/>
      <c r="F72" s="155">
        <v>2</v>
      </c>
      <c r="G72" s="171">
        <v>1</v>
      </c>
      <c r="H72" s="155"/>
      <c r="I72" s="155" t="str">
        <f t="shared" si="5"/>
        <v>part</v>
      </c>
      <c r="J72" s="155"/>
      <c r="K72" s="155"/>
      <c r="L72" s="155"/>
      <c r="M72" s="155"/>
      <c r="N72" s="163"/>
      <c r="O72" s="163"/>
      <c r="P72" s="163"/>
      <c r="Q72" s="163"/>
      <c r="R72" s="164"/>
      <c r="S72" s="165"/>
      <c r="T72" s="167"/>
      <c r="U72" s="155"/>
      <c r="V72" s="172">
        <v>3.1</v>
      </c>
      <c r="W72" s="164"/>
      <c r="X72" s="155" t="s">
        <v>544</v>
      </c>
      <c r="Y72" s="155"/>
      <c r="Z72" s="166"/>
      <c r="AA72" s="152">
        <f t="shared" si="6"/>
        <v>3.1</v>
      </c>
      <c r="AB72" s="168">
        <f t="shared" si="7"/>
        <v>6.2</v>
      </c>
      <c r="AC72" s="155"/>
      <c r="AD72" s="155">
        <f t="shared" si="8"/>
        <v>0</v>
      </c>
      <c r="AE72" s="169">
        <v>40092</v>
      </c>
      <c r="AF72" s="155"/>
      <c r="AG72" s="155"/>
      <c r="AH72" s="155"/>
      <c r="AI72" s="155"/>
      <c r="AJ72" s="155"/>
      <c r="AK72" s="155"/>
      <c r="AL72" s="155"/>
      <c r="AM72" s="281">
        <v>63062</v>
      </c>
      <c r="AN72" s="281">
        <v>709</v>
      </c>
      <c r="AO72" s="156" t="s">
        <v>543</v>
      </c>
      <c r="AP72" s="282" t="s">
        <v>473</v>
      </c>
      <c r="AQ72" s="809"/>
      <c r="AR72" s="809">
        <v>2</v>
      </c>
      <c r="AS72" s="88">
        <f t="shared" si="9"/>
        <v>0</v>
      </c>
      <c r="AT72" s="88">
        <v>0</v>
      </c>
    </row>
    <row r="73" spans="1:46" x14ac:dyDescent="0.35">
      <c r="A73" s="155">
        <v>61762</v>
      </c>
      <c r="B73" s="162">
        <v>711</v>
      </c>
      <c r="C73" s="155" t="s">
        <v>545</v>
      </c>
      <c r="D73" s="155" t="s">
        <v>473</v>
      </c>
      <c r="E73" s="155"/>
      <c r="F73" s="155">
        <v>5</v>
      </c>
      <c r="G73" s="171">
        <v>1</v>
      </c>
      <c r="H73" s="155"/>
      <c r="I73" s="155" t="str">
        <f t="shared" si="5"/>
        <v>part</v>
      </c>
      <c r="J73" s="155"/>
      <c r="K73" s="155"/>
      <c r="L73" s="155"/>
      <c r="M73" s="155"/>
      <c r="N73" s="163"/>
      <c r="O73" s="163"/>
      <c r="P73" s="163"/>
      <c r="Q73" s="163"/>
      <c r="R73" s="164"/>
      <c r="S73" s="165"/>
      <c r="T73" s="167"/>
      <c r="U73" s="163"/>
      <c r="V73" s="172">
        <v>0.08</v>
      </c>
      <c r="W73" s="167"/>
      <c r="X73" s="155" t="s">
        <v>546</v>
      </c>
      <c r="Y73" s="155" t="s">
        <v>490</v>
      </c>
      <c r="Z73" s="155"/>
      <c r="AA73" s="152">
        <f t="shared" si="6"/>
        <v>0.08</v>
      </c>
      <c r="AB73" s="168">
        <f t="shared" si="7"/>
        <v>0.4</v>
      </c>
      <c r="AC73" s="155"/>
      <c r="AD73" s="155">
        <f t="shared" si="8"/>
        <v>0</v>
      </c>
      <c r="AE73" s="169">
        <v>40113</v>
      </c>
      <c r="AF73" s="155"/>
      <c r="AG73" s="155"/>
      <c r="AH73" s="155"/>
      <c r="AI73" s="155"/>
      <c r="AJ73" s="155"/>
      <c r="AK73" s="155"/>
      <c r="AL73" s="155"/>
      <c r="AM73" s="281">
        <v>61762</v>
      </c>
      <c r="AN73" s="281">
        <v>711</v>
      </c>
      <c r="AO73" s="156" t="s">
        <v>545</v>
      </c>
      <c r="AP73" s="282" t="s">
        <v>473</v>
      </c>
      <c r="AQ73" s="809"/>
      <c r="AR73" s="809">
        <v>5</v>
      </c>
      <c r="AS73" s="88">
        <f t="shared" si="9"/>
        <v>0</v>
      </c>
      <c r="AT73" s="88">
        <v>0</v>
      </c>
    </row>
    <row r="74" spans="1:46" x14ac:dyDescent="0.35">
      <c r="A74" s="155">
        <v>62912</v>
      </c>
      <c r="B74" s="162">
        <v>711</v>
      </c>
      <c r="C74" s="155" t="s">
        <v>545</v>
      </c>
      <c r="D74" s="155" t="s">
        <v>473</v>
      </c>
      <c r="E74" s="155"/>
      <c r="F74" s="155">
        <v>4</v>
      </c>
      <c r="G74" s="171">
        <v>1</v>
      </c>
      <c r="H74" s="155"/>
      <c r="I74" s="155" t="str">
        <f t="shared" si="5"/>
        <v>part</v>
      </c>
      <c r="J74" s="155"/>
      <c r="K74" s="155"/>
      <c r="L74" s="155"/>
      <c r="M74" s="155"/>
      <c r="N74" s="163"/>
      <c r="O74" s="163"/>
      <c r="P74" s="163"/>
      <c r="Q74" s="163"/>
      <c r="R74" s="164"/>
      <c r="S74" s="165"/>
      <c r="T74" s="167"/>
      <c r="U74" s="163"/>
      <c r="V74" s="172">
        <v>0.08</v>
      </c>
      <c r="W74" s="167"/>
      <c r="X74" s="155" t="s">
        <v>546</v>
      </c>
      <c r="Y74" s="155" t="s">
        <v>475</v>
      </c>
      <c r="Z74" s="155"/>
      <c r="AA74" s="152">
        <f t="shared" si="6"/>
        <v>0.08</v>
      </c>
      <c r="AB74" s="168">
        <f t="shared" si="7"/>
        <v>0.32</v>
      </c>
      <c r="AC74" s="155"/>
      <c r="AD74" s="155">
        <f t="shared" si="8"/>
        <v>0</v>
      </c>
      <c r="AE74" s="169">
        <v>40126</v>
      </c>
      <c r="AF74" s="155"/>
      <c r="AG74" s="155"/>
      <c r="AH74" s="155"/>
      <c r="AI74" s="155"/>
      <c r="AJ74" s="155"/>
      <c r="AK74" s="155"/>
      <c r="AL74" s="155"/>
      <c r="AM74" s="281">
        <v>62912</v>
      </c>
      <c r="AN74" s="281">
        <v>711</v>
      </c>
      <c r="AO74" s="156" t="s">
        <v>545</v>
      </c>
      <c r="AP74" s="282" t="s">
        <v>473</v>
      </c>
      <c r="AQ74" s="809"/>
      <c r="AR74" s="809">
        <v>4</v>
      </c>
      <c r="AS74" s="88">
        <f t="shared" si="9"/>
        <v>0</v>
      </c>
      <c r="AT74" s="88">
        <v>0</v>
      </c>
    </row>
    <row r="75" spans="1:46" x14ac:dyDescent="0.35">
      <c r="A75" s="155">
        <v>63109</v>
      </c>
      <c r="B75" s="162">
        <v>711</v>
      </c>
      <c r="C75" s="155" t="s">
        <v>545</v>
      </c>
      <c r="D75" s="155" t="s">
        <v>473</v>
      </c>
      <c r="E75" s="155"/>
      <c r="F75" s="155">
        <v>1</v>
      </c>
      <c r="G75" s="250">
        <v>1</v>
      </c>
      <c r="H75" s="155"/>
      <c r="I75" s="155" t="str">
        <f t="shared" si="5"/>
        <v>part</v>
      </c>
      <c r="J75" s="155"/>
      <c r="K75" s="155"/>
      <c r="L75" s="155"/>
      <c r="M75" s="155"/>
      <c r="N75" s="163"/>
      <c r="O75" s="163"/>
      <c r="P75" s="163"/>
      <c r="Q75" s="163"/>
      <c r="R75" s="164"/>
      <c r="S75" s="165"/>
      <c r="T75" s="167"/>
      <c r="U75" s="155"/>
      <c r="V75" s="172">
        <v>0.08</v>
      </c>
      <c r="W75" s="167"/>
      <c r="X75" s="155" t="s">
        <v>546</v>
      </c>
      <c r="Y75" s="155" t="s">
        <v>490</v>
      </c>
      <c r="Z75" s="166"/>
      <c r="AA75" s="152">
        <f t="shared" si="6"/>
        <v>0.08</v>
      </c>
      <c r="AB75" s="168">
        <f t="shared" si="7"/>
        <v>0.08</v>
      </c>
      <c r="AC75" s="155"/>
      <c r="AD75" s="155">
        <f t="shared" si="8"/>
        <v>0</v>
      </c>
      <c r="AE75" s="169">
        <v>40126</v>
      </c>
      <c r="AF75" s="155"/>
      <c r="AG75" s="155"/>
      <c r="AH75" s="155"/>
      <c r="AI75" s="155"/>
      <c r="AJ75" s="155"/>
      <c r="AK75" s="155"/>
      <c r="AL75" s="155"/>
      <c r="AM75" s="281">
        <v>63109</v>
      </c>
      <c r="AN75" s="281">
        <v>711</v>
      </c>
      <c r="AO75" s="156" t="s">
        <v>545</v>
      </c>
      <c r="AP75" s="282" t="s">
        <v>473</v>
      </c>
      <c r="AQ75" s="809"/>
      <c r="AR75" s="809">
        <v>1</v>
      </c>
      <c r="AS75" s="88">
        <f t="shared" si="9"/>
        <v>0</v>
      </c>
      <c r="AT75" s="88">
        <v>0</v>
      </c>
    </row>
    <row r="76" spans="1:46" x14ac:dyDescent="0.35">
      <c r="A76" s="155">
        <v>62452</v>
      </c>
      <c r="B76" s="162">
        <v>742</v>
      </c>
      <c r="C76" s="155" t="s">
        <v>547</v>
      </c>
      <c r="D76" s="155" t="s">
        <v>473</v>
      </c>
      <c r="E76" s="155"/>
      <c r="F76" s="155">
        <v>1</v>
      </c>
      <c r="G76" s="171">
        <v>1</v>
      </c>
      <c r="H76" s="155"/>
      <c r="I76" s="155" t="str">
        <f t="shared" si="5"/>
        <v>part</v>
      </c>
      <c r="J76" s="155"/>
      <c r="K76" s="155"/>
      <c r="L76" s="155"/>
      <c r="M76" s="155"/>
      <c r="N76" s="163"/>
      <c r="O76" s="163"/>
      <c r="P76" s="163"/>
      <c r="Q76" s="163"/>
      <c r="R76" s="164"/>
      <c r="S76" s="165"/>
      <c r="T76" s="167"/>
      <c r="U76" s="155"/>
      <c r="V76" s="172">
        <v>1</v>
      </c>
      <c r="W76" s="164"/>
      <c r="X76" s="155" t="s">
        <v>548</v>
      </c>
      <c r="Y76" s="155"/>
      <c r="Z76" s="166"/>
      <c r="AA76" s="152">
        <f t="shared" si="6"/>
        <v>1</v>
      </c>
      <c r="AB76" s="168">
        <f t="shared" si="7"/>
        <v>1</v>
      </c>
      <c r="AC76" s="155"/>
      <c r="AD76" s="155">
        <f t="shared" si="8"/>
        <v>0</v>
      </c>
      <c r="AE76" s="169">
        <v>40086</v>
      </c>
      <c r="AF76" s="155"/>
      <c r="AG76" s="155"/>
      <c r="AH76" s="155"/>
      <c r="AI76" s="155"/>
      <c r="AJ76" s="155"/>
      <c r="AK76" s="155"/>
      <c r="AL76" s="155"/>
      <c r="AM76" s="281">
        <v>62452</v>
      </c>
      <c r="AN76" s="281">
        <v>742</v>
      </c>
      <c r="AO76" s="156" t="s">
        <v>547</v>
      </c>
      <c r="AP76" s="282" t="s">
        <v>473</v>
      </c>
      <c r="AQ76" s="809"/>
      <c r="AR76" s="809">
        <v>1</v>
      </c>
      <c r="AS76" s="88">
        <f t="shared" si="9"/>
        <v>0</v>
      </c>
      <c r="AT76" s="88">
        <v>0</v>
      </c>
    </row>
    <row r="77" spans="1:46" x14ac:dyDescent="0.35">
      <c r="A77" s="155">
        <v>62912</v>
      </c>
      <c r="B77" s="162">
        <v>756</v>
      </c>
      <c r="C77" s="155" t="s">
        <v>549</v>
      </c>
      <c r="D77" s="155" t="s">
        <v>473</v>
      </c>
      <c r="E77" s="155"/>
      <c r="F77" s="155">
        <v>3</v>
      </c>
      <c r="G77" s="171">
        <v>1</v>
      </c>
      <c r="H77" s="155"/>
      <c r="I77" s="155" t="str">
        <f t="shared" si="5"/>
        <v>part</v>
      </c>
      <c r="J77" s="155"/>
      <c r="K77" s="155"/>
      <c r="L77" s="155"/>
      <c r="M77" s="155"/>
      <c r="N77" s="163"/>
      <c r="O77" s="163"/>
      <c r="P77" s="163"/>
      <c r="Q77" s="163"/>
      <c r="R77" s="164"/>
      <c r="S77" s="165"/>
      <c r="T77" s="167"/>
      <c r="U77" s="163"/>
      <c r="V77" s="172">
        <v>0.03</v>
      </c>
      <c r="W77" s="167"/>
      <c r="X77" s="155" t="s">
        <v>478</v>
      </c>
      <c r="Y77" s="155"/>
      <c r="Z77" s="155"/>
      <c r="AA77" s="152">
        <f t="shared" si="6"/>
        <v>0.03</v>
      </c>
      <c r="AB77" s="168">
        <f t="shared" si="7"/>
        <v>0.09</v>
      </c>
      <c r="AC77" s="155"/>
      <c r="AD77" s="155">
        <f t="shared" si="8"/>
        <v>0</v>
      </c>
      <c r="AE77" s="169">
        <v>40126</v>
      </c>
      <c r="AF77" s="155"/>
      <c r="AG77" s="155"/>
      <c r="AH77" s="155"/>
      <c r="AI77" s="155"/>
      <c r="AJ77" s="155"/>
      <c r="AK77" s="155"/>
      <c r="AL77" s="155"/>
      <c r="AM77" s="281">
        <v>62912</v>
      </c>
      <c r="AN77" s="281">
        <v>756</v>
      </c>
      <c r="AO77" s="156" t="s">
        <v>549</v>
      </c>
      <c r="AP77" s="282" t="s">
        <v>473</v>
      </c>
      <c r="AQ77" s="809"/>
      <c r="AR77" s="809">
        <v>6</v>
      </c>
      <c r="AS77" s="88">
        <f t="shared" si="9"/>
        <v>0</v>
      </c>
      <c r="AT77" s="88">
        <v>0</v>
      </c>
    </row>
    <row r="78" spans="1:46" x14ac:dyDescent="0.35">
      <c r="A78" s="155">
        <v>62998</v>
      </c>
      <c r="B78" s="162">
        <v>756</v>
      </c>
      <c r="C78" s="155" t="s">
        <v>549</v>
      </c>
      <c r="D78" s="155" t="s">
        <v>473</v>
      </c>
      <c r="E78" s="155"/>
      <c r="F78" s="155">
        <v>16</v>
      </c>
      <c r="G78" s="171">
        <v>1</v>
      </c>
      <c r="H78" s="155"/>
      <c r="I78" s="155" t="str">
        <f t="shared" si="5"/>
        <v>part</v>
      </c>
      <c r="J78" s="155"/>
      <c r="K78" s="155"/>
      <c r="L78" s="155"/>
      <c r="M78" s="155"/>
      <c r="N78" s="163"/>
      <c r="O78" s="163"/>
      <c r="P78" s="163"/>
      <c r="Q78" s="163"/>
      <c r="R78" s="164"/>
      <c r="S78" s="165"/>
      <c r="T78" s="167" t="s">
        <v>492</v>
      </c>
      <c r="U78" s="155"/>
      <c r="V78" s="172">
        <v>3.4000000000000002E-2</v>
      </c>
      <c r="W78" s="167">
        <v>50101</v>
      </c>
      <c r="X78" s="155" t="s">
        <v>478</v>
      </c>
      <c r="Y78" s="155" t="s">
        <v>475</v>
      </c>
      <c r="Z78" s="166"/>
      <c r="AA78" s="152">
        <f t="shared" si="6"/>
        <v>3.4000000000000002E-2</v>
      </c>
      <c r="AB78" s="168">
        <f t="shared" si="7"/>
        <v>0.54400000000000004</v>
      </c>
      <c r="AC78" s="155"/>
      <c r="AD78" s="155">
        <f t="shared" si="8"/>
        <v>0</v>
      </c>
      <c r="AE78" s="169">
        <v>40102</v>
      </c>
      <c r="AF78" s="155"/>
      <c r="AG78" s="155"/>
      <c r="AH78" s="155"/>
      <c r="AI78" s="155"/>
      <c r="AJ78" s="155"/>
      <c r="AK78" s="155"/>
      <c r="AL78" s="155"/>
      <c r="AM78" s="281">
        <v>62998</v>
      </c>
      <c r="AN78" s="281">
        <v>756</v>
      </c>
      <c r="AO78" s="156" t="s">
        <v>549</v>
      </c>
      <c r="AP78" s="282" t="s">
        <v>473</v>
      </c>
      <c r="AQ78" s="809"/>
      <c r="AR78" s="809">
        <v>16</v>
      </c>
      <c r="AS78" s="88">
        <f t="shared" si="9"/>
        <v>0</v>
      </c>
      <c r="AT78" s="88">
        <v>0</v>
      </c>
    </row>
    <row r="79" spans="1:46" x14ac:dyDescent="0.35">
      <c r="A79" s="155">
        <v>62399</v>
      </c>
      <c r="B79" s="162">
        <v>759</v>
      </c>
      <c r="C79" s="155" t="s">
        <v>551</v>
      </c>
      <c r="D79" s="155" t="s">
        <v>473</v>
      </c>
      <c r="E79" s="155"/>
      <c r="F79" s="155">
        <v>2</v>
      </c>
      <c r="G79" s="250">
        <v>1</v>
      </c>
      <c r="H79" s="155"/>
      <c r="I79" s="155" t="str">
        <f t="shared" si="5"/>
        <v>part</v>
      </c>
      <c r="J79" s="155"/>
      <c r="K79" s="155"/>
      <c r="L79" s="155"/>
      <c r="M79" s="155"/>
      <c r="N79" s="163"/>
      <c r="O79" s="163"/>
      <c r="P79" s="163"/>
      <c r="Q79" s="163"/>
      <c r="R79" s="164"/>
      <c r="S79" s="165"/>
      <c r="T79" s="167"/>
      <c r="U79" s="155"/>
      <c r="V79" s="248">
        <v>0.95</v>
      </c>
      <c r="W79" s="167"/>
      <c r="X79" s="155" t="s">
        <v>552</v>
      </c>
      <c r="Y79" s="155" t="s">
        <v>475</v>
      </c>
      <c r="Z79" s="166"/>
      <c r="AA79" s="152">
        <f t="shared" si="6"/>
        <v>0.95</v>
      </c>
      <c r="AB79" s="168">
        <f t="shared" si="7"/>
        <v>1.9</v>
      </c>
      <c r="AC79" s="155"/>
      <c r="AD79" s="155">
        <f t="shared" si="8"/>
        <v>0</v>
      </c>
      <c r="AE79" s="169">
        <v>39926</v>
      </c>
      <c r="AF79" s="155"/>
      <c r="AG79" s="155"/>
      <c r="AH79" s="155"/>
      <c r="AI79" s="155"/>
      <c r="AJ79" s="155"/>
      <c r="AK79" s="155"/>
      <c r="AL79" s="155"/>
      <c r="AM79" s="281">
        <v>62399</v>
      </c>
      <c r="AN79" s="281">
        <v>759</v>
      </c>
      <c r="AO79" s="156" t="s">
        <v>551</v>
      </c>
      <c r="AP79" s="282" t="s">
        <v>473</v>
      </c>
      <c r="AQ79" s="809"/>
      <c r="AR79" s="809">
        <v>2</v>
      </c>
      <c r="AS79" s="88">
        <f t="shared" si="9"/>
        <v>0</v>
      </c>
      <c r="AT79" s="88">
        <v>0</v>
      </c>
    </row>
    <row r="80" spans="1:46" x14ac:dyDescent="0.35">
      <c r="A80" s="88">
        <v>62465</v>
      </c>
      <c r="B80" s="109">
        <v>802</v>
      </c>
      <c r="C80" s="88" t="s">
        <v>554</v>
      </c>
      <c r="D80" s="88" t="s">
        <v>473</v>
      </c>
      <c r="F80" s="88">
        <v>2</v>
      </c>
      <c r="G80" s="110">
        <v>1</v>
      </c>
      <c r="I80" s="88" t="str">
        <f t="shared" si="5"/>
        <v>part</v>
      </c>
      <c r="T80" s="92" t="s">
        <v>555</v>
      </c>
      <c r="V80" s="111">
        <v>0</v>
      </c>
      <c r="Z80" s="114"/>
      <c r="AA80" s="115">
        <f t="shared" si="6"/>
        <v>0</v>
      </c>
      <c r="AB80" s="95">
        <f t="shared" si="7"/>
        <v>0</v>
      </c>
      <c r="AD80" s="88">
        <f t="shared" si="8"/>
        <v>0</v>
      </c>
      <c r="AE80" s="113">
        <v>40123</v>
      </c>
      <c r="AM80" s="281">
        <v>62465</v>
      </c>
      <c r="AN80" s="281">
        <v>802</v>
      </c>
      <c r="AO80" s="156" t="s">
        <v>554</v>
      </c>
      <c r="AP80" s="282" t="s">
        <v>473</v>
      </c>
      <c r="AQ80" s="809"/>
      <c r="AR80" s="809">
        <v>2</v>
      </c>
      <c r="AS80" s="88">
        <f t="shared" si="9"/>
        <v>0</v>
      </c>
      <c r="AT80" s="88">
        <v>0</v>
      </c>
    </row>
    <row r="81" spans="1:46" x14ac:dyDescent="0.35">
      <c r="A81" s="155">
        <v>62897</v>
      </c>
      <c r="B81" s="162">
        <v>853</v>
      </c>
      <c r="C81" s="155" t="s">
        <v>556</v>
      </c>
      <c r="D81" s="155" t="s">
        <v>473</v>
      </c>
      <c r="E81" s="155"/>
      <c r="F81" s="155">
        <v>1</v>
      </c>
      <c r="G81" s="171">
        <v>1</v>
      </c>
      <c r="H81" s="155"/>
      <c r="I81" s="155" t="str">
        <f t="shared" si="5"/>
        <v>part</v>
      </c>
      <c r="J81" s="155"/>
      <c r="K81" s="155"/>
      <c r="L81" s="155"/>
      <c r="M81" s="155"/>
      <c r="N81" s="163"/>
      <c r="O81" s="163"/>
      <c r="P81" s="163"/>
      <c r="Q81" s="163"/>
      <c r="R81" s="164"/>
      <c r="S81" s="165"/>
      <c r="T81" s="167"/>
      <c r="U81" s="155"/>
      <c r="V81" s="172">
        <v>17.7</v>
      </c>
      <c r="W81" s="167"/>
      <c r="X81" s="155" t="s">
        <v>557</v>
      </c>
      <c r="Y81" s="155" t="s">
        <v>475</v>
      </c>
      <c r="Z81" s="166"/>
      <c r="AA81" s="152">
        <f t="shared" si="6"/>
        <v>17.7</v>
      </c>
      <c r="AB81" s="168">
        <f t="shared" si="7"/>
        <v>17.7</v>
      </c>
      <c r="AC81" s="155"/>
      <c r="AD81" s="155">
        <f t="shared" si="8"/>
        <v>0</v>
      </c>
      <c r="AE81" s="169">
        <v>40042</v>
      </c>
      <c r="AF81" s="155"/>
      <c r="AG81" s="155"/>
      <c r="AH81" s="155"/>
      <c r="AI81" s="155"/>
      <c r="AJ81" s="155"/>
      <c r="AK81" s="155"/>
      <c r="AL81" s="155"/>
      <c r="AM81" s="281">
        <v>62897</v>
      </c>
      <c r="AN81" s="281">
        <v>853</v>
      </c>
      <c r="AO81" s="156" t="s">
        <v>1697</v>
      </c>
      <c r="AP81" s="282" t="s">
        <v>473</v>
      </c>
      <c r="AQ81" s="809"/>
      <c r="AR81" s="809">
        <v>2</v>
      </c>
      <c r="AS81" s="88">
        <f t="shared" si="9"/>
        <v>0</v>
      </c>
      <c r="AT81" s="88">
        <v>0</v>
      </c>
    </row>
    <row r="82" spans="1:46" x14ac:dyDescent="0.35">
      <c r="A82" s="155">
        <v>62445</v>
      </c>
      <c r="B82" s="162">
        <v>899</v>
      </c>
      <c r="C82" s="155" t="s">
        <v>559</v>
      </c>
      <c r="D82" s="155" t="s">
        <v>473</v>
      </c>
      <c r="E82" s="155"/>
      <c r="F82" s="155">
        <v>1</v>
      </c>
      <c r="G82" s="171">
        <v>1</v>
      </c>
      <c r="H82" s="155"/>
      <c r="I82" s="155" t="str">
        <f t="shared" si="5"/>
        <v>part</v>
      </c>
      <c r="J82" s="155"/>
      <c r="K82" s="155"/>
      <c r="L82" s="155"/>
      <c r="M82" s="155"/>
      <c r="N82" s="163"/>
      <c r="O82" s="163"/>
      <c r="P82" s="163"/>
      <c r="Q82" s="163"/>
      <c r="R82" s="164"/>
      <c r="S82" s="251"/>
      <c r="T82" s="252"/>
      <c r="U82" s="169"/>
      <c r="V82" s="172">
        <v>0.05</v>
      </c>
      <c r="W82" s="164"/>
      <c r="X82" s="155" t="s">
        <v>560</v>
      </c>
      <c r="Y82" s="155" t="s">
        <v>475</v>
      </c>
      <c r="Z82" s="166"/>
      <c r="AA82" s="152">
        <f t="shared" si="6"/>
        <v>0.05</v>
      </c>
      <c r="AB82" s="168">
        <f t="shared" si="7"/>
        <v>0.05</v>
      </c>
      <c r="AC82" s="155"/>
      <c r="AD82" s="155">
        <f t="shared" si="8"/>
        <v>0</v>
      </c>
      <c r="AE82" s="169">
        <v>40133</v>
      </c>
      <c r="AF82" s="155"/>
      <c r="AG82" s="155"/>
      <c r="AH82" s="155"/>
      <c r="AI82" s="155"/>
      <c r="AJ82" s="155"/>
      <c r="AK82" s="155"/>
      <c r="AL82" s="155"/>
      <c r="AM82" s="281">
        <v>62445</v>
      </c>
      <c r="AN82" s="281">
        <v>899</v>
      </c>
      <c r="AO82" s="156" t="s">
        <v>559</v>
      </c>
      <c r="AP82" s="282" t="s">
        <v>473</v>
      </c>
      <c r="AQ82" s="809"/>
      <c r="AR82" s="809">
        <v>1</v>
      </c>
      <c r="AS82" s="88">
        <f t="shared" si="9"/>
        <v>0</v>
      </c>
      <c r="AT82" s="88">
        <v>0</v>
      </c>
    </row>
    <row r="83" spans="1:46" x14ac:dyDescent="0.35">
      <c r="A83" s="155">
        <v>62452</v>
      </c>
      <c r="B83" s="162">
        <v>899</v>
      </c>
      <c r="C83" s="155" t="s">
        <v>559</v>
      </c>
      <c r="D83" s="155" t="s">
        <v>473</v>
      </c>
      <c r="E83" s="155"/>
      <c r="F83" s="155">
        <v>24</v>
      </c>
      <c r="G83" s="171">
        <v>1</v>
      </c>
      <c r="H83" s="155"/>
      <c r="I83" s="155" t="str">
        <f t="shared" si="5"/>
        <v>part</v>
      </c>
      <c r="J83" s="155"/>
      <c r="K83" s="155"/>
      <c r="L83" s="155"/>
      <c r="M83" s="155"/>
      <c r="N83" s="163"/>
      <c r="O83" s="163"/>
      <c r="P83" s="163"/>
      <c r="Q83" s="163"/>
      <c r="R83" s="164"/>
      <c r="S83" s="165"/>
      <c r="T83" s="167"/>
      <c r="U83" s="155"/>
      <c r="V83" s="172">
        <v>4.7E-2</v>
      </c>
      <c r="W83" s="164"/>
      <c r="X83" s="155" t="s">
        <v>560</v>
      </c>
      <c r="Y83" s="155" t="s">
        <v>475</v>
      </c>
      <c r="Z83" s="166"/>
      <c r="AA83" s="152">
        <f t="shared" si="6"/>
        <v>4.7E-2</v>
      </c>
      <c r="AB83" s="168">
        <f t="shared" si="7"/>
        <v>1.1280000000000001</v>
      </c>
      <c r="AC83" s="155"/>
      <c r="AD83" s="155">
        <f t="shared" si="8"/>
        <v>0</v>
      </c>
      <c r="AE83" s="169">
        <v>40042</v>
      </c>
      <c r="AF83" s="155"/>
      <c r="AG83" s="155"/>
      <c r="AH83" s="155"/>
      <c r="AI83" s="155"/>
      <c r="AJ83" s="155"/>
      <c r="AK83" s="155"/>
      <c r="AL83" s="155"/>
      <c r="AM83" s="281">
        <v>62452</v>
      </c>
      <c r="AN83" s="281">
        <v>899</v>
      </c>
      <c r="AO83" s="156" t="s">
        <v>559</v>
      </c>
      <c r="AP83" s="282" t="s">
        <v>473</v>
      </c>
      <c r="AQ83" s="809"/>
      <c r="AR83" s="809">
        <v>24</v>
      </c>
      <c r="AS83" s="88">
        <f t="shared" si="9"/>
        <v>0</v>
      </c>
      <c r="AT83" s="88">
        <v>0</v>
      </c>
    </row>
    <row r="84" spans="1:46" x14ac:dyDescent="0.35">
      <c r="A84" s="155">
        <v>62743</v>
      </c>
      <c r="B84" s="162">
        <v>899</v>
      </c>
      <c r="C84" s="155" t="s">
        <v>559</v>
      </c>
      <c r="D84" s="155" t="s">
        <v>473</v>
      </c>
      <c r="E84" s="155"/>
      <c r="F84" s="155">
        <v>3</v>
      </c>
      <c r="G84" s="250">
        <v>1</v>
      </c>
      <c r="H84" s="155"/>
      <c r="I84" s="155" t="str">
        <f t="shared" si="5"/>
        <v>part</v>
      </c>
      <c r="J84" s="155"/>
      <c r="K84" s="155"/>
      <c r="L84" s="155"/>
      <c r="M84" s="155"/>
      <c r="N84" s="163"/>
      <c r="O84" s="163"/>
      <c r="P84" s="163"/>
      <c r="Q84" s="163"/>
      <c r="R84" s="164"/>
      <c r="S84" s="165"/>
      <c r="T84" s="167"/>
      <c r="U84" s="155"/>
      <c r="V84" s="172">
        <v>0.05</v>
      </c>
      <c r="W84" s="167"/>
      <c r="X84" s="155" t="s">
        <v>560</v>
      </c>
      <c r="Y84" s="155" t="s">
        <v>475</v>
      </c>
      <c r="Z84" s="166"/>
      <c r="AA84" s="152">
        <f t="shared" si="6"/>
        <v>0.05</v>
      </c>
      <c r="AB84" s="168">
        <f t="shared" si="7"/>
        <v>0.15000000000000002</v>
      </c>
      <c r="AC84" s="155"/>
      <c r="AD84" s="155">
        <f t="shared" si="8"/>
        <v>0</v>
      </c>
      <c r="AE84" s="169">
        <v>39926</v>
      </c>
      <c r="AF84" s="155"/>
      <c r="AG84" s="155"/>
      <c r="AH84" s="155"/>
      <c r="AI84" s="155"/>
      <c r="AJ84" s="155"/>
      <c r="AK84" s="155"/>
      <c r="AL84" s="155"/>
      <c r="AM84" s="281">
        <v>62799</v>
      </c>
      <c r="AN84" s="281">
        <v>899</v>
      </c>
      <c r="AO84" s="156" t="s">
        <v>559</v>
      </c>
      <c r="AP84" s="282" t="s">
        <v>473</v>
      </c>
      <c r="AQ84" s="809"/>
      <c r="AR84" s="809">
        <v>3</v>
      </c>
      <c r="AS84" s="88">
        <f t="shared" si="9"/>
        <v>0</v>
      </c>
      <c r="AT84" s="88">
        <v>0</v>
      </c>
    </row>
    <row r="85" spans="1:46" x14ac:dyDescent="0.35">
      <c r="A85" s="155">
        <v>62799</v>
      </c>
      <c r="B85" s="162">
        <v>899</v>
      </c>
      <c r="C85" s="155" t="s">
        <v>559</v>
      </c>
      <c r="D85" s="155" t="s">
        <v>473</v>
      </c>
      <c r="E85" s="155"/>
      <c r="F85" s="155">
        <v>3</v>
      </c>
      <c r="G85" s="250">
        <v>1</v>
      </c>
      <c r="H85" s="155"/>
      <c r="I85" s="155" t="str">
        <f t="shared" si="5"/>
        <v>part</v>
      </c>
      <c r="J85" s="155"/>
      <c r="K85" s="155"/>
      <c r="L85" s="155"/>
      <c r="M85" s="155"/>
      <c r="N85" s="163"/>
      <c r="O85" s="163"/>
      <c r="P85" s="163"/>
      <c r="Q85" s="163"/>
      <c r="R85" s="164"/>
      <c r="S85" s="165"/>
      <c r="T85" s="167"/>
      <c r="U85" s="155"/>
      <c r="V85" s="172">
        <v>0.05</v>
      </c>
      <c r="W85" s="167"/>
      <c r="X85" s="155" t="s">
        <v>560</v>
      </c>
      <c r="Y85" s="155" t="s">
        <v>475</v>
      </c>
      <c r="Z85" s="166"/>
      <c r="AA85" s="152">
        <f t="shared" si="6"/>
        <v>0.05</v>
      </c>
      <c r="AB85" s="168">
        <f t="shared" si="7"/>
        <v>0.15000000000000002</v>
      </c>
      <c r="AC85" s="155"/>
      <c r="AD85" s="155">
        <f t="shared" si="8"/>
        <v>0</v>
      </c>
      <c r="AE85" s="169">
        <v>39926</v>
      </c>
      <c r="AF85" s="155"/>
      <c r="AG85" s="155"/>
      <c r="AH85" s="155"/>
      <c r="AI85" s="155"/>
      <c r="AJ85" s="155"/>
      <c r="AK85" s="155"/>
      <c r="AL85" s="155"/>
      <c r="AM85" s="281">
        <v>62804</v>
      </c>
      <c r="AN85" s="281">
        <v>899</v>
      </c>
      <c r="AO85" s="156" t="s">
        <v>559</v>
      </c>
      <c r="AP85" s="282" t="s">
        <v>473</v>
      </c>
      <c r="AQ85" s="809"/>
      <c r="AR85" s="809">
        <v>8</v>
      </c>
      <c r="AS85" s="88">
        <f t="shared" si="9"/>
        <v>0</v>
      </c>
      <c r="AT85" s="88">
        <v>0</v>
      </c>
    </row>
    <row r="86" spans="1:46" x14ac:dyDescent="0.35">
      <c r="A86" s="155">
        <v>62804</v>
      </c>
      <c r="B86" s="162">
        <v>899</v>
      </c>
      <c r="C86" s="155" t="s">
        <v>559</v>
      </c>
      <c r="D86" s="155" t="s">
        <v>473</v>
      </c>
      <c r="E86" s="155"/>
      <c r="F86" s="155">
        <v>8</v>
      </c>
      <c r="G86" s="250">
        <v>1</v>
      </c>
      <c r="H86" s="155"/>
      <c r="I86" s="155" t="str">
        <f t="shared" si="5"/>
        <v>part</v>
      </c>
      <c r="J86" s="155"/>
      <c r="K86" s="155"/>
      <c r="L86" s="155"/>
      <c r="M86" s="155"/>
      <c r="N86" s="163"/>
      <c r="O86" s="163"/>
      <c r="P86" s="163"/>
      <c r="Q86" s="163"/>
      <c r="R86" s="164"/>
      <c r="S86" s="165"/>
      <c r="T86" s="167"/>
      <c r="U86" s="155"/>
      <c r="V86" s="172">
        <v>0.05</v>
      </c>
      <c r="W86" s="167"/>
      <c r="X86" s="155" t="s">
        <v>560</v>
      </c>
      <c r="Y86" s="155" t="s">
        <v>475</v>
      </c>
      <c r="Z86" s="155"/>
      <c r="AA86" s="152">
        <f t="shared" si="6"/>
        <v>0.05</v>
      </c>
      <c r="AB86" s="168">
        <f t="shared" si="7"/>
        <v>0.4</v>
      </c>
      <c r="AC86" s="155"/>
      <c r="AD86" s="155">
        <f t="shared" si="8"/>
        <v>0</v>
      </c>
      <c r="AE86" s="169">
        <v>39926</v>
      </c>
      <c r="AF86" s="155"/>
      <c r="AG86" s="155"/>
      <c r="AH86" s="155"/>
      <c r="AI86" s="155"/>
      <c r="AJ86" s="155"/>
      <c r="AK86" s="155"/>
      <c r="AL86" s="155"/>
      <c r="AM86" s="281">
        <v>62876</v>
      </c>
      <c r="AN86" s="281">
        <v>899</v>
      </c>
      <c r="AO86" s="156" t="s">
        <v>559</v>
      </c>
      <c r="AP86" s="282" t="s">
        <v>473</v>
      </c>
      <c r="AQ86" s="809"/>
      <c r="AR86" s="809">
        <v>6</v>
      </c>
      <c r="AS86" s="88">
        <f t="shared" si="9"/>
        <v>0</v>
      </c>
      <c r="AT86" s="88">
        <v>0</v>
      </c>
    </row>
    <row r="87" spans="1:46" x14ac:dyDescent="0.35">
      <c r="A87" s="155">
        <v>62876</v>
      </c>
      <c r="B87" s="162">
        <v>899</v>
      </c>
      <c r="C87" s="173" t="s">
        <v>559</v>
      </c>
      <c r="D87" s="173" t="s">
        <v>473</v>
      </c>
      <c r="E87" s="155"/>
      <c r="F87" s="155">
        <v>6</v>
      </c>
      <c r="G87" s="171">
        <v>1</v>
      </c>
      <c r="H87" s="155"/>
      <c r="I87" s="155" t="str">
        <f t="shared" si="5"/>
        <v>part</v>
      </c>
      <c r="J87" s="155"/>
      <c r="K87" s="155"/>
      <c r="L87" s="155"/>
      <c r="M87" s="155"/>
      <c r="N87" s="163"/>
      <c r="O87" s="163"/>
      <c r="P87" s="163"/>
      <c r="Q87" s="163"/>
      <c r="R87" s="164"/>
      <c r="S87" s="165"/>
      <c r="T87" s="167"/>
      <c r="U87" s="163"/>
      <c r="V87" s="172">
        <v>0.05</v>
      </c>
      <c r="W87" s="164"/>
      <c r="X87" s="155" t="s">
        <v>560</v>
      </c>
      <c r="Y87" s="155" t="s">
        <v>475</v>
      </c>
      <c r="Z87" s="166"/>
      <c r="AA87" s="152">
        <f t="shared" si="6"/>
        <v>0.05</v>
      </c>
      <c r="AB87" s="168">
        <f t="shared" si="7"/>
        <v>0.30000000000000004</v>
      </c>
      <c r="AC87" s="155"/>
      <c r="AD87" s="155">
        <f t="shared" si="8"/>
        <v>0</v>
      </c>
      <c r="AE87" s="169">
        <v>40030</v>
      </c>
      <c r="AF87" s="155"/>
      <c r="AG87" s="155"/>
      <c r="AH87" s="155"/>
      <c r="AI87" s="155"/>
      <c r="AJ87" s="155"/>
      <c r="AK87" s="155"/>
      <c r="AL87" s="155"/>
      <c r="AM87" s="281">
        <v>62935</v>
      </c>
      <c r="AN87" s="281">
        <v>899</v>
      </c>
      <c r="AO87" s="156" t="s">
        <v>559</v>
      </c>
      <c r="AP87" s="282" t="s">
        <v>473</v>
      </c>
      <c r="AQ87" s="809"/>
      <c r="AR87" s="809">
        <v>8</v>
      </c>
      <c r="AS87" s="88">
        <f t="shared" si="9"/>
        <v>0</v>
      </c>
      <c r="AT87" s="88">
        <v>0</v>
      </c>
    </row>
    <row r="88" spans="1:46" x14ac:dyDescent="0.35">
      <c r="A88" s="155">
        <v>63109</v>
      </c>
      <c r="B88" s="162">
        <v>899</v>
      </c>
      <c r="C88" s="155" t="s">
        <v>559</v>
      </c>
      <c r="D88" s="155" t="s">
        <v>473</v>
      </c>
      <c r="E88" s="155"/>
      <c r="F88" s="155">
        <v>1</v>
      </c>
      <c r="G88" s="250">
        <v>1</v>
      </c>
      <c r="H88" s="155"/>
      <c r="I88" s="155" t="str">
        <f t="shared" si="5"/>
        <v>part</v>
      </c>
      <c r="J88" s="155"/>
      <c r="K88" s="155"/>
      <c r="L88" s="155"/>
      <c r="M88" s="155"/>
      <c r="N88" s="163"/>
      <c r="O88" s="163"/>
      <c r="P88" s="163"/>
      <c r="Q88" s="163"/>
      <c r="R88" s="164"/>
      <c r="S88" s="165"/>
      <c r="T88" s="167"/>
      <c r="U88" s="155"/>
      <c r="V88" s="172">
        <v>0.05</v>
      </c>
      <c r="W88" s="167"/>
      <c r="X88" s="155" t="s">
        <v>560</v>
      </c>
      <c r="Y88" s="155" t="s">
        <v>475</v>
      </c>
      <c r="Z88" s="166"/>
      <c r="AA88" s="152">
        <f t="shared" si="6"/>
        <v>0.05</v>
      </c>
      <c r="AB88" s="168">
        <f t="shared" si="7"/>
        <v>0.05</v>
      </c>
      <c r="AC88" s="155"/>
      <c r="AD88" s="155">
        <f t="shared" si="8"/>
        <v>0</v>
      </c>
      <c r="AE88" s="169">
        <v>40126</v>
      </c>
      <c r="AF88" s="155"/>
      <c r="AG88" s="155"/>
      <c r="AH88" s="155"/>
      <c r="AI88" s="155"/>
      <c r="AJ88" s="155"/>
      <c r="AK88" s="155"/>
      <c r="AL88" s="155"/>
      <c r="AM88" s="281">
        <v>63109</v>
      </c>
      <c r="AN88" s="281">
        <v>899</v>
      </c>
      <c r="AO88" s="156" t="s">
        <v>559</v>
      </c>
      <c r="AP88" s="282" t="s">
        <v>473</v>
      </c>
      <c r="AQ88" s="809"/>
      <c r="AR88" s="809">
        <v>1</v>
      </c>
      <c r="AS88" s="88">
        <f t="shared" si="9"/>
        <v>0</v>
      </c>
      <c r="AT88" s="88">
        <v>0</v>
      </c>
    </row>
    <row r="89" spans="1:46" x14ac:dyDescent="0.35">
      <c r="A89" s="155">
        <v>62897</v>
      </c>
      <c r="B89" s="162">
        <v>900</v>
      </c>
      <c r="C89" s="155" t="s">
        <v>561</v>
      </c>
      <c r="D89" s="155" t="s">
        <v>473</v>
      </c>
      <c r="E89" s="155"/>
      <c r="F89" s="155">
        <v>4</v>
      </c>
      <c r="G89" s="171">
        <v>1</v>
      </c>
      <c r="H89" s="155"/>
      <c r="I89" s="155" t="str">
        <f t="shared" si="5"/>
        <v>part</v>
      </c>
      <c r="J89" s="155"/>
      <c r="K89" s="155"/>
      <c r="L89" s="155"/>
      <c r="M89" s="155"/>
      <c r="N89" s="163"/>
      <c r="O89" s="163"/>
      <c r="P89" s="163"/>
      <c r="Q89" s="163"/>
      <c r="R89" s="164"/>
      <c r="S89" s="165"/>
      <c r="T89" s="167"/>
      <c r="U89" s="155"/>
      <c r="V89" s="172">
        <v>0.06</v>
      </c>
      <c r="W89" s="167"/>
      <c r="X89" s="155" t="s">
        <v>562</v>
      </c>
      <c r="Y89" s="155" t="s">
        <v>475</v>
      </c>
      <c r="Z89" s="166"/>
      <c r="AA89" s="152">
        <f t="shared" si="6"/>
        <v>0.06</v>
      </c>
      <c r="AB89" s="168">
        <f t="shared" si="7"/>
        <v>0.24</v>
      </c>
      <c r="AC89" s="155"/>
      <c r="AD89" s="155">
        <f t="shared" si="8"/>
        <v>0</v>
      </c>
      <c r="AE89" s="169">
        <v>40042</v>
      </c>
      <c r="AF89" s="155"/>
      <c r="AG89" s="155"/>
      <c r="AH89" s="155"/>
      <c r="AI89" s="155"/>
      <c r="AJ89" s="155"/>
      <c r="AK89" s="155"/>
      <c r="AL89" s="155"/>
      <c r="AM89" s="281">
        <v>62897</v>
      </c>
      <c r="AN89" s="281">
        <v>900</v>
      </c>
      <c r="AO89" s="156" t="s">
        <v>561</v>
      </c>
      <c r="AP89" s="282" t="s">
        <v>473</v>
      </c>
      <c r="AQ89" s="809"/>
      <c r="AR89" s="809">
        <v>4</v>
      </c>
      <c r="AS89" s="88">
        <f t="shared" si="9"/>
        <v>0</v>
      </c>
      <c r="AT89" s="88">
        <v>0</v>
      </c>
    </row>
    <row r="90" spans="1:46" x14ac:dyDescent="0.35">
      <c r="A90" s="155">
        <v>62465</v>
      </c>
      <c r="B90" s="162">
        <v>902</v>
      </c>
      <c r="C90" s="155" t="s">
        <v>563</v>
      </c>
      <c r="D90" s="155" t="s">
        <v>473</v>
      </c>
      <c r="E90" s="155"/>
      <c r="F90" s="155">
        <v>2</v>
      </c>
      <c r="G90" s="171">
        <v>1</v>
      </c>
      <c r="H90" s="155"/>
      <c r="I90" s="155" t="str">
        <f t="shared" si="5"/>
        <v>part</v>
      </c>
      <c r="J90" s="155"/>
      <c r="K90" s="155"/>
      <c r="L90" s="155"/>
      <c r="M90" s="155"/>
      <c r="N90" s="163"/>
      <c r="O90" s="163"/>
      <c r="P90" s="163"/>
      <c r="Q90" s="163"/>
      <c r="R90" s="164"/>
      <c r="S90" s="165"/>
      <c r="T90" s="167"/>
      <c r="U90" s="155"/>
      <c r="V90" s="172">
        <v>0.04</v>
      </c>
      <c r="W90" s="167"/>
      <c r="X90" s="155" t="s">
        <v>474</v>
      </c>
      <c r="Y90" s="155" t="s">
        <v>475</v>
      </c>
      <c r="Z90" s="166"/>
      <c r="AA90" s="152">
        <f t="shared" si="6"/>
        <v>0.04</v>
      </c>
      <c r="AB90" s="168">
        <f t="shared" si="7"/>
        <v>0.08</v>
      </c>
      <c r="AC90" s="155"/>
      <c r="AD90" s="155">
        <f t="shared" si="8"/>
        <v>0</v>
      </c>
      <c r="AE90" s="169">
        <v>40123</v>
      </c>
      <c r="AF90" s="155"/>
      <c r="AG90" s="155"/>
      <c r="AH90" s="155"/>
      <c r="AI90" s="155"/>
      <c r="AJ90" s="155"/>
      <c r="AK90" s="155"/>
      <c r="AL90" s="155"/>
      <c r="AM90" s="281">
        <v>62465</v>
      </c>
      <c r="AN90" s="281">
        <v>902</v>
      </c>
      <c r="AO90" s="156" t="s">
        <v>563</v>
      </c>
      <c r="AP90" s="282" t="s">
        <v>473</v>
      </c>
      <c r="AQ90" s="809"/>
      <c r="AR90" s="809">
        <v>2</v>
      </c>
      <c r="AS90" s="88">
        <f t="shared" si="9"/>
        <v>0</v>
      </c>
      <c r="AT90" s="88">
        <v>0</v>
      </c>
    </row>
    <row r="91" spans="1:46" x14ac:dyDescent="0.35">
      <c r="A91" s="155">
        <v>62445</v>
      </c>
      <c r="B91" s="162">
        <v>923</v>
      </c>
      <c r="C91" s="155" t="s">
        <v>564</v>
      </c>
      <c r="D91" s="155" t="s">
        <v>473</v>
      </c>
      <c r="E91" s="155"/>
      <c r="F91" s="155">
        <v>1</v>
      </c>
      <c r="G91" s="171">
        <v>1</v>
      </c>
      <c r="H91" s="155"/>
      <c r="I91" s="155" t="str">
        <f t="shared" si="5"/>
        <v>part</v>
      </c>
      <c r="J91" s="155"/>
      <c r="K91" s="155"/>
      <c r="L91" s="155"/>
      <c r="M91" s="155"/>
      <c r="N91" s="163"/>
      <c r="O91" s="163"/>
      <c r="P91" s="163"/>
      <c r="Q91" s="163"/>
      <c r="R91" s="164"/>
      <c r="S91" s="251"/>
      <c r="T91" s="252"/>
      <c r="U91" s="169"/>
      <c r="V91" s="172">
        <v>0.06</v>
      </c>
      <c r="W91" s="164"/>
      <c r="X91" s="155" t="s">
        <v>474</v>
      </c>
      <c r="Y91" s="155" t="s">
        <v>475</v>
      </c>
      <c r="Z91" s="166"/>
      <c r="AA91" s="152">
        <f t="shared" si="6"/>
        <v>0.06</v>
      </c>
      <c r="AB91" s="168">
        <f t="shared" si="7"/>
        <v>0.06</v>
      </c>
      <c r="AC91" s="155"/>
      <c r="AD91" s="155">
        <f t="shared" si="8"/>
        <v>0</v>
      </c>
      <c r="AE91" s="169">
        <v>40133</v>
      </c>
      <c r="AF91" s="155"/>
      <c r="AG91" s="155"/>
      <c r="AH91" s="155"/>
      <c r="AI91" s="155"/>
      <c r="AJ91" s="155"/>
      <c r="AK91" s="155"/>
      <c r="AL91" s="155"/>
      <c r="AM91" s="281">
        <v>62445</v>
      </c>
      <c r="AN91" s="281">
        <v>923</v>
      </c>
      <c r="AO91" s="156" t="s">
        <v>564</v>
      </c>
      <c r="AP91" s="282" t="s">
        <v>473</v>
      </c>
      <c r="AQ91" s="809"/>
      <c r="AR91" s="809">
        <v>1</v>
      </c>
      <c r="AS91" s="88">
        <f t="shared" si="9"/>
        <v>0</v>
      </c>
      <c r="AT91" s="88">
        <v>0</v>
      </c>
    </row>
    <row r="92" spans="1:46" x14ac:dyDescent="0.35">
      <c r="A92" s="155">
        <v>62465</v>
      </c>
      <c r="B92" s="162">
        <v>923</v>
      </c>
      <c r="C92" s="155" t="s">
        <v>564</v>
      </c>
      <c r="D92" s="155" t="s">
        <v>473</v>
      </c>
      <c r="E92" s="155"/>
      <c r="F92" s="155">
        <v>8</v>
      </c>
      <c r="G92" s="171">
        <v>1</v>
      </c>
      <c r="H92" s="155"/>
      <c r="I92" s="155" t="str">
        <f t="shared" si="5"/>
        <v>part</v>
      </c>
      <c r="J92" s="155"/>
      <c r="K92" s="155"/>
      <c r="L92" s="155"/>
      <c r="M92" s="155"/>
      <c r="N92" s="163"/>
      <c r="O92" s="163"/>
      <c r="P92" s="163"/>
      <c r="Q92" s="163"/>
      <c r="R92" s="164"/>
      <c r="S92" s="165"/>
      <c r="T92" s="167"/>
      <c r="U92" s="155"/>
      <c r="V92" s="172">
        <v>0.06</v>
      </c>
      <c r="W92" s="167"/>
      <c r="X92" s="155" t="s">
        <v>474</v>
      </c>
      <c r="Y92" s="155" t="s">
        <v>475</v>
      </c>
      <c r="Z92" s="166"/>
      <c r="AA92" s="152">
        <f t="shared" si="6"/>
        <v>0.06</v>
      </c>
      <c r="AB92" s="168">
        <f t="shared" si="7"/>
        <v>0.48</v>
      </c>
      <c r="AC92" s="155"/>
      <c r="AD92" s="155">
        <f t="shared" si="8"/>
        <v>0</v>
      </c>
      <c r="AE92" s="169">
        <v>40123</v>
      </c>
      <c r="AF92" s="155"/>
      <c r="AG92" s="155"/>
      <c r="AH92" s="155"/>
      <c r="AI92" s="155"/>
      <c r="AJ92" s="155"/>
      <c r="AK92" s="155"/>
      <c r="AL92" s="155"/>
      <c r="AM92" s="281">
        <v>62465</v>
      </c>
      <c r="AN92" s="281">
        <v>923</v>
      </c>
      <c r="AO92" s="156" t="s">
        <v>564</v>
      </c>
      <c r="AP92" s="282" t="s">
        <v>473</v>
      </c>
      <c r="AQ92" s="809"/>
      <c r="AR92" s="809">
        <v>8</v>
      </c>
      <c r="AS92" s="88">
        <f t="shared" si="9"/>
        <v>0</v>
      </c>
      <c r="AT92" s="88">
        <v>0</v>
      </c>
    </row>
    <row r="93" spans="1:46" x14ac:dyDescent="0.35">
      <c r="A93" s="155">
        <v>62445</v>
      </c>
      <c r="B93" s="162">
        <v>945</v>
      </c>
      <c r="C93" s="155" t="s">
        <v>565</v>
      </c>
      <c r="D93" s="155" t="s">
        <v>473</v>
      </c>
      <c r="E93" s="155"/>
      <c r="F93" s="155">
        <v>6</v>
      </c>
      <c r="G93" s="171">
        <v>1</v>
      </c>
      <c r="H93" s="155"/>
      <c r="I93" s="155" t="str">
        <f t="shared" si="5"/>
        <v>part</v>
      </c>
      <c r="J93" s="155"/>
      <c r="K93" s="155"/>
      <c r="L93" s="155"/>
      <c r="M93" s="155"/>
      <c r="N93" s="163"/>
      <c r="O93" s="163"/>
      <c r="P93" s="163"/>
      <c r="Q93" s="163"/>
      <c r="R93" s="164"/>
      <c r="S93" s="251"/>
      <c r="T93" s="252"/>
      <c r="U93" s="169"/>
      <c r="V93" s="172">
        <v>4.4999999999999998E-2</v>
      </c>
      <c r="W93" s="164"/>
      <c r="X93" s="155" t="s">
        <v>566</v>
      </c>
      <c r="Y93" s="155" t="s">
        <v>567</v>
      </c>
      <c r="Z93" s="166"/>
      <c r="AA93" s="152">
        <f t="shared" si="6"/>
        <v>4.4999999999999998E-2</v>
      </c>
      <c r="AB93" s="168">
        <f t="shared" si="7"/>
        <v>0.27</v>
      </c>
      <c r="AC93" s="155"/>
      <c r="AD93" s="155">
        <f t="shared" si="8"/>
        <v>0</v>
      </c>
      <c r="AE93" s="169">
        <v>40042</v>
      </c>
      <c r="AF93" s="155"/>
      <c r="AG93" s="155"/>
      <c r="AH93" s="155"/>
      <c r="AI93" s="155"/>
      <c r="AJ93" s="155"/>
      <c r="AK93" s="155"/>
      <c r="AL93" s="155"/>
      <c r="AM93" s="281">
        <v>62445</v>
      </c>
      <c r="AN93" s="281">
        <v>945</v>
      </c>
      <c r="AO93" s="156" t="s">
        <v>565</v>
      </c>
      <c r="AP93" s="282" t="s">
        <v>473</v>
      </c>
      <c r="AQ93" s="809"/>
      <c r="AR93" s="809">
        <v>6</v>
      </c>
      <c r="AS93" s="88">
        <f t="shared" si="9"/>
        <v>0</v>
      </c>
      <c r="AT93" s="88">
        <v>0</v>
      </c>
    </row>
    <row r="94" spans="1:46" x14ac:dyDescent="0.35">
      <c r="A94" s="155">
        <v>62445</v>
      </c>
      <c r="B94" s="162">
        <v>946</v>
      </c>
      <c r="C94" s="155" t="s">
        <v>568</v>
      </c>
      <c r="D94" s="155" t="s">
        <v>473</v>
      </c>
      <c r="E94" s="155"/>
      <c r="F94" s="155">
        <v>4</v>
      </c>
      <c r="G94" s="171">
        <v>1</v>
      </c>
      <c r="H94" s="155"/>
      <c r="I94" s="155" t="str">
        <f t="shared" si="5"/>
        <v>part</v>
      </c>
      <c r="J94" s="155"/>
      <c r="K94" s="155"/>
      <c r="L94" s="155"/>
      <c r="M94" s="155"/>
      <c r="N94" s="163"/>
      <c r="O94" s="163"/>
      <c r="P94" s="163"/>
      <c r="Q94" s="163"/>
      <c r="R94" s="164"/>
      <c r="S94" s="251"/>
      <c r="T94" s="167"/>
      <c r="U94" s="155"/>
      <c r="V94" s="172">
        <v>0.01</v>
      </c>
      <c r="W94" s="164"/>
      <c r="X94" s="155" t="s">
        <v>569</v>
      </c>
      <c r="Y94" s="155" t="s">
        <v>567</v>
      </c>
      <c r="Z94" s="166"/>
      <c r="AA94" s="152">
        <f t="shared" si="6"/>
        <v>0.01</v>
      </c>
      <c r="AB94" s="168">
        <f t="shared" si="7"/>
        <v>0.04</v>
      </c>
      <c r="AC94" s="155"/>
      <c r="AD94" s="155">
        <f t="shared" si="8"/>
        <v>0</v>
      </c>
      <c r="AE94" s="169">
        <v>40042</v>
      </c>
      <c r="AF94" s="155"/>
      <c r="AG94" s="155"/>
      <c r="AH94" s="155"/>
      <c r="AI94" s="155"/>
      <c r="AJ94" s="155"/>
      <c r="AK94" s="155"/>
      <c r="AL94" s="155"/>
      <c r="AM94" s="281">
        <v>62445</v>
      </c>
      <c r="AN94" s="281">
        <v>946</v>
      </c>
      <c r="AO94" s="156" t="s">
        <v>568</v>
      </c>
      <c r="AP94" s="282" t="s">
        <v>473</v>
      </c>
      <c r="AQ94" s="809"/>
      <c r="AR94" s="809">
        <v>3</v>
      </c>
      <c r="AS94" s="88">
        <f t="shared" si="9"/>
        <v>0</v>
      </c>
      <c r="AT94" s="88">
        <v>0</v>
      </c>
    </row>
    <row r="95" spans="1:46" x14ac:dyDescent="0.35">
      <c r="A95" s="155">
        <v>62912</v>
      </c>
      <c r="B95" s="162">
        <v>958</v>
      </c>
      <c r="C95" s="155" t="s">
        <v>570</v>
      </c>
      <c r="D95" s="155" t="s">
        <v>473</v>
      </c>
      <c r="E95" s="155"/>
      <c r="F95" s="155">
        <v>2</v>
      </c>
      <c r="G95" s="171">
        <v>1</v>
      </c>
      <c r="H95" s="155"/>
      <c r="I95" s="155" t="str">
        <f t="shared" si="5"/>
        <v>part</v>
      </c>
      <c r="J95" s="155"/>
      <c r="K95" s="155"/>
      <c r="L95" s="155"/>
      <c r="M95" s="155"/>
      <c r="N95" s="163"/>
      <c r="O95" s="163"/>
      <c r="P95" s="163"/>
      <c r="Q95" s="163"/>
      <c r="R95" s="164"/>
      <c r="S95" s="165"/>
      <c r="T95" s="167"/>
      <c r="U95" s="163"/>
      <c r="V95" s="172">
        <v>0.11</v>
      </c>
      <c r="W95" s="167"/>
      <c r="X95" s="155" t="s">
        <v>571</v>
      </c>
      <c r="Y95" s="155" t="s">
        <v>475</v>
      </c>
      <c r="Z95" s="155"/>
      <c r="AA95" s="152">
        <f t="shared" si="6"/>
        <v>0.11</v>
      </c>
      <c r="AB95" s="168">
        <f t="shared" si="7"/>
        <v>0.22</v>
      </c>
      <c r="AC95" s="155"/>
      <c r="AD95" s="155">
        <f t="shared" si="8"/>
        <v>0</v>
      </c>
      <c r="AE95" s="169">
        <v>40126</v>
      </c>
      <c r="AF95" s="155"/>
      <c r="AG95" s="155"/>
      <c r="AH95" s="155"/>
      <c r="AI95" s="155"/>
      <c r="AJ95" s="155"/>
      <c r="AK95" s="155"/>
      <c r="AL95" s="155"/>
      <c r="AM95" s="281">
        <v>62912</v>
      </c>
      <c r="AN95" s="281">
        <v>958</v>
      </c>
      <c r="AO95" s="156" t="s">
        <v>570</v>
      </c>
      <c r="AP95" s="282" t="s">
        <v>473</v>
      </c>
      <c r="AQ95" s="809"/>
      <c r="AR95" s="809">
        <v>2</v>
      </c>
      <c r="AS95" s="88">
        <f t="shared" si="9"/>
        <v>0</v>
      </c>
      <c r="AT95" s="88">
        <v>0</v>
      </c>
    </row>
    <row r="96" spans="1:46" x14ac:dyDescent="0.35">
      <c r="A96" s="155">
        <v>62897</v>
      </c>
      <c r="B96" s="162">
        <v>964</v>
      </c>
      <c r="C96" s="155" t="s">
        <v>573</v>
      </c>
      <c r="D96" s="155" t="s">
        <v>473</v>
      </c>
      <c r="E96" s="155"/>
      <c r="F96" s="155">
        <v>14</v>
      </c>
      <c r="G96" s="171">
        <v>1</v>
      </c>
      <c r="H96" s="155"/>
      <c r="I96" s="155" t="str">
        <f t="shared" si="5"/>
        <v>part</v>
      </c>
      <c r="J96" s="155"/>
      <c r="K96" s="155"/>
      <c r="L96" s="155"/>
      <c r="M96" s="155"/>
      <c r="N96" s="163"/>
      <c r="O96" s="163"/>
      <c r="P96" s="163"/>
      <c r="Q96" s="163"/>
      <c r="R96" s="164"/>
      <c r="S96" s="165"/>
      <c r="T96" s="167"/>
      <c r="U96" s="155"/>
      <c r="V96" s="172">
        <v>0.08</v>
      </c>
      <c r="W96" s="167"/>
      <c r="X96" s="155" t="s">
        <v>478</v>
      </c>
      <c r="Y96" s="155" t="s">
        <v>475</v>
      </c>
      <c r="Z96" s="166"/>
      <c r="AA96" s="152">
        <f t="shared" si="6"/>
        <v>0.08</v>
      </c>
      <c r="AB96" s="168">
        <f t="shared" si="7"/>
        <v>1.1200000000000001</v>
      </c>
      <c r="AC96" s="155"/>
      <c r="AD96" s="155">
        <f t="shared" si="8"/>
        <v>0</v>
      </c>
      <c r="AE96" s="169">
        <v>40042</v>
      </c>
      <c r="AF96" s="155"/>
      <c r="AG96" s="155"/>
      <c r="AH96" s="155"/>
      <c r="AI96" s="155"/>
      <c r="AJ96" s="155"/>
      <c r="AK96" s="155"/>
      <c r="AL96" s="155"/>
      <c r="AM96" s="281">
        <v>62897</v>
      </c>
      <c r="AN96" s="281">
        <v>964</v>
      </c>
      <c r="AO96" s="156" t="s">
        <v>573</v>
      </c>
      <c r="AP96" s="282" t="s">
        <v>473</v>
      </c>
      <c r="AQ96" s="809"/>
      <c r="AR96" s="809">
        <v>14</v>
      </c>
      <c r="AS96" s="88">
        <f t="shared" si="9"/>
        <v>0</v>
      </c>
      <c r="AT96" s="88">
        <v>0</v>
      </c>
    </row>
    <row r="97" spans="1:46" x14ac:dyDescent="0.35">
      <c r="A97" s="155">
        <v>61762</v>
      </c>
      <c r="B97" s="162">
        <v>969</v>
      </c>
      <c r="C97" s="155" t="s">
        <v>574</v>
      </c>
      <c r="D97" s="155" t="s">
        <v>473</v>
      </c>
      <c r="E97" s="155"/>
      <c r="F97" s="155">
        <v>2</v>
      </c>
      <c r="G97" s="171">
        <v>1</v>
      </c>
      <c r="H97" s="155"/>
      <c r="I97" s="155" t="str">
        <f t="shared" si="5"/>
        <v>part</v>
      </c>
      <c r="J97" s="155"/>
      <c r="K97" s="155"/>
      <c r="L97" s="155"/>
      <c r="M97" s="155"/>
      <c r="N97" s="163"/>
      <c r="O97" s="163"/>
      <c r="P97" s="163"/>
      <c r="Q97" s="163"/>
      <c r="R97" s="164"/>
      <c r="S97" s="165"/>
      <c r="T97" s="167"/>
      <c r="U97" s="163"/>
      <c r="V97" s="172">
        <v>0.08</v>
      </c>
      <c r="W97" s="167"/>
      <c r="X97" s="155" t="s">
        <v>478</v>
      </c>
      <c r="Y97" s="155" t="s">
        <v>490</v>
      </c>
      <c r="Z97" s="155"/>
      <c r="AA97" s="152">
        <f t="shared" si="6"/>
        <v>0.08</v>
      </c>
      <c r="AB97" s="168">
        <f t="shared" si="7"/>
        <v>0.16</v>
      </c>
      <c r="AC97" s="155"/>
      <c r="AD97" s="155">
        <f t="shared" si="8"/>
        <v>0</v>
      </c>
      <c r="AE97" s="169">
        <v>40113</v>
      </c>
      <c r="AF97" s="155"/>
      <c r="AG97" s="155"/>
      <c r="AH97" s="155"/>
      <c r="AI97" s="155"/>
      <c r="AJ97" s="155"/>
      <c r="AK97" s="155"/>
      <c r="AL97" s="155"/>
      <c r="AM97" s="281">
        <v>61762</v>
      </c>
      <c r="AN97" s="281">
        <v>969</v>
      </c>
      <c r="AO97" s="156" t="s">
        <v>574</v>
      </c>
      <c r="AP97" s="282" t="s">
        <v>473</v>
      </c>
      <c r="AQ97" s="809"/>
      <c r="AR97" s="809">
        <v>2</v>
      </c>
      <c r="AS97" s="88">
        <f t="shared" si="9"/>
        <v>0</v>
      </c>
      <c r="AT97" s="88">
        <v>0</v>
      </c>
    </row>
    <row r="98" spans="1:46" x14ac:dyDescent="0.35">
      <c r="A98" s="155">
        <v>62794</v>
      </c>
      <c r="B98" s="162">
        <v>969</v>
      </c>
      <c r="C98" s="155" t="s">
        <v>574</v>
      </c>
      <c r="D98" s="155" t="s">
        <v>473</v>
      </c>
      <c r="E98" s="155"/>
      <c r="F98" s="155">
        <v>4</v>
      </c>
      <c r="G98" s="171">
        <v>1</v>
      </c>
      <c r="H98" s="155"/>
      <c r="I98" s="155" t="str">
        <f t="shared" si="5"/>
        <v>part</v>
      </c>
      <c r="J98" s="155"/>
      <c r="K98" s="155"/>
      <c r="L98" s="155"/>
      <c r="M98" s="155"/>
      <c r="N98" s="163"/>
      <c r="O98" s="163"/>
      <c r="P98" s="163"/>
      <c r="Q98" s="163"/>
      <c r="R98" s="164"/>
      <c r="S98" s="165"/>
      <c r="T98" s="167"/>
      <c r="U98" s="155"/>
      <c r="V98" s="172">
        <v>0.08</v>
      </c>
      <c r="W98" s="167"/>
      <c r="X98" s="155" t="s">
        <v>474</v>
      </c>
      <c r="Y98" s="155" t="s">
        <v>475</v>
      </c>
      <c r="Z98" s="166"/>
      <c r="AA98" s="152">
        <f t="shared" si="6"/>
        <v>0.08</v>
      </c>
      <c r="AB98" s="168">
        <f t="shared" si="7"/>
        <v>0.32</v>
      </c>
      <c r="AC98" s="155"/>
      <c r="AD98" s="155">
        <f t="shared" si="8"/>
        <v>0</v>
      </c>
      <c r="AE98" s="169">
        <v>40147</v>
      </c>
      <c r="AF98" s="155"/>
      <c r="AG98" s="155"/>
      <c r="AH98" s="155"/>
      <c r="AI98" s="155"/>
      <c r="AJ98" s="155"/>
      <c r="AK98" s="155"/>
      <c r="AL98" s="155"/>
      <c r="AM98" s="281">
        <v>62794</v>
      </c>
      <c r="AN98" s="281">
        <v>969</v>
      </c>
      <c r="AO98" s="156" t="s">
        <v>574</v>
      </c>
      <c r="AP98" s="282" t="s">
        <v>473</v>
      </c>
      <c r="AQ98" s="809"/>
      <c r="AR98" s="809">
        <v>4</v>
      </c>
      <c r="AS98" s="88">
        <f t="shared" si="9"/>
        <v>0</v>
      </c>
      <c r="AT98" s="88">
        <v>0</v>
      </c>
    </row>
    <row r="99" spans="1:46" x14ac:dyDescent="0.35">
      <c r="A99" s="155">
        <v>62912</v>
      </c>
      <c r="B99" s="162">
        <v>969</v>
      </c>
      <c r="C99" s="155" t="s">
        <v>574</v>
      </c>
      <c r="D99" s="155" t="s">
        <v>473</v>
      </c>
      <c r="E99" s="155"/>
      <c r="F99" s="155">
        <v>4</v>
      </c>
      <c r="G99" s="171">
        <v>1</v>
      </c>
      <c r="H99" s="155"/>
      <c r="I99" s="155" t="str">
        <f t="shared" si="5"/>
        <v>part</v>
      </c>
      <c r="J99" s="155"/>
      <c r="K99" s="155"/>
      <c r="L99" s="155"/>
      <c r="M99" s="155"/>
      <c r="N99" s="163"/>
      <c r="O99" s="163"/>
      <c r="P99" s="163"/>
      <c r="Q99" s="163"/>
      <c r="R99" s="164"/>
      <c r="S99" s="165"/>
      <c r="T99" s="167"/>
      <c r="U99" s="163"/>
      <c r="V99" s="172">
        <v>0.08</v>
      </c>
      <c r="W99" s="167"/>
      <c r="X99" s="155" t="s">
        <v>478</v>
      </c>
      <c r="Y99" s="155" t="s">
        <v>475</v>
      </c>
      <c r="Z99" s="155"/>
      <c r="AA99" s="152">
        <f t="shared" si="6"/>
        <v>0.08</v>
      </c>
      <c r="AB99" s="168">
        <f t="shared" si="7"/>
        <v>0.32</v>
      </c>
      <c r="AC99" s="155"/>
      <c r="AD99" s="155">
        <f t="shared" si="8"/>
        <v>0</v>
      </c>
      <c r="AE99" s="169">
        <v>40126</v>
      </c>
      <c r="AF99" s="155"/>
      <c r="AG99" s="155"/>
      <c r="AH99" s="155"/>
      <c r="AI99" s="155"/>
      <c r="AJ99" s="155"/>
      <c r="AK99" s="155"/>
      <c r="AL99" s="155"/>
      <c r="AM99" s="281">
        <v>62912</v>
      </c>
      <c r="AN99" s="281">
        <v>969</v>
      </c>
      <c r="AO99" s="156" t="s">
        <v>574</v>
      </c>
      <c r="AP99" s="282" t="s">
        <v>473</v>
      </c>
      <c r="AQ99" s="809"/>
      <c r="AR99" s="809">
        <v>4</v>
      </c>
      <c r="AS99" s="88">
        <f t="shared" si="9"/>
        <v>0</v>
      </c>
      <c r="AT99" s="88">
        <v>0</v>
      </c>
    </row>
    <row r="100" spans="1:46" x14ac:dyDescent="0.35">
      <c r="A100" s="155">
        <v>62399</v>
      </c>
      <c r="B100" s="162">
        <v>1095</v>
      </c>
      <c r="C100" s="155" t="s">
        <v>575</v>
      </c>
      <c r="D100" s="155" t="s">
        <v>473</v>
      </c>
      <c r="E100" s="155" t="s">
        <v>576</v>
      </c>
      <c r="F100" s="155">
        <v>6</v>
      </c>
      <c r="G100" s="250">
        <v>1</v>
      </c>
      <c r="H100" s="155"/>
      <c r="I100" s="155" t="str">
        <f t="shared" si="5"/>
        <v>part</v>
      </c>
      <c r="J100" s="155"/>
      <c r="K100" s="155"/>
      <c r="L100" s="155"/>
      <c r="M100" s="155"/>
      <c r="N100" s="163"/>
      <c r="O100" s="163"/>
      <c r="P100" s="163"/>
      <c r="Q100" s="163"/>
      <c r="R100" s="164"/>
      <c r="S100" s="165"/>
      <c r="T100" s="167"/>
      <c r="U100" s="163"/>
      <c r="V100" s="172">
        <v>9.4</v>
      </c>
      <c r="W100" s="164"/>
      <c r="X100" s="155" t="s">
        <v>577</v>
      </c>
      <c r="Y100" s="155" t="s">
        <v>475</v>
      </c>
      <c r="Z100" s="166"/>
      <c r="AA100" s="152">
        <f t="shared" si="6"/>
        <v>9.4</v>
      </c>
      <c r="AB100" s="168">
        <f t="shared" si="7"/>
        <v>56.400000000000006</v>
      </c>
      <c r="AC100" s="155"/>
      <c r="AD100" s="155">
        <f t="shared" si="8"/>
        <v>0</v>
      </c>
      <c r="AE100" s="169">
        <v>39926</v>
      </c>
      <c r="AF100" s="155">
        <v>6</v>
      </c>
      <c r="AG100" s="155">
        <v>6</v>
      </c>
      <c r="AH100" s="155"/>
      <c r="AI100" s="155"/>
      <c r="AJ100" s="155"/>
      <c r="AK100" s="155"/>
      <c r="AL100" s="155"/>
      <c r="AM100" s="281">
        <v>62399</v>
      </c>
      <c r="AN100" s="281">
        <v>1095</v>
      </c>
      <c r="AO100" s="156" t="s">
        <v>575</v>
      </c>
      <c r="AP100" s="282" t="s">
        <v>473</v>
      </c>
      <c r="AQ100" s="809" t="s">
        <v>576</v>
      </c>
      <c r="AR100" s="809">
        <v>6</v>
      </c>
      <c r="AS100" s="88">
        <f t="shared" si="9"/>
        <v>0</v>
      </c>
      <c r="AT100" s="88">
        <v>0</v>
      </c>
    </row>
    <row r="101" spans="1:46" x14ac:dyDescent="0.35">
      <c r="A101" s="155">
        <v>62452</v>
      </c>
      <c r="B101" s="162">
        <v>1095</v>
      </c>
      <c r="C101" s="155" t="s">
        <v>575</v>
      </c>
      <c r="D101" s="155" t="s">
        <v>473</v>
      </c>
      <c r="E101" s="155"/>
      <c r="F101" s="155">
        <v>1</v>
      </c>
      <c r="G101" s="171">
        <v>1</v>
      </c>
      <c r="H101" s="155"/>
      <c r="I101" s="155" t="str">
        <f t="shared" si="5"/>
        <v>part</v>
      </c>
      <c r="J101" s="155"/>
      <c r="K101" s="155"/>
      <c r="L101" s="155"/>
      <c r="M101" s="155"/>
      <c r="N101" s="163"/>
      <c r="O101" s="163"/>
      <c r="P101" s="163"/>
      <c r="Q101" s="163"/>
      <c r="R101" s="164"/>
      <c r="S101" s="165"/>
      <c r="T101" s="167" t="s">
        <v>506</v>
      </c>
      <c r="U101" s="155"/>
      <c r="V101" s="172">
        <v>9.4</v>
      </c>
      <c r="W101" s="164"/>
      <c r="X101" s="155" t="s">
        <v>577</v>
      </c>
      <c r="Y101" s="155"/>
      <c r="Z101" s="166"/>
      <c r="AA101" s="152">
        <f t="shared" si="6"/>
        <v>9.4</v>
      </c>
      <c r="AB101" s="168">
        <f t="shared" si="7"/>
        <v>9.4</v>
      </c>
      <c r="AC101" s="155"/>
      <c r="AD101" s="155">
        <f t="shared" si="8"/>
        <v>0</v>
      </c>
      <c r="AE101" s="169">
        <v>40086</v>
      </c>
      <c r="AF101" s="155"/>
      <c r="AG101" s="155"/>
      <c r="AH101" s="155"/>
      <c r="AI101" s="155"/>
      <c r="AJ101" s="155"/>
      <c r="AK101" s="155"/>
      <c r="AL101" s="155"/>
      <c r="AM101" s="281">
        <v>62452</v>
      </c>
      <c r="AN101" s="281">
        <v>1095</v>
      </c>
      <c r="AO101" s="156" t="s">
        <v>575</v>
      </c>
      <c r="AP101" s="282" t="s">
        <v>473</v>
      </c>
      <c r="AQ101" s="809" t="s">
        <v>576</v>
      </c>
      <c r="AR101" s="809">
        <v>1</v>
      </c>
      <c r="AS101" s="88">
        <f t="shared" si="9"/>
        <v>0</v>
      </c>
      <c r="AT101" s="88">
        <v>0</v>
      </c>
    </row>
    <row r="102" spans="1:46" x14ac:dyDescent="0.35">
      <c r="A102" s="155">
        <v>62467</v>
      </c>
      <c r="B102" s="162">
        <v>1095</v>
      </c>
      <c r="C102" s="155" t="s">
        <v>575</v>
      </c>
      <c r="D102" s="155" t="s">
        <v>473</v>
      </c>
      <c r="E102" s="155" t="s">
        <v>576</v>
      </c>
      <c r="F102" s="155">
        <v>2</v>
      </c>
      <c r="G102" s="250">
        <v>1</v>
      </c>
      <c r="H102" s="155"/>
      <c r="I102" s="155" t="str">
        <f t="shared" si="5"/>
        <v>part</v>
      </c>
      <c r="J102" s="155"/>
      <c r="K102" s="155"/>
      <c r="L102" s="155"/>
      <c r="M102" s="155"/>
      <c r="N102" s="163"/>
      <c r="O102" s="163"/>
      <c r="P102" s="163"/>
      <c r="Q102" s="163"/>
      <c r="R102" s="164"/>
      <c r="S102" s="165"/>
      <c r="T102" s="167"/>
      <c r="U102" s="155"/>
      <c r="V102" s="172">
        <v>9.4</v>
      </c>
      <c r="W102" s="167"/>
      <c r="X102" s="155" t="s">
        <v>577</v>
      </c>
      <c r="Y102" s="155" t="s">
        <v>475</v>
      </c>
      <c r="Z102" s="166"/>
      <c r="AA102" s="152">
        <f t="shared" si="6"/>
        <v>9.4</v>
      </c>
      <c r="AB102" s="168">
        <f t="shared" si="7"/>
        <v>18.8</v>
      </c>
      <c r="AC102" s="155"/>
      <c r="AD102" s="155">
        <f t="shared" si="8"/>
        <v>0</v>
      </c>
      <c r="AE102" s="169">
        <v>39926</v>
      </c>
      <c r="AF102" s="155">
        <v>2</v>
      </c>
      <c r="AG102" s="155">
        <v>2</v>
      </c>
      <c r="AH102" s="155"/>
      <c r="AI102" s="155"/>
      <c r="AJ102" s="155"/>
      <c r="AK102" s="155"/>
      <c r="AL102" s="155"/>
      <c r="AM102" s="281">
        <v>62467</v>
      </c>
      <c r="AN102" s="281">
        <v>1095</v>
      </c>
      <c r="AO102" s="156" t="s">
        <v>575</v>
      </c>
      <c r="AP102" s="282" t="s">
        <v>473</v>
      </c>
      <c r="AQ102" s="809" t="s">
        <v>576</v>
      </c>
      <c r="AR102" s="809">
        <v>2</v>
      </c>
      <c r="AS102" s="88">
        <f t="shared" si="9"/>
        <v>0</v>
      </c>
      <c r="AT102" s="88">
        <v>0</v>
      </c>
    </row>
    <row r="103" spans="1:46" x14ac:dyDescent="0.35">
      <c r="A103" s="155">
        <v>62811</v>
      </c>
      <c r="B103" s="162">
        <v>1095</v>
      </c>
      <c r="C103" s="155" t="s">
        <v>575</v>
      </c>
      <c r="D103" s="155" t="s">
        <v>473</v>
      </c>
      <c r="E103" s="155" t="s">
        <v>576</v>
      </c>
      <c r="F103" s="155">
        <v>6</v>
      </c>
      <c r="G103" s="250">
        <v>1</v>
      </c>
      <c r="H103" s="155"/>
      <c r="I103" s="155" t="str">
        <f t="shared" si="5"/>
        <v>part</v>
      </c>
      <c r="J103" s="155"/>
      <c r="K103" s="155"/>
      <c r="L103" s="155"/>
      <c r="M103" s="155"/>
      <c r="N103" s="163"/>
      <c r="O103" s="163"/>
      <c r="P103" s="163"/>
      <c r="Q103" s="163"/>
      <c r="R103" s="164"/>
      <c r="S103" s="165"/>
      <c r="T103" s="167"/>
      <c r="U103" s="155"/>
      <c r="V103" s="172">
        <v>9.4</v>
      </c>
      <c r="W103" s="167"/>
      <c r="X103" s="155" t="s">
        <v>577</v>
      </c>
      <c r="Y103" s="155" t="s">
        <v>475</v>
      </c>
      <c r="Z103" s="166"/>
      <c r="AA103" s="152">
        <f t="shared" si="6"/>
        <v>9.4</v>
      </c>
      <c r="AB103" s="168">
        <f t="shared" si="7"/>
        <v>56.400000000000006</v>
      </c>
      <c r="AC103" s="155"/>
      <c r="AD103" s="155">
        <f t="shared" si="8"/>
        <v>0</v>
      </c>
      <c r="AE103" s="169">
        <v>39926</v>
      </c>
      <c r="AF103" s="155">
        <v>6</v>
      </c>
      <c r="AG103" s="155">
        <v>6</v>
      </c>
      <c r="AH103" s="155"/>
      <c r="AI103" s="155"/>
      <c r="AJ103" s="155"/>
      <c r="AK103" s="155"/>
      <c r="AL103" s="155"/>
      <c r="AM103" s="281">
        <v>62811</v>
      </c>
      <c r="AN103" s="281">
        <v>1095</v>
      </c>
      <c r="AO103" s="156" t="s">
        <v>575</v>
      </c>
      <c r="AP103" s="282" t="s">
        <v>473</v>
      </c>
      <c r="AQ103" s="809" t="s">
        <v>576</v>
      </c>
      <c r="AR103" s="809">
        <v>6</v>
      </c>
      <c r="AS103" s="88">
        <f t="shared" si="9"/>
        <v>0</v>
      </c>
      <c r="AT103" s="88">
        <v>0</v>
      </c>
    </row>
    <row r="104" spans="1:46" x14ac:dyDescent="0.35">
      <c r="A104" s="155">
        <v>63058</v>
      </c>
      <c r="B104" s="162">
        <v>1095</v>
      </c>
      <c r="C104" s="155" t="s">
        <v>575</v>
      </c>
      <c r="D104" s="155"/>
      <c r="E104" s="155"/>
      <c r="F104" s="155">
        <v>1</v>
      </c>
      <c r="G104" s="171">
        <v>1</v>
      </c>
      <c r="H104" s="155"/>
      <c r="I104" s="155" t="str">
        <f t="shared" si="5"/>
        <v>part</v>
      </c>
      <c r="J104" s="155"/>
      <c r="K104" s="155"/>
      <c r="L104" s="155"/>
      <c r="M104" s="155"/>
      <c r="N104" s="163"/>
      <c r="O104" s="163"/>
      <c r="P104" s="163"/>
      <c r="Q104" s="163"/>
      <c r="R104" s="164"/>
      <c r="S104" s="165"/>
      <c r="T104" s="167"/>
      <c r="U104" s="163"/>
      <c r="V104" s="172">
        <v>0</v>
      </c>
      <c r="W104" s="167"/>
      <c r="X104" s="155"/>
      <c r="Y104" s="155"/>
      <c r="Z104" s="155"/>
      <c r="AA104" s="152">
        <f t="shared" si="6"/>
        <v>0</v>
      </c>
      <c r="AB104" s="168">
        <f t="shared" si="7"/>
        <v>0</v>
      </c>
      <c r="AC104" s="155"/>
      <c r="AD104" s="155">
        <f t="shared" si="8"/>
        <v>0</v>
      </c>
      <c r="AE104" s="169">
        <v>40158</v>
      </c>
      <c r="AF104" s="155"/>
      <c r="AG104" s="155"/>
      <c r="AH104" s="155"/>
      <c r="AI104" s="155"/>
      <c r="AJ104" s="155"/>
      <c r="AK104" s="155"/>
      <c r="AL104" s="155"/>
      <c r="AM104" s="281">
        <v>62813</v>
      </c>
      <c r="AN104" s="281">
        <v>1095</v>
      </c>
      <c r="AO104" s="156" t="s">
        <v>575</v>
      </c>
      <c r="AP104" s="282" t="s">
        <v>473</v>
      </c>
      <c r="AQ104" s="809" t="s">
        <v>576</v>
      </c>
      <c r="AR104" s="809">
        <v>2</v>
      </c>
      <c r="AS104" s="88">
        <f t="shared" si="9"/>
        <v>0</v>
      </c>
      <c r="AT104" s="88">
        <v>0</v>
      </c>
    </row>
    <row r="105" spans="1:46" x14ac:dyDescent="0.35">
      <c r="A105" s="155">
        <v>63089</v>
      </c>
      <c r="B105" s="162">
        <v>1102</v>
      </c>
      <c r="C105" s="155" t="s">
        <v>582</v>
      </c>
      <c r="D105" s="155" t="s">
        <v>473</v>
      </c>
      <c r="E105" s="155"/>
      <c r="F105" s="155">
        <v>24</v>
      </c>
      <c r="G105" s="171">
        <v>1</v>
      </c>
      <c r="H105" s="155"/>
      <c r="I105" s="155" t="str">
        <f t="shared" si="5"/>
        <v>part</v>
      </c>
      <c r="J105" s="155"/>
      <c r="K105" s="155"/>
      <c r="L105" s="155"/>
      <c r="M105" s="155"/>
      <c r="N105" s="163"/>
      <c r="O105" s="163"/>
      <c r="P105" s="163"/>
      <c r="Q105" s="163"/>
      <c r="R105" s="164"/>
      <c r="S105" s="165"/>
      <c r="T105" s="167" t="s">
        <v>583</v>
      </c>
      <c r="U105" s="155"/>
      <c r="V105" s="172">
        <v>0.16270000000000001</v>
      </c>
      <c r="W105" s="164">
        <v>50101</v>
      </c>
      <c r="X105" s="155" t="s">
        <v>935</v>
      </c>
      <c r="Y105" s="155" t="s">
        <v>475</v>
      </c>
      <c r="Z105" s="166"/>
      <c r="AA105" s="152">
        <f t="shared" si="6"/>
        <v>0.16270000000000001</v>
      </c>
      <c r="AB105" s="168">
        <f t="shared" si="7"/>
        <v>3.9048000000000003</v>
      </c>
      <c r="AC105" s="155"/>
      <c r="AD105" s="155">
        <f t="shared" si="8"/>
        <v>0</v>
      </c>
      <c r="AE105" s="169">
        <v>40102</v>
      </c>
      <c r="AF105" s="155"/>
      <c r="AG105" s="155"/>
      <c r="AH105" s="155"/>
      <c r="AI105" s="155"/>
      <c r="AJ105" s="155"/>
      <c r="AK105" s="155"/>
      <c r="AL105" s="155"/>
      <c r="AM105" s="281">
        <v>63089</v>
      </c>
      <c r="AN105" s="283">
        <v>1102</v>
      </c>
      <c r="AO105" s="156" t="s">
        <v>582</v>
      </c>
      <c r="AP105" s="282" t="s">
        <v>473</v>
      </c>
      <c r="AQ105" s="809"/>
      <c r="AR105" s="809">
        <v>24</v>
      </c>
      <c r="AS105" s="88">
        <f t="shared" si="9"/>
        <v>0</v>
      </c>
      <c r="AT105" s="88">
        <v>0</v>
      </c>
    </row>
    <row r="106" spans="1:46" x14ac:dyDescent="0.35">
      <c r="A106" s="155">
        <v>62451</v>
      </c>
      <c r="B106" s="162">
        <v>1103</v>
      </c>
      <c r="C106" s="155" t="s">
        <v>585</v>
      </c>
      <c r="D106" s="155" t="s">
        <v>473</v>
      </c>
      <c r="E106" s="155"/>
      <c r="F106" s="155">
        <v>2</v>
      </c>
      <c r="G106" s="250">
        <v>1</v>
      </c>
      <c r="H106" s="155"/>
      <c r="I106" s="155" t="str">
        <f t="shared" si="5"/>
        <v>part</v>
      </c>
      <c r="J106" s="155"/>
      <c r="K106" s="155"/>
      <c r="L106" s="155"/>
      <c r="M106" s="155"/>
      <c r="N106" s="163"/>
      <c r="O106" s="163"/>
      <c r="P106" s="163"/>
      <c r="Q106" s="163"/>
      <c r="R106" s="164"/>
      <c r="S106" s="165"/>
      <c r="T106" s="167"/>
      <c r="U106" s="155"/>
      <c r="V106" s="172">
        <v>0.13</v>
      </c>
      <c r="W106" s="167"/>
      <c r="X106" s="155" t="s">
        <v>586</v>
      </c>
      <c r="Y106" s="155"/>
      <c r="Z106" s="166"/>
      <c r="AA106" s="152">
        <f t="shared" si="6"/>
        <v>0.13</v>
      </c>
      <c r="AB106" s="168">
        <f t="shared" si="7"/>
        <v>0.26</v>
      </c>
      <c r="AC106" s="155"/>
      <c r="AD106" s="155">
        <f t="shared" si="8"/>
        <v>0</v>
      </c>
      <c r="AE106" s="169">
        <v>40079</v>
      </c>
      <c r="AF106" s="155"/>
      <c r="AG106" s="155"/>
      <c r="AH106" s="155"/>
      <c r="AI106" s="155"/>
      <c r="AJ106" s="155"/>
      <c r="AK106" s="155"/>
      <c r="AL106" s="155"/>
      <c r="AM106" s="281">
        <v>62451</v>
      </c>
      <c r="AN106" s="281">
        <v>1103</v>
      </c>
      <c r="AO106" s="156" t="s">
        <v>585</v>
      </c>
      <c r="AP106" s="282" t="s">
        <v>473</v>
      </c>
      <c r="AQ106" s="809"/>
      <c r="AR106" s="809">
        <v>2</v>
      </c>
      <c r="AS106" s="88">
        <f t="shared" si="9"/>
        <v>0</v>
      </c>
      <c r="AT106" s="88">
        <v>0</v>
      </c>
    </row>
    <row r="107" spans="1:46" x14ac:dyDescent="0.35">
      <c r="A107" s="155">
        <v>62897</v>
      </c>
      <c r="B107" s="162">
        <v>1106</v>
      </c>
      <c r="C107" s="155" t="s">
        <v>588</v>
      </c>
      <c r="D107" s="155" t="s">
        <v>473</v>
      </c>
      <c r="E107" s="155"/>
      <c r="F107" s="155">
        <v>2</v>
      </c>
      <c r="G107" s="171">
        <v>1</v>
      </c>
      <c r="H107" s="155"/>
      <c r="I107" s="155" t="str">
        <f t="shared" si="5"/>
        <v>part</v>
      </c>
      <c r="J107" s="155"/>
      <c r="K107" s="155"/>
      <c r="L107" s="155"/>
      <c r="M107" s="155"/>
      <c r="N107" s="163"/>
      <c r="O107" s="163"/>
      <c r="P107" s="163"/>
      <c r="Q107" s="163"/>
      <c r="R107" s="164"/>
      <c r="S107" s="165"/>
      <c r="T107" s="167"/>
      <c r="U107" s="155"/>
      <c r="V107" s="172">
        <v>0.06</v>
      </c>
      <c r="W107" s="167"/>
      <c r="X107" s="155" t="s">
        <v>478</v>
      </c>
      <c r="Y107" s="155" t="s">
        <v>475</v>
      </c>
      <c r="Z107" s="166"/>
      <c r="AA107" s="152">
        <f t="shared" si="6"/>
        <v>0.06</v>
      </c>
      <c r="AB107" s="168">
        <f t="shared" si="7"/>
        <v>0.12</v>
      </c>
      <c r="AC107" s="155"/>
      <c r="AD107" s="155">
        <f t="shared" si="8"/>
        <v>0</v>
      </c>
      <c r="AE107" s="169">
        <v>40042</v>
      </c>
      <c r="AF107" s="155"/>
      <c r="AG107" s="155"/>
      <c r="AH107" s="155"/>
      <c r="AI107" s="155"/>
      <c r="AJ107" s="155"/>
      <c r="AK107" s="155"/>
      <c r="AL107" s="155"/>
      <c r="AM107" s="281">
        <v>62897</v>
      </c>
      <c r="AN107" s="281">
        <v>1106</v>
      </c>
      <c r="AO107" s="156" t="s">
        <v>588</v>
      </c>
      <c r="AP107" s="282" t="s">
        <v>473</v>
      </c>
      <c r="AQ107" s="809"/>
      <c r="AR107" s="809">
        <v>2</v>
      </c>
      <c r="AS107" s="88">
        <f t="shared" si="9"/>
        <v>0</v>
      </c>
      <c r="AT107" s="88">
        <v>0</v>
      </c>
    </row>
    <row r="108" spans="1:46" x14ac:dyDescent="0.35">
      <c r="A108" s="125">
        <v>110004</v>
      </c>
      <c r="B108" s="126">
        <v>1110</v>
      </c>
      <c r="C108" s="125" t="s">
        <v>589</v>
      </c>
      <c r="D108" s="125" t="s">
        <v>590</v>
      </c>
      <c r="E108" s="125">
        <v>6</v>
      </c>
      <c r="F108" s="125">
        <v>2</v>
      </c>
      <c r="G108" s="133">
        <v>1</v>
      </c>
      <c r="H108" s="125"/>
      <c r="I108" s="125" t="str">
        <f t="shared" si="5"/>
        <v>part</v>
      </c>
      <c r="J108" s="125"/>
      <c r="K108" s="125"/>
      <c r="L108" s="125"/>
      <c r="M108" s="125"/>
      <c r="N108" s="128"/>
      <c r="O108" s="128"/>
      <c r="P108" s="128"/>
      <c r="Q108" s="128"/>
      <c r="R108" s="129"/>
      <c r="S108" s="262"/>
      <c r="T108" s="130"/>
      <c r="U108" s="125"/>
      <c r="V108" s="131">
        <v>0</v>
      </c>
      <c r="W108" s="130"/>
      <c r="X108" s="125"/>
      <c r="Y108" s="125"/>
      <c r="Z108" s="132"/>
      <c r="AA108" s="263">
        <f t="shared" si="6"/>
        <v>0</v>
      </c>
      <c r="AB108" s="264">
        <f t="shared" si="7"/>
        <v>0</v>
      </c>
      <c r="AC108" s="125"/>
      <c r="AD108" s="125">
        <f t="shared" si="8"/>
        <v>0</v>
      </c>
      <c r="AE108" s="148">
        <v>39926</v>
      </c>
      <c r="AF108" s="125"/>
      <c r="AG108" s="125"/>
      <c r="AH108" s="125"/>
      <c r="AI108" s="125"/>
      <c r="AJ108" s="125"/>
      <c r="AK108" s="125"/>
      <c r="AL108" s="125"/>
      <c r="AM108" s="281">
        <v>110004</v>
      </c>
      <c r="AN108" s="281">
        <v>1110</v>
      </c>
      <c r="AO108" s="156" t="s">
        <v>1698</v>
      </c>
      <c r="AP108" s="282" t="s">
        <v>590</v>
      </c>
      <c r="AQ108" s="809">
        <v>6</v>
      </c>
      <c r="AR108" s="809">
        <v>1</v>
      </c>
      <c r="AS108" s="88">
        <f t="shared" si="9"/>
        <v>0</v>
      </c>
      <c r="AT108" s="88">
        <v>0</v>
      </c>
    </row>
    <row r="109" spans="1:46" x14ac:dyDescent="0.35">
      <c r="A109" s="155">
        <v>62452</v>
      </c>
      <c r="B109" s="162">
        <v>1111</v>
      </c>
      <c r="C109" s="155" t="s">
        <v>593</v>
      </c>
      <c r="D109" s="155" t="s">
        <v>473</v>
      </c>
      <c r="E109" s="155"/>
      <c r="F109" s="155">
        <v>17</v>
      </c>
      <c r="G109" s="171">
        <v>1</v>
      </c>
      <c r="H109" s="155"/>
      <c r="I109" s="155" t="str">
        <f t="shared" si="5"/>
        <v>part</v>
      </c>
      <c r="J109" s="155"/>
      <c r="K109" s="155"/>
      <c r="L109" s="155"/>
      <c r="M109" s="155"/>
      <c r="N109" s="163"/>
      <c r="O109" s="163"/>
      <c r="P109" s="163"/>
      <c r="Q109" s="163"/>
      <c r="R109" s="164"/>
      <c r="S109" s="165"/>
      <c r="T109" s="167"/>
      <c r="U109" s="155"/>
      <c r="V109" s="172">
        <v>0.05</v>
      </c>
      <c r="W109" s="164"/>
      <c r="X109" s="155" t="s">
        <v>474</v>
      </c>
      <c r="Y109" s="155" t="s">
        <v>567</v>
      </c>
      <c r="Z109" s="166"/>
      <c r="AA109" s="152">
        <f t="shared" si="6"/>
        <v>0.05</v>
      </c>
      <c r="AB109" s="168">
        <f t="shared" si="7"/>
        <v>0.85000000000000009</v>
      </c>
      <c r="AC109" s="155"/>
      <c r="AD109" s="155">
        <f t="shared" si="8"/>
        <v>0</v>
      </c>
      <c r="AE109" s="169">
        <v>40042</v>
      </c>
      <c r="AF109" s="155"/>
      <c r="AG109" s="155"/>
      <c r="AH109" s="155"/>
      <c r="AI109" s="155"/>
      <c r="AJ109" s="155"/>
      <c r="AK109" s="155"/>
      <c r="AL109" s="155"/>
      <c r="AM109" s="281">
        <v>62452</v>
      </c>
      <c r="AN109" s="281">
        <v>1111</v>
      </c>
      <c r="AO109" s="156" t="s">
        <v>593</v>
      </c>
      <c r="AP109" s="282" t="s">
        <v>473</v>
      </c>
      <c r="AQ109" s="809"/>
      <c r="AR109" s="809">
        <v>17</v>
      </c>
      <c r="AS109" s="88">
        <f t="shared" si="9"/>
        <v>0</v>
      </c>
      <c r="AT109" s="88">
        <v>0</v>
      </c>
    </row>
    <row r="110" spans="1:46" x14ac:dyDescent="0.35">
      <c r="A110" s="155">
        <v>62465</v>
      </c>
      <c r="B110" s="162">
        <v>1116</v>
      </c>
      <c r="C110" s="155" t="s">
        <v>594</v>
      </c>
      <c r="D110" s="155" t="s">
        <v>473</v>
      </c>
      <c r="E110" s="155"/>
      <c r="F110" s="155">
        <v>2</v>
      </c>
      <c r="G110" s="171">
        <v>1</v>
      </c>
      <c r="H110" s="155"/>
      <c r="I110" s="155" t="str">
        <f t="shared" si="5"/>
        <v>part</v>
      </c>
      <c r="J110" s="155"/>
      <c r="K110" s="155"/>
      <c r="L110" s="155"/>
      <c r="M110" s="155"/>
      <c r="N110" s="163"/>
      <c r="O110" s="163"/>
      <c r="P110" s="163"/>
      <c r="Q110" s="163"/>
      <c r="R110" s="164"/>
      <c r="S110" s="165"/>
      <c r="T110" s="167"/>
      <c r="U110" s="155"/>
      <c r="V110" s="172">
        <v>0.06</v>
      </c>
      <c r="W110" s="167"/>
      <c r="X110" s="155" t="s">
        <v>474</v>
      </c>
      <c r="Y110" s="155" t="s">
        <v>475</v>
      </c>
      <c r="Z110" s="166"/>
      <c r="AA110" s="152">
        <f t="shared" si="6"/>
        <v>0.06</v>
      </c>
      <c r="AB110" s="168">
        <f t="shared" si="7"/>
        <v>0.12</v>
      </c>
      <c r="AC110" s="155"/>
      <c r="AD110" s="155">
        <f t="shared" si="8"/>
        <v>0</v>
      </c>
      <c r="AE110" s="169">
        <v>40123</v>
      </c>
      <c r="AF110" s="155"/>
      <c r="AG110" s="155"/>
      <c r="AH110" s="155"/>
      <c r="AI110" s="155"/>
      <c r="AJ110" s="155"/>
      <c r="AK110" s="155"/>
      <c r="AL110" s="155"/>
      <c r="AM110" s="281">
        <v>62465</v>
      </c>
      <c r="AN110" s="281">
        <v>1116</v>
      </c>
      <c r="AO110" s="156" t="s">
        <v>594</v>
      </c>
      <c r="AP110" s="282" t="s">
        <v>473</v>
      </c>
      <c r="AQ110" s="809" t="s">
        <v>576</v>
      </c>
      <c r="AR110" s="809">
        <v>2</v>
      </c>
      <c r="AS110" s="88">
        <f t="shared" si="9"/>
        <v>0</v>
      </c>
      <c r="AT110" s="88">
        <v>0</v>
      </c>
    </row>
    <row r="111" spans="1:46" x14ac:dyDescent="0.35">
      <c r="A111" s="155">
        <v>62461</v>
      </c>
      <c r="B111" s="162">
        <v>1119</v>
      </c>
      <c r="C111" s="155" t="s">
        <v>595</v>
      </c>
      <c r="D111" s="155" t="s">
        <v>473</v>
      </c>
      <c r="E111" s="155"/>
      <c r="F111" s="155">
        <v>1</v>
      </c>
      <c r="G111" s="171">
        <v>1</v>
      </c>
      <c r="H111" s="155"/>
      <c r="I111" s="155" t="str">
        <f t="shared" si="5"/>
        <v>part</v>
      </c>
      <c r="J111" s="155"/>
      <c r="K111" s="155"/>
      <c r="L111" s="155"/>
      <c r="M111" s="155"/>
      <c r="N111" s="163"/>
      <c r="O111" s="163"/>
      <c r="P111" s="163"/>
      <c r="Q111" s="163"/>
      <c r="R111" s="164"/>
      <c r="S111" s="165"/>
      <c r="T111" s="167" t="s">
        <v>555</v>
      </c>
      <c r="U111" s="155"/>
      <c r="V111" s="172">
        <v>0.64</v>
      </c>
      <c r="W111" s="167"/>
      <c r="X111" s="155"/>
      <c r="Y111" s="155"/>
      <c r="Z111" s="166"/>
      <c r="AA111" s="152">
        <f t="shared" si="6"/>
        <v>0.64</v>
      </c>
      <c r="AB111" s="168">
        <f t="shared" si="7"/>
        <v>0.64</v>
      </c>
      <c r="AC111" s="155"/>
      <c r="AD111" s="155">
        <f t="shared" si="8"/>
        <v>0</v>
      </c>
      <c r="AE111" s="169">
        <v>40123</v>
      </c>
      <c r="AF111" s="155"/>
      <c r="AG111" s="155"/>
      <c r="AH111" s="155"/>
      <c r="AI111" s="155"/>
      <c r="AJ111" s="155"/>
      <c r="AK111" s="155"/>
      <c r="AL111" s="155"/>
      <c r="AM111" s="281">
        <v>62804</v>
      </c>
      <c r="AN111" s="281">
        <v>1119</v>
      </c>
      <c r="AO111" s="156" t="s">
        <v>595</v>
      </c>
      <c r="AP111" s="282" t="s">
        <v>473</v>
      </c>
      <c r="AQ111" s="809"/>
      <c r="AR111" s="809">
        <v>2</v>
      </c>
      <c r="AS111" s="88">
        <f t="shared" si="9"/>
        <v>0</v>
      </c>
      <c r="AT111" s="88">
        <v>0</v>
      </c>
    </row>
    <row r="112" spans="1:46" x14ac:dyDescent="0.35">
      <c r="A112" s="155">
        <v>62468</v>
      </c>
      <c r="B112" s="162">
        <v>1120</v>
      </c>
      <c r="C112" s="155" t="s">
        <v>597</v>
      </c>
      <c r="D112" s="155" t="s">
        <v>473</v>
      </c>
      <c r="E112" s="155"/>
      <c r="F112" s="155">
        <v>4</v>
      </c>
      <c r="G112" s="250">
        <v>1</v>
      </c>
      <c r="H112" s="155"/>
      <c r="I112" s="155" t="str">
        <f t="shared" si="5"/>
        <v>part</v>
      </c>
      <c r="J112" s="155"/>
      <c r="K112" s="155"/>
      <c r="L112" s="155"/>
      <c r="M112" s="155"/>
      <c r="N112" s="163"/>
      <c r="O112" s="163"/>
      <c r="P112" s="163"/>
      <c r="Q112" s="163"/>
      <c r="R112" s="164"/>
      <c r="S112" s="165"/>
      <c r="T112" s="167"/>
      <c r="U112" s="155"/>
      <c r="V112" s="172">
        <v>0.03</v>
      </c>
      <c r="W112" s="167"/>
      <c r="X112" s="155" t="s">
        <v>478</v>
      </c>
      <c r="Y112" s="155"/>
      <c r="Z112" s="166"/>
      <c r="AA112" s="152">
        <f t="shared" si="6"/>
        <v>0.03</v>
      </c>
      <c r="AB112" s="168">
        <f t="shared" si="7"/>
        <v>0.12</v>
      </c>
      <c r="AC112" s="155"/>
      <c r="AD112" s="155">
        <f t="shared" si="8"/>
        <v>0</v>
      </c>
      <c r="AE112" s="169">
        <v>40079</v>
      </c>
      <c r="AF112" s="155"/>
      <c r="AG112" s="155"/>
      <c r="AH112" s="155"/>
      <c r="AI112" s="155"/>
      <c r="AJ112" s="155"/>
      <c r="AK112" s="155"/>
      <c r="AL112" s="155"/>
      <c r="AM112" s="281">
        <v>62468</v>
      </c>
      <c r="AN112" s="281">
        <v>1120</v>
      </c>
      <c r="AO112" s="156" t="s">
        <v>597</v>
      </c>
      <c r="AP112" s="282" t="s">
        <v>473</v>
      </c>
      <c r="AQ112" s="809"/>
      <c r="AR112" s="809">
        <v>4</v>
      </c>
      <c r="AS112" s="88">
        <f t="shared" si="9"/>
        <v>0</v>
      </c>
      <c r="AT112" s="88">
        <v>0</v>
      </c>
    </row>
    <row r="113" spans="1:46" x14ac:dyDescent="0.35">
      <c r="A113" s="155">
        <v>62445</v>
      </c>
      <c r="B113" s="162">
        <v>1123</v>
      </c>
      <c r="C113" s="155" t="s">
        <v>598</v>
      </c>
      <c r="D113" s="155" t="s">
        <v>473</v>
      </c>
      <c r="E113" s="155"/>
      <c r="F113" s="155">
        <v>3</v>
      </c>
      <c r="G113" s="171">
        <v>1</v>
      </c>
      <c r="H113" s="155"/>
      <c r="I113" s="155" t="str">
        <f t="shared" si="5"/>
        <v>part</v>
      </c>
      <c r="J113" s="155"/>
      <c r="K113" s="155"/>
      <c r="L113" s="155"/>
      <c r="M113" s="155"/>
      <c r="N113" s="163"/>
      <c r="O113" s="163"/>
      <c r="P113" s="163"/>
      <c r="Q113" s="163"/>
      <c r="R113" s="164"/>
      <c r="S113" s="251"/>
      <c r="T113" s="167"/>
      <c r="U113" s="155"/>
      <c r="V113" s="172">
        <v>0.01</v>
      </c>
      <c r="W113" s="164"/>
      <c r="X113" s="155" t="s">
        <v>478</v>
      </c>
      <c r="Y113" s="155" t="s">
        <v>475</v>
      </c>
      <c r="Z113" s="166"/>
      <c r="AA113" s="152">
        <f t="shared" si="6"/>
        <v>0.01</v>
      </c>
      <c r="AB113" s="168">
        <f t="shared" si="7"/>
        <v>0.03</v>
      </c>
      <c r="AC113" s="155"/>
      <c r="AD113" s="155">
        <f t="shared" si="8"/>
        <v>0</v>
      </c>
      <c r="AE113" s="169">
        <v>40133</v>
      </c>
      <c r="AF113" s="155"/>
      <c r="AG113" s="155"/>
      <c r="AH113" s="155"/>
      <c r="AI113" s="155"/>
      <c r="AJ113" s="155"/>
      <c r="AK113" s="155"/>
      <c r="AL113" s="155"/>
      <c r="AM113" s="281">
        <v>62445</v>
      </c>
      <c r="AN113" s="281">
        <v>1123</v>
      </c>
      <c r="AO113" s="156" t="s">
        <v>598</v>
      </c>
      <c r="AP113" s="282" t="s">
        <v>473</v>
      </c>
      <c r="AQ113" s="809"/>
      <c r="AR113" s="809">
        <v>5</v>
      </c>
      <c r="AS113" s="88">
        <f t="shared" si="9"/>
        <v>0</v>
      </c>
      <c r="AT113" s="88">
        <v>0</v>
      </c>
    </row>
    <row r="114" spans="1:46" x14ac:dyDescent="0.35">
      <c r="A114" s="155">
        <v>62454</v>
      </c>
      <c r="B114" s="162">
        <v>1123</v>
      </c>
      <c r="C114" s="155" t="s">
        <v>598</v>
      </c>
      <c r="D114" s="155" t="s">
        <v>473</v>
      </c>
      <c r="E114" s="155"/>
      <c r="F114" s="155">
        <v>9</v>
      </c>
      <c r="G114" s="171">
        <v>1</v>
      </c>
      <c r="H114" s="155"/>
      <c r="I114" s="155" t="str">
        <f t="shared" si="5"/>
        <v>part</v>
      </c>
      <c r="J114" s="155"/>
      <c r="K114" s="155"/>
      <c r="L114" s="155"/>
      <c r="M114" s="155"/>
      <c r="N114" s="163"/>
      <c r="O114" s="163"/>
      <c r="P114" s="163"/>
      <c r="Q114" s="163"/>
      <c r="R114" s="164"/>
      <c r="S114" s="165"/>
      <c r="T114" s="167"/>
      <c r="U114" s="163"/>
      <c r="V114" s="172">
        <v>0.01</v>
      </c>
      <c r="W114" s="164"/>
      <c r="X114" s="155" t="s">
        <v>478</v>
      </c>
      <c r="Y114" s="155" t="s">
        <v>475</v>
      </c>
      <c r="Z114" s="166"/>
      <c r="AA114" s="152">
        <f t="shared" si="6"/>
        <v>0.01</v>
      </c>
      <c r="AB114" s="168">
        <f t="shared" si="7"/>
        <v>0.09</v>
      </c>
      <c r="AC114" s="155"/>
      <c r="AD114" s="155">
        <f t="shared" si="8"/>
        <v>0</v>
      </c>
      <c r="AE114" s="169">
        <v>40112</v>
      </c>
      <c r="AF114" s="155"/>
      <c r="AG114" s="155"/>
      <c r="AH114" s="155"/>
      <c r="AI114" s="155"/>
      <c r="AJ114" s="155"/>
      <c r="AK114" s="155"/>
      <c r="AL114" s="155"/>
      <c r="AM114" s="281">
        <v>62454</v>
      </c>
      <c r="AN114" s="281">
        <v>1123</v>
      </c>
      <c r="AO114" s="156" t="s">
        <v>598</v>
      </c>
      <c r="AP114" s="282" t="s">
        <v>473</v>
      </c>
      <c r="AQ114" s="809"/>
      <c r="AR114" s="809">
        <v>10</v>
      </c>
      <c r="AS114" s="88">
        <f t="shared" si="9"/>
        <v>0</v>
      </c>
      <c r="AT114" s="88">
        <v>0</v>
      </c>
    </row>
    <row r="115" spans="1:46" x14ac:dyDescent="0.35">
      <c r="A115" s="155">
        <v>62743</v>
      </c>
      <c r="B115" s="162">
        <v>1123</v>
      </c>
      <c r="C115" s="155" t="s">
        <v>598</v>
      </c>
      <c r="D115" s="155" t="s">
        <v>473</v>
      </c>
      <c r="E115" s="155"/>
      <c r="F115" s="155">
        <v>5</v>
      </c>
      <c r="G115" s="250">
        <v>1</v>
      </c>
      <c r="H115" s="155"/>
      <c r="I115" s="155" t="str">
        <f t="shared" si="5"/>
        <v>part</v>
      </c>
      <c r="J115" s="155"/>
      <c r="K115" s="155"/>
      <c r="L115" s="155"/>
      <c r="M115" s="155"/>
      <c r="N115" s="163"/>
      <c r="O115" s="163"/>
      <c r="P115" s="163"/>
      <c r="Q115" s="163"/>
      <c r="R115" s="164"/>
      <c r="S115" s="165"/>
      <c r="T115" s="167" t="s">
        <v>510</v>
      </c>
      <c r="U115" s="155"/>
      <c r="V115" s="172">
        <v>0.01</v>
      </c>
      <c r="W115" s="167" t="s">
        <v>493</v>
      </c>
      <c r="X115" s="155" t="s">
        <v>478</v>
      </c>
      <c r="Y115" s="155" t="s">
        <v>475</v>
      </c>
      <c r="Z115" s="166"/>
      <c r="AA115" s="152">
        <f t="shared" si="6"/>
        <v>0.01</v>
      </c>
      <c r="AB115" s="168">
        <f t="shared" si="7"/>
        <v>0.05</v>
      </c>
      <c r="AC115" s="155"/>
      <c r="AD115" s="155">
        <f t="shared" si="8"/>
        <v>0</v>
      </c>
      <c r="AE115" s="169">
        <v>39926</v>
      </c>
      <c r="AF115" s="155"/>
      <c r="AG115" s="155"/>
      <c r="AH115" s="155"/>
      <c r="AI115" s="155"/>
      <c r="AJ115" s="155"/>
      <c r="AK115" s="155"/>
      <c r="AL115" s="155"/>
      <c r="AM115" s="281">
        <v>62794</v>
      </c>
      <c r="AN115" s="281">
        <v>1123</v>
      </c>
      <c r="AO115" s="156" t="s">
        <v>598</v>
      </c>
      <c r="AP115" s="282" t="s">
        <v>473</v>
      </c>
      <c r="AQ115" s="809"/>
      <c r="AR115" s="809">
        <v>2</v>
      </c>
      <c r="AS115" s="88">
        <f t="shared" si="9"/>
        <v>0</v>
      </c>
      <c r="AT115" s="88">
        <v>0</v>
      </c>
    </row>
    <row r="116" spans="1:46" x14ac:dyDescent="0.35">
      <c r="A116" s="155">
        <v>62794</v>
      </c>
      <c r="B116" s="162">
        <v>1123</v>
      </c>
      <c r="C116" s="155" t="s">
        <v>598</v>
      </c>
      <c r="D116" s="155" t="s">
        <v>473</v>
      </c>
      <c r="E116" s="155"/>
      <c r="F116" s="155">
        <v>2</v>
      </c>
      <c r="G116" s="250">
        <v>1</v>
      </c>
      <c r="H116" s="155"/>
      <c r="I116" s="155" t="str">
        <f t="shared" si="5"/>
        <v>part</v>
      </c>
      <c r="J116" s="155"/>
      <c r="K116" s="155"/>
      <c r="L116" s="155"/>
      <c r="M116" s="155"/>
      <c r="N116" s="163"/>
      <c r="O116" s="163"/>
      <c r="P116" s="163"/>
      <c r="Q116" s="163"/>
      <c r="R116" s="164"/>
      <c r="S116" s="165"/>
      <c r="T116" s="167" t="s">
        <v>510</v>
      </c>
      <c r="U116" s="155"/>
      <c r="V116" s="172">
        <v>0.01</v>
      </c>
      <c r="W116" s="167" t="s">
        <v>493</v>
      </c>
      <c r="X116" s="155" t="s">
        <v>478</v>
      </c>
      <c r="Y116" s="155" t="s">
        <v>475</v>
      </c>
      <c r="Z116" s="166"/>
      <c r="AA116" s="152">
        <f t="shared" si="6"/>
        <v>0.01</v>
      </c>
      <c r="AB116" s="168">
        <f t="shared" si="7"/>
        <v>0.02</v>
      </c>
      <c r="AC116" s="155"/>
      <c r="AD116" s="155">
        <f t="shared" si="8"/>
        <v>0</v>
      </c>
      <c r="AE116" s="169">
        <v>39926</v>
      </c>
      <c r="AF116" s="155"/>
      <c r="AG116" s="155"/>
      <c r="AH116" s="155"/>
      <c r="AI116" s="155"/>
      <c r="AJ116" s="155"/>
      <c r="AK116" s="155"/>
      <c r="AL116" s="155"/>
      <c r="AM116" s="281">
        <v>62876</v>
      </c>
      <c r="AN116" s="281">
        <v>1123</v>
      </c>
      <c r="AO116" s="156" t="s">
        <v>598</v>
      </c>
      <c r="AP116" s="282" t="s">
        <v>473</v>
      </c>
      <c r="AQ116" s="809"/>
      <c r="AR116" s="809">
        <v>4</v>
      </c>
      <c r="AS116" s="88">
        <f t="shared" si="9"/>
        <v>0</v>
      </c>
      <c r="AT116" s="88">
        <v>0</v>
      </c>
    </row>
    <row r="117" spans="1:46" x14ac:dyDescent="0.35">
      <c r="A117" s="155">
        <v>62445</v>
      </c>
      <c r="B117" s="162">
        <v>1134</v>
      </c>
      <c r="C117" s="155" t="s">
        <v>600</v>
      </c>
      <c r="D117" s="155" t="s">
        <v>473</v>
      </c>
      <c r="E117" s="155"/>
      <c r="F117" s="155">
        <v>6</v>
      </c>
      <c r="G117" s="171">
        <v>1</v>
      </c>
      <c r="H117" s="155"/>
      <c r="I117" s="155" t="str">
        <f t="shared" si="5"/>
        <v>part</v>
      </c>
      <c r="J117" s="155"/>
      <c r="K117" s="155"/>
      <c r="L117" s="155"/>
      <c r="M117" s="155"/>
      <c r="N117" s="163"/>
      <c r="O117" s="163"/>
      <c r="P117" s="163"/>
      <c r="Q117" s="163"/>
      <c r="R117" s="164"/>
      <c r="S117" s="251"/>
      <c r="T117" s="167"/>
      <c r="U117" s="155"/>
      <c r="V117" s="172">
        <v>0.04</v>
      </c>
      <c r="W117" s="164"/>
      <c r="X117" s="155" t="s">
        <v>478</v>
      </c>
      <c r="Y117" s="155" t="s">
        <v>475</v>
      </c>
      <c r="Z117" s="166"/>
      <c r="AA117" s="152">
        <f t="shared" si="6"/>
        <v>0.04</v>
      </c>
      <c r="AB117" s="168">
        <f t="shared" si="7"/>
        <v>0.24</v>
      </c>
      <c r="AC117" s="155"/>
      <c r="AD117" s="155">
        <f t="shared" si="8"/>
        <v>0</v>
      </c>
      <c r="AE117" s="169">
        <v>40133</v>
      </c>
      <c r="AF117" s="155"/>
      <c r="AG117" s="155"/>
      <c r="AH117" s="155"/>
      <c r="AI117" s="155"/>
      <c r="AJ117" s="155"/>
      <c r="AK117" s="155"/>
      <c r="AL117" s="155"/>
      <c r="AM117" s="281">
        <v>62445</v>
      </c>
      <c r="AN117" s="281">
        <v>1134</v>
      </c>
      <c r="AO117" s="156" t="s">
        <v>600</v>
      </c>
      <c r="AP117" s="282" t="s">
        <v>473</v>
      </c>
      <c r="AQ117" s="809"/>
      <c r="AR117" s="809">
        <v>6</v>
      </c>
      <c r="AS117" s="88">
        <f t="shared" si="9"/>
        <v>0</v>
      </c>
      <c r="AT117" s="88">
        <v>0</v>
      </c>
    </row>
    <row r="118" spans="1:46" s="124" customFormat="1" x14ac:dyDescent="0.35">
      <c r="A118" s="155">
        <v>62813</v>
      </c>
      <c r="B118" s="162">
        <v>1135</v>
      </c>
      <c r="C118" s="155" t="s">
        <v>601</v>
      </c>
      <c r="D118" s="155" t="s">
        <v>473</v>
      </c>
      <c r="E118" s="155" t="s">
        <v>576</v>
      </c>
      <c r="F118" s="155">
        <v>8</v>
      </c>
      <c r="G118" s="250">
        <v>1</v>
      </c>
      <c r="H118" s="155"/>
      <c r="I118" s="155" t="str">
        <f t="shared" si="5"/>
        <v>part</v>
      </c>
      <c r="J118" s="155"/>
      <c r="K118" s="155"/>
      <c r="L118" s="155"/>
      <c r="M118" s="155"/>
      <c r="N118" s="163"/>
      <c r="O118" s="163"/>
      <c r="P118" s="163"/>
      <c r="Q118" s="163"/>
      <c r="R118" s="164"/>
      <c r="S118" s="165"/>
      <c r="T118" s="167"/>
      <c r="U118" s="155"/>
      <c r="V118" s="172">
        <v>0.22</v>
      </c>
      <c r="W118" s="167"/>
      <c r="X118" s="155" t="s">
        <v>602</v>
      </c>
      <c r="Y118" s="155" t="s">
        <v>475</v>
      </c>
      <c r="Z118" s="166"/>
      <c r="AA118" s="152">
        <f t="shared" si="6"/>
        <v>0.22</v>
      </c>
      <c r="AB118" s="168">
        <f t="shared" si="7"/>
        <v>1.76</v>
      </c>
      <c r="AC118" s="155"/>
      <c r="AD118" s="155">
        <f t="shared" si="8"/>
        <v>0</v>
      </c>
      <c r="AE118" s="169">
        <v>39926</v>
      </c>
      <c r="AF118" s="155">
        <v>8</v>
      </c>
      <c r="AG118" s="155">
        <v>8</v>
      </c>
      <c r="AH118" s="155"/>
      <c r="AI118" s="155"/>
      <c r="AJ118" s="155"/>
      <c r="AK118" s="155"/>
      <c r="AL118" s="155"/>
      <c r="AM118" s="281">
        <v>62813</v>
      </c>
      <c r="AN118" s="281">
        <v>1135</v>
      </c>
      <c r="AO118" s="156" t="s">
        <v>601</v>
      </c>
      <c r="AP118" s="282" t="s">
        <v>473</v>
      </c>
      <c r="AQ118" s="809" t="s">
        <v>576</v>
      </c>
      <c r="AR118" s="809">
        <v>8</v>
      </c>
      <c r="AS118" s="88">
        <f t="shared" si="9"/>
        <v>0</v>
      </c>
      <c r="AT118" s="88">
        <v>0</v>
      </c>
    </row>
    <row r="119" spans="1:46" s="124" customFormat="1" x14ac:dyDescent="0.35">
      <c r="A119" s="155">
        <v>62445</v>
      </c>
      <c r="B119" s="162">
        <v>1139</v>
      </c>
      <c r="C119" s="155" t="s">
        <v>603</v>
      </c>
      <c r="D119" s="155" t="s">
        <v>473</v>
      </c>
      <c r="E119" s="155"/>
      <c r="F119" s="155">
        <v>8</v>
      </c>
      <c r="G119" s="171">
        <v>1</v>
      </c>
      <c r="H119" s="155"/>
      <c r="I119" s="155" t="str">
        <f t="shared" si="5"/>
        <v>part</v>
      </c>
      <c r="J119" s="155"/>
      <c r="K119" s="155"/>
      <c r="L119" s="155"/>
      <c r="M119" s="155"/>
      <c r="N119" s="163"/>
      <c r="O119" s="163"/>
      <c r="P119" s="163"/>
      <c r="Q119" s="163"/>
      <c r="R119" s="164"/>
      <c r="S119" s="251"/>
      <c r="T119" s="167"/>
      <c r="U119" s="155"/>
      <c r="V119" s="172">
        <v>0.03</v>
      </c>
      <c r="W119" s="164"/>
      <c r="X119" s="155" t="s">
        <v>478</v>
      </c>
      <c r="Y119" s="155" t="s">
        <v>475</v>
      </c>
      <c r="Z119" s="166"/>
      <c r="AA119" s="152">
        <f t="shared" si="6"/>
        <v>0.03</v>
      </c>
      <c r="AB119" s="168">
        <f t="shared" si="7"/>
        <v>0.24</v>
      </c>
      <c r="AC119" s="155"/>
      <c r="AD119" s="155">
        <f t="shared" si="8"/>
        <v>0</v>
      </c>
      <c r="AE119" s="169">
        <v>40133</v>
      </c>
      <c r="AF119" s="155"/>
      <c r="AG119" s="155"/>
      <c r="AH119" s="155"/>
      <c r="AI119" s="155"/>
      <c r="AJ119" s="155"/>
      <c r="AK119" s="155"/>
      <c r="AL119" s="155"/>
      <c r="AM119" s="281">
        <v>62445</v>
      </c>
      <c r="AN119" s="281">
        <v>1139</v>
      </c>
      <c r="AO119" s="156" t="s">
        <v>603</v>
      </c>
      <c r="AP119" s="282" t="s">
        <v>473</v>
      </c>
      <c r="AQ119" s="809"/>
      <c r="AR119" s="809">
        <v>8</v>
      </c>
      <c r="AS119" s="88">
        <f t="shared" si="9"/>
        <v>0</v>
      </c>
      <c r="AT119" s="88">
        <v>0</v>
      </c>
    </row>
    <row r="120" spans="1:46" s="124" customFormat="1" x14ac:dyDescent="0.35">
      <c r="A120" s="155">
        <v>62467</v>
      </c>
      <c r="B120" s="162">
        <v>1139</v>
      </c>
      <c r="C120" s="155" t="s">
        <v>603</v>
      </c>
      <c r="D120" s="155" t="s">
        <v>473</v>
      </c>
      <c r="E120" s="155"/>
      <c r="F120" s="155">
        <v>4</v>
      </c>
      <c r="G120" s="250">
        <v>1</v>
      </c>
      <c r="H120" s="155"/>
      <c r="I120" s="155" t="str">
        <f t="shared" si="5"/>
        <v>part</v>
      </c>
      <c r="J120" s="155"/>
      <c r="K120" s="155"/>
      <c r="L120" s="155"/>
      <c r="M120" s="155"/>
      <c r="N120" s="163"/>
      <c r="O120" s="163"/>
      <c r="P120" s="163"/>
      <c r="Q120" s="163"/>
      <c r="R120" s="164"/>
      <c r="S120" s="165"/>
      <c r="T120" s="167" t="s">
        <v>604</v>
      </c>
      <c r="U120" s="155"/>
      <c r="V120" s="172">
        <v>0.03</v>
      </c>
      <c r="W120" s="167">
        <v>50027</v>
      </c>
      <c r="X120" s="155" t="s">
        <v>478</v>
      </c>
      <c r="Y120" s="155" t="s">
        <v>475</v>
      </c>
      <c r="Z120" s="166"/>
      <c r="AA120" s="152">
        <f t="shared" si="6"/>
        <v>0.03</v>
      </c>
      <c r="AB120" s="168">
        <f t="shared" si="7"/>
        <v>0.12</v>
      </c>
      <c r="AC120" s="155"/>
      <c r="AD120" s="155">
        <f t="shared" si="8"/>
        <v>0</v>
      </c>
      <c r="AE120" s="169">
        <v>40000</v>
      </c>
      <c r="AF120" s="155"/>
      <c r="AG120" s="155"/>
      <c r="AH120" s="155"/>
      <c r="AI120" s="155"/>
      <c r="AJ120" s="155"/>
      <c r="AK120" s="155"/>
      <c r="AL120" s="155"/>
      <c r="AM120" s="281">
        <v>62467</v>
      </c>
      <c r="AN120" s="281">
        <v>1139</v>
      </c>
      <c r="AO120" s="156" t="s">
        <v>603</v>
      </c>
      <c r="AP120" s="282" t="s">
        <v>473</v>
      </c>
      <c r="AQ120" s="809"/>
      <c r="AR120" s="809">
        <v>4</v>
      </c>
      <c r="AS120" s="88">
        <f t="shared" si="9"/>
        <v>0</v>
      </c>
      <c r="AT120" s="88">
        <v>0</v>
      </c>
    </row>
    <row r="121" spans="1:46" s="124" customFormat="1" x14ac:dyDescent="0.35">
      <c r="A121" s="155">
        <v>62897</v>
      </c>
      <c r="B121" s="162">
        <v>1139</v>
      </c>
      <c r="C121" s="155" t="s">
        <v>603</v>
      </c>
      <c r="D121" s="155" t="s">
        <v>473</v>
      </c>
      <c r="E121" s="155"/>
      <c r="F121" s="155">
        <v>6</v>
      </c>
      <c r="G121" s="171">
        <v>1</v>
      </c>
      <c r="H121" s="155"/>
      <c r="I121" s="155" t="str">
        <f t="shared" si="5"/>
        <v>part</v>
      </c>
      <c r="J121" s="155"/>
      <c r="K121" s="155"/>
      <c r="L121" s="155"/>
      <c r="M121" s="155"/>
      <c r="N121" s="163"/>
      <c r="O121" s="163"/>
      <c r="P121" s="163"/>
      <c r="Q121" s="163"/>
      <c r="R121" s="164"/>
      <c r="S121" s="165"/>
      <c r="T121" s="167" t="s">
        <v>510</v>
      </c>
      <c r="U121" s="155"/>
      <c r="V121" s="172">
        <v>0.03</v>
      </c>
      <c r="W121" s="167"/>
      <c r="X121" s="155" t="s">
        <v>478</v>
      </c>
      <c r="Y121" s="155" t="s">
        <v>475</v>
      </c>
      <c r="Z121" s="166"/>
      <c r="AA121" s="152">
        <f t="shared" si="6"/>
        <v>0.03</v>
      </c>
      <c r="AB121" s="168">
        <f t="shared" si="7"/>
        <v>0.18</v>
      </c>
      <c r="AC121" s="155"/>
      <c r="AD121" s="155">
        <f t="shared" si="8"/>
        <v>0</v>
      </c>
      <c r="AE121" s="169">
        <v>40095</v>
      </c>
      <c r="AF121" s="155"/>
      <c r="AG121" s="155"/>
      <c r="AH121" s="155"/>
      <c r="AI121" s="155"/>
      <c r="AJ121" s="155"/>
      <c r="AK121" s="155"/>
      <c r="AL121" s="155"/>
      <c r="AM121" s="281">
        <v>62897</v>
      </c>
      <c r="AN121" s="281">
        <v>1139</v>
      </c>
      <c r="AO121" s="156" t="s">
        <v>603</v>
      </c>
      <c r="AP121" s="282" t="s">
        <v>473</v>
      </c>
      <c r="AQ121" s="809"/>
      <c r="AR121" s="809">
        <v>6</v>
      </c>
      <c r="AS121" s="88">
        <f t="shared" si="9"/>
        <v>0</v>
      </c>
      <c r="AT121" s="88">
        <v>0</v>
      </c>
    </row>
    <row r="122" spans="1:46" s="124" customFormat="1" x14ac:dyDescent="0.35">
      <c r="A122" s="155">
        <v>62912</v>
      </c>
      <c r="B122" s="162">
        <v>1172</v>
      </c>
      <c r="C122" s="155" t="s">
        <v>606</v>
      </c>
      <c r="D122" s="155" t="s">
        <v>473</v>
      </c>
      <c r="E122" s="155"/>
      <c r="F122" s="155">
        <v>4</v>
      </c>
      <c r="G122" s="171">
        <v>1</v>
      </c>
      <c r="H122" s="155"/>
      <c r="I122" s="155" t="str">
        <f t="shared" si="5"/>
        <v>part</v>
      </c>
      <c r="J122" s="155"/>
      <c r="K122" s="155"/>
      <c r="L122" s="155"/>
      <c r="M122" s="155"/>
      <c r="N122" s="163"/>
      <c r="O122" s="163"/>
      <c r="P122" s="163"/>
      <c r="Q122" s="163"/>
      <c r="R122" s="164"/>
      <c r="S122" s="165"/>
      <c r="T122" s="167"/>
      <c r="U122" s="163"/>
      <c r="V122" s="172">
        <v>0.08</v>
      </c>
      <c r="W122" s="167"/>
      <c r="X122" s="155" t="s">
        <v>478</v>
      </c>
      <c r="Y122" s="155" t="s">
        <v>475</v>
      </c>
      <c r="Z122" s="155"/>
      <c r="AA122" s="152">
        <f t="shared" si="6"/>
        <v>0.08</v>
      </c>
      <c r="AB122" s="168">
        <f t="shared" si="7"/>
        <v>0.32</v>
      </c>
      <c r="AC122" s="155"/>
      <c r="AD122" s="155">
        <f t="shared" si="8"/>
        <v>0</v>
      </c>
      <c r="AE122" s="169">
        <v>40126</v>
      </c>
      <c r="AF122" s="155"/>
      <c r="AG122" s="155"/>
      <c r="AH122" s="155"/>
      <c r="AI122" s="155"/>
      <c r="AJ122" s="155"/>
      <c r="AK122" s="155"/>
      <c r="AL122" s="155"/>
      <c r="AM122" s="281">
        <v>62912</v>
      </c>
      <c r="AN122" s="281">
        <v>1172</v>
      </c>
      <c r="AO122" s="156" t="s">
        <v>606</v>
      </c>
      <c r="AP122" s="282" t="s">
        <v>473</v>
      </c>
      <c r="AQ122" s="809"/>
      <c r="AR122" s="809">
        <v>4</v>
      </c>
      <c r="AS122" s="88">
        <f t="shared" si="9"/>
        <v>0</v>
      </c>
      <c r="AT122" s="88">
        <v>0</v>
      </c>
    </row>
    <row r="123" spans="1:46" s="124" customFormat="1" x14ac:dyDescent="0.35">
      <c r="A123" s="149">
        <v>62454</v>
      </c>
      <c r="B123" s="253">
        <v>1177</v>
      </c>
      <c r="C123" s="149" t="s">
        <v>608</v>
      </c>
      <c r="D123" s="149" t="s">
        <v>473</v>
      </c>
      <c r="E123" s="149"/>
      <c r="F123" s="149">
        <v>1</v>
      </c>
      <c r="G123" s="198">
        <v>1</v>
      </c>
      <c r="H123" s="149"/>
      <c r="I123" s="149" t="str">
        <f t="shared" si="5"/>
        <v>part</v>
      </c>
      <c r="J123" s="149"/>
      <c r="K123" s="149"/>
      <c r="L123" s="149"/>
      <c r="M123" s="149"/>
      <c r="N123" s="170"/>
      <c r="O123" s="170"/>
      <c r="P123" s="170"/>
      <c r="Q123" s="170"/>
      <c r="R123" s="255"/>
      <c r="S123" s="256"/>
      <c r="T123" s="257" t="s">
        <v>609</v>
      </c>
      <c r="U123" s="149"/>
      <c r="V123" s="258">
        <v>1780</v>
      </c>
      <c r="W123" s="257">
        <v>50095</v>
      </c>
      <c r="X123" s="149" t="s">
        <v>610</v>
      </c>
      <c r="Y123" s="149" t="s">
        <v>611</v>
      </c>
      <c r="Z123" s="259"/>
      <c r="AA123" s="260">
        <f t="shared" si="6"/>
        <v>1780</v>
      </c>
      <c r="AB123" s="150">
        <f t="shared" si="7"/>
        <v>1780</v>
      </c>
      <c r="AC123" s="149"/>
      <c r="AD123" s="149">
        <f t="shared" si="8"/>
        <v>0</v>
      </c>
      <c r="AE123" s="261">
        <v>39926</v>
      </c>
      <c r="AF123" s="149">
        <v>1</v>
      </c>
      <c r="AG123" s="149"/>
      <c r="AH123" s="149"/>
      <c r="AI123" s="149"/>
      <c r="AJ123" s="149"/>
      <c r="AK123" s="149"/>
      <c r="AL123" s="149"/>
      <c r="AM123" s="281">
        <v>62454</v>
      </c>
      <c r="AN123" s="281">
        <v>1177</v>
      </c>
      <c r="AO123" s="156" t="s">
        <v>608</v>
      </c>
      <c r="AP123" s="282" t="s">
        <v>473</v>
      </c>
      <c r="AQ123" s="809"/>
      <c r="AR123" s="809">
        <v>1</v>
      </c>
      <c r="AS123" s="88">
        <f t="shared" si="9"/>
        <v>0</v>
      </c>
      <c r="AT123" s="88">
        <v>0</v>
      </c>
    </row>
    <row r="124" spans="1:46" s="124" customFormat="1" x14ac:dyDescent="0.35">
      <c r="A124" s="185">
        <v>63109</v>
      </c>
      <c r="B124" s="204">
        <v>1182</v>
      </c>
      <c r="C124" s="185" t="s">
        <v>1631</v>
      </c>
      <c r="D124" s="185" t="s">
        <v>473</v>
      </c>
      <c r="E124" s="185"/>
      <c r="F124" s="185">
        <v>2</v>
      </c>
      <c r="G124" s="218">
        <v>1</v>
      </c>
      <c r="H124" s="185"/>
      <c r="I124" s="185" t="str">
        <f t="shared" si="5"/>
        <v>part</v>
      </c>
      <c r="J124" s="185"/>
      <c r="K124" s="185"/>
      <c r="L124" s="185"/>
      <c r="M124" s="185"/>
      <c r="N124" s="206"/>
      <c r="O124" s="206"/>
      <c r="P124" s="206"/>
      <c r="Q124" s="206"/>
      <c r="R124" s="207"/>
      <c r="S124" s="208"/>
      <c r="T124" s="184" t="s">
        <v>1632</v>
      </c>
      <c r="U124" s="185"/>
      <c r="V124" s="265">
        <v>0</v>
      </c>
      <c r="W124" s="184"/>
      <c r="X124" s="185"/>
      <c r="Y124" s="185"/>
      <c r="Z124" s="209"/>
      <c r="AA124" s="210">
        <f t="shared" si="6"/>
        <v>0</v>
      </c>
      <c r="AB124" s="211">
        <f t="shared" si="7"/>
        <v>0</v>
      </c>
      <c r="AC124" s="185"/>
      <c r="AD124" s="185">
        <f t="shared" si="8"/>
        <v>0</v>
      </c>
      <c r="AE124" s="212">
        <v>40126</v>
      </c>
      <c r="AF124" s="185"/>
      <c r="AG124" s="185"/>
      <c r="AH124" s="185"/>
      <c r="AI124" s="185"/>
      <c r="AJ124" s="185"/>
      <c r="AK124" s="185"/>
      <c r="AL124" s="185"/>
      <c r="AM124" s="281">
        <v>63109</v>
      </c>
      <c r="AN124" s="281">
        <v>1182</v>
      </c>
      <c r="AO124" s="156" t="s">
        <v>1631</v>
      </c>
      <c r="AP124" s="282" t="s">
        <v>473</v>
      </c>
      <c r="AQ124" s="809"/>
      <c r="AR124" s="809">
        <v>2</v>
      </c>
      <c r="AS124" s="88">
        <f t="shared" si="9"/>
        <v>0</v>
      </c>
      <c r="AT124" s="88">
        <v>0</v>
      </c>
    </row>
    <row r="125" spans="1:46" s="124" customFormat="1" x14ac:dyDescent="0.35">
      <c r="A125" s="155">
        <v>63109</v>
      </c>
      <c r="B125" s="162">
        <v>1188</v>
      </c>
      <c r="C125" s="155" t="s">
        <v>613</v>
      </c>
      <c r="D125" s="155" t="s">
        <v>473</v>
      </c>
      <c r="E125" s="155"/>
      <c r="F125" s="155">
        <v>2</v>
      </c>
      <c r="G125" s="250">
        <v>1</v>
      </c>
      <c r="H125" s="155"/>
      <c r="I125" s="155" t="str">
        <f t="shared" si="5"/>
        <v>part</v>
      </c>
      <c r="J125" s="155"/>
      <c r="K125" s="155"/>
      <c r="L125" s="155"/>
      <c r="M125" s="155"/>
      <c r="N125" s="163"/>
      <c r="O125" s="163"/>
      <c r="P125" s="163"/>
      <c r="Q125" s="163"/>
      <c r="R125" s="164"/>
      <c r="S125" s="165"/>
      <c r="T125" s="167" t="s">
        <v>510</v>
      </c>
      <c r="U125" s="155"/>
      <c r="V125" s="172">
        <v>0.38300000000000001</v>
      </c>
      <c r="W125" s="167"/>
      <c r="X125" s="155" t="s">
        <v>614</v>
      </c>
      <c r="Y125" s="155" t="s">
        <v>475</v>
      </c>
      <c r="Z125" s="166"/>
      <c r="AA125" s="152">
        <f t="shared" si="6"/>
        <v>0.38300000000000001</v>
      </c>
      <c r="AB125" s="168">
        <f t="shared" si="7"/>
        <v>0.76600000000000001</v>
      </c>
      <c r="AC125" s="155"/>
      <c r="AD125" s="155">
        <f t="shared" si="8"/>
        <v>0</v>
      </c>
      <c r="AE125" s="169">
        <v>40126</v>
      </c>
      <c r="AF125" s="155"/>
      <c r="AG125" s="155"/>
      <c r="AH125" s="155"/>
      <c r="AI125" s="155"/>
      <c r="AJ125" s="155"/>
      <c r="AK125" s="155"/>
      <c r="AL125" s="155"/>
      <c r="AM125" s="281">
        <v>63109</v>
      </c>
      <c r="AN125" s="281">
        <v>1188</v>
      </c>
      <c r="AO125" s="156" t="s">
        <v>613</v>
      </c>
      <c r="AP125" s="282" t="s">
        <v>473</v>
      </c>
      <c r="AQ125" s="809"/>
      <c r="AR125" s="809">
        <v>2</v>
      </c>
      <c r="AS125" s="88">
        <f t="shared" si="9"/>
        <v>0</v>
      </c>
      <c r="AT125" s="88">
        <v>0</v>
      </c>
    </row>
    <row r="126" spans="1:46" s="124" customFormat="1" x14ac:dyDescent="0.35">
      <c r="A126" s="155">
        <v>63109</v>
      </c>
      <c r="B126" s="162">
        <v>1190</v>
      </c>
      <c r="C126" s="155" t="s">
        <v>615</v>
      </c>
      <c r="D126" s="155" t="s">
        <v>473</v>
      </c>
      <c r="E126" s="155"/>
      <c r="F126" s="155">
        <v>10</v>
      </c>
      <c r="G126" s="250">
        <v>1</v>
      </c>
      <c r="H126" s="155"/>
      <c r="I126" s="155" t="str">
        <f t="shared" si="5"/>
        <v>part</v>
      </c>
      <c r="J126" s="155"/>
      <c r="K126" s="155"/>
      <c r="L126" s="155"/>
      <c r="M126" s="155"/>
      <c r="N126" s="163"/>
      <c r="O126" s="163"/>
      <c r="P126" s="163"/>
      <c r="Q126" s="163"/>
      <c r="R126" s="164"/>
      <c r="S126" s="165"/>
      <c r="T126" s="167"/>
      <c r="U126" s="155"/>
      <c r="V126" s="172">
        <v>0.1</v>
      </c>
      <c r="W126" s="167"/>
      <c r="X126" s="155" t="s">
        <v>616</v>
      </c>
      <c r="Y126" s="155" t="s">
        <v>475</v>
      </c>
      <c r="Z126" s="166"/>
      <c r="AA126" s="152">
        <f t="shared" si="6"/>
        <v>0.1</v>
      </c>
      <c r="AB126" s="168">
        <f t="shared" si="7"/>
        <v>1</v>
      </c>
      <c r="AC126" s="155"/>
      <c r="AD126" s="155">
        <f t="shared" si="8"/>
        <v>0</v>
      </c>
      <c r="AE126" s="169">
        <v>40126</v>
      </c>
      <c r="AF126" s="155"/>
      <c r="AG126" s="155"/>
      <c r="AH126" s="155"/>
      <c r="AI126" s="155"/>
      <c r="AJ126" s="155"/>
      <c r="AK126" s="155"/>
      <c r="AL126" s="155"/>
      <c r="AM126" s="281">
        <v>63109</v>
      </c>
      <c r="AN126" s="281">
        <v>1190</v>
      </c>
      <c r="AO126" s="156" t="s">
        <v>615</v>
      </c>
      <c r="AP126" s="282" t="s">
        <v>473</v>
      </c>
      <c r="AQ126" s="809"/>
      <c r="AR126" s="809">
        <v>10</v>
      </c>
      <c r="AS126" s="88">
        <f t="shared" si="9"/>
        <v>0</v>
      </c>
      <c r="AT126" s="88">
        <v>0</v>
      </c>
    </row>
    <row r="127" spans="1:46" s="124" customFormat="1" x14ac:dyDescent="0.35">
      <c r="A127" s="155">
        <v>62451</v>
      </c>
      <c r="B127" s="162">
        <v>1196</v>
      </c>
      <c r="C127" s="155" t="s">
        <v>620</v>
      </c>
      <c r="D127" s="155" t="s">
        <v>473</v>
      </c>
      <c r="E127" s="155"/>
      <c r="F127" s="155">
        <v>2</v>
      </c>
      <c r="G127" s="250">
        <v>1</v>
      </c>
      <c r="H127" s="155"/>
      <c r="I127" s="155" t="str">
        <f t="shared" si="5"/>
        <v>part</v>
      </c>
      <c r="J127" s="155"/>
      <c r="K127" s="155"/>
      <c r="L127" s="155"/>
      <c r="M127" s="155"/>
      <c r="N127" s="163"/>
      <c r="O127" s="163"/>
      <c r="P127" s="163"/>
      <c r="Q127" s="163"/>
      <c r="R127" s="164"/>
      <c r="S127" s="165"/>
      <c r="T127" s="167"/>
      <c r="U127" s="155"/>
      <c r="V127" s="172">
        <v>12.45</v>
      </c>
      <c r="W127" s="167">
        <v>12678</v>
      </c>
      <c r="X127" s="155" t="s">
        <v>618</v>
      </c>
      <c r="Y127" s="155"/>
      <c r="Z127" s="166"/>
      <c r="AA127" s="152">
        <f t="shared" si="6"/>
        <v>12.45</v>
      </c>
      <c r="AB127" s="168">
        <f t="shared" si="7"/>
        <v>24.9</v>
      </c>
      <c r="AC127" s="155"/>
      <c r="AD127" s="155">
        <f t="shared" si="8"/>
        <v>0</v>
      </c>
      <c r="AE127" s="169">
        <v>40079</v>
      </c>
      <c r="AF127" s="155"/>
      <c r="AG127" s="155"/>
      <c r="AH127" s="155"/>
      <c r="AI127" s="155"/>
      <c r="AJ127" s="155"/>
      <c r="AK127" s="155"/>
      <c r="AL127" s="155"/>
      <c r="AM127" s="281">
        <v>62445</v>
      </c>
      <c r="AN127" s="281">
        <v>1196</v>
      </c>
      <c r="AO127" s="156" t="s">
        <v>620</v>
      </c>
      <c r="AP127" s="282" t="s">
        <v>473</v>
      </c>
      <c r="AQ127" s="809"/>
      <c r="AR127" s="809">
        <v>1</v>
      </c>
      <c r="AS127" s="88">
        <f t="shared" si="9"/>
        <v>0</v>
      </c>
      <c r="AT127" s="88">
        <v>0</v>
      </c>
    </row>
    <row r="128" spans="1:46" s="124" customFormat="1" x14ac:dyDescent="0.35">
      <c r="A128" s="155">
        <v>62452</v>
      </c>
      <c r="B128" s="162">
        <v>1196</v>
      </c>
      <c r="C128" s="155" t="s">
        <v>617</v>
      </c>
      <c r="D128" s="155" t="s">
        <v>473</v>
      </c>
      <c r="E128" s="155"/>
      <c r="F128" s="155">
        <v>1</v>
      </c>
      <c r="G128" s="171">
        <v>1</v>
      </c>
      <c r="H128" s="155"/>
      <c r="I128" s="155" t="str">
        <f t="shared" si="5"/>
        <v>part</v>
      </c>
      <c r="J128" s="155"/>
      <c r="K128" s="155"/>
      <c r="L128" s="155"/>
      <c r="M128" s="155"/>
      <c r="N128" s="163"/>
      <c r="O128" s="163"/>
      <c r="P128" s="163"/>
      <c r="Q128" s="163"/>
      <c r="R128" s="164"/>
      <c r="S128" s="165"/>
      <c r="T128" s="167"/>
      <c r="U128" s="155"/>
      <c r="V128" s="172">
        <v>13.45</v>
      </c>
      <c r="W128" s="167"/>
      <c r="X128" s="155" t="s">
        <v>618</v>
      </c>
      <c r="Y128" s="155" t="s">
        <v>475</v>
      </c>
      <c r="Z128" s="166"/>
      <c r="AA128" s="152">
        <f t="shared" si="6"/>
        <v>13.45</v>
      </c>
      <c r="AB128" s="168">
        <f t="shared" si="7"/>
        <v>13.45</v>
      </c>
      <c r="AC128" s="155"/>
      <c r="AD128" s="155">
        <f t="shared" si="8"/>
        <v>0</v>
      </c>
      <c r="AE128" s="169">
        <v>40042</v>
      </c>
      <c r="AF128" s="155"/>
      <c r="AG128" s="155"/>
      <c r="AH128" s="155"/>
      <c r="AI128" s="155"/>
      <c r="AJ128" s="155"/>
      <c r="AK128" s="155"/>
      <c r="AL128" s="155"/>
      <c r="AM128" s="281">
        <v>62451</v>
      </c>
      <c r="AN128" s="281">
        <v>1196</v>
      </c>
      <c r="AO128" s="156" t="s">
        <v>620</v>
      </c>
      <c r="AP128" s="282" t="s">
        <v>473</v>
      </c>
      <c r="AQ128" s="809"/>
      <c r="AR128" s="809">
        <v>2</v>
      </c>
      <c r="AS128" s="88">
        <f t="shared" si="9"/>
        <v>0</v>
      </c>
      <c r="AT128" s="88">
        <v>0</v>
      </c>
    </row>
    <row r="129" spans="1:46" s="124" customFormat="1" x14ac:dyDescent="0.35">
      <c r="A129" s="155">
        <v>127407</v>
      </c>
      <c r="B129" s="162">
        <v>1197</v>
      </c>
      <c r="C129" s="155" t="s">
        <v>621</v>
      </c>
      <c r="D129" s="155" t="s">
        <v>473</v>
      </c>
      <c r="E129" s="155"/>
      <c r="F129" s="155">
        <v>2</v>
      </c>
      <c r="G129" s="250">
        <v>1</v>
      </c>
      <c r="H129" s="155"/>
      <c r="I129" s="155" t="str">
        <f t="shared" si="5"/>
        <v>part</v>
      </c>
      <c r="J129" s="155"/>
      <c r="K129" s="155"/>
      <c r="L129" s="155"/>
      <c r="M129" s="155"/>
      <c r="N129" s="163"/>
      <c r="O129" s="163"/>
      <c r="P129" s="163"/>
      <c r="Q129" s="163"/>
      <c r="R129" s="164"/>
      <c r="S129" s="251"/>
      <c r="T129" s="252" t="s">
        <v>622</v>
      </c>
      <c r="U129" s="169"/>
      <c r="V129" s="172">
        <v>0</v>
      </c>
      <c r="W129" s="164" t="s">
        <v>623</v>
      </c>
      <c r="X129" s="155"/>
      <c r="Y129" s="155"/>
      <c r="Z129" s="166"/>
      <c r="AA129" s="152">
        <f t="shared" si="6"/>
        <v>0</v>
      </c>
      <c r="AB129" s="168">
        <f t="shared" si="7"/>
        <v>0</v>
      </c>
      <c r="AC129" s="155"/>
      <c r="AD129" s="155">
        <f t="shared" si="8"/>
        <v>0</v>
      </c>
      <c r="AE129" s="169">
        <v>39926</v>
      </c>
      <c r="AF129" s="155"/>
      <c r="AG129" s="155"/>
      <c r="AH129" s="155"/>
      <c r="AI129" s="155"/>
      <c r="AJ129" s="155"/>
      <c r="AK129" s="155"/>
      <c r="AL129" s="155"/>
      <c r="AM129" s="281">
        <v>127407</v>
      </c>
      <c r="AN129" s="281">
        <v>1197</v>
      </c>
      <c r="AO129" s="156" t="s">
        <v>1699</v>
      </c>
      <c r="AP129" s="282" t="s">
        <v>473</v>
      </c>
      <c r="AQ129" s="809"/>
      <c r="AR129" s="809">
        <v>2</v>
      </c>
      <c r="AS129" s="88">
        <f t="shared" si="9"/>
        <v>0</v>
      </c>
      <c r="AT129" s="88">
        <v>0</v>
      </c>
    </row>
    <row r="130" spans="1:46" s="124" customFormat="1" x14ac:dyDescent="0.35">
      <c r="A130" s="155">
        <v>62912</v>
      </c>
      <c r="B130" s="162">
        <v>1204</v>
      </c>
      <c r="C130" s="155" t="s">
        <v>624</v>
      </c>
      <c r="D130" s="155" t="s">
        <v>473</v>
      </c>
      <c r="E130" s="155"/>
      <c r="F130" s="155">
        <v>10</v>
      </c>
      <c r="G130" s="171">
        <v>1</v>
      </c>
      <c r="H130" s="155"/>
      <c r="I130" s="155" t="str">
        <f t="shared" si="5"/>
        <v>part</v>
      </c>
      <c r="J130" s="155"/>
      <c r="K130" s="155"/>
      <c r="L130" s="155"/>
      <c r="M130" s="155"/>
      <c r="N130" s="163"/>
      <c r="O130" s="163"/>
      <c r="P130" s="163"/>
      <c r="Q130" s="163"/>
      <c r="R130" s="164"/>
      <c r="S130" s="165"/>
      <c r="T130" s="167"/>
      <c r="U130" s="163"/>
      <c r="V130" s="172">
        <v>0.06</v>
      </c>
      <c r="W130" s="167"/>
      <c r="X130" s="155" t="s">
        <v>625</v>
      </c>
      <c r="Y130" s="155" t="s">
        <v>475</v>
      </c>
      <c r="Z130" s="155"/>
      <c r="AA130" s="152">
        <f t="shared" si="6"/>
        <v>0.06</v>
      </c>
      <c r="AB130" s="168">
        <f t="shared" si="7"/>
        <v>0.6</v>
      </c>
      <c r="AC130" s="155"/>
      <c r="AD130" s="155">
        <f t="shared" si="8"/>
        <v>0</v>
      </c>
      <c r="AE130" s="169">
        <v>40126</v>
      </c>
      <c r="AF130" s="155"/>
      <c r="AG130" s="155"/>
      <c r="AH130" s="155"/>
      <c r="AI130" s="155"/>
      <c r="AJ130" s="155"/>
      <c r="AK130" s="155"/>
      <c r="AL130" s="155"/>
      <c r="AM130" s="281">
        <v>62912</v>
      </c>
      <c r="AN130" s="281">
        <v>1204</v>
      </c>
      <c r="AO130" s="156" t="s">
        <v>624</v>
      </c>
      <c r="AP130" s="282" t="s">
        <v>473</v>
      </c>
      <c r="AQ130" s="809"/>
      <c r="AR130" s="809">
        <v>10</v>
      </c>
      <c r="AS130" s="88">
        <f t="shared" si="9"/>
        <v>0</v>
      </c>
      <c r="AT130" s="88">
        <v>0</v>
      </c>
    </row>
    <row r="131" spans="1:46" s="124" customFormat="1" x14ac:dyDescent="0.35">
      <c r="A131" s="155">
        <v>62347</v>
      </c>
      <c r="B131" s="162">
        <v>1205</v>
      </c>
      <c r="C131" s="155" t="s">
        <v>626</v>
      </c>
      <c r="D131" s="155" t="s">
        <v>473</v>
      </c>
      <c r="E131" s="155"/>
      <c r="F131" s="155">
        <v>2</v>
      </c>
      <c r="G131" s="250">
        <v>1</v>
      </c>
      <c r="H131" s="155"/>
      <c r="I131" s="155" t="str">
        <f t="shared" si="5"/>
        <v>part</v>
      </c>
      <c r="J131" s="155"/>
      <c r="K131" s="155"/>
      <c r="L131" s="155"/>
      <c r="M131" s="155"/>
      <c r="N131" s="163"/>
      <c r="O131" s="163"/>
      <c r="P131" s="163"/>
      <c r="Q131" s="163"/>
      <c r="R131" s="164"/>
      <c r="S131" s="165"/>
      <c r="T131" s="167" t="s">
        <v>627</v>
      </c>
      <c r="U131" s="163"/>
      <c r="V131" s="172">
        <v>248</v>
      </c>
      <c r="W131" s="164">
        <v>12493</v>
      </c>
      <c r="X131" s="155" t="s">
        <v>1700</v>
      </c>
      <c r="Y131" s="155" t="s">
        <v>475</v>
      </c>
      <c r="Z131" s="166"/>
      <c r="AA131" s="152">
        <f t="shared" si="6"/>
        <v>248</v>
      </c>
      <c r="AB131" s="168">
        <f t="shared" si="7"/>
        <v>496</v>
      </c>
      <c r="AC131" s="155"/>
      <c r="AD131" s="155">
        <f t="shared" si="8"/>
        <v>0</v>
      </c>
      <c r="AE131" s="169">
        <v>39926</v>
      </c>
      <c r="AF131" s="155">
        <v>2</v>
      </c>
      <c r="AG131" s="155">
        <v>2</v>
      </c>
      <c r="AH131" s="155"/>
      <c r="AI131" s="155"/>
      <c r="AJ131" s="155"/>
      <c r="AK131" s="155"/>
      <c r="AL131" s="155"/>
      <c r="AM131" s="281">
        <v>62347</v>
      </c>
      <c r="AN131" s="281">
        <v>1205</v>
      </c>
      <c r="AO131" s="156" t="s">
        <v>626</v>
      </c>
      <c r="AP131" s="282" t="s">
        <v>473</v>
      </c>
      <c r="AQ131" s="809"/>
      <c r="AR131" s="809">
        <v>2</v>
      </c>
      <c r="AS131" s="88">
        <f t="shared" si="9"/>
        <v>0</v>
      </c>
      <c r="AT131" s="88">
        <v>0</v>
      </c>
    </row>
    <row r="132" spans="1:46" s="124" customFormat="1" x14ac:dyDescent="0.35">
      <c r="A132" s="155">
        <v>61743</v>
      </c>
      <c r="B132" s="162">
        <v>1212</v>
      </c>
      <c r="C132" s="155" t="s">
        <v>630</v>
      </c>
      <c r="D132" s="155" t="s">
        <v>473</v>
      </c>
      <c r="E132" s="155"/>
      <c r="F132" s="155">
        <v>6</v>
      </c>
      <c r="G132" s="250">
        <v>1</v>
      </c>
      <c r="H132" s="155"/>
      <c r="I132" s="155" t="str">
        <f t="shared" si="5"/>
        <v>part</v>
      </c>
      <c r="J132" s="155"/>
      <c r="K132" s="155"/>
      <c r="L132" s="155"/>
      <c r="M132" s="155"/>
      <c r="N132" s="163"/>
      <c r="O132" s="163"/>
      <c r="P132" s="163"/>
      <c r="Q132" s="163"/>
      <c r="R132" s="164"/>
      <c r="S132" s="165"/>
      <c r="T132" s="167" t="s">
        <v>631</v>
      </c>
      <c r="U132" s="155"/>
      <c r="V132" s="172">
        <v>0.24</v>
      </c>
      <c r="W132" s="167"/>
      <c r="X132" s="155" t="s">
        <v>632</v>
      </c>
      <c r="Y132" s="155"/>
      <c r="Z132" s="166"/>
      <c r="AA132" s="152">
        <f t="shared" si="6"/>
        <v>0.24</v>
      </c>
      <c r="AB132" s="168">
        <f t="shared" si="7"/>
        <v>1.44</v>
      </c>
      <c r="AC132" s="155"/>
      <c r="AD132" s="155">
        <f t="shared" si="8"/>
        <v>0</v>
      </c>
      <c r="AE132" s="169">
        <v>40078</v>
      </c>
      <c r="AF132" s="155"/>
      <c r="AG132" s="155"/>
      <c r="AH132" s="155"/>
      <c r="AI132" s="155"/>
      <c r="AJ132" s="155"/>
      <c r="AK132" s="155"/>
      <c r="AL132" s="155"/>
      <c r="AM132" s="281">
        <v>61743</v>
      </c>
      <c r="AN132" s="281">
        <v>1212</v>
      </c>
      <c r="AO132" s="156" t="s">
        <v>630</v>
      </c>
      <c r="AP132" s="282" t="s">
        <v>473</v>
      </c>
      <c r="AQ132" s="809"/>
      <c r="AR132" s="809">
        <v>6</v>
      </c>
      <c r="AS132" s="88">
        <f t="shared" si="9"/>
        <v>0</v>
      </c>
      <c r="AT132" s="88">
        <v>0</v>
      </c>
    </row>
    <row r="133" spans="1:46" s="124" customFormat="1" x14ac:dyDescent="0.35">
      <c r="A133" s="155">
        <v>62468</v>
      </c>
      <c r="B133" s="162">
        <v>1212</v>
      </c>
      <c r="C133" s="155" t="s">
        <v>630</v>
      </c>
      <c r="D133" s="155" t="s">
        <v>473</v>
      </c>
      <c r="E133" s="155"/>
      <c r="F133" s="155">
        <v>2</v>
      </c>
      <c r="G133" s="250">
        <v>1</v>
      </c>
      <c r="H133" s="155"/>
      <c r="I133" s="155" t="str">
        <f t="shared" si="5"/>
        <v>part</v>
      </c>
      <c r="J133" s="155"/>
      <c r="K133" s="155"/>
      <c r="L133" s="155"/>
      <c r="M133" s="155"/>
      <c r="N133" s="163"/>
      <c r="O133" s="163"/>
      <c r="P133" s="163"/>
      <c r="Q133" s="163"/>
      <c r="R133" s="164"/>
      <c r="S133" s="165"/>
      <c r="T133" s="167" t="s">
        <v>631</v>
      </c>
      <c r="U133" s="155"/>
      <c r="V133" s="172">
        <v>0.24</v>
      </c>
      <c r="W133" s="167"/>
      <c r="X133" s="155" t="s">
        <v>632</v>
      </c>
      <c r="Y133" s="155"/>
      <c r="Z133" s="166"/>
      <c r="AA133" s="152">
        <f t="shared" si="6"/>
        <v>0.24</v>
      </c>
      <c r="AB133" s="168">
        <f t="shared" si="7"/>
        <v>0.48</v>
      </c>
      <c r="AC133" s="155"/>
      <c r="AD133" s="155">
        <f t="shared" si="8"/>
        <v>0</v>
      </c>
      <c r="AE133" s="169">
        <v>40079</v>
      </c>
      <c r="AF133" s="155"/>
      <c r="AG133" s="155"/>
      <c r="AH133" s="155"/>
      <c r="AI133" s="155"/>
      <c r="AJ133" s="155"/>
      <c r="AK133" s="155"/>
      <c r="AL133" s="155"/>
      <c r="AM133" s="281">
        <v>62468</v>
      </c>
      <c r="AN133" s="281">
        <v>1212</v>
      </c>
      <c r="AO133" s="156" t="s">
        <v>630</v>
      </c>
      <c r="AP133" s="282" t="s">
        <v>473</v>
      </c>
      <c r="AQ133" s="809"/>
      <c r="AR133" s="809">
        <v>2</v>
      </c>
      <c r="AS133" s="88">
        <f t="shared" si="9"/>
        <v>0</v>
      </c>
      <c r="AT133" s="88">
        <v>0</v>
      </c>
    </row>
    <row r="134" spans="1:46" s="124" customFormat="1" x14ac:dyDescent="0.35">
      <c r="A134" s="155">
        <v>62999</v>
      </c>
      <c r="B134" s="162">
        <v>1212</v>
      </c>
      <c r="C134" s="155" t="s">
        <v>630</v>
      </c>
      <c r="D134" s="155" t="s">
        <v>473</v>
      </c>
      <c r="E134" s="155"/>
      <c r="F134" s="155">
        <v>6</v>
      </c>
      <c r="G134" s="171">
        <v>1</v>
      </c>
      <c r="H134" s="155"/>
      <c r="I134" s="155" t="str">
        <f t="shared" si="5"/>
        <v>part</v>
      </c>
      <c r="J134" s="155"/>
      <c r="K134" s="155"/>
      <c r="L134" s="155"/>
      <c r="M134" s="155"/>
      <c r="N134" s="163"/>
      <c r="O134" s="163"/>
      <c r="P134" s="163"/>
      <c r="Q134" s="163"/>
      <c r="R134" s="164"/>
      <c r="S134" s="165"/>
      <c r="T134" s="167" t="s">
        <v>631</v>
      </c>
      <c r="U134" s="163"/>
      <c r="V134" s="172">
        <v>0.24</v>
      </c>
      <c r="W134" s="167"/>
      <c r="X134" s="155" t="s">
        <v>632</v>
      </c>
      <c r="Y134" s="155"/>
      <c r="Z134" s="155"/>
      <c r="AA134" s="152">
        <f t="shared" si="6"/>
        <v>0.24</v>
      </c>
      <c r="AB134" s="168">
        <f t="shared" si="7"/>
        <v>1.44</v>
      </c>
      <c r="AC134" s="155"/>
      <c r="AD134" s="155">
        <f t="shared" si="8"/>
        <v>0</v>
      </c>
      <c r="AE134" s="169">
        <v>40084</v>
      </c>
      <c r="AF134" s="155">
        <v>6</v>
      </c>
      <c r="AG134" s="155"/>
      <c r="AH134" s="155"/>
      <c r="AI134" s="155"/>
      <c r="AJ134" s="155"/>
      <c r="AK134" s="155"/>
      <c r="AL134" s="155"/>
      <c r="AM134" s="281">
        <v>62999</v>
      </c>
      <c r="AN134" s="281">
        <v>1212</v>
      </c>
      <c r="AO134" s="156" t="s">
        <v>630</v>
      </c>
      <c r="AP134" s="282" t="s">
        <v>473</v>
      </c>
      <c r="AQ134" s="809"/>
      <c r="AR134" s="809">
        <v>6</v>
      </c>
      <c r="AS134" s="88">
        <f t="shared" si="9"/>
        <v>0</v>
      </c>
      <c r="AT134" s="88">
        <v>0</v>
      </c>
    </row>
    <row r="135" spans="1:46" s="124" customFormat="1" x14ac:dyDescent="0.35">
      <c r="A135" s="155">
        <v>62897</v>
      </c>
      <c r="B135" s="162">
        <v>1217</v>
      </c>
      <c r="C135" s="155" t="s">
        <v>633</v>
      </c>
      <c r="D135" s="155" t="s">
        <v>473</v>
      </c>
      <c r="E135" s="155"/>
      <c r="F135" s="155">
        <v>1</v>
      </c>
      <c r="G135" s="171">
        <v>1</v>
      </c>
      <c r="H135" s="155"/>
      <c r="I135" s="155" t="str">
        <f t="shared" ref="I135:I198" si="10">IF(COUNTIF($A$7:$A$3385,B135)&lt;&gt;0,"assy","part")</f>
        <v>part</v>
      </c>
      <c r="J135" s="155"/>
      <c r="K135" s="155"/>
      <c r="L135" s="155"/>
      <c r="M135" s="155"/>
      <c r="N135" s="163"/>
      <c r="O135" s="163"/>
      <c r="P135" s="163"/>
      <c r="Q135" s="163"/>
      <c r="R135" s="164"/>
      <c r="S135" s="165"/>
      <c r="T135" s="167" t="s">
        <v>634</v>
      </c>
      <c r="U135" s="155"/>
      <c r="V135" s="172">
        <v>7.3</v>
      </c>
      <c r="W135" s="167"/>
      <c r="X135" s="155" t="s">
        <v>635</v>
      </c>
      <c r="Y135" s="155" t="s">
        <v>475</v>
      </c>
      <c r="Z135" s="166"/>
      <c r="AA135" s="152">
        <f t="shared" ref="AA135:AA198" si="11">V135+Z135</f>
        <v>7.3</v>
      </c>
      <c r="AB135" s="168">
        <f t="shared" ref="AB135:AB198" si="12">AA135*F135</f>
        <v>7.3</v>
      </c>
      <c r="AC135" s="155"/>
      <c r="AD135" s="155">
        <f t="shared" ref="AD135:AD198" si="13">AC135*F135</f>
        <v>0</v>
      </c>
      <c r="AE135" s="169">
        <v>40123</v>
      </c>
      <c r="AF135" s="155"/>
      <c r="AG135" s="155"/>
      <c r="AH135" s="155"/>
      <c r="AI135" s="155"/>
      <c r="AJ135" s="155"/>
      <c r="AK135" s="155"/>
      <c r="AL135" s="155"/>
      <c r="AM135" s="281">
        <v>62897</v>
      </c>
      <c r="AN135" s="281">
        <v>1217</v>
      </c>
      <c r="AO135" s="156" t="s">
        <v>633</v>
      </c>
      <c r="AP135" s="282" t="s">
        <v>473</v>
      </c>
      <c r="AQ135" s="809"/>
      <c r="AR135" s="809">
        <v>1</v>
      </c>
      <c r="AS135" s="88">
        <f t="shared" ref="AS135:AS198" si="14">IF(B135=AN135,0,1)</f>
        <v>0</v>
      </c>
      <c r="AT135" s="88">
        <v>0</v>
      </c>
    </row>
    <row r="136" spans="1:46" s="124" customFormat="1" x14ac:dyDescent="0.35">
      <c r="A136" s="155">
        <v>62807</v>
      </c>
      <c r="B136" s="162">
        <v>1227</v>
      </c>
      <c r="C136" s="155" t="s">
        <v>637</v>
      </c>
      <c r="D136" s="155" t="s">
        <v>473</v>
      </c>
      <c r="E136" s="155"/>
      <c r="F136" s="155">
        <v>4</v>
      </c>
      <c r="G136" s="250">
        <v>1</v>
      </c>
      <c r="H136" s="155"/>
      <c r="I136" s="155" t="str">
        <f t="shared" si="10"/>
        <v>part</v>
      </c>
      <c r="J136" s="155"/>
      <c r="K136" s="155"/>
      <c r="L136" s="155"/>
      <c r="M136" s="155"/>
      <c r="N136" s="163"/>
      <c r="O136" s="163"/>
      <c r="P136" s="163"/>
      <c r="Q136" s="163"/>
      <c r="R136" s="164"/>
      <c r="S136" s="165"/>
      <c r="T136" s="167"/>
      <c r="U136" s="155"/>
      <c r="V136" s="172">
        <v>0.06</v>
      </c>
      <c r="W136" s="167"/>
      <c r="X136" s="155" t="s">
        <v>478</v>
      </c>
      <c r="Y136" s="155" t="s">
        <v>475</v>
      </c>
      <c r="Z136" s="166"/>
      <c r="AA136" s="152">
        <f t="shared" si="11"/>
        <v>0.06</v>
      </c>
      <c r="AB136" s="168">
        <f t="shared" si="12"/>
        <v>0.24</v>
      </c>
      <c r="AC136" s="155"/>
      <c r="AD136" s="155">
        <f t="shared" si="13"/>
        <v>0</v>
      </c>
      <c r="AE136" s="169">
        <v>39926</v>
      </c>
      <c r="AF136" s="155"/>
      <c r="AG136" s="155"/>
      <c r="AH136" s="155"/>
      <c r="AI136" s="155"/>
      <c r="AJ136" s="155"/>
      <c r="AK136" s="155"/>
      <c r="AL136" s="155"/>
      <c r="AM136" s="281">
        <v>62807</v>
      </c>
      <c r="AN136" s="281">
        <v>1227</v>
      </c>
      <c r="AO136" s="156" t="s">
        <v>637</v>
      </c>
      <c r="AP136" s="282" t="s">
        <v>473</v>
      </c>
      <c r="AQ136" s="809"/>
      <c r="AR136" s="809">
        <v>4</v>
      </c>
      <c r="AS136" s="88">
        <f t="shared" si="14"/>
        <v>0</v>
      </c>
      <c r="AT136" s="88">
        <v>0</v>
      </c>
    </row>
    <row r="137" spans="1:46" s="124" customFormat="1" x14ac:dyDescent="0.35">
      <c r="A137" s="155">
        <v>62465</v>
      </c>
      <c r="B137" s="162">
        <v>1228</v>
      </c>
      <c r="C137" s="155" t="s">
        <v>638</v>
      </c>
      <c r="D137" s="155" t="s">
        <v>473</v>
      </c>
      <c r="E137" s="155"/>
      <c r="F137" s="155">
        <v>4</v>
      </c>
      <c r="G137" s="171">
        <v>1</v>
      </c>
      <c r="H137" s="155"/>
      <c r="I137" s="155" t="str">
        <f t="shared" si="10"/>
        <v>part</v>
      </c>
      <c r="J137" s="155"/>
      <c r="K137" s="155"/>
      <c r="L137" s="155"/>
      <c r="M137" s="155"/>
      <c r="N137" s="163"/>
      <c r="O137" s="163"/>
      <c r="P137" s="163"/>
      <c r="Q137" s="163"/>
      <c r="R137" s="164"/>
      <c r="S137" s="165"/>
      <c r="T137" s="167"/>
      <c r="U137" s="155"/>
      <c r="V137" s="172">
        <v>0.08</v>
      </c>
      <c r="W137" s="167"/>
      <c r="X137" s="155" t="s">
        <v>478</v>
      </c>
      <c r="Y137" s="155" t="s">
        <v>475</v>
      </c>
      <c r="Z137" s="166"/>
      <c r="AA137" s="152">
        <f t="shared" si="11"/>
        <v>0.08</v>
      </c>
      <c r="AB137" s="168">
        <f t="shared" si="12"/>
        <v>0.32</v>
      </c>
      <c r="AC137" s="155"/>
      <c r="AD137" s="155">
        <f t="shared" si="13"/>
        <v>0</v>
      </c>
      <c r="AE137" s="169">
        <v>40123</v>
      </c>
      <c r="AF137" s="155"/>
      <c r="AG137" s="155"/>
      <c r="AH137" s="155"/>
      <c r="AI137" s="155"/>
      <c r="AJ137" s="155"/>
      <c r="AK137" s="155"/>
      <c r="AL137" s="155"/>
      <c r="AM137" s="281">
        <v>62465</v>
      </c>
      <c r="AN137" s="281">
        <v>1228</v>
      </c>
      <c r="AO137" s="156" t="s">
        <v>638</v>
      </c>
      <c r="AP137" s="282" t="s">
        <v>473</v>
      </c>
      <c r="AQ137" s="809"/>
      <c r="AR137" s="809">
        <v>4</v>
      </c>
      <c r="AS137" s="88">
        <f t="shared" si="14"/>
        <v>0</v>
      </c>
      <c r="AT137" s="88">
        <v>0</v>
      </c>
    </row>
    <row r="138" spans="1:46" s="124" customFormat="1" x14ac:dyDescent="0.35">
      <c r="A138" s="155">
        <v>62799</v>
      </c>
      <c r="B138" s="162">
        <v>1234</v>
      </c>
      <c r="C138" s="155" t="s">
        <v>639</v>
      </c>
      <c r="D138" s="155" t="s">
        <v>473</v>
      </c>
      <c r="E138" s="155"/>
      <c r="F138" s="155">
        <v>1</v>
      </c>
      <c r="G138" s="250">
        <v>1</v>
      </c>
      <c r="H138" s="155"/>
      <c r="I138" s="155" t="str">
        <f t="shared" si="10"/>
        <v>part</v>
      </c>
      <c r="J138" s="155"/>
      <c r="K138" s="155"/>
      <c r="L138" s="155"/>
      <c r="M138" s="155"/>
      <c r="N138" s="163"/>
      <c r="O138" s="163"/>
      <c r="P138" s="163"/>
      <c r="Q138" s="163"/>
      <c r="R138" s="164"/>
      <c r="S138" s="165"/>
      <c r="T138" s="167"/>
      <c r="U138" s="155"/>
      <c r="V138" s="172">
        <v>0.13</v>
      </c>
      <c r="W138" s="167"/>
      <c r="X138" s="155" t="s">
        <v>640</v>
      </c>
      <c r="Y138" s="155" t="s">
        <v>475</v>
      </c>
      <c r="Z138" s="166"/>
      <c r="AA138" s="152">
        <f t="shared" si="11"/>
        <v>0.13</v>
      </c>
      <c r="AB138" s="168">
        <f t="shared" si="12"/>
        <v>0.13</v>
      </c>
      <c r="AC138" s="155"/>
      <c r="AD138" s="155">
        <f t="shared" si="13"/>
        <v>0</v>
      </c>
      <c r="AE138" s="169">
        <v>39926</v>
      </c>
      <c r="AF138" s="155"/>
      <c r="AG138" s="155"/>
      <c r="AH138" s="155"/>
      <c r="AI138" s="155"/>
      <c r="AJ138" s="155"/>
      <c r="AK138" s="155"/>
      <c r="AL138" s="155"/>
      <c r="AM138" s="281">
        <v>62799</v>
      </c>
      <c r="AN138" s="281">
        <v>1234</v>
      </c>
      <c r="AO138" s="156" t="s">
        <v>639</v>
      </c>
      <c r="AP138" s="282" t="s">
        <v>473</v>
      </c>
      <c r="AQ138" s="809"/>
      <c r="AR138" s="809">
        <v>1</v>
      </c>
      <c r="AS138" s="88">
        <f t="shared" si="14"/>
        <v>0</v>
      </c>
      <c r="AT138" s="88">
        <v>0</v>
      </c>
    </row>
    <row r="139" spans="1:46" s="124" customFormat="1" x14ac:dyDescent="0.35">
      <c r="A139" s="155">
        <v>62876</v>
      </c>
      <c r="B139" s="162">
        <v>1234</v>
      </c>
      <c r="C139" s="173" t="s">
        <v>639</v>
      </c>
      <c r="D139" s="173" t="s">
        <v>473</v>
      </c>
      <c r="E139" s="155"/>
      <c r="F139" s="155">
        <v>2</v>
      </c>
      <c r="G139" s="171">
        <v>1</v>
      </c>
      <c r="H139" s="155"/>
      <c r="I139" s="155" t="str">
        <f t="shared" si="10"/>
        <v>part</v>
      </c>
      <c r="J139" s="155"/>
      <c r="K139" s="155"/>
      <c r="L139" s="155"/>
      <c r="M139" s="155"/>
      <c r="N139" s="163"/>
      <c r="O139" s="163"/>
      <c r="P139" s="163"/>
      <c r="Q139" s="163"/>
      <c r="R139" s="164"/>
      <c r="S139" s="165"/>
      <c r="T139" s="167"/>
      <c r="U139" s="155"/>
      <c r="V139" s="172">
        <v>0.13</v>
      </c>
      <c r="W139" s="167"/>
      <c r="X139" s="155" t="s">
        <v>542</v>
      </c>
      <c r="Y139" s="155" t="s">
        <v>475</v>
      </c>
      <c r="Z139" s="166"/>
      <c r="AA139" s="152">
        <f t="shared" si="11"/>
        <v>0.13</v>
      </c>
      <c r="AB139" s="168">
        <f t="shared" si="12"/>
        <v>0.26</v>
      </c>
      <c r="AC139" s="155"/>
      <c r="AD139" s="155">
        <f t="shared" si="13"/>
        <v>0</v>
      </c>
      <c r="AE139" s="169">
        <v>40030</v>
      </c>
      <c r="AF139" s="155"/>
      <c r="AG139" s="155"/>
      <c r="AH139" s="155"/>
      <c r="AI139" s="155"/>
      <c r="AJ139" s="155"/>
      <c r="AK139" s="155"/>
      <c r="AL139" s="155"/>
      <c r="AM139" s="281">
        <v>62876</v>
      </c>
      <c r="AN139" s="281">
        <v>1234</v>
      </c>
      <c r="AO139" s="156" t="s">
        <v>639</v>
      </c>
      <c r="AP139" s="282" t="s">
        <v>473</v>
      </c>
      <c r="AQ139" s="809"/>
      <c r="AR139" s="809">
        <v>2</v>
      </c>
      <c r="AS139" s="88">
        <f t="shared" si="14"/>
        <v>0</v>
      </c>
      <c r="AT139" s="88">
        <v>0</v>
      </c>
    </row>
    <row r="140" spans="1:46" s="124" customFormat="1" x14ac:dyDescent="0.35">
      <c r="A140" s="155">
        <v>62465</v>
      </c>
      <c r="B140" s="162">
        <v>1237</v>
      </c>
      <c r="C140" s="155" t="s">
        <v>643</v>
      </c>
      <c r="D140" s="155" t="s">
        <v>473</v>
      </c>
      <c r="E140" s="155"/>
      <c r="F140" s="155">
        <v>8</v>
      </c>
      <c r="G140" s="171">
        <v>1</v>
      </c>
      <c r="H140" s="155"/>
      <c r="I140" s="155" t="str">
        <f t="shared" si="10"/>
        <v>part</v>
      </c>
      <c r="J140" s="155"/>
      <c r="K140" s="155"/>
      <c r="L140" s="155"/>
      <c r="M140" s="155"/>
      <c r="N140" s="163"/>
      <c r="O140" s="163"/>
      <c r="P140" s="163"/>
      <c r="Q140" s="163"/>
      <c r="R140" s="164"/>
      <c r="S140" s="165"/>
      <c r="T140" s="167"/>
      <c r="U140" s="155"/>
      <c r="V140" s="172">
        <v>7.0000000000000007E-2</v>
      </c>
      <c r="W140" s="167"/>
      <c r="X140" s="155" t="s">
        <v>616</v>
      </c>
      <c r="Y140" s="155" t="s">
        <v>567</v>
      </c>
      <c r="Z140" s="166"/>
      <c r="AA140" s="152">
        <f t="shared" si="11"/>
        <v>7.0000000000000007E-2</v>
      </c>
      <c r="AB140" s="168">
        <f t="shared" si="12"/>
        <v>0.56000000000000005</v>
      </c>
      <c r="AC140" s="155"/>
      <c r="AD140" s="155">
        <f t="shared" si="13"/>
        <v>0</v>
      </c>
      <c r="AE140" s="169">
        <v>40123</v>
      </c>
      <c r="AF140" s="155"/>
      <c r="AG140" s="155"/>
      <c r="AH140" s="155"/>
      <c r="AI140" s="155"/>
      <c r="AJ140" s="155"/>
      <c r="AK140" s="155"/>
      <c r="AL140" s="155"/>
      <c r="AM140" s="281">
        <v>62465</v>
      </c>
      <c r="AN140" s="281">
        <v>1237</v>
      </c>
      <c r="AO140" s="156" t="s">
        <v>643</v>
      </c>
      <c r="AP140" s="282" t="s">
        <v>473</v>
      </c>
      <c r="AQ140" s="809"/>
      <c r="AR140" s="809">
        <v>8</v>
      </c>
      <c r="AS140" s="88">
        <f t="shared" si="14"/>
        <v>0</v>
      </c>
      <c r="AT140" s="88">
        <v>0</v>
      </c>
    </row>
    <row r="141" spans="1:46" x14ac:dyDescent="0.35">
      <c r="A141" s="155">
        <v>62452</v>
      </c>
      <c r="B141" s="162">
        <v>1243</v>
      </c>
      <c r="C141" s="155" t="s">
        <v>645</v>
      </c>
      <c r="D141" s="155" t="s">
        <v>473</v>
      </c>
      <c r="E141" s="155"/>
      <c r="F141" s="155">
        <v>1</v>
      </c>
      <c r="G141" s="171">
        <v>1</v>
      </c>
      <c r="H141" s="155"/>
      <c r="I141" s="155" t="str">
        <f t="shared" si="10"/>
        <v>part</v>
      </c>
      <c r="J141" s="155"/>
      <c r="K141" s="155"/>
      <c r="L141" s="155"/>
      <c r="M141" s="155"/>
      <c r="N141" s="163"/>
      <c r="O141" s="163"/>
      <c r="P141" s="163"/>
      <c r="Q141" s="163"/>
      <c r="R141" s="164"/>
      <c r="S141" s="165"/>
      <c r="T141" s="167"/>
      <c r="U141" s="155"/>
      <c r="V141" s="172">
        <v>0</v>
      </c>
      <c r="W141" s="167"/>
      <c r="X141" s="155" t="s">
        <v>646</v>
      </c>
      <c r="Y141" s="155" t="s">
        <v>567</v>
      </c>
      <c r="Z141" s="166"/>
      <c r="AA141" s="152">
        <f t="shared" si="11"/>
        <v>0</v>
      </c>
      <c r="AB141" s="168">
        <f t="shared" si="12"/>
        <v>0</v>
      </c>
      <c r="AC141" s="155"/>
      <c r="AD141" s="155">
        <f t="shared" si="13"/>
        <v>0</v>
      </c>
      <c r="AE141" s="169">
        <v>40086</v>
      </c>
      <c r="AF141" s="155"/>
      <c r="AG141" s="155"/>
      <c r="AH141" s="155"/>
      <c r="AI141" s="155"/>
      <c r="AJ141" s="155"/>
      <c r="AK141" s="155"/>
      <c r="AL141" s="155"/>
      <c r="AM141" s="281">
        <v>62452</v>
      </c>
      <c r="AN141" s="281">
        <v>1243</v>
      </c>
      <c r="AO141" s="156" t="s">
        <v>645</v>
      </c>
      <c r="AP141" s="282" t="s">
        <v>473</v>
      </c>
      <c r="AQ141" s="809"/>
      <c r="AR141" s="809">
        <v>1</v>
      </c>
      <c r="AS141" s="88">
        <f t="shared" si="14"/>
        <v>0</v>
      </c>
      <c r="AT141" s="88">
        <v>0</v>
      </c>
    </row>
    <row r="142" spans="1:46" x14ac:dyDescent="0.35">
      <c r="A142" s="155">
        <v>62799</v>
      </c>
      <c r="B142" s="162">
        <v>1243</v>
      </c>
      <c r="C142" s="155" t="s">
        <v>645</v>
      </c>
      <c r="D142" s="155" t="s">
        <v>473</v>
      </c>
      <c r="E142" s="155"/>
      <c r="F142" s="155">
        <v>1</v>
      </c>
      <c r="G142" s="250">
        <v>1</v>
      </c>
      <c r="H142" s="155"/>
      <c r="I142" s="155" t="str">
        <f t="shared" si="10"/>
        <v>part</v>
      </c>
      <c r="J142" s="155"/>
      <c r="K142" s="155"/>
      <c r="L142" s="155"/>
      <c r="M142" s="155"/>
      <c r="N142" s="163"/>
      <c r="O142" s="163"/>
      <c r="P142" s="163"/>
      <c r="Q142" s="163"/>
      <c r="R142" s="164"/>
      <c r="S142" s="165"/>
      <c r="T142" s="167"/>
      <c r="U142" s="155"/>
      <c r="V142" s="172">
        <v>0</v>
      </c>
      <c r="W142" s="167"/>
      <c r="X142" s="155" t="s">
        <v>646</v>
      </c>
      <c r="Y142" s="155" t="s">
        <v>567</v>
      </c>
      <c r="Z142" s="166"/>
      <c r="AA142" s="152">
        <f t="shared" si="11"/>
        <v>0</v>
      </c>
      <c r="AB142" s="168">
        <f t="shared" si="12"/>
        <v>0</v>
      </c>
      <c r="AC142" s="155"/>
      <c r="AD142" s="155">
        <f t="shared" si="13"/>
        <v>0</v>
      </c>
      <c r="AE142" s="169">
        <v>40079</v>
      </c>
      <c r="AF142" s="155"/>
      <c r="AG142" s="155"/>
      <c r="AH142" s="155"/>
      <c r="AI142" s="155"/>
      <c r="AJ142" s="155"/>
      <c r="AK142" s="155"/>
      <c r="AL142" s="155"/>
      <c r="AM142" s="281">
        <v>62799</v>
      </c>
      <c r="AN142" s="281">
        <v>1243</v>
      </c>
      <c r="AO142" s="156" t="s">
        <v>645</v>
      </c>
      <c r="AP142" s="282" t="s">
        <v>473</v>
      </c>
      <c r="AQ142" s="809"/>
      <c r="AR142" s="809">
        <v>1</v>
      </c>
      <c r="AS142" s="88">
        <f t="shared" si="14"/>
        <v>0</v>
      </c>
      <c r="AT142" s="88">
        <v>0</v>
      </c>
    </row>
    <row r="143" spans="1:46" x14ac:dyDescent="0.35">
      <c r="A143" s="155">
        <v>62804</v>
      </c>
      <c r="B143" s="162">
        <v>1243</v>
      </c>
      <c r="C143" s="155" t="s">
        <v>645</v>
      </c>
      <c r="D143" s="155" t="s">
        <v>473</v>
      </c>
      <c r="E143" s="155"/>
      <c r="F143" s="155">
        <v>4</v>
      </c>
      <c r="G143" s="250">
        <v>1</v>
      </c>
      <c r="H143" s="155"/>
      <c r="I143" s="155" t="str">
        <f t="shared" si="10"/>
        <v>part</v>
      </c>
      <c r="J143" s="155"/>
      <c r="K143" s="155"/>
      <c r="L143" s="155"/>
      <c r="M143" s="155"/>
      <c r="N143" s="163"/>
      <c r="O143" s="163"/>
      <c r="P143" s="163"/>
      <c r="Q143" s="163"/>
      <c r="R143" s="164"/>
      <c r="S143" s="165"/>
      <c r="T143" s="167"/>
      <c r="U143" s="155"/>
      <c r="V143" s="172">
        <v>0</v>
      </c>
      <c r="W143" s="167"/>
      <c r="X143" s="155" t="s">
        <v>646</v>
      </c>
      <c r="Y143" s="155" t="s">
        <v>475</v>
      </c>
      <c r="Z143" s="166"/>
      <c r="AA143" s="152">
        <f t="shared" si="11"/>
        <v>0</v>
      </c>
      <c r="AB143" s="168">
        <f t="shared" si="12"/>
        <v>0</v>
      </c>
      <c r="AC143" s="155"/>
      <c r="AD143" s="155">
        <f t="shared" si="13"/>
        <v>0</v>
      </c>
      <c r="AE143" s="169">
        <v>39926</v>
      </c>
      <c r="AF143" s="155">
        <v>4</v>
      </c>
      <c r="AG143" s="155">
        <v>4</v>
      </c>
      <c r="AH143" s="155"/>
      <c r="AI143" s="155"/>
      <c r="AJ143" s="155"/>
      <c r="AK143" s="155"/>
      <c r="AL143" s="155"/>
      <c r="AM143" s="281">
        <v>62804</v>
      </c>
      <c r="AN143" s="281">
        <v>1243</v>
      </c>
      <c r="AO143" s="156" t="s">
        <v>645</v>
      </c>
      <c r="AP143" s="282" t="s">
        <v>473</v>
      </c>
      <c r="AQ143" s="809"/>
      <c r="AR143" s="809">
        <v>4</v>
      </c>
      <c r="AS143" s="88">
        <f t="shared" si="14"/>
        <v>0</v>
      </c>
      <c r="AT143" s="88">
        <v>0</v>
      </c>
    </row>
    <row r="144" spans="1:46" x14ac:dyDescent="0.35">
      <c r="A144" s="155">
        <v>62813</v>
      </c>
      <c r="B144" s="162">
        <v>1243</v>
      </c>
      <c r="C144" s="155" t="s">
        <v>645</v>
      </c>
      <c r="D144" s="155" t="s">
        <v>473</v>
      </c>
      <c r="E144" s="155"/>
      <c r="F144" s="155">
        <v>6</v>
      </c>
      <c r="G144" s="250">
        <v>1</v>
      </c>
      <c r="H144" s="155"/>
      <c r="I144" s="155" t="str">
        <f t="shared" si="10"/>
        <v>part</v>
      </c>
      <c r="J144" s="155"/>
      <c r="K144" s="155"/>
      <c r="L144" s="155"/>
      <c r="M144" s="155"/>
      <c r="N144" s="163"/>
      <c r="O144" s="163"/>
      <c r="P144" s="163"/>
      <c r="Q144" s="163"/>
      <c r="R144" s="164"/>
      <c r="S144" s="165"/>
      <c r="T144" s="167"/>
      <c r="U144" s="155"/>
      <c r="V144" s="172">
        <v>0</v>
      </c>
      <c r="W144" s="167"/>
      <c r="X144" s="155" t="s">
        <v>646</v>
      </c>
      <c r="Y144" s="155" t="s">
        <v>475</v>
      </c>
      <c r="Z144" s="166"/>
      <c r="AA144" s="152">
        <f t="shared" si="11"/>
        <v>0</v>
      </c>
      <c r="AB144" s="168">
        <f t="shared" si="12"/>
        <v>0</v>
      </c>
      <c r="AC144" s="155"/>
      <c r="AD144" s="155">
        <f t="shared" si="13"/>
        <v>0</v>
      </c>
      <c r="AE144" s="169">
        <v>39926</v>
      </c>
      <c r="AF144" s="155"/>
      <c r="AG144" s="155"/>
      <c r="AH144" s="155"/>
      <c r="AI144" s="155"/>
      <c r="AJ144" s="155"/>
      <c r="AK144" s="155"/>
      <c r="AL144" s="155"/>
      <c r="AM144" s="281">
        <v>62813</v>
      </c>
      <c r="AN144" s="281">
        <v>1243</v>
      </c>
      <c r="AO144" s="156" t="s">
        <v>645</v>
      </c>
      <c r="AP144" s="282" t="s">
        <v>473</v>
      </c>
      <c r="AQ144" s="809"/>
      <c r="AR144" s="809">
        <v>2</v>
      </c>
      <c r="AS144" s="88">
        <f t="shared" si="14"/>
        <v>0</v>
      </c>
      <c r="AT144" s="88">
        <v>0</v>
      </c>
    </row>
    <row r="145" spans="1:46" x14ac:dyDescent="0.35">
      <c r="A145" s="155">
        <v>62815</v>
      </c>
      <c r="B145" s="162">
        <v>1243</v>
      </c>
      <c r="C145" s="155" t="s">
        <v>645</v>
      </c>
      <c r="D145" s="155" t="s">
        <v>473</v>
      </c>
      <c r="E145" s="155"/>
      <c r="F145" s="155">
        <v>4</v>
      </c>
      <c r="G145" s="250">
        <v>1</v>
      </c>
      <c r="H145" s="155"/>
      <c r="I145" s="155" t="str">
        <f t="shared" si="10"/>
        <v>part</v>
      </c>
      <c r="J145" s="155"/>
      <c r="K145" s="155"/>
      <c r="L145" s="155"/>
      <c r="M145" s="155"/>
      <c r="N145" s="163"/>
      <c r="O145" s="163"/>
      <c r="P145" s="163"/>
      <c r="Q145" s="163"/>
      <c r="R145" s="164"/>
      <c r="S145" s="165"/>
      <c r="T145" s="167"/>
      <c r="U145" s="155"/>
      <c r="V145" s="172">
        <v>0</v>
      </c>
      <c r="W145" s="164"/>
      <c r="X145" s="155" t="s">
        <v>646</v>
      </c>
      <c r="Y145" s="155" t="s">
        <v>475</v>
      </c>
      <c r="Z145" s="166"/>
      <c r="AA145" s="152">
        <f t="shared" si="11"/>
        <v>0</v>
      </c>
      <c r="AB145" s="168">
        <f t="shared" si="12"/>
        <v>0</v>
      </c>
      <c r="AC145" s="155"/>
      <c r="AD145" s="155">
        <f t="shared" si="13"/>
        <v>0</v>
      </c>
      <c r="AE145" s="169">
        <v>39926</v>
      </c>
      <c r="AF145" s="155"/>
      <c r="AG145" s="155"/>
      <c r="AH145" s="155"/>
      <c r="AI145" s="155"/>
      <c r="AJ145" s="155"/>
      <c r="AK145" s="155"/>
      <c r="AL145" s="155"/>
      <c r="AM145" s="281">
        <v>62815</v>
      </c>
      <c r="AN145" s="281">
        <v>1243</v>
      </c>
      <c r="AO145" s="156" t="s">
        <v>645</v>
      </c>
      <c r="AP145" s="282" t="s">
        <v>473</v>
      </c>
      <c r="AQ145" s="809"/>
      <c r="AR145" s="809">
        <v>2</v>
      </c>
      <c r="AS145" s="88">
        <f t="shared" si="14"/>
        <v>0</v>
      </c>
      <c r="AT145" s="88">
        <v>0</v>
      </c>
    </row>
    <row r="146" spans="1:46" x14ac:dyDescent="0.35">
      <c r="A146" s="155">
        <v>63058</v>
      </c>
      <c r="B146" s="162">
        <v>1243</v>
      </c>
      <c r="C146" s="155" t="s">
        <v>645</v>
      </c>
      <c r="D146" s="155"/>
      <c r="E146" s="155"/>
      <c r="F146" s="155">
        <v>1</v>
      </c>
      <c r="G146" s="171">
        <v>1</v>
      </c>
      <c r="H146" s="155"/>
      <c r="I146" s="155" t="str">
        <f t="shared" si="10"/>
        <v>part</v>
      </c>
      <c r="J146" s="155"/>
      <c r="K146" s="155"/>
      <c r="L146" s="155"/>
      <c r="M146" s="155"/>
      <c r="N146" s="163"/>
      <c r="O146" s="163"/>
      <c r="P146" s="163"/>
      <c r="Q146" s="163"/>
      <c r="R146" s="164"/>
      <c r="S146" s="165"/>
      <c r="T146" s="167"/>
      <c r="U146" s="163"/>
      <c r="V146" s="172">
        <v>0</v>
      </c>
      <c r="W146" s="167"/>
      <c r="X146" s="155"/>
      <c r="Y146" s="155"/>
      <c r="Z146" s="155"/>
      <c r="AA146" s="152">
        <f t="shared" si="11"/>
        <v>0</v>
      </c>
      <c r="AB146" s="168">
        <f t="shared" si="12"/>
        <v>0</v>
      </c>
      <c r="AC146" s="155"/>
      <c r="AD146" s="155">
        <f t="shared" si="13"/>
        <v>0</v>
      </c>
      <c r="AE146" s="169">
        <v>40158</v>
      </c>
      <c r="AF146" s="155"/>
      <c r="AG146" s="155"/>
      <c r="AH146" s="155"/>
      <c r="AI146" s="155"/>
      <c r="AJ146" s="155"/>
      <c r="AK146" s="155"/>
      <c r="AL146" s="155"/>
      <c r="AM146" s="281">
        <v>63058</v>
      </c>
      <c r="AN146" s="281">
        <v>1243</v>
      </c>
      <c r="AO146" s="156" t="s">
        <v>645</v>
      </c>
      <c r="AP146" s="282" t="s">
        <v>473</v>
      </c>
      <c r="AQ146" s="809"/>
      <c r="AR146" s="809">
        <v>1</v>
      </c>
      <c r="AS146" s="88">
        <f t="shared" si="14"/>
        <v>0</v>
      </c>
      <c r="AT146" s="88">
        <v>0</v>
      </c>
    </row>
    <row r="147" spans="1:46" x14ac:dyDescent="0.35">
      <c r="A147" s="155">
        <v>62804</v>
      </c>
      <c r="B147" s="162">
        <v>1244</v>
      </c>
      <c r="C147" s="155" t="s">
        <v>648</v>
      </c>
      <c r="D147" s="155" t="s">
        <v>473</v>
      </c>
      <c r="E147" s="155"/>
      <c r="F147" s="155">
        <v>6</v>
      </c>
      <c r="G147" s="250">
        <v>1</v>
      </c>
      <c r="H147" s="155"/>
      <c r="I147" s="155" t="str">
        <f t="shared" si="10"/>
        <v>part</v>
      </c>
      <c r="J147" s="155"/>
      <c r="K147" s="155"/>
      <c r="L147" s="155"/>
      <c r="M147" s="155"/>
      <c r="N147" s="163"/>
      <c r="O147" s="163"/>
      <c r="P147" s="163"/>
      <c r="Q147" s="163"/>
      <c r="R147" s="164"/>
      <c r="S147" s="165"/>
      <c r="T147" s="167"/>
      <c r="U147" s="155"/>
      <c r="V147" s="172">
        <v>0</v>
      </c>
      <c r="W147" s="167"/>
      <c r="X147" s="155" t="s">
        <v>649</v>
      </c>
      <c r="Y147" s="155" t="s">
        <v>475</v>
      </c>
      <c r="Z147" s="166"/>
      <c r="AA147" s="152">
        <f t="shared" si="11"/>
        <v>0</v>
      </c>
      <c r="AB147" s="168">
        <f t="shared" si="12"/>
        <v>0</v>
      </c>
      <c r="AC147" s="155"/>
      <c r="AD147" s="155">
        <f t="shared" si="13"/>
        <v>0</v>
      </c>
      <c r="AE147" s="169">
        <v>39926</v>
      </c>
      <c r="AF147" s="155"/>
      <c r="AG147" s="155"/>
      <c r="AH147" s="155"/>
      <c r="AI147" s="155"/>
      <c r="AJ147" s="155"/>
      <c r="AK147" s="155"/>
      <c r="AL147" s="155"/>
      <c r="AM147" s="281">
        <v>62804</v>
      </c>
      <c r="AN147" s="281">
        <v>1244</v>
      </c>
      <c r="AO147" s="156" t="s">
        <v>648</v>
      </c>
      <c r="AP147" s="282" t="s">
        <v>473</v>
      </c>
      <c r="AQ147" s="809"/>
      <c r="AR147" s="809">
        <v>4</v>
      </c>
      <c r="AS147" s="88">
        <f t="shared" si="14"/>
        <v>0</v>
      </c>
      <c r="AT147" s="88">
        <v>0</v>
      </c>
    </row>
    <row r="148" spans="1:46" x14ac:dyDescent="0.35">
      <c r="A148" s="155">
        <v>63059</v>
      </c>
      <c r="B148" s="162">
        <v>1244</v>
      </c>
      <c r="C148" s="155" t="s">
        <v>648</v>
      </c>
      <c r="D148" s="155" t="s">
        <v>473</v>
      </c>
      <c r="E148" s="155"/>
      <c r="F148" s="155">
        <v>2</v>
      </c>
      <c r="G148" s="171">
        <v>1</v>
      </c>
      <c r="H148" s="155"/>
      <c r="I148" s="155" t="str">
        <f t="shared" si="10"/>
        <v>part</v>
      </c>
      <c r="J148" s="155"/>
      <c r="K148" s="155"/>
      <c r="L148" s="155"/>
      <c r="M148" s="155"/>
      <c r="N148" s="163"/>
      <c r="O148" s="163"/>
      <c r="P148" s="163"/>
      <c r="Q148" s="163"/>
      <c r="R148" s="164"/>
      <c r="S148" s="165"/>
      <c r="T148" s="167"/>
      <c r="U148" s="155"/>
      <c r="V148" s="172">
        <v>0</v>
      </c>
      <c r="W148" s="167"/>
      <c r="X148" s="155" t="s">
        <v>649</v>
      </c>
      <c r="Y148" s="155" t="s">
        <v>475</v>
      </c>
      <c r="Z148" s="166"/>
      <c r="AA148" s="152">
        <f t="shared" si="11"/>
        <v>0</v>
      </c>
      <c r="AB148" s="168">
        <f t="shared" si="12"/>
        <v>0</v>
      </c>
      <c r="AC148" s="155"/>
      <c r="AD148" s="155">
        <f t="shared" si="13"/>
        <v>0</v>
      </c>
      <c r="AE148" s="169">
        <v>40042</v>
      </c>
      <c r="AF148" s="155"/>
      <c r="AG148" s="155"/>
      <c r="AH148" s="155"/>
      <c r="AI148" s="155"/>
      <c r="AJ148" s="155"/>
      <c r="AK148" s="155"/>
      <c r="AL148" s="155"/>
      <c r="AM148" s="281">
        <v>63059</v>
      </c>
      <c r="AN148" s="281">
        <v>1244</v>
      </c>
      <c r="AO148" s="156" t="s">
        <v>648</v>
      </c>
      <c r="AP148" s="282" t="s">
        <v>473</v>
      </c>
      <c r="AQ148" s="809"/>
      <c r="AR148" s="809">
        <v>2</v>
      </c>
      <c r="AS148" s="88">
        <f t="shared" si="14"/>
        <v>0</v>
      </c>
      <c r="AT148" s="88">
        <v>0</v>
      </c>
    </row>
    <row r="149" spans="1:46" x14ac:dyDescent="0.35">
      <c r="A149" s="155">
        <v>62452</v>
      </c>
      <c r="B149" s="162">
        <v>1245</v>
      </c>
      <c r="C149" s="155" t="s">
        <v>650</v>
      </c>
      <c r="D149" s="155" t="s">
        <v>473</v>
      </c>
      <c r="E149" s="155"/>
      <c r="F149" s="155">
        <v>1</v>
      </c>
      <c r="G149" s="171">
        <v>1</v>
      </c>
      <c r="H149" s="155"/>
      <c r="I149" s="155" t="str">
        <f t="shared" si="10"/>
        <v>part</v>
      </c>
      <c r="J149" s="155"/>
      <c r="K149" s="155"/>
      <c r="L149" s="155"/>
      <c r="M149" s="155"/>
      <c r="N149" s="163"/>
      <c r="O149" s="163"/>
      <c r="P149" s="163"/>
      <c r="Q149" s="163"/>
      <c r="R149" s="164"/>
      <c r="S149" s="165"/>
      <c r="T149" s="167"/>
      <c r="U149" s="155"/>
      <c r="V149" s="172">
        <v>0</v>
      </c>
      <c r="W149" s="167"/>
      <c r="X149" s="155" t="s">
        <v>651</v>
      </c>
      <c r="Y149" s="155" t="s">
        <v>475</v>
      </c>
      <c r="Z149" s="166"/>
      <c r="AA149" s="152">
        <f t="shared" si="11"/>
        <v>0</v>
      </c>
      <c r="AB149" s="168">
        <f t="shared" si="12"/>
        <v>0</v>
      </c>
      <c r="AC149" s="155"/>
      <c r="AD149" s="155">
        <f t="shared" si="13"/>
        <v>0</v>
      </c>
      <c r="AE149" s="169">
        <v>40086</v>
      </c>
      <c r="AF149" s="155"/>
      <c r="AG149" s="155"/>
      <c r="AH149" s="155"/>
      <c r="AI149" s="155"/>
      <c r="AJ149" s="155"/>
      <c r="AK149" s="155"/>
      <c r="AL149" s="155"/>
      <c r="AM149" s="281">
        <v>62452</v>
      </c>
      <c r="AN149" s="281">
        <v>1245</v>
      </c>
      <c r="AO149" s="156" t="s">
        <v>650</v>
      </c>
      <c r="AP149" s="282" t="s">
        <v>473</v>
      </c>
      <c r="AQ149" s="809"/>
      <c r="AR149" s="809">
        <v>1</v>
      </c>
      <c r="AS149" s="88">
        <f t="shared" si="14"/>
        <v>0</v>
      </c>
      <c r="AT149" s="88">
        <v>0</v>
      </c>
    </row>
    <row r="150" spans="1:46" x14ac:dyDescent="0.35">
      <c r="A150" s="155">
        <v>62804</v>
      </c>
      <c r="B150" s="162">
        <v>1245</v>
      </c>
      <c r="C150" s="155" t="s">
        <v>650</v>
      </c>
      <c r="D150" s="155" t="s">
        <v>473</v>
      </c>
      <c r="E150" s="155"/>
      <c r="F150" s="155">
        <v>2</v>
      </c>
      <c r="G150" s="250">
        <v>1</v>
      </c>
      <c r="H150" s="155"/>
      <c r="I150" s="155" t="str">
        <f t="shared" si="10"/>
        <v>part</v>
      </c>
      <c r="J150" s="155"/>
      <c r="K150" s="155"/>
      <c r="L150" s="155"/>
      <c r="M150" s="155"/>
      <c r="N150" s="163"/>
      <c r="O150" s="163"/>
      <c r="P150" s="163"/>
      <c r="Q150" s="163"/>
      <c r="R150" s="164"/>
      <c r="S150" s="165"/>
      <c r="T150" s="167"/>
      <c r="U150" s="155"/>
      <c r="V150" s="172">
        <v>0</v>
      </c>
      <c r="W150" s="167"/>
      <c r="X150" s="155" t="s">
        <v>651</v>
      </c>
      <c r="Y150" s="155" t="s">
        <v>475</v>
      </c>
      <c r="Z150" s="166"/>
      <c r="AA150" s="152">
        <f t="shared" si="11"/>
        <v>0</v>
      </c>
      <c r="AB150" s="168">
        <f t="shared" si="12"/>
        <v>0</v>
      </c>
      <c r="AC150" s="155"/>
      <c r="AD150" s="155">
        <f t="shared" si="13"/>
        <v>0</v>
      </c>
      <c r="AE150" s="169">
        <v>40095</v>
      </c>
      <c r="AF150" s="155"/>
      <c r="AG150" s="155"/>
      <c r="AH150" s="155"/>
      <c r="AI150" s="155"/>
      <c r="AJ150" s="155"/>
      <c r="AK150" s="155"/>
      <c r="AL150" s="155"/>
      <c r="AM150" s="281">
        <v>62804</v>
      </c>
      <c r="AN150" s="281">
        <v>1245</v>
      </c>
      <c r="AO150" s="156" t="s">
        <v>650</v>
      </c>
      <c r="AP150" s="282" t="s">
        <v>473</v>
      </c>
      <c r="AQ150" s="809"/>
      <c r="AR150" s="809">
        <v>2</v>
      </c>
      <c r="AS150" s="88">
        <f t="shared" si="14"/>
        <v>0</v>
      </c>
      <c r="AT150" s="88">
        <v>0</v>
      </c>
    </row>
    <row r="151" spans="1:46" x14ac:dyDescent="0.35">
      <c r="A151" s="155">
        <v>63058</v>
      </c>
      <c r="B151" s="162">
        <v>1245</v>
      </c>
      <c r="C151" s="155" t="s">
        <v>650</v>
      </c>
      <c r="D151" s="155"/>
      <c r="E151" s="155"/>
      <c r="F151" s="155">
        <v>1</v>
      </c>
      <c r="G151" s="171">
        <v>1</v>
      </c>
      <c r="H151" s="155"/>
      <c r="I151" s="155" t="str">
        <f t="shared" si="10"/>
        <v>part</v>
      </c>
      <c r="J151" s="155"/>
      <c r="K151" s="155"/>
      <c r="L151" s="155"/>
      <c r="M151" s="155"/>
      <c r="N151" s="163"/>
      <c r="O151" s="163"/>
      <c r="P151" s="163"/>
      <c r="Q151" s="163"/>
      <c r="R151" s="164"/>
      <c r="S151" s="165"/>
      <c r="T151" s="167"/>
      <c r="U151" s="163"/>
      <c r="V151" s="172">
        <v>0</v>
      </c>
      <c r="W151" s="167"/>
      <c r="X151" s="155"/>
      <c r="Y151" s="155"/>
      <c r="Z151" s="155"/>
      <c r="AA151" s="152">
        <f t="shared" si="11"/>
        <v>0</v>
      </c>
      <c r="AB151" s="168">
        <f t="shared" si="12"/>
        <v>0</v>
      </c>
      <c r="AC151" s="155"/>
      <c r="AD151" s="155">
        <f t="shared" si="13"/>
        <v>0</v>
      </c>
      <c r="AE151" s="169">
        <v>40158</v>
      </c>
      <c r="AF151" s="155"/>
      <c r="AG151" s="155"/>
      <c r="AH151" s="155"/>
      <c r="AI151" s="155"/>
      <c r="AJ151" s="155"/>
      <c r="AK151" s="155"/>
      <c r="AL151" s="155"/>
      <c r="AM151" s="281">
        <v>63058</v>
      </c>
      <c r="AN151" s="281">
        <v>1245</v>
      </c>
      <c r="AO151" s="156" t="s">
        <v>650</v>
      </c>
      <c r="AP151" s="282" t="s">
        <v>473</v>
      </c>
      <c r="AQ151" s="809"/>
      <c r="AR151" s="809">
        <v>1</v>
      </c>
      <c r="AS151" s="88">
        <f t="shared" si="14"/>
        <v>0</v>
      </c>
      <c r="AT151" s="88">
        <v>0</v>
      </c>
    </row>
    <row r="152" spans="1:46" x14ac:dyDescent="0.35">
      <c r="A152" s="155">
        <v>62452</v>
      </c>
      <c r="B152" s="162">
        <v>1246</v>
      </c>
      <c r="C152" s="155" t="s">
        <v>652</v>
      </c>
      <c r="D152" s="155" t="s">
        <v>473</v>
      </c>
      <c r="E152" s="155"/>
      <c r="F152" s="155">
        <v>1</v>
      </c>
      <c r="G152" s="171">
        <v>1</v>
      </c>
      <c r="H152" s="155"/>
      <c r="I152" s="155" t="str">
        <f t="shared" si="10"/>
        <v>part</v>
      </c>
      <c r="J152" s="155"/>
      <c r="K152" s="155"/>
      <c r="L152" s="155"/>
      <c r="M152" s="155"/>
      <c r="N152" s="163"/>
      <c r="O152" s="163"/>
      <c r="P152" s="163"/>
      <c r="Q152" s="163"/>
      <c r="R152" s="164"/>
      <c r="S152" s="165"/>
      <c r="T152" s="167"/>
      <c r="U152" s="155"/>
      <c r="V152" s="172">
        <v>0.45</v>
      </c>
      <c r="W152" s="167"/>
      <c r="X152" s="155" t="s">
        <v>654</v>
      </c>
      <c r="Y152" s="155" t="s">
        <v>475</v>
      </c>
      <c r="Z152" s="166"/>
      <c r="AA152" s="152">
        <f t="shared" si="11"/>
        <v>0.45</v>
      </c>
      <c r="AB152" s="168">
        <f t="shared" si="12"/>
        <v>0.45</v>
      </c>
      <c r="AC152" s="155"/>
      <c r="AD152" s="155">
        <f t="shared" si="13"/>
        <v>0</v>
      </c>
      <c r="AE152" s="169">
        <v>40086</v>
      </c>
      <c r="AF152" s="155"/>
      <c r="AG152" s="155"/>
      <c r="AH152" s="155"/>
      <c r="AI152" s="155"/>
      <c r="AJ152" s="155"/>
      <c r="AK152" s="155"/>
      <c r="AL152" s="155"/>
      <c r="AM152" s="281">
        <v>62452</v>
      </c>
      <c r="AN152" s="281">
        <v>1246</v>
      </c>
      <c r="AO152" s="156" t="s">
        <v>652</v>
      </c>
      <c r="AP152" s="282" t="s">
        <v>473</v>
      </c>
      <c r="AQ152" s="809"/>
      <c r="AR152" s="809">
        <v>1</v>
      </c>
      <c r="AS152" s="88">
        <f t="shared" si="14"/>
        <v>0</v>
      </c>
      <c r="AT152" s="88">
        <v>0</v>
      </c>
    </row>
    <row r="153" spans="1:46" x14ac:dyDescent="0.35">
      <c r="A153" s="155">
        <v>62468</v>
      </c>
      <c r="B153" s="162">
        <v>1246</v>
      </c>
      <c r="C153" s="155" t="s">
        <v>652</v>
      </c>
      <c r="D153" s="155" t="s">
        <v>473</v>
      </c>
      <c r="E153" s="155"/>
      <c r="F153" s="155">
        <v>2</v>
      </c>
      <c r="G153" s="250">
        <v>1</v>
      </c>
      <c r="H153" s="155"/>
      <c r="I153" s="155" t="str">
        <f t="shared" si="10"/>
        <v>part</v>
      </c>
      <c r="J153" s="155"/>
      <c r="K153" s="155"/>
      <c r="L153" s="155"/>
      <c r="M153" s="155"/>
      <c r="N153" s="163"/>
      <c r="O153" s="163"/>
      <c r="P153" s="163"/>
      <c r="Q153" s="163"/>
      <c r="R153" s="164"/>
      <c r="S153" s="165"/>
      <c r="T153" s="167"/>
      <c r="U153" s="155"/>
      <c r="V153" s="172">
        <v>0.45</v>
      </c>
      <c r="W153" s="167"/>
      <c r="X153" s="155" t="s">
        <v>653</v>
      </c>
      <c r="Y153" s="155" t="s">
        <v>475</v>
      </c>
      <c r="Z153" s="166"/>
      <c r="AA153" s="152">
        <f t="shared" si="11"/>
        <v>0.45</v>
      </c>
      <c r="AB153" s="168">
        <f t="shared" si="12"/>
        <v>0.9</v>
      </c>
      <c r="AC153" s="155"/>
      <c r="AD153" s="155">
        <f t="shared" si="13"/>
        <v>0</v>
      </c>
      <c r="AE153" s="169">
        <v>40079</v>
      </c>
      <c r="AF153" s="155"/>
      <c r="AG153" s="155"/>
      <c r="AH153" s="155"/>
      <c r="AI153" s="155"/>
      <c r="AJ153" s="155"/>
      <c r="AK153" s="155"/>
      <c r="AL153" s="155"/>
      <c r="AM153" s="281">
        <v>62468</v>
      </c>
      <c r="AN153" s="281">
        <v>1246</v>
      </c>
      <c r="AO153" s="156" t="s">
        <v>652</v>
      </c>
      <c r="AP153" s="282" t="s">
        <v>473</v>
      </c>
      <c r="AQ153" s="809"/>
      <c r="AR153" s="809">
        <v>2</v>
      </c>
      <c r="AS153" s="88">
        <f t="shared" si="14"/>
        <v>0</v>
      </c>
      <c r="AT153" s="88">
        <v>0</v>
      </c>
    </row>
    <row r="154" spans="1:46" x14ac:dyDescent="0.35">
      <c r="A154" s="155">
        <v>63058</v>
      </c>
      <c r="B154" s="162">
        <v>1246</v>
      </c>
      <c r="C154" s="155" t="s">
        <v>652</v>
      </c>
      <c r="D154" s="155"/>
      <c r="E154" s="155"/>
      <c r="F154" s="155">
        <v>1</v>
      </c>
      <c r="G154" s="171">
        <v>1</v>
      </c>
      <c r="H154" s="155"/>
      <c r="I154" s="155" t="str">
        <f t="shared" si="10"/>
        <v>part</v>
      </c>
      <c r="J154" s="155"/>
      <c r="K154" s="155"/>
      <c r="L154" s="155"/>
      <c r="M154" s="155"/>
      <c r="N154" s="163"/>
      <c r="O154" s="163"/>
      <c r="P154" s="163"/>
      <c r="Q154" s="163"/>
      <c r="R154" s="164"/>
      <c r="S154" s="165"/>
      <c r="T154" s="167"/>
      <c r="U154" s="163"/>
      <c r="V154" s="172">
        <v>0</v>
      </c>
      <c r="W154" s="167"/>
      <c r="X154" s="155"/>
      <c r="Y154" s="155"/>
      <c r="Z154" s="155"/>
      <c r="AA154" s="152">
        <f t="shared" si="11"/>
        <v>0</v>
      </c>
      <c r="AB154" s="168">
        <f t="shared" si="12"/>
        <v>0</v>
      </c>
      <c r="AC154" s="155"/>
      <c r="AD154" s="155">
        <f t="shared" si="13"/>
        <v>0</v>
      </c>
      <c r="AE154" s="169">
        <v>40158</v>
      </c>
      <c r="AF154" s="155"/>
      <c r="AG154" s="155"/>
      <c r="AH154" s="155"/>
      <c r="AI154" s="155"/>
      <c r="AJ154" s="155"/>
      <c r="AK154" s="155"/>
      <c r="AL154" s="155"/>
      <c r="AM154" s="281">
        <v>63058</v>
      </c>
      <c r="AN154" s="281">
        <v>1246</v>
      </c>
      <c r="AO154" s="156" t="s">
        <v>652</v>
      </c>
      <c r="AP154" s="282" t="s">
        <v>473</v>
      </c>
      <c r="AQ154" s="809"/>
      <c r="AR154" s="809">
        <v>1</v>
      </c>
      <c r="AS154" s="88">
        <f t="shared" si="14"/>
        <v>0</v>
      </c>
      <c r="AT154" s="88">
        <v>0</v>
      </c>
    </row>
    <row r="155" spans="1:46" x14ac:dyDescent="0.35">
      <c r="A155" s="155">
        <v>62813</v>
      </c>
      <c r="B155" s="162">
        <v>1247</v>
      </c>
      <c r="C155" s="155" t="s">
        <v>655</v>
      </c>
      <c r="D155" s="155" t="s">
        <v>473</v>
      </c>
      <c r="E155" s="155"/>
      <c r="F155" s="155">
        <v>2</v>
      </c>
      <c r="G155" s="250">
        <v>1</v>
      </c>
      <c r="H155" s="155"/>
      <c r="I155" s="155" t="str">
        <f t="shared" si="10"/>
        <v>part</v>
      </c>
      <c r="J155" s="155"/>
      <c r="K155" s="155"/>
      <c r="L155" s="155"/>
      <c r="M155" s="155"/>
      <c r="N155" s="163"/>
      <c r="O155" s="163"/>
      <c r="P155" s="163"/>
      <c r="Q155" s="163"/>
      <c r="R155" s="164"/>
      <c r="S155" s="165"/>
      <c r="T155" s="167"/>
      <c r="U155" s="155"/>
      <c r="V155" s="172">
        <v>0.32</v>
      </c>
      <c r="W155" s="167"/>
      <c r="X155" s="155" t="s">
        <v>656</v>
      </c>
      <c r="Y155" s="155" t="s">
        <v>475</v>
      </c>
      <c r="Z155" s="166"/>
      <c r="AA155" s="152">
        <f t="shared" si="11"/>
        <v>0.32</v>
      </c>
      <c r="AB155" s="168">
        <f t="shared" si="12"/>
        <v>0.64</v>
      </c>
      <c r="AC155" s="155"/>
      <c r="AD155" s="155">
        <f t="shared" si="13"/>
        <v>0</v>
      </c>
      <c r="AE155" s="169">
        <v>40000</v>
      </c>
      <c r="AF155" s="155">
        <v>2</v>
      </c>
      <c r="AG155" s="155">
        <v>2</v>
      </c>
      <c r="AH155" s="155"/>
      <c r="AI155" s="155"/>
      <c r="AJ155" s="155"/>
      <c r="AK155" s="155"/>
      <c r="AL155" s="155"/>
      <c r="AM155" s="281">
        <v>62813</v>
      </c>
      <c r="AN155" s="281">
        <v>1247</v>
      </c>
      <c r="AO155" s="156" t="s">
        <v>655</v>
      </c>
      <c r="AP155" s="282" t="s">
        <v>473</v>
      </c>
      <c r="AQ155" s="809"/>
      <c r="AR155" s="809">
        <v>2</v>
      </c>
      <c r="AS155" s="88">
        <f t="shared" si="14"/>
        <v>0</v>
      </c>
      <c r="AT155" s="88">
        <v>0</v>
      </c>
    </row>
    <row r="156" spans="1:46" x14ac:dyDescent="0.35">
      <c r="A156" s="155">
        <v>63109</v>
      </c>
      <c r="B156" s="162">
        <v>1258</v>
      </c>
      <c r="C156" s="155" t="s">
        <v>657</v>
      </c>
      <c r="D156" s="155" t="s">
        <v>473</v>
      </c>
      <c r="E156" s="155"/>
      <c r="F156" s="155">
        <v>4</v>
      </c>
      <c r="G156" s="250">
        <v>1</v>
      </c>
      <c r="H156" s="155"/>
      <c r="I156" s="155" t="str">
        <f t="shared" si="10"/>
        <v>part</v>
      </c>
      <c r="J156" s="155"/>
      <c r="K156" s="155"/>
      <c r="L156" s="155"/>
      <c r="M156" s="155"/>
      <c r="N156" s="163"/>
      <c r="O156" s="163"/>
      <c r="P156" s="163"/>
      <c r="Q156" s="163"/>
      <c r="R156" s="164"/>
      <c r="S156" s="165"/>
      <c r="T156" s="167"/>
      <c r="U156" s="155"/>
      <c r="V156" s="172">
        <v>0.08</v>
      </c>
      <c r="W156" s="167"/>
      <c r="X156" s="155" t="s">
        <v>658</v>
      </c>
      <c r="Y156" s="155" t="s">
        <v>475</v>
      </c>
      <c r="Z156" s="166"/>
      <c r="AA156" s="152">
        <f t="shared" si="11"/>
        <v>0.08</v>
      </c>
      <c r="AB156" s="168">
        <f t="shared" si="12"/>
        <v>0.32</v>
      </c>
      <c r="AC156" s="155"/>
      <c r="AD156" s="155">
        <f t="shared" si="13"/>
        <v>0</v>
      </c>
      <c r="AE156" s="169">
        <v>40126</v>
      </c>
      <c r="AF156" s="155"/>
      <c r="AG156" s="155"/>
      <c r="AH156" s="155"/>
      <c r="AI156" s="155"/>
      <c r="AJ156" s="155"/>
      <c r="AK156" s="155"/>
      <c r="AL156" s="155"/>
      <c r="AM156" s="281">
        <v>63109</v>
      </c>
      <c r="AN156" s="281">
        <v>1258</v>
      </c>
      <c r="AO156" s="156" t="s">
        <v>657</v>
      </c>
      <c r="AP156" s="282" t="s">
        <v>473</v>
      </c>
      <c r="AQ156" s="809"/>
      <c r="AR156" s="809">
        <v>4</v>
      </c>
      <c r="AS156" s="88">
        <f t="shared" si="14"/>
        <v>0</v>
      </c>
      <c r="AT156" s="88">
        <v>0</v>
      </c>
    </row>
    <row r="157" spans="1:46" x14ac:dyDescent="0.35">
      <c r="A157" s="185">
        <v>63109</v>
      </c>
      <c r="B157" s="204">
        <v>1264</v>
      </c>
      <c r="C157" s="185" t="s">
        <v>1701</v>
      </c>
      <c r="D157" s="185" t="s">
        <v>473</v>
      </c>
      <c r="E157" s="185"/>
      <c r="F157" s="185">
        <v>2</v>
      </c>
      <c r="G157" s="218">
        <v>1</v>
      </c>
      <c r="H157" s="185"/>
      <c r="I157" s="185" t="str">
        <f t="shared" si="10"/>
        <v>part</v>
      </c>
      <c r="J157" s="185"/>
      <c r="K157" s="185"/>
      <c r="L157" s="185"/>
      <c r="M157" s="185"/>
      <c r="N157" s="206"/>
      <c r="O157" s="206"/>
      <c r="P157" s="206"/>
      <c r="Q157" s="206"/>
      <c r="R157" s="207"/>
      <c r="S157" s="208"/>
      <c r="T157" s="184" t="s">
        <v>1632</v>
      </c>
      <c r="U157" s="185"/>
      <c r="V157" s="265">
        <v>0</v>
      </c>
      <c r="W157" s="184"/>
      <c r="X157" s="185"/>
      <c r="Y157" s="185"/>
      <c r="Z157" s="209"/>
      <c r="AA157" s="210">
        <f t="shared" si="11"/>
        <v>0</v>
      </c>
      <c r="AB157" s="211">
        <f t="shared" si="12"/>
        <v>0</v>
      </c>
      <c r="AC157" s="185"/>
      <c r="AD157" s="185">
        <f t="shared" si="13"/>
        <v>0</v>
      </c>
      <c r="AE157" s="212">
        <v>40126</v>
      </c>
      <c r="AF157" s="185"/>
      <c r="AG157" s="185"/>
      <c r="AH157" s="185"/>
      <c r="AI157" s="185"/>
      <c r="AJ157" s="185"/>
      <c r="AK157" s="185"/>
      <c r="AL157" s="185"/>
      <c r="AM157" s="281">
        <v>63109</v>
      </c>
      <c r="AN157" s="281">
        <v>1264</v>
      </c>
      <c r="AO157" s="156" t="s">
        <v>1701</v>
      </c>
      <c r="AP157" s="282" t="s">
        <v>473</v>
      </c>
      <c r="AQ157" s="809"/>
      <c r="AR157" s="809">
        <v>2</v>
      </c>
      <c r="AS157" s="88">
        <f t="shared" si="14"/>
        <v>0</v>
      </c>
      <c r="AT157" s="88">
        <v>0</v>
      </c>
    </row>
    <row r="158" spans="1:46" x14ac:dyDescent="0.35">
      <c r="A158" s="155">
        <v>62452</v>
      </c>
      <c r="B158" s="162">
        <v>1270</v>
      </c>
      <c r="C158" s="155" t="s">
        <v>659</v>
      </c>
      <c r="D158" s="155" t="s">
        <v>473</v>
      </c>
      <c r="E158" s="155"/>
      <c r="F158" s="155">
        <v>1</v>
      </c>
      <c r="G158" s="171">
        <v>1</v>
      </c>
      <c r="H158" s="155"/>
      <c r="I158" s="155" t="str">
        <f t="shared" si="10"/>
        <v>part</v>
      </c>
      <c r="J158" s="155"/>
      <c r="K158" s="155"/>
      <c r="L158" s="155"/>
      <c r="M158" s="155"/>
      <c r="N158" s="163"/>
      <c r="O158" s="163"/>
      <c r="P158" s="163"/>
      <c r="Q158" s="163"/>
      <c r="R158" s="164"/>
      <c r="S158" s="165"/>
      <c r="T158" s="167" t="s">
        <v>522</v>
      </c>
      <c r="U158" s="155"/>
      <c r="V158" s="172">
        <v>26.5</v>
      </c>
      <c r="W158" s="167">
        <v>50000</v>
      </c>
      <c r="X158" s="155" t="s">
        <v>660</v>
      </c>
      <c r="Y158" s="155"/>
      <c r="Z158" s="166"/>
      <c r="AA158" s="152">
        <f t="shared" si="11"/>
        <v>26.5</v>
      </c>
      <c r="AB158" s="168">
        <f t="shared" si="12"/>
        <v>26.5</v>
      </c>
      <c r="AC158" s="155"/>
      <c r="AD158" s="155">
        <f t="shared" si="13"/>
        <v>0</v>
      </c>
      <c r="AE158" s="169">
        <v>40086</v>
      </c>
      <c r="AF158" s="155"/>
      <c r="AG158" s="155"/>
      <c r="AH158" s="155"/>
      <c r="AI158" s="155"/>
      <c r="AJ158" s="155"/>
      <c r="AK158" s="155"/>
      <c r="AL158" s="155"/>
      <c r="AM158" s="281">
        <v>62452</v>
      </c>
      <c r="AN158" s="281">
        <v>1270</v>
      </c>
      <c r="AO158" s="156" t="s">
        <v>659</v>
      </c>
      <c r="AP158" s="282" t="s">
        <v>473</v>
      </c>
      <c r="AQ158" s="809"/>
      <c r="AR158" s="809">
        <v>1</v>
      </c>
      <c r="AS158" s="88">
        <f t="shared" si="14"/>
        <v>0</v>
      </c>
      <c r="AT158" s="88">
        <v>0</v>
      </c>
    </row>
    <row r="159" spans="1:46" x14ac:dyDescent="0.35">
      <c r="A159" s="155">
        <v>62452</v>
      </c>
      <c r="B159" s="162">
        <v>1271</v>
      </c>
      <c r="C159" s="155" t="s">
        <v>661</v>
      </c>
      <c r="D159" s="155" t="s">
        <v>473</v>
      </c>
      <c r="E159" s="155"/>
      <c r="F159" s="155">
        <v>1</v>
      </c>
      <c r="G159" s="171">
        <v>1</v>
      </c>
      <c r="H159" s="155"/>
      <c r="I159" s="155" t="str">
        <f t="shared" si="10"/>
        <v>part</v>
      </c>
      <c r="J159" s="155"/>
      <c r="K159" s="155"/>
      <c r="L159" s="155"/>
      <c r="M159" s="155"/>
      <c r="N159" s="163"/>
      <c r="O159" s="163"/>
      <c r="P159" s="163"/>
      <c r="Q159" s="163"/>
      <c r="R159" s="164"/>
      <c r="S159" s="165"/>
      <c r="T159" s="167" t="s">
        <v>522</v>
      </c>
      <c r="U159" s="155"/>
      <c r="V159" s="172">
        <v>34.299999999999997</v>
      </c>
      <c r="W159" s="167">
        <v>50000</v>
      </c>
      <c r="X159" s="155" t="s">
        <v>662</v>
      </c>
      <c r="Y159" s="155"/>
      <c r="Z159" s="166"/>
      <c r="AA159" s="152">
        <f t="shared" si="11"/>
        <v>34.299999999999997</v>
      </c>
      <c r="AB159" s="168">
        <f t="shared" si="12"/>
        <v>34.299999999999997</v>
      </c>
      <c r="AC159" s="155"/>
      <c r="AD159" s="155">
        <f t="shared" si="13"/>
        <v>0</v>
      </c>
      <c r="AE159" s="169">
        <v>40086</v>
      </c>
      <c r="AF159" s="155"/>
      <c r="AG159" s="155"/>
      <c r="AH159" s="155"/>
      <c r="AI159" s="155"/>
      <c r="AJ159" s="155"/>
      <c r="AK159" s="155"/>
      <c r="AL159" s="155"/>
      <c r="AM159" s="281">
        <v>62452</v>
      </c>
      <c r="AN159" s="281">
        <v>1271</v>
      </c>
      <c r="AO159" s="156" t="s">
        <v>661</v>
      </c>
      <c r="AP159" s="282" t="s">
        <v>473</v>
      </c>
      <c r="AQ159" s="809"/>
      <c r="AR159" s="809">
        <v>1</v>
      </c>
      <c r="AS159" s="88">
        <f t="shared" si="14"/>
        <v>0</v>
      </c>
      <c r="AT159" s="88">
        <v>0</v>
      </c>
    </row>
    <row r="160" spans="1:46" x14ac:dyDescent="0.35">
      <c r="A160" s="155">
        <v>62452</v>
      </c>
      <c r="B160" s="162">
        <v>1272</v>
      </c>
      <c r="C160" s="155" t="s">
        <v>663</v>
      </c>
      <c r="D160" s="155" t="s">
        <v>473</v>
      </c>
      <c r="E160" s="155"/>
      <c r="F160" s="155">
        <v>1</v>
      </c>
      <c r="G160" s="171">
        <v>1</v>
      </c>
      <c r="H160" s="155"/>
      <c r="I160" s="155" t="str">
        <f t="shared" si="10"/>
        <v>part</v>
      </c>
      <c r="J160" s="155"/>
      <c r="K160" s="155"/>
      <c r="L160" s="155"/>
      <c r="M160" s="155"/>
      <c r="N160" s="163"/>
      <c r="O160" s="163"/>
      <c r="P160" s="163"/>
      <c r="Q160" s="163"/>
      <c r="R160" s="164"/>
      <c r="S160" s="165"/>
      <c r="T160" s="167"/>
      <c r="U160" s="155"/>
      <c r="V160" s="172">
        <v>0.08</v>
      </c>
      <c r="W160" s="167"/>
      <c r="X160" s="155" t="s">
        <v>664</v>
      </c>
      <c r="Y160" s="155" t="s">
        <v>475</v>
      </c>
      <c r="Z160" s="155"/>
      <c r="AA160" s="152">
        <f t="shared" si="11"/>
        <v>0.08</v>
      </c>
      <c r="AB160" s="168">
        <f t="shared" si="12"/>
        <v>0.08</v>
      </c>
      <c r="AC160" s="155"/>
      <c r="AD160" s="155">
        <f t="shared" si="13"/>
        <v>0</v>
      </c>
      <c r="AE160" s="169">
        <v>40042</v>
      </c>
      <c r="AF160" s="155"/>
      <c r="AG160" s="155"/>
      <c r="AH160" s="155"/>
      <c r="AI160" s="155"/>
      <c r="AJ160" s="155"/>
      <c r="AK160" s="155"/>
      <c r="AL160" s="155"/>
      <c r="AM160" s="281">
        <v>62452</v>
      </c>
      <c r="AN160" s="281">
        <v>1272</v>
      </c>
      <c r="AO160" s="156" t="s">
        <v>663</v>
      </c>
      <c r="AP160" s="282" t="s">
        <v>473</v>
      </c>
      <c r="AQ160" s="809"/>
      <c r="AR160" s="809">
        <v>1</v>
      </c>
      <c r="AS160" s="88">
        <f t="shared" si="14"/>
        <v>0</v>
      </c>
      <c r="AT160" s="88">
        <v>0</v>
      </c>
    </row>
    <row r="161" spans="1:46" x14ac:dyDescent="0.35">
      <c r="A161" s="149">
        <v>62451</v>
      </c>
      <c r="B161" s="253">
        <v>1274</v>
      </c>
      <c r="C161" s="149" t="s">
        <v>1702</v>
      </c>
      <c r="D161" s="149" t="s">
        <v>473</v>
      </c>
      <c r="E161" s="149"/>
      <c r="F161" s="149">
        <v>4</v>
      </c>
      <c r="G161" s="198">
        <v>1</v>
      </c>
      <c r="H161" s="149"/>
      <c r="I161" s="149" t="str">
        <f t="shared" si="10"/>
        <v>part</v>
      </c>
      <c r="J161" s="149"/>
      <c r="K161" s="149"/>
      <c r="L161" s="149"/>
      <c r="M161" s="149"/>
      <c r="N161" s="170"/>
      <c r="O161" s="170"/>
      <c r="P161" s="170"/>
      <c r="Q161" s="170"/>
      <c r="R161" s="255"/>
      <c r="S161" s="256"/>
      <c r="T161" s="257" t="s">
        <v>506</v>
      </c>
      <c r="U161" s="149"/>
      <c r="V161" s="258">
        <v>1.52</v>
      </c>
      <c r="W161" s="257"/>
      <c r="X161" s="149" t="s">
        <v>1703</v>
      </c>
      <c r="Y161" s="149" t="s">
        <v>929</v>
      </c>
      <c r="Z161" s="259"/>
      <c r="AA161" s="260">
        <f t="shared" si="11"/>
        <v>1.52</v>
      </c>
      <c r="AB161" s="150">
        <f t="shared" si="12"/>
        <v>6.08</v>
      </c>
      <c r="AC161" s="149"/>
      <c r="AD161" s="149">
        <f t="shared" si="13"/>
        <v>0</v>
      </c>
      <c r="AE161" s="261">
        <v>40079</v>
      </c>
      <c r="AF161" s="149">
        <v>4</v>
      </c>
      <c r="AG161" s="149">
        <v>4</v>
      </c>
      <c r="AH161" s="149"/>
      <c r="AI161" s="149"/>
      <c r="AJ161" s="149"/>
      <c r="AK161" s="149"/>
      <c r="AL161" s="149"/>
      <c r="AM161" s="281">
        <v>62451</v>
      </c>
      <c r="AN161" s="281">
        <v>1274</v>
      </c>
      <c r="AO161" s="156" t="s">
        <v>1702</v>
      </c>
      <c r="AP161" s="282" t="s">
        <v>473</v>
      </c>
      <c r="AQ161" s="809"/>
      <c r="AR161" s="809">
        <v>4</v>
      </c>
      <c r="AS161" s="88">
        <f t="shared" si="14"/>
        <v>0</v>
      </c>
      <c r="AT161" s="88">
        <v>0</v>
      </c>
    </row>
    <row r="162" spans="1:46" x14ac:dyDescent="0.35">
      <c r="A162" s="155">
        <v>62452</v>
      </c>
      <c r="B162" s="162">
        <v>1287</v>
      </c>
      <c r="C162" s="155" t="s">
        <v>665</v>
      </c>
      <c r="D162" s="155" t="s">
        <v>473</v>
      </c>
      <c r="E162" s="155"/>
      <c r="F162" s="155">
        <v>10</v>
      </c>
      <c r="G162" s="171">
        <v>1</v>
      </c>
      <c r="H162" s="155"/>
      <c r="I162" s="155" t="str">
        <f t="shared" si="10"/>
        <v>part</v>
      </c>
      <c r="J162" s="155"/>
      <c r="K162" s="155"/>
      <c r="L162" s="155"/>
      <c r="M162" s="155"/>
      <c r="N162" s="163"/>
      <c r="O162" s="163"/>
      <c r="P162" s="163"/>
      <c r="Q162" s="163"/>
      <c r="R162" s="164"/>
      <c r="S162" s="165"/>
      <c r="T162" s="167"/>
      <c r="U162" s="155"/>
      <c r="V162" s="172">
        <v>0.05</v>
      </c>
      <c r="W162" s="167"/>
      <c r="X162" s="155" t="s">
        <v>478</v>
      </c>
      <c r="Y162" s="155"/>
      <c r="Z162" s="155"/>
      <c r="AA162" s="152">
        <f t="shared" si="11"/>
        <v>0.05</v>
      </c>
      <c r="AB162" s="168">
        <f t="shared" si="12"/>
        <v>0.5</v>
      </c>
      <c r="AC162" s="155"/>
      <c r="AD162" s="155">
        <f t="shared" si="13"/>
        <v>0</v>
      </c>
      <c r="AE162" s="169">
        <v>40086</v>
      </c>
      <c r="AF162" s="155"/>
      <c r="AG162" s="155"/>
      <c r="AH162" s="155"/>
      <c r="AI162" s="155"/>
      <c r="AJ162" s="155"/>
      <c r="AK162" s="155"/>
      <c r="AL162" s="155"/>
      <c r="AM162" s="281">
        <v>62445</v>
      </c>
      <c r="AN162" s="281">
        <v>1287</v>
      </c>
      <c r="AO162" s="156" t="s">
        <v>665</v>
      </c>
      <c r="AP162" s="282" t="s">
        <v>473</v>
      </c>
      <c r="AQ162" s="809"/>
      <c r="AR162" s="809">
        <v>2</v>
      </c>
      <c r="AS162" s="88">
        <f t="shared" si="14"/>
        <v>0</v>
      </c>
      <c r="AT162" s="88">
        <v>0</v>
      </c>
    </row>
    <row r="163" spans="1:46" x14ac:dyDescent="0.35">
      <c r="A163" s="155">
        <v>62445</v>
      </c>
      <c r="B163" s="162">
        <v>1309</v>
      </c>
      <c r="C163" s="155" t="s">
        <v>666</v>
      </c>
      <c r="D163" s="155" t="s">
        <v>473</v>
      </c>
      <c r="E163" s="155"/>
      <c r="F163" s="155">
        <v>2</v>
      </c>
      <c r="G163" s="250">
        <v>1</v>
      </c>
      <c r="H163" s="155"/>
      <c r="I163" s="155" t="str">
        <f t="shared" si="10"/>
        <v>part</v>
      </c>
      <c r="J163" s="155"/>
      <c r="K163" s="155"/>
      <c r="L163" s="155"/>
      <c r="M163" s="155"/>
      <c r="N163" s="163"/>
      <c r="O163" s="163"/>
      <c r="P163" s="163"/>
      <c r="Q163" s="163"/>
      <c r="R163" s="164"/>
      <c r="S163" s="165"/>
      <c r="T163" s="167"/>
      <c r="U163" s="155"/>
      <c r="V163" s="172">
        <v>0.14000000000000001</v>
      </c>
      <c r="W163" s="167"/>
      <c r="X163" s="155" t="s">
        <v>548</v>
      </c>
      <c r="Y163" s="155" t="s">
        <v>475</v>
      </c>
      <c r="Z163" s="166"/>
      <c r="AA163" s="152">
        <f t="shared" si="11"/>
        <v>0.14000000000000001</v>
      </c>
      <c r="AB163" s="168">
        <f t="shared" si="12"/>
        <v>0.28000000000000003</v>
      </c>
      <c r="AC163" s="155"/>
      <c r="AD163" s="155">
        <f t="shared" si="13"/>
        <v>0</v>
      </c>
      <c r="AE163" s="169">
        <v>39926</v>
      </c>
      <c r="AF163" s="155"/>
      <c r="AG163" s="155"/>
      <c r="AH163" s="155"/>
      <c r="AI163" s="155"/>
      <c r="AJ163" s="155"/>
      <c r="AK163" s="155"/>
      <c r="AL163" s="155"/>
      <c r="AM163" s="281">
        <v>62897</v>
      </c>
      <c r="AN163" s="281">
        <v>1309</v>
      </c>
      <c r="AO163" s="156" t="s">
        <v>666</v>
      </c>
      <c r="AP163" s="282" t="s">
        <v>473</v>
      </c>
      <c r="AQ163" s="809"/>
      <c r="AR163" s="809">
        <v>2</v>
      </c>
      <c r="AS163" s="88">
        <f t="shared" si="14"/>
        <v>0</v>
      </c>
      <c r="AT163" s="88">
        <v>0</v>
      </c>
    </row>
    <row r="164" spans="1:46" x14ac:dyDescent="0.35">
      <c r="A164" s="149">
        <v>62445</v>
      </c>
      <c r="B164" s="253">
        <v>1312</v>
      </c>
      <c r="C164" s="149" t="s">
        <v>667</v>
      </c>
      <c r="D164" s="149" t="s">
        <v>473</v>
      </c>
      <c r="E164" s="149"/>
      <c r="F164" s="149">
        <v>1</v>
      </c>
      <c r="G164" s="254">
        <v>1</v>
      </c>
      <c r="H164" s="149"/>
      <c r="I164" s="149" t="str">
        <f t="shared" si="10"/>
        <v>part</v>
      </c>
      <c r="J164" s="149"/>
      <c r="K164" s="149"/>
      <c r="L164" s="149"/>
      <c r="M164" s="149"/>
      <c r="N164" s="170"/>
      <c r="O164" s="170"/>
      <c r="P164" s="170"/>
      <c r="Q164" s="170"/>
      <c r="R164" s="255"/>
      <c r="S164" s="256"/>
      <c r="T164" s="257" t="s">
        <v>506</v>
      </c>
      <c r="U164" s="170"/>
      <c r="V164" s="258">
        <v>41.9</v>
      </c>
      <c r="W164" s="257"/>
      <c r="X164" s="149" t="s">
        <v>668</v>
      </c>
      <c r="Y164" s="149" t="s">
        <v>567</v>
      </c>
      <c r="Z164" s="149"/>
      <c r="AA164" s="260">
        <f t="shared" si="11"/>
        <v>41.9</v>
      </c>
      <c r="AB164" s="150">
        <f t="shared" si="12"/>
        <v>41.9</v>
      </c>
      <c r="AC164" s="149"/>
      <c r="AD164" s="149">
        <f t="shared" si="13"/>
        <v>0</v>
      </c>
      <c r="AE164" s="261">
        <v>40129</v>
      </c>
      <c r="AF164" s="149"/>
      <c r="AG164" s="149"/>
      <c r="AH164" s="149"/>
      <c r="AI164" s="149"/>
      <c r="AJ164" s="149"/>
      <c r="AK164" s="149"/>
      <c r="AL164" s="149"/>
      <c r="AM164" s="281">
        <v>63126</v>
      </c>
      <c r="AN164" s="281">
        <v>1312</v>
      </c>
      <c r="AO164" s="156" t="s">
        <v>667</v>
      </c>
      <c r="AP164" s="282" t="s">
        <v>473</v>
      </c>
      <c r="AQ164" s="809"/>
      <c r="AR164" s="809">
        <v>4</v>
      </c>
      <c r="AS164" s="88">
        <f t="shared" si="14"/>
        <v>0</v>
      </c>
      <c r="AT164" s="88">
        <v>0</v>
      </c>
    </row>
    <row r="165" spans="1:46" x14ac:dyDescent="0.35">
      <c r="A165" s="155">
        <v>62452</v>
      </c>
      <c r="B165" s="162">
        <v>1320</v>
      </c>
      <c r="C165" s="155" t="s">
        <v>670</v>
      </c>
      <c r="D165" s="155" t="s">
        <v>473</v>
      </c>
      <c r="E165" s="155"/>
      <c r="F165" s="155">
        <v>1</v>
      </c>
      <c r="G165" s="171">
        <v>1</v>
      </c>
      <c r="H165" s="155"/>
      <c r="I165" s="155" t="str">
        <f t="shared" si="10"/>
        <v>part</v>
      </c>
      <c r="J165" s="155"/>
      <c r="K165" s="155"/>
      <c r="L165" s="155"/>
      <c r="M165" s="155"/>
      <c r="N165" s="163"/>
      <c r="O165" s="163"/>
      <c r="P165" s="163"/>
      <c r="Q165" s="163"/>
      <c r="R165" s="164"/>
      <c r="S165" s="165"/>
      <c r="T165" s="167"/>
      <c r="U165" s="155"/>
      <c r="V165" s="172">
        <v>1.52</v>
      </c>
      <c r="W165" s="167"/>
      <c r="X165" s="155" t="s">
        <v>614</v>
      </c>
      <c r="Y165" s="155"/>
      <c r="Z165" s="155"/>
      <c r="AA165" s="152">
        <f t="shared" si="11"/>
        <v>1.52</v>
      </c>
      <c r="AB165" s="168">
        <f t="shared" si="12"/>
        <v>1.52</v>
      </c>
      <c r="AC165" s="155"/>
      <c r="AD165" s="155">
        <f t="shared" si="13"/>
        <v>0</v>
      </c>
      <c r="AE165" s="169">
        <v>40086</v>
      </c>
      <c r="AF165" s="155"/>
      <c r="AG165" s="155"/>
      <c r="AH165" s="155"/>
      <c r="AI165" s="155"/>
      <c r="AJ165" s="155"/>
      <c r="AK165" s="155"/>
      <c r="AL165" s="155"/>
      <c r="AM165" s="281">
        <v>62452</v>
      </c>
      <c r="AN165" s="281">
        <v>1320</v>
      </c>
      <c r="AO165" s="156" t="s">
        <v>670</v>
      </c>
      <c r="AP165" s="282" t="s">
        <v>473</v>
      </c>
      <c r="AQ165" s="809"/>
      <c r="AR165" s="809">
        <v>1</v>
      </c>
      <c r="AS165" s="88">
        <f t="shared" si="14"/>
        <v>0</v>
      </c>
      <c r="AT165" s="88">
        <v>0</v>
      </c>
    </row>
    <row r="166" spans="1:46" x14ac:dyDescent="0.35">
      <c r="A166" s="155">
        <v>62808</v>
      </c>
      <c r="B166" s="162">
        <v>1321</v>
      </c>
      <c r="C166" s="155" t="s">
        <v>671</v>
      </c>
      <c r="D166" s="155" t="s">
        <v>473</v>
      </c>
      <c r="E166" s="155"/>
      <c r="F166" s="155">
        <v>2</v>
      </c>
      <c r="G166" s="250">
        <v>1</v>
      </c>
      <c r="H166" s="155"/>
      <c r="I166" s="155" t="str">
        <f t="shared" si="10"/>
        <v>part</v>
      </c>
      <c r="J166" s="155"/>
      <c r="K166" s="155"/>
      <c r="L166" s="155"/>
      <c r="M166" s="155"/>
      <c r="N166" s="163"/>
      <c r="O166" s="163"/>
      <c r="P166" s="163"/>
      <c r="Q166" s="163"/>
      <c r="R166" s="164"/>
      <c r="S166" s="165"/>
      <c r="T166" s="167"/>
      <c r="U166" s="155"/>
      <c r="V166" s="172">
        <v>0.12</v>
      </c>
      <c r="W166" s="167"/>
      <c r="X166" s="155"/>
      <c r="Y166" s="155"/>
      <c r="Z166" s="166"/>
      <c r="AA166" s="152">
        <f t="shared" si="11"/>
        <v>0.12</v>
      </c>
      <c r="AB166" s="168">
        <f t="shared" si="12"/>
        <v>0.24</v>
      </c>
      <c r="AC166" s="155"/>
      <c r="AD166" s="155">
        <f t="shared" si="13"/>
        <v>0</v>
      </c>
      <c r="AE166" s="169">
        <v>40158</v>
      </c>
      <c r="AF166" s="155"/>
      <c r="AG166" s="155"/>
      <c r="AH166" s="155"/>
      <c r="AI166" s="155"/>
      <c r="AJ166" s="155"/>
      <c r="AK166" s="155"/>
      <c r="AL166" s="155"/>
      <c r="AM166" s="281">
        <v>62808</v>
      </c>
      <c r="AN166" s="281">
        <v>1321</v>
      </c>
      <c r="AO166" s="156" t="s">
        <v>671</v>
      </c>
      <c r="AP166" s="282" t="s">
        <v>473</v>
      </c>
      <c r="AQ166" s="809"/>
      <c r="AR166" s="809">
        <v>2</v>
      </c>
      <c r="AS166" s="88">
        <f t="shared" si="14"/>
        <v>0</v>
      </c>
      <c r="AT166" s="88">
        <v>0</v>
      </c>
    </row>
    <row r="167" spans="1:46" x14ac:dyDescent="0.35">
      <c r="A167" s="155">
        <v>63058</v>
      </c>
      <c r="B167" s="162">
        <v>1324</v>
      </c>
      <c r="C167" s="155" t="s">
        <v>673</v>
      </c>
      <c r="D167" s="155" t="s">
        <v>473</v>
      </c>
      <c r="E167" s="155"/>
      <c r="F167" s="155">
        <v>1</v>
      </c>
      <c r="G167" s="171">
        <v>1</v>
      </c>
      <c r="H167" s="155"/>
      <c r="I167" s="155" t="str">
        <f t="shared" si="10"/>
        <v>part</v>
      </c>
      <c r="J167" s="155"/>
      <c r="K167" s="155"/>
      <c r="L167" s="155"/>
      <c r="M167" s="155"/>
      <c r="N167" s="163"/>
      <c r="O167" s="163"/>
      <c r="P167" s="163"/>
      <c r="Q167" s="163"/>
      <c r="R167" s="164"/>
      <c r="S167" s="165"/>
      <c r="T167" s="167"/>
      <c r="U167" s="163"/>
      <c r="V167" s="172">
        <v>24.85</v>
      </c>
      <c r="W167" s="167"/>
      <c r="X167" s="155" t="s">
        <v>858</v>
      </c>
      <c r="Y167" s="155"/>
      <c r="Z167" s="155"/>
      <c r="AA167" s="152">
        <f t="shared" si="11"/>
        <v>24.85</v>
      </c>
      <c r="AB167" s="168">
        <f t="shared" si="12"/>
        <v>24.85</v>
      </c>
      <c r="AC167" s="155"/>
      <c r="AD167" s="155">
        <f t="shared" si="13"/>
        <v>0</v>
      </c>
      <c r="AE167" s="169">
        <v>40086</v>
      </c>
      <c r="AF167" s="155">
        <v>1</v>
      </c>
      <c r="AG167" s="155"/>
      <c r="AH167" s="155"/>
      <c r="AI167" s="155"/>
      <c r="AJ167" s="155"/>
      <c r="AK167" s="155"/>
      <c r="AL167" s="155"/>
      <c r="AM167" s="281">
        <v>63058</v>
      </c>
      <c r="AN167" s="281">
        <v>1324</v>
      </c>
      <c r="AO167" s="156" t="s">
        <v>673</v>
      </c>
      <c r="AP167" s="282" t="s">
        <v>473</v>
      </c>
      <c r="AQ167" s="809" t="s">
        <v>1081</v>
      </c>
      <c r="AR167" s="809">
        <v>1</v>
      </c>
      <c r="AS167" s="88">
        <f t="shared" si="14"/>
        <v>0</v>
      </c>
      <c r="AT167" s="88">
        <v>0</v>
      </c>
    </row>
    <row r="168" spans="1:46" x14ac:dyDescent="0.35">
      <c r="A168" s="155">
        <v>62794</v>
      </c>
      <c r="B168" s="162">
        <v>1328</v>
      </c>
      <c r="C168" s="155" t="s">
        <v>676</v>
      </c>
      <c r="D168" s="155" t="s">
        <v>473</v>
      </c>
      <c r="E168" s="155"/>
      <c r="F168" s="155">
        <v>3</v>
      </c>
      <c r="G168" s="250">
        <v>1</v>
      </c>
      <c r="H168" s="155"/>
      <c r="I168" s="155" t="str">
        <f t="shared" si="10"/>
        <v>part</v>
      </c>
      <c r="J168" s="155"/>
      <c r="K168" s="155"/>
      <c r="L168" s="155"/>
      <c r="M168" s="155"/>
      <c r="N168" s="163"/>
      <c r="O168" s="163"/>
      <c r="P168" s="163"/>
      <c r="Q168" s="163"/>
      <c r="R168" s="164"/>
      <c r="S168" s="165"/>
      <c r="T168" s="167"/>
      <c r="U168" s="155"/>
      <c r="V168" s="172">
        <v>0.1</v>
      </c>
      <c r="W168" s="167"/>
      <c r="X168" s="155" t="s">
        <v>478</v>
      </c>
      <c r="Y168" s="155" t="s">
        <v>567</v>
      </c>
      <c r="Z168" s="166"/>
      <c r="AA168" s="152">
        <f t="shared" si="11"/>
        <v>0.1</v>
      </c>
      <c r="AB168" s="168">
        <f t="shared" si="12"/>
        <v>0.30000000000000004</v>
      </c>
      <c r="AC168" s="155"/>
      <c r="AD168" s="155">
        <f t="shared" si="13"/>
        <v>0</v>
      </c>
      <c r="AE168" s="169">
        <v>40150</v>
      </c>
      <c r="AF168" s="155"/>
      <c r="AG168" s="155"/>
      <c r="AH168" s="155"/>
      <c r="AI168" s="155"/>
      <c r="AJ168" s="155"/>
      <c r="AK168" s="155"/>
      <c r="AL168" s="155"/>
      <c r="AM168" s="281">
        <v>62794</v>
      </c>
      <c r="AN168" s="281">
        <v>1328</v>
      </c>
      <c r="AO168" s="156" t="s">
        <v>676</v>
      </c>
      <c r="AP168" s="282" t="s">
        <v>473</v>
      </c>
      <c r="AQ168" s="809"/>
      <c r="AR168" s="809">
        <v>3</v>
      </c>
      <c r="AS168" s="88">
        <f t="shared" si="14"/>
        <v>0</v>
      </c>
      <c r="AT168" s="88">
        <v>0</v>
      </c>
    </row>
    <row r="169" spans="1:46" x14ac:dyDescent="0.35">
      <c r="A169" s="149">
        <v>62807</v>
      </c>
      <c r="B169" s="253">
        <v>1328</v>
      </c>
      <c r="C169" s="149" t="s">
        <v>676</v>
      </c>
      <c r="D169" s="149" t="s">
        <v>473</v>
      </c>
      <c r="E169" s="149"/>
      <c r="F169" s="149">
        <v>4</v>
      </c>
      <c r="G169" s="198">
        <v>1</v>
      </c>
      <c r="H169" s="149"/>
      <c r="I169" s="149" t="str">
        <f t="shared" si="10"/>
        <v>part</v>
      </c>
      <c r="J169" s="149"/>
      <c r="K169" s="149"/>
      <c r="L169" s="149"/>
      <c r="M169" s="149"/>
      <c r="N169" s="170"/>
      <c r="O169" s="170"/>
      <c r="P169" s="170"/>
      <c r="Q169" s="170"/>
      <c r="R169" s="255"/>
      <c r="S169" s="256"/>
      <c r="T169" s="257"/>
      <c r="U169" s="149"/>
      <c r="V169" s="258">
        <v>0.1</v>
      </c>
      <c r="W169" s="257"/>
      <c r="X169" s="149" t="s">
        <v>478</v>
      </c>
      <c r="Y169" s="149" t="s">
        <v>486</v>
      </c>
      <c r="Z169" s="259"/>
      <c r="AA169" s="260">
        <f t="shared" si="11"/>
        <v>0.1</v>
      </c>
      <c r="AB169" s="150">
        <f t="shared" si="12"/>
        <v>0.4</v>
      </c>
      <c r="AC169" s="149"/>
      <c r="AD169" s="149">
        <f t="shared" si="13"/>
        <v>0</v>
      </c>
      <c r="AE169" s="261">
        <v>40123</v>
      </c>
      <c r="AF169" s="149"/>
      <c r="AG169" s="149"/>
      <c r="AH169" s="149"/>
      <c r="AI169" s="149"/>
      <c r="AJ169" s="149"/>
      <c r="AK169" s="149"/>
      <c r="AL169" s="149"/>
      <c r="AM169" s="281">
        <v>62807</v>
      </c>
      <c r="AN169" s="281">
        <v>1328</v>
      </c>
      <c r="AO169" s="156" t="s">
        <v>676</v>
      </c>
      <c r="AP169" s="282" t="s">
        <v>473</v>
      </c>
      <c r="AQ169" s="809"/>
      <c r="AR169" s="809">
        <v>4</v>
      </c>
      <c r="AS169" s="88">
        <f t="shared" si="14"/>
        <v>0</v>
      </c>
      <c r="AT169" s="88">
        <v>0</v>
      </c>
    </row>
    <row r="170" spans="1:46" x14ac:dyDescent="0.35">
      <c r="A170" s="149">
        <v>62912</v>
      </c>
      <c r="B170" s="253">
        <v>1328</v>
      </c>
      <c r="C170" s="149" t="s">
        <v>676</v>
      </c>
      <c r="D170" s="149" t="s">
        <v>473</v>
      </c>
      <c r="E170" s="149"/>
      <c r="F170" s="149">
        <v>6</v>
      </c>
      <c r="G170" s="254">
        <v>1</v>
      </c>
      <c r="H170" s="149"/>
      <c r="I170" s="149" t="str">
        <f t="shared" si="10"/>
        <v>part</v>
      </c>
      <c r="J170" s="149"/>
      <c r="K170" s="149"/>
      <c r="L170" s="149"/>
      <c r="M170" s="149"/>
      <c r="N170" s="170"/>
      <c r="O170" s="170"/>
      <c r="P170" s="170"/>
      <c r="Q170" s="170"/>
      <c r="R170" s="255"/>
      <c r="S170" s="256"/>
      <c r="T170" s="257"/>
      <c r="U170" s="170"/>
      <c r="V170" s="258">
        <v>0.1</v>
      </c>
      <c r="W170" s="257"/>
      <c r="X170" s="149" t="s">
        <v>474</v>
      </c>
      <c r="Y170" s="149" t="s">
        <v>486</v>
      </c>
      <c r="Z170" s="149"/>
      <c r="AA170" s="260">
        <f t="shared" si="11"/>
        <v>0.1</v>
      </c>
      <c r="AB170" s="150">
        <f t="shared" si="12"/>
        <v>0.60000000000000009</v>
      </c>
      <c r="AC170" s="149"/>
      <c r="AD170" s="149">
        <f t="shared" si="13"/>
        <v>0</v>
      </c>
      <c r="AE170" s="261">
        <v>40126</v>
      </c>
      <c r="AF170" s="149"/>
      <c r="AG170" s="149"/>
      <c r="AH170" s="149"/>
      <c r="AI170" s="149"/>
      <c r="AJ170" s="149"/>
      <c r="AK170" s="149"/>
      <c r="AL170" s="149"/>
      <c r="AM170" s="281">
        <v>62912</v>
      </c>
      <c r="AN170" s="281">
        <v>1328</v>
      </c>
      <c r="AO170" s="156" t="s">
        <v>676</v>
      </c>
      <c r="AP170" s="282" t="s">
        <v>473</v>
      </c>
      <c r="AQ170" s="809"/>
      <c r="AR170" s="809">
        <v>6</v>
      </c>
      <c r="AS170" s="88">
        <f t="shared" si="14"/>
        <v>0</v>
      </c>
      <c r="AT170" s="88">
        <v>0</v>
      </c>
    </row>
    <row r="171" spans="1:46" x14ac:dyDescent="0.35">
      <c r="A171" s="155">
        <v>61762</v>
      </c>
      <c r="B171" s="162">
        <v>1334</v>
      </c>
      <c r="C171" s="155" t="s">
        <v>677</v>
      </c>
      <c r="D171" s="155" t="s">
        <v>473</v>
      </c>
      <c r="E171" s="155"/>
      <c r="F171" s="155">
        <v>12</v>
      </c>
      <c r="G171" s="171">
        <v>1</v>
      </c>
      <c r="H171" s="155"/>
      <c r="I171" s="155" t="str">
        <f t="shared" si="10"/>
        <v>part</v>
      </c>
      <c r="J171" s="155"/>
      <c r="K171" s="155"/>
      <c r="L171" s="155"/>
      <c r="M171" s="155"/>
      <c r="N171" s="163"/>
      <c r="O171" s="163"/>
      <c r="P171" s="163"/>
      <c r="Q171" s="163"/>
      <c r="R171" s="164"/>
      <c r="S171" s="165"/>
      <c r="T171" s="167" t="s">
        <v>492</v>
      </c>
      <c r="U171" s="163"/>
      <c r="V171" s="172">
        <v>1.9E-2</v>
      </c>
      <c r="W171" s="167"/>
      <c r="X171" s="155" t="s">
        <v>625</v>
      </c>
      <c r="Y171" s="155" t="s">
        <v>475</v>
      </c>
      <c r="Z171" s="155"/>
      <c r="AA171" s="152">
        <f t="shared" si="11"/>
        <v>1.9E-2</v>
      </c>
      <c r="AB171" s="168">
        <f t="shared" si="12"/>
        <v>0.22799999999999998</v>
      </c>
      <c r="AC171" s="155"/>
      <c r="AD171" s="155">
        <f t="shared" si="13"/>
        <v>0</v>
      </c>
      <c r="AE171" s="169">
        <v>40113</v>
      </c>
      <c r="AF171" s="155"/>
      <c r="AG171" s="155"/>
      <c r="AH171" s="155"/>
      <c r="AI171" s="155"/>
      <c r="AJ171" s="155"/>
      <c r="AK171" s="155"/>
      <c r="AL171" s="155"/>
      <c r="AM171" s="281">
        <v>61762</v>
      </c>
      <c r="AN171" s="281">
        <v>1334</v>
      </c>
      <c r="AO171" s="156" t="s">
        <v>677</v>
      </c>
      <c r="AP171" s="282" t="s">
        <v>473</v>
      </c>
      <c r="AQ171" s="809"/>
      <c r="AR171" s="809">
        <v>12</v>
      </c>
      <c r="AS171" s="88">
        <f t="shared" si="14"/>
        <v>0</v>
      </c>
      <c r="AT171" s="88">
        <v>0</v>
      </c>
    </row>
    <row r="172" spans="1:46" x14ac:dyDescent="0.35">
      <c r="A172" s="155">
        <v>62399</v>
      </c>
      <c r="B172" s="162">
        <v>1336</v>
      </c>
      <c r="C172" s="155" t="s">
        <v>678</v>
      </c>
      <c r="D172" s="155" t="s">
        <v>473</v>
      </c>
      <c r="E172" s="155"/>
      <c r="F172" s="155">
        <v>8</v>
      </c>
      <c r="G172" s="250">
        <v>1</v>
      </c>
      <c r="H172" s="155"/>
      <c r="I172" s="155" t="str">
        <f t="shared" si="10"/>
        <v>part</v>
      </c>
      <c r="J172" s="155"/>
      <c r="K172" s="155"/>
      <c r="L172" s="155"/>
      <c r="M172" s="155"/>
      <c r="N172" s="163"/>
      <c r="O172" s="163"/>
      <c r="P172" s="163"/>
      <c r="Q172" s="163"/>
      <c r="R172" s="164"/>
      <c r="S172" s="165"/>
      <c r="T172" s="167"/>
      <c r="U172" s="155"/>
      <c r="V172" s="172">
        <v>0.03</v>
      </c>
      <c r="W172" s="164"/>
      <c r="X172" s="155" t="s">
        <v>478</v>
      </c>
      <c r="Y172" s="155" t="s">
        <v>475</v>
      </c>
      <c r="Z172" s="166"/>
      <c r="AA172" s="152">
        <f t="shared" si="11"/>
        <v>0.03</v>
      </c>
      <c r="AB172" s="168">
        <f t="shared" si="12"/>
        <v>0.24</v>
      </c>
      <c r="AC172" s="155"/>
      <c r="AD172" s="155">
        <f t="shared" si="13"/>
        <v>0</v>
      </c>
      <c r="AE172" s="169">
        <v>39926</v>
      </c>
      <c r="AF172" s="155"/>
      <c r="AG172" s="155"/>
      <c r="AH172" s="155"/>
      <c r="AI172" s="155"/>
      <c r="AJ172" s="155"/>
      <c r="AK172" s="155"/>
      <c r="AL172" s="155"/>
      <c r="AM172" s="281">
        <v>62399</v>
      </c>
      <c r="AN172" s="281">
        <v>1336</v>
      </c>
      <c r="AO172" s="156" t="s">
        <v>678</v>
      </c>
      <c r="AP172" s="282" t="s">
        <v>473</v>
      </c>
      <c r="AQ172" s="809"/>
      <c r="AR172" s="809">
        <v>8</v>
      </c>
      <c r="AS172" s="88">
        <f t="shared" si="14"/>
        <v>0</v>
      </c>
      <c r="AT172" s="88">
        <v>0</v>
      </c>
    </row>
    <row r="173" spans="1:46" x14ac:dyDescent="0.35">
      <c r="A173" s="155">
        <v>62468</v>
      </c>
      <c r="B173" s="162">
        <v>1336</v>
      </c>
      <c r="C173" s="155" t="s">
        <v>678</v>
      </c>
      <c r="D173" s="155" t="s">
        <v>473</v>
      </c>
      <c r="E173" s="155"/>
      <c r="F173" s="155">
        <v>2</v>
      </c>
      <c r="G173" s="250">
        <v>1</v>
      </c>
      <c r="H173" s="155"/>
      <c r="I173" s="155" t="str">
        <f t="shared" si="10"/>
        <v>part</v>
      </c>
      <c r="J173" s="155"/>
      <c r="K173" s="155"/>
      <c r="L173" s="155"/>
      <c r="M173" s="155"/>
      <c r="N173" s="163"/>
      <c r="O173" s="163"/>
      <c r="P173" s="163"/>
      <c r="Q173" s="163"/>
      <c r="R173" s="164"/>
      <c r="S173" s="165"/>
      <c r="T173" s="167"/>
      <c r="U173" s="155"/>
      <c r="V173" s="172">
        <v>0.03</v>
      </c>
      <c r="W173" s="167"/>
      <c r="X173" s="155" t="s">
        <v>478</v>
      </c>
      <c r="Y173" s="155" t="s">
        <v>475</v>
      </c>
      <c r="Z173" s="166"/>
      <c r="AA173" s="152">
        <f t="shared" si="11"/>
        <v>0.03</v>
      </c>
      <c r="AB173" s="168">
        <f t="shared" si="12"/>
        <v>0.06</v>
      </c>
      <c r="AC173" s="155"/>
      <c r="AD173" s="155">
        <f t="shared" si="13"/>
        <v>0</v>
      </c>
      <c r="AE173" s="169">
        <v>40079</v>
      </c>
      <c r="AF173" s="155"/>
      <c r="AG173" s="155"/>
      <c r="AH173" s="155"/>
      <c r="AI173" s="155"/>
      <c r="AJ173" s="155"/>
      <c r="AK173" s="155"/>
      <c r="AL173" s="155"/>
      <c r="AM173" s="281">
        <v>62445</v>
      </c>
      <c r="AN173" s="281">
        <v>1336</v>
      </c>
      <c r="AO173" s="156" t="s">
        <v>678</v>
      </c>
      <c r="AP173" s="282" t="s">
        <v>473</v>
      </c>
      <c r="AQ173" s="809"/>
      <c r="AR173" s="809">
        <v>32</v>
      </c>
      <c r="AS173" s="88">
        <f t="shared" si="14"/>
        <v>0</v>
      </c>
      <c r="AT173" s="88">
        <v>0</v>
      </c>
    </row>
    <row r="174" spans="1:46" x14ac:dyDescent="0.35">
      <c r="A174" s="155">
        <v>62897</v>
      </c>
      <c r="B174" s="162">
        <v>1336</v>
      </c>
      <c r="C174" s="155" t="s">
        <v>678</v>
      </c>
      <c r="D174" s="155" t="s">
        <v>473</v>
      </c>
      <c r="E174" s="155"/>
      <c r="F174" s="155">
        <v>16</v>
      </c>
      <c r="G174" s="171">
        <v>1</v>
      </c>
      <c r="H174" s="155"/>
      <c r="I174" s="155" t="str">
        <f t="shared" si="10"/>
        <v>part</v>
      </c>
      <c r="J174" s="155"/>
      <c r="K174" s="155"/>
      <c r="L174" s="155"/>
      <c r="M174" s="155"/>
      <c r="N174" s="163"/>
      <c r="O174" s="163"/>
      <c r="P174" s="163"/>
      <c r="Q174" s="163"/>
      <c r="R174" s="164"/>
      <c r="S174" s="165"/>
      <c r="T174" s="167"/>
      <c r="U174" s="155"/>
      <c r="V174" s="172">
        <v>0.03</v>
      </c>
      <c r="W174" s="167"/>
      <c r="X174" s="155" t="s">
        <v>478</v>
      </c>
      <c r="Y174" s="155" t="s">
        <v>475</v>
      </c>
      <c r="Z174" s="166"/>
      <c r="AA174" s="152">
        <f t="shared" si="11"/>
        <v>0.03</v>
      </c>
      <c r="AB174" s="168">
        <f t="shared" si="12"/>
        <v>0.48</v>
      </c>
      <c r="AC174" s="155"/>
      <c r="AD174" s="155">
        <f t="shared" si="13"/>
        <v>0</v>
      </c>
      <c r="AE174" s="169">
        <v>40095</v>
      </c>
      <c r="AF174" s="155"/>
      <c r="AG174" s="155"/>
      <c r="AH174" s="155"/>
      <c r="AI174" s="155"/>
      <c r="AJ174" s="155"/>
      <c r="AK174" s="155"/>
      <c r="AL174" s="155"/>
      <c r="AM174" s="281">
        <v>62468</v>
      </c>
      <c r="AN174" s="281">
        <v>1336</v>
      </c>
      <c r="AO174" s="156" t="s">
        <v>678</v>
      </c>
      <c r="AP174" s="282" t="s">
        <v>473</v>
      </c>
      <c r="AQ174" s="809"/>
      <c r="AR174" s="809">
        <v>2</v>
      </c>
      <c r="AS174" s="88">
        <f t="shared" si="14"/>
        <v>0</v>
      </c>
      <c r="AT174" s="88">
        <v>0</v>
      </c>
    </row>
    <row r="175" spans="1:46" x14ac:dyDescent="0.35">
      <c r="A175" s="155">
        <v>62935</v>
      </c>
      <c r="B175" s="162">
        <v>1336</v>
      </c>
      <c r="C175" s="155" t="s">
        <v>678</v>
      </c>
      <c r="D175" s="155" t="s">
        <v>473</v>
      </c>
      <c r="E175" s="155"/>
      <c r="F175" s="155">
        <v>4</v>
      </c>
      <c r="G175" s="171">
        <v>1</v>
      </c>
      <c r="H175" s="155"/>
      <c r="I175" s="155" t="str">
        <f t="shared" si="10"/>
        <v>part</v>
      </c>
      <c r="J175" s="155"/>
      <c r="K175" s="155"/>
      <c r="L175" s="155"/>
      <c r="M175" s="155"/>
      <c r="N175" s="163"/>
      <c r="O175" s="163"/>
      <c r="P175" s="163"/>
      <c r="Q175" s="163"/>
      <c r="R175" s="164"/>
      <c r="S175" s="165"/>
      <c r="T175" s="167"/>
      <c r="U175" s="155"/>
      <c r="V175" s="172">
        <v>0.03</v>
      </c>
      <c r="W175" s="164"/>
      <c r="X175" s="155" t="s">
        <v>478</v>
      </c>
      <c r="Y175" s="155" t="s">
        <v>475</v>
      </c>
      <c r="Z175" s="166"/>
      <c r="AA175" s="152">
        <f t="shared" si="11"/>
        <v>0.03</v>
      </c>
      <c r="AB175" s="168">
        <f t="shared" si="12"/>
        <v>0.12</v>
      </c>
      <c r="AC175" s="155"/>
      <c r="AD175" s="155">
        <f t="shared" si="13"/>
        <v>0</v>
      </c>
      <c r="AE175" s="169">
        <v>40135</v>
      </c>
      <c r="AF175" s="155"/>
      <c r="AG175" s="155"/>
      <c r="AH175" s="155"/>
      <c r="AI175" s="155"/>
      <c r="AJ175" s="155"/>
      <c r="AK175" s="155"/>
      <c r="AL175" s="155"/>
      <c r="AM175" s="281">
        <v>62897</v>
      </c>
      <c r="AN175" s="281">
        <v>1336</v>
      </c>
      <c r="AO175" s="156" t="s">
        <v>678</v>
      </c>
      <c r="AP175" s="282" t="s">
        <v>473</v>
      </c>
      <c r="AQ175" s="809"/>
      <c r="AR175" s="809">
        <v>16</v>
      </c>
      <c r="AS175" s="88">
        <f t="shared" si="14"/>
        <v>0</v>
      </c>
      <c r="AT175" s="88">
        <v>0</v>
      </c>
    </row>
    <row r="176" spans="1:46" x14ac:dyDescent="0.35">
      <c r="A176" s="155">
        <v>61743</v>
      </c>
      <c r="B176" s="162">
        <v>1348</v>
      </c>
      <c r="C176" s="155" t="s">
        <v>681</v>
      </c>
      <c r="D176" s="155" t="s">
        <v>473</v>
      </c>
      <c r="E176" s="155"/>
      <c r="F176" s="155">
        <v>2</v>
      </c>
      <c r="G176" s="250">
        <v>1</v>
      </c>
      <c r="H176" s="155"/>
      <c r="I176" s="155" t="str">
        <f t="shared" si="10"/>
        <v>part</v>
      </c>
      <c r="J176" s="155"/>
      <c r="K176" s="155"/>
      <c r="L176" s="155"/>
      <c r="M176" s="155"/>
      <c r="N176" s="163"/>
      <c r="O176" s="163"/>
      <c r="P176" s="163"/>
      <c r="Q176" s="163"/>
      <c r="R176" s="164"/>
      <c r="S176" s="165"/>
      <c r="T176" s="167" t="s">
        <v>506</v>
      </c>
      <c r="U176" s="155"/>
      <c r="V176" s="172">
        <v>1.105</v>
      </c>
      <c r="W176" s="167"/>
      <c r="X176" s="155" t="s">
        <v>682</v>
      </c>
      <c r="Y176" s="155" t="s">
        <v>475</v>
      </c>
      <c r="Z176" s="166"/>
      <c r="AA176" s="152">
        <f t="shared" si="11"/>
        <v>1.105</v>
      </c>
      <c r="AB176" s="168">
        <f t="shared" si="12"/>
        <v>2.21</v>
      </c>
      <c r="AC176" s="155"/>
      <c r="AD176" s="155">
        <f t="shared" si="13"/>
        <v>0</v>
      </c>
      <c r="AE176" s="169">
        <v>40078</v>
      </c>
      <c r="AF176" s="155">
        <v>2</v>
      </c>
      <c r="AG176" s="155"/>
      <c r="AH176" s="155"/>
      <c r="AI176" s="155"/>
      <c r="AJ176" s="155"/>
      <c r="AK176" s="155"/>
      <c r="AL176" s="155"/>
      <c r="AM176" s="281">
        <v>61743</v>
      </c>
      <c r="AN176" s="281">
        <v>1348</v>
      </c>
      <c r="AO176" s="156" t="s">
        <v>681</v>
      </c>
      <c r="AP176" s="282" t="s">
        <v>473</v>
      </c>
      <c r="AQ176" s="809"/>
      <c r="AR176" s="809">
        <v>2</v>
      </c>
      <c r="AS176" s="88">
        <f t="shared" si="14"/>
        <v>0</v>
      </c>
      <c r="AT176" s="88">
        <v>0</v>
      </c>
    </row>
    <row r="177" spans="1:46" x14ac:dyDescent="0.35">
      <c r="A177" s="155">
        <v>62999</v>
      </c>
      <c r="B177" s="162">
        <v>1348</v>
      </c>
      <c r="C177" s="155" t="s">
        <v>681</v>
      </c>
      <c r="D177" s="155" t="s">
        <v>473</v>
      </c>
      <c r="E177" s="155"/>
      <c r="F177" s="155">
        <v>2</v>
      </c>
      <c r="G177" s="171">
        <v>1</v>
      </c>
      <c r="H177" s="155"/>
      <c r="I177" s="155" t="str">
        <f t="shared" si="10"/>
        <v>part</v>
      </c>
      <c r="J177" s="155"/>
      <c r="K177" s="155"/>
      <c r="L177" s="155"/>
      <c r="M177" s="155"/>
      <c r="N177" s="163"/>
      <c r="O177" s="163"/>
      <c r="P177" s="163"/>
      <c r="Q177" s="163"/>
      <c r="R177" s="164"/>
      <c r="S177" s="165"/>
      <c r="T177" s="167" t="s">
        <v>506</v>
      </c>
      <c r="U177" s="163"/>
      <c r="V177" s="172">
        <v>1.105</v>
      </c>
      <c r="W177" s="167"/>
      <c r="X177" s="155" t="s">
        <v>682</v>
      </c>
      <c r="Y177" s="155" t="s">
        <v>475</v>
      </c>
      <c r="Z177" s="155"/>
      <c r="AA177" s="152">
        <f t="shared" si="11"/>
        <v>1.105</v>
      </c>
      <c r="AB177" s="168">
        <f t="shared" si="12"/>
        <v>2.21</v>
      </c>
      <c r="AC177" s="155"/>
      <c r="AD177" s="155">
        <f t="shared" si="13"/>
        <v>0</v>
      </c>
      <c r="AE177" s="169">
        <v>40084</v>
      </c>
      <c r="AF177" s="155">
        <v>2</v>
      </c>
      <c r="AG177" s="155"/>
      <c r="AH177" s="155"/>
      <c r="AI177" s="155"/>
      <c r="AJ177" s="155"/>
      <c r="AK177" s="155"/>
      <c r="AL177" s="155"/>
      <c r="AM177" s="281">
        <v>62999</v>
      </c>
      <c r="AN177" s="281">
        <v>1348</v>
      </c>
      <c r="AO177" s="156" t="s">
        <v>681</v>
      </c>
      <c r="AP177" s="282" t="s">
        <v>473</v>
      </c>
      <c r="AQ177" s="809"/>
      <c r="AR177" s="809">
        <v>2</v>
      </c>
      <c r="AS177" s="88">
        <f t="shared" si="14"/>
        <v>0</v>
      </c>
      <c r="AT177" s="88">
        <v>0</v>
      </c>
    </row>
    <row r="178" spans="1:46" x14ac:dyDescent="0.35">
      <c r="A178" s="155">
        <v>62897</v>
      </c>
      <c r="B178" s="162">
        <v>1359</v>
      </c>
      <c r="C178" s="155" t="s">
        <v>683</v>
      </c>
      <c r="D178" s="155" t="s">
        <v>473</v>
      </c>
      <c r="E178" s="155"/>
      <c r="F178" s="155">
        <v>4</v>
      </c>
      <c r="G178" s="171">
        <v>1</v>
      </c>
      <c r="H178" s="155"/>
      <c r="I178" s="155" t="str">
        <f t="shared" si="10"/>
        <v>part</v>
      </c>
      <c r="J178" s="155"/>
      <c r="K178" s="155"/>
      <c r="L178" s="155"/>
      <c r="M178" s="155"/>
      <c r="N178" s="163"/>
      <c r="O178" s="163"/>
      <c r="P178" s="163"/>
      <c r="Q178" s="163"/>
      <c r="R178" s="164"/>
      <c r="S178" s="165"/>
      <c r="T178" s="167"/>
      <c r="U178" s="155"/>
      <c r="V178" s="172">
        <v>0.16</v>
      </c>
      <c r="W178" s="167"/>
      <c r="X178" s="155" t="s">
        <v>474</v>
      </c>
      <c r="Y178" s="155" t="s">
        <v>475</v>
      </c>
      <c r="Z178" s="166"/>
      <c r="AA178" s="152">
        <f t="shared" si="11"/>
        <v>0.16</v>
      </c>
      <c r="AB178" s="168">
        <f t="shared" si="12"/>
        <v>0.64</v>
      </c>
      <c r="AC178" s="155"/>
      <c r="AD178" s="155">
        <f t="shared" si="13"/>
        <v>0</v>
      </c>
      <c r="AE178" s="169">
        <v>40042</v>
      </c>
      <c r="AF178" s="155"/>
      <c r="AG178" s="155"/>
      <c r="AH178" s="155"/>
      <c r="AI178" s="155"/>
      <c r="AJ178" s="155"/>
      <c r="AK178" s="155"/>
      <c r="AL178" s="155"/>
      <c r="AM178" s="281">
        <v>62897</v>
      </c>
      <c r="AN178" s="281">
        <v>1359</v>
      </c>
      <c r="AO178" s="156" t="s">
        <v>683</v>
      </c>
      <c r="AP178" s="282" t="s">
        <v>473</v>
      </c>
      <c r="AQ178" s="809"/>
      <c r="AR178" s="809">
        <v>4</v>
      </c>
      <c r="AS178" s="88">
        <f t="shared" si="14"/>
        <v>0</v>
      </c>
      <c r="AT178" s="88">
        <v>0</v>
      </c>
    </row>
    <row r="179" spans="1:46" x14ac:dyDescent="0.35">
      <c r="A179" s="155">
        <v>63089</v>
      </c>
      <c r="B179" s="162">
        <v>1359</v>
      </c>
      <c r="C179" s="155" t="s">
        <v>683</v>
      </c>
      <c r="D179" s="155" t="s">
        <v>473</v>
      </c>
      <c r="E179" s="155"/>
      <c r="F179" s="155">
        <v>12</v>
      </c>
      <c r="G179" s="171">
        <v>1</v>
      </c>
      <c r="H179" s="155"/>
      <c r="I179" s="155" t="str">
        <f t="shared" si="10"/>
        <v>part</v>
      </c>
      <c r="J179" s="155"/>
      <c r="K179" s="155"/>
      <c r="L179" s="155"/>
      <c r="M179" s="155"/>
      <c r="N179" s="163"/>
      <c r="O179" s="163"/>
      <c r="P179" s="163"/>
      <c r="Q179" s="163"/>
      <c r="R179" s="164"/>
      <c r="S179" s="165"/>
      <c r="T179" s="167"/>
      <c r="U179" s="155"/>
      <c r="V179" s="172">
        <v>0.16</v>
      </c>
      <c r="W179" s="164"/>
      <c r="X179" s="155" t="s">
        <v>478</v>
      </c>
      <c r="Y179" s="155"/>
      <c r="Z179" s="166"/>
      <c r="AA179" s="152">
        <f t="shared" si="11"/>
        <v>0.16</v>
      </c>
      <c r="AB179" s="168">
        <f t="shared" si="12"/>
        <v>1.92</v>
      </c>
      <c r="AC179" s="155"/>
      <c r="AD179" s="155">
        <f t="shared" si="13"/>
        <v>0</v>
      </c>
      <c r="AE179" s="169">
        <v>40102</v>
      </c>
      <c r="AF179" s="155"/>
      <c r="AG179" s="155"/>
      <c r="AH179" s="155"/>
      <c r="AI179" s="155"/>
      <c r="AJ179" s="155"/>
      <c r="AK179" s="155"/>
      <c r="AL179" s="155"/>
      <c r="AM179" s="281">
        <v>63089</v>
      </c>
      <c r="AN179" s="281">
        <v>1359</v>
      </c>
      <c r="AO179" s="156" t="s">
        <v>683</v>
      </c>
      <c r="AP179" s="282" t="s">
        <v>473</v>
      </c>
      <c r="AQ179" s="809"/>
      <c r="AR179" s="809">
        <v>12</v>
      </c>
      <c r="AS179" s="88">
        <f t="shared" si="14"/>
        <v>0</v>
      </c>
      <c r="AT179" s="88">
        <v>0</v>
      </c>
    </row>
    <row r="180" spans="1:46" x14ac:dyDescent="0.35">
      <c r="A180" s="155">
        <v>62452</v>
      </c>
      <c r="B180" s="162">
        <v>1365</v>
      </c>
      <c r="C180" s="155" t="s">
        <v>684</v>
      </c>
      <c r="D180" s="155" t="s">
        <v>473</v>
      </c>
      <c r="E180" s="155"/>
      <c r="F180" s="155">
        <v>7</v>
      </c>
      <c r="G180" s="171">
        <v>1</v>
      </c>
      <c r="H180" s="155"/>
      <c r="I180" s="155" t="str">
        <f t="shared" si="10"/>
        <v>part</v>
      </c>
      <c r="J180" s="155"/>
      <c r="K180" s="155"/>
      <c r="L180" s="155"/>
      <c r="M180" s="155"/>
      <c r="N180" s="163"/>
      <c r="O180" s="163"/>
      <c r="P180" s="163"/>
      <c r="Q180" s="163"/>
      <c r="R180" s="164"/>
      <c r="S180" s="165"/>
      <c r="T180" s="167"/>
      <c r="U180" s="155"/>
      <c r="V180" s="172">
        <v>0.04</v>
      </c>
      <c r="W180" s="167"/>
      <c r="X180" s="155" t="s">
        <v>685</v>
      </c>
      <c r="Y180" s="155"/>
      <c r="Z180" s="155"/>
      <c r="AA180" s="152">
        <f t="shared" si="11"/>
        <v>0.04</v>
      </c>
      <c r="AB180" s="168">
        <f t="shared" si="12"/>
        <v>0.28000000000000003</v>
      </c>
      <c r="AC180" s="155"/>
      <c r="AD180" s="155">
        <f t="shared" si="13"/>
        <v>0</v>
      </c>
      <c r="AE180" s="169">
        <v>40086</v>
      </c>
      <c r="AF180" s="155"/>
      <c r="AG180" s="155"/>
      <c r="AH180" s="155"/>
      <c r="AI180" s="155"/>
      <c r="AJ180" s="155"/>
      <c r="AK180" s="155"/>
      <c r="AL180" s="155"/>
      <c r="AM180" s="281">
        <v>62452</v>
      </c>
      <c r="AN180" s="281">
        <v>1365</v>
      </c>
      <c r="AO180" s="156" t="s">
        <v>1704</v>
      </c>
      <c r="AP180" s="282" t="s">
        <v>473</v>
      </c>
      <c r="AQ180" s="809"/>
      <c r="AR180" s="809">
        <v>7</v>
      </c>
      <c r="AS180" s="88">
        <f t="shared" si="14"/>
        <v>0</v>
      </c>
      <c r="AT180" s="88">
        <v>0</v>
      </c>
    </row>
    <row r="181" spans="1:46" x14ac:dyDescent="0.35">
      <c r="A181" s="155">
        <v>62399</v>
      </c>
      <c r="B181" s="162">
        <v>1367</v>
      </c>
      <c r="C181" s="155" t="s">
        <v>686</v>
      </c>
      <c r="D181" s="155" t="s">
        <v>473</v>
      </c>
      <c r="E181" s="155"/>
      <c r="F181" s="155">
        <v>2</v>
      </c>
      <c r="G181" s="250">
        <v>1</v>
      </c>
      <c r="H181" s="155"/>
      <c r="I181" s="155" t="str">
        <f t="shared" si="10"/>
        <v>part</v>
      </c>
      <c r="J181" s="155"/>
      <c r="K181" s="155"/>
      <c r="L181" s="155"/>
      <c r="M181" s="155"/>
      <c r="N181" s="163"/>
      <c r="O181" s="163"/>
      <c r="P181" s="163"/>
      <c r="Q181" s="163"/>
      <c r="R181" s="164"/>
      <c r="S181" s="165"/>
      <c r="T181" s="167"/>
      <c r="U181" s="163"/>
      <c r="V181" s="172">
        <v>0.16</v>
      </c>
      <c r="W181" s="164"/>
      <c r="X181" s="155" t="s">
        <v>496</v>
      </c>
      <c r="Y181" s="155" t="s">
        <v>475</v>
      </c>
      <c r="Z181" s="166"/>
      <c r="AA181" s="152">
        <f t="shared" si="11"/>
        <v>0.16</v>
      </c>
      <c r="AB181" s="168">
        <f t="shared" si="12"/>
        <v>0.32</v>
      </c>
      <c r="AC181" s="155"/>
      <c r="AD181" s="155">
        <f t="shared" si="13"/>
        <v>0</v>
      </c>
      <c r="AE181" s="169">
        <v>39926</v>
      </c>
      <c r="AF181" s="155"/>
      <c r="AG181" s="155"/>
      <c r="AH181" s="155"/>
      <c r="AI181" s="155"/>
      <c r="AJ181" s="155"/>
      <c r="AK181" s="155"/>
      <c r="AL181" s="155"/>
      <c r="AM181" s="281">
        <v>62399</v>
      </c>
      <c r="AN181" s="281">
        <v>1367</v>
      </c>
      <c r="AO181" s="156" t="s">
        <v>686</v>
      </c>
      <c r="AP181" s="282" t="s">
        <v>473</v>
      </c>
      <c r="AQ181" s="809"/>
      <c r="AR181" s="809">
        <v>2</v>
      </c>
      <c r="AS181" s="88">
        <f t="shared" si="14"/>
        <v>0</v>
      </c>
      <c r="AT181" s="88">
        <v>0</v>
      </c>
    </row>
    <row r="182" spans="1:46" x14ac:dyDescent="0.35">
      <c r="A182" s="155">
        <v>62451</v>
      </c>
      <c r="B182" s="162">
        <v>1374</v>
      </c>
      <c r="C182" s="155" t="s">
        <v>1705</v>
      </c>
      <c r="D182" s="155" t="s">
        <v>473</v>
      </c>
      <c r="E182" s="155"/>
      <c r="F182" s="155">
        <v>2</v>
      </c>
      <c r="G182" s="250">
        <v>1</v>
      </c>
      <c r="H182" s="155"/>
      <c r="I182" s="155" t="str">
        <f t="shared" si="10"/>
        <v>part</v>
      </c>
      <c r="J182" s="155"/>
      <c r="K182" s="155"/>
      <c r="L182" s="155"/>
      <c r="M182" s="155"/>
      <c r="N182" s="163"/>
      <c r="O182" s="163"/>
      <c r="P182" s="163"/>
      <c r="Q182" s="163"/>
      <c r="R182" s="164"/>
      <c r="S182" s="165"/>
      <c r="T182" s="167" t="s">
        <v>506</v>
      </c>
      <c r="U182" s="155"/>
      <c r="V182" s="172">
        <v>3.94</v>
      </c>
      <c r="W182" s="167"/>
      <c r="X182" s="155" t="s">
        <v>548</v>
      </c>
      <c r="Y182" s="155" t="s">
        <v>475</v>
      </c>
      <c r="Z182" s="166"/>
      <c r="AA182" s="152">
        <f t="shared" si="11"/>
        <v>3.94</v>
      </c>
      <c r="AB182" s="168">
        <f t="shared" si="12"/>
        <v>7.88</v>
      </c>
      <c r="AC182" s="155"/>
      <c r="AD182" s="155">
        <f t="shared" si="13"/>
        <v>0</v>
      </c>
      <c r="AE182" s="169">
        <v>40079</v>
      </c>
      <c r="AF182" s="155"/>
      <c r="AG182" s="155"/>
      <c r="AH182" s="155"/>
      <c r="AI182" s="155"/>
      <c r="AJ182" s="155"/>
      <c r="AK182" s="155"/>
      <c r="AL182" s="155"/>
      <c r="AM182" s="281">
        <v>62451</v>
      </c>
      <c r="AN182" s="281">
        <v>1374</v>
      </c>
      <c r="AO182" s="156" t="s">
        <v>1705</v>
      </c>
      <c r="AP182" s="282" t="s">
        <v>473</v>
      </c>
      <c r="AQ182" s="809"/>
      <c r="AR182" s="809">
        <v>2</v>
      </c>
      <c r="AS182" s="88">
        <f t="shared" si="14"/>
        <v>0</v>
      </c>
      <c r="AT182" s="88">
        <v>0</v>
      </c>
    </row>
    <row r="183" spans="1:46" x14ac:dyDescent="0.35">
      <c r="A183" s="155">
        <v>62457</v>
      </c>
      <c r="B183" s="162">
        <v>1384</v>
      </c>
      <c r="C183" s="155" t="s">
        <v>687</v>
      </c>
      <c r="D183" s="155" t="s">
        <v>473</v>
      </c>
      <c r="E183" s="155" t="s">
        <v>576</v>
      </c>
      <c r="F183" s="155">
        <v>9</v>
      </c>
      <c r="G183" s="250">
        <v>1</v>
      </c>
      <c r="H183" s="155"/>
      <c r="I183" s="155" t="str">
        <f t="shared" si="10"/>
        <v>part</v>
      </c>
      <c r="J183" s="155"/>
      <c r="K183" s="155"/>
      <c r="L183" s="155"/>
      <c r="M183" s="155"/>
      <c r="N183" s="163"/>
      <c r="O183" s="163"/>
      <c r="P183" s="163"/>
      <c r="Q183" s="163"/>
      <c r="R183" s="164"/>
      <c r="S183" s="165"/>
      <c r="T183" s="167" t="s">
        <v>688</v>
      </c>
      <c r="U183" s="155"/>
      <c r="V183" s="172">
        <v>0.03</v>
      </c>
      <c r="W183" s="167"/>
      <c r="X183" s="155" t="s">
        <v>689</v>
      </c>
      <c r="Y183" s="155"/>
      <c r="Z183" s="166"/>
      <c r="AA183" s="152">
        <f t="shared" si="11"/>
        <v>0.03</v>
      </c>
      <c r="AB183" s="168">
        <f t="shared" si="12"/>
        <v>0.27</v>
      </c>
      <c r="AC183" s="155"/>
      <c r="AD183" s="155">
        <f t="shared" si="13"/>
        <v>0</v>
      </c>
      <c r="AE183" s="169">
        <v>39926</v>
      </c>
      <c r="AF183" s="155"/>
      <c r="AG183" s="155"/>
      <c r="AH183" s="155"/>
      <c r="AI183" s="155"/>
      <c r="AJ183" s="155"/>
      <c r="AK183" s="155"/>
      <c r="AL183" s="155"/>
      <c r="AM183" s="281">
        <v>62457</v>
      </c>
      <c r="AN183" s="281">
        <v>1384</v>
      </c>
      <c r="AO183" s="156" t="s">
        <v>687</v>
      </c>
      <c r="AP183" s="282" t="s">
        <v>473</v>
      </c>
      <c r="AQ183" s="809" t="s">
        <v>576</v>
      </c>
      <c r="AR183" s="809">
        <v>9</v>
      </c>
      <c r="AS183" s="88">
        <f t="shared" si="14"/>
        <v>0</v>
      </c>
      <c r="AT183" s="88">
        <v>0</v>
      </c>
    </row>
    <row r="184" spans="1:46" x14ac:dyDescent="0.35">
      <c r="A184" s="155">
        <v>63085</v>
      </c>
      <c r="B184" s="162">
        <v>1384</v>
      </c>
      <c r="C184" s="155" t="s">
        <v>687</v>
      </c>
      <c r="D184" s="155" t="s">
        <v>473</v>
      </c>
      <c r="E184" s="155" t="s">
        <v>576</v>
      </c>
      <c r="F184" s="155">
        <v>9</v>
      </c>
      <c r="G184" s="250">
        <v>1</v>
      </c>
      <c r="H184" s="155"/>
      <c r="I184" s="155" t="str">
        <f t="shared" si="10"/>
        <v>part</v>
      </c>
      <c r="J184" s="155"/>
      <c r="K184" s="155"/>
      <c r="L184" s="155"/>
      <c r="M184" s="155"/>
      <c r="N184" s="163"/>
      <c r="O184" s="163"/>
      <c r="P184" s="163"/>
      <c r="Q184" s="163"/>
      <c r="R184" s="164"/>
      <c r="S184" s="165"/>
      <c r="T184" s="167" t="s">
        <v>688</v>
      </c>
      <c r="U184" s="155"/>
      <c r="V184" s="172">
        <v>0.03</v>
      </c>
      <c r="W184" s="167"/>
      <c r="X184" s="155" t="s">
        <v>689</v>
      </c>
      <c r="Y184" s="155"/>
      <c r="Z184" s="166"/>
      <c r="AA184" s="152">
        <f t="shared" si="11"/>
        <v>0.03</v>
      </c>
      <c r="AB184" s="168">
        <f t="shared" si="12"/>
        <v>0.27</v>
      </c>
      <c r="AC184" s="155"/>
      <c r="AD184" s="155">
        <f t="shared" si="13"/>
        <v>0</v>
      </c>
      <c r="AE184" s="169">
        <v>39926</v>
      </c>
      <c r="AF184" s="155"/>
      <c r="AG184" s="155"/>
      <c r="AH184" s="155"/>
      <c r="AI184" s="155"/>
      <c r="AJ184" s="155"/>
      <c r="AK184" s="155"/>
      <c r="AL184" s="155"/>
      <c r="AM184" s="281">
        <v>63085</v>
      </c>
      <c r="AN184" s="281">
        <v>1384</v>
      </c>
      <c r="AO184" s="156" t="s">
        <v>687</v>
      </c>
      <c r="AP184" s="282" t="s">
        <v>473</v>
      </c>
      <c r="AQ184" s="809" t="s">
        <v>576</v>
      </c>
      <c r="AR184" s="809">
        <v>9</v>
      </c>
      <c r="AS184" s="88">
        <f t="shared" si="14"/>
        <v>0</v>
      </c>
      <c r="AT184" s="88">
        <v>0</v>
      </c>
    </row>
    <row r="185" spans="1:46" x14ac:dyDescent="0.35">
      <c r="A185" s="149">
        <v>62912</v>
      </c>
      <c r="B185" s="253">
        <v>1389</v>
      </c>
      <c r="C185" s="149" t="s">
        <v>690</v>
      </c>
      <c r="D185" s="149" t="s">
        <v>473</v>
      </c>
      <c r="E185" s="149"/>
      <c r="F185" s="149">
        <v>4</v>
      </c>
      <c r="G185" s="254">
        <v>1</v>
      </c>
      <c r="H185" s="149"/>
      <c r="I185" s="149" t="str">
        <f t="shared" si="10"/>
        <v>part</v>
      </c>
      <c r="J185" s="149"/>
      <c r="K185" s="149"/>
      <c r="L185" s="149"/>
      <c r="M185" s="149"/>
      <c r="N185" s="170"/>
      <c r="O185" s="170"/>
      <c r="P185" s="170"/>
      <c r="Q185" s="170"/>
      <c r="R185" s="255"/>
      <c r="S185" s="256"/>
      <c r="T185" s="257"/>
      <c r="U185" s="170"/>
      <c r="V185" s="258">
        <v>0.03</v>
      </c>
      <c r="W185" s="257"/>
      <c r="X185" s="149" t="s">
        <v>478</v>
      </c>
      <c r="Y185" s="149" t="s">
        <v>475</v>
      </c>
      <c r="Z185" s="149"/>
      <c r="AA185" s="260">
        <f t="shared" si="11"/>
        <v>0.03</v>
      </c>
      <c r="AB185" s="150">
        <f t="shared" si="12"/>
        <v>0.12</v>
      </c>
      <c r="AC185" s="149"/>
      <c r="AD185" s="149">
        <f t="shared" si="13"/>
        <v>0</v>
      </c>
      <c r="AE185" s="261">
        <v>40126</v>
      </c>
      <c r="AF185" s="149"/>
      <c r="AG185" s="149"/>
      <c r="AH185" s="149"/>
      <c r="AI185" s="149"/>
      <c r="AJ185" s="149"/>
      <c r="AK185" s="149"/>
      <c r="AL185" s="149"/>
      <c r="AM185" s="281">
        <v>62912</v>
      </c>
      <c r="AN185" s="281">
        <v>1389</v>
      </c>
      <c r="AO185" s="156" t="s">
        <v>690</v>
      </c>
      <c r="AP185" s="282" t="s">
        <v>473</v>
      </c>
      <c r="AQ185" s="809" t="s">
        <v>576</v>
      </c>
      <c r="AR185" s="809">
        <v>4</v>
      </c>
      <c r="AS185" s="88">
        <f t="shared" si="14"/>
        <v>0</v>
      </c>
      <c r="AT185" s="88">
        <v>0</v>
      </c>
    </row>
    <row r="186" spans="1:46" x14ac:dyDescent="0.35">
      <c r="A186" s="149">
        <v>63109</v>
      </c>
      <c r="B186" s="253">
        <v>1389</v>
      </c>
      <c r="C186" s="149" t="s">
        <v>690</v>
      </c>
      <c r="D186" s="149" t="s">
        <v>473</v>
      </c>
      <c r="E186" s="149"/>
      <c r="F186" s="149">
        <v>14</v>
      </c>
      <c r="G186" s="198">
        <v>1</v>
      </c>
      <c r="H186" s="149"/>
      <c r="I186" s="149" t="str">
        <f t="shared" si="10"/>
        <v>part</v>
      </c>
      <c r="J186" s="149"/>
      <c r="K186" s="149"/>
      <c r="L186" s="149"/>
      <c r="M186" s="149"/>
      <c r="N186" s="170"/>
      <c r="O186" s="170"/>
      <c r="P186" s="170"/>
      <c r="Q186" s="170"/>
      <c r="R186" s="255"/>
      <c r="S186" s="256"/>
      <c r="T186" s="257"/>
      <c r="U186" s="149"/>
      <c r="V186" s="258">
        <v>0.03</v>
      </c>
      <c r="W186" s="257"/>
      <c r="X186" s="149" t="s">
        <v>478</v>
      </c>
      <c r="Y186" s="149" t="s">
        <v>475</v>
      </c>
      <c r="Z186" s="259"/>
      <c r="AA186" s="260">
        <f t="shared" si="11"/>
        <v>0.03</v>
      </c>
      <c r="AB186" s="150">
        <f t="shared" si="12"/>
        <v>0.42</v>
      </c>
      <c r="AC186" s="149"/>
      <c r="AD186" s="149">
        <f t="shared" si="13"/>
        <v>0</v>
      </c>
      <c r="AE186" s="261">
        <v>40126</v>
      </c>
      <c r="AF186" s="149"/>
      <c r="AG186" s="149"/>
      <c r="AH186" s="149"/>
      <c r="AI186" s="149"/>
      <c r="AJ186" s="149"/>
      <c r="AK186" s="149"/>
      <c r="AL186" s="149"/>
      <c r="AM186" s="281">
        <v>63109</v>
      </c>
      <c r="AN186" s="281">
        <v>1389</v>
      </c>
      <c r="AO186" s="156" t="s">
        <v>690</v>
      </c>
      <c r="AP186" s="282" t="s">
        <v>473</v>
      </c>
      <c r="AQ186" s="809" t="s">
        <v>576</v>
      </c>
      <c r="AR186" s="809">
        <v>14</v>
      </c>
      <c r="AS186" s="88">
        <f t="shared" si="14"/>
        <v>0</v>
      </c>
      <c r="AT186" s="88">
        <v>0</v>
      </c>
    </row>
    <row r="187" spans="1:46" x14ac:dyDescent="0.35">
      <c r="A187" s="155">
        <v>62452</v>
      </c>
      <c r="B187" s="162">
        <v>1393</v>
      </c>
      <c r="C187" s="155" t="s">
        <v>691</v>
      </c>
      <c r="D187" s="155" t="s">
        <v>473</v>
      </c>
      <c r="E187" s="155"/>
      <c r="F187" s="155">
        <v>2</v>
      </c>
      <c r="G187" s="171">
        <v>1</v>
      </c>
      <c r="H187" s="155"/>
      <c r="I187" s="155" t="str">
        <f t="shared" si="10"/>
        <v>part</v>
      </c>
      <c r="J187" s="155"/>
      <c r="K187" s="155"/>
      <c r="L187" s="155"/>
      <c r="M187" s="155"/>
      <c r="N187" s="163"/>
      <c r="O187" s="163"/>
      <c r="P187" s="163"/>
      <c r="Q187" s="163"/>
      <c r="R187" s="164"/>
      <c r="S187" s="165"/>
      <c r="T187" s="167" t="s">
        <v>692</v>
      </c>
      <c r="U187" s="155"/>
      <c r="V187" s="172">
        <v>0.06</v>
      </c>
      <c r="W187" s="167">
        <v>50048</v>
      </c>
      <c r="X187" s="155" t="s">
        <v>614</v>
      </c>
      <c r="Y187" s="155"/>
      <c r="Z187" s="155"/>
      <c r="AA187" s="152">
        <f t="shared" si="11"/>
        <v>0.06</v>
      </c>
      <c r="AB187" s="168">
        <f t="shared" si="12"/>
        <v>0.12</v>
      </c>
      <c r="AC187" s="155"/>
      <c r="AD187" s="155">
        <f t="shared" si="13"/>
        <v>0</v>
      </c>
      <c r="AE187" s="169">
        <v>40086</v>
      </c>
      <c r="AF187" s="155"/>
      <c r="AG187" s="155"/>
      <c r="AH187" s="155"/>
      <c r="AI187" s="155"/>
      <c r="AJ187" s="155"/>
      <c r="AK187" s="155"/>
      <c r="AL187" s="155"/>
      <c r="AM187" s="281">
        <v>62452</v>
      </c>
      <c r="AN187" s="281">
        <v>1393</v>
      </c>
      <c r="AO187" s="156" t="s">
        <v>691</v>
      </c>
      <c r="AP187" s="282" t="s">
        <v>473</v>
      </c>
      <c r="AQ187" s="809" t="s">
        <v>576</v>
      </c>
      <c r="AR187" s="809">
        <v>2</v>
      </c>
      <c r="AS187" s="88">
        <f t="shared" si="14"/>
        <v>0</v>
      </c>
      <c r="AT187" s="88">
        <v>0</v>
      </c>
    </row>
    <row r="188" spans="1:46" x14ac:dyDescent="0.35">
      <c r="A188" s="155">
        <v>62804</v>
      </c>
      <c r="B188" s="162">
        <v>1393</v>
      </c>
      <c r="C188" s="155" t="s">
        <v>691</v>
      </c>
      <c r="D188" s="155" t="s">
        <v>473</v>
      </c>
      <c r="E188" s="155"/>
      <c r="F188" s="155">
        <v>2</v>
      </c>
      <c r="G188" s="250">
        <v>1</v>
      </c>
      <c r="H188" s="155"/>
      <c r="I188" s="155" t="str">
        <f t="shared" si="10"/>
        <v>part</v>
      </c>
      <c r="J188" s="155"/>
      <c r="K188" s="155"/>
      <c r="L188" s="155"/>
      <c r="M188" s="155"/>
      <c r="N188" s="163"/>
      <c r="O188" s="163"/>
      <c r="P188" s="163"/>
      <c r="Q188" s="163"/>
      <c r="R188" s="164"/>
      <c r="S188" s="165"/>
      <c r="T188" s="167" t="s">
        <v>492</v>
      </c>
      <c r="U188" s="155"/>
      <c r="V188" s="172">
        <v>0.06</v>
      </c>
      <c r="W188" s="167">
        <v>50048</v>
      </c>
      <c r="X188" s="155" t="s">
        <v>693</v>
      </c>
      <c r="Y188" s="155"/>
      <c r="Z188" s="166"/>
      <c r="AA188" s="152">
        <f t="shared" si="11"/>
        <v>0.06</v>
      </c>
      <c r="AB188" s="168">
        <f t="shared" si="12"/>
        <v>0.12</v>
      </c>
      <c r="AC188" s="155"/>
      <c r="AD188" s="155">
        <f t="shared" si="13"/>
        <v>0</v>
      </c>
      <c r="AE188" s="169">
        <v>40095</v>
      </c>
      <c r="AF188" s="155"/>
      <c r="AG188" s="155"/>
      <c r="AH188" s="155"/>
      <c r="AI188" s="155"/>
      <c r="AJ188" s="155"/>
      <c r="AK188" s="155"/>
      <c r="AL188" s="155"/>
      <c r="AM188" s="281">
        <v>62804</v>
      </c>
      <c r="AN188" s="281">
        <v>1393</v>
      </c>
      <c r="AO188" s="156" t="s">
        <v>691</v>
      </c>
      <c r="AP188" s="282" t="s">
        <v>473</v>
      </c>
      <c r="AQ188" s="809" t="s">
        <v>576</v>
      </c>
      <c r="AR188" s="809">
        <v>2</v>
      </c>
      <c r="AS188" s="88">
        <f t="shared" si="14"/>
        <v>0</v>
      </c>
      <c r="AT188" s="88">
        <v>0</v>
      </c>
    </row>
    <row r="189" spans="1:46" x14ac:dyDescent="0.35">
      <c r="A189" s="155">
        <v>62465</v>
      </c>
      <c r="B189" s="162">
        <v>1394</v>
      </c>
      <c r="C189" s="155" t="s">
        <v>694</v>
      </c>
      <c r="D189" s="155" t="s">
        <v>473</v>
      </c>
      <c r="E189" s="155"/>
      <c r="F189" s="155">
        <v>3</v>
      </c>
      <c r="G189" s="171">
        <v>1</v>
      </c>
      <c r="H189" s="155"/>
      <c r="I189" s="155" t="str">
        <f t="shared" si="10"/>
        <v>part</v>
      </c>
      <c r="J189" s="155"/>
      <c r="K189" s="155"/>
      <c r="L189" s="155"/>
      <c r="M189" s="155"/>
      <c r="N189" s="163"/>
      <c r="O189" s="163"/>
      <c r="P189" s="163"/>
      <c r="Q189" s="163"/>
      <c r="R189" s="164"/>
      <c r="S189" s="165"/>
      <c r="T189" s="167"/>
      <c r="U189" s="155"/>
      <c r="V189" s="172">
        <v>0.02</v>
      </c>
      <c r="W189" s="167"/>
      <c r="X189" s="155" t="s">
        <v>478</v>
      </c>
      <c r="Y189" s="155" t="s">
        <v>475</v>
      </c>
      <c r="Z189" s="166"/>
      <c r="AA189" s="152">
        <f t="shared" si="11"/>
        <v>0.02</v>
      </c>
      <c r="AB189" s="168">
        <f t="shared" si="12"/>
        <v>0.06</v>
      </c>
      <c r="AC189" s="155"/>
      <c r="AD189" s="155">
        <f t="shared" si="13"/>
        <v>0</v>
      </c>
      <c r="AE189" s="169">
        <v>40123</v>
      </c>
      <c r="AF189" s="155"/>
      <c r="AG189" s="155"/>
      <c r="AH189" s="155"/>
      <c r="AI189" s="155"/>
      <c r="AJ189" s="155"/>
      <c r="AK189" s="155"/>
      <c r="AL189" s="155"/>
      <c r="AM189" s="281">
        <v>62465</v>
      </c>
      <c r="AN189" s="281">
        <v>1394</v>
      </c>
      <c r="AO189" s="156" t="s">
        <v>694</v>
      </c>
      <c r="AP189" s="282" t="s">
        <v>473</v>
      </c>
      <c r="AQ189" s="809"/>
      <c r="AR189" s="809">
        <v>3</v>
      </c>
      <c r="AS189" s="88">
        <f t="shared" si="14"/>
        <v>0</v>
      </c>
      <c r="AT189" s="88">
        <v>0</v>
      </c>
    </row>
    <row r="190" spans="1:46" x14ac:dyDescent="0.35">
      <c r="A190" s="149">
        <v>62452</v>
      </c>
      <c r="B190" s="253">
        <v>1403</v>
      </c>
      <c r="C190" s="149" t="s">
        <v>695</v>
      </c>
      <c r="D190" s="149" t="s">
        <v>473</v>
      </c>
      <c r="E190" s="149"/>
      <c r="F190" s="149">
        <v>10</v>
      </c>
      <c r="G190" s="254">
        <v>1</v>
      </c>
      <c r="H190" s="149"/>
      <c r="I190" s="149" t="str">
        <f t="shared" si="10"/>
        <v>part</v>
      </c>
      <c r="J190" s="149"/>
      <c r="K190" s="149"/>
      <c r="L190" s="149"/>
      <c r="M190" s="149"/>
      <c r="N190" s="170"/>
      <c r="O190" s="170"/>
      <c r="P190" s="170"/>
      <c r="Q190" s="170"/>
      <c r="R190" s="255"/>
      <c r="S190" s="256"/>
      <c r="T190" s="257" t="s">
        <v>696</v>
      </c>
      <c r="U190" s="149"/>
      <c r="V190" s="258">
        <v>0.03</v>
      </c>
      <c r="W190" s="257"/>
      <c r="X190" s="149" t="s">
        <v>478</v>
      </c>
      <c r="Y190" s="149" t="s">
        <v>475</v>
      </c>
      <c r="Z190" s="149"/>
      <c r="AA190" s="260">
        <f t="shared" si="11"/>
        <v>0.03</v>
      </c>
      <c r="AB190" s="150">
        <f t="shared" si="12"/>
        <v>0.3</v>
      </c>
      <c r="AC190" s="149"/>
      <c r="AD190" s="149">
        <f t="shared" si="13"/>
        <v>0</v>
      </c>
      <c r="AE190" s="261">
        <v>40086</v>
      </c>
      <c r="AF190" s="149"/>
      <c r="AG190" s="149"/>
      <c r="AH190" s="149"/>
      <c r="AI190" s="149"/>
      <c r="AJ190" s="149"/>
      <c r="AK190" s="149"/>
      <c r="AL190" s="149"/>
      <c r="AM190" s="281">
        <v>62452</v>
      </c>
      <c r="AN190" s="281">
        <v>1403</v>
      </c>
      <c r="AO190" s="156" t="s">
        <v>695</v>
      </c>
      <c r="AP190" s="282" t="s">
        <v>473</v>
      </c>
      <c r="AQ190" s="809"/>
      <c r="AR190" s="809">
        <v>10</v>
      </c>
      <c r="AS190" s="88">
        <f t="shared" si="14"/>
        <v>0</v>
      </c>
      <c r="AT190" s="88">
        <v>0</v>
      </c>
    </row>
    <row r="191" spans="1:46" x14ac:dyDescent="0.35">
      <c r="A191" s="149">
        <v>62465</v>
      </c>
      <c r="B191" s="253">
        <v>1403</v>
      </c>
      <c r="C191" s="149" t="s">
        <v>695</v>
      </c>
      <c r="D191" s="149" t="s">
        <v>473</v>
      </c>
      <c r="E191" s="149"/>
      <c r="F191" s="149">
        <v>10</v>
      </c>
      <c r="G191" s="254">
        <v>1</v>
      </c>
      <c r="H191" s="149"/>
      <c r="I191" s="149" t="str">
        <f t="shared" si="10"/>
        <v>part</v>
      </c>
      <c r="J191" s="149"/>
      <c r="K191" s="149"/>
      <c r="L191" s="149"/>
      <c r="M191" s="149"/>
      <c r="N191" s="170"/>
      <c r="O191" s="170"/>
      <c r="P191" s="170"/>
      <c r="Q191" s="170"/>
      <c r="R191" s="255"/>
      <c r="S191" s="256"/>
      <c r="T191" s="257"/>
      <c r="U191" s="149"/>
      <c r="V191" s="258">
        <v>0.03</v>
      </c>
      <c r="W191" s="257"/>
      <c r="X191" s="149" t="s">
        <v>474</v>
      </c>
      <c r="Y191" s="149" t="s">
        <v>475</v>
      </c>
      <c r="Z191" s="259"/>
      <c r="AA191" s="260">
        <f t="shared" si="11"/>
        <v>0.03</v>
      </c>
      <c r="AB191" s="150">
        <f t="shared" si="12"/>
        <v>0.3</v>
      </c>
      <c r="AC191" s="149"/>
      <c r="AD191" s="149">
        <f t="shared" si="13"/>
        <v>0</v>
      </c>
      <c r="AE191" s="261">
        <v>40123</v>
      </c>
      <c r="AF191" s="149"/>
      <c r="AG191" s="149"/>
      <c r="AH191" s="149"/>
      <c r="AI191" s="149"/>
      <c r="AJ191" s="149"/>
      <c r="AK191" s="149"/>
      <c r="AL191" s="149"/>
      <c r="AM191" s="281">
        <v>62465</v>
      </c>
      <c r="AN191" s="281">
        <v>1403</v>
      </c>
      <c r="AO191" s="156" t="s">
        <v>695</v>
      </c>
      <c r="AP191" s="282" t="s">
        <v>473</v>
      </c>
      <c r="AQ191" s="809"/>
      <c r="AR191" s="809">
        <v>10</v>
      </c>
      <c r="AS191" s="88">
        <f t="shared" si="14"/>
        <v>0</v>
      </c>
      <c r="AT191" s="88">
        <v>0</v>
      </c>
    </row>
    <row r="192" spans="1:46" x14ac:dyDescent="0.35">
      <c r="A192" s="149">
        <v>62912</v>
      </c>
      <c r="B192" s="253">
        <v>1403</v>
      </c>
      <c r="C192" s="149" t="s">
        <v>695</v>
      </c>
      <c r="D192" s="149" t="s">
        <v>473</v>
      </c>
      <c r="E192" s="149"/>
      <c r="F192" s="149">
        <v>4</v>
      </c>
      <c r="G192" s="254">
        <v>1</v>
      </c>
      <c r="H192" s="149"/>
      <c r="I192" s="149" t="str">
        <f t="shared" si="10"/>
        <v>part</v>
      </c>
      <c r="J192" s="149"/>
      <c r="K192" s="149"/>
      <c r="L192" s="149"/>
      <c r="M192" s="149"/>
      <c r="N192" s="170"/>
      <c r="O192" s="170"/>
      <c r="P192" s="170"/>
      <c r="Q192" s="170"/>
      <c r="R192" s="255"/>
      <c r="S192" s="256"/>
      <c r="T192" s="257"/>
      <c r="U192" s="170"/>
      <c r="V192" s="258">
        <v>0.03</v>
      </c>
      <c r="W192" s="257"/>
      <c r="X192" s="149" t="s">
        <v>478</v>
      </c>
      <c r="Y192" s="149" t="s">
        <v>475</v>
      </c>
      <c r="Z192" s="149"/>
      <c r="AA192" s="260">
        <f t="shared" si="11"/>
        <v>0.03</v>
      </c>
      <c r="AB192" s="150">
        <f t="shared" si="12"/>
        <v>0.12</v>
      </c>
      <c r="AC192" s="149"/>
      <c r="AD192" s="149">
        <f t="shared" si="13"/>
        <v>0</v>
      </c>
      <c r="AE192" s="261">
        <v>40126</v>
      </c>
      <c r="AF192" s="149"/>
      <c r="AG192" s="149"/>
      <c r="AH192" s="149"/>
      <c r="AI192" s="149"/>
      <c r="AJ192" s="149"/>
      <c r="AK192" s="149"/>
      <c r="AL192" s="149"/>
      <c r="AM192" s="281">
        <v>62912</v>
      </c>
      <c r="AN192" s="281">
        <v>1403</v>
      </c>
      <c r="AO192" s="156" t="s">
        <v>695</v>
      </c>
      <c r="AP192" s="282" t="s">
        <v>473</v>
      </c>
      <c r="AQ192" s="809"/>
      <c r="AR192" s="809">
        <v>4</v>
      </c>
      <c r="AS192" s="88">
        <f t="shared" si="14"/>
        <v>0</v>
      </c>
      <c r="AT192" s="88">
        <v>0</v>
      </c>
    </row>
    <row r="193" spans="1:46" x14ac:dyDescent="0.35">
      <c r="A193" s="155">
        <v>62445</v>
      </c>
      <c r="B193" s="162">
        <v>1418</v>
      </c>
      <c r="C193" s="155" t="s">
        <v>697</v>
      </c>
      <c r="D193" s="155" t="s">
        <v>473</v>
      </c>
      <c r="E193" s="155"/>
      <c r="F193" s="155">
        <v>3</v>
      </c>
      <c r="G193" s="171">
        <v>1</v>
      </c>
      <c r="H193" s="155"/>
      <c r="I193" s="155" t="str">
        <f t="shared" si="10"/>
        <v>part</v>
      </c>
      <c r="J193" s="155"/>
      <c r="K193" s="155"/>
      <c r="L193" s="155"/>
      <c r="M193" s="155"/>
      <c r="N193" s="163"/>
      <c r="O193" s="163"/>
      <c r="P193" s="163"/>
      <c r="Q193" s="163"/>
      <c r="R193" s="164"/>
      <c r="S193" s="165"/>
      <c r="T193" s="167"/>
      <c r="U193" s="163"/>
      <c r="V193" s="172">
        <v>0.03</v>
      </c>
      <c r="W193" s="167"/>
      <c r="X193" s="155" t="s">
        <v>478</v>
      </c>
      <c r="Y193" s="155" t="s">
        <v>475</v>
      </c>
      <c r="Z193" s="155"/>
      <c r="AA193" s="152">
        <f t="shared" si="11"/>
        <v>0.03</v>
      </c>
      <c r="AB193" s="168">
        <f t="shared" si="12"/>
        <v>0.09</v>
      </c>
      <c r="AC193" s="155"/>
      <c r="AD193" s="155">
        <f t="shared" si="13"/>
        <v>0</v>
      </c>
      <c r="AE193" s="169">
        <v>40133</v>
      </c>
      <c r="AF193" s="155"/>
      <c r="AG193" s="155"/>
      <c r="AH193" s="155"/>
      <c r="AI193" s="155"/>
      <c r="AJ193" s="155"/>
      <c r="AK193" s="155"/>
      <c r="AL193" s="155"/>
      <c r="AM193" s="281">
        <v>62445</v>
      </c>
      <c r="AN193" s="281">
        <v>1418</v>
      </c>
      <c r="AO193" s="156" t="s">
        <v>697</v>
      </c>
      <c r="AP193" s="282" t="s">
        <v>473</v>
      </c>
      <c r="AQ193" s="809"/>
      <c r="AR193" s="809">
        <v>3</v>
      </c>
      <c r="AS193" s="88">
        <f t="shared" si="14"/>
        <v>0</v>
      </c>
      <c r="AT193" s="88">
        <v>0</v>
      </c>
    </row>
    <row r="194" spans="1:46" x14ac:dyDescent="0.35">
      <c r="A194" s="155">
        <v>62454</v>
      </c>
      <c r="B194" s="162">
        <v>1418</v>
      </c>
      <c r="C194" s="155" t="s">
        <v>697</v>
      </c>
      <c r="D194" s="155" t="s">
        <v>473</v>
      </c>
      <c r="E194" s="155"/>
      <c r="F194" s="155">
        <v>9</v>
      </c>
      <c r="G194" s="171">
        <v>1</v>
      </c>
      <c r="H194" s="155"/>
      <c r="I194" s="155" t="str">
        <f t="shared" si="10"/>
        <v>part</v>
      </c>
      <c r="J194" s="155"/>
      <c r="K194" s="155"/>
      <c r="L194" s="155"/>
      <c r="M194" s="155"/>
      <c r="N194" s="163"/>
      <c r="O194" s="163"/>
      <c r="P194" s="163"/>
      <c r="Q194" s="163"/>
      <c r="R194" s="164"/>
      <c r="S194" s="165"/>
      <c r="T194" s="167"/>
      <c r="U194" s="163"/>
      <c r="V194" s="172">
        <v>0.03</v>
      </c>
      <c r="W194" s="164"/>
      <c r="X194" s="155" t="s">
        <v>478</v>
      </c>
      <c r="Y194" s="155" t="s">
        <v>475</v>
      </c>
      <c r="Z194" s="166"/>
      <c r="AA194" s="152">
        <f t="shared" si="11"/>
        <v>0.03</v>
      </c>
      <c r="AB194" s="168">
        <f t="shared" si="12"/>
        <v>0.27</v>
      </c>
      <c r="AC194" s="155"/>
      <c r="AD194" s="155">
        <f t="shared" si="13"/>
        <v>0</v>
      </c>
      <c r="AE194" s="169">
        <v>40112</v>
      </c>
      <c r="AF194" s="155"/>
      <c r="AG194" s="155"/>
      <c r="AH194" s="155"/>
      <c r="AI194" s="155"/>
      <c r="AJ194" s="155"/>
      <c r="AK194" s="155"/>
      <c r="AL194" s="155"/>
      <c r="AM194" s="281">
        <v>62454</v>
      </c>
      <c r="AN194" s="281">
        <v>1418</v>
      </c>
      <c r="AO194" s="156" t="s">
        <v>697</v>
      </c>
      <c r="AP194" s="282" t="s">
        <v>473</v>
      </c>
      <c r="AQ194" s="809"/>
      <c r="AR194" s="809">
        <v>9</v>
      </c>
      <c r="AS194" s="88">
        <f t="shared" si="14"/>
        <v>0</v>
      </c>
      <c r="AT194" s="88">
        <v>0</v>
      </c>
    </row>
    <row r="195" spans="1:46" x14ac:dyDescent="0.35">
      <c r="A195" s="155">
        <v>62465</v>
      </c>
      <c r="B195" s="162">
        <v>1419</v>
      </c>
      <c r="C195" s="155" t="s">
        <v>698</v>
      </c>
      <c r="D195" s="155" t="s">
        <v>473</v>
      </c>
      <c r="E195" s="155"/>
      <c r="F195" s="155">
        <v>2</v>
      </c>
      <c r="G195" s="171">
        <v>1</v>
      </c>
      <c r="H195" s="155"/>
      <c r="I195" s="155" t="str">
        <f t="shared" si="10"/>
        <v>part</v>
      </c>
      <c r="J195" s="155"/>
      <c r="K195" s="155"/>
      <c r="L195" s="155"/>
      <c r="M195" s="155"/>
      <c r="N195" s="163"/>
      <c r="O195" s="163"/>
      <c r="P195" s="163"/>
      <c r="Q195" s="163"/>
      <c r="R195" s="164"/>
      <c r="S195" s="165"/>
      <c r="T195" s="167"/>
      <c r="U195" s="155"/>
      <c r="V195" s="172">
        <v>0.01</v>
      </c>
      <c r="W195" s="167"/>
      <c r="X195" s="155" t="s">
        <v>699</v>
      </c>
      <c r="Y195" s="155" t="s">
        <v>567</v>
      </c>
      <c r="Z195" s="166"/>
      <c r="AA195" s="152">
        <f t="shared" si="11"/>
        <v>0.01</v>
      </c>
      <c r="AB195" s="168">
        <f t="shared" si="12"/>
        <v>0.02</v>
      </c>
      <c r="AC195" s="155"/>
      <c r="AD195" s="155">
        <f t="shared" si="13"/>
        <v>0</v>
      </c>
      <c r="AE195" s="169">
        <v>40123</v>
      </c>
      <c r="AF195" s="155"/>
      <c r="AG195" s="155"/>
      <c r="AH195" s="155"/>
      <c r="AI195" s="155"/>
      <c r="AJ195" s="155"/>
      <c r="AK195" s="155"/>
      <c r="AL195" s="155"/>
      <c r="AM195" s="281">
        <v>62465</v>
      </c>
      <c r="AN195" s="281">
        <v>1419</v>
      </c>
      <c r="AO195" s="156" t="s">
        <v>698</v>
      </c>
      <c r="AP195" s="282" t="s">
        <v>473</v>
      </c>
      <c r="AQ195" s="809"/>
      <c r="AR195" s="809">
        <v>2</v>
      </c>
      <c r="AS195" s="88">
        <f t="shared" si="14"/>
        <v>0</v>
      </c>
      <c r="AT195" s="88">
        <v>0</v>
      </c>
    </row>
    <row r="196" spans="1:46" x14ac:dyDescent="0.35">
      <c r="A196" s="155">
        <v>63058</v>
      </c>
      <c r="B196" s="162">
        <v>1419</v>
      </c>
      <c r="C196" s="155" t="s">
        <v>698</v>
      </c>
      <c r="D196" s="155"/>
      <c r="E196" s="155"/>
      <c r="F196" s="155">
        <v>5</v>
      </c>
      <c r="G196" s="171">
        <v>1</v>
      </c>
      <c r="H196" s="155"/>
      <c r="I196" s="155" t="str">
        <f t="shared" si="10"/>
        <v>part</v>
      </c>
      <c r="J196" s="155"/>
      <c r="K196" s="155"/>
      <c r="L196" s="155"/>
      <c r="M196" s="155"/>
      <c r="N196" s="163"/>
      <c r="O196" s="163"/>
      <c r="P196" s="163"/>
      <c r="Q196" s="163"/>
      <c r="R196" s="164"/>
      <c r="S196" s="165"/>
      <c r="T196" s="167"/>
      <c r="U196" s="163"/>
      <c r="V196" s="172">
        <v>0</v>
      </c>
      <c r="W196" s="167"/>
      <c r="X196" s="155"/>
      <c r="Y196" s="155"/>
      <c r="Z196" s="155"/>
      <c r="AA196" s="152">
        <f t="shared" si="11"/>
        <v>0</v>
      </c>
      <c r="AB196" s="168">
        <f t="shared" si="12"/>
        <v>0</v>
      </c>
      <c r="AC196" s="155"/>
      <c r="AD196" s="155">
        <f t="shared" si="13"/>
        <v>0</v>
      </c>
      <c r="AE196" s="169">
        <v>40158</v>
      </c>
      <c r="AF196" s="155"/>
      <c r="AG196" s="155"/>
      <c r="AH196" s="155"/>
      <c r="AI196" s="155"/>
      <c r="AJ196" s="155"/>
      <c r="AK196" s="155"/>
      <c r="AL196" s="155"/>
      <c r="AM196" s="281">
        <v>63058</v>
      </c>
      <c r="AN196" s="281">
        <v>1419</v>
      </c>
      <c r="AO196" s="156" t="s">
        <v>698</v>
      </c>
      <c r="AP196" s="282" t="s">
        <v>473</v>
      </c>
      <c r="AQ196" s="809"/>
      <c r="AR196" s="809">
        <v>5</v>
      </c>
      <c r="AS196" s="88">
        <f t="shared" si="14"/>
        <v>0</v>
      </c>
      <c r="AT196" s="88">
        <v>0</v>
      </c>
    </row>
    <row r="197" spans="1:46" x14ac:dyDescent="0.35">
      <c r="A197" s="155">
        <v>63109</v>
      </c>
      <c r="B197" s="162">
        <v>1419</v>
      </c>
      <c r="C197" s="155" t="s">
        <v>698</v>
      </c>
      <c r="D197" s="155" t="s">
        <v>473</v>
      </c>
      <c r="E197" s="155"/>
      <c r="F197" s="155">
        <v>10</v>
      </c>
      <c r="G197" s="250">
        <v>1</v>
      </c>
      <c r="H197" s="155"/>
      <c r="I197" s="155" t="str">
        <f t="shared" si="10"/>
        <v>part</v>
      </c>
      <c r="J197" s="155"/>
      <c r="K197" s="155"/>
      <c r="L197" s="155"/>
      <c r="M197" s="155"/>
      <c r="N197" s="163"/>
      <c r="O197" s="163"/>
      <c r="P197" s="163"/>
      <c r="Q197" s="163"/>
      <c r="R197" s="164"/>
      <c r="S197" s="165"/>
      <c r="T197" s="167"/>
      <c r="U197" s="155"/>
      <c r="V197" s="172">
        <v>0.01</v>
      </c>
      <c r="W197" s="167"/>
      <c r="X197" s="155" t="s">
        <v>699</v>
      </c>
      <c r="Y197" s="155" t="s">
        <v>475</v>
      </c>
      <c r="Z197" s="166"/>
      <c r="AA197" s="152">
        <f t="shared" si="11"/>
        <v>0.01</v>
      </c>
      <c r="AB197" s="168">
        <f t="shared" si="12"/>
        <v>0.1</v>
      </c>
      <c r="AC197" s="155"/>
      <c r="AD197" s="155">
        <f t="shared" si="13"/>
        <v>0</v>
      </c>
      <c r="AE197" s="169">
        <v>40126</v>
      </c>
      <c r="AF197" s="155"/>
      <c r="AG197" s="155"/>
      <c r="AH197" s="155"/>
      <c r="AI197" s="155"/>
      <c r="AJ197" s="155"/>
      <c r="AK197" s="155"/>
      <c r="AL197" s="155"/>
      <c r="AM197" s="281">
        <v>63109</v>
      </c>
      <c r="AN197" s="281">
        <v>1419</v>
      </c>
      <c r="AO197" s="156" t="s">
        <v>698</v>
      </c>
      <c r="AP197" s="282" t="s">
        <v>473</v>
      </c>
      <c r="AQ197" s="809"/>
      <c r="AR197" s="809">
        <v>10</v>
      </c>
      <c r="AS197" s="88">
        <f t="shared" si="14"/>
        <v>0</v>
      </c>
      <c r="AT197" s="88">
        <v>0</v>
      </c>
    </row>
    <row r="198" spans="1:46" x14ac:dyDescent="0.35">
      <c r="A198" s="155">
        <v>62452</v>
      </c>
      <c r="B198" s="162">
        <v>1420</v>
      </c>
      <c r="C198" s="155" t="s">
        <v>700</v>
      </c>
      <c r="D198" s="155" t="s">
        <v>473</v>
      </c>
      <c r="E198" s="155"/>
      <c r="F198" s="155">
        <v>7</v>
      </c>
      <c r="G198" s="171">
        <v>1</v>
      </c>
      <c r="H198" s="155"/>
      <c r="I198" s="155" t="str">
        <f t="shared" si="10"/>
        <v>part</v>
      </c>
      <c r="J198" s="155"/>
      <c r="K198" s="155"/>
      <c r="L198" s="155"/>
      <c r="M198" s="155"/>
      <c r="N198" s="163"/>
      <c r="O198" s="163"/>
      <c r="P198" s="163"/>
      <c r="Q198" s="163"/>
      <c r="R198" s="164"/>
      <c r="S198" s="165"/>
      <c r="T198" s="167" t="s">
        <v>696</v>
      </c>
      <c r="U198" s="155"/>
      <c r="V198" s="172">
        <v>2.5000000000000001E-2</v>
      </c>
      <c r="W198" s="167" t="s">
        <v>519</v>
      </c>
      <c r="X198" s="155" t="s">
        <v>616</v>
      </c>
      <c r="Y198" s="155"/>
      <c r="Z198" s="155"/>
      <c r="AA198" s="152">
        <f t="shared" si="11"/>
        <v>2.5000000000000001E-2</v>
      </c>
      <c r="AB198" s="168">
        <f t="shared" si="12"/>
        <v>0.17500000000000002</v>
      </c>
      <c r="AC198" s="155"/>
      <c r="AD198" s="155">
        <f t="shared" si="13"/>
        <v>0</v>
      </c>
      <c r="AE198" s="169">
        <v>40086</v>
      </c>
      <c r="AF198" s="155"/>
      <c r="AG198" s="155"/>
      <c r="AH198" s="155"/>
      <c r="AI198" s="155"/>
      <c r="AJ198" s="155"/>
      <c r="AK198" s="155"/>
      <c r="AL198" s="155"/>
      <c r="AM198" s="281">
        <v>62452</v>
      </c>
      <c r="AN198" s="281">
        <v>1420</v>
      </c>
      <c r="AO198" s="156" t="s">
        <v>700</v>
      </c>
      <c r="AP198" s="282" t="s">
        <v>473</v>
      </c>
      <c r="AQ198" s="809"/>
      <c r="AR198" s="809">
        <v>7</v>
      </c>
      <c r="AS198" s="88">
        <f t="shared" si="14"/>
        <v>0</v>
      </c>
      <c r="AT198" s="88">
        <v>0</v>
      </c>
    </row>
    <row r="199" spans="1:46" x14ac:dyDescent="0.35">
      <c r="A199" s="155">
        <v>62876</v>
      </c>
      <c r="B199" s="162">
        <v>1420</v>
      </c>
      <c r="C199" s="173" t="s">
        <v>700</v>
      </c>
      <c r="D199" s="173" t="s">
        <v>473</v>
      </c>
      <c r="E199" s="155"/>
      <c r="F199" s="155">
        <v>4</v>
      </c>
      <c r="G199" s="171">
        <v>1</v>
      </c>
      <c r="H199" s="155"/>
      <c r="I199" s="155" t="str">
        <f t="shared" ref="I199:I262" si="15">IF(COUNTIF($A$7:$A$3385,B199)&lt;&gt;0,"assy","part")</f>
        <v>part</v>
      </c>
      <c r="J199" s="155"/>
      <c r="K199" s="155"/>
      <c r="L199" s="155"/>
      <c r="M199" s="155"/>
      <c r="N199" s="163"/>
      <c r="O199" s="163"/>
      <c r="P199" s="163"/>
      <c r="Q199" s="163"/>
      <c r="R199" s="164"/>
      <c r="S199" s="165"/>
      <c r="T199" s="167"/>
      <c r="U199" s="155"/>
      <c r="V199" s="172">
        <v>0</v>
      </c>
      <c r="W199" s="167"/>
      <c r="X199" s="155"/>
      <c r="Y199" s="155"/>
      <c r="Z199" s="166"/>
      <c r="AA199" s="152">
        <f t="shared" ref="AA199:AA262" si="16">V199+Z199</f>
        <v>0</v>
      </c>
      <c r="AB199" s="168">
        <f t="shared" ref="AB199:AB262" si="17">AA199*F199</f>
        <v>0</v>
      </c>
      <c r="AC199" s="155"/>
      <c r="AD199" s="155">
        <f t="shared" ref="AD199:AD262" si="18">AC199*F199</f>
        <v>0</v>
      </c>
      <c r="AE199" s="169">
        <v>40158</v>
      </c>
      <c r="AF199" s="155"/>
      <c r="AG199" s="155"/>
      <c r="AH199" s="155"/>
      <c r="AI199" s="155"/>
      <c r="AJ199" s="155"/>
      <c r="AK199" s="155"/>
      <c r="AL199" s="155"/>
      <c r="AM199" s="281">
        <v>62876</v>
      </c>
      <c r="AN199" s="281">
        <v>1420</v>
      </c>
      <c r="AO199" s="156" t="s">
        <v>700</v>
      </c>
      <c r="AP199" s="282" t="s">
        <v>473</v>
      </c>
      <c r="AQ199" s="809"/>
      <c r="AR199" s="809">
        <v>4</v>
      </c>
      <c r="AS199" s="88">
        <f t="shared" ref="AS199:AS262" si="19">IF(B199=AN199,0,1)</f>
        <v>0</v>
      </c>
      <c r="AT199" s="88">
        <v>0</v>
      </c>
    </row>
    <row r="200" spans="1:46" x14ac:dyDescent="0.35">
      <c r="A200" s="155">
        <v>62399</v>
      </c>
      <c r="B200" s="162">
        <v>1425</v>
      </c>
      <c r="C200" s="155" t="s">
        <v>701</v>
      </c>
      <c r="D200" s="155" t="s">
        <v>473</v>
      </c>
      <c r="E200" s="155"/>
      <c r="F200" s="155">
        <v>8</v>
      </c>
      <c r="G200" s="250">
        <v>1</v>
      </c>
      <c r="H200" s="155"/>
      <c r="I200" s="155" t="str">
        <f t="shared" si="15"/>
        <v>part</v>
      </c>
      <c r="J200" s="155"/>
      <c r="K200" s="155"/>
      <c r="L200" s="155"/>
      <c r="M200" s="155"/>
      <c r="N200" s="163"/>
      <c r="O200" s="163"/>
      <c r="P200" s="163"/>
      <c r="Q200" s="163"/>
      <c r="R200" s="164"/>
      <c r="S200" s="165"/>
      <c r="T200" s="167"/>
      <c r="U200" s="163"/>
      <c r="V200" s="172">
        <v>0.04</v>
      </c>
      <c r="W200" s="164"/>
      <c r="X200" s="155" t="s">
        <v>478</v>
      </c>
      <c r="Y200" s="155" t="s">
        <v>475</v>
      </c>
      <c r="Z200" s="166"/>
      <c r="AA200" s="152">
        <f t="shared" si="16"/>
        <v>0.04</v>
      </c>
      <c r="AB200" s="168">
        <f t="shared" si="17"/>
        <v>0.32</v>
      </c>
      <c r="AC200" s="155"/>
      <c r="AD200" s="155">
        <f t="shared" si="18"/>
        <v>0</v>
      </c>
      <c r="AE200" s="169">
        <v>39926</v>
      </c>
      <c r="AF200" s="155"/>
      <c r="AG200" s="155"/>
      <c r="AH200" s="155"/>
      <c r="AI200" s="155"/>
      <c r="AJ200" s="155"/>
      <c r="AK200" s="155"/>
      <c r="AL200" s="155"/>
      <c r="AM200" s="281">
        <v>62399</v>
      </c>
      <c r="AN200" s="281">
        <v>1425</v>
      </c>
      <c r="AO200" s="156" t="s">
        <v>701</v>
      </c>
      <c r="AP200" s="282" t="s">
        <v>473</v>
      </c>
      <c r="AQ200" s="809"/>
      <c r="AR200" s="809">
        <v>8</v>
      </c>
      <c r="AS200" s="88">
        <f t="shared" si="19"/>
        <v>0</v>
      </c>
      <c r="AT200" s="88">
        <v>0</v>
      </c>
    </row>
    <row r="201" spans="1:46" x14ac:dyDescent="0.35">
      <c r="A201" s="155">
        <v>62912</v>
      </c>
      <c r="B201" s="162">
        <v>1434</v>
      </c>
      <c r="C201" s="155" t="s">
        <v>706</v>
      </c>
      <c r="D201" s="155" t="s">
        <v>473</v>
      </c>
      <c r="E201" s="155"/>
      <c r="F201" s="155">
        <v>2</v>
      </c>
      <c r="G201" s="171">
        <v>1</v>
      </c>
      <c r="H201" s="155"/>
      <c r="I201" s="155" t="str">
        <f t="shared" si="15"/>
        <v>part</v>
      </c>
      <c r="J201" s="155"/>
      <c r="K201" s="155"/>
      <c r="L201" s="155"/>
      <c r="M201" s="155"/>
      <c r="N201" s="163"/>
      <c r="O201" s="163"/>
      <c r="P201" s="163"/>
      <c r="Q201" s="163"/>
      <c r="R201" s="164"/>
      <c r="S201" s="165"/>
      <c r="T201" s="167" t="s">
        <v>703</v>
      </c>
      <c r="U201" s="163"/>
      <c r="V201" s="172">
        <v>0.19500000000000001</v>
      </c>
      <c r="W201" s="167"/>
      <c r="X201" s="155" t="s">
        <v>707</v>
      </c>
      <c r="Y201" s="155" t="s">
        <v>475</v>
      </c>
      <c r="Z201" s="155"/>
      <c r="AA201" s="152">
        <f t="shared" si="16"/>
        <v>0.19500000000000001</v>
      </c>
      <c r="AB201" s="168">
        <f t="shared" si="17"/>
        <v>0.39</v>
      </c>
      <c r="AC201" s="155"/>
      <c r="AD201" s="155">
        <f t="shared" si="18"/>
        <v>0</v>
      </c>
      <c r="AE201" s="169">
        <v>40126</v>
      </c>
      <c r="AF201" s="155"/>
      <c r="AG201" s="155"/>
      <c r="AH201" s="155"/>
      <c r="AI201" s="155"/>
      <c r="AJ201" s="155"/>
      <c r="AK201" s="155"/>
      <c r="AL201" s="155"/>
      <c r="AM201" s="281">
        <v>62912</v>
      </c>
      <c r="AN201" s="281">
        <v>1434</v>
      </c>
      <c r="AO201" s="156" t="s">
        <v>706</v>
      </c>
      <c r="AP201" s="282" t="s">
        <v>473</v>
      </c>
      <c r="AQ201" s="809"/>
      <c r="AR201" s="809">
        <v>2</v>
      </c>
      <c r="AS201" s="88">
        <f t="shared" si="19"/>
        <v>0</v>
      </c>
      <c r="AT201" s="88">
        <v>0</v>
      </c>
    </row>
    <row r="202" spans="1:46" x14ac:dyDescent="0.35">
      <c r="A202" s="155">
        <v>62452</v>
      </c>
      <c r="B202" s="162">
        <v>1437</v>
      </c>
      <c r="C202" s="155" t="s">
        <v>708</v>
      </c>
      <c r="D202" s="155" t="s">
        <v>473</v>
      </c>
      <c r="E202" s="155"/>
      <c r="F202" s="155">
        <v>1</v>
      </c>
      <c r="G202" s="171">
        <v>1</v>
      </c>
      <c r="H202" s="155"/>
      <c r="I202" s="155" t="str">
        <f t="shared" si="15"/>
        <v>part</v>
      </c>
      <c r="J202" s="155"/>
      <c r="K202" s="155"/>
      <c r="L202" s="155"/>
      <c r="M202" s="155"/>
      <c r="N202" s="163"/>
      <c r="O202" s="163"/>
      <c r="P202" s="163"/>
      <c r="Q202" s="163"/>
      <c r="R202" s="164"/>
      <c r="S202" s="165"/>
      <c r="T202" s="167" t="s">
        <v>506</v>
      </c>
      <c r="U202" s="155"/>
      <c r="V202" s="172">
        <v>1.75</v>
      </c>
      <c r="W202" s="167"/>
      <c r="X202" s="155" t="s">
        <v>709</v>
      </c>
      <c r="Y202" s="155"/>
      <c r="Z202" s="155"/>
      <c r="AA202" s="152">
        <f t="shared" si="16"/>
        <v>1.75</v>
      </c>
      <c r="AB202" s="168">
        <f t="shared" si="17"/>
        <v>1.75</v>
      </c>
      <c r="AC202" s="155"/>
      <c r="AD202" s="155">
        <f t="shared" si="18"/>
        <v>0</v>
      </c>
      <c r="AE202" s="169">
        <v>40086</v>
      </c>
      <c r="AF202" s="155"/>
      <c r="AG202" s="155"/>
      <c r="AH202" s="155"/>
      <c r="AI202" s="155"/>
      <c r="AJ202" s="155"/>
      <c r="AK202" s="155"/>
      <c r="AL202" s="155"/>
      <c r="AM202" s="281">
        <v>62452</v>
      </c>
      <c r="AN202" s="281">
        <v>1437</v>
      </c>
      <c r="AO202" s="156" t="s">
        <v>708</v>
      </c>
      <c r="AP202" s="282" t="s">
        <v>473</v>
      </c>
      <c r="AQ202" s="809"/>
      <c r="AR202" s="809">
        <v>1</v>
      </c>
      <c r="AS202" s="88">
        <f t="shared" si="19"/>
        <v>0</v>
      </c>
      <c r="AT202" s="88">
        <v>0</v>
      </c>
    </row>
    <row r="203" spans="1:46" x14ac:dyDescent="0.35">
      <c r="A203" s="155">
        <v>62807</v>
      </c>
      <c r="B203" s="162">
        <v>1444</v>
      </c>
      <c r="C203" s="155" t="s">
        <v>711</v>
      </c>
      <c r="D203" s="155" t="s">
        <v>473</v>
      </c>
      <c r="E203" s="155"/>
      <c r="F203" s="155">
        <v>2</v>
      </c>
      <c r="G203" s="250">
        <v>1</v>
      </c>
      <c r="H203" s="155"/>
      <c r="I203" s="155" t="str">
        <f t="shared" si="15"/>
        <v>part</v>
      </c>
      <c r="J203" s="155"/>
      <c r="K203" s="155"/>
      <c r="L203" s="155"/>
      <c r="M203" s="155"/>
      <c r="N203" s="163"/>
      <c r="O203" s="163"/>
      <c r="P203" s="163"/>
      <c r="Q203" s="163"/>
      <c r="R203" s="164"/>
      <c r="S203" s="165"/>
      <c r="T203" s="167" t="s">
        <v>712</v>
      </c>
      <c r="U203" s="155"/>
      <c r="V203" s="172">
        <v>78.900000000000006</v>
      </c>
      <c r="W203" s="167"/>
      <c r="X203" s="155" t="s">
        <v>672</v>
      </c>
      <c r="Y203" s="155" t="s">
        <v>475</v>
      </c>
      <c r="Z203" s="166"/>
      <c r="AA203" s="152">
        <f t="shared" si="16"/>
        <v>78.900000000000006</v>
      </c>
      <c r="AB203" s="168">
        <f t="shared" si="17"/>
        <v>157.80000000000001</v>
      </c>
      <c r="AC203" s="155"/>
      <c r="AD203" s="155">
        <f t="shared" si="18"/>
        <v>0</v>
      </c>
      <c r="AE203" s="169">
        <v>39926</v>
      </c>
      <c r="AF203" s="155">
        <v>2</v>
      </c>
      <c r="AG203" s="155">
        <v>2</v>
      </c>
      <c r="AH203" s="155"/>
      <c r="AI203" s="155"/>
      <c r="AJ203" s="155"/>
      <c r="AK203" s="155"/>
      <c r="AL203" s="155"/>
      <c r="AM203" s="281">
        <v>62807</v>
      </c>
      <c r="AN203" s="281">
        <v>1444</v>
      </c>
      <c r="AO203" s="156" t="s">
        <v>711</v>
      </c>
      <c r="AP203" s="282" t="s">
        <v>473</v>
      </c>
      <c r="AQ203" s="809"/>
      <c r="AR203" s="809">
        <v>2</v>
      </c>
      <c r="AS203" s="88">
        <f t="shared" si="19"/>
        <v>0</v>
      </c>
      <c r="AT203" s="88">
        <v>0</v>
      </c>
    </row>
    <row r="204" spans="1:46" x14ac:dyDescent="0.35">
      <c r="A204" s="155">
        <v>61762</v>
      </c>
      <c r="B204" s="162">
        <v>1459</v>
      </c>
      <c r="C204" s="155" t="s">
        <v>714</v>
      </c>
      <c r="D204" s="155" t="s">
        <v>473</v>
      </c>
      <c r="E204" s="155"/>
      <c r="F204" s="155">
        <v>3</v>
      </c>
      <c r="G204" s="171">
        <v>1</v>
      </c>
      <c r="H204" s="155"/>
      <c r="I204" s="155" t="str">
        <f t="shared" si="15"/>
        <v>part</v>
      </c>
      <c r="J204" s="155"/>
      <c r="K204" s="155"/>
      <c r="L204" s="155"/>
      <c r="M204" s="155"/>
      <c r="N204" s="163"/>
      <c r="O204" s="163"/>
      <c r="P204" s="163"/>
      <c r="Q204" s="163"/>
      <c r="R204" s="164"/>
      <c r="S204" s="165"/>
      <c r="T204" s="167"/>
      <c r="U204" s="163"/>
      <c r="V204" s="172">
        <v>0</v>
      </c>
      <c r="W204" s="167"/>
      <c r="X204" s="155" t="s">
        <v>625</v>
      </c>
      <c r="Y204" s="155" t="s">
        <v>475</v>
      </c>
      <c r="Z204" s="155"/>
      <c r="AA204" s="152">
        <f t="shared" si="16"/>
        <v>0</v>
      </c>
      <c r="AB204" s="168">
        <f t="shared" si="17"/>
        <v>0</v>
      </c>
      <c r="AC204" s="155"/>
      <c r="AD204" s="155">
        <f t="shared" si="18"/>
        <v>0</v>
      </c>
      <c r="AE204" s="169">
        <v>40113</v>
      </c>
      <c r="AF204" s="155"/>
      <c r="AG204" s="155"/>
      <c r="AH204" s="155"/>
      <c r="AI204" s="155"/>
      <c r="AJ204" s="155"/>
      <c r="AK204" s="155"/>
      <c r="AL204" s="155"/>
      <c r="AM204" s="281">
        <v>61762</v>
      </c>
      <c r="AN204" s="281">
        <v>1459</v>
      </c>
      <c r="AO204" s="156" t="s">
        <v>714</v>
      </c>
      <c r="AP204" s="282" t="s">
        <v>473</v>
      </c>
      <c r="AQ204" s="809"/>
      <c r="AR204" s="809">
        <v>3</v>
      </c>
      <c r="AS204" s="88">
        <f t="shared" si="19"/>
        <v>0</v>
      </c>
      <c r="AT204" s="88">
        <v>0</v>
      </c>
    </row>
    <row r="205" spans="1:46" x14ac:dyDescent="0.35">
      <c r="A205" s="155">
        <v>62912</v>
      </c>
      <c r="B205" s="162">
        <v>1459</v>
      </c>
      <c r="C205" s="155" t="s">
        <v>714</v>
      </c>
      <c r="D205" s="155" t="s">
        <v>473</v>
      </c>
      <c r="E205" s="155"/>
      <c r="F205" s="155">
        <v>4</v>
      </c>
      <c r="G205" s="171">
        <v>1</v>
      </c>
      <c r="H205" s="155"/>
      <c r="I205" s="155" t="str">
        <f t="shared" si="15"/>
        <v>part</v>
      </c>
      <c r="J205" s="155"/>
      <c r="K205" s="155"/>
      <c r="L205" s="155"/>
      <c r="M205" s="155"/>
      <c r="N205" s="163"/>
      <c r="O205" s="163"/>
      <c r="P205" s="163"/>
      <c r="Q205" s="163"/>
      <c r="R205" s="164"/>
      <c r="S205" s="165"/>
      <c r="T205" s="167"/>
      <c r="U205" s="163"/>
      <c r="V205" s="172">
        <v>0</v>
      </c>
      <c r="W205" s="167"/>
      <c r="X205" s="155" t="s">
        <v>625</v>
      </c>
      <c r="Y205" s="155" t="s">
        <v>475</v>
      </c>
      <c r="Z205" s="155"/>
      <c r="AA205" s="152">
        <f t="shared" si="16"/>
        <v>0</v>
      </c>
      <c r="AB205" s="168">
        <f t="shared" si="17"/>
        <v>0</v>
      </c>
      <c r="AC205" s="155"/>
      <c r="AD205" s="155">
        <f t="shared" si="18"/>
        <v>0</v>
      </c>
      <c r="AE205" s="169">
        <v>40126</v>
      </c>
      <c r="AF205" s="155"/>
      <c r="AG205" s="155"/>
      <c r="AH205" s="155"/>
      <c r="AI205" s="155"/>
      <c r="AJ205" s="155"/>
      <c r="AK205" s="155"/>
      <c r="AL205" s="155"/>
      <c r="AM205" s="281">
        <v>62912</v>
      </c>
      <c r="AN205" s="281">
        <v>1459</v>
      </c>
      <c r="AO205" s="156" t="s">
        <v>714</v>
      </c>
      <c r="AP205" s="282" t="s">
        <v>473</v>
      </c>
      <c r="AQ205" s="809"/>
      <c r="AR205" s="809">
        <v>4</v>
      </c>
      <c r="AS205" s="88">
        <f t="shared" si="19"/>
        <v>0</v>
      </c>
      <c r="AT205" s="88">
        <v>0</v>
      </c>
    </row>
    <row r="206" spans="1:46" x14ac:dyDescent="0.35">
      <c r="A206" s="155">
        <v>62452</v>
      </c>
      <c r="B206" s="162">
        <v>1466</v>
      </c>
      <c r="C206" s="155" t="s">
        <v>715</v>
      </c>
      <c r="D206" s="155" t="s">
        <v>473</v>
      </c>
      <c r="E206" s="155"/>
      <c r="F206" s="155">
        <v>1</v>
      </c>
      <c r="G206" s="250">
        <v>1</v>
      </c>
      <c r="H206" s="155"/>
      <c r="I206" s="155" t="str">
        <f t="shared" si="15"/>
        <v>part</v>
      </c>
      <c r="J206" s="155"/>
      <c r="K206" s="155"/>
      <c r="L206" s="155"/>
      <c r="M206" s="155"/>
      <c r="N206" s="163"/>
      <c r="O206" s="163"/>
      <c r="P206" s="163"/>
      <c r="Q206" s="163"/>
      <c r="R206" s="164"/>
      <c r="S206" s="165"/>
      <c r="T206" s="167"/>
      <c r="U206" s="155"/>
      <c r="V206" s="172">
        <v>0</v>
      </c>
      <c r="W206" s="167"/>
      <c r="X206" s="155" t="s">
        <v>716</v>
      </c>
      <c r="Y206" s="155"/>
      <c r="Z206" s="166"/>
      <c r="AA206" s="152">
        <f t="shared" si="16"/>
        <v>0</v>
      </c>
      <c r="AB206" s="168">
        <f t="shared" si="17"/>
        <v>0</v>
      </c>
      <c r="AC206" s="155"/>
      <c r="AD206" s="155">
        <f t="shared" si="18"/>
        <v>0</v>
      </c>
      <c r="AE206" s="169">
        <v>40080</v>
      </c>
      <c r="AF206" s="155"/>
      <c r="AG206" s="155"/>
      <c r="AH206" s="155"/>
      <c r="AI206" s="155"/>
      <c r="AJ206" s="155"/>
      <c r="AK206" s="155"/>
      <c r="AL206" s="155"/>
      <c r="AM206" s="281">
        <v>62937</v>
      </c>
      <c r="AN206" s="281">
        <v>1466</v>
      </c>
      <c r="AO206" s="156" t="s">
        <v>715</v>
      </c>
      <c r="AP206" s="282" t="s">
        <v>473</v>
      </c>
      <c r="AQ206" s="809"/>
      <c r="AR206" s="809">
        <v>1</v>
      </c>
      <c r="AS206" s="88">
        <f t="shared" si="19"/>
        <v>0</v>
      </c>
      <c r="AT206" s="88">
        <v>0</v>
      </c>
    </row>
    <row r="207" spans="1:46" x14ac:dyDescent="0.35">
      <c r="A207" s="155">
        <v>62937</v>
      </c>
      <c r="B207" s="162">
        <v>1466</v>
      </c>
      <c r="C207" s="155" t="s">
        <v>715</v>
      </c>
      <c r="D207" s="155" t="s">
        <v>473</v>
      </c>
      <c r="E207" s="155"/>
      <c r="F207" s="155">
        <v>0.13</v>
      </c>
      <c r="G207" s="171">
        <v>1</v>
      </c>
      <c r="H207" s="155"/>
      <c r="I207" s="155" t="str">
        <f t="shared" si="15"/>
        <v>part</v>
      </c>
      <c r="J207" s="155"/>
      <c r="K207" s="155"/>
      <c r="L207" s="155"/>
      <c r="M207" s="155"/>
      <c r="N207" s="163"/>
      <c r="O207" s="163"/>
      <c r="P207" s="163"/>
      <c r="Q207" s="163"/>
      <c r="R207" s="164"/>
      <c r="S207" s="165"/>
      <c r="T207" s="167" t="s">
        <v>522</v>
      </c>
      <c r="U207" s="155"/>
      <c r="V207" s="172">
        <v>51.89</v>
      </c>
      <c r="W207" s="164"/>
      <c r="X207" s="155" t="s">
        <v>718</v>
      </c>
      <c r="Y207" s="155"/>
      <c r="Z207" s="166"/>
      <c r="AA207" s="152">
        <f t="shared" si="16"/>
        <v>51.89</v>
      </c>
      <c r="AB207" s="168">
        <f t="shared" si="17"/>
        <v>6.7457000000000003</v>
      </c>
      <c r="AC207" s="155"/>
      <c r="AD207" s="155">
        <f t="shared" si="18"/>
        <v>0</v>
      </c>
      <c r="AE207" s="169">
        <v>40093</v>
      </c>
      <c r="AF207" s="155"/>
      <c r="AG207" s="155"/>
      <c r="AH207" s="155"/>
      <c r="AI207" s="155"/>
      <c r="AJ207" s="155"/>
      <c r="AK207" s="155"/>
      <c r="AL207" s="155"/>
      <c r="AM207" s="281">
        <v>62988</v>
      </c>
      <c r="AN207" s="281">
        <v>1466</v>
      </c>
      <c r="AO207" s="156" t="s">
        <v>715</v>
      </c>
      <c r="AP207" s="282" t="s">
        <v>473</v>
      </c>
      <c r="AQ207" s="809"/>
      <c r="AR207" s="809">
        <v>1</v>
      </c>
      <c r="AS207" s="88">
        <f t="shared" si="19"/>
        <v>0</v>
      </c>
      <c r="AT207" s="88">
        <v>0</v>
      </c>
    </row>
    <row r="208" spans="1:46" x14ac:dyDescent="0.35">
      <c r="A208" s="155">
        <v>62445</v>
      </c>
      <c r="B208" s="162">
        <v>1474</v>
      </c>
      <c r="C208" s="155" t="s">
        <v>719</v>
      </c>
      <c r="D208" s="155" t="s">
        <v>473</v>
      </c>
      <c r="E208" s="155"/>
      <c r="F208" s="155">
        <v>4</v>
      </c>
      <c r="G208" s="250">
        <v>1</v>
      </c>
      <c r="H208" s="155"/>
      <c r="I208" s="155" t="str">
        <f t="shared" si="15"/>
        <v>part</v>
      </c>
      <c r="J208" s="155"/>
      <c r="K208" s="155"/>
      <c r="L208" s="155"/>
      <c r="M208" s="155"/>
      <c r="N208" s="163"/>
      <c r="O208" s="163"/>
      <c r="P208" s="163"/>
      <c r="Q208" s="163"/>
      <c r="R208" s="164"/>
      <c r="S208" s="165"/>
      <c r="T208" s="167" t="s">
        <v>604</v>
      </c>
      <c r="U208" s="155"/>
      <c r="V208" s="172">
        <v>1.44</v>
      </c>
      <c r="W208" s="167">
        <v>50120</v>
      </c>
      <c r="X208" s="155" t="s">
        <v>625</v>
      </c>
      <c r="Y208" s="155" t="s">
        <v>475</v>
      </c>
      <c r="Z208" s="166"/>
      <c r="AA208" s="152">
        <f t="shared" si="16"/>
        <v>1.44</v>
      </c>
      <c r="AB208" s="168">
        <f t="shared" si="17"/>
        <v>5.76</v>
      </c>
      <c r="AC208" s="155"/>
      <c r="AD208" s="155">
        <f t="shared" si="18"/>
        <v>0</v>
      </c>
      <c r="AE208" s="169">
        <v>39926</v>
      </c>
      <c r="AF208" s="155">
        <v>4</v>
      </c>
      <c r="AG208" s="155">
        <v>4</v>
      </c>
      <c r="AH208" s="155"/>
      <c r="AI208" s="155"/>
      <c r="AJ208" s="155"/>
      <c r="AK208" s="155"/>
      <c r="AL208" s="155"/>
      <c r="AM208" s="281">
        <v>62467</v>
      </c>
      <c r="AN208" s="281">
        <v>1474</v>
      </c>
      <c r="AO208" s="156" t="s">
        <v>719</v>
      </c>
      <c r="AP208" s="282" t="s">
        <v>473</v>
      </c>
      <c r="AQ208" s="809"/>
      <c r="AR208" s="809">
        <v>2</v>
      </c>
      <c r="AS208" s="88">
        <f t="shared" si="19"/>
        <v>0</v>
      </c>
      <c r="AT208" s="88">
        <v>0</v>
      </c>
    </row>
    <row r="209" spans="1:46" x14ac:dyDescent="0.35">
      <c r="A209" s="155">
        <v>62811</v>
      </c>
      <c r="B209" s="162">
        <v>1474</v>
      </c>
      <c r="C209" s="155" t="s">
        <v>719</v>
      </c>
      <c r="D209" s="155" t="s">
        <v>473</v>
      </c>
      <c r="E209" s="155" t="s">
        <v>576</v>
      </c>
      <c r="F209" s="155">
        <v>2</v>
      </c>
      <c r="G209" s="250">
        <v>1</v>
      </c>
      <c r="H209" s="155"/>
      <c r="I209" s="155" t="str">
        <f t="shared" si="15"/>
        <v>part</v>
      </c>
      <c r="J209" s="155"/>
      <c r="K209" s="155"/>
      <c r="L209" s="155"/>
      <c r="M209" s="155"/>
      <c r="N209" s="163"/>
      <c r="O209" s="163"/>
      <c r="P209" s="163"/>
      <c r="Q209" s="163"/>
      <c r="R209" s="164"/>
      <c r="S209" s="165"/>
      <c r="T209" s="167" t="s">
        <v>604</v>
      </c>
      <c r="U209" s="163"/>
      <c r="V209" s="172">
        <v>5.45</v>
      </c>
      <c r="W209" s="164">
        <v>50120</v>
      </c>
      <c r="X209" s="155" t="s">
        <v>625</v>
      </c>
      <c r="Y209" s="155" t="s">
        <v>490</v>
      </c>
      <c r="Z209" s="166"/>
      <c r="AA209" s="152">
        <f t="shared" si="16"/>
        <v>5.45</v>
      </c>
      <c r="AB209" s="168">
        <f t="shared" si="17"/>
        <v>10.9</v>
      </c>
      <c r="AC209" s="155"/>
      <c r="AD209" s="155">
        <f t="shared" si="18"/>
        <v>0</v>
      </c>
      <c r="AE209" s="169">
        <v>40000</v>
      </c>
      <c r="AF209" s="155">
        <v>2</v>
      </c>
      <c r="AG209" s="155">
        <v>2</v>
      </c>
      <c r="AH209" s="155"/>
      <c r="AI209" s="155"/>
      <c r="AJ209" s="155"/>
      <c r="AK209" s="155"/>
      <c r="AL209" s="155"/>
      <c r="AM209" s="281">
        <v>62811</v>
      </c>
      <c r="AN209" s="281">
        <v>1474</v>
      </c>
      <c r="AO209" s="156" t="s">
        <v>719</v>
      </c>
      <c r="AP209" s="282" t="s">
        <v>473</v>
      </c>
      <c r="AQ209" s="809"/>
      <c r="AR209" s="809">
        <v>2</v>
      </c>
      <c r="AS209" s="88">
        <f t="shared" si="19"/>
        <v>0</v>
      </c>
      <c r="AT209" s="88">
        <v>0</v>
      </c>
    </row>
    <row r="210" spans="1:46" x14ac:dyDescent="0.35">
      <c r="A210" s="155">
        <v>62897</v>
      </c>
      <c r="B210" s="162">
        <v>1474</v>
      </c>
      <c r="C210" s="155" t="s">
        <v>719</v>
      </c>
      <c r="D210" s="155" t="s">
        <v>473</v>
      </c>
      <c r="E210" s="155"/>
      <c r="F210" s="155">
        <v>6</v>
      </c>
      <c r="G210" s="171">
        <v>1</v>
      </c>
      <c r="H210" s="155"/>
      <c r="I210" s="155" t="str">
        <f t="shared" si="15"/>
        <v>part</v>
      </c>
      <c r="J210" s="155"/>
      <c r="K210" s="155"/>
      <c r="L210" s="155"/>
      <c r="M210" s="155"/>
      <c r="N210" s="163"/>
      <c r="O210" s="163"/>
      <c r="P210" s="163"/>
      <c r="Q210" s="163"/>
      <c r="R210" s="164"/>
      <c r="S210" s="165"/>
      <c r="T210" s="167"/>
      <c r="U210" s="155"/>
      <c r="V210" s="172">
        <v>5.45</v>
      </c>
      <c r="W210" s="167"/>
      <c r="X210" s="155" t="s">
        <v>625</v>
      </c>
      <c r="Y210" s="155" t="s">
        <v>475</v>
      </c>
      <c r="Z210" s="166"/>
      <c r="AA210" s="152">
        <f t="shared" si="16"/>
        <v>5.45</v>
      </c>
      <c r="AB210" s="168">
        <f t="shared" si="17"/>
        <v>32.700000000000003</v>
      </c>
      <c r="AC210" s="155"/>
      <c r="AD210" s="155">
        <f t="shared" si="18"/>
        <v>0</v>
      </c>
      <c r="AE210" s="169">
        <v>40042</v>
      </c>
      <c r="AF210" s="155">
        <v>6</v>
      </c>
      <c r="AG210" s="155">
        <v>6</v>
      </c>
      <c r="AH210" s="155"/>
      <c r="AI210" s="155"/>
      <c r="AJ210" s="155"/>
      <c r="AK210" s="155"/>
      <c r="AL210" s="155"/>
      <c r="AM210" s="281">
        <v>62897</v>
      </c>
      <c r="AN210" s="281">
        <v>1474</v>
      </c>
      <c r="AO210" s="156" t="s">
        <v>719</v>
      </c>
      <c r="AP210" s="282" t="s">
        <v>473</v>
      </c>
      <c r="AQ210" s="809"/>
      <c r="AR210" s="809">
        <v>2</v>
      </c>
      <c r="AS210" s="88">
        <f t="shared" si="19"/>
        <v>0</v>
      </c>
      <c r="AT210" s="88">
        <v>0</v>
      </c>
    </row>
    <row r="211" spans="1:46" x14ac:dyDescent="0.35">
      <c r="A211" s="155">
        <v>62818</v>
      </c>
      <c r="B211" s="162">
        <v>1475</v>
      </c>
      <c r="C211" s="155" t="s">
        <v>721</v>
      </c>
      <c r="D211" s="155" t="s">
        <v>473</v>
      </c>
      <c r="E211" s="155"/>
      <c r="F211" s="155">
        <v>1</v>
      </c>
      <c r="G211" s="250">
        <v>1</v>
      </c>
      <c r="H211" s="155"/>
      <c r="I211" s="155" t="str">
        <f t="shared" si="15"/>
        <v>part</v>
      </c>
      <c r="J211" s="155"/>
      <c r="K211" s="155"/>
      <c r="L211" s="155"/>
      <c r="M211" s="155"/>
      <c r="N211" s="163"/>
      <c r="O211" s="163"/>
      <c r="P211" s="163"/>
      <c r="Q211" s="163"/>
      <c r="R211" s="164"/>
      <c r="S211" s="251"/>
      <c r="T211" s="252"/>
      <c r="U211" s="169"/>
      <c r="V211" s="172">
        <v>1.85</v>
      </c>
      <c r="W211" s="164"/>
      <c r="X211" s="155" t="s">
        <v>722</v>
      </c>
      <c r="Y211" s="155" t="s">
        <v>475</v>
      </c>
      <c r="Z211" s="166"/>
      <c r="AA211" s="152">
        <f t="shared" si="16"/>
        <v>1.85</v>
      </c>
      <c r="AB211" s="168">
        <f t="shared" si="17"/>
        <v>1.85</v>
      </c>
      <c r="AC211" s="155"/>
      <c r="AD211" s="155">
        <f t="shared" si="18"/>
        <v>0</v>
      </c>
      <c r="AE211" s="169">
        <v>39926</v>
      </c>
      <c r="AF211" s="155"/>
      <c r="AG211" s="155"/>
      <c r="AH211" s="155"/>
      <c r="AI211" s="155"/>
      <c r="AJ211" s="155"/>
      <c r="AK211" s="155"/>
      <c r="AL211" s="155"/>
      <c r="AM211" s="281">
        <v>63062</v>
      </c>
      <c r="AN211" s="281">
        <v>1475</v>
      </c>
      <c r="AO211" s="156" t="s">
        <v>721</v>
      </c>
      <c r="AP211" s="282" t="s">
        <v>473</v>
      </c>
      <c r="AQ211" s="809"/>
      <c r="AR211" s="809">
        <v>2</v>
      </c>
      <c r="AS211" s="88">
        <f t="shared" si="19"/>
        <v>0</v>
      </c>
      <c r="AT211" s="88">
        <v>0</v>
      </c>
    </row>
    <row r="212" spans="1:46" x14ac:dyDescent="0.35">
      <c r="A212" s="155">
        <v>62794</v>
      </c>
      <c r="B212" s="162">
        <v>1486</v>
      </c>
      <c r="C212" s="155" t="s">
        <v>724</v>
      </c>
      <c r="D212" s="155" t="s">
        <v>473</v>
      </c>
      <c r="E212" s="155"/>
      <c r="F212" s="155">
        <v>1</v>
      </c>
      <c r="G212" s="250">
        <v>1</v>
      </c>
      <c r="H212" s="155"/>
      <c r="I212" s="155" t="str">
        <f t="shared" si="15"/>
        <v>part</v>
      </c>
      <c r="J212" s="155"/>
      <c r="K212" s="155"/>
      <c r="L212" s="155"/>
      <c r="M212" s="155"/>
      <c r="N212" s="163"/>
      <c r="O212" s="163"/>
      <c r="P212" s="163"/>
      <c r="Q212" s="163"/>
      <c r="R212" s="164"/>
      <c r="S212" s="165"/>
      <c r="T212" s="167"/>
      <c r="U212" s="155"/>
      <c r="V212" s="172">
        <v>495.73</v>
      </c>
      <c r="W212" s="167" t="s">
        <v>725</v>
      </c>
      <c r="X212" s="155" t="s">
        <v>726</v>
      </c>
      <c r="Y212" s="155" t="s">
        <v>475</v>
      </c>
      <c r="Z212" s="166"/>
      <c r="AA212" s="152">
        <f t="shared" si="16"/>
        <v>495.73</v>
      </c>
      <c r="AB212" s="168">
        <f t="shared" si="17"/>
        <v>495.73</v>
      </c>
      <c r="AC212" s="155"/>
      <c r="AD212" s="155">
        <f t="shared" si="18"/>
        <v>0</v>
      </c>
      <c r="AE212" s="169">
        <v>39926</v>
      </c>
      <c r="AF212" s="155"/>
      <c r="AG212" s="155"/>
      <c r="AH212" s="155"/>
      <c r="AI212" s="155"/>
      <c r="AJ212" s="155"/>
      <c r="AK212" s="155"/>
      <c r="AL212" s="155"/>
      <c r="AM212" s="281">
        <v>62794</v>
      </c>
      <c r="AN212" s="281">
        <v>1486</v>
      </c>
      <c r="AO212" s="156" t="s">
        <v>1706</v>
      </c>
      <c r="AP212" s="282" t="s">
        <v>473</v>
      </c>
      <c r="AQ212" s="809"/>
      <c r="AR212" s="809">
        <v>1</v>
      </c>
      <c r="AS212" s="88">
        <f t="shared" si="19"/>
        <v>0</v>
      </c>
      <c r="AT212" s="88">
        <v>0</v>
      </c>
    </row>
    <row r="213" spans="1:46" x14ac:dyDescent="0.35">
      <c r="A213" s="155">
        <v>62913</v>
      </c>
      <c r="B213" s="162">
        <v>1486</v>
      </c>
      <c r="C213" s="155" t="s">
        <v>724</v>
      </c>
      <c r="D213" s="155" t="s">
        <v>473</v>
      </c>
      <c r="E213" s="155"/>
      <c r="F213" s="155">
        <v>1</v>
      </c>
      <c r="G213" s="171">
        <v>1</v>
      </c>
      <c r="H213" s="155"/>
      <c r="I213" s="155" t="str">
        <f t="shared" si="15"/>
        <v>part</v>
      </c>
      <c r="J213" s="155"/>
      <c r="K213" s="155"/>
      <c r="L213" s="155"/>
      <c r="M213" s="155"/>
      <c r="N213" s="163"/>
      <c r="O213" s="163"/>
      <c r="P213" s="163"/>
      <c r="Q213" s="163"/>
      <c r="R213" s="164"/>
      <c r="S213" s="165"/>
      <c r="T213" s="167"/>
      <c r="U213" s="155"/>
      <c r="V213" s="172">
        <v>495.73</v>
      </c>
      <c r="W213" s="167"/>
      <c r="X213" s="155" t="s">
        <v>718</v>
      </c>
      <c r="Y213" s="155"/>
      <c r="Z213" s="166"/>
      <c r="AA213" s="152">
        <f t="shared" si="16"/>
        <v>495.73</v>
      </c>
      <c r="AB213" s="168">
        <f t="shared" si="17"/>
        <v>495.73</v>
      </c>
      <c r="AC213" s="155"/>
      <c r="AD213" s="155">
        <f t="shared" si="18"/>
        <v>0</v>
      </c>
      <c r="AE213" s="169">
        <v>40042</v>
      </c>
      <c r="AF213" s="155"/>
      <c r="AG213" s="155"/>
      <c r="AH213" s="155"/>
      <c r="AI213" s="155"/>
      <c r="AJ213" s="155"/>
      <c r="AK213" s="155"/>
      <c r="AL213" s="155"/>
      <c r="AM213" s="281">
        <v>62913</v>
      </c>
      <c r="AN213" s="281">
        <v>1486</v>
      </c>
      <c r="AO213" s="156" t="s">
        <v>1706</v>
      </c>
      <c r="AP213" s="282" t="s">
        <v>473</v>
      </c>
      <c r="AQ213" s="809"/>
      <c r="AR213" s="809">
        <v>1</v>
      </c>
      <c r="AS213" s="88">
        <f t="shared" si="19"/>
        <v>0</v>
      </c>
      <c r="AT213" s="88">
        <v>0</v>
      </c>
    </row>
    <row r="214" spans="1:46" x14ac:dyDescent="0.35">
      <c r="A214" s="155">
        <v>61743</v>
      </c>
      <c r="B214" s="162">
        <v>1488</v>
      </c>
      <c r="C214" s="155" t="s">
        <v>727</v>
      </c>
      <c r="D214" s="155" t="s">
        <v>473</v>
      </c>
      <c r="E214" s="155"/>
      <c r="F214" s="155">
        <v>1</v>
      </c>
      <c r="G214" s="250">
        <v>1</v>
      </c>
      <c r="H214" s="155"/>
      <c r="I214" s="155" t="str">
        <f t="shared" si="15"/>
        <v>part</v>
      </c>
      <c r="J214" s="155"/>
      <c r="K214" s="155"/>
      <c r="L214" s="155"/>
      <c r="M214" s="155"/>
      <c r="N214" s="163"/>
      <c r="O214" s="163"/>
      <c r="P214" s="163"/>
      <c r="Q214" s="163"/>
      <c r="R214" s="164"/>
      <c r="S214" s="165"/>
      <c r="T214" s="167" t="s">
        <v>506</v>
      </c>
      <c r="U214" s="155"/>
      <c r="V214" s="172">
        <v>51.52</v>
      </c>
      <c r="W214" s="167">
        <v>12678</v>
      </c>
      <c r="X214" s="155" t="s">
        <v>478</v>
      </c>
      <c r="Y214" s="155"/>
      <c r="Z214" s="166"/>
      <c r="AA214" s="152">
        <f t="shared" si="16"/>
        <v>51.52</v>
      </c>
      <c r="AB214" s="168">
        <f t="shared" si="17"/>
        <v>51.52</v>
      </c>
      <c r="AC214" s="155"/>
      <c r="AD214" s="155">
        <f t="shared" si="18"/>
        <v>0</v>
      </c>
      <c r="AE214" s="169">
        <v>40078</v>
      </c>
      <c r="AF214" s="155"/>
      <c r="AG214" s="155"/>
      <c r="AH214" s="155"/>
      <c r="AI214" s="155"/>
      <c r="AJ214" s="155"/>
      <c r="AK214" s="155"/>
      <c r="AL214" s="155"/>
      <c r="AM214" s="281">
        <v>61743</v>
      </c>
      <c r="AN214" s="281">
        <v>1488</v>
      </c>
      <c r="AO214" s="156" t="s">
        <v>727</v>
      </c>
      <c r="AP214" s="282" t="s">
        <v>473</v>
      </c>
      <c r="AQ214" s="809" t="s">
        <v>576</v>
      </c>
      <c r="AR214" s="809">
        <v>1</v>
      </c>
      <c r="AS214" s="88">
        <f t="shared" si="19"/>
        <v>0</v>
      </c>
      <c r="AT214" s="88">
        <v>0</v>
      </c>
    </row>
    <row r="215" spans="1:46" x14ac:dyDescent="0.35">
      <c r="A215" s="155">
        <v>62999</v>
      </c>
      <c r="B215" s="162">
        <v>1488</v>
      </c>
      <c r="C215" s="155" t="s">
        <v>727</v>
      </c>
      <c r="D215" s="155" t="s">
        <v>473</v>
      </c>
      <c r="E215" s="155"/>
      <c r="F215" s="155">
        <v>1</v>
      </c>
      <c r="G215" s="171">
        <v>1</v>
      </c>
      <c r="H215" s="155"/>
      <c r="I215" s="155" t="str">
        <f t="shared" si="15"/>
        <v>part</v>
      </c>
      <c r="J215" s="155"/>
      <c r="K215" s="155"/>
      <c r="L215" s="155"/>
      <c r="M215" s="155"/>
      <c r="N215" s="163"/>
      <c r="O215" s="163"/>
      <c r="P215" s="163"/>
      <c r="Q215" s="163"/>
      <c r="R215" s="164"/>
      <c r="S215" s="165"/>
      <c r="T215" s="167"/>
      <c r="U215" s="163"/>
      <c r="V215" s="172">
        <v>0</v>
      </c>
      <c r="W215" s="167">
        <v>12678</v>
      </c>
      <c r="X215" s="155" t="s">
        <v>478</v>
      </c>
      <c r="Y215" s="155"/>
      <c r="Z215" s="155"/>
      <c r="AA215" s="152">
        <f t="shared" si="16"/>
        <v>0</v>
      </c>
      <c r="AB215" s="168">
        <f t="shared" si="17"/>
        <v>0</v>
      </c>
      <c r="AC215" s="155"/>
      <c r="AD215" s="155">
        <f t="shared" si="18"/>
        <v>0</v>
      </c>
      <c r="AE215" s="169">
        <v>40084</v>
      </c>
      <c r="AF215" s="155"/>
      <c r="AG215" s="155"/>
      <c r="AH215" s="155"/>
      <c r="AI215" s="155"/>
      <c r="AJ215" s="155"/>
      <c r="AK215" s="155"/>
      <c r="AL215" s="155"/>
      <c r="AM215" s="281">
        <v>62999</v>
      </c>
      <c r="AN215" s="281">
        <v>1488</v>
      </c>
      <c r="AO215" s="156" t="s">
        <v>727</v>
      </c>
      <c r="AP215" s="282" t="s">
        <v>473</v>
      </c>
      <c r="AQ215" s="809" t="s">
        <v>576</v>
      </c>
      <c r="AR215" s="809">
        <v>1</v>
      </c>
      <c r="AS215" s="88">
        <f t="shared" si="19"/>
        <v>0</v>
      </c>
      <c r="AT215" s="88">
        <v>0</v>
      </c>
    </row>
    <row r="216" spans="1:46" x14ac:dyDescent="0.35">
      <c r="A216" s="155">
        <v>62399</v>
      </c>
      <c r="B216" s="162">
        <v>1521</v>
      </c>
      <c r="C216" s="155" t="s">
        <v>728</v>
      </c>
      <c r="D216" s="155" t="s">
        <v>473</v>
      </c>
      <c r="E216" s="155" t="s">
        <v>576</v>
      </c>
      <c r="F216" s="155">
        <v>4</v>
      </c>
      <c r="G216" s="250">
        <v>1</v>
      </c>
      <c r="H216" s="155"/>
      <c r="I216" s="155" t="str">
        <f t="shared" si="15"/>
        <v>part</v>
      </c>
      <c r="J216" s="155"/>
      <c r="K216" s="155"/>
      <c r="L216" s="155"/>
      <c r="M216" s="155"/>
      <c r="N216" s="163"/>
      <c r="O216" s="163"/>
      <c r="P216" s="163"/>
      <c r="Q216" s="163"/>
      <c r="R216" s="164"/>
      <c r="S216" s="165"/>
      <c r="T216" s="167"/>
      <c r="U216" s="163"/>
      <c r="V216" s="172">
        <v>1.85</v>
      </c>
      <c r="W216" s="164"/>
      <c r="X216" s="155" t="s">
        <v>501</v>
      </c>
      <c r="Y216" s="155" t="s">
        <v>475</v>
      </c>
      <c r="Z216" s="166"/>
      <c r="AA216" s="152">
        <f t="shared" si="16"/>
        <v>1.85</v>
      </c>
      <c r="AB216" s="168">
        <f t="shared" si="17"/>
        <v>7.4</v>
      </c>
      <c r="AC216" s="155"/>
      <c r="AD216" s="155">
        <f t="shared" si="18"/>
        <v>0</v>
      </c>
      <c r="AE216" s="169">
        <v>39926</v>
      </c>
      <c r="AF216" s="155"/>
      <c r="AG216" s="155"/>
      <c r="AH216" s="155"/>
      <c r="AI216" s="155"/>
      <c r="AJ216" s="155"/>
      <c r="AK216" s="155"/>
      <c r="AL216" s="155"/>
      <c r="AM216" s="281">
        <v>62417</v>
      </c>
      <c r="AN216" s="281">
        <v>1521</v>
      </c>
      <c r="AO216" s="156" t="s">
        <v>728</v>
      </c>
      <c r="AP216" s="282" t="s">
        <v>473</v>
      </c>
      <c r="AQ216" s="809" t="s">
        <v>576</v>
      </c>
      <c r="AR216" s="809">
        <v>2</v>
      </c>
      <c r="AS216" s="88">
        <f t="shared" si="19"/>
        <v>0</v>
      </c>
      <c r="AT216" s="88">
        <v>0</v>
      </c>
    </row>
    <row r="217" spans="1:46" x14ac:dyDescent="0.35">
      <c r="A217" s="155">
        <v>62455</v>
      </c>
      <c r="B217" s="162">
        <v>1536</v>
      </c>
      <c r="C217" s="155" t="s">
        <v>730</v>
      </c>
      <c r="D217" s="155" t="s">
        <v>473</v>
      </c>
      <c r="E217" s="155"/>
      <c r="F217" s="155">
        <v>1</v>
      </c>
      <c r="G217" s="250">
        <v>1</v>
      </c>
      <c r="H217" s="155"/>
      <c r="I217" s="155" t="str">
        <f t="shared" si="15"/>
        <v>part</v>
      </c>
      <c r="J217" s="155"/>
      <c r="K217" s="155"/>
      <c r="L217" s="155"/>
      <c r="M217" s="155"/>
      <c r="N217" s="163"/>
      <c r="O217" s="163"/>
      <c r="P217" s="163"/>
      <c r="Q217" s="163"/>
      <c r="R217" s="164"/>
      <c r="S217" s="165"/>
      <c r="T217" s="167" t="s">
        <v>731</v>
      </c>
      <c r="U217" s="155"/>
      <c r="V217" s="172">
        <v>46.2</v>
      </c>
      <c r="W217" s="167"/>
      <c r="X217" s="155" t="s">
        <v>732</v>
      </c>
      <c r="Y217" s="155"/>
      <c r="Z217" s="155"/>
      <c r="AA217" s="152">
        <f t="shared" si="16"/>
        <v>46.2</v>
      </c>
      <c r="AB217" s="168">
        <f t="shared" si="17"/>
        <v>46.2</v>
      </c>
      <c r="AC217" s="155"/>
      <c r="AD217" s="155">
        <f t="shared" si="18"/>
        <v>0</v>
      </c>
      <c r="AE217" s="169">
        <v>39926</v>
      </c>
      <c r="AF217" s="155"/>
      <c r="AG217" s="155"/>
      <c r="AH217" s="155"/>
      <c r="AI217" s="155"/>
      <c r="AJ217" s="155"/>
      <c r="AK217" s="155"/>
      <c r="AL217" s="155"/>
      <c r="AM217" s="281">
        <v>62897</v>
      </c>
      <c r="AN217" s="281">
        <v>1536</v>
      </c>
      <c r="AO217" s="156" t="s">
        <v>730</v>
      </c>
      <c r="AP217" s="282" t="s">
        <v>473</v>
      </c>
      <c r="AQ217" s="809"/>
      <c r="AR217" s="809">
        <v>1</v>
      </c>
      <c r="AS217" s="88">
        <f t="shared" si="19"/>
        <v>0</v>
      </c>
      <c r="AT217" s="88">
        <v>0</v>
      </c>
    </row>
    <row r="218" spans="1:46" x14ac:dyDescent="0.35">
      <c r="A218" s="155">
        <v>62897</v>
      </c>
      <c r="B218" s="162">
        <v>1536</v>
      </c>
      <c r="C218" s="155" t="s">
        <v>730</v>
      </c>
      <c r="D218" s="155" t="s">
        <v>473</v>
      </c>
      <c r="E218" s="155"/>
      <c r="F218" s="155">
        <v>1</v>
      </c>
      <c r="G218" s="171">
        <v>1</v>
      </c>
      <c r="H218" s="155"/>
      <c r="I218" s="155" t="str">
        <f t="shared" si="15"/>
        <v>part</v>
      </c>
      <c r="J218" s="155"/>
      <c r="K218" s="155"/>
      <c r="L218" s="155"/>
      <c r="M218" s="155"/>
      <c r="N218" s="163"/>
      <c r="O218" s="163"/>
      <c r="P218" s="163"/>
      <c r="Q218" s="163"/>
      <c r="R218" s="164"/>
      <c r="S218" s="165"/>
      <c r="T218" s="167"/>
      <c r="U218" s="155"/>
      <c r="V218" s="172">
        <v>46.2</v>
      </c>
      <c r="W218" s="167"/>
      <c r="X218" s="155" t="s">
        <v>734</v>
      </c>
      <c r="Y218" s="155"/>
      <c r="Z218" s="155"/>
      <c r="AA218" s="152">
        <f t="shared" si="16"/>
        <v>46.2</v>
      </c>
      <c r="AB218" s="168">
        <f t="shared" si="17"/>
        <v>46.2</v>
      </c>
      <c r="AC218" s="155"/>
      <c r="AD218" s="155">
        <f t="shared" si="18"/>
        <v>0</v>
      </c>
      <c r="AE218" s="169">
        <v>40042</v>
      </c>
      <c r="AF218" s="155"/>
      <c r="AG218" s="155"/>
      <c r="AH218" s="155"/>
      <c r="AI218" s="155"/>
      <c r="AJ218" s="155"/>
      <c r="AK218" s="155"/>
      <c r="AL218" s="155"/>
      <c r="AM218" s="281">
        <v>63107</v>
      </c>
      <c r="AN218" s="281">
        <v>1536</v>
      </c>
      <c r="AO218" s="156" t="s">
        <v>730</v>
      </c>
      <c r="AP218" s="282" t="s">
        <v>473</v>
      </c>
      <c r="AQ218" s="809"/>
      <c r="AR218" s="809">
        <v>1</v>
      </c>
      <c r="AS218" s="88">
        <f t="shared" si="19"/>
        <v>0</v>
      </c>
      <c r="AT218" s="88">
        <v>0</v>
      </c>
    </row>
    <row r="219" spans="1:46" x14ac:dyDescent="0.35">
      <c r="A219" s="155">
        <v>62452</v>
      </c>
      <c r="B219" s="162">
        <v>1546</v>
      </c>
      <c r="C219" s="155" t="s">
        <v>735</v>
      </c>
      <c r="D219" s="155" t="s">
        <v>473</v>
      </c>
      <c r="E219" s="155"/>
      <c r="F219" s="155">
        <v>4</v>
      </c>
      <c r="G219" s="171">
        <v>1</v>
      </c>
      <c r="H219" s="155"/>
      <c r="I219" s="155" t="str">
        <f t="shared" si="15"/>
        <v>part</v>
      </c>
      <c r="J219" s="155"/>
      <c r="K219" s="155"/>
      <c r="L219" s="155"/>
      <c r="M219" s="155"/>
      <c r="N219" s="163"/>
      <c r="O219" s="163"/>
      <c r="P219" s="163"/>
      <c r="Q219" s="163"/>
      <c r="R219" s="164"/>
      <c r="S219" s="165"/>
      <c r="T219" s="167"/>
      <c r="U219" s="155"/>
      <c r="V219" s="172">
        <v>5.0830000000000002</v>
      </c>
      <c r="W219" s="164"/>
      <c r="X219" s="155" t="s">
        <v>1154</v>
      </c>
      <c r="Y219" s="155"/>
      <c r="Z219" s="166"/>
      <c r="AA219" s="152">
        <f t="shared" si="16"/>
        <v>5.0830000000000002</v>
      </c>
      <c r="AB219" s="168">
        <f t="shared" si="17"/>
        <v>20.332000000000001</v>
      </c>
      <c r="AC219" s="155"/>
      <c r="AD219" s="155">
        <f t="shared" si="18"/>
        <v>0</v>
      </c>
      <c r="AE219" s="169">
        <v>40042</v>
      </c>
      <c r="AF219" s="155"/>
      <c r="AG219" s="155"/>
      <c r="AH219" s="155"/>
      <c r="AI219" s="155"/>
      <c r="AJ219" s="155"/>
      <c r="AK219" s="155"/>
      <c r="AL219" s="155"/>
      <c r="AM219" s="281">
        <v>62452</v>
      </c>
      <c r="AN219" s="281">
        <v>1546</v>
      </c>
      <c r="AO219" s="156" t="s">
        <v>735</v>
      </c>
      <c r="AP219" s="282" t="s">
        <v>473</v>
      </c>
      <c r="AQ219" s="809"/>
      <c r="AR219" s="809">
        <v>4</v>
      </c>
      <c r="AS219" s="88">
        <f t="shared" si="19"/>
        <v>0</v>
      </c>
      <c r="AT219" s="88">
        <v>0</v>
      </c>
    </row>
    <row r="220" spans="1:46" x14ac:dyDescent="0.35">
      <c r="A220" s="155">
        <v>62465</v>
      </c>
      <c r="B220" s="162">
        <v>1546</v>
      </c>
      <c r="C220" s="155" t="s">
        <v>735</v>
      </c>
      <c r="D220" s="155" t="s">
        <v>473</v>
      </c>
      <c r="E220" s="155"/>
      <c r="F220" s="155">
        <v>4</v>
      </c>
      <c r="G220" s="171">
        <v>1</v>
      </c>
      <c r="H220" s="155"/>
      <c r="I220" s="155" t="str">
        <f t="shared" si="15"/>
        <v>part</v>
      </c>
      <c r="J220" s="155"/>
      <c r="K220" s="155"/>
      <c r="L220" s="155"/>
      <c r="M220" s="155"/>
      <c r="N220" s="163"/>
      <c r="O220" s="163"/>
      <c r="P220" s="163"/>
      <c r="Q220" s="163"/>
      <c r="R220" s="164"/>
      <c r="S220" s="165"/>
      <c r="T220" s="167" t="s">
        <v>522</v>
      </c>
      <c r="U220" s="155"/>
      <c r="V220" s="172">
        <v>5.29</v>
      </c>
      <c r="W220" s="167">
        <v>50210</v>
      </c>
      <c r="X220" s="155" t="s">
        <v>758</v>
      </c>
      <c r="Y220" s="155" t="s">
        <v>475</v>
      </c>
      <c r="Z220" s="166"/>
      <c r="AA220" s="152">
        <f t="shared" si="16"/>
        <v>5.29</v>
      </c>
      <c r="AB220" s="168">
        <f t="shared" si="17"/>
        <v>21.16</v>
      </c>
      <c r="AC220" s="155"/>
      <c r="AD220" s="155">
        <f t="shared" si="18"/>
        <v>0</v>
      </c>
      <c r="AE220" s="169">
        <v>40123</v>
      </c>
      <c r="AF220" s="155"/>
      <c r="AG220" s="155"/>
      <c r="AH220" s="155"/>
      <c r="AI220" s="155"/>
      <c r="AJ220" s="155"/>
      <c r="AK220" s="155"/>
      <c r="AL220" s="155"/>
      <c r="AM220" s="281">
        <v>62465</v>
      </c>
      <c r="AN220" s="281">
        <v>1546</v>
      </c>
      <c r="AO220" s="156" t="s">
        <v>735</v>
      </c>
      <c r="AP220" s="282" t="s">
        <v>473</v>
      </c>
      <c r="AQ220" s="809"/>
      <c r="AR220" s="809">
        <v>4</v>
      </c>
      <c r="AS220" s="88">
        <f t="shared" si="19"/>
        <v>0</v>
      </c>
      <c r="AT220" s="88">
        <v>0</v>
      </c>
    </row>
    <row r="221" spans="1:46" x14ac:dyDescent="0.35">
      <c r="A221" s="155">
        <v>62804</v>
      </c>
      <c r="B221" s="162">
        <v>1555</v>
      </c>
      <c r="C221" s="155" t="s">
        <v>736</v>
      </c>
      <c r="D221" s="155" t="s">
        <v>473</v>
      </c>
      <c r="E221" s="155"/>
      <c r="F221" s="155">
        <v>2</v>
      </c>
      <c r="G221" s="250">
        <v>1</v>
      </c>
      <c r="H221" s="155"/>
      <c r="I221" s="155" t="str">
        <f t="shared" si="15"/>
        <v>part</v>
      </c>
      <c r="J221" s="155"/>
      <c r="K221" s="155"/>
      <c r="L221" s="155"/>
      <c r="M221" s="155"/>
      <c r="N221" s="163"/>
      <c r="O221" s="163"/>
      <c r="P221" s="163"/>
      <c r="Q221" s="163"/>
      <c r="R221" s="164"/>
      <c r="S221" s="165"/>
      <c r="T221" s="167"/>
      <c r="U221" s="155"/>
      <c r="V221" s="172">
        <v>9.9000000000000005E-2</v>
      </c>
      <c r="W221" s="167"/>
      <c r="X221" s="155" t="s">
        <v>544</v>
      </c>
      <c r="Y221" s="155"/>
      <c r="Z221" s="166"/>
      <c r="AA221" s="152">
        <f t="shared" si="16"/>
        <v>9.9000000000000005E-2</v>
      </c>
      <c r="AB221" s="168">
        <f t="shared" si="17"/>
        <v>0.19800000000000001</v>
      </c>
      <c r="AC221" s="155"/>
      <c r="AD221" s="155">
        <f t="shared" si="18"/>
        <v>0</v>
      </c>
      <c r="AE221" s="169">
        <v>39926</v>
      </c>
      <c r="AF221" s="155"/>
      <c r="AG221" s="155"/>
      <c r="AH221" s="155"/>
      <c r="AI221" s="155"/>
      <c r="AJ221" s="155"/>
      <c r="AK221" s="155"/>
      <c r="AL221" s="155"/>
      <c r="AM221" s="281">
        <v>62804</v>
      </c>
      <c r="AN221" s="281">
        <v>1555</v>
      </c>
      <c r="AO221" s="156" t="s">
        <v>1707</v>
      </c>
      <c r="AP221" s="282" t="s">
        <v>473</v>
      </c>
      <c r="AQ221" s="809"/>
      <c r="AR221" s="809">
        <v>2</v>
      </c>
      <c r="AS221" s="88">
        <f t="shared" si="19"/>
        <v>0</v>
      </c>
      <c r="AT221" s="88">
        <v>0</v>
      </c>
    </row>
    <row r="222" spans="1:46" x14ac:dyDescent="0.35">
      <c r="A222" s="155">
        <v>62445</v>
      </c>
      <c r="B222" s="162">
        <v>1558</v>
      </c>
      <c r="C222" s="155" t="s">
        <v>737</v>
      </c>
      <c r="D222" s="155" t="s">
        <v>473</v>
      </c>
      <c r="E222" s="155"/>
      <c r="F222" s="155">
        <v>8</v>
      </c>
      <c r="G222" s="171">
        <v>1</v>
      </c>
      <c r="H222" s="155"/>
      <c r="I222" s="155" t="str">
        <f t="shared" si="15"/>
        <v>part</v>
      </c>
      <c r="J222" s="155"/>
      <c r="K222" s="155"/>
      <c r="L222" s="155"/>
      <c r="M222" s="155"/>
      <c r="N222" s="163"/>
      <c r="O222" s="163"/>
      <c r="P222" s="163"/>
      <c r="Q222" s="163"/>
      <c r="R222" s="164"/>
      <c r="S222" s="251"/>
      <c r="T222" s="252"/>
      <c r="U222" s="169"/>
      <c r="V222" s="172">
        <v>0.05</v>
      </c>
      <c r="W222" s="164"/>
      <c r="X222" s="155" t="s">
        <v>474</v>
      </c>
      <c r="Y222" s="155"/>
      <c r="Z222" s="166"/>
      <c r="AA222" s="152">
        <f t="shared" si="16"/>
        <v>0.05</v>
      </c>
      <c r="AB222" s="168">
        <f t="shared" si="17"/>
        <v>0.4</v>
      </c>
      <c r="AC222" s="155"/>
      <c r="AD222" s="155">
        <f t="shared" si="18"/>
        <v>0</v>
      </c>
      <c r="AE222" s="169">
        <v>40042</v>
      </c>
      <c r="AF222" s="155"/>
      <c r="AG222" s="155"/>
      <c r="AH222" s="155"/>
      <c r="AI222" s="155"/>
      <c r="AJ222" s="155"/>
      <c r="AK222" s="155"/>
      <c r="AL222" s="155"/>
      <c r="AM222" s="281">
        <v>62445</v>
      </c>
      <c r="AN222" s="281">
        <v>1558</v>
      </c>
      <c r="AO222" s="156" t="s">
        <v>737</v>
      </c>
      <c r="AP222" s="282" t="s">
        <v>473</v>
      </c>
      <c r="AQ222" s="809"/>
      <c r="AR222" s="809">
        <v>8</v>
      </c>
      <c r="AS222" s="88">
        <f t="shared" si="19"/>
        <v>0</v>
      </c>
      <c r="AT222" s="88">
        <v>0</v>
      </c>
    </row>
    <row r="223" spans="1:46" x14ac:dyDescent="0.35">
      <c r="A223" s="155">
        <v>62445</v>
      </c>
      <c r="B223" s="162">
        <v>1571</v>
      </c>
      <c r="C223" s="155" t="s">
        <v>738</v>
      </c>
      <c r="D223" s="155" t="s">
        <v>473</v>
      </c>
      <c r="E223" s="155"/>
      <c r="F223" s="155">
        <v>1</v>
      </c>
      <c r="G223" s="171">
        <v>1</v>
      </c>
      <c r="H223" s="155"/>
      <c r="I223" s="155" t="str">
        <f t="shared" si="15"/>
        <v>part</v>
      </c>
      <c r="J223" s="155"/>
      <c r="K223" s="155"/>
      <c r="L223" s="155"/>
      <c r="M223" s="155"/>
      <c r="N223" s="163"/>
      <c r="O223" s="163"/>
      <c r="P223" s="163"/>
      <c r="Q223" s="163"/>
      <c r="R223" s="164"/>
      <c r="S223" s="251"/>
      <c r="T223" s="252" t="s">
        <v>634</v>
      </c>
      <c r="U223" s="169"/>
      <c r="V223" s="172">
        <v>9.1</v>
      </c>
      <c r="W223" s="164">
        <v>50039</v>
      </c>
      <c r="X223" s="155" t="s">
        <v>739</v>
      </c>
      <c r="Y223" s="155" t="s">
        <v>475</v>
      </c>
      <c r="Z223" s="166"/>
      <c r="AA223" s="152">
        <f t="shared" si="16"/>
        <v>9.1</v>
      </c>
      <c r="AB223" s="168">
        <f t="shared" si="17"/>
        <v>9.1</v>
      </c>
      <c r="AC223" s="155"/>
      <c r="AD223" s="155">
        <f t="shared" si="18"/>
        <v>0</v>
      </c>
      <c r="AE223" s="169">
        <v>40042</v>
      </c>
      <c r="AF223" s="155">
        <v>1</v>
      </c>
      <c r="AG223" s="155">
        <v>1</v>
      </c>
      <c r="AH223" s="155"/>
      <c r="AI223" s="155"/>
      <c r="AJ223" s="155"/>
      <c r="AK223" s="155"/>
      <c r="AL223" s="155"/>
      <c r="AM223" s="281">
        <v>62467</v>
      </c>
      <c r="AN223" s="281">
        <v>1571</v>
      </c>
      <c r="AO223" s="156" t="s">
        <v>738</v>
      </c>
      <c r="AP223" s="282" t="s">
        <v>473</v>
      </c>
      <c r="AQ223" s="809"/>
      <c r="AR223" s="809">
        <v>2</v>
      </c>
      <c r="AS223" s="88">
        <f t="shared" si="19"/>
        <v>0</v>
      </c>
      <c r="AT223" s="88">
        <v>0</v>
      </c>
    </row>
    <row r="224" spans="1:46" x14ac:dyDescent="0.35">
      <c r="A224" s="155">
        <v>62811</v>
      </c>
      <c r="B224" s="162">
        <v>1571</v>
      </c>
      <c r="C224" s="155" t="s">
        <v>738</v>
      </c>
      <c r="D224" s="155" t="s">
        <v>473</v>
      </c>
      <c r="E224" s="155"/>
      <c r="F224" s="155">
        <v>2</v>
      </c>
      <c r="G224" s="250">
        <v>1</v>
      </c>
      <c r="H224" s="155"/>
      <c r="I224" s="155" t="str">
        <f t="shared" si="15"/>
        <v>part</v>
      </c>
      <c r="J224" s="155"/>
      <c r="K224" s="155"/>
      <c r="L224" s="155"/>
      <c r="M224" s="155"/>
      <c r="N224" s="163"/>
      <c r="O224" s="163"/>
      <c r="P224" s="163"/>
      <c r="Q224" s="163"/>
      <c r="R224" s="164"/>
      <c r="S224" s="165"/>
      <c r="T224" s="167" t="s">
        <v>634</v>
      </c>
      <c r="U224" s="155"/>
      <c r="V224" s="172">
        <v>9.1</v>
      </c>
      <c r="W224" s="164">
        <v>50039</v>
      </c>
      <c r="X224" s="155" t="s">
        <v>739</v>
      </c>
      <c r="Y224" s="155"/>
      <c r="Z224" s="166"/>
      <c r="AA224" s="152">
        <f t="shared" si="16"/>
        <v>9.1</v>
      </c>
      <c r="AB224" s="168">
        <f t="shared" si="17"/>
        <v>18.2</v>
      </c>
      <c r="AC224" s="155"/>
      <c r="AD224" s="155">
        <f t="shared" si="18"/>
        <v>0</v>
      </c>
      <c r="AE224" s="169">
        <v>39926</v>
      </c>
      <c r="AF224" s="155">
        <v>2</v>
      </c>
      <c r="AG224" s="155">
        <v>2</v>
      </c>
      <c r="AH224" s="155"/>
      <c r="AI224" s="155"/>
      <c r="AJ224" s="155"/>
      <c r="AK224" s="155"/>
      <c r="AL224" s="155"/>
      <c r="AM224" s="281">
        <v>62811</v>
      </c>
      <c r="AN224" s="281">
        <v>1571</v>
      </c>
      <c r="AO224" s="156" t="s">
        <v>738</v>
      </c>
      <c r="AP224" s="282" t="s">
        <v>473</v>
      </c>
      <c r="AQ224" s="809"/>
      <c r="AR224" s="809">
        <v>2</v>
      </c>
      <c r="AS224" s="88">
        <f t="shared" si="19"/>
        <v>0</v>
      </c>
      <c r="AT224" s="88">
        <v>0</v>
      </c>
    </row>
    <row r="225" spans="1:46" x14ac:dyDescent="0.35">
      <c r="A225" s="155">
        <v>62897</v>
      </c>
      <c r="B225" s="162">
        <v>1571</v>
      </c>
      <c r="C225" s="155" t="s">
        <v>738</v>
      </c>
      <c r="D225" s="155" t="s">
        <v>473</v>
      </c>
      <c r="E225" s="155"/>
      <c r="F225" s="155">
        <v>1</v>
      </c>
      <c r="G225" s="250">
        <v>1</v>
      </c>
      <c r="H225" s="155"/>
      <c r="I225" s="155" t="str">
        <f t="shared" si="15"/>
        <v>part</v>
      </c>
      <c r="J225" s="155"/>
      <c r="K225" s="155"/>
      <c r="L225" s="155"/>
      <c r="M225" s="155"/>
      <c r="N225" s="163"/>
      <c r="O225" s="163"/>
      <c r="P225" s="163"/>
      <c r="Q225" s="163"/>
      <c r="R225" s="164"/>
      <c r="S225" s="165"/>
      <c r="T225" s="167" t="s">
        <v>634</v>
      </c>
      <c r="U225" s="155"/>
      <c r="V225" s="172">
        <v>9.1</v>
      </c>
      <c r="W225" s="167">
        <v>50039</v>
      </c>
      <c r="X225" s="155" t="s">
        <v>739</v>
      </c>
      <c r="Y225" s="155"/>
      <c r="Z225" s="166"/>
      <c r="AA225" s="152">
        <f t="shared" si="16"/>
        <v>9.1</v>
      </c>
      <c r="AB225" s="168">
        <f t="shared" si="17"/>
        <v>9.1</v>
      </c>
      <c r="AC225" s="155"/>
      <c r="AD225" s="155">
        <f t="shared" si="18"/>
        <v>0</v>
      </c>
      <c r="AE225" s="169">
        <v>39926</v>
      </c>
      <c r="AF225" s="155">
        <v>2</v>
      </c>
      <c r="AG225" s="155">
        <v>2</v>
      </c>
      <c r="AH225" s="155"/>
      <c r="AI225" s="155"/>
      <c r="AJ225" s="155"/>
      <c r="AK225" s="155"/>
      <c r="AL225" s="155"/>
      <c r="AM225" s="281">
        <v>62897</v>
      </c>
      <c r="AN225" s="281">
        <v>1571</v>
      </c>
      <c r="AO225" s="156" t="s">
        <v>738</v>
      </c>
      <c r="AP225" s="282" t="s">
        <v>473</v>
      </c>
      <c r="AQ225" s="809"/>
      <c r="AR225" s="809">
        <v>1</v>
      </c>
      <c r="AS225" s="88">
        <f t="shared" si="19"/>
        <v>0</v>
      </c>
      <c r="AT225" s="88">
        <v>0</v>
      </c>
    </row>
    <row r="226" spans="1:46" x14ac:dyDescent="0.35">
      <c r="A226" s="155">
        <v>62897</v>
      </c>
      <c r="B226" s="162">
        <v>1574</v>
      </c>
      <c r="C226" s="155" t="s">
        <v>741</v>
      </c>
      <c r="D226" s="155" t="s">
        <v>473</v>
      </c>
      <c r="E226" s="155"/>
      <c r="F226" s="155">
        <v>1</v>
      </c>
      <c r="G226" s="250">
        <v>1</v>
      </c>
      <c r="H226" s="155"/>
      <c r="I226" s="155" t="str">
        <f t="shared" si="15"/>
        <v>part</v>
      </c>
      <c r="J226" s="155"/>
      <c r="K226" s="155"/>
      <c r="L226" s="155"/>
      <c r="M226" s="155"/>
      <c r="N226" s="163"/>
      <c r="O226" s="163"/>
      <c r="P226" s="163"/>
      <c r="Q226" s="163"/>
      <c r="R226" s="164"/>
      <c r="S226" s="165"/>
      <c r="T226" s="167" t="s">
        <v>634</v>
      </c>
      <c r="U226" s="155"/>
      <c r="V226" s="172">
        <v>9.6999999999999993</v>
      </c>
      <c r="W226" s="167"/>
      <c r="X226" s="155" t="s">
        <v>526</v>
      </c>
      <c r="Y226" s="155" t="s">
        <v>475</v>
      </c>
      <c r="Z226" s="166"/>
      <c r="AA226" s="152">
        <f t="shared" si="16"/>
        <v>9.6999999999999993</v>
      </c>
      <c r="AB226" s="168">
        <f t="shared" si="17"/>
        <v>9.6999999999999993</v>
      </c>
      <c r="AC226" s="155"/>
      <c r="AD226" s="155">
        <f t="shared" si="18"/>
        <v>0</v>
      </c>
      <c r="AE226" s="169">
        <v>40123</v>
      </c>
      <c r="AF226" s="155"/>
      <c r="AG226" s="155"/>
      <c r="AH226" s="155"/>
      <c r="AI226" s="155"/>
      <c r="AJ226" s="155"/>
      <c r="AK226" s="155"/>
      <c r="AL226" s="155"/>
      <c r="AM226" s="281">
        <v>62897</v>
      </c>
      <c r="AN226" s="281">
        <v>1574</v>
      </c>
      <c r="AO226" s="156" t="s">
        <v>741</v>
      </c>
      <c r="AP226" s="282" t="s">
        <v>473</v>
      </c>
      <c r="AQ226" s="809"/>
      <c r="AR226" s="809">
        <v>1</v>
      </c>
      <c r="AS226" s="88">
        <f t="shared" si="19"/>
        <v>0</v>
      </c>
      <c r="AT226" s="88">
        <v>0</v>
      </c>
    </row>
    <row r="227" spans="1:46" x14ac:dyDescent="0.35">
      <c r="A227" s="149">
        <v>62912</v>
      </c>
      <c r="B227" s="253">
        <v>1579</v>
      </c>
      <c r="C227" s="149" t="s">
        <v>742</v>
      </c>
      <c r="D227" s="149" t="s">
        <v>473</v>
      </c>
      <c r="E227" s="149"/>
      <c r="F227" s="149">
        <v>1</v>
      </c>
      <c r="G227" s="254">
        <v>1</v>
      </c>
      <c r="H227" s="149"/>
      <c r="I227" s="149" t="str">
        <f t="shared" si="15"/>
        <v>part</v>
      </c>
      <c r="J227" s="149"/>
      <c r="K227" s="149"/>
      <c r="L227" s="149"/>
      <c r="M227" s="149"/>
      <c r="N227" s="170"/>
      <c r="O227" s="170"/>
      <c r="P227" s="170"/>
      <c r="Q227" s="170"/>
      <c r="R227" s="255"/>
      <c r="S227" s="256"/>
      <c r="T227" s="257" t="s">
        <v>506</v>
      </c>
      <c r="U227" s="170"/>
      <c r="V227" s="258">
        <v>17.02</v>
      </c>
      <c r="W227" s="257"/>
      <c r="X227" s="149" t="s">
        <v>743</v>
      </c>
      <c r="Y227" s="149" t="s">
        <v>475</v>
      </c>
      <c r="Z227" s="149"/>
      <c r="AA227" s="260">
        <f t="shared" si="16"/>
        <v>17.02</v>
      </c>
      <c r="AB227" s="150">
        <f t="shared" si="17"/>
        <v>17.02</v>
      </c>
      <c r="AC227" s="149"/>
      <c r="AD227" s="149">
        <f t="shared" si="18"/>
        <v>0</v>
      </c>
      <c r="AE227" s="261">
        <v>40126</v>
      </c>
      <c r="AF227" s="149"/>
      <c r="AG227" s="149"/>
      <c r="AH227" s="149"/>
      <c r="AI227" s="149"/>
      <c r="AJ227" s="149"/>
      <c r="AK227" s="149"/>
      <c r="AL227" s="149"/>
      <c r="AM227" s="281">
        <v>62912</v>
      </c>
      <c r="AN227" s="281">
        <v>1579</v>
      </c>
      <c r="AO227" s="156" t="s">
        <v>742</v>
      </c>
      <c r="AP227" s="282" t="s">
        <v>473</v>
      </c>
      <c r="AQ227" s="809"/>
      <c r="AR227" s="809">
        <v>1</v>
      </c>
      <c r="AS227" s="88">
        <f t="shared" si="19"/>
        <v>0</v>
      </c>
      <c r="AT227" s="88">
        <v>0</v>
      </c>
    </row>
    <row r="228" spans="1:46" x14ac:dyDescent="0.35">
      <c r="A228" s="155">
        <v>62465</v>
      </c>
      <c r="B228" s="162">
        <v>1582</v>
      </c>
      <c r="C228" s="155" t="s">
        <v>745</v>
      </c>
      <c r="D228" s="155" t="s">
        <v>473</v>
      </c>
      <c r="E228" s="155"/>
      <c r="F228" s="155">
        <v>8</v>
      </c>
      <c r="G228" s="171">
        <v>1</v>
      </c>
      <c r="H228" s="155"/>
      <c r="I228" s="155" t="str">
        <f t="shared" si="15"/>
        <v>part</v>
      </c>
      <c r="J228" s="155"/>
      <c r="K228" s="155"/>
      <c r="L228" s="155"/>
      <c r="M228" s="155"/>
      <c r="N228" s="163"/>
      <c r="O228" s="163"/>
      <c r="P228" s="163"/>
      <c r="Q228" s="163"/>
      <c r="R228" s="164"/>
      <c r="S228" s="165"/>
      <c r="T228" s="167"/>
      <c r="U228" s="155"/>
      <c r="V228" s="172">
        <v>0.09</v>
      </c>
      <c r="W228" s="167"/>
      <c r="X228" s="155" t="s">
        <v>577</v>
      </c>
      <c r="Y228" s="155" t="s">
        <v>567</v>
      </c>
      <c r="Z228" s="166"/>
      <c r="AA228" s="152">
        <f t="shared" si="16"/>
        <v>0.09</v>
      </c>
      <c r="AB228" s="168">
        <f t="shared" si="17"/>
        <v>0.72</v>
      </c>
      <c r="AC228" s="155"/>
      <c r="AD228" s="155">
        <f t="shared" si="18"/>
        <v>0</v>
      </c>
      <c r="AE228" s="169">
        <v>40123</v>
      </c>
      <c r="AF228" s="155"/>
      <c r="AG228" s="155"/>
      <c r="AH228" s="155"/>
      <c r="AI228" s="155"/>
      <c r="AJ228" s="155"/>
      <c r="AK228" s="155"/>
      <c r="AL228" s="155"/>
      <c r="AM228" s="281">
        <v>62465</v>
      </c>
      <c r="AN228" s="281">
        <v>1582</v>
      </c>
      <c r="AO228" s="156" t="s">
        <v>745</v>
      </c>
      <c r="AP228" s="282" t="s">
        <v>473</v>
      </c>
      <c r="AQ228" s="809"/>
      <c r="AR228" s="809">
        <v>8</v>
      </c>
      <c r="AS228" s="88">
        <f t="shared" si="19"/>
        <v>0</v>
      </c>
      <c r="AT228" s="88">
        <v>0</v>
      </c>
    </row>
    <row r="229" spans="1:46" x14ac:dyDescent="0.35">
      <c r="A229" s="155">
        <v>62467</v>
      </c>
      <c r="B229" s="162">
        <v>1583</v>
      </c>
      <c r="C229" s="155" t="s">
        <v>746</v>
      </c>
      <c r="D229" s="155" t="s">
        <v>473</v>
      </c>
      <c r="E229" s="155"/>
      <c r="F229" s="155">
        <v>2</v>
      </c>
      <c r="G229" s="171">
        <v>1</v>
      </c>
      <c r="H229" s="155"/>
      <c r="I229" s="155" t="str">
        <f t="shared" si="15"/>
        <v>part</v>
      </c>
      <c r="J229" s="155"/>
      <c r="K229" s="155"/>
      <c r="L229" s="155"/>
      <c r="M229" s="155"/>
      <c r="N229" s="163"/>
      <c r="O229" s="163"/>
      <c r="P229" s="163"/>
      <c r="Q229" s="163"/>
      <c r="R229" s="164"/>
      <c r="S229" s="165"/>
      <c r="T229" s="167"/>
      <c r="U229" s="155"/>
      <c r="V229" s="172">
        <v>136</v>
      </c>
      <c r="W229" s="167"/>
      <c r="X229" s="155" t="s">
        <v>1708</v>
      </c>
      <c r="Y229" s="155"/>
      <c r="Z229" s="166"/>
      <c r="AA229" s="152">
        <f t="shared" si="16"/>
        <v>136</v>
      </c>
      <c r="AB229" s="168">
        <f t="shared" si="17"/>
        <v>272</v>
      </c>
      <c r="AC229" s="155"/>
      <c r="AD229" s="155">
        <f t="shared" si="18"/>
        <v>0</v>
      </c>
      <c r="AE229" s="169">
        <v>40042</v>
      </c>
      <c r="AF229" s="155">
        <v>4</v>
      </c>
      <c r="AG229" s="155">
        <v>4</v>
      </c>
      <c r="AH229" s="155"/>
      <c r="AI229" s="155"/>
      <c r="AJ229" s="155"/>
      <c r="AK229" s="155"/>
      <c r="AL229" s="155"/>
      <c r="AM229" s="281">
        <v>62467</v>
      </c>
      <c r="AN229" s="281">
        <v>1583</v>
      </c>
      <c r="AO229" s="156" t="s">
        <v>746</v>
      </c>
      <c r="AP229" s="282" t="s">
        <v>473</v>
      </c>
      <c r="AQ229" s="809"/>
      <c r="AR229" s="809">
        <v>2</v>
      </c>
      <c r="AS229" s="88">
        <f t="shared" si="19"/>
        <v>0</v>
      </c>
      <c r="AT229" s="88">
        <v>0</v>
      </c>
    </row>
    <row r="230" spans="1:46" x14ac:dyDescent="0.35">
      <c r="A230" s="155">
        <v>62811</v>
      </c>
      <c r="B230" s="162">
        <v>1583</v>
      </c>
      <c r="C230" s="155" t="s">
        <v>746</v>
      </c>
      <c r="D230" s="155" t="s">
        <v>473</v>
      </c>
      <c r="E230" s="155"/>
      <c r="F230" s="155">
        <v>2</v>
      </c>
      <c r="G230" s="171">
        <v>1</v>
      </c>
      <c r="H230" s="155"/>
      <c r="I230" s="155" t="str">
        <f t="shared" si="15"/>
        <v>part</v>
      </c>
      <c r="J230" s="155"/>
      <c r="K230" s="155"/>
      <c r="L230" s="155"/>
      <c r="M230" s="155"/>
      <c r="N230" s="163"/>
      <c r="O230" s="163"/>
      <c r="P230" s="163"/>
      <c r="Q230" s="163"/>
      <c r="R230" s="164"/>
      <c r="S230" s="165"/>
      <c r="T230" s="167"/>
      <c r="U230" s="155"/>
      <c r="V230" s="172">
        <v>136</v>
      </c>
      <c r="W230" s="167"/>
      <c r="X230" s="155" t="s">
        <v>1708</v>
      </c>
      <c r="Y230" s="155"/>
      <c r="Z230" s="166"/>
      <c r="AA230" s="152">
        <f t="shared" si="16"/>
        <v>136</v>
      </c>
      <c r="AB230" s="168">
        <f t="shared" si="17"/>
        <v>272</v>
      </c>
      <c r="AC230" s="155"/>
      <c r="AD230" s="155">
        <f t="shared" si="18"/>
        <v>0</v>
      </c>
      <c r="AE230" s="169">
        <v>40042</v>
      </c>
      <c r="AF230" s="155">
        <v>4</v>
      </c>
      <c r="AG230" s="155">
        <v>4</v>
      </c>
      <c r="AH230" s="155"/>
      <c r="AI230" s="155"/>
      <c r="AJ230" s="155"/>
      <c r="AK230" s="155"/>
      <c r="AL230" s="155"/>
      <c r="AM230" s="281">
        <v>62811</v>
      </c>
      <c r="AN230" s="281">
        <v>1583</v>
      </c>
      <c r="AO230" s="156" t="s">
        <v>746</v>
      </c>
      <c r="AP230" s="282" t="s">
        <v>473</v>
      </c>
      <c r="AQ230" s="809"/>
      <c r="AR230" s="809">
        <v>2</v>
      </c>
      <c r="AS230" s="88">
        <f t="shared" si="19"/>
        <v>0</v>
      </c>
      <c r="AT230" s="88">
        <v>0</v>
      </c>
    </row>
    <row r="231" spans="1:46" x14ac:dyDescent="0.35">
      <c r="A231" s="155">
        <v>62467</v>
      </c>
      <c r="B231" s="162">
        <v>1584</v>
      </c>
      <c r="C231" s="155" t="s">
        <v>748</v>
      </c>
      <c r="D231" s="155" t="s">
        <v>473</v>
      </c>
      <c r="E231" s="155"/>
      <c r="F231" s="155">
        <v>2</v>
      </c>
      <c r="G231" s="171">
        <v>1</v>
      </c>
      <c r="H231" s="155"/>
      <c r="I231" s="155" t="str">
        <f t="shared" si="15"/>
        <v>part</v>
      </c>
      <c r="J231" s="155"/>
      <c r="K231" s="155"/>
      <c r="L231" s="155"/>
      <c r="M231" s="155"/>
      <c r="N231" s="163"/>
      <c r="O231" s="163"/>
      <c r="P231" s="163"/>
      <c r="Q231" s="163"/>
      <c r="R231" s="164"/>
      <c r="S231" s="165"/>
      <c r="T231" s="167"/>
      <c r="U231" s="155"/>
      <c r="V231" s="172">
        <v>136</v>
      </c>
      <c r="W231" s="167"/>
      <c r="X231" s="155" t="s">
        <v>1708</v>
      </c>
      <c r="Y231" s="155"/>
      <c r="Z231" s="166"/>
      <c r="AA231" s="152">
        <f t="shared" si="16"/>
        <v>136</v>
      </c>
      <c r="AB231" s="168">
        <f t="shared" si="17"/>
        <v>272</v>
      </c>
      <c r="AC231" s="155"/>
      <c r="AD231" s="155">
        <f t="shared" si="18"/>
        <v>0</v>
      </c>
      <c r="AE231" s="169">
        <v>40042</v>
      </c>
      <c r="AF231" s="155"/>
      <c r="AG231" s="155"/>
      <c r="AH231" s="155"/>
      <c r="AI231" s="155"/>
      <c r="AJ231" s="155"/>
      <c r="AK231" s="155"/>
      <c r="AL231" s="155"/>
      <c r="AM231" s="281">
        <v>62467</v>
      </c>
      <c r="AN231" s="281">
        <v>1584</v>
      </c>
      <c r="AO231" s="156" t="s">
        <v>748</v>
      </c>
      <c r="AP231" s="282" t="s">
        <v>473</v>
      </c>
      <c r="AQ231" s="809"/>
      <c r="AR231" s="809">
        <v>2</v>
      </c>
      <c r="AS231" s="88">
        <f t="shared" si="19"/>
        <v>0</v>
      </c>
      <c r="AT231" s="88">
        <v>0</v>
      </c>
    </row>
    <row r="232" spans="1:46" x14ac:dyDescent="0.35">
      <c r="A232" s="155">
        <v>62811</v>
      </c>
      <c r="B232" s="162">
        <v>1584</v>
      </c>
      <c r="C232" s="155" t="s">
        <v>748</v>
      </c>
      <c r="D232" s="155" t="s">
        <v>473</v>
      </c>
      <c r="E232" s="155"/>
      <c r="F232" s="155">
        <v>2</v>
      </c>
      <c r="G232" s="171">
        <v>1</v>
      </c>
      <c r="H232" s="155"/>
      <c r="I232" s="155" t="str">
        <f t="shared" si="15"/>
        <v>part</v>
      </c>
      <c r="J232" s="155"/>
      <c r="K232" s="155"/>
      <c r="L232" s="155"/>
      <c r="M232" s="155"/>
      <c r="N232" s="163"/>
      <c r="O232" s="163"/>
      <c r="P232" s="163"/>
      <c r="Q232" s="163"/>
      <c r="R232" s="164"/>
      <c r="S232" s="165"/>
      <c r="T232" s="167"/>
      <c r="U232" s="155"/>
      <c r="V232" s="172">
        <v>136</v>
      </c>
      <c r="W232" s="167"/>
      <c r="X232" s="155" t="s">
        <v>1708</v>
      </c>
      <c r="Y232" s="155"/>
      <c r="Z232" s="166"/>
      <c r="AA232" s="152">
        <f t="shared" si="16"/>
        <v>136</v>
      </c>
      <c r="AB232" s="168">
        <f t="shared" si="17"/>
        <v>272</v>
      </c>
      <c r="AC232" s="155"/>
      <c r="AD232" s="155">
        <f t="shared" si="18"/>
        <v>0</v>
      </c>
      <c r="AE232" s="169">
        <v>40042</v>
      </c>
      <c r="AF232" s="155"/>
      <c r="AG232" s="155"/>
      <c r="AH232" s="155"/>
      <c r="AI232" s="155"/>
      <c r="AJ232" s="155"/>
      <c r="AK232" s="155"/>
      <c r="AL232" s="155"/>
      <c r="AM232" s="281">
        <v>62811</v>
      </c>
      <c r="AN232" s="281">
        <v>1584</v>
      </c>
      <c r="AO232" s="156" t="s">
        <v>748</v>
      </c>
      <c r="AP232" s="282" t="s">
        <v>473</v>
      </c>
      <c r="AQ232" s="809"/>
      <c r="AR232" s="809">
        <v>2</v>
      </c>
      <c r="AS232" s="88">
        <f t="shared" si="19"/>
        <v>0</v>
      </c>
      <c r="AT232" s="88">
        <v>0</v>
      </c>
    </row>
    <row r="233" spans="1:46" x14ac:dyDescent="0.35">
      <c r="A233" s="149">
        <v>61762</v>
      </c>
      <c r="B233" s="253">
        <v>1599</v>
      </c>
      <c r="C233" s="149" t="s">
        <v>750</v>
      </c>
      <c r="D233" s="149" t="s">
        <v>473</v>
      </c>
      <c r="E233" s="149"/>
      <c r="F233" s="149">
        <v>10</v>
      </c>
      <c r="G233" s="254">
        <v>1</v>
      </c>
      <c r="H233" s="149"/>
      <c r="I233" s="149" t="str">
        <f t="shared" si="15"/>
        <v>part</v>
      </c>
      <c r="J233" s="149"/>
      <c r="K233" s="149"/>
      <c r="L233" s="149"/>
      <c r="M233" s="149"/>
      <c r="N233" s="170"/>
      <c r="O233" s="170"/>
      <c r="P233" s="170"/>
      <c r="Q233" s="170"/>
      <c r="R233" s="255"/>
      <c r="S233" s="256"/>
      <c r="T233" s="257" t="s">
        <v>510</v>
      </c>
      <c r="U233" s="170"/>
      <c r="V233" s="258">
        <v>5.1999999999999998E-2</v>
      </c>
      <c r="W233" s="257"/>
      <c r="X233" s="149" t="s">
        <v>751</v>
      </c>
      <c r="Y233" s="149" t="s">
        <v>475</v>
      </c>
      <c r="Z233" s="149"/>
      <c r="AA233" s="260">
        <f t="shared" si="16"/>
        <v>5.1999999999999998E-2</v>
      </c>
      <c r="AB233" s="150">
        <f t="shared" si="17"/>
        <v>0.52</v>
      </c>
      <c r="AC233" s="149"/>
      <c r="AD233" s="149">
        <f t="shared" si="18"/>
        <v>0</v>
      </c>
      <c r="AE233" s="261">
        <v>40113</v>
      </c>
      <c r="AF233" s="149"/>
      <c r="AG233" s="149"/>
      <c r="AH233" s="149"/>
      <c r="AI233" s="149"/>
      <c r="AJ233" s="149"/>
      <c r="AK233" s="149"/>
      <c r="AL233" s="149"/>
      <c r="AM233" s="281">
        <v>61762</v>
      </c>
      <c r="AN233" s="281">
        <v>1599</v>
      </c>
      <c r="AO233" s="156" t="s">
        <v>750</v>
      </c>
      <c r="AP233" s="282" t="s">
        <v>473</v>
      </c>
      <c r="AQ233" s="809"/>
      <c r="AR233" s="809">
        <v>10</v>
      </c>
      <c r="AS233" s="88">
        <f t="shared" si="19"/>
        <v>0</v>
      </c>
      <c r="AT233" s="88">
        <v>0</v>
      </c>
    </row>
    <row r="234" spans="1:46" x14ac:dyDescent="0.35">
      <c r="A234" s="149">
        <v>62465</v>
      </c>
      <c r="B234" s="253">
        <v>1599</v>
      </c>
      <c r="C234" s="149" t="s">
        <v>750</v>
      </c>
      <c r="D234" s="149" t="s">
        <v>473</v>
      </c>
      <c r="E234" s="149"/>
      <c r="F234" s="149">
        <v>27</v>
      </c>
      <c r="G234" s="254">
        <v>1</v>
      </c>
      <c r="H234" s="149"/>
      <c r="I234" s="149" t="str">
        <f t="shared" si="15"/>
        <v>part</v>
      </c>
      <c r="J234" s="149"/>
      <c r="K234" s="149"/>
      <c r="L234" s="149"/>
      <c r="M234" s="149"/>
      <c r="N234" s="170"/>
      <c r="O234" s="170"/>
      <c r="P234" s="170"/>
      <c r="Q234" s="170"/>
      <c r="R234" s="255"/>
      <c r="S234" s="256"/>
      <c r="T234" s="257"/>
      <c r="U234" s="149"/>
      <c r="V234" s="258">
        <v>0.05</v>
      </c>
      <c r="W234" s="257"/>
      <c r="X234" s="149" t="s">
        <v>751</v>
      </c>
      <c r="Y234" s="149" t="s">
        <v>475</v>
      </c>
      <c r="Z234" s="259"/>
      <c r="AA234" s="260">
        <f t="shared" si="16"/>
        <v>0.05</v>
      </c>
      <c r="AB234" s="150">
        <f t="shared" si="17"/>
        <v>1.35</v>
      </c>
      <c r="AC234" s="149"/>
      <c r="AD234" s="149">
        <f t="shared" si="18"/>
        <v>0</v>
      </c>
      <c r="AE234" s="261">
        <v>40123</v>
      </c>
      <c r="AF234" s="149"/>
      <c r="AG234" s="149"/>
      <c r="AH234" s="149"/>
      <c r="AI234" s="149"/>
      <c r="AJ234" s="149"/>
      <c r="AK234" s="149"/>
      <c r="AL234" s="149"/>
      <c r="AM234" s="281">
        <v>62465</v>
      </c>
      <c r="AN234" s="281">
        <v>1599</v>
      </c>
      <c r="AO234" s="156" t="s">
        <v>750</v>
      </c>
      <c r="AP234" s="282" t="s">
        <v>473</v>
      </c>
      <c r="AQ234" s="809"/>
      <c r="AR234" s="809">
        <v>27</v>
      </c>
      <c r="AS234" s="88">
        <f t="shared" si="19"/>
        <v>0</v>
      </c>
      <c r="AT234" s="88">
        <v>0</v>
      </c>
    </row>
    <row r="235" spans="1:46" x14ac:dyDescent="0.35">
      <c r="A235" s="155">
        <v>62399</v>
      </c>
      <c r="B235" s="162">
        <v>1626</v>
      </c>
      <c r="C235" s="155" t="s">
        <v>752</v>
      </c>
      <c r="D235" s="155" t="s">
        <v>473</v>
      </c>
      <c r="E235" s="155" t="s">
        <v>576</v>
      </c>
      <c r="F235" s="155">
        <v>4</v>
      </c>
      <c r="G235" s="250">
        <v>1</v>
      </c>
      <c r="H235" s="155"/>
      <c r="I235" s="155" t="str">
        <f t="shared" si="15"/>
        <v>part</v>
      </c>
      <c r="J235" s="155"/>
      <c r="K235" s="155"/>
      <c r="L235" s="155"/>
      <c r="M235" s="155"/>
      <c r="N235" s="163"/>
      <c r="O235" s="163"/>
      <c r="P235" s="163"/>
      <c r="Q235" s="163"/>
      <c r="R235" s="164"/>
      <c r="S235" s="165"/>
      <c r="T235" s="167" t="s">
        <v>510</v>
      </c>
      <c r="U235" s="155"/>
      <c r="V235" s="172">
        <v>0.03</v>
      </c>
      <c r="W235" s="167">
        <v>50048</v>
      </c>
      <c r="X235" s="155" t="s">
        <v>478</v>
      </c>
      <c r="Y235" s="155" t="s">
        <v>475</v>
      </c>
      <c r="Z235" s="155"/>
      <c r="AA235" s="152">
        <f t="shared" si="16"/>
        <v>0.03</v>
      </c>
      <c r="AB235" s="168">
        <f t="shared" si="17"/>
        <v>0.12</v>
      </c>
      <c r="AC235" s="155"/>
      <c r="AD235" s="155">
        <f t="shared" si="18"/>
        <v>0</v>
      </c>
      <c r="AE235" s="169">
        <v>39926</v>
      </c>
      <c r="AF235" s="155"/>
      <c r="AG235" s="155"/>
      <c r="AH235" s="155"/>
      <c r="AI235" s="155"/>
      <c r="AJ235" s="155"/>
      <c r="AK235" s="155"/>
      <c r="AL235" s="155"/>
      <c r="AM235" s="281">
        <v>62399</v>
      </c>
      <c r="AN235" s="281">
        <v>1626</v>
      </c>
      <c r="AO235" s="156" t="s">
        <v>752</v>
      </c>
      <c r="AP235" s="282" t="s">
        <v>473</v>
      </c>
      <c r="AQ235" s="809" t="s">
        <v>576</v>
      </c>
      <c r="AR235" s="809">
        <v>4</v>
      </c>
      <c r="AS235" s="88">
        <f t="shared" si="19"/>
        <v>0</v>
      </c>
      <c r="AT235" s="88">
        <v>0</v>
      </c>
    </row>
    <row r="236" spans="1:46" x14ac:dyDescent="0.35">
      <c r="A236" s="155">
        <v>62452</v>
      </c>
      <c r="B236" s="162">
        <v>1626</v>
      </c>
      <c r="C236" s="155" t="s">
        <v>752</v>
      </c>
      <c r="D236" s="155" t="s">
        <v>473</v>
      </c>
      <c r="E236" s="155"/>
      <c r="F236" s="155">
        <v>6</v>
      </c>
      <c r="G236" s="171">
        <v>1</v>
      </c>
      <c r="H236" s="155"/>
      <c r="I236" s="155" t="str">
        <f t="shared" si="15"/>
        <v>part</v>
      </c>
      <c r="J236" s="155"/>
      <c r="K236" s="155"/>
      <c r="L236" s="155"/>
      <c r="M236" s="155"/>
      <c r="N236" s="163"/>
      <c r="O236" s="163"/>
      <c r="P236" s="163"/>
      <c r="Q236" s="163"/>
      <c r="R236" s="164"/>
      <c r="S236" s="165"/>
      <c r="T236" s="167" t="s">
        <v>696</v>
      </c>
      <c r="U236" s="155"/>
      <c r="V236" s="172">
        <v>0.03</v>
      </c>
      <c r="W236" s="164" t="s">
        <v>519</v>
      </c>
      <c r="X236" s="155" t="s">
        <v>625</v>
      </c>
      <c r="Y236" s="155"/>
      <c r="Z236" s="166"/>
      <c r="AA236" s="152">
        <f t="shared" si="16"/>
        <v>0.03</v>
      </c>
      <c r="AB236" s="168">
        <f t="shared" si="17"/>
        <v>0.18</v>
      </c>
      <c r="AC236" s="155"/>
      <c r="AD236" s="155">
        <f t="shared" si="18"/>
        <v>0</v>
      </c>
      <c r="AE236" s="169">
        <v>40086</v>
      </c>
      <c r="AF236" s="155"/>
      <c r="AG236" s="155"/>
      <c r="AH236" s="155"/>
      <c r="AI236" s="155"/>
      <c r="AJ236" s="155"/>
      <c r="AK236" s="155"/>
      <c r="AL236" s="155"/>
      <c r="AM236" s="281">
        <v>62452</v>
      </c>
      <c r="AN236" s="281">
        <v>1626</v>
      </c>
      <c r="AO236" s="156" t="s">
        <v>752</v>
      </c>
      <c r="AP236" s="282" t="s">
        <v>473</v>
      </c>
      <c r="AQ236" s="809" t="s">
        <v>576</v>
      </c>
      <c r="AR236" s="809">
        <v>6</v>
      </c>
      <c r="AS236" s="88">
        <f t="shared" si="19"/>
        <v>0</v>
      </c>
      <c r="AT236" s="88">
        <v>0</v>
      </c>
    </row>
    <row r="237" spans="1:46" x14ac:dyDescent="0.35">
      <c r="A237" s="155">
        <v>63058</v>
      </c>
      <c r="B237" s="162">
        <v>1626</v>
      </c>
      <c r="C237" s="155" t="s">
        <v>752</v>
      </c>
      <c r="D237" s="155" t="s">
        <v>473</v>
      </c>
      <c r="E237" s="155"/>
      <c r="F237" s="155">
        <v>6</v>
      </c>
      <c r="G237" s="171">
        <v>1</v>
      </c>
      <c r="H237" s="155"/>
      <c r="I237" s="155" t="str">
        <f t="shared" si="15"/>
        <v>part</v>
      </c>
      <c r="J237" s="155"/>
      <c r="K237" s="155"/>
      <c r="L237" s="155"/>
      <c r="M237" s="155"/>
      <c r="N237" s="163"/>
      <c r="O237" s="163"/>
      <c r="P237" s="163"/>
      <c r="Q237" s="163"/>
      <c r="R237" s="164"/>
      <c r="S237" s="165"/>
      <c r="T237" s="167" t="s">
        <v>696</v>
      </c>
      <c r="U237" s="163"/>
      <c r="V237" s="172">
        <v>0.03</v>
      </c>
      <c r="W237" s="167" t="s">
        <v>519</v>
      </c>
      <c r="X237" s="155" t="s">
        <v>625</v>
      </c>
      <c r="Y237" s="155"/>
      <c r="Z237" s="155"/>
      <c r="AA237" s="152">
        <f t="shared" si="16"/>
        <v>0.03</v>
      </c>
      <c r="AB237" s="168">
        <f t="shared" si="17"/>
        <v>0.18</v>
      </c>
      <c r="AC237" s="155"/>
      <c r="AD237" s="155">
        <f t="shared" si="18"/>
        <v>0</v>
      </c>
      <c r="AE237" s="169">
        <v>40086</v>
      </c>
      <c r="AF237" s="155">
        <v>6</v>
      </c>
      <c r="AG237" s="155"/>
      <c r="AH237" s="155"/>
      <c r="AI237" s="155"/>
      <c r="AJ237" s="155"/>
      <c r="AK237" s="155"/>
      <c r="AL237" s="155"/>
      <c r="AM237" s="281">
        <v>63058</v>
      </c>
      <c r="AN237" s="281">
        <v>1626</v>
      </c>
      <c r="AO237" s="156" t="s">
        <v>752</v>
      </c>
      <c r="AP237" s="282" t="s">
        <v>473</v>
      </c>
      <c r="AQ237" s="809" t="s">
        <v>576</v>
      </c>
      <c r="AR237" s="809">
        <v>6</v>
      </c>
      <c r="AS237" s="88">
        <f t="shared" si="19"/>
        <v>0</v>
      </c>
      <c r="AT237" s="88">
        <v>0</v>
      </c>
    </row>
    <row r="238" spans="1:46" x14ac:dyDescent="0.35">
      <c r="A238" s="155">
        <v>62399</v>
      </c>
      <c r="B238" s="162">
        <v>1648</v>
      </c>
      <c r="C238" s="173" t="s">
        <v>753</v>
      </c>
      <c r="D238" s="173" t="s">
        <v>473</v>
      </c>
      <c r="E238" s="155"/>
      <c r="F238" s="155">
        <v>4</v>
      </c>
      <c r="G238" s="250">
        <v>1</v>
      </c>
      <c r="H238" s="155"/>
      <c r="I238" s="155" t="str">
        <f t="shared" si="15"/>
        <v>part</v>
      </c>
      <c r="J238" s="155"/>
      <c r="K238" s="155"/>
      <c r="L238" s="155"/>
      <c r="M238" s="155"/>
      <c r="N238" s="163"/>
      <c r="O238" s="163"/>
      <c r="P238" s="163"/>
      <c r="Q238" s="163"/>
      <c r="R238" s="164"/>
      <c r="S238" s="165"/>
      <c r="T238" s="167" t="s">
        <v>506</v>
      </c>
      <c r="U238" s="163"/>
      <c r="V238" s="172">
        <v>7.36</v>
      </c>
      <c r="W238" s="164">
        <v>50044</v>
      </c>
      <c r="X238" s="155" t="s">
        <v>542</v>
      </c>
      <c r="Y238" s="155" t="s">
        <v>475</v>
      </c>
      <c r="Z238" s="166"/>
      <c r="AA238" s="152">
        <f t="shared" si="16"/>
        <v>7.36</v>
      </c>
      <c r="AB238" s="168">
        <f t="shared" si="17"/>
        <v>29.44</v>
      </c>
      <c r="AC238" s="155"/>
      <c r="AD238" s="155">
        <f t="shared" si="18"/>
        <v>0</v>
      </c>
      <c r="AE238" s="169">
        <v>39926</v>
      </c>
      <c r="AF238" s="155"/>
      <c r="AG238" s="155"/>
      <c r="AH238" s="155"/>
      <c r="AI238" s="155"/>
      <c r="AJ238" s="155"/>
      <c r="AK238" s="155"/>
      <c r="AL238" s="155"/>
      <c r="AM238" s="281">
        <v>62399</v>
      </c>
      <c r="AN238" s="281">
        <v>1648</v>
      </c>
      <c r="AO238" s="156" t="s">
        <v>753</v>
      </c>
      <c r="AP238" s="282" t="s">
        <v>473</v>
      </c>
      <c r="AQ238" s="809"/>
      <c r="AR238" s="809">
        <v>4</v>
      </c>
      <c r="AS238" s="88">
        <f t="shared" si="19"/>
        <v>0</v>
      </c>
      <c r="AT238" s="88">
        <v>0</v>
      </c>
    </row>
    <row r="239" spans="1:46" x14ac:dyDescent="0.35">
      <c r="A239" s="155">
        <v>62468</v>
      </c>
      <c r="B239" s="162">
        <v>1695</v>
      </c>
      <c r="C239" s="155" t="s">
        <v>754</v>
      </c>
      <c r="D239" s="155" t="s">
        <v>473</v>
      </c>
      <c r="E239" s="155"/>
      <c r="F239" s="155">
        <v>2</v>
      </c>
      <c r="G239" s="250">
        <v>1</v>
      </c>
      <c r="H239" s="155"/>
      <c r="I239" s="155" t="str">
        <f t="shared" si="15"/>
        <v>part</v>
      </c>
      <c r="J239" s="155"/>
      <c r="K239" s="155"/>
      <c r="L239" s="155"/>
      <c r="M239" s="155"/>
      <c r="N239" s="163"/>
      <c r="O239" s="163"/>
      <c r="P239" s="163"/>
      <c r="Q239" s="163"/>
      <c r="R239" s="164"/>
      <c r="S239" s="165"/>
      <c r="T239" s="167" t="s">
        <v>631</v>
      </c>
      <c r="U239" s="155"/>
      <c r="V239" s="172">
        <v>5.3</v>
      </c>
      <c r="W239" s="167" t="s">
        <v>755</v>
      </c>
      <c r="X239" s="155" t="s">
        <v>756</v>
      </c>
      <c r="Y239" s="155"/>
      <c r="Z239" s="166"/>
      <c r="AA239" s="152">
        <f t="shared" si="16"/>
        <v>5.3</v>
      </c>
      <c r="AB239" s="168">
        <f t="shared" si="17"/>
        <v>10.6</v>
      </c>
      <c r="AC239" s="155"/>
      <c r="AD239" s="155">
        <f t="shared" si="18"/>
        <v>0</v>
      </c>
      <c r="AE239" s="169">
        <v>40079</v>
      </c>
      <c r="AF239" s="155"/>
      <c r="AG239" s="155"/>
      <c r="AH239" s="155"/>
      <c r="AI239" s="155"/>
      <c r="AJ239" s="155"/>
      <c r="AK239" s="155"/>
      <c r="AL239" s="155"/>
      <c r="AM239" s="281">
        <v>62468</v>
      </c>
      <c r="AN239" s="281">
        <v>1695</v>
      </c>
      <c r="AO239" s="156" t="s">
        <v>754</v>
      </c>
      <c r="AP239" s="282" t="s">
        <v>473</v>
      </c>
      <c r="AQ239" s="809"/>
      <c r="AR239" s="809">
        <v>2</v>
      </c>
      <c r="AS239" s="88">
        <f t="shared" si="19"/>
        <v>0</v>
      </c>
      <c r="AT239" s="88">
        <v>0</v>
      </c>
    </row>
    <row r="240" spans="1:46" x14ac:dyDescent="0.35">
      <c r="A240" s="155">
        <v>62468</v>
      </c>
      <c r="B240" s="162">
        <v>1696</v>
      </c>
      <c r="C240" s="155" t="s">
        <v>757</v>
      </c>
      <c r="D240" s="155" t="s">
        <v>473</v>
      </c>
      <c r="E240" s="155"/>
      <c r="F240" s="155">
        <v>4</v>
      </c>
      <c r="G240" s="250">
        <v>1</v>
      </c>
      <c r="H240" s="155"/>
      <c r="I240" s="155" t="str">
        <f t="shared" si="15"/>
        <v>part</v>
      </c>
      <c r="J240" s="155"/>
      <c r="K240" s="155"/>
      <c r="L240" s="155"/>
      <c r="M240" s="155"/>
      <c r="N240" s="163"/>
      <c r="O240" s="163"/>
      <c r="P240" s="163"/>
      <c r="Q240" s="163"/>
      <c r="R240" s="164"/>
      <c r="S240" s="165"/>
      <c r="T240" s="167" t="s">
        <v>631</v>
      </c>
      <c r="U240" s="155"/>
      <c r="V240" s="172">
        <v>0.32</v>
      </c>
      <c r="W240" s="167" t="s">
        <v>755</v>
      </c>
      <c r="X240" s="155" t="s">
        <v>758</v>
      </c>
      <c r="Y240" s="155"/>
      <c r="Z240" s="166"/>
      <c r="AA240" s="152">
        <f t="shared" si="16"/>
        <v>0.32</v>
      </c>
      <c r="AB240" s="168">
        <f t="shared" si="17"/>
        <v>1.28</v>
      </c>
      <c r="AC240" s="155"/>
      <c r="AD240" s="155">
        <f t="shared" si="18"/>
        <v>0</v>
      </c>
      <c r="AE240" s="169">
        <v>40079</v>
      </c>
      <c r="AF240" s="155"/>
      <c r="AG240" s="155"/>
      <c r="AH240" s="155"/>
      <c r="AI240" s="155"/>
      <c r="AJ240" s="155"/>
      <c r="AK240" s="155"/>
      <c r="AL240" s="155"/>
      <c r="AM240" s="281">
        <v>62468</v>
      </c>
      <c r="AN240" s="281">
        <v>1696</v>
      </c>
      <c r="AO240" s="156" t="s">
        <v>757</v>
      </c>
      <c r="AP240" s="282" t="s">
        <v>473</v>
      </c>
      <c r="AQ240" s="809"/>
      <c r="AR240" s="809">
        <v>4</v>
      </c>
      <c r="AS240" s="88">
        <f t="shared" si="19"/>
        <v>0</v>
      </c>
      <c r="AT240" s="88">
        <v>0</v>
      </c>
    </row>
    <row r="241" spans="1:46" x14ac:dyDescent="0.35">
      <c r="A241" s="155">
        <v>61762</v>
      </c>
      <c r="B241" s="162">
        <v>1698</v>
      </c>
      <c r="C241" s="155" t="s">
        <v>760</v>
      </c>
      <c r="D241" s="155" t="s">
        <v>473</v>
      </c>
      <c r="E241" s="155"/>
      <c r="F241" s="155">
        <v>10</v>
      </c>
      <c r="G241" s="171">
        <v>1</v>
      </c>
      <c r="H241" s="155"/>
      <c r="I241" s="155" t="str">
        <f t="shared" si="15"/>
        <v>part</v>
      </c>
      <c r="J241" s="155"/>
      <c r="K241" s="155"/>
      <c r="L241" s="155"/>
      <c r="M241" s="155"/>
      <c r="N241" s="163"/>
      <c r="O241" s="163"/>
      <c r="P241" s="163"/>
      <c r="Q241" s="163"/>
      <c r="R241" s="164"/>
      <c r="S241" s="165"/>
      <c r="T241" s="167"/>
      <c r="U241" s="163"/>
      <c r="V241" s="172">
        <v>0.04</v>
      </c>
      <c r="W241" s="167"/>
      <c r="X241" s="155" t="s">
        <v>478</v>
      </c>
      <c r="Y241" s="155" t="s">
        <v>475</v>
      </c>
      <c r="Z241" s="155"/>
      <c r="AA241" s="152">
        <f t="shared" si="16"/>
        <v>0.04</v>
      </c>
      <c r="AB241" s="168">
        <f t="shared" si="17"/>
        <v>0.4</v>
      </c>
      <c r="AC241" s="155"/>
      <c r="AD241" s="155">
        <f t="shared" si="18"/>
        <v>0</v>
      </c>
      <c r="AE241" s="169">
        <v>40113</v>
      </c>
      <c r="AF241" s="155"/>
      <c r="AG241" s="155"/>
      <c r="AH241" s="155"/>
      <c r="AI241" s="155"/>
      <c r="AJ241" s="155"/>
      <c r="AK241" s="155"/>
      <c r="AL241" s="155"/>
      <c r="AM241" s="281">
        <v>61762</v>
      </c>
      <c r="AN241" s="281">
        <v>1698</v>
      </c>
      <c r="AO241" s="156" t="s">
        <v>1709</v>
      </c>
      <c r="AP241" s="282" t="s">
        <v>473</v>
      </c>
      <c r="AQ241" s="809"/>
      <c r="AR241" s="809">
        <v>10</v>
      </c>
      <c r="AS241" s="88">
        <f t="shared" si="19"/>
        <v>0</v>
      </c>
      <c r="AT241" s="88">
        <v>0</v>
      </c>
    </row>
    <row r="242" spans="1:46" x14ac:dyDescent="0.35">
      <c r="A242" s="155">
        <v>62465</v>
      </c>
      <c r="B242" s="162">
        <v>1698</v>
      </c>
      <c r="C242" s="155" t="s">
        <v>760</v>
      </c>
      <c r="D242" s="155" t="s">
        <v>473</v>
      </c>
      <c r="E242" s="155"/>
      <c r="F242" s="155">
        <v>27</v>
      </c>
      <c r="G242" s="171">
        <v>1</v>
      </c>
      <c r="H242" s="155"/>
      <c r="I242" s="155" t="str">
        <f t="shared" si="15"/>
        <v>part</v>
      </c>
      <c r="J242" s="155"/>
      <c r="K242" s="155"/>
      <c r="L242" s="155"/>
      <c r="M242" s="155"/>
      <c r="N242" s="163"/>
      <c r="O242" s="163"/>
      <c r="P242" s="163"/>
      <c r="Q242" s="163"/>
      <c r="R242" s="164"/>
      <c r="S242" s="165"/>
      <c r="T242" s="167"/>
      <c r="U242" s="155"/>
      <c r="V242" s="172">
        <v>0.04</v>
      </c>
      <c r="W242" s="167"/>
      <c r="X242" s="155" t="s">
        <v>478</v>
      </c>
      <c r="Y242" s="155" t="s">
        <v>475</v>
      </c>
      <c r="Z242" s="166"/>
      <c r="AA242" s="152">
        <f t="shared" si="16"/>
        <v>0.04</v>
      </c>
      <c r="AB242" s="168">
        <f t="shared" si="17"/>
        <v>1.08</v>
      </c>
      <c r="AC242" s="155"/>
      <c r="AD242" s="155">
        <f t="shared" si="18"/>
        <v>0</v>
      </c>
      <c r="AE242" s="169">
        <v>40123</v>
      </c>
      <c r="AF242" s="155"/>
      <c r="AG242" s="155"/>
      <c r="AH242" s="155"/>
      <c r="AI242" s="155"/>
      <c r="AJ242" s="155"/>
      <c r="AK242" s="155"/>
      <c r="AL242" s="155"/>
      <c r="AM242" s="281">
        <v>62465</v>
      </c>
      <c r="AN242" s="281">
        <v>1698</v>
      </c>
      <c r="AO242" s="156" t="s">
        <v>1709</v>
      </c>
      <c r="AP242" s="282" t="s">
        <v>473</v>
      </c>
      <c r="AQ242" s="809"/>
      <c r="AR242" s="809">
        <v>27</v>
      </c>
      <c r="AS242" s="88">
        <f t="shared" si="19"/>
        <v>0</v>
      </c>
      <c r="AT242" s="88">
        <v>0</v>
      </c>
    </row>
    <row r="243" spans="1:46" x14ac:dyDescent="0.35">
      <c r="A243" s="155">
        <v>62467</v>
      </c>
      <c r="B243" s="162">
        <v>1717</v>
      </c>
      <c r="C243" s="155" t="s">
        <v>761</v>
      </c>
      <c r="D243" s="155" t="s">
        <v>473</v>
      </c>
      <c r="E243" s="155"/>
      <c r="F243" s="155">
        <v>2</v>
      </c>
      <c r="G243" s="250">
        <v>1</v>
      </c>
      <c r="H243" s="155"/>
      <c r="I243" s="155" t="str">
        <f t="shared" si="15"/>
        <v>part</v>
      </c>
      <c r="J243" s="155"/>
      <c r="K243" s="155"/>
      <c r="L243" s="155"/>
      <c r="M243" s="155"/>
      <c r="N243" s="163"/>
      <c r="O243" s="163"/>
      <c r="P243" s="163"/>
      <c r="Q243" s="163"/>
      <c r="R243" s="164"/>
      <c r="S243" s="165"/>
      <c r="T243" s="167"/>
      <c r="U243" s="155"/>
      <c r="V243" s="172">
        <v>0.12</v>
      </c>
      <c r="W243" s="167"/>
      <c r="X243" s="155" t="s">
        <v>762</v>
      </c>
      <c r="Y243" s="155" t="s">
        <v>475</v>
      </c>
      <c r="Z243" s="166"/>
      <c r="AA243" s="152">
        <f t="shared" si="16"/>
        <v>0.12</v>
      </c>
      <c r="AB243" s="168">
        <f t="shared" si="17"/>
        <v>0.24</v>
      </c>
      <c r="AC243" s="155"/>
      <c r="AD243" s="155">
        <f t="shared" si="18"/>
        <v>0</v>
      </c>
      <c r="AE243" s="169">
        <v>39926</v>
      </c>
      <c r="AF243" s="155">
        <v>2</v>
      </c>
      <c r="AG243" s="155">
        <v>2</v>
      </c>
      <c r="AH243" s="155"/>
      <c r="AI243" s="155"/>
      <c r="AJ243" s="155"/>
      <c r="AK243" s="155"/>
      <c r="AL243" s="155"/>
      <c r="AM243" s="281">
        <v>62467</v>
      </c>
      <c r="AN243" s="281">
        <v>1717</v>
      </c>
      <c r="AO243" s="156" t="s">
        <v>761</v>
      </c>
      <c r="AP243" s="282" t="s">
        <v>473</v>
      </c>
      <c r="AQ243" s="809"/>
      <c r="AR243" s="809">
        <v>2</v>
      </c>
      <c r="AS243" s="88">
        <f t="shared" si="19"/>
        <v>0</v>
      </c>
      <c r="AT243" s="88">
        <v>0</v>
      </c>
    </row>
    <row r="244" spans="1:46" x14ac:dyDescent="0.35">
      <c r="A244" s="155">
        <v>62811</v>
      </c>
      <c r="B244" s="162">
        <v>1717</v>
      </c>
      <c r="C244" s="155" t="s">
        <v>761</v>
      </c>
      <c r="D244" s="155" t="s">
        <v>473</v>
      </c>
      <c r="E244" s="155"/>
      <c r="F244" s="155">
        <v>2</v>
      </c>
      <c r="G244" s="250">
        <v>1</v>
      </c>
      <c r="H244" s="155"/>
      <c r="I244" s="155" t="str">
        <f t="shared" si="15"/>
        <v>part</v>
      </c>
      <c r="J244" s="155"/>
      <c r="K244" s="155"/>
      <c r="L244" s="155"/>
      <c r="M244" s="155"/>
      <c r="N244" s="163"/>
      <c r="O244" s="163"/>
      <c r="P244" s="163"/>
      <c r="Q244" s="163"/>
      <c r="R244" s="164"/>
      <c r="S244" s="165"/>
      <c r="T244" s="167"/>
      <c r="U244" s="155"/>
      <c r="V244" s="172">
        <v>0.12</v>
      </c>
      <c r="W244" s="164"/>
      <c r="X244" s="155" t="s">
        <v>762</v>
      </c>
      <c r="Y244" s="155" t="s">
        <v>475</v>
      </c>
      <c r="Z244" s="166"/>
      <c r="AA244" s="152">
        <f t="shared" si="16"/>
        <v>0.12</v>
      </c>
      <c r="AB244" s="168">
        <f t="shared" si="17"/>
        <v>0.24</v>
      </c>
      <c r="AC244" s="155"/>
      <c r="AD244" s="155">
        <f t="shared" si="18"/>
        <v>0</v>
      </c>
      <c r="AE244" s="169">
        <v>39926</v>
      </c>
      <c r="AF244" s="155"/>
      <c r="AG244" s="155"/>
      <c r="AH244" s="155"/>
      <c r="AI244" s="155"/>
      <c r="AJ244" s="155"/>
      <c r="AK244" s="155"/>
      <c r="AL244" s="155"/>
      <c r="AM244" s="281">
        <v>62811</v>
      </c>
      <c r="AN244" s="281">
        <v>1717</v>
      </c>
      <c r="AO244" s="156" t="s">
        <v>761</v>
      </c>
      <c r="AP244" s="282" t="s">
        <v>473</v>
      </c>
      <c r="AQ244" s="809"/>
      <c r="AR244" s="809">
        <v>2</v>
      </c>
      <c r="AS244" s="88">
        <f t="shared" si="19"/>
        <v>0</v>
      </c>
      <c r="AT244" s="88">
        <v>0</v>
      </c>
    </row>
    <row r="245" spans="1:46" x14ac:dyDescent="0.35">
      <c r="A245" s="155">
        <v>62743</v>
      </c>
      <c r="B245" s="162">
        <v>1718</v>
      </c>
      <c r="C245" s="155" t="s">
        <v>763</v>
      </c>
      <c r="D245" s="155" t="s">
        <v>473</v>
      </c>
      <c r="E245" s="155"/>
      <c r="F245" s="155">
        <v>1</v>
      </c>
      <c r="G245" s="250">
        <v>1</v>
      </c>
      <c r="H245" s="155"/>
      <c r="I245" s="155" t="str">
        <f t="shared" si="15"/>
        <v>part</v>
      </c>
      <c r="J245" s="155"/>
      <c r="K245" s="155"/>
      <c r="L245" s="155"/>
      <c r="M245" s="155"/>
      <c r="N245" s="163"/>
      <c r="O245" s="163"/>
      <c r="P245" s="163"/>
      <c r="Q245" s="163"/>
      <c r="R245" s="164"/>
      <c r="S245" s="165"/>
      <c r="T245" s="167" t="s">
        <v>764</v>
      </c>
      <c r="U245" s="155"/>
      <c r="V245" s="172">
        <v>14.24</v>
      </c>
      <c r="W245" s="167"/>
      <c r="X245" s="155" t="s">
        <v>905</v>
      </c>
      <c r="Y245" s="155" t="s">
        <v>475</v>
      </c>
      <c r="Z245" s="166"/>
      <c r="AA245" s="152">
        <f t="shared" si="16"/>
        <v>14.24</v>
      </c>
      <c r="AB245" s="168">
        <f t="shared" si="17"/>
        <v>14.24</v>
      </c>
      <c r="AC245" s="155"/>
      <c r="AD245" s="155">
        <f t="shared" si="18"/>
        <v>0</v>
      </c>
      <c r="AE245" s="169">
        <v>39926</v>
      </c>
      <c r="AF245" s="155">
        <v>1</v>
      </c>
      <c r="AG245" s="155">
        <v>1</v>
      </c>
      <c r="AH245" s="155"/>
      <c r="AI245" s="155"/>
      <c r="AJ245" s="155"/>
      <c r="AK245" s="155"/>
      <c r="AL245" s="155"/>
      <c r="AM245" s="281">
        <v>62799</v>
      </c>
      <c r="AN245" s="281">
        <v>1718</v>
      </c>
      <c r="AO245" s="156" t="s">
        <v>1710</v>
      </c>
      <c r="AP245" s="282" t="s">
        <v>473</v>
      </c>
      <c r="AQ245" s="809"/>
      <c r="AR245" s="809">
        <v>1</v>
      </c>
      <c r="AS245" s="88">
        <f t="shared" si="19"/>
        <v>0</v>
      </c>
      <c r="AT245" s="88">
        <v>0</v>
      </c>
    </row>
    <row r="246" spans="1:46" x14ac:dyDescent="0.35">
      <c r="A246" s="155">
        <v>62799</v>
      </c>
      <c r="B246" s="162">
        <v>1718</v>
      </c>
      <c r="C246" s="155" t="s">
        <v>763</v>
      </c>
      <c r="D246" s="155" t="s">
        <v>473</v>
      </c>
      <c r="E246" s="155"/>
      <c r="F246" s="155">
        <v>1</v>
      </c>
      <c r="G246" s="250">
        <v>1</v>
      </c>
      <c r="H246" s="155"/>
      <c r="I246" s="155" t="str">
        <f t="shared" si="15"/>
        <v>part</v>
      </c>
      <c r="J246" s="155"/>
      <c r="K246" s="155"/>
      <c r="L246" s="155"/>
      <c r="M246" s="155"/>
      <c r="N246" s="163"/>
      <c r="O246" s="163"/>
      <c r="P246" s="163"/>
      <c r="Q246" s="163"/>
      <c r="R246" s="164"/>
      <c r="S246" s="165"/>
      <c r="T246" s="167" t="s">
        <v>764</v>
      </c>
      <c r="U246" s="155"/>
      <c r="V246" s="172">
        <v>14.24</v>
      </c>
      <c r="W246" s="167"/>
      <c r="X246" s="155" t="s">
        <v>905</v>
      </c>
      <c r="Y246" s="155" t="s">
        <v>475</v>
      </c>
      <c r="Z246" s="166"/>
      <c r="AA246" s="152">
        <f t="shared" si="16"/>
        <v>14.24</v>
      </c>
      <c r="AB246" s="168">
        <f t="shared" si="17"/>
        <v>14.24</v>
      </c>
      <c r="AC246" s="155"/>
      <c r="AD246" s="155">
        <f t="shared" si="18"/>
        <v>0</v>
      </c>
      <c r="AE246" s="169">
        <v>39926</v>
      </c>
      <c r="AF246" s="155">
        <v>1</v>
      </c>
      <c r="AG246" s="155">
        <v>1</v>
      </c>
      <c r="AH246" s="155"/>
      <c r="AI246" s="155"/>
      <c r="AJ246" s="155"/>
      <c r="AK246" s="155"/>
      <c r="AL246" s="155"/>
      <c r="AM246" s="281">
        <v>62876</v>
      </c>
      <c r="AN246" s="281">
        <v>1718</v>
      </c>
      <c r="AO246" s="156" t="s">
        <v>1710</v>
      </c>
      <c r="AP246" s="282" t="s">
        <v>473</v>
      </c>
      <c r="AQ246" s="809"/>
      <c r="AR246" s="809">
        <v>2</v>
      </c>
      <c r="AS246" s="88">
        <f t="shared" si="19"/>
        <v>0</v>
      </c>
      <c r="AT246" s="88">
        <v>0</v>
      </c>
    </row>
    <row r="247" spans="1:46" x14ac:dyDescent="0.35">
      <c r="A247" s="155">
        <v>62815</v>
      </c>
      <c r="B247" s="162">
        <v>1729</v>
      </c>
      <c r="C247" s="155" t="s">
        <v>766</v>
      </c>
      <c r="D247" s="155" t="s">
        <v>473</v>
      </c>
      <c r="E247" s="155"/>
      <c r="F247" s="155">
        <v>10</v>
      </c>
      <c r="G247" s="250">
        <v>1</v>
      </c>
      <c r="H247" s="155"/>
      <c r="I247" s="155" t="str">
        <f t="shared" si="15"/>
        <v>part</v>
      </c>
      <c r="J247" s="155"/>
      <c r="K247" s="155"/>
      <c r="L247" s="155"/>
      <c r="M247" s="155"/>
      <c r="N247" s="163"/>
      <c r="O247" s="163"/>
      <c r="P247" s="163"/>
      <c r="Q247" s="163"/>
      <c r="R247" s="164"/>
      <c r="S247" s="165"/>
      <c r="T247" s="167"/>
      <c r="U247" s="155"/>
      <c r="V247" s="172">
        <v>0.16</v>
      </c>
      <c r="W247" s="167"/>
      <c r="X247" s="155" t="s">
        <v>767</v>
      </c>
      <c r="Y247" s="155" t="s">
        <v>475</v>
      </c>
      <c r="Z247" s="166"/>
      <c r="AA247" s="152">
        <f t="shared" si="16"/>
        <v>0.16</v>
      </c>
      <c r="AB247" s="168">
        <f t="shared" si="17"/>
        <v>1.6</v>
      </c>
      <c r="AC247" s="155"/>
      <c r="AD247" s="155">
        <f t="shared" si="18"/>
        <v>0</v>
      </c>
      <c r="AE247" s="169">
        <v>39926</v>
      </c>
      <c r="AF247" s="155">
        <v>10</v>
      </c>
      <c r="AG247" s="155">
        <v>10</v>
      </c>
      <c r="AH247" s="155"/>
      <c r="AI247" s="155"/>
      <c r="AJ247" s="155"/>
      <c r="AK247" s="155"/>
      <c r="AL247" s="155"/>
      <c r="AM247" s="281">
        <v>62815</v>
      </c>
      <c r="AN247" s="281">
        <v>1729</v>
      </c>
      <c r="AO247" s="156" t="s">
        <v>766</v>
      </c>
      <c r="AP247" s="282" t="s">
        <v>473</v>
      </c>
      <c r="AQ247" s="809"/>
      <c r="AR247" s="809">
        <v>10</v>
      </c>
      <c r="AS247" s="88">
        <f t="shared" si="19"/>
        <v>0</v>
      </c>
      <c r="AT247" s="88">
        <v>0</v>
      </c>
    </row>
    <row r="248" spans="1:46" x14ac:dyDescent="0.35">
      <c r="A248" s="88">
        <v>62465</v>
      </c>
      <c r="B248" s="109">
        <v>1741</v>
      </c>
      <c r="C248" s="88" t="s">
        <v>1711</v>
      </c>
      <c r="D248" s="88" t="s">
        <v>473</v>
      </c>
      <c r="F248" s="88">
        <v>1</v>
      </c>
      <c r="G248" s="110">
        <v>1</v>
      </c>
      <c r="I248" s="88" t="str">
        <f t="shared" si="15"/>
        <v>part</v>
      </c>
      <c r="T248" s="92" t="s">
        <v>555</v>
      </c>
      <c r="V248" s="111">
        <v>0</v>
      </c>
      <c r="Z248" s="114"/>
      <c r="AA248" s="115">
        <f t="shared" si="16"/>
        <v>0</v>
      </c>
      <c r="AB248" s="95">
        <f t="shared" si="17"/>
        <v>0</v>
      </c>
      <c r="AD248" s="88">
        <f t="shared" si="18"/>
        <v>0</v>
      </c>
      <c r="AE248" s="113">
        <v>40123</v>
      </c>
      <c r="AM248" s="281">
        <v>62465</v>
      </c>
      <c r="AN248" s="281">
        <v>1741</v>
      </c>
      <c r="AO248" s="156" t="s">
        <v>1711</v>
      </c>
      <c r="AP248" s="282" t="s">
        <v>473</v>
      </c>
      <c r="AQ248" s="809"/>
      <c r="AR248" s="809">
        <v>1</v>
      </c>
      <c r="AS248" s="88">
        <f t="shared" si="19"/>
        <v>0</v>
      </c>
      <c r="AT248" s="88">
        <v>0</v>
      </c>
    </row>
    <row r="249" spans="1:46" x14ac:dyDescent="0.35">
      <c r="A249" s="88">
        <v>62810</v>
      </c>
      <c r="B249" s="109">
        <v>1744</v>
      </c>
      <c r="C249" s="88" t="s">
        <v>770</v>
      </c>
      <c r="D249" s="88" t="s">
        <v>473</v>
      </c>
      <c r="F249" s="88">
        <v>2</v>
      </c>
      <c r="G249" s="120">
        <v>1</v>
      </c>
      <c r="I249" s="88" t="str">
        <f t="shared" si="15"/>
        <v>part</v>
      </c>
      <c r="U249" s="89"/>
      <c r="V249" s="111">
        <v>0</v>
      </c>
      <c r="W249" s="160"/>
      <c r="Z249" s="118"/>
      <c r="AA249" s="112">
        <f t="shared" si="16"/>
        <v>0</v>
      </c>
      <c r="AB249" s="95">
        <f t="shared" si="17"/>
        <v>0</v>
      </c>
      <c r="AD249" s="88">
        <f t="shared" si="18"/>
        <v>0</v>
      </c>
      <c r="AE249" s="113">
        <v>40158</v>
      </c>
      <c r="AM249" s="281">
        <v>61761</v>
      </c>
      <c r="AN249" s="281">
        <v>1744</v>
      </c>
      <c r="AO249" s="156" t="s">
        <v>770</v>
      </c>
      <c r="AP249" s="282" t="s">
        <v>473</v>
      </c>
      <c r="AQ249" s="809"/>
      <c r="AR249" s="809">
        <v>6</v>
      </c>
      <c r="AS249" s="88">
        <f t="shared" si="19"/>
        <v>0</v>
      </c>
      <c r="AT249" s="88">
        <v>0</v>
      </c>
    </row>
    <row r="250" spans="1:46" x14ac:dyDescent="0.35">
      <c r="A250" s="155">
        <v>63068</v>
      </c>
      <c r="B250" s="162">
        <v>1744</v>
      </c>
      <c r="C250" s="155" t="s">
        <v>772</v>
      </c>
      <c r="D250" s="155" t="s">
        <v>473</v>
      </c>
      <c r="E250" s="155"/>
      <c r="F250" s="155">
        <v>6</v>
      </c>
      <c r="G250" s="171">
        <v>1</v>
      </c>
      <c r="H250" s="155"/>
      <c r="I250" s="155" t="str">
        <f t="shared" si="15"/>
        <v>part</v>
      </c>
      <c r="J250" s="155"/>
      <c r="K250" s="155"/>
      <c r="L250" s="155"/>
      <c r="M250" s="155"/>
      <c r="N250" s="163"/>
      <c r="O250" s="163"/>
      <c r="P250" s="163"/>
      <c r="Q250" s="163"/>
      <c r="R250" s="164"/>
      <c r="S250" s="165"/>
      <c r="T250" s="167" t="s">
        <v>773</v>
      </c>
      <c r="U250" s="155"/>
      <c r="V250" s="172">
        <v>0.18</v>
      </c>
      <c r="W250" s="167"/>
      <c r="X250" s="155" t="s">
        <v>771</v>
      </c>
      <c r="Y250" s="155" t="s">
        <v>475</v>
      </c>
      <c r="Z250" s="166"/>
      <c r="AA250" s="152">
        <f t="shared" si="16"/>
        <v>0.18</v>
      </c>
      <c r="AB250" s="168">
        <f t="shared" si="17"/>
        <v>1.08</v>
      </c>
      <c r="AC250" s="155"/>
      <c r="AD250" s="155">
        <f t="shared" si="18"/>
        <v>0</v>
      </c>
      <c r="AE250" s="169">
        <v>40112</v>
      </c>
      <c r="AF250" s="155"/>
      <c r="AG250" s="155"/>
      <c r="AH250" s="155"/>
      <c r="AI250" s="155"/>
      <c r="AJ250" s="155"/>
      <c r="AK250" s="155"/>
      <c r="AL250" s="155"/>
      <c r="AM250" s="281">
        <v>62810</v>
      </c>
      <c r="AN250" s="281">
        <v>1744</v>
      </c>
      <c r="AO250" s="156" t="s">
        <v>770</v>
      </c>
      <c r="AP250" s="282" t="s">
        <v>473</v>
      </c>
      <c r="AQ250" s="809"/>
      <c r="AR250" s="809">
        <v>2</v>
      </c>
      <c r="AS250" s="88">
        <f t="shared" si="19"/>
        <v>0</v>
      </c>
      <c r="AT250" s="88">
        <v>0</v>
      </c>
    </row>
    <row r="251" spans="1:46" x14ac:dyDescent="0.35">
      <c r="A251" s="155">
        <v>62452</v>
      </c>
      <c r="B251" s="162">
        <v>1747</v>
      </c>
      <c r="C251" s="155" t="s">
        <v>774</v>
      </c>
      <c r="D251" s="155" t="s">
        <v>473</v>
      </c>
      <c r="E251" s="155"/>
      <c r="F251" s="155">
        <v>2</v>
      </c>
      <c r="G251" s="171">
        <v>1</v>
      </c>
      <c r="H251" s="155"/>
      <c r="I251" s="155" t="str">
        <f t="shared" si="15"/>
        <v>part</v>
      </c>
      <c r="J251" s="155"/>
      <c r="K251" s="155"/>
      <c r="L251" s="155"/>
      <c r="M251" s="155"/>
      <c r="N251" s="163"/>
      <c r="O251" s="163"/>
      <c r="P251" s="163"/>
      <c r="Q251" s="163"/>
      <c r="R251" s="164"/>
      <c r="S251" s="165"/>
      <c r="T251" s="167" t="s">
        <v>631</v>
      </c>
      <c r="U251" s="155"/>
      <c r="V251" s="172">
        <v>0.04</v>
      </c>
      <c r="W251" s="164"/>
      <c r="X251" s="155" t="s">
        <v>775</v>
      </c>
      <c r="Y251" s="155"/>
      <c r="Z251" s="166"/>
      <c r="AA251" s="152">
        <f t="shared" si="16"/>
        <v>0.04</v>
      </c>
      <c r="AB251" s="168">
        <f t="shared" si="17"/>
        <v>0.08</v>
      </c>
      <c r="AC251" s="155"/>
      <c r="AD251" s="155">
        <f t="shared" si="18"/>
        <v>0</v>
      </c>
      <c r="AE251" s="169">
        <v>40086</v>
      </c>
      <c r="AF251" s="155"/>
      <c r="AG251" s="155"/>
      <c r="AH251" s="155"/>
      <c r="AI251" s="155"/>
      <c r="AJ251" s="155"/>
      <c r="AK251" s="155"/>
      <c r="AL251" s="155"/>
      <c r="AM251" s="281">
        <v>62452</v>
      </c>
      <c r="AN251" s="281">
        <v>1747</v>
      </c>
      <c r="AO251" s="156" t="s">
        <v>774</v>
      </c>
      <c r="AP251" s="282" t="s">
        <v>473</v>
      </c>
      <c r="AQ251" s="809"/>
      <c r="AR251" s="809">
        <v>2</v>
      </c>
      <c r="AS251" s="88">
        <f t="shared" si="19"/>
        <v>0</v>
      </c>
      <c r="AT251" s="88">
        <v>0</v>
      </c>
    </row>
    <row r="252" spans="1:46" x14ac:dyDescent="0.35">
      <c r="A252" s="155">
        <v>62808</v>
      </c>
      <c r="B252" s="162">
        <v>1747</v>
      </c>
      <c r="C252" s="155" t="s">
        <v>774</v>
      </c>
      <c r="D252" s="155" t="s">
        <v>473</v>
      </c>
      <c r="E252" s="155"/>
      <c r="F252" s="155">
        <v>4</v>
      </c>
      <c r="G252" s="250">
        <v>1</v>
      </c>
      <c r="H252" s="155"/>
      <c r="I252" s="155" t="str">
        <f t="shared" si="15"/>
        <v>part</v>
      </c>
      <c r="J252" s="155"/>
      <c r="K252" s="155"/>
      <c r="L252" s="155"/>
      <c r="M252" s="155"/>
      <c r="N252" s="163"/>
      <c r="O252" s="163"/>
      <c r="P252" s="163"/>
      <c r="Q252" s="163"/>
      <c r="R252" s="164"/>
      <c r="S252" s="165"/>
      <c r="T252" s="167"/>
      <c r="U252" s="155"/>
      <c r="V252" s="172">
        <v>0.04</v>
      </c>
      <c r="W252" s="167"/>
      <c r="X252" s="155" t="s">
        <v>776</v>
      </c>
      <c r="Y252" s="155" t="s">
        <v>475</v>
      </c>
      <c r="Z252" s="166"/>
      <c r="AA252" s="152">
        <f t="shared" si="16"/>
        <v>0.04</v>
      </c>
      <c r="AB252" s="168">
        <f t="shared" si="17"/>
        <v>0.16</v>
      </c>
      <c r="AC252" s="155"/>
      <c r="AD252" s="155">
        <f t="shared" si="18"/>
        <v>0</v>
      </c>
      <c r="AE252" s="169">
        <v>39926</v>
      </c>
      <c r="AF252" s="155"/>
      <c r="AG252" s="155"/>
      <c r="AH252" s="155"/>
      <c r="AI252" s="155"/>
      <c r="AJ252" s="155"/>
      <c r="AK252" s="155"/>
      <c r="AL252" s="155"/>
      <c r="AM252" s="281">
        <v>62808</v>
      </c>
      <c r="AN252" s="281">
        <v>1747</v>
      </c>
      <c r="AO252" s="156" t="s">
        <v>774</v>
      </c>
      <c r="AP252" s="282" t="s">
        <v>473</v>
      </c>
      <c r="AQ252" s="809"/>
      <c r="AR252" s="809">
        <v>4</v>
      </c>
      <c r="AS252" s="88">
        <f t="shared" si="19"/>
        <v>0</v>
      </c>
      <c r="AT252" s="88">
        <v>0</v>
      </c>
    </row>
    <row r="253" spans="1:46" x14ac:dyDescent="0.35">
      <c r="A253" s="125">
        <v>62897</v>
      </c>
      <c r="B253" s="126">
        <v>1748</v>
      </c>
      <c r="C253" s="125" t="s">
        <v>777</v>
      </c>
      <c r="D253" s="125" t="s">
        <v>590</v>
      </c>
      <c r="E253" s="125" t="s">
        <v>778</v>
      </c>
      <c r="F253" s="125">
        <v>2</v>
      </c>
      <c r="G253" s="127">
        <v>1</v>
      </c>
      <c r="H253" s="125"/>
      <c r="I253" s="125" t="str">
        <f t="shared" si="15"/>
        <v>part</v>
      </c>
      <c r="J253" s="125"/>
      <c r="K253" s="125"/>
      <c r="L253" s="125"/>
      <c r="M253" s="125"/>
      <c r="N253" s="128"/>
      <c r="O253" s="128"/>
      <c r="P253" s="128"/>
      <c r="Q253" s="128"/>
      <c r="R253" s="129"/>
      <c r="S253" s="262"/>
      <c r="T253" s="130" t="s">
        <v>779</v>
      </c>
      <c r="U253" s="125"/>
      <c r="V253" s="131">
        <v>15500</v>
      </c>
      <c r="W253" s="130"/>
      <c r="X253" s="155" t="s">
        <v>780</v>
      </c>
      <c r="Y253" s="88" t="s">
        <v>475</v>
      </c>
      <c r="Z253" s="132"/>
      <c r="AA253" s="263">
        <f t="shared" si="16"/>
        <v>15500</v>
      </c>
      <c r="AB253" s="264">
        <f t="shared" si="17"/>
        <v>31000</v>
      </c>
      <c r="AC253" s="125"/>
      <c r="AD253" s="125">
        <f t="shared" si="18"/>
        <v>0</v>
      </c>
      <c r="AE253" s="148">
        <v>40042</v>
      </c>
      <c r="AF253" s="125"/>
      <c r="AG253" s="125"/>
      <c r="AH253" s="125"/>
      <c r="AI253" s="125"/>
      <c r="AJ253" s="125"/>
      <c r="AK253" s="125"/>
      <c r="AL253" s="125"/>
      <c r="AM253" s="281">
        <v>62897</v>
      </c>
      <c r="AN253" s="281">
        <v>1748</v>
      </c>
      <c r="AO253" s="156" t="s">
        <v>777</v>
      </c>
      <c r="AP253" s="282" t="s">
        <v>590</v>
      </c>
      <c r="AQ253" s="809" t="s">
        <v>468</v>
      </c>
      <c r="AR253" s="809">
        <v>2</v>
      </c>
      <c r="AS253" s="88">
        <f t="shared" si="19"/>
        <v>0</v>
      </c>
      <c r="AT253" s="88">
        <v>0</v>
      </c>
    </row>
    <row r="254" spans="1:46" x14ac:dyDescent="0.35">
      <c r="A254" s="155">
        <v>62454</v>
      </c>
      <c r="B254" s="162">
        <v>1764</v>
      </c>
      <c r="C254" s="155" t="s">
        <v>782</v>
      </c>
      <c r="D254" s="155" t="s">
        <v>473</v>
      </c>
      <c r="E254" s="155"/>
      <c r="F254" s="155">
        <v>2</v>
      </c>
      <c r="G254" s="171">
        <v>1</v>
      </c>
      <c r="H254" s="155"/>
      <c r="I254" s="155" t="str">
        <f t="shared" si="15"/>
        <v>part</v>
      </c>
      <c r="J254" s="155"/>
      <c r="K254" s="155"/>
      <c r="L254" s="155"/>
      <c r="M254" s="155"/>
      <c r="N254" s="163"/>
      <c r="O254" s="163"/>
      <c r="P254" s="163"/>
      <c r="Q254" s="163"/>
      <c r="R254" s="164"/>
      <c r="S254" s="165"/>
      <c r="T254" s="167"/>
      <c r="U254" s="163"/>
      <c r="V254" s="172">
        <v>0</v>
      </c>
      <c r="W254" s="164"/>
      <c r="X254" s="155" t="s">
        <v>478</v>
      </c>
      <c r="Y254" s="155" t="s">
        <v>475</v>
      </c>
      <c r="Z254" s="166"/>
      <c r="AA254" s="152">
        <f t="shared" si="16"/>
        <v>0</v>
      </c>
      <c r="AB254" s="168">
        <f t="shared" si="17"/>
        <v>0</v>
      </c>
      <c r="AC254" s="155"/>
      <c r="AD254" s="155">
        <f t="shared" si="18"/>
        <v>0</v>
      </c>
      <c r="AE254" s="169">
        <v>40112</v>
      </c>
      <c r="AF254" s="155"/>
      <c r="AG254" s="155"/>
      <c r="AH254" s="155"/>
      <c r="AI254" s="155"/>
      <c r="AJ254" s="155"/>
      <c r="AK254" s="155"/>
      <c r="AL254" s="155"/>
      <c r="AM254" s="281">
        <v>62454</v>
      </c>
      <c r="AN254" s="281">
        <v>1764</v>
      </c>
      <c r="AO254" s="156" t="s">
        <v>782</v>
      </c>
      <c r="AP254" s="282" t="s">
        <v>473</v>
      </c>
      <c r="AQ254" s="809"/>
      <c r="AR254" s="809">
        <v>2</v>
      </c>
      <c r="AS254" s="88">
        <f t="shared" si="19"/>
        <v>0</v>
      </c>
      <c r="AT254" s="88">
        <v>0</v>
      </c>
    </row>
    <row r="255" spans="1:46" x14ac:dyDescent="0.35">
      <c r="A255" s="88">
        <v>62810</v>
      </c>
      <c r="B255" s="109">
        <v>1764</v>
      </c>
      <c r="C255" s="88" t="s">
        <v>782</v>
      </c>
      <c r="D255" s="88" t="s">
        <v>473</v>
      </c>
      <c r="F255" s="88">
        <v>16</v>
      </c>
      <c r="G255" s="120">
        <v>1</v>
      </c>
      <c r="I255" s="88" t="str">
        <f t="shared" si="15"/>
        <v>part</v>
      </c>
      <c r="U255" s="89"/>
      <c r="V255" s="111">
        <v>0</v>
      </c>
      <c r="W255" s="160"/>
      <c r="Z255" s="118"/>
      <c r="AA255" s="112">
        <f t="shared" si="16"/>
        <v>0</v>
      </c>
      <c r="AB255" s="95">
        <f t="shared" si="17"/>
        <v>0</v>
      </c>
      <c r="AD255" s="88">
        <f t="shared" si="18"/>
        <v>0</v>
      </c>
      <c r="AE255" s="113">
        <v>40158</v>
      </c>
      <c r="AM255" s="281">
        <v>62810</v>
      </c>
      <c r="AN255" s="281">
        <v>1764</v>
      </c>
      <c r="AO255" s="156" t="s">
        <v>782</v>
      </c>
      <c r="AP255" s="282" t="s">
        <v>473</v>
      </c>
      <c r="AQ255" s="809"/>
      <c r="AR255" s="809">
        <v>16</v>
      </c>
      <c r="AS255" s="88">
        <f t="shared" si="19"/>
        <v>0</v>
      </c>
      <c r="AT255" s="88">
        <v>0</v>
      </c>
    </row>
    <row r="256" spans="1:46" x14ac:dyDescent="0.35">
      <c r="A256" s="155">
        <v>63058</v>
      </c>
      <c r="B256" s="162">
        <v>1768</v>
      </c>
      <c r="C256" s="155" t="s">
        <v>783</v>
      </c>
      <c r="D256" s="155"/>
      <c r="E256" s="155"/>
      <c r="F256" s="155">
        <v>2</v>
      </c>
      <c r="G256" s="171">
        <v>1</v>
      </c>
      <c r="H256" s="155"/>
      <c r="I256" s="155" t="str">
        <f t="shared" si="15"/>
        <v>part</v>
      </c>
      <c r="J256" s="155"/>
      <c r="K256" s="155"/>
      <c r="L256" s="155"/>
      <c r="M256" s="155"/>
      <c r="N256" s="163"/>
      <c r="O256" s="163"/>
      <c r="P256" s="163"/>
      <c r="Q256" s="163"/>
      <c r="R256" s="164"/>
      <c r="S256" s="165"/>
      <c r="T256" s="167"/>
      <c r="U256" s="163"/>
      <c r="V256" s="172">
        <v>0</v>
      </c>
      <c r="W256" s="167"/>
      <c r="X256" s="155"/>
      <c r="Y256" s="155"/>
      <c r="Z256" s="155"/>
      <c r="AA256" s="152">
        <f t="shared" si="16"/>
        <v>0</v>
      </c>
      <c r="AB256" s="168">
        <f t="shared" si="17"/>
        <v>0</v>
      </c>
      <c r="AC256" s="155"/>
      <c r="AD256" s="155">
        <f t="shared" si="18"/>
        <v>0</v>
      </c>
      <c r="AE256" s="169">
        <v>40158</v>
      </c>
      <c r="AF256" s="155"/>
      <c r="AG256" s="155"/>
      <c r="AH256" s="155"/>
      <c r="AI256" s="155"/>
      <c r="AJ256" s="155"/>
      <c r="AK256" s="155"/>
      <c r="AL256" s="155"/>
      <c r="AM256" s="281">
        <v>63058</v>
      </c>
      <c r="AN256" s="281">
        <v>1768</v>
      </c>
      <c r="AO256" s="156" t="s">
        <v>783</v>
      </c>
      <c r="AP256" s="282" t="s">
        <v>473</v>
      </c>
      <c r="AQ256" s="809" t="s">
        <v>576</v>
      </c>
      <c r="AR256" s="809">
        <v>2</v>
      </c>
      <c r="AS256" s="88">
        <f t="shared" si="19"/>
        <v>0</v>
      </c>
      <c r="AT256" s="88">
        <v>0</v>
      </c>
    </row>
    <row r="257" spans="1:46" x14ac:dyDescent="0.35">
      <c r="A257" s="155">
        <v>62810</v>
      </c>
      <c r="B257" s="162">
        <v>1780</v>
      </c>
      <c r="C257" s="155" t="s">
        <v>784</v>
      </c>
      <c r="D257" s="155" t="s">
        <v>473</v>
      </c>
      <c r="E257" s="155"/>
      <c r="F257" s="155">
        <v>18</v>
      </c>
      <c r="G257" s="250">
        <v>1</v>
      </c>
      <c r="H257" s="155"/>
      <c r="I257" s="155" t="str">
        <f t="shared" si="15"/>
        <v>part</v>
      </c>
      <c r="J257" s="155"/>
      <c r="K257" s="155"/>
      <c r="L257" s="155"/>
      <c r="M257" s="155"/>
      <c r="N257" s="163"/>
      <c r="O257" s="163"/>
      <c r="P257" s="163"/>
      <c r="Q257" s="163"/>
      <c r="R257" s="164"/>
      <c r="S257" s="165"/>
      <c r="T257" s="167" t="s">
        <v>522</v>
      </c>
      <c r="U257" s="163"/>
      <c r="V257" s="172">
        <v>5.3999999999999999E-2</v>
      </c>
      <c r="W257" s="199"/>
      <c r="X257" s="155" t="s">
        <v>785</v>
      </c>
      <c r="Y257" s="155"/>
      <c r="Z257" s="166"/>
      <c r="AA257" s="152">
        <f t="shared" si="16"/>
        <v>5.3999999999999999E-2</v>
      </c>
      <c r="AB257" s="168">
        <f t="shared" si="17"/>
        <v>0.97199999999999998</v>
      </c>
      <c r="AC257" s="155"/>
      <c r="AD257" s="155">
        <f t="shared" si="18"/>
        <v>0</v>
      </c>
      <c r="AE257" s="169">
        <v>40078</v>
      </c>
      <c r="AF257" s="155"/>
      <c r="AG257" s="155"/>
      <c r="AH257" s="155"/>
      <c r="AI257" s="155"/>
      <c r="AJ257" s="155"/>
      <c r="AK257" s="155"/>
      <c r="AL257" s="155"/>
      <c r="AM257" s="281">
        <v>62810</v>
      </c>
      <c r="AN257" s="281">
        <v>1780</v>
      </c>
      <c r="AO257" s="156" t="s">
        <v>784</v>
      </c>
      <c r="AP257" s="282" t="s">
        <v>473</v>
      </c>
      <c r="AQ257" s="809" t="s">
        <v>576</v>
      </c>
      <c r="AR257" s="809">
        <v>18</v>
      </c>
      <c r="AS257" s="88">
        <f t="shared" si="19"/>
        <v>0</v>
      </c>
      <c r="AT257" s="88">
        <v>0</v>
      </c>
    </row>
    <row r="258" spans="1:46" x14ac:dyDescent="0.35">
      <c r="A258" s="155">
        <v>62902</v>
      </c>
      <c r="B258" s="162">
        <v>1780</v>
      </c>
      <c r="C258" s="155" t="s">
        <v>787</v>
      </c>
      <c r="D258" s="155" t="s">
        <v>473</v>
      </c>
      <c r="E258" s="155" t="s">
        <v>576</v>
      </c>
      <c r="F258" s="155">
        <v>18</v>
      </c>
      <c r="G258" s="171">
        <v>1</v>
      </c>
      <c r="H258" s="155"/>
      <c r="I258" s="155" t="str">
        <f t="shared" si="15"/>
        <v>part</v>
      </c>
      <c r="J258" s="155"/>
      <c r="K258" s="155"/>
      <c r="L258" s="155"/>
      <c r="M258" s="155"/>
      <c r="N258" s="163"/>
      <c r="O258" s="163"/>
      <c r="P258" s="163"/>
      <c r="Q258" s="163"/>
      <c r="R258" s="164"/>
      <c r="S258" s="165"/>
      <c r="T258" s="167"/>
      <c r="U258" s="155"/>
      <c r="V258" s="172">
        <v>5.3999999999999999E-2</v>
      </c>
      <c r="W258" s="167"/>
      <c r="X258" s="155" t="s">
        <v>788</v>
      </c>
      <c r="Y258" s="155"/>
      <c r="Z258" s="166"/>
      <c r="AA258" s="152">
        <f t="shared" si="16"/>
        <v>5.3999999999999999E-2</v>
      </c>
      <c r="AB258" s="168">
        <f t="shared" si="17"/>
        <v>0.97199999999999998</v>
      </c>
      <c r="AC258" s="155"/>
      <c r="AD258" s="155">
        <f t="shared" si="18"/>
        <v>0</v>
      </c>
      <c r="AE258" s="169">
        <v>40042</v>
      </c>
      <c r="AF258" s="155"/>
      <c r="AG258" s="155"/>
      <c r="AH258" s="155"/>
      <c r="AI258" s="155"/>
      <c r="AJ258" s="155"/>
      <c r="AK258" s="155"/>
      <c r="AL258" s="155"/>
      <c r="AM258" s="281">
        <v>62913</v>
      </c>
      <c r="AN258" s="281">
        <v>1780</v>
      </c>
      <c r="AO258" s="156" t="s">
        <v>784</v>
      </c>
      <c r="AP258" s="282" t="s">
        <v>473</v>
      </c>
      <c r="AQ258" s="809" t="s">
        <v>576</v>
      </c>
      <c r="AR258" s="809">
        <v>12</v>
      </c>
      <c r="AS258" s="88">
        <f t="shared" si="19"/>
        <v>0</v>
      </c>
      <c r="AT258" s="88">
        <v>0</v>
      </c>
    </row>
    <row r="259" spans="1:46" x14ac:dyDescent="0.35">
      <c r="A259" s="155">
        <v>62897</v>
      </c>
      <c r="B259" s="162">
        <v>1792</v>
      </c>
      <c r="C259" s="155" t="s">
        <v>789</v>
      </c>
      <c r="D259" s="155" t="s">
        <v>473</v>
      </c>
      <c r="E259" s="155"/>
      <c r="F259" s="155">
        <v>4</v>
      </c>
      <c r="G259" s="171">
        <v>1</v>
      </c>
      <c r="H259" s="155"/>
      <c r="I259" s="155" t="str">
        <f t="shared" si="15"/>
        <v>part</v>
      </c>
      <c r="J259" s="155"/>
      <c r="K259" s="155"/>
      <c r="L259" s="155"/>
      <c r="M259" s="155"/>
      <c r="N259" s="163"/>
      <c r="O259" s="163"/>
      <c r="P259" s="163"/>
      <c r="Q259" s="163"/>
      <c r="R259" s="164"/>
      <c r="S259" s="165"/>
      <c r="T259" s="167"/>
      <c r="U259" s="155"/>
      <c r="V259" s="172">
        <v>0</v>
      </c>
      <c r="W259" s="167"/>
      <c r="X259" s="155" t="s">
        <v>478</v>
      </c>
      <c r="Y259" s="155"/>
      <c r="Z259" s="166"/>
      <c r="AA259" s="152">
        <f t="shared" si="16"/>
        <v>0</v>
      </c>
      <c r="AB259" s="168">
        <f t="shared" si="17"/>
        <v>0</v>
      </c>
      <c r="AC259" s="155"/>
      <c r="AD259" s="155">
        <f t="shared" si="18"/>
        <v>0</v>
      </c>
      <c r="AE259" s="169">
        <v>40095</v>
      </c>
      <c r="AF259" s="155"/>
      <c r="AG259" s="155"/>
      <c r="AH259" s="155"/>
      <c r="AI259" s="155"/>
      <c r="AJ259" s="155"/>
      <c r="AK259" s="155"/>
      <c r="AL259" s="155"/>
      <c r="AM259" s="281">
        <v>62897</v>
      </c>
      <c r="AN259" s="281">
        <v>1792</v>
      </c>
      <c r="AO259" s="156" t="s">
        <v>789</v>
      </c>
      <c r="AP259" s="282" t="s">
        <v>473</v>
      </c>
      <c r="AQ259" s="809"/>
      <c r="AR259" s="809">
        <v>4</v>
      </c>
      <c r="AS259" s="88">
        <f t="shared" si="19"/>
        <v>0</v>
      </c>
      <c r="AT259" s="88">
        <v>0</v>
      </c>
    </row>
    <row r="260" spans="1:46" x14ac:dyDescent="0.35">
      <c r="A260" s="155">
        <v>62452</v>
      </c>
      <c r="B260" s="162">
        <v>1793</v>
      </c>
      <c r="C260" s="155" t="s">
        <v>790</v>
      </c>
      <c r="D260" s="155" t="s">
        <v>473</v>
      </c>
      <c r="E260" s="155"/>
      <c r="F260" s="155">
        <v>4</v>
      </c>
      <c r="G260" s="171">
        <v>1</v>
      </c>
      <c r="H260" s="155"/>
      <c r="I260" s="155" t="str">
        <f t="shared" si="15"/>
        <v>part</v>
      </c>
      <c r="J260" s="155"/>
      <c r="K260" s="155"/>
      <c r="L260" s="155"/>
      <c r="M260" s="155"/>
      <c r="N260" s="163"/>
      <c r="O260" s="163"/>
      <c r="P260" s="163"/>
      <c r="Q260" s="163"/>
      <c r="R260" s="164"/>
      <c r="S260" s="165"/>
      <c r="T260" s="167"/>
      <c r="U260" s="155"/>
      <c r="V260" s="172">
        <v>0</v>
      </c>
      <c r="W260" s="164"/>
      <c r="X260" s="155" t="s">
        <v>791</v>
      </c>
      <c r="Y260" s="155"/>
      <c r="Z260" s="166"/>
      <c r="AA260" s="152">
        <f t="shared" si="16"/>
        <v>0</v>
      </c>
      <c r="AB260" s="168">
        <f t="shared" si="17"/>
        <v>0</v>
      </c>
      <c r="AC260" s="155"/>
      <c r="AD260" s="155">
        <f t="shared" si="18"/>
        <v>0</v>
      </c>
      <c r="AE260" s="169">
        <v>40042</v>
      </c>
      <c r="AF260" s="155"/>
      <c r="AG260" s="155"/>
      <c r="AH260" s="155"/>
      <c r="AI260" s="155"/>
      <c r="AJ260" s="155"/>
      <c r="AK260" s="155"/>
      <c r="AL260" s="155"/>
      <c r="AM260" s="281">
        <v>62452</v>
      </c>
      <c r="AN260" s="281">
        <v>1793</v>
      </c>
      <c r="AO260" s="156" t="s">
        <v>790</v>
      </c>
      <c r="AP260" s="282" t="s">
        <v>473</v>
      </c>
      <c r="AQ260" s="809"/>
      <c r="AR260" s="809">
        <v>4</v>
      </c>
      <c r="AS260" s="88">
        <f t="shared" si="19"/>
        <v>0</v>
      </c>
      <c r="AT260" s="88">
        <v>0</v>
      </c>
    </row>
    <row r="261" spans="1:46" x14ac:dyDescent="0.35">
      <c r="A261" s="155">
        <v>62465</v>
      </c>
      <c r="B261" s="162">
        <v>1793</v>
      </c>
      <c r="C261" s="155" t="s">
        <v>790</v>
      </c>
      <c r="D261" s="155" t="s">
        <v>473</v>
      </c>
      <c r="E261" s="155"/>
      <c r="F261" s="155">
        <v>4</v>
      </c>
      <c r="G261" s="171">
        <v>1</v>
      </c>
      <c r="H261" s="155"/>
      <c r="I261" s="155" t="str">
        <f t="shared" si="15"/>
        <v>part</v>
      </c>
      <c r="J261" s="155"/>
      <c r="K261" s="155"/>
      <c r="L261" s="155"/>
      <c r="M261" s="155"/>
      <c r="N261" s="163"/>
      <c r="O261" s="163"/>
      <c r="P261" s="163"/>
      <c r="Q261" s="163"/>
      <c r="R261" s="164"/>
      <c r="S261" s="165"/>
      <c r="T261" s="167"/>
      <c r="U261" s="155"/>
      <c r="V261" s="172">
        <v>0</v>
      </c>
      <c r="W261" s="167"/>
      <c r="X261" s="155" t="s">
        <v>791</v>
      </c>
      <c r="Y261" s="155"/>
      <c r="Z261" s="166"/>
      <c r="AA261" s="152">
        <f t="shared" si="16"/>
        <v>0</v>
      </c>
      <c r="AB261" s="168">
        <f t="shared" si="17"/>
        <v>0</v>
      </c>
      <c r="AC261" s="155"/>
      <c r="AD261" s="155">
        <f t="shared" si="18"/>
        <v>0</v>
      </c>
      <c r="AE261" s="169">
        <v>40123</v>
      </c>
      <c r="AF261" s="155"/>
      <c r="AG261" s="155"/>
      <c r="AH261" s="155"/>
      <c r="AI261" s="155"/>
      <c r="AJ261" s="155"/>
      <c r="AK261" s="155"/>
      <c r="AL261" s="155"/>
      <c r="AM261" s="281">
        <v>62465</v>
      </c>
      <c r="AN261" s="281">
        <v>1793</v>
      </c>
      <c r="AO261" s="156" t="s">
        <v>790</v>
      </c>
      <c r="AP261" s="282" t="s">
        <v>473</v>
      </c>
      <c r="AQ261" s="809"/>
      <c r="AR261" s="809">
        <v>4</v>
      </c>
      <c r="AS261" s="88">
        <f t="shared" si="19"/>
        <v>0</v>
      </c>
      <c r="AT261" s="88">
        <v>0</v>
      </c>
    </row>
    <row r="262" spans="1:46" x14ac:dyDescent="0.35">
      <c r="A262" s="155">
        <v>62912</v>
      </c>
      <c r="B262" s="162">
        <v>1793</v>
      </c>
      <c r="C262" s="155" t="s">
        <v>790</v>
      </c>
      <c r="D262" s="155" t="s">
        <v>473</v>
      </c>
      <c r="E262" s="155"/>
      <c r="F262" s="155">
        <v>7</v>
      </c>
      <c r="G262" s="171">
        <v>1</v>
      </c>
      <c r="H262" s="155"/>
      <c r="I262" s="155" t="str">
        <f t="shared" si="15"/>
        <v>part</v>
      </c>
      <c r="J262" s="155"/>
      <c r="K262" s="155"/>
      <c r="L262" s="155"/>
      <c r="M262" s="155"/>
      <c r="N262" s="163"/>
      <c r="O262" s="163"/>
      <c r="P262" s="163"/>
      <c r="Q262" s="163"/>
      <c r="R262" s="164"/>
      <c r="S262" s="165"/>
      <c r="T262" s="167"/>
      <c r="U262" s="163"/>
      <c r="V262" s="172">
        <v>0</v>
      </c>
      <c r="W262" s="167"/>
      <c r="X262" s="155" t="s">
        <v>791</v>
      </c>
      <c r="Y262" s="155"/>
      <c r="Z262" s="155"/>
      <c r="AA262" s="152">
        <f t="shared" si="16"/>
        <v>0</v>
      </c>
      <c r="AB262" s="168">
        <f t="shared" si="17"/>
        <v>0</v>
      </c>
      <c r="AC262" s="155"/>
      <c r="AD262" s="155">
        <f t="shared" si="18"/>
        <v>0</v>
      </c>
      <c r="AE262" s="169">
        <v>40126</v>
      </c>
      <c r="AF262" s="155"/>
      <c r="AG262" s="155"/>
      <c r="AH262" s="155"/>
      <c r="AI262" s="155"/>
      <c r="AJ262" s="155"/>
      <c r="AK262" s="155"/>
      <c r="AL262" s="155"/>
      <c r="AM262" s="281">
        <v>62912</v>
      </c>
      <c r="AN262" s="281">
        <v>1793</v>
      </c>
      <c r="AO262" s="156" t="s">
        <v>790</v>
      </c>
      <c r="AP262" s="282" t="s">
        <v>473</v>
      </c>
      <c r="AQ262" s="809"/>
      <c r="AR262" s="809">
        <v>7</v>
      </c>
      <c r="AS262" s="88">
        <f t="shared" si="19"/>
        <v>0</v>
      </c>
      <c r="AT262" s="88">
        <v>0</v>
      </c>
    </row>
    <row r="263" spans="1:46" x14ac:dyDescent="0.35">
      <c r="A263" s="155">
        <v>62799</v>
      </c>
      <c r="B263" s="162">
        <v>1800</v>
      </c>
      <c r="C263" s="155" t="s">
        <v>792</v>
      </c>
      <c r="D263" s="155" t="s">
        <v>473</v>
      </c>
      <c r="E263" s="155"/>
      <c r="F263" s="155">
        <v>2</v>
      </c>
      <c r="G263" s="250">
        <v>1</v>
      </c>
      <c r="H263" s="155"/>
      <c r="I263" s="155" t="str">
        <f t="shared" ref="I263:I326" si="20">IF(COUNTIF($A$7:$A$3385,B263)&lt;&gt;0,"assy","part")</f>
        <v>part</v>
      </c>
      <c r="J263" s="155"/>
      <c r="K263" s="155"/>
      <c r="L263" s="155"/>
      <c r="M263" s="155"/>
      <c r="N263" s="163"/>
      <c r="O263" s="163"/>
      <c r="P263" s="163"/>
      <c r="Q263" s="163"/>
      <c r="R263" s="164"/>
      <c r="S263" s="165"/>
      <c r="T263" s="167" t="s">
        <v>492</v>
      </c>
      <c r="U263" s="155"/>
      <c r="V263" s="172">
        <v>0.03</v>
      </c>
      <c r="W263" s="167">
        <v>50048</v>
      </c>
      <c r="X263" s="155" t="s">
        <v>478</v>
      </c>
      <c r="Y263" s="155" t="s">
        <v>475</v>
      </c>
      <c r="Z263" s="166"/>
      <c r="AA263" s="152">
        <f t="shared" ref="AA263:AA326" si="21">V263+Z263</f>
        <v>0.03</v>
      </c>
      <c r="AB263" s="168">
        <f t="shared" ref="AB263:AB326" si="22">AA263*F263</f>
        <v>0.06</v>
      </c>
      <c r="AC263" s="155"/>
      <c r="AD263" s="155">
        <f t="shared" ref="AD263:AD308" si="23">AC263*F263</f>
        <v>0</v>
      </c>
      <c r="AE263" s="169">
        <v>39926</v>
      </c>
      <c r="AF263" s="155"/>
      <c r="AG263" s="155"/>
      <c r="AH263" s="155"/>
      <c r="AI263" s="155"/>
      <c r="AJ263" s="155"/>
      <c r="AK263" s="155"/>
      <c r="AL263" s="155"/>
      <c r="AM263" s="281">
        <v>62799</v>
      </c>
      <c r="AN263" s="281">
        <v>1800</v>
      </c>
      <c r="AO263" s="156" t="s">
        <v>792</v>
      </c>
      <c r="AP263" s="282" t="s">
        <v>473</v>
      </c>
      <c r="AQ263" s="809"/>
      <c r="AR263" s="809">
        <v>2</v>
      </c>
      <c r="AS263" s="88">
        <f t="shared" ref="AS263:AS326" si="24">IF(B263=AN263,0,1)</f>
        <v>0</v>
      </c>
      <c r="AT263" s="88">
        <v>0</v>
      </c>
    </row>
    <row r="264" spans="1:46" x14ac:dyDescent="0.35">
      <c r="A264" s="155">
        <v>62876</v>
      </c>
      <c r="B264" s="162">
        <v>1800</v>
      </c>
      <c r="C264" s="173" t="s">
        <v>792</v>
      </c>
      <c r="D264" s="173" t="s">
        <v>473</v>
      </c>
      <c r="E264" s="155"/>
      <c r="F264" s="155">
        <v>4</v>
      </c>
      <c r="G264" s="171">
        <v>1</v>
      </c>
      <c r="H264" s="155"/>
      <c r="I264" s="155" t="str">
        <f t="shared" si="20"/>
        <v>part</v>
      </c>
      <c r="J264" s="155"/>
      <c r="K264" s="155"/>
      <c r="L264" s="155"/>
      <c r="M264" s="155"/>
      <c r="N264" s="163"/>
      <c r="O264" s="163"/>
      <c r="P264" s="163"/>
      <c r="Q264" s="163"/>
      <c r="R264" s="164"/>
      <c r="S264" s="165"/>
      <c r="T264" s="167" t="s">
        <v>510</v>
      </c>
      <c r="U264" s="155"/>
      <c r="V264" s="172">
        <v>0.03</v>
      </c>
      <c r="W264" s="164" t="s">
        <v>519</v>
      </c>
      <c r="X264" s="155" t="s">
        <v>478</v>
      </c>
      <c r="Y264" s="155" t="s">
        <v>475</v>
      </c>
      <c r="Z264" s="166"/>
      <c r="AA264" s="152">
        <f t="shared" si="21"/>
        <v>0.03</v>
      </c>
      <c r="AB264" s="168">
        <f t="shared" si="22"/>
        <v>0.12</v>
      </c>
      <c r="AC264" s="155"/>
      <c r="AD264" s="155">
        <f t="shared" si="23"/>
        <v>0</v>
      </c>
      <c r="AE264" s="169">
        <v>40035</v>
      </c>
      <c r="AF264" s="155"/>
      <c r="AG264" s="155"/>
      <c r="AH264" s="155"/>
      <c r="AI264" s="155"/>
      <c r="AJ264" s="155"/>
      <c r="AK264" s="155"/>
      <c r="AL264" s="155"/>
      <c r="AM264" s="281">
        <v>62876</v>
      </c>
      <c r="AN264" s="281">
        <v>1800</v>
      </c>
      <c r="AO264" s="156" t="s">
        <v>792</v>
      </c>
      <c r="AP264" s="282" t="s">
        <v>473</v>
      </c>
      <c r="AQ264" s="809"/>
      <c r="AR264" s="809">
        <v>4</v>
      </c>
      <c r="AS264" s="88">
        <f t="shared" si="24"/>
        <v>0</v>
      </c>
      <c r="AT264" s="88">
        <v>0</v>
      </c>
    </row>
    <row r="265" spans="1:46" x14ac:dyDescent="0.35">
      <c r="A265" s="155">
        <v>62445</v>
      </c>
      <c r="B265" s="162">
        <v>1806</v>
      </c>
      <c r="C265" s="155" t="s">
        <v>793</v>
      </c>
      <c r="D265" s="155" t="s">
        <v>473</v>
      </c>
      <c r="E265" s="155"/>
      <c r="F265" s="155">
        <v>1</v>
      </c>
      <c r="G265" s="171">
        <v>1</v>
      </c>
      <c r="H265" s="155"/>
      <c r="I265" s="155" t="str">
        <f t="shared" si="20"/>
        <v>part</v>
      </c>
      <c r="J265" s="155"/>
      <c r="K265" s="155"/>
      <c r="L265" s="155"/>
      <c r="M265" s="155"/>
      <c r="N265" s="163"/>
      <c r="O265" s="163"/>
      <c r="P265" s="163"/>
      <c r="Q265" s="163"/>
      <c r="R265" s="164"/>
      <c r="S265" s="165"/>
      <c r="T265" s="167"/>
      <c r="U265" s="163"/>
      <c r="V265" s="172">
        <v>35.4</v>
      </c>
      <c r="W265" s="167"/>
      <c r="X265" s="155" t="s">
        <v>794</v>
      </c>
      <c r="Y265" s="155"/>
      <c r="Z265" s="155"/>
      <c r="AA265" s="152">
        <f t="shared" si="21"/>
        <v>35.4</v>
      </c>
      <c r="AB265" s="168">
        <f t="shared" si="22"/>
        <v>35.4</v>
      </c>
      <c r="AC265" s="155"/>
      <c r="AD265" s="155">
        <f t="shared" si="23"/>
        <v>0</v>
      </c>
      <c r="AE265" s="169">
        <v>40133</v>
      </c>
      <c r="AF265" s="155"/>
      <c r="AG265" s="155"/>
      <c r="AH265" s="155"/>
      <c r="AI265" s="155"/>
      <c r="AJ265" s="155"/>
      <c r="AK265" s="155"/>
      <c r="AL265" s="155"/>
      <c r="AM265" s="281">
        <v>62445</v>
      </c>
      <c r="AN265" s="281">
        <v>1806</v>
      </c>
      <c r="AO265" s="156" t="s">
        <v>793</v>
      </c>
      <c r="AP265" s="282" t="s">
        <v>473</v>
      </c>
      <c r="AQ265" s="809"/>
      <c r="AR265" s="809">
        <v>1</v>
      </c>
      <c r="AS265" s="88">
        <f t="shared" si="24"/>
        <v>0</v>
      </c>
      <c r="AT265" s="88">
        <v>0</v>
      </c>
    </row>
    <row r="266" spans="1:46" x14ac:dyDescent="0.35">
      <c r="A266" s="155">
        <v>62451</v>
      </c>
      <c r="B266" s="162">
        <v>1806</v>
      </c>
      <c r="C266" s="155" t="s">
        <v>793</v>
      </c>
      <c r="D266" s="155" t="s">
        <v>473</v>
      </c>
      <c r="E266" s="155"/>
      <c r="F266" s="155">
        <v>1</v>
      </c>
      <c r="G266" s="250">
        <v>1</v>
      </c>
      <c r="H266" s="155"/>
      <c r="I266" s="155" t="str">
        <f t="shared" si="20"/>
        <v>part</v>
      </c>
      <c r="J266" s="155"/>
      <c r="K266" s="155"/>
      <c r="L266" s="155"/>
      <c r="M266" s="155"/>
      <c r="N266" s="163"/>
      <c r="O266" s="163"/>
      <c r="P266" s="163"/>
      <c r="Q266" s="163"/>
      <c r="R266" s="164"/>
      <c r="S266" s="165"/>
      <c r="T266" s="167" t="s">
        <v>826</v>
      </c>
      <c r="U266" s="155"/>
      <c r="V266" s="172">
        <v>35.4</v>
      </c>
      <c r="W266" s="167"/>
      <c r="X266" s="155" t="s">
        <v>794</v>
      </c>
      <c r="Y266" s="155"/>
      <c r="Z266" s="166"/>
      <c r="AA266" s="152">
        <f t="shared" si="21"/>
        <v>35.4</v>
      </c>
      <c r="AB266" s="168">
        <f t="shared" si="22"/>
        <v>35.4</v>
      </c>
      <c r="AC266" s="155"/>
      <c r="AD266" s="155">
        <f t="shared" si="23"/>
        <v>0</v>
      </c>
      <c r="AE266" s="169">
        <v>40079</v>
      </c>
      <c r="AF266" s="155"/>
      <c r="AG266" s="155"/>
      <c r="AH266" s="155"/>
      <c r="AI266" s="155"/>
      <c r="AJ266" s="155"/>
      <c r="AK266" s="155"/>
      <c r="AL266" s="155"/>
      <c r="AM266" s="281">
        <v>62451</v>
      </c>
      <c r="AN266" s="281">
        <v>1806</v>
      </c>
      <c r="AO266" s="156" t="s">
        <v>793</v>
      </c>
      <c r="AP266" s="282" t="s">
        <v>473</v>
      </c>
      <c r="AQ266" s="809"/>
      <c r="AR266" s="809">
        <v>1</v>
      </c>
      <c r="AS266" s="88">
        <f t="shared" si="24"/>
        <v>0</v>
      </c>
      <c r="AT266" s="88">
        <v>0</v>
      </c>
    </row>
    <row r="267" spans="1:46" x14ac:dyDescent="0.35">
      <c r="A267" s="88">
        <v>62912</v>
      </c>
      <c r="B267" s="109">
        <v>1809</v>
      </c>
      <c r="C267" s="88" t="s">
        <v>796</v>
      </c>
      <c r="D267" s="88" t="s">
        <v>473</v>
      </c>
      <c r="F267" s="88">
        <v>1</v>
      </c>
      <c r="G267" s="110">
        <v>1</v>
      </c>
      <c r="I267" s="88" t="str">
        <f t="shared" si="20"/>
        <v>part</v>
      </c>
      <c r="T267" s="184" t="s">
        <v>797</v>
      </c>
      <c r="U267" s="89"/>
      <c r="V267" s="111">
        <v>0</v>
      </c>
      <c r="AA267" s="115">
        <f t="shared" si="21"/>
        <v>0</v>
      </c>
      <c r="AB267" s="95">
        <f t="shared" si="22"/>
        <v>0</v>
      </c>
      <c r="AD267" s="88">
        <f t="shared" si="23"/>
        <v>0</v>
      </c>
      <c r="AE267" s="113">
        <v>40126</v>
      </c>
      <c r="AM267" s="281">
        <v>62912</v>
      </c>
      <c r="AN267" s="281">
        <v>1809</v>
      </c>
      <c r="AO267" s="156" t="s">
        <v>796</v>
      </c>
      <c r="AP267" s="282" t="s">
        <v>473</v>
      </c>
      <c r="AQ267" s="809"/>
      <c r="AR267" s="809">
        <v>1</v>
      </c>
      <c r="AS267" s="88">
        <f t="shared" si="24"/>
        <v>0</v>
      </c>
      <c r="AT267" s="88">
        <v>0</v>
      </c>
    </row>
    <row r="268" spans="1:46" x14ac:dyDescent="0.35">
      <c r="A268" s="155">
        <v>62869</v>
      </c>
      <c r="B268" s="162">
        <v>1815</v>
      </c>
      <c r="C268" s="155" t="s">
        <v>798</v>
      </c>
      <c r="D268" s="155" t="s">
        <v>473</v>
      </c>
      <c r="E268" s="155"/>
      <c r="F268" s="155">
        <v>0.4</v>
      </c>
      <c r="G268" s="171">
        <v>1</v>
      </c>
      <c r="H268" s="155"/>
      <c r="I268" s="155" t="str">
        <f t="shared" si="20"/>
        <v>part</v>
      </c>
      <c r="J268" s="155"/>
      <c r="K268" s="155"/>
      <c r="L268" s="155"/>
      <c r="M268" s="155"/>
      <c r="N268" s="163"/>
      <c r="O268" s="163"/>
      <c r="P268" s="163"/>
      <c r="Q268" s="163"/>
      <c r="R268" s="164"/>
      <c r="S268" s="165"/>
      <c r="T268" s="167"/>
      <c r="U268" s="155"/>
      <c r="V268" s="172">
        <v>1.6</v>
      </c>
      <c r="W268" s="164"/>
      <c r="X268" s="155" t="s">
        <v>799</v>
      </c>
      <c r="Y268" s="155"/>
      <c r="Z268" s="166"/>
      <c r="AA268" s="152">
        <f t="shared" si="21"/>
        <v>1.6</v>
      </c>
      <c r="AB268" s="168">
        <f t="shared" si="22"/>
        <v>0.64000000000000012</v>
      </c>
      <c r="AC268" s="155"/>
      <c r="AD268" s="155">
        <f t="shared" si="23"/>
        <v>0</v>
      </c>
      <c r="AE268" s="169">
        <v>40093</v>
      </c>
      <c r="AF268" s="155"/>
      <c r="AG268" s="155"/>
      <c r="AH268" s="155"/>
      <c r="AI268" s="155"/>
      <c r="AJ268" s="155"/>
      <c r="AK268" s="155"/>
      <c r="AL268" s="155"/>
      <c r="AM268" s="281">
        <v>62869</v>
      </c>
      <c r="AN268" s="281">
        <v>1815</v>
      </c>
      <c r="AO268" s="156" t="s">
        <v>798</v>
      </c>
      <c r="AP268" s="282" t="s">
        <v>473</v>
      </c>
      <c r="AQ268" s="809"/>
      <c r="AR268" s="809">
        <v>2</v>
      </c>
      <c r="AS268" s="88">
        <f t="shared" si="24"/>
        <v>0</v>
      </c>
      <c r="AT268" s="88">
        <v>0</v>
      </c>
    </row>
    <row r="269" spans="1:46" x14ac:dyDescent="0.35">
      <c r="A269" s="155">
        <v>62467</v>
      </c>
      <c r="B269" s="162">
        <v>1819</v>
      </c>
      <c r="C269" s="155" t="s">
        <v>800</v>
      </c>
      <c r="D269" s="155" t="s">
        <v>473</v>
      </c>
      <c r="E269" s="155"/>
      <c r="F269" s="155">
        <v>2</v>
      </c>
      <c r="G269" s="250">
        <v>1</v>
      </c>
      <c r="H269" s="155"/>
      <c r="I269" s="155" t="str">
        <f t="shared" si="20"/>
        <v>part</v>
      </c>
      <c r="J269" s="155"/>
      <c r="K269" s="155"/>
      <c r="L269" s="155"/>
      <c r="M269" s="155"/>
      <c r="N269" s="163"/>
      <c r="O269" s="163"/>
      <c r="P269" s="163"/>
      <c r="Q269" s="163"/>
      <c r="R269" s="164"/>
      <c r="S269" s="165"/>
      <c r="T269" s="167" t="s">
        <v>801</v>
      </c>
      <c r="U269" s="155"/>
      <c r="V269" s="172">
        <v>6</v>
      </c>
      <c r="W269" s="167">
        <v>50062</v>
      </c>
      <c r="X269" s="155" t="s">
        <v>802</v>
      </c>
      <c r="Y269" s="155" t="s">
        <v>475</v>
      </c>
      <c r="Z269" s="166"/>
      <c r="AA269" s="152">
        <f t="shared" si="21"/>
        <v>6</v>
      </c>
      <c r="AB269" s="168">
        <f t="shared" si="22"/>
        <v>12</v>
      </c>
      <c r="AC269" s="155"/>
      <c r="AD269" s="155">
        <f t="shared" si="23"/>
        <v>0</v>
      </c>
      <c r="AE269" s="169">
        <v>39926</v>
      </c>
      <c r="AF269" s="155"/>
      <c r="AG269" s="155"/>
      <c r="AH269" s="155"/>
      <c r="AI269" s="155"/>
      <c r="AJ269" s="155"/>
      <c r="AK269" s="155"/>
      <c r="AL269" s="155"/>
      <c r="AM269" s="281">
        <v>62467</v>
      </c>
      <c r="AN269" s="281">
        <v>1819</v>
      </c>
      <c r="AO269" s="156" t="s">
        <v>800</v>
      </c>
      <c r="AP269" s="282" t="s">
        <v>473</v>
      </c>
      <c r="AQ269" s="809"/>
      <c r="AR269" s="809">
        <v>2</v>
      </c>
      <c r="AS269" s="88">
        <f t="shared" si="24"/>
        <v>0</v>
      </c>
      <c r="AT269" s="88">
        <v>0</v>
      </c>
    </row>
    <row r="270" spans="1:46" x14ac:dyDescent="0.35">
      <c r="A270" s="155">
        <v>62468</v>
      </c>
      <c r="B270" s="162">
        <v>1819</v>
      </c>
      <c r="C270" s="155" t="s">
        <v>800</v>
      </c>
      <c r="D270" s="155" t="s">
        <v>473</v>
      </c>
      <c r="E270" s="155"/>
      <c r="F270" s="155">
        <v>2</v>
      </c>
      <c r="G270" s="250">
        <v>1</v>
      </c>
      <c r="H270" s="155"/>
      <c r="I270" s="155" t="str">
        <f t="shared" si="20"/>
        <v>part</v>
      </c>
      <c r="J270" s="155"/>
      <c r="K270" s="155"/>
      <c r="L270" s="155"/>
      <c r="M270" s="155"/>
      <c r="N270" s="163"/>
      <c r="O270" s="163"/>
      <c r="P270" s="163"/>
      <c r="Q270" s="163"/>
      <c r="R270" s="164"/>
      <c r="S270" s="165"/>
      <c r="T270" s="167" t="s">
        <v>801</v>
      </c>
      <c r="U270" s="155"/>
      <c r="V270" s="172">
        <v>6</v>
      </c>
      <c r="W270" s="167">
        <v>50062</v>
      </c>
      <c r="X270" s="155" t="s">
        <v>802</v>
      </c>
      <c r="Y270" s="155" t="s">
        <v>475</v>
      </c>
      <c r="Z270" s="166"/>
      <c r="AA270" s="152">
        <f t="shared" si="21"/>
        <v>6</v>
      </c>
      <c r="AB270" s="168">
        <f t="shared" si="22"/>
        <v>12</v>
      </c>
      <c r="AC270" s="155"/>
      <c r="AD270" s="155">
        <f t="shared" si="23"/>
        <v>0</v>
      </c>
      <c r="AE270" s="169">
        <v>39926</v>
      </c>
      <c r="AF270" s="155"/>
      <c r="AG270" s="155"/>
      <c r="AH270" s="155"/>
      <c r="AI270" s="155"/>
      <c r="AJ270" s="155"/>
      <c r="AK270" s="155"/>
      <c r="AL270" s="155"/>
      <c r="AM270" s="281">
        <v>62468</v>
      </c>
      <c r="AN270" s="281">
        <v>1819</v>
      </c>
      <c r="AO270" s="156" t="s">
        <v>800</v>
      </c>
      <c r="AP270" s="282" t="s">
        <v>473</v>
      </c>
      <c r="AQ270" s="809"/>
      <c r="AR270" s="809">
        <v>2</v>
      </c>
      <c r="AS270" s="88">
        <f t="shared" si="24"/>
        <v>0</v>
      </c>
      <c r="AT270" s="88">
        <v>0</v>
      </c>
    </row>
    <row r="271" spans="1:46" x14ac:dyDescent="0.35">
      <c r="A271" s="155">
        <v>62452</v>
      </c>
      <c r="B271" s="162">
        <v>1826</v>
      </c>
      <c r="C271" s="155" t="s">
        <v>804</v>
      </c>
      <c r="D271" s="155" t="s">
        <v>473</v>
      </c>
      <c r="E271" s="155"/>
      <c r="F271" s="155">
        <v>1</v>
      </c>
      <c r="G271" s="171">
        <v>1</v>
      </c>
      <c r="H271" s="155"/>
      <c r="I271" s="155" t="str">
        <f t="shared" si="20"/>
        <v>part</v>
      </c>
      <c r="J271" s="155"/>
      <c r="K271" s="155"/>
      <c r="L271" s="155"/>
      <c r="M271" s="155"/>
      <c r="N271" s="163"/>
      <c r="O271" s="163"/>
      <c r="P271" s="163"/>
      <c r="Q271" s="163"/>
      <c r="R271" s="164"/>
      <c r="S271" s="165"/>
      <c r="T271" s="167" t="s">
        <v>506</v>
      </c>
      <c r="U271" s="155"/>
      <c r="V271" s="172">
        <v>3.42</v>
      </c>
      <c r="W271" s="164">
        <v>50044</v>
      </c>
      <c r="X271" s="155" t="s">
        <v>557</v>
      </c>
      <c r="Y271" s="155"/>
      <c r="Z271" s="166"/>
      <c r="AA271" s="152">
        <f t="shared" si="21"/>
        <v>3.42</v>
      </c>
      <c r="AB271" s="168">
        <f t="shared" si="22"/>
        <v>3.42</v>
      </c>
      <c r="AC271" s="155"/>
      <c r="AD271" s="155">
        <f t="shared" si="23"/>
        <v>0</v>
      </c>
      <c r="AE271" s="169">
        <v>40086</v>
      </c>
      <c r="AF271" s="155"/>
      <c r="AG271" s="155"/>
      <c r="AH271" s="155"/>
      <c r="AI271" s="155"/>
      <c r="AJ271" s="155"/>
      <c r="AK271" s="155"/>
      <c r="AL271" s="155"/>
      <c r="AM271" s="281">
        <v>62452</v>
      </c>
      <c r="AN271" s="281">
        <v>1826</v>
      </c>
      <c r="AO271" s="156" t="s">
        <v>804</v>
      </c>
      <c r="AP271" s="282" t="s">
        <v>473</v>
      </c>
      <c r="AQ271" s="809"/>
      <c r="AR271" s="809">
        <v>1</v>
      </c>
      <c r="AS271" s="88">
        <f t="shared" si="24"/>
        <v>0</v>
      </c>
      <c r="AT271" s="88">
        <v>0</v>
      </c>
    </row>
    <row r="272" spans="1:46" x14ac:dyDescent="0.35">
      <c r="A272" s="155">
        <v>62752</v>
      </c>
      <c r="B272" s="162">
        <v>1851</v>
      </c>
      <c r="C272" s="155" t="s">
        <v>805</v>
      </c>
      <c r="D272" s="155" t="s">
        <v>473</v>
      </c>
      <c r="E272" s="155"/>
      <c r="F272" s="155">
        <v>2</v>
      </c>
      <c r="G272" s="250">
        <v>0</v>
      </c>
      <c r="H272" s="155"/>
      <c r="I272" s="155" t="str">
        <f t="shared" si="20"/>
        <v>part</v>
      </c>
      <c r="J272" s="155"/>
      <c r="K272" s="155"/>
      <c r="L272" s="155"/>
      <c r="M272" s="155"/>
      <c r="N272" s="163"/>
      <c r="O272" s="163"/>
      <c r="P272" s="163"/>
      <c r="Q272" s="163"/>
      <c r="R272" s="164"/>
      <c r="S272" s="165"/>
      <c r="T272" s="167"/>
      <c r="U272" s="155"/>
      <c r="V272" s="172">
        <v>3.3</v>
      </c>
      <c r="W272" s="167"/>
      <c r="X272" s="155" t="s">
        <v>806</v>
      </c>
      <c r="Y272" s="155" t="s">
        <v>475</v>
      </c>
      <c r="Z272" s="166"/>
      <c r="AA272" s="152">
        <f t="shared" si="21"/>
        <v>3.3</v>
      </c>
      <c r="AB272" s="168">
        <f t="shared" si="22"/>
        <v>6.6</v>
      </c>
      <c r="AC272" s="155"/>
      <c r="AD272" s="155">
        <f t="shared" si="23"/>
        <v>0</v>
      </c>
      <c r="AE272" s="169">
        <v>39926</v>
      </c>
      <c r="AF272" s="155"/>
      <c r="AG272" s="155"/>
      <c r="AH272" s="155"/>
      <c r="AI272" s="155"/>
      <c r="AJ272" s="155"/>
      <c r="AK272" s="155"/>
      <c r="AL272" s="155"/>
      <c r="AM272" s="281">
        <v>62752</v>
      </c>
      <c r="AN272" s="281">
        <v>1851</v>
      </c>
      <c r="AO272" s="156" t="s">
        <v>805</v>
      </c>
      <c r="AP272" s="282" t="s">
        <v>473</v>
      </c>
      <c r="AQ272" s="809"/>
      <c r="AR272" s="809">
        <v>2</v>
      </c>
      <c r="AS272" s="88">
        <f t="shared" si="24"/>
        <v>0</v>
      </c>
      <c r="AT272" s="88">
        <v>0</v>
      </c>
    </row>
    <row r="273" spans="1:46" x14ac:dyDescent="0.35">
      <c r="A273" s="155">
        <v>63109</v>
      </c>
      <c r="B273" s="162">
        <v>1860</v>
      </c>
      <c r="C273" s="155" t="s">
        <v>807</v>
      </c>
      <c r="D273" s="155" t="s">
        <v>473</v>
      </c>
      <c r="E273" s="155"/>
      <c r="F273" s="155">
        <v>6</v>
      </c>
      <c r="G273" s="250">
        <v>1</v>
      </c>
      <c r="H273" s="155"/>
      <c r="I273" s="155" t="str">
        <f t="shared" si="20"/>
        <v>part</v>
      </c>
      <c r="J273" s="155"/>
      <c r="K273" s="155"/>
      <c r="L273" s="155"/>
      <c r="M273" s="155"/>
      <c r="N273" s="163"/>
      <c r="O273" s="163"/>
      <c r="P273" s="163"/>
      <c r="Q273" s="163"/>
      <c r="R273" s="164"/>
      <c r="S273" s="165"/>
      <c r="T273" s="167" t="s">
        <v>703</v>
      </c>
      <c r="U273" s="155"/>
      <c r="V273" s="172">
        <v>0.14499999999999999</v>
      </c>
      <c r="W273" s="167"/>
      <c r="X273" s="155" t="s">
        <v>478</v>
      </c>
      <c r="Y273" s="155" t="s">
        <v>475</v>
      </c>
      <c r="Z273" s="166"/>
      <c r="AA273" s="152">
        <f t="shared" si="21"/>
        <v>0.14499999999999999</v>
      </c>
      <c r="AB273" s="168">
        <f t="shared" si="22"/>
        <v>0.86999999999999988</v>
      </c>
      <c r="AC273" s="155"/>
      <c r="AD273" s="155">
        <f t="shared" si="23"/>
        <v>0</v>
      </c>
      <c r="AE273" s="169">
        <v>40126</v>
      </c>
      <c r="AF273" s="155"/>
      <c r="AG273" s="155"/>
      <c r="AH273" s="155"/>
      <c r="AI273" s="155"/>
      <c r="AJ273" s="155"/>
      <c r="AK273" s="155"/>
      <c r="AL273" s="155"/>
      <c r="AM273" s="281">
        <v>63109</v>
      </c>
      <c r="AN273" s="281">
        <v>1860</v>
      </c>
      <c r="AO273" s="156" t="s">
        <v>807</v>
      </c>
      <c r="AP273" s="282" t="s">
        <v>473</v>
      </c>
      <c r="AQ273" s="809"/>
      <c r="AR273" s="809">
        <v>6</v>
      </c>
      <c r="AS273" s="88">
        <f t="shared" si="24"/>
        <v>0</v>
      </c>
      <c r="AT273" s="88">
        <v>0</v>
      </c>
    </row>
    <row r="274" spans="1:46" x14ac:dyDescent="0.35">
      <c r="A274" s="155">
        <v>63058</v>
      </c>
      <c r="B274" s="162">
        <v>1861</v>
      </c>
      <c r="C274" s="155" t="s">
        <v>809</v>
      </c>
      <c r="D274" s="155"/>
      <c r="E274" s="155"/>
      <c r="F274" s="155">
        <v>1</v>
      </c>
      <c r="G274" s="171">
        <v>1</v>
      </c>
      <c r="H274" s="155"/>
      <c r="I274" s="155" t="str">
        <f t="shared" si="20"/>
        <v>part</v>
      </c>
      <c r="J274" s="155"/>
      <c r="K274" s="155"/>
      <c r="L274" s="155"/>
      <c r="M274" s="155"/>
      <c r="N274" s="163"/>
      <c r="O274" s="163"/>
      <c r="P274" s="163"/>
      <c r="Q274" s="163"/>
      <c r="R274" s="164"/>
      <c r="S274" s="165"/>
      <c r="T274" s="167"/>
      <c r="U274" s="163"/>
      <c r="V274" s="172">
        <v>0</v>
      </c>
      <c r="W274" s="167"/>
      <c r="X274" s="155"/>
      <c r="Y274" s="155"/>
      <c r="Z274" s="155"/>
      <c r="AA274" s="152">
        <f t="shared" si="21"/>
        <v>0</v>
      </c>
      <c r="AB274" s="168">
        <f t="shared" si="22"/>
        <v>0</v>
      </c>
      <c r="AC274" s="155"/>
      <c r="AD274" s="155">
        <f t="shared" si="23"/>
        <v>0</v>
      </c>
      <c r="AE274" s="169">
        <v>40158</v>
      </c>
      <c r="AF274" s="155"/>
      <c r="AG274" s="155"/>
      <c r="AH274" s="155"/>
      <c r="AI274" s="155"/>
      <c r="AJ274" s="155"/>
      <c r="AK274" s="155"/>
      <c r="AL274" s="155"/>
      <c r="AM274" s="281">
        <v>63058</v>
      </c>
      <c r="AN274" s="281">
        <v>1861</v>
      </c>
      <c r="AO274" s="156" t="s">
        <v>809</v>
      </c>
      <c r="AP274" s="282" t="s">
        <v>473</v>
      </c>
      <c r="AQ274" s="809"/>
      <c r="AR274" s="809">
        <v>1</v>
      </c>
      <c r="AS274" s="88">
        <f t="shared" si="24"/>
        <v>0</v>
      </c>
      <c r="AT274" s="88">
        <v>0</v>
      </c>
    </row>
    <row r="275" spans="1:46" x14ac:dyDescent="0.35">
      <c r="A275" s="155">
        <v>62938</v>
      </c>
      <c r="B275" s="162">
        <v>1863</v>
      </c>
      <c r="C275" s="155" t="s">
        <v>810</v>
      </c>
      <c r="D275" s="155" t="s">
        <v>473</v>
      </c>
      <c r="E275" s="155"/>
      <c r="F275" s="155">
        <v>2</v>
      </c>
      <c r="G275" s="171">
        <v>1</v>
      </c>
      <c r="H275" s="155"/>
      <c r="I275" s="155" t="str">
        <f t="shared" si="20"/>
        <v>part</v>
      </c>
      <c r="J275" s="155"/>
      <c r="K275" s="155"/>
      <c r="L275" s="155"/>
      <c r="M275" s="155"/>
      <c r="N275" s="163"/>
      <c r="O275" s="163"/>
      <c r="P275" s="163"/>
      <c r="Q275" s="163"/>
      <c r="R275" s="164"/>
      <c r="S275" s="165"/>
      <c r="T275" s="167" t="s">
        <v>811</v>
      </c>
      <c r="U275" s="155"/>
      <c r="V275" s="172">
        <v>0.23</v>
      </c>
      <c r="W275" s="164" t="s">
        <v>812</v>
      </c>
      <c r="X275" s="155" t="s">
        <v>625</v>
      </c>
      <c r="Y275" s="155" t="s">
        <v>567</v>
      </c>
      <c r="Z275" s="166"/>
      <c r="AA275" s="152">
        <f t="shared" si="21"/>
        <v>0.23</v>
      </c>
      <c r="AB275" s="168">
        <f t="shared" si="22"/>
        <v>0.46</v>
      </c>
      <c r="AC275" s="155"/>
      <c r="AD275" s="155">
        <f t="shared" si="23"/>
        <v>0</v>
      </c>
      <c r="AE275" s="169">
        <v>40079</v>
      </c>
      <c r="AF275" s="155"/>
      <c r="AG275" s="155"/>
      <c r="AH275" s="155"/>
      <c r="AI275" s="155"/>
      <c r="AJ275" s="155"/>
      <c r="AK275" s="155"/>
      <c r="AL275" s="155"/>
      <c r="AM275" s="281">
        <v>62938</v>
      </c>
      <c r="AN275" s="281">
        <v>1863</v>
      </c>
      <c r="AO275" s="156" t="s">
        <v>810</v>
      </c>
      <c r="AP275" s="282" t="s">
        <v>473</v>
      </c>
      <c r="AQ275" s="809"/>
      <c r="AR275" s="809">
        <v>2</v>
      </c>
      <c r="AS275" s="88">
        <f t="shared" si="24"/>
        <v>0</v>
      </c>
      <c r="AT275" s="88">
        <v>0</v>
      </c>
    </row>
    <row r="276" spans="1:46" x14ac:dyDescent="0.35">
      <c r="A276" s="155">
        <v>63089</v>
      </c>
      <c r="B276" s="162">
        <v>1863</v>
      </c>
      <c r="C276" s="155" t="s">
        <v>810</v>
      </c>
      <c r="D276" s="155" t="s">
        <v>473</v>
      </c>
      <c r="E276" s="155"/>
      <c r="F276" s="155">
        <v>2</v>
      </c>
      <c r="G276" s="171">
        <v>1</v>
      </c>
      <c r="H276" s="155"/>
      <c r="I276" s="155" t="str">
        <f t="shared" si="20"/>
        <v>part</v>
      </c>
      <c r="J276" s="155"/>
      <c r="K276" s="155"/>
      <c r="L276" s="155"/>
      <c r="M276" s="155"/>
      <c r="N276" s="163"/>
      <c r="O276" s="163"/>
      <c r="P276" s="163"/>
      <c r="Q276" s="163"/>
      <c r="R276" s="164"/>
      <c r="S276" s="165"/>
      <c r="T276" s="167"/>
      <c r="U276" s="155"/>
      <c r="V276" s="172">
        <v>0.23</v>
      </c>
      <c r="W276" s="164">
        <v>50087</v>
      </c>
      <c r="X276" s="155" t="s">
        <v>534</v>
      </c>
      <c r="Y276" s="155" t="s">
        <v>475</v>
      </c>
      <c r="Z276" s="166"/>
      <c r="AA276" s="152">
        <f t="shared" si="21"/>
        <v>0.23</v>
      </c>
      <c r="AB276" s="168">
        <f t="shared" si="22"/>
        <v>0.46</v>
      </c>
      <c r="AC276" s="155"/>
      <c r="AD276" s="155">
        <f t="shared" si="23"/>
        <v>0</v>
      </c>
      <c r="AE276" s="169">
        <v>40116</v>
      </c>
      <c r="AF276" s="155"/>
      <c r="AG276" s="155"/>
      <c r="AH276" s="155"/>
      <c r="AI276" s="155"/>
      <c r="AJ276" s="155"/>
      <c r="AK276" s="155"/>
      <c r="AL276" s="155"/>
      <c r="AM276" s="281">
        <v>63089</v>
      </c>
      <c r="AN276" s="281">
        <v>1863</v>
      </c>
      <c r="AO276" s="156" t="s">
        <v>810</v>
      </c>
      <c r="AP276" s="282" t="s">
        <v>473</v>
      </c>
      <c r="AQ276" s="809"/>
      <c r="AR276" s="809">
        <v>2</v>
      </c>
      <c r="AS276" s="88">
        <f t="shared" si="24"/>
        <v>0</v>
      </c>
      <c r="AT276" s="88">
        <v>0</v>
      </c>
    </row>
    <row r="277" spans="1:46" x14ac:dyDescent="0.35">
      <c r="A277" s="155">
        <v>62451</v>
      </c>
      <c r="B277" s="162">
        <v>1882</v>
      </c>
      <c r="C277" s="155" t="s">
        <v>1712</v>
      </c>
      <c r="D277" s="155" t="s">
        <v>473</v>
      </c>
      <c r="E277" s="155"/>
      <c r="F277" s="155">
        <v>6</v>
      </c>
      <c r="G277" s="250">
        <v>1</v>
      </c>
      <c r="H277" s="155"/>
      <c r="I277" s="155" t="str">
        <f t="shared" si="20"/>
        <v>part</v>
      </c>
      <c r="J277" s="155"/>
      <c r="K277" s="155"/>
      <c r="L277" s="155"/>
      <c r="M277" s="155"/>
      <c r="N277" s="163"/>
      <c r="O277" s="163"/>
      <c r="P277" s="163"/>
      <c r="Q277" s="163"/>
      <c r="R277" s="164"/>
      <c r="S277" s="165"/>
      <c r="T277" s="167" t="s">
        <v>506</v>
      </c>
      <c r="U277" s="155"/>
      <c r="V277" s="172">
        <v>2.21</v>
      </c>
      <c r="W277" s="167" t="s">
        <v>956</v>
      </c>
      <c r="X277" s="155" t="s">
        <v>658</v>
      </c>
      <c r="Y277" s="155"/>
      <c r="Z277" s="166"/>
      <c r="AA277" s="152">
        <f t="shared" si="21"/>
        <v>2.21</v>
      </c>
      <c r="AB277" s="168">
        <f t="shared" si="22"/>
        <v>13.26</v>
      </c>
      <c r="AC277" s="155"/>
      <c r="AD277" s="155">
        <f t="shared" si="23"/>
        <v>0</v>
      </c>
      <c r="AE277" s="169">
        <v>40079</v>
      </c>
      <c r="AF277" s="155"/>
      <c r="AG277" s="155"/>
      <c r="AH277" s="155"/>
      <c r="AI277" s="155"/>
      <c r="AJ277" s="155"/>
      <c r="AK277" s="155"/>
      <c r="AL277" s="155"/>
      <c r="AM277" s="281">
        <v>62451</v>
      </c>
      <c r="AN277" s="281">
        <v>1882</v>
      </c>
      <c r="AO277" s="156" t="s">
        <v>1712</v>
      </c>
      <c r="AP277" s="282" t="s">
        <v>473</v>
      </c>
      <c r="AQ277" s="809"/>
      <c r="AR277" s="809">
        <v>6</v>
      </c>
      <c r="AS277" s="88">
        <f t="shared" si="24"/>
        <v>0</v>
      </c>
      <c r="AT277" s="88">
        <v>0</v>
      </c>
    </row>
    <row r="278" spans="1:46" x14ac:dyDescent="0.35">
      <c r="A278" s="155">
        <v>62883</v>
      </c>
      <c r="B278" s="162">
        <v>1882</v>
      </c>
      <c r="C278" s="155" t="s">
        <v>814</v>
      </c>
      <c r="D278" s="155" t="s">
        <v>473</v>
      </c>
      <c r="E278" s="155"/>
      <c r="F278" s="155">
        <v>2</v>
      </c>
      <c r="G278" s="250">
        <v>1</v>
      </c>
      <c r="H278" s="155"/>
      <c r="I278" s="155" t="str">
        <f t="shared" si="20"/>
        <v>part</v>
      </c>
      <c r="J278" s="155"/>
      <c r="K278" s="155"/>
      <c r="L278" s="155"/>
      <c r="M278" s="155"/>
      <c r="N278" s="163"/>
      <c r="O278" s="163"/>
      <c r="P278" s="163"/>
      <c r="Q278" s="163"/>
      <c r="R278" s="164"/>
      <c r="S278" s="165"/>
      <c r="T278" s="167" t="s">
        <v>506</v>
      </c>
      <c r="U278" s="155"/>
      <c r="V278" s="172">
        <v>2.21</v>
      </c>
      <c r="W278" s="167">
        <v>50044</v>
      </c>
      <c r="X278" s="155" t="s">
        <v>658</v>
      </c>
      <c r="Y278" s="155"/>
      <c r="Z278" s="166"/>
      <c r="AA278" s="152">
        <f t="shared" si="21"/>
        <v>2.21</v>
      </c>
      <c r="AB278" s="168">
        <f t="shared" si="22"/>
        <v>4.42</v>
      </c>
      <c r="AC278" s="155"/>
      <c r="AD278" s="155">
        <f t="shared" si="23"/>
        <v>0</v>
      </c>
      <c r="AE278" s="169">
        <v>40025</v>
      </c>
      <c r="AF278" s="155"/>
      <c r="AG278" s="155"/>
      <c r="AH278" s="155"/>
      <c r="AI278" s="155"/>
      <c r="AJ278" s="155"/>
      <c r="AK278" s="155"/>
      <c r="AL278" s="155"/>
      <c r="AM278" s="281">
        <v>62883</v>
      </c>
      <c r="AN278" s="281">
        <v>1882</v>
      </c>
      <c r="AO278" s="156" t="s">
        <v>1712</v>
      </c>
      <c r="AP278" s="282" t="s">
        <v>473</v>
      </c>
      <c r="AQ278" s="809"/>
      <c r="AR278" s="809">
        <v>2</v>
      </c>
      <c r="AS278" s="88">
        <f t="shared" si="24"/>
        <v>0</v>
      </c>
      <c r="AT278" s="88">
        <v>0</v>
      </c>
    </row>
    <row r="279" spans="1:46" x14ac:dyDescent="0.35">
      <c r="A279" s="155">
        <v>62897</v>
      </c>
      <c r="B279" s="162">
        <v>1909</v>
      </c>
      <c r="C279" s="155" t="s">
        <v>816</v>
      </c>
      <c r="D279" s="155" t="s">
        <v>473</v>
      </c>
      <c r="E279" s="155"/>
      <c r="F279" s="155">
        <v>16</v>
      </c>
      <c r="G279" s="171">
        <v>1</v>
      </c>
      <c r="H279" s="155"/>
      <c r="I279" s="155" t="str">
        <f t="shared" si="20"/>
        <v>part</v>
      </c>
      <c r="J279" s="155"/>
      <c r="K279" s="155"/>
      <c r="L279" s="155"/>
      <c r="M279" s="155"/>
      <c r="N279" s="163"/>
      <c r="O279" s="163"/>
      <c r="P279" s="163"/>
      <c r="Q279" s="163"/>
      <c r="R279" s="164"/>
      <c r="S279" s="165"/>
      <c r="T279" s="167" t="s">
        <v>510</v>
      </c>
      <c r="U279" s="155"/>
      <c r="V279" s="172">
        <v>4.3999999999999997E-2</v>
      </c>
      <c r="W279" s="167">
        <v>50048</v>
      </c>
      <c r="X279" s="155" t="s">
        <v>817</v>
      </c>
      <c r="Y279" s="155"/>
      <c r="Z279" s="166"/>
      <c r="AA279" s="152">
        <f t="shared" si="21"/>
        <v>4.3999999999999997E-2</v>
      </c>
      <c r="AB279" s="168">
        <f t="shared" si="22"/>
        <v>0.70399999999999996</v>
      </c>
      <c r="AC279" s="155"/>
      <c r="AD279" s="155">
        <f t="shared" si="23"/>
        <v>0</v>
      </c>
      <c r="AE279" s="169">
        <v>40095</v>
      </c>
      <c r="AF279" s="155"/>
      <c r="AG279" s="155"/>
      <c r="AH279" s="155"/>
      <c r="AI279" s="155"/>
      <c r="AJ279" s="155"/>
      <c r="AK279" s="155"/>
      <c r="AL279" s="155"/>
      <c r="AM279" s="281">
        <v>62897</v>
      </c>
      <c r="AN279" s="281">
        <v>1909</v>
      </c>
      <c r="AO279" s="156" t="s">
        <v>816</v>
      </c>
      <c r="AP279" s="282" t="s">
        <v>473</v>
      </c>
      <c r="AQ279" s="809"/>
      <c r="AR279" s="809">
        <v>16</v>
      </c>
      <c r="AS279" s="88">
        <f t="shared" si="24"/>
        <v>0</v>
      </c>
      <c r="AT279" s="88">
        <v>0</v>
      </c>
    </row>
    <row r="280" spans="1:46" x14ac:dyDescent="0.35">
      <c r="A280" s="155">
        <v>62826</v>
      </c>
      <c r="B280" s="162">
        <v>1954</v>
      </c>
      <c r="C280" s="155" t="s">
        <v>818</v>
      </c>
      <c r="D280" s="155" t="s">
        <v>473</v>
      </c>
      <c r="E280" s="155"/>
      <c r="F280" s="155">
        <v>1</v>
      </c>
      <c r="G280" s="171">
        <v>1</v>
      </c>
      <c r="H280" s="155"/>
      <c r="I280" s="155" t="str">
        <f t="shared" si="20"/>
        <v>part</v>
      </c>
      <c r="J280" s="155"/>
      <c r="K280" s="155"/>
      <c r="L280" s="155"/>
      <c r="M280" s="155"/>
      <c r="N280" s="163"/>
      <c r="O280" s="163"/>
      <c r="P280" s="163"/>
      <c r="Q280" s="163"/>
      <c r="R280" s="164"/>
      <c r="S280" s="165"/>
      <c r="T280" s="167"/>
      <c r="U280" s="155"/>
      <c r="V280" s="172">
        <v>9.8000000000000004E-2</v>
      </c>
      <c r="W280" s="167"/>
      <c r="X280" s="155" t="s">
        <v>586</v>
      </c>
      <c r="Y280" s="155"/>
      <c r="Z280" s="166"/>
      <c r="AA280" s="152">
        <f t="shared" si="21"/>
        <v>9.8000000000000004E-2</v>
      </c>
      <c r="AB280" s="168">
        <f t="shared" si="22"/>
        <v>9.8000000000000004E-2</v>
      </c>
      <c r="AC280" s="155"/>
      <c r="AD280" s="155">
        <f t="shared" si="23"/>
        <v>0</v>
      </c>
      <c r="AE280" s="169">
        <v>40042</v>
      </c>
      <c r="AF280" s="155"/>
      <c r="AG280" s="155"/>
      <c r="AH280" s="155"/>
      <c r="AI280" s="155"/>
      <c r="AJ280" s="155"/>
      <c r="AK280" s="155"/>
      <c r="AL280" s="155"/>
      <c r="AM280" s="281">
        <v>62826</v>
      </c>
      <c r="AN280" s="281">
        <v>1954</v>
      </c>
      <c r="AO280" s="156" t="s">
        <v>818</v>
      </c>
      <c r="AP280" s="282" t="s">
        <v>473</v>
      </c>
      <c r="AQ280" s="809"/>
      <c r="AR280" s="809">
        <v>1</v>
      </c>
      <c r="AS280" s="88">
        <f t="shared" si="24"/>
        <v>0</v>
      </c>
      <c r="AT280" s="88">
        <v>0</v>
      </c>
    </row>
    <row r="281" spans="1:46" x14ac:dyDescent="0.35">
      <c r="A281" s="155">
        <v>62897</v>
      </c>
      <c r="B281" s="162">
        <v>1957</v>
      </c>
      <c r="C281" s="155" t="s">
        <v>819</v>
      </c>
      <c r="D281" s="155" t="s">
        <v>473</v>
      </c>
      <c r="E281" s="155"/>
      <c r="F281" s="155">
        <v>2</v>
      </c>
      <c r="G281" s="171">
        <v>1</v>
      </c>
      <c r="H281" s="155"/>
      <c r="I281" s="155" t="str">
        <f t="shared" si="20"/>
        <v>part</v>
      </c>
      <c r="J281" s="155"/>
      <c r="K281" s="155"/>
      <c r="L281" s="155"/>
      <c r="M281" s="155"/>
      <c r="N281" s="163"/>
      <c r="O281" s="163"/>
      <c r="P281" s="163"/>
      <c r="Q281" s="163"/>
      <c r="R281" s="164"/>
      <c r="S281" s="165"/>
      <c r="T281" s="167"/>
      <c r="U281" s="155"/>
      <c r="V281" s="172">
        <v>0.02</v>
      </c>
      <c r="W281" s="167"/>
      <c r="X281" s="155" t="s">
        <v>474</v>
      </c>
      <c r="Y281" s="155" t="s">
        <v>567</v>
      </c>
      <c r="Z281" s="166"/>
      <c r="AA281" s="152">
        <f t="shared" si="21"/>
        <v>0.02</v>
      </c>
      <c r="AB281" s="168">
        <f t="shared" si="22"/>
        <v>0.04</v>
      </c>
      <c r="AC281" s="155"/>
      <c r="AD281" s="155">
        <f t="shared" si="23"/>
        <v>0</v>
      </c>
      <c r="AE281" s="169">
        <v>40123</v>
      </c>
      <c r="AF281" s="155"/>
      <c r="AG281" s="155"/>
      <c r="AH281" s="155"/>
      <c r="AI281" s="155"/>
      <c r="AJ281" s="155"/>
      <c r="AK281" s="155"/>
      <c r="AL281" s="155"/>
      <c r="AM281" s="281">
        <v>62897</v>
      </c>
      <c r="AN281" s="281">
        <v>1957</v>
      </c>
      <c r="AO281" s="156" t="s">
        <v>819</v>
      </c>
      <c r="AP281" s="282" t="s">
        <v>473</v>
      </c>
      <c r="AQ281" s="809"/>
      <c r="AR281" s="809">
        <v>2</v>
      </c>
      <c r="AS281" s="88">
        <f t="shared" si="24"/>
        <v>0</v>
      </c>
      <c r="AT281" s="88">
        <v>0</v>
      </c>
    </row>
    <row r="282" spans="1:46" x14ac:dyDescent="0.35">
      <c r="A282" s="88">
        <v>62876</v>
      </c>
      <c r="B282" s="109">
        <v>1967</v>
      </c>
      <c r="C282" s="156" t="s">
        <v>1713</v>
      </c>
      <c r="D282" s="156" t="s">
        <v>473</v>
      </c>
      <c r="F282" s="88">
        <v>2</v>
      </c>
      <c r="G282" s="110">
        <v>1</v>
      </c>
      <c r="I282" s="88" t="str">
        <f t="shared" si="20"/>
        <v>part</v>
      </c>
      <c r="T282" s="92" t="s">
        <v>847</v>
      </c>
      <c r="V282" s="111">
        <v>0</v>
      </c>
      <c r="W282" s="92">
        <v>0</v>
      </c>
      <c r="X282" s="88">
        <v>0</v>
      </c>
      <c r="Y282" s="88" t="s">
        <v>475</v>
      </c>
      <c r="Z282" s="114"/>
      <c r="AA282" s="115">
        <f t="shared" si="21"/>
        <v>0</v>
      </c>
      <c r="AB282" s="95">
        <f t="shared" si="22"/>
        <v>0</v>
      </c>
      <c r="AD282" s="88">
        <f t="shared" si="23"/>
        <v>0</v>
      </c>
      <c r="AE282" s="113">
        <v>40158</v>
      </c>
      <c r="AM282" s="281">
        <v>62876</v>
      </c>
      <c r="AN282" s="281">
        <v>1967</v>
      </c>
      <c r="AO282" s="156" t="s">
        <v>1713</v>
      </c>
      <c r="AP282" s="282" t="s">
        <v>473</v>
      </c>
      <c r="AQ282" s="809"/>
      <c r="AR282" s="809">
        <v>4</v>
      </c>
      <c r="AS282" s="88">
        <f t="shared" si="24"/>
        <v>0</v>
      </c>
      <c r="AT282" s="88">
        <v>0</v>
      </c>
    </row>
    <row r="283" spans="1:46" x14ac:dyDescent="0.35">
      <c r="A283" s="155">
        <v>62457</v>
      </c>
      <c r="B283" s="162">
        <v>1970</v>
      </c>
      <c r="C283" s="155" t="s">
        <v>820</v>
      </c>
      <c r="D283" s="155" t="s">
        <v>473</v>
      </c>
      <c r="E283" s="155"/>
      <c r="F283" s="155">
        <v>31</v>
      </c>
      <c r="G283" s="250">
        <v>1</v>
      </c>
      <c r="H283" s="155"/>
      <c r="I283" s="155" t="str">
        <f t="shared" si="20"/>
        <v>part</v>
      </c>
      <c r="J283" s="155"/>
      <c r="K283" s="155"/>
      <c r="L283" s="155"/>
      <c r="M283" s="155"/>
      <c r="N283" s="163"/>
      <c r="O283" s="163"/>
      <c r="P283" s="163"/>
      <c r="Q283" s="163"/>
      <c r="R283" s="164"/>
      <c r="S283" s="165"/>
      <c r="T283" s="167" t="s">
        <v>492</v>
      </c>
      <c r="U283" s="155"/>
      <c r="V283" s="172">
        <v>1.7999999999999999E-2</v>
      </c>
      <c r="W283" s="167" t="s">
        <v>519</v>
      </c>
      <c r="X283" s="155" t="s">
        <v>821</v>
      </c>
      <c r="Y283" s="155" t="s">
        <v>475</v>
      </c>
      <c r="Z283" s="166"/>
      <c r="AA283" s="152">
        <f t="shared" si="21"/>
        <v>1.7999999999999999E-2</v>
      </c>
      <c r="AB283" s="168">
        <f t="shared" si="22"/>
        <v>0.55799999999999994</v>
      </c>
      <c r="AC283" s="155"/>
      <c r="AD283" s="155">
        <f t="shared" si="23"/>
        <v>0</v>
      </c>
      <c r="AE283" s="169">
        <v>39926</v>
      </c>
      <c r="AF283" s="155"/>
      <c r="AG283" s="155"/>
      <c r="AH283" s="155"/>
      <c r="AI283" s="155"/>
      <c r="AJ283" s="155"/>
      <c r="AK283" s="155"/>
      <c r="AL283" s="155"/>
      <c r="AM283" s="281">
        <v>62457</v>
      </c>
      <c r="AN283" s="281">
        <v>1970</v>
      </c>
      <c r="AO283" s="156" t="s">
        <v>820</v>
      </c>
      <c r="AP283" s="282" t="s">
        <v>473</v>
      </c>
      <c r="AQ283" s="809"/>
      <c r="AR283" s="809">
        <v>31</v>
      </c>
      <c r="AS283" s="88">
        <f t="shared" si="24"/>
        <v>0</v>
      </c>
      <c r="AT283" s="88">
        <v>0</v>
      </c>
    </row>
    <row r="284" spans="1:46" x14ac:dyDescent="0.35">
      <c r="A284" s="155">
        <v>63085</v>
      </c>
      <c r="B284" s="162">
        <v>1970</v>
      </c>
      <c r="C284" s="155" t="s">
        <v>820</v>
      </c>
      <c r="D284" s="155" t="s">
        <v>473</v>
      </c>
      <c r="E284" s="155"/>
      <c r="F284" s="155">
        <v>31</v>
      </c>
      <c r="G284" s="250">
        <v>1</v>
      </c>
      <c r="H284" s="155"/>
      <c r="I284" s="155" t="str">
        <f t="shared" si="20"/>
        <v>part</v>
      </c>
      <c r="J284" s="155"/>
      <c r="K284" s="155"/>
      <c r="L284" s="155"/>
      <c r="M284" s="155"/>
      <c r="N284" s="163"/>
      <c r="O284" s="163"/>
      <c r="P284" s="163"/>
      <c r="Q284" s="163"/>
      <c r="R284" s="164"/>
      <c r="S284" s="165"/>
      <c r="T284" s="167" t="s">
        <v>492</v>
      </c>
      <c r="U284" s="155"/>
      <c r="V284" s="172">
        <v>1.7999999999999999E-2</v>
      </c>
      <c r="W284" s="167" t="s">
        <v>519</v>
      </c>
      <c r="X284" s="155" t="s">
        <v>822</v>
      </c>
      <c r="Y284" s="155" t="s">
        <v>475</v>
      </c>
      <c r="Z284" s="166"/>
      <c r="AA284" s="152">
        <f t="shared" si="21"/>
        <v>1.7999999999999999E-2</v>
      </c>
      <c r="AB284" s="168">
        <f t="shared" si="22"/>
        <v>0.55799999999999994</v>
      </c>
      <c r="AC284" s="155"/>
      <c r="AD284" s="155">
        <f t="shared" si="23"/>
        <v>0</v>
      </c>
      <c r="AE284" s="169">
        <v>39926</v>
      </c>
      <c r="AF284" s="155"/>
      <c r="AG284" s="155"/>
      <c r="AH284" s="155"/>
      <c r="AI284" s="155"/>
      <c r="AJ284" s="155"/>
      <c r="AK284" s="155"/>
      <c r="AL284" s="155"/>
      <c r="AM284" s="281">
        <v>63085</v>
      </c>
      <c r="AN284" s="281">
        <v>1970</v>
      </c>
      <c r="AO284" s="156" t="s">
        <v>820</v>
      </c>
      <c r="AP284" s="282" t="s">
        <v>473</v>
      </c>
      <c r="AQ284" s="809"/>
      <c r="AR284" s="809">
        <v>31</v>
      </c>
      <c r="AS284" s="88">
        <f t="shared" si="24"/>
        <v>0</v>
      </c>
      <c r="AT284" s="88">
        <v>0</v>
      </c>
    </row>
    <row r="285" spans="1:46" x14ac:dyDescent="0.35">
      <c r="A285" s="155">
        <v>62468</v>
      </c>
      <c r="B285" s="162">
        <v>1972</v>
      </c>
      <c r="C285" s="155" t="s">
        <v>823</v>
      </c>
      <c r="D285" s="155" t="s">
        <v>473</v>
      </c>
      <c r="E285" s="155"/>
      <c r="F285" s="155">
        <v>2</v>
      </c>
      <c r="G285" s="250">
        <v>1</v>
      </c>
      <c r="H285" s="155"/>
      <c r="I285" s="155" t="str">
        <f t="shared" si="20"/>
        <v>part</v>
      </c>
      <c r="J285" s="155"/>
      <c r="K285" s="155"/>
      <c r="L285" s="155"/>
      <c r="M285" s="155"/>
      <c r="N285" s="163"/>
      <c r="O285" s="163"/>
      <c r="P285" s="163"/>
      <c r="Q285" s="163"/>
      <c r="R285" s="164"/>
      <c r="S285" s="165"/>
      <c r="T285" s="167"/>
      <c r="U285" s="155"/>
      <c r="V285" s="172">
        <v>0</v>
      </c>
      <c r="W285" s="167"/>
      <c r="X285" s="155" t="s">
        <v>824</v>
      </c>
      <c r="Y285" s="155"/>
      <c r="Z285" s="166"/>
      <c r="AA285" s="152">
        <f t="shared" si="21"/>
        <v>0</v>
      </c>
      <c r="AB285" s="168">
        <f t="shared" si="22"/>
        <v>0</v>
      </c>
      <c r="AC285" s="155"/>
      <c r="AD285" s="155">
        <f t="shared" si="23"/>
        <v>0</v>
      </c>
      <c r="AE285" s="169">
        <v>40079</v>
      </c>
      <c r="AF285" s="155"/>
      <c r="AG285" s="155"/>
      <c r="AH285" s="155"/>
      <c r="AI285" s="155"/>
      <c r="AJ285" s="155"/>
      <c r="AK285" s="155"/>
      <c r="AL285" s="155"/>
      <c r="AM285" s="281">
        <v>62468</v>
      </c>
      <c r="AN285" s="281">
        <v>1972</v>
      </c>
      <c r="AO285" s="156" t="s">
        <v>823</v>
      </c>
      <c r="AP285" s="282" t="s">
        <v>473</v>
      </c>
      <c r="AQ285" s="809"/>
      <c r="AR285" s="809">
        <v>2</v>
      </c>
      <c r="AS285" s="88">
        <f t="shared" si="24"/>
        <v>0</v>
      </c>
      <c r="AT285" s="88">
        <v>0</v>
      </c>
    </row>
    <row r="286" spans="1:46" x14ac:dyDescent="0.35">
      <c r="A286" s="155">
        <v>62457</v>
      </c>
      <c r="B286" s="162">
        <v>1982</v>
      </c>
      <c r="C286" s="155" t="s">
        <v>825</v>
      </c>
      <c r="D286" s="155" t="s">
        <v>473</v>
      </c>
      <c r="E286" s="155"/>
      <c r="F286" s="155">
        <v>6</v>
      </c>
      <c r="G286" s="250">
        <v>1</v>
      </c>
      <c r="H286" s="155"/>
      <c r="I286" s="155" t="str">
        <f t="shared" si="20"/>
        <v>part</v>
      </c>
      <c r="J286" s="155"/>
      <c r="K286" s="155"/>
      <c r="L286" s="155"/>
      <c r="M286" s="155"/>
      <c r="N286" s="163"/>
      <c r="O286" s="163"/>
      <c r="P286" s="163"/>
      <c r="Q286" s="163"/>
      <c r="R286" s="164"/>
      <c r="S286" s="165"/>
      <c r="T286" s="167" t="s">
        <v>826</v>
      </c>
      <c r="U286" s="155"/>
      <c r="V286" s="172">
        <v>0.11</v>
      </c>
      <c r="W286" s="167"/>
      <c r="X286" s="155" t="s">
        <v>827</v>
      </c>
      <c r="Y286" s="155"/>
      <c r="Z286" s="166"/>
      <c r="AA286" s="152">
        <f t="shared" si="21"/>
        <v>0.11</v>
      </c>
      <c r="AB286" s="168">
        <f t="shared" si="22"/>
        <v>0.66</v>
      </c>
      <c r="AC286" s="155"/>
      <c r="AD286" s="155">
        <f t="shared" si="23"/>
        <v>0</v>
      </c>
      <c r="AE286" s="169">
        <v>39926</v>
      </c>
      <c r="AF286" s="155"/>
      <c r="AG286" s="155"/>
      <c r="AH286" s="155"/>
      <c r="AI286" s="155"/>
      <c r="AJ286" s="155"/>
      <c r="AK286" s="155"/>
      <c r="AL286" s="155"/>
      <c r="AM286" s="281">
        <v>62457</v>
      </c>
      <c r="AN286" s="281">
        <v>1982</v>
      </c>
      <c r="AO286" s="156" t="s">
        <v>825</v>
      </c>
      <c r="AP286" s="282" t="s">
        <v>473</v>
      </c>
      <c r="AQ286" s="809"/>
      <c r="AR286" s="809">
        <v>6</v>
      </c>
      <c r="AS286" s="88">
        <f t="shared" si="24"/>
        <v>0</v>
      </c>
      <c r="AT286" s="88">
        <v>0</v>
      </c>
    </row>
    <row r="287" spans="1:46" x14ac:dyDescent="0.35">
      <c r="A287" s="155">
        <v>63058</v>
      </c>
      <c r="B287" s="162">
        <v>1982</v>
      </c>
      <c r="C287" s="155" t="s">
        <v>825</v>
      </c>
      <c r="D287" s="155"/>
      <c r="E287" s="155"/>
      <c r="F287" s="155">
        <v>1</v>
      </c>
      <c r="G287" s="171">
        <v>1</v>
      </c>
      <c r="H287" s="155"/>
      <c r="I287" s="155" t="str">
        <f t="shared" si="20"/>
        <v>part</v>
      </c>
      <c r="J287" s="155"/>
      <c r="K287" s="155"/>
      <c r="L287" s="155"/>
      <c r="M287" s="155"/>
      <c r="N287" s="163"/>
      <c r="O287" s="163"/>
      <c r="P287" s="163"/>
      <c r="Q287" s="163"/>
      <c r="R287" s="164"/>
      <c r="S287" s="165"/>
      <c r="T287" s="167"/>
      <c r="U287" s="163"/>
      <c r="V287" s="172">
        <v>0</v>
      </c>
      <c r="W287" s="167"/>
      <c r="X287" s="155"/>
      <c r="Y287" s="155"/>
      <c r="Z287" s="155"/>
      <c r="AA287" s="152">
        <f t="shared" si="21"/>
        <v>0</v>
      </c>
      <c r="AB287" s="168">
        <f t="shared" si="22"/>
        <v>0</v>
      </c>
      <c r="AC287" s="155"/>
      <c r="AD287" s="155">
        <f t="shared" si="23"/>
        <v>0</v>
      </c>
      <c r="AE287" s="169">
        <v>40158</v>
      </c>
      <c r="AF287" s="155"/>
      <c r="AG287" s="155"/>
      <c r="AH287" s="155"/>
      <c r="AI287" s="155"/>
      <c r="AJ287" s="155"/>
      <c r="AK287" s="155"/>
      <c r="AL287" s="155"/>
      <c r="AM287" s="281">
        <v>63058</v>
      </c>
      <c r="AN287" s="281">
        <v>1982</v>
      </c>
      <c r="AO287" s="156" t="s">
        <v>825</v>
      </c>
      <c r="AP287" s="282" t="s">
        <v>473</v>
      </c>
      <c r="AQ287" s="809"/>
      <c r="AR287" s="809">
        <v>1</v>
      </c>
      <c r="AS287" s="88">
        <f t="shared" si="24"/>
        <v>0</v>
      </c>
      <c r="AT287" s="88">
        <v>0</v>
      </c>
    </row>
    <row r="288" spans="1:46" x14ac:dyDescent="0.35">
      <c r="A288" s="155">
        <v>63085</v>
      </c>
      <c r="B288" s="162">
        <v>1982</v>
      </c>
      <c r="C288" s="155" t="s">
        <v>825</v>
      </c>
      <c r="D288" s="155" t="s">
        <v>473</v>
      </c>
      <c r="E288" s="155"/>
      <c r="F288" s="155">
        <v>6</v>
      </c>
      <c r="G288" s="250">
        <v>1</v>
      </c>
      <c r="H288" s="155"/>
      <c r="I288" s="155" t="str">
        <f t="shared" si="20"/>
        <v>part</v>
      </c>
      <c r="J288" s="155"/>
      <c r="K288" s="155"/>
      <c r="L288" s="155"/>
      <c r="M288" s="155"/>
      <c r="N288" s="163"/>
      <c r="O288" s="163"/>
      <c r="P288" s="163"/>
      <c r="Q288" s="163"/>
      <c r="R288" s="164"/>
      <c r="S288" s="165"/>
      <c r="T288" s="167" t="s">
        <v>522</v>
      </c>
      <c r="U288" s="155"/>
      <c r="V288" s="172">
        <v>0.11</v>
      </c>
      <c r="W288" s="167"/>
      <c r="X288" s="155" t="s">
        <v>827</v>
      </c>
      <c r="Y288" s="155"/>
      <c r="Z288" s="166"/>
      <c r="AA288" s="152">
        <f t="shared" si="21"/>
        <v>0.11</v>
      </c>
      <c r="AB288" s="168">
        <f t="shared" si="22"/>
        <v>0.66</v>
      </c>
      <c r="AC288" s="155"/>
      <c r="AD288" s="155">
        <f t="shared" si="23"/>
        <v>0</v>
      </c>
      <c r="AE288" s="169">
        <v>39926</v>
      </c>
      <c r="AF288" s="155"/>
      <c r="AG288" s="155"/>
      <c r="AH288" s="155"/>
      <c r="AI288" s="155"/>
      <c r="AJ288" s="155"/>
      <c r="AK288" s="155"/>
      <c r="AL288" s="155"/>
      <c r="AM288" s="281">
        <v>63085</v>
      </c>
      <c r="AN288" s="281">
        <v>1982</v>
      </c>
      <c r="AO288" s="156" t="s">
        <v>825</v>
      </c>
      <c r="AP288" s="282" t="s">
        <v>473</v>
      </c>
      <c r="AQ288" s="809"/>
      <c r="AR288" s="809">
        <v>6</v>
      </c>
      <c r="AS288" s="88">
        <f t="shared" si="24"/>
        <v>0</v>
      </c>
      <c r="AT288" s="88">
        <v>0</v>
      </c>
    </row>
    <row r="289" spans="1:46" x14ac:dyDescent="0.35">
      <c r="A289" s="155">
        <v>62452</v>
      </c>
      <c r="B289" s="162">
        <v>1993</v>
      </c>
      <c r="C289" s="155" t="s">
        <v>828</v>
      </c>
      <c r="D289" s="155" t="s">
        <v>473</v>
      </c>
      <c r="E289" s="155"/>
      <c r="F289" s="155">
        <v>2</v>
      </c>
      <c r="G289" s="171">
        <v>1</v>
      </c>
      <c r="H289" s="155"/>
      <c r="I289" s="155" t="str">
        <f t="shared" si="20"/>
        <v>part</v>
      </c>
      <c r="J289" s="155"/>
      <c r="K289" s="155"/>
      <c r="L289" s="155"/>
      <c r="M289" s="155"/>
      <c r="N289" s="163"/>
      <c r="O289" s="163"/>
      <c r="P289" s="163"/>
      <c r="Q289" s="163"/>
      <c r="R289" s="164"/>
      <c r="S289" s="165"/>
      <c r="T289" s="167"/>
      <c r="U289" s="155"/>
      <c r="V289" s="172">
        <v>3.75</v>
      </c>
      <c r="W289" s="164"/>
      <c r="X289" s="155" t="s">
        <v>682</v>
      </c>
      <c r="Y289" s="155"/>
      <c r="Z289" s="166"/>
      <c r="AA289" s="152">
        <f t="shared" si="21"/>
        <v>3.75</v>
      </c>
      <c r="AB289" s="168">
        <f t="shared" si="22"/>
        <v>7.5</v>
      </c>
      <c r="AC289" s="155"/>
      <c r="AD289" s="155">
        <f t="shared" si="23"/>
        <v>0</v>
      </c>
      <c r="AE289" s="169">
        <v>40042</v>
      </c>
      <c r="AF289" s="155"/>
      <c r="AG289" s="155"/>
      <c r="AH289" s="155"/>
      <c r="AI289" s="155"/>
      <c r="AJ289" s="155"/>
      <c r="AK289" s="155"/>
      <c r="AL289" s="155"/>
      <c r="AM289" s="281">
        <v>62452</v>
      </c>
      <c r="AN289" s="281">
        <v>1993</v>
      </c>
      <c r="AO289" s="156" t="s">
        <v>828</v>
      </c>
      <c r="AP289" s="282" t="s">
        <v>473</v>
      </c>
      <c r="AQ289" s="809"/>
      <c r="AR289" s="809">
        <v>2</v>
      </c>
      <c r="AS289" s="88">
        <f t="shared" si="24"/>
        <v>0</v>
      </c>
      <c r="AT289" s="88">
        <v>0</v>
      </c>
    </row>
    <row r="290" spans="1:46" x14ac:dyDescent="0.35">
      <c r="A290" s="155">
        <v>62808</v>
      </c>
      <c r="B290" s="162">
        <v>1993</v>
      </c>
      <c r="C290" s="155" t="s">
        <v>828</v>
      </c>
      <c r="D290" s="155" t="s">
        <v>473</v>
      </c>
      <c r="E290" s="155"/>
      <c r="F290" s="155">
        <v>2</v>
      </c>
      <c r="G290" s="250">
        <v>1</v>
      </c>
      <c r="H290" s="155"/>
      <c r="I290" s="155" t="str">
        <f t="shared" si="20"/>
        <v>part</v>
      </c>
      <c r="J290" s="155"/>
      <c r="K290" s="155"/>
      <c r="L290" s="155"/>
      <c r="M290" s="155"/>
      <c r="N290" s="163"/>
      <c r="O290" s="163"/>
      <c r="P290" s="163"/>
      <c r="Q290" s="163"/>
      <c r="R290" s="164"/>
      <c r="S290" s="165"/>
      <c r="T290" s="167"/>
      <c r="U290" s="155"/>
      <c r="V290" s="172">
        <v>3.75</v>
      </c>
      <c r="W290" s="167"/>
      <c r="X290" s="155" t="s">
        <v>682</v>
      </c>
      <c r="Y290" s="155"/>
      <c r="Z290" s="166"/>
      <c r="AA290" s="152">
        <f t="shared" si="21"/>
        <v>3.75</v>
      </c>
      <c r="AB290" s="168">
        <f t="shared" si="22"/>
        <v>7.5</v>
      </c>
      <c r="AC290" s="155"/>
      <c r="AD290" s="155">
        <f t="shared" si="23"/>
        <v>0</v>
      </c>
      <c r="AE290" s="169">
        <v>39926</v>
      </c>
      <c r="AF290" s="155"/>
      <c r="AG290" s="155"/>
      <c r="AH290" s="155"/>
      <c r="AI290" s="155"/>
      <c r="AJ290" s="155"/>
      <c r="AK290" s="155"/>
      <c r="AL290" s="155"/>
      <c r="AM290" s="281">
        <v>62808</v>
      </c>
      <c r="AN290" s="281">
        <v>1993</v>
      </c>
      <c r="AO290" s="156" t="s">
        <v>828</v>
      </c>
      <c r="AP290" s="282" t="s">
        <v>473</v>
      </c>
      <c r="AQ290" s="809"/>
      <c r="AR290" s="809">
        <v>2</v>
      </c>
      <c r="AS290" s="88">
        <f t="shared" si="24"/>
        <v>0</v>
      </c>
      <c r="AT290" s="88">
        <v>0</v>
      </c>
    </row>
    <row r="291" spans="1:46" x14ac:dyDescent="0.35">
      <c r="A291" s="155">
        <v>61762</v>
      </c>
      <c r="B291" s="162">
        <v>2006</v>
      </c>
      <c r="C291" s="155" t="s">
        <v>829</v>
      </c>
      <c r="D291" s="155" t="s">
        <v>473</v>
      </c>
      <c r="E291" s="155"/>
      <c r="F291" s="155">
        <v>8</v>
      </c>
      <c r="G291" s="171">
        <v>1</v>
      </c>
      <c r="H291" s="155"/>
      <c r="I291" s="155" t="str">
        <f t="shared" si="20"/>
        <v>part</v>
      </c>
      <c r="J291" s="155"/>
      <c r="K291" s="155"/>
      <c r="L291" s="155"/>
      <c r="M291" s="155"/>
      <c r="N291" s="163"/>
      <c r="O291" s="163"/>
      <c r="P291" s="163"/>
      <c r="Q291" s="163"/>
      <c r="R291" s="164"/>
      <c r="S291" s="165"/>
      <c r="T291" s="167" t="s">
        <v>522</v>
      </c>
      <c r="U291" s="163"/>
      <c r="V291" s="172">
        <v>0.77</v>
      </c>
      <c r="W291" s="167">
        <v>50000</v>
      </c>
      <c r="X291" s="155" t="s">
        <v>693</v>
      </c>
      <c r="Y291" s="155" t="s">
        <v>830</v>
      </c>
      <c r="Z291" s="155"/>
      <c r="AA291" s="152">
        <f t="shared" si="21"/>
        <v>0.77</v>
      </c>
      <c r="AB291" s="168">
        <f t="shared" si="22"/>
        <v>6.16</v>
      </c>
      <c r="AC291" s="155"/>
      <c r="AD291" s="155">
        <f t="shared" si="23"/>
        <v>0</v>
      </c>
      <c r="AE291" s="169">
        <v>40113</v>
      </c>
      <c r="AF291" s="155"/>
      <c r="AG291" s="155"/>
      <c r="AH291" s="155"/>
      <c r="AI291" s="155"/>
      <c r="AJ291" s="155"/>
      <c r="AK291" s="155"/>
      <c r="AL291" s="155"/>
      <c r="AM291" s="281">
        <v>61762</v>
      </c>
      <c r="AN291" s="281">
        <v>2006</v>
      </c>
      <c r="AO291" s="156" t="s">
        <v>1714</v>
      </c>
      <c r="AP291" s="282" t="s">
        <v>473</v>
      </c>
      <c r="AQ291" s="809"/>
      <c r="AR291" s="809">
        <v>8</v>
      </c>
      <c r="AS291" s="88">
        <f t="shared" si="24"/>
        <v>0</v>
      </c>
      <c r="AT291" s="88">
        <v>0</v>
      </c>
    </row>
    <row r="292" spans="1:46" x14ac:dyDescent="0.35">
      <c r="A292" s="155">
        <v>62912</v>
      </c>
      <c r="B292" s="162">
        <v>2033</v>
      </c>
      <c r="C292" s="155" t="s">
        <v>835</v>
      </c>
      <c r="D292" s="155" t="s">
        <v>473</v>
      </c>
      <c r="E292" s="155"/>
      <c r="F292" s="155">
        <v>1</v>
      </c>
      <c r="G292" s="171">
        <v>1</v>
      </c>
      <c r="H292" s="155"/>
      <c r="I292" s="155" t="str">
        <f t="shared" si="20"/>
        <v>part</v>
      </c>
      <c r="J292" s="155"/>
      <c r="K292" s="155"/>
      <c r="L292" s="155"/>
      <c r="M292" s="155"/>
      <c r="N292" s="163"/>
      <c r="O292" s="163"/>
      <c r="P292" s="163"/>
      <c r="Q292" s="163"/>
      <c r="R292" s="164"/>
      <c r="S292" s="165"/>
      <c r="T292" s="167"/>
      <c r="U292" s="163"/>
      <c r="V292" s="172">
        <v>235.1</v>
      </c>
      <c r="W292" s="167"/>
      <c r="X292" s="155" t="s">
        <v>557</v>
      </c>
      <c r="Y292" s="155" t="s">
        <v>486</v>
      </c>
      <c r="Z292" s="155"/>
      <c r="AA292" s="152">
        <f t="shared" si="21"/>
        <v>235.1</v>
      </c>
      <c r="AB292" s="168">
        <f t="shared" si="22"/>
        <v>235.1</v>
      </c>
      <c r="AC292" s="155"/>
      <c r="AD292" s="155">
        <f t="shared" si="23"/>
        <v>0</v>
      </c>
      <c r="AE292" s="169">
        <v>40126</v>
      </c>
      <c r="AF292" s="155"/>
      <c r="AG292" s="155"/>
      <c r="AH292" s="155"/>
      <c r="AI292" s="155"/>
      <c r="AJ292" s="155"/>
      <c r="AK292" s="155"/>
      <c r="AL292" s="155"/>
      <c r="AM292" s="281">
        <v>62912</v>
      </c>
      <c r="AN292" s="281">
        <v>2033</v>
      </c>
      <c r="AO292" s="156" t="s">
        <v>835</v>
      </c>
      <c r="AP292" s="282" t="s">
        <v>473</v>
      </c>
      <c r="AQ292" s="809"/>
      <c r="AR292" s="809">
        <v>1</v>
      </c>
      <c r="AS292" s="88">
        <f t="shared" si="24"/>
        <v>0</v>
      </c>
      <c r="AT292" s="88">
        <v>0</v>
      </c>
    </row>
    <row r="293" spans="1:46" x14ac:dyDescent="0.35">
      <c r="A293" s="155">
        <v>63062</v>
      </c>
      <c r="B293" s="162">
        <v>2035</v>
      </c>
      <c r="C293" s="155" t="s">
        <v>837</v>
      </c>
      <c r="D293" s="155" t="s">
        <v>473</v>
      </c>
      <c r="E293" s="155"/>
      <c r="F293" s="155">
        <v>2</v>
      </c>
      <c r="G293" s="171">
        <v>1</v>
      </c>
      <c r="H293" s="155"/>
      <c r="I293" s="155" t="str">
        <f t="shared" si="20"/>
        <v>part</v>
      </c>
      <c r="J293" s="155"/>
      <c r="K293" s="155"/>
      <c r="L293" s="155"/>
      <c r="M293" s="155"/>
      <c r="N293" s="163"/>
      <c r="O293" s="163"/>
      <c r="P293" s="163"/>
      <c r="Q293" s="163"/>
      <c r="R293" s="164"/>
      <c r="S293" s="165"/>
      <c r="T293" s="167"/>
      <c r="U293" s="155"/>
      <c r="V293" s="172">
        <v>1.0349999999999999</v>
      </c>
      <c r="W293" s="167">
        <v>50076</v>
      </c>
      <c r="X293" s="155" t="s">
        <v>1715</v>
      </c>
      <c r="Y293" s="155"/>
      <c r="Z293" s="166"/>
      <c r="AA293" s="152">
        <f t="shared" si="21"/>
        <v>1.0349999999999999</v>
      </c>
      <c r="AB293" s="168">
        <f t="shared" si="22"/>
        <v>2.0699999999999998</v>
      </c>
      <c r="AC293" s="155"/>
      <c r="AD293" s="155">
        <f t="shared" si="23"/>
        <v>0</v>
      </c>
      <c r="AE293" s="169">
        <v>40092</v>
      </c>
      <c r="AF293" s="155"/>
      <c r="AG293" s="155"/>
      <c r="AH293" s="155"/>
      <c r="AI293" s="155"/>
      <c r="AJ293" s="155"/>
      <c r="AK293" s="155"/>
      <c r="AL293" s="155"/>
      <c r="AM293" s="281">
        <v>63062</v>
      </c>
      <c r="AN293" s="281">
        <v>2035</v>
      </c>
      <c r="AO293" s="156" t="s">
        <v>837</v>
      </c>
      <c r="AP293" s="282" t="s">
        <v>473</v>
      </c>
      <c r="AQ293" s="809"/>
      <c r="AR293" s="809">
        <v>2</v>
      </c>
      <c r="AS293" s="88">
        <f t="shared" si="24"/>
        <v>0</v>
      </c>
      <c r="AT293" s="88">
        <v>0</v>
      </c>
    </row>
    <row r="294" spans="1:46" x14ac:dyDescent="0.35">
      <c r="A294" s="186">
        <v>62461</v>
      </c>
      <c r="B294" s="187">
        <v>2052</v>
      </c>
      <c r="C294" s="186" t="s">
        <v>838</v>
      </c>
      <c r="D294" s="186" t="s">
        <v>473</v>
      </c>
      <c r="E294" s="186"/>
      <c r="F294" s="186">
        <v>1</v>
      </c>
      <c r="G294" s="219">
        <v>1</v>
      </c>
      <c r="H294" s="186"/>
      <c r="I294" s="186" t="str">
        <f t="shared" si="20"/>
        <v>part</v>
      </c>
      <c r="J294" s="186"/>
      <c r="K294" s="186"/>
      <c r="L294" s="186"/>
      <c r="M294" s="186"/>
      <c r="N294" s="189"/>
      <c r="O294" s="189"/>
      <c r="P294" s="189"/>
      <c r="Q294" s="189"/>
      <c r="R294" s="190"/>
      <c r="S294" s="191"/>
      <c r="T294" s="192" t="s">
        <v>839</v>
      </c>
      <c r="U294" s="186"/>
      <c r="V294" s="291">
        <v>0</v>
      </c>
      <c r="W294" s="192"/>
      <c r="X294" s="186" t="s">
        <v>840</v>
      </c>
      <c r="Y294" s="186"/>
      <c r="Z294" s="186"/>
      <c r="AA294" s="194">
        <f t="shared" si="21"/>
        <v>0</v>
      </c>
      <c r="AB294" s="195">
        <f t="shared" si="22"/>
        <v>0</v>
      </c>
      <c r="AC294" s="186"/>
      <c r="AD294" s="186">
        <f t="shared" si="23"/>
        <v>0</v>
      </c>
      <c r="AE294" s="196">
        <v>39926</v>
      </c>
      <c r="AF294" s="186">
        <v>1</v>
      </c>
      <c r="AG294" s="186">
        <v>1</v>
      </c>
      <c r="AH294" s="186">
        <v>1</v>
      </c>
      <c r="AI294" s="186">
        <v>1</v>
      </c>
      <c r="AJ294" s="186">
        <v>1</v>
      </c>
      <c r="AK294" s="186">
        <v>1</v>
      </c>
      <c r="AL294" s="186">
        <v>1</v>
      </c>
      <c r="AM294" s="281">
        <v>62912</v>
      </c>
      <c r="AN294" s="281">
        <v>2052</v>
      </c>
      <c r="AO294" s="156" t="s">
        <v>838</v>
      </c>
      <c r="AP294" s="282" t="s">
        <v>473</v>
      </c>
      <c r="AQ294" s="809"/>
      <c r="AR294" s="809">
        <v>1</v>
      </c>
      <c r="AS294" s="88">
        <f t="shared" si="24"/>
        <v>0</v>
      </c>
      <c r="AT294" s="88">
        <v>0</v>
      </c>
    </row>
    <row r="295" spans="1:46" x14ac:dyDescent="0.35">
      <c r="A295" s="186">
        <v>62461</v>
      </c>
      <c r="B295" s="187">
        <v>2053</v>
      </c>
      <c r="C295" s="186" t="s">
        <v>841</v>
      </c>
      <c r="D295" s="186" t="s">
        <v>473</v>
      </c>
      <c r="E295" s="186"/>
      <c r="F295" s="186">
        <v>1</v>
      </c>
      <c r="G295" s="219">
        <v>1</v>
      </c>
      <c r="H295" s="186"/>
      <c r="I295" s="186" t="str">
        <f t="shared" si="20"/>
        <v>part</v>
      </c>
      <c r="J295" s="186"/>
      <c r="K295" s="186"/>
      <c r="L295" s="186"/>
      <c r="M295" s="186"/>
      <c r="N295" s="189"/>
      <c r="O295" s="189"/>
      <c r="P295" s="189"/>
      <c r="Q295" s="189"/>
      <c r="R295" s="190"/>
      <c r="S295" s="191"/>
      <c r="T295" s="192" t="s">
        <v>839</v>
      </c>
      <c r="U295" s="186"/>
      <c r="V295" s="291">
        <v>0</v>
      </c>
      <c r="W295" s="192"/>
      <c r="X295" s="186" t="s">
        <v>840</v>
      </c>
      <c r="Y295" s="186"/>
      <c r="Z295" s="193"/>
      <c r="AA295" s="194">
        <f t="shared" si="21"/>
        <v>0</v>
      </c>
      <c r="AB295" s="195">
        <f t="shared" si="22"/>
        <v>0</v>
      </c>
      <c r="AC295" s="186"/>
      <c r="AD295" s="186">
        <f t="shared" si="23"/>
        <v>0</v>
      </c>
      <c r="AE295" s="196">
        <v>39926</v>
      </c>
      <c r="AF295" s="186">
        <v>1</v>
      </c>
      <c r="AG295" s="186">
        <v>1</v>
      </c>
      <c r="AH295" s="186">
        <v>1</v>
      </c>
      <c r="AI295" s="186">
        <v>1</v>
      </c>
      <c r="AJ295" s="186">
        <v>1</v>
      </c>
      <c r="AK295" s="186">
        <v>1</v>
      </c>
      <c r="AL295" s="186">
        <v>1</v>
      </c>
      <c r="AM295" s="281">
        <v>62912</v>
      </c>
      <c r="AN295" s="281">
        <v>2053</v>
      </c>
      <c r="AO295" s="156" t="s">
        <v>841</v>
      </c>
      <c r="AP295" s="282" t="s">
        <v>473</v>
      </c>
      <c r="AQ295" s="809"/>
      <c r="AR295" s="809">
        <v>1</v>
      </c>
      <c r="AS295" s="88">
        <f t="shared" si="24"/>
        <v>0</v>
      </c>
      <c r="AT295" s="88">
        <v>0</v>
      </c>
    </row>
    <row r="296" spans="1:46" x14ac:dyDescent="0.35">
      <c r="A296" s="155">
        <v>62811</v>
      </c>
      <c r="B296" s="162">
        <v>2058</v>
      </c>
      <c r="C296" s="155" t="s">
        <v>842</v>
      </c>
      <c r="D296" s="155" t="s">
        <v>473</v>
      </c>
      <c r="E296" s="155"/>
      <c r="F296" s="155">
        <v>2</v>
      </c>
      <c r="G296" s="250">
        <v>1</v>
      </c>
      <c r="H296" s="155"/>
      <c r="I296" s="155" t="str">
        <f t="shared" si="20"/>
        <v>part</v>
      </c>
      <c r="J296" s="155"/>
      <c r="K296" s="155"/>
      <c r="L296" s="155"/>
      <c r="M296" s="155"/>
      <c r="N296" s="163"/>
      <c r="O296" s="163"/>
      <c r="P296" s="163"/>
      <c r="Q296" s="163"/>
      <c r="R296" s="164"/>
      <c r="S296" s="165"/>
      <c r="T296" s="167" t="s">
        <v>843</v>
      </c>
      <c r="U296" s="155"/>
      <c r="V296" s="172">
        <v>57.51</v>
      </c>
      <c r="W296" s="164">
        <v>12652</v>
      </c>
      <c r="X296" s="155" t="s">
        <v>1068</v>
      </c>
      <c r="Y296" s="155" t="s">
        <v>567</v>
      </c>
      <c r="Z296" s="166"/>
      <c r="AA296" s="152">
        <f t="shared" si="21"/>
        <v>57.51</v>
      </c>
      <c r="AB296" s="168">
        <f t="shared" si="22"/>
        <v>115.02</v>
      </c>
      <c r="AC296" s="155"/>
      <c r="AD296" s="155">
        <f t="shared" si="23"/>
        <v>0</v>
      </c>
      <c r="AE296" s="169">
        <v>39926</v>
      </c>
      <c r="AF296" s="155">
        <v>2</v>
      </c>
      <c r="AG296" s="155">
        <v>2</v>
      </c>
      <c r="AH296" s="155"/>
      <c r="AI296" s="155"/>
      <c r="AJ296" s="155"/>
      <c r="AK296" s="155"/>
      <c r="AL296" s="155"/>
      <c r="AM296" s="281">
        <v>62811</v>
      </c>
      <c r="AN296" s="281">
        <v>2058</v>
      </c>
      <c r="AO296" s="156" t="s">
        <v>842</v>
      </c>
      <c r="AP296" s="282" t="s">
        <v>473</v>
      </c>
      <c r="AQ296" s="809"/>
      <c r="AR296" s="809">
        <v>2</v>
      </c>
      <c r="AS296" s="88">
        <f t="shared" si="24"/>
        <v>0</v>
      </c>
      <c r="AT296" s="88">
        <v>0</v>
      </c>
    </row>
    <row r="297" spans="1:46" x14ac:dyDescent="0.35">
      <c r="A297" s="155">
        <v>62913</v>
      </c>
      <c r="B297" s="162">
        <v>2078</v>
      </c>
      <c r="C297" s="155" t="s">
        <v>845</v>
      </c>
      <c r="D297" s="155" t="s">
        <v>473</v>
      </c>
      <c r="E297" s="155"/>
      <c r="F297" s="155">
        <v>2</v>
      </c>
      <c r="G297" s="171">
        <v>1</v>
      </c>
      <c r="H297" s="155"/>
      <c r="I297" s="155" t="str">
        <f t="shared" si="20"/>
        <v>part</v>
      </c>
      <c r="J297" s="155"/>
      <c r="K297" s="155"/>
      <c r="L297" s="155"/>
      <c r="M297" s="155"/>
      <c r="N297" s="163"/>
      <c r="O297" s="163"/>
      <c r="P297" s="163"/>
      <c r="Q297" s="163"/>
      <c r="R297" s="164"/>
      <c r="S297" s="165"/>
      <c r="T297" s="167"/>
      <c r="U297" s="155"/>
      <c r="V297" s="172">
        <v>0</v>
      </c>
      <c r="W297" s="167"/>
      <c r="X297" s="155" t="s">
        <v>478</v>
      </c>
      <c r="Y297" s="155"/>
      <c r="Z297" s="155"/>
      <c r="AA297" s="152">
        <f t="shared" si="21"/>
        <v>0</v>
      </c>
      <c r="AB297" s="168">
        <f t="shared" si="22"/>
        <v>0</v>
      </c>
      <c r="AC297" s="155"/>
      <c r="AD297" s="155">
        <f t="shared" si="23"/>
        <v>0</v>
      </c>
      <c r="AE297" s="169">
        <v>40042</v>
      </c>
      <c r="AF297" s="155"/>
      <c r="AG297" s="155"/>
      <c r="AH297" s="155"/>
      <c r="AI297" s="155"/>
      <c r="AJ297" s="155"/>
      <c r="AK297" s="155"/>
      <c r="AL297" s="155"/>
      <c r="AM297" s="281">
        <v>62913</v>
      </c>
      <c r="AN297" s="281">
        <v>2078</v>
      </c>
      <c r="AO297" s="156" t="s">
        <v>845</v>
      </c>
      <c r="AP297" s="282" t="s">
        <v>473</v>
      </c>
      <c r="AQ297" s="809"/>
      <c r="AR297" s="809">
        <v>2</v>
      </c>
      <c r="AS297" s="88">
        <f t="shared" si="24"/>
        <v>0</v>
      </c>
      <c r="AT297" s="88">
        <v>0</v>
      </c>
    </row>
    <row r="298" spans="1:46" x14ac:dyDescent="0.35">
      <c r="A298" s="149">
        <v>62794</v>
      </c>
      <c r="B298" s="253">
        <v>2081</v>
      </c>
      <c r="C298" s="149" t="s">
        <v>849</v>
      </c>
      <c r="D298" s="149" t="s">
        <v>473</v>
      </c>
      <c r="E298" s="149"/>
      <c r="F298" s="149">
        <v>3</v>
      </c>
      <c r="G298" s="198">
        <v>1</v>
      </c>
      <c r="H298" s="149"/>
      <c r="I298" s="149" t="str">
        <f t="shared" si="20"/>
        <v>part</v>
      </c>
      <c r="J298" s="149"/>
      <c r="K298" s="149"/>
      <c r="L298" s="149"/>
      <c r="M298" s="149"/>
      <c r="N298" s="170"/>
      <c r="O298" s="170"/>
      <c r="P298" s="170"/>
      <c r="Q298" s="170"/>
      <c r="R298" s="255"/>
      <c r="S298" s="256"/>
      <c r="T298" s="257"/>
      <c r="U298" s="149"/>
      <c r="V298" s="258">
        <v>0.08</v>
      </c>
      <c r="W298" s="257"/>
      <c r="X298" s="149" t="s">
        <v>704</v>
      </c>
      <c r="Y298" s="149" t="s">
        <v>567</v>
      </c>
      <c r="Z298" s="259"/>
      <c r="AA298" s="260">
        <f t="shared" si="21"/>
        <v>0.08</v>
      </c>
      <c r="AB298" s="150">
        <f t="shared" si="22"/>
        <v>0.24</v>
      </c>
      <c r="AC298" s="149"/>
      <c r="AD298" s="149">
        <f t="shared" si="23"/>
        <v>0</v>
      </c>
      <c r="AE298" s="261">
        <v>40150</v>
      </c>
      <c r="AF298" s="149"/>
      <c r="AG298" s="149"/>
      <c r="AH298" s="149"/>
      <c r="AI298" s="149"/>
      <c r="AJ298" s="149"/>
      <c r="AK298" s="149"/>
      <c r="AL298" s="149"/>
      <c r="AM298" s="281">
        <v>62794</v>
      </c>
      <c r="AN298" s="281">
        <v>2081</v>
      </c>
      <c r="AO298" s="156" t="s">
        <v>849</v>
      </c>
      <c r="AP298" s="282" t="s">
        <v>473</v>
      </c>
      <c r="AQ298" s="809"/>
      <c r="AR298" s="809">
        <v>3</v>
      </c>
      <c r="AS298" s="88">
        <f t="shared" si="24"/>
        <v>0</v>
      </c>
      <c r="AT298" s="88">
        <v>0</v>
      </c>
    </row>
    <row r="299" spans="1:46" x14ac:dyDescent="0.35">
      <c r="A299" s="155">
        <v>62445</v>
      </c>
      <c r="B299" s="162">
        <v>2095</v>
      </c>
      <c r="C299" s="155" t="s">
        <v>853</v>
      </c>
      <c r="D299" s="155" t="s">
        <v>473</v>
      </c>
      <c r="E299" s="155"/>
      <c r="F299" s="155">
        <v>1</v>
      </c>
      <c r="G299" s="250">
        <v>1</v>
      </c>
      <c r="H299" s="155"/>
      <c r="I299" s="155" t="str">
        <f t="shared" si="20"/>
        <v>part</v>
      </c>
      <c r="J299" s="155"/>
      <c r="K299" s="155"/>
      <c r="L299" s="155"/>
      <c r="M299" s="155"/>
      <c r="N299" s="163"/>
      <c r="O299" s="163"/>
      <c r="P299" s="163"/>
      <c r="Q299" s="163"/>
      <c r="R299" s="164"/>
      <c r="S299" s="165"/>
      <c r="T299" s="167"/>
      <c r="U299" s="155"/>
      <c r="V299" s="172">
        <v>0.12</v>
      </c>
      <c r="W299" s="167"/>
      <c r="X299" s="155" t="s">
        <v>536</v>
      </c>
      <c r="Y299" s="155" t="s">
        <v>537</v>
      </c>
      <c r="Z299" s="166"/>
      <c r="AA299" s="152">
        <f t="shared" si="21"/>
        <v>0.12</v>
      </c>
      <c r="AB299" s="168">
        <f t="shared" si="22"/>
        <v>0.12</v>
      </c>
      <c r="AC299" s="155"/>
      <c r="AD299" s="155">
        <f t="shared" si="23"/>
        <v>0</v>
      </c>
      <c r="AE299" s="169">
        <v>40133</v>
      </c>
      <c r="AF299" s="155"/>
      <c r="AG299" s="155"/>
      <c r="AH299" s="155"/>
      <c r="AI299" s="155"/>
      <c r="AJ299" s="155"/>
      <c r="AK299" s="155"/>
      <c r="AL299" s="155"/>
      <c r="AM299" s="281">
        <v>62445</v>
      </c>
      <c r="AN299" s="281">
        <v>2095</v>
      </c>
      <c r="AO299" s="156" t="s">
        <v>853</v>
      </c>
      <c r="AP299" s="282" t="s">
        <v>473</v>
      </c>
      <c r="AQ299" s="809"/>
      <c r="AR299" s="809">
        <v>1</v>
      </c>
      <c r="AS299" s="88">
        <f t="shared" si="24"/>
        <v>0</v>
      </c>
      <c r="AT299" s="88">
        <v>0</v>
      </c>
    </row>
    <row r="300" spans="1:46" x14ac:dyDescent="0.35">
      <c r="A300" s="155">
        <v>62409</v>
      </c>
      <c r="B300" s="162">
        <v>2115</v>
      </c>
      <c r="C300" s="155" t="s">
        <v>855</v>
      </c>
      <c r="D300" s="155" t="s">
        <v>473</v>
      </c>
      <c r="E300" s="155"/>
      <c r="F300" s="155">
        <v>4</v>
      </c>
      <c r="G300" s="250">
        <v>1</v>
      </c>
      <c r="H300" s="155"/>
      <c r="I300" s="155" t="str">
        <f t="shared" si="20"/>
        <v>part</v>
      </c>
      <c r="J300" s="155"/>
      <c r="K300" s="155"/>
      <c r="L300" s="155"/>
      <c r="M300" s="155"/>
      <c r="N300" s="163"/>
      <c r="O300" s="163"/>
      <c r="P300" s="163"/>
      <c r="Q300" s="163"/>
      <c r="R300" s="164"/>
      <c r="S300" s="165"/>
      <c r="T300" s="167"/>
      <c r="U300" s="155"/>
      <c r="V300" s="172">
        <v>0.05</v>
      </c>
      <c r="W300" s="167"/>
      <c r="X300" s="155" t="s">
        <v>856</v>
      </c>
      <c r="Y300" s="155" t="s">
        <v>475</v>
      </c>
      <c r="Z300" s="166"/>
      <c r="AA300" s="152">
        <f t="shared" si="21"/>
        <v>0.05</v>
      </c>
      <c r="AB300" s="168">
        <f t="shared" si="22"/>
        <v>0.2</v>
      </c>
      <c r="AC300" s="155"/>
      <c r="AD300" s="155">
        <f t="shared" si="23"/>
        <v>0</v>
      </c>
      <c r="AE300" s="169">
        <v>39926</v>
      </c>
      <c r="AF300" s="155"/>
      <c r="AG300" s="155"/>
      <c r="AH300" s="155"/>
      <c r="AI300" s="155"/>
      <c r="AJ300" s="155"/>
      <c r="AK300" s="155"/>
      <c r="AL300" s="155"/>
      <c r="AM300" s="281">
        <v>62409</v>
      </c>
      <c r="AN300" s="281">
        <v>2115</v>
      </c>
      <c r="AO300" s="156" t="s">
        <v>855</v>
      </c>
      <c r="AP300" s="282" t="s">
        <v>473</v>
      </c>
      <c r="AQ300" s="809"/>
      <c r="AR300" s="809">
        <v>4</v>
      </c>
      <c r="AS300" s="88">
        <f t="shared" si="24"/>
        <v>0</v>
      </c>
      <c r="AT300" s="88">
        <v>0</v>
      </c>
    </row>
    <row r="301" spans="1:46" x14ac:dyDescent="0.35">
      <c r="A301" s="155">
        <v>62399</v>
      </c>
      <c r="B301" s="162">
        <v>2126</v>
      </c>
      <c r="C301" s="155" t="s">
        <v>857</v>
      </c>
      <c r="D301" s="155" t="s">
        <v>473</v>
      </c>
      <c r="E301" s="155"/>
      <c r="F301" s="155">
        <v>2</v>
      </c>
      <c r="G301" s="250">
        <v>1</v>
      </c>
      <c r="H301" s="155"/>
      <c r="I301" s="155" t="str">
        <f t="shared" si="20"/>
        <v>part</v>
      </c>
      <c r="J301" s="155"/>
      <c r="K301" s="155"/>
      <c r="L301" s="155"/>
      <c r="M301" s="155"/>
      <c r="N301" s="163"/>
      <c r="O301" s="163"/>
      <c r="P301" s="163"/>
      <c r="Q301" s="163"/>
      <c r="R301" s="164"/>
      <c r="S301" s="165"/>
      <c r="T301" s="167"/>
      <c r="U301" s="155"/>
      <c r="V301" s="172">
        <v>0.72</v>
      </c>
      <c r="W301" s="167"/>
      <c r="X301" s="155" t="s">
        <v>858</v>
      </c>
      <c r="Y301" s="155" t="s">
        <v>475</v>
      </c>
      <c r="Z301" s="166"/>
      <c r="AA301" s="152">
        <f t="shared" si="21"/>
        <v>0.72</v>
      </c>
      <c r="AB301" s="168">
        <f t="shared" si="22"/>
        <v>1.44</v>
      </c>
      <c r="AC301" s="155"/>
      <c r="AD301" s="155">
        <f t="shared" si="23"/>
        <v>0</v>
      </c>
      <c r="AE301" s="169">
        <v>39926</v>
      </c>
      <c r="AF301" s="155"/>
      <c r="AG301" s="155"/>
      <c r="AH301" s="155"/>
      <c r="AI301" s="155"/>
      <c r="AJ301" s="155"/>
      <c r="AK301" s="155"/>
      <c r="AL301" s="155"/>
      <c r="AM301" s="281">
        <v>62399</v>
      </c>
      <c r="AN301" s="281">
        <v>2126</v>
      </c>
      <c r="AO301" s="156" t="s">
        <v>857</v>
      </c>
      <c r="AP301" s="282" t="s">
        <v>473</v>
      </c>
      <c r="AQ301" s="809"/>
      <c r="AR301" s="809">
        <v>2</v>
      </c>
      <c r="AS301" s="88">
        <f t="shared" si="24"/>
        <v>0</v>
      </c>
      <c r="AT301" s="88">
        <v>0</v>
      </c>
    </row>
    <row r="302" spans="1:46" x14ac:dyDescent="0.35">
      <c r="A302" s="155">
        <v>62399</v>
      </c>
      <c r="B302" s="162">
        <v>2146</v>
      </c>
      <c r="C302" s="155" t="s">
        <v>860</v>
      </c>
      <c r="D302" s="155" t="s">
        <v>473</v>
      </c>
      <c r="E302" s="155"/>
      <c r="F302" s="155">
        <v>8</v>
      </c>
      <c r="G302" s="171">
        <v>1</v>
      </c>
      <c r="H302" s="155"/>
      <c r="I302" s="155" t="str">
        <f t="shared" si="20"/>
        <v>part</v>
      </c>
      <c r="J302" s="155"/>
      <c r="K302" s="155"/>
      <c r="L302" s="155"/>
      <c r="M302" s="155"/>
      <c r="N302" s="163"/>
      <c r="O302" s="163"/>
      <c r="P302" s="163"/>
      <c r="Q302" s="163"/>
      <c r="R302" s="164"/>
      <c r="S302" s="165"/>
      <c r="T302" s="167" t="s">
        <v>861</v>
      </c>
      <c r="U302" s="155"/>
      <c r="V302" s="172">
        <v>1.65</v>
      </c>
      <c r="W302" s="164">
        <v>50040</v>
      </c>
      <c r="X302" s="155" t="s">
        <v>862</v>
      </c>
      <c r="Y302" s="155" t="s">
        <v>567</v>
      </c>
      <c r="Z302" s="166"/>
      <c r="AA302" s="152">
        <f t="shared" si="21"/>
        <v>1.65</v>
      </c>
      <c r="AB302" s="168">
        <f t="shared" si="22"/>
        <v>13.2</v>
      </c>
      <c r="AC302" s="155"/>
      <c r="AD302" s="155">
        <f t="shared" si="23"/>
        <v>0</v>
      </c>
      <c r="AE302" s="169">
        <v>40042</v>
      </c>
      <c r="AF302" s="155"/>
      <c r="AG302" s="155"/>
      <c r="AH302" s="155"/>
      <c r="AI302" s="155"/>
      <c r="AJ302" s="155"/>
      <c r="AK302" s="155"/>
      <c r="AL302" s="155"/>
      <c r="AM302" s="281">
        <v>62399</v>
      </c>
      <c r="AN302" s="281">
        <v>2146</v>
      </c>
      <c r="AO302" s="156" t="s">
        <v>860</v>
      </c>
      <c r="AP302" s="282" t="s">
        <v>473</v>
      </c>
      <c r="AQ302" s="809"/>
      <c r="AR302" s="809">
        <v>8</v>
      </c>
      <c r="AS302" s="88">
        <f t="shared" si="24"/>
        <v>0</v>
      </c>
      <c r="AT302" s="88">
        <v>0</v>
      </c>
    </row>
    <row r="303" spans="1:46" x14ac:dyDescent="0.35">
      <c r="A303" s="155">
        <v>62445</v>
      </c>
      <c r="B303" s="162">
        <v>2149</v>
      </c>
      <c r="C303" s="155" t="s">
        <v>863</v>
      </c>
      <c r="D303" s="155" t="s">
        <v>473</v>
      </c>
      <c r="E303" s="155"/>
      <c r="F303" s="155">
        <v>3</v>
      </c>
      <c r="G303" s="171">
        <v>1</v>
      </c>
      <c r="H303" s="155"/>
      <c r="I303" s="155" t="str">
        <f t="shared" si="20"/>
        <v>part</v>
      </c>
      <c r="J303" s="155"/>
      <c r="K303" s="155"/>
      <c r="L303" s="155"/>
      <c r="M303" s="155"/>
      <c r="N303" s="163"/>
      <c r="O303" s="163"/>
      <c r="P303" s="163"/>
      <c r="Q303" s="163"/>
      <c r="R303" s="164"/>
      <c r="S303" s="165"/>
      <c r="T303" s="167"/>
      <c r="U303" s="163"/>
      <c r="V303" s="172">
        <v>0.45</v>
      </c>
      <c r="W303" s="167"/>
      <c r="X303" s="155" t="s">
        <v>864</v>
      </c>
      <c r="Y303" s="155" t="s">
        <v>475</v>
      </c>
      <c r="Z303" s="155"/>
      <c r="AA303" s="152">
        <f t="shared" si="21"/>
        <v>0.45</v>
      </c>
      <c r="AB303" s="168">
        <f t="shared" si="22"/>
        <v>1.35</v>
      </c>
      <c r="AC303" s="155"/>
      <c r="AD303" s="155">
        <f t="shared" si="23"/>
        <v>0</v>
      </c>
      <c r="AE303" s="169">
        <v>40133</v>
      </c>
      <c r="AF303" s="155"/>
      <c r="AG303" s="155"/>
      <c r="AH303" s="155"/>
      <c r="AI303" s="155"/>
      <c r="AJ303" s="155"/>
      <c r="AK303" s="155"/>
      <c r="AL303" s="155"/>
      <c r="AM303" s="281">
        <v>62445</v>
      </c>
      <c r="AN303" s="281">
        <v>2149</v>
      </c>
      <c r="AO303" s="156" t="s">
        <v>863</v>
      </c>
      <c r="AP303" s="282" t="s">
        <v>473</v>
      </c>
      <c r="AQ303" s="809"/>
      <c r="AR303" s="809">
        <v>6</v>
      </c>
      <c r="AS303" s="88">
        <f t="shared" si="24"/>
        <v>0</v>
      </c>
      <c r="AT303" s="88">
        <v>0</v>
      </c>
    </row>
    <row r="304" spans="1:46" x14ac:dyDescent="0.35">
      <c r="A304" s="155">
        <v>62451</v>
      </c>
      <c r="B304" s="162">
        <v>2149</v>
      </c>
      <c r="C304" s="155" t="s">
        <v>863</v>
      </c>
      <c r="D304" s="155" t="s">
        <v>473</v>
      </c>
      <c r="E304" s="155"/>
      <c r="F304" s="155">
        <v>4</v>
      </c>
      <c r="G304" s="171">
        <v>1</v>
      </c>
      <c r="H304" s="155"/>
      <c r="I304" s="155" t="str">
        <f t="shared" si="20"/>
        <v>part</v>
      </c>
      <c r="J304" s="155"/>
      <c r="K304" s="155"/>
      <c r="L304" s="155"/>
      <c r="M304" s="155"/>
      <c r="N304" s="163"/>
      <c r="O304" s="163"/>
      <c r="P304" s="163"/>
      <c r="Q304" s="163"/>
      <c r="R304" s="164"/>
      <c r="S304" s="165"/>
      <c r="T304" s="167"/>
      <c r="U304" s="163"/>
      <c r="V304" s="166">
        <v>0.45</v>
      </c>
      <c r="W304" s="167"/>
      <c r="X304" s="155" t="s">
        <v>864</v>
      </c>
      <c r="Y304" s="155" t="s">
        <v>475</v>
      </c>
      <c r="Z304" s="155"/>
      <c r="AA304" s="152">
        <f t="shared" si="21"/>
        <v>0.45</v>
      </c>
      <c r="AB304" s="168">
        <f t="shared" si="22"/>
        <v>1.8</v>
      </c>
      <c r="AC304" s="155"/>
      <c r="AD304" s="155">
        <f t="shared" si="23"/>
        <v>0</v>
      </c>
      <c r="AE304" s="169">
        <v>40133</v>
      </c>
      <c r="AF304" s="155"/>
      <c r="AG304" s="155"/>
      <c r="AH304" s="155"/>
      <c r="AI304" s="155"/>
      <c r="AJ304" s="155"/>
      <c r="AK304" s="155"/>
      <c r="AL304" s="155"/>
      <c r="AM304" s="281">
        <v>62451</v>
      </c>
      <c r="AN304" s="281">
        <v>2149</v>
      </c>
      <c r="AO304" s="156" t="s">
        <v>863</v>
      </c>
      <c r="AP304" s="282" t="s">
        <v>473</v>
      </c>
      <c r="AQ304" s="809"/>
      <c r="AR304" s="809">
        <v>8</v>
      </c>
      <c r="AS304" s="88">
        <f t="shared" si="24"/>
        <v>0</v>
      </c>
      <c r="AT304" s="88">
        <v>0</v>
      </c>
    </row>
    <row r="305" spans="1:46" x14ac:dyDescent="0.35">
      <c r="A305" s="155">
        <v>62807</v>
      </c>
      <c r="B305" s="162">
        <v>2150</v>
      </c>
      <c r="C305" s="155" t="s">
        <v>866</v>
      </c>
      <c r="D305" s="155" t="s">
        <v>473</v>
      </c>
      <c r="E305" s="155"/>
      <c r="F305" s="155">
        <v>1</v>
      </c>
      <c r="G305" s="250">
        <v>1</v>
      </c>
      <c r="H305" s="155"/>
      <c r="I305" s="155" t="str">
        <f t="shared" si="20"/>
        <v>part</v>
      </c>
      <c r="J305" s="155"/>
      <c r="K305" s="155"/>
      <c r="L305" s="155"/>
      <c r="M305" s="155"/>
      <c r="N305" s="163"/>
      <c r="O305" s="163"/>
      <c r="P305" s="163"/>
      <c r="Q305" s="163"/>
      <c r="R305" s="164"/>
      <c r="S305" s="165"/>
      <c r="T305" s="167"/>
      <c r="U305" s="155"/>
      <c r="V305" s="166">
        <v>37.54</v>
      </c>
      <c r="W305" s="167"/>
      <c r="X305" s="155" t="s">
        <v>658</v>
      </c>
      <c r="Y305" s="155" t="s">
        <v>475</v>
      </c>
      <c r="Z305" s="166"/>
      <c r="AA305" s="152">
        <f t="shared" si="21"/>
        <v>37.54</v>
      </c>
      <c r="AB305" s="168">
        <f t="shared" si="22"/>
        <v>37.54</v>
      </c>
      <c r="AC305" s="155"/>
      <c r="AD305" s="155">
        <f t="shared" si="23"/>
        <v>0</v>
      </c>
      <c r="AE305" s="169">
        <v>39926</v>
      </c>
      <c r="AF305" s="155"/>
      <c r="AG305" s="155"/>
      <c r="AH305" s="155"/>
      <c r="AI305" s="155"/>
      <c r="AJ305" s="155"/>
      <c r="AK305" s="155"/>
      <c r="AL305" s="155"/>
      <c r="AM305" s="281">
        <v>62807</v>
      </c>
      <c r="AN305" s="281">
        <v>2150</v>
      </c>
      <c r="AO305" s="156" t="s">
        <v>866</v>
      </c>
      <c r="AP305" s="282" t="s">
        <v>473</v>
      </c>
      <c r="AQ305" s="809"/>
      <c r="AR305" s="809">
        <v>1</v>
      </c>
      <c r="AS305" s="88">
        <f t="shared" si="24"/>
        <v>0</v>
      </c>
      <c r="AT305" s="88">
        <v>0</v>
      </c>
    </row>
    <row r="306" spans="1:46" x14ac:dyDescent="0.35">
      <c r="A306" s="155">
        <v>62455</v>
      </c>
      <c r="B306" s="162">
        <v>2158</v>
      </c>
      <c r="C306" s="155" t="s">
        <v>871</v>
      </c>
      <c r="D306" s="155" t="s">
        <v>473</v>
      </c>
      <c r="E306" s="155"/>
      <c r="F306" s="155">
        <v>2</v>
      </c>
      <c r="G306" s="250">
        <v>1</v>
      </c>
      <c r="H306" s="155"/>
      <c r="I306" s="155" t="str">
        <f t="shared" si="20"/>
        <v>part</v>
      </c>
      <c r="J306" s="155"/>
      <c r="K306" s="155"/>
      <c r="L306" s="155"/>
      <c r="M306" s="155"/>
      <c r="N306" s="163"/>
      <c r="O306" s="163"/>
      <c r="P306" s="163"/>
      <c r="Q306" s="163"/>
      <c r="R306" s="164"/>
      <c r="S306" s="165"/>
      <c r="T306" s="167" t="s">
        <v>872</v>
      </c>
      <c r="U306" s="155"/>
      <c r="V306" s="172">
        <v>319.11</v>
      </c>
      <c r="W306" s="167" t="s">
        <v>873</v>
      </c>
      <c r="X306" s="155" t="s">
        <v>552</v>
      </c>
      <c r="Y306" s="155" t="s">
        <v>567</v>
      </c>
      <c r="Z306" s="166"/>
      <c r="AA306" s="152">
        <f t="shared" si="21"/>
        <v>319.11</v>
      </c>
      <c r="AB306" s="168">
        <f t="shared" si="22"/>
        <v>638.22</v>
      </c>
      <c r="AC306" s="155"/>
      <c r="AD306" s="155">
        <f t="shared" si="23"/>
        <v>0</v>
      </c>
      <c r="AE306" s="169">
        <v>39926</v>
      </c>
      <c r="AF306" s="155"/>
      <c r="AG306" s="155"/>
      <c r="AH306" s="155"/>
      <c r="AI306" s="155"/>
      <c r="AJ306" s="155"/>
      <c r="AK306" s="155"/>
      <c r="AL306" s="155"/>
      <c r="AM306" s="281">
        <v>62455</v>
      </c>
      <c r="AN306" s="281">
        <v>2158</v>
      </c>
      <c r="AO306" s="156" t="s">
        <v>1716</v>
      </c>
      <c r="AP306" s="282" t="s">
        <v>473</v>
      </c>
      <c r="AQ306" s="809"/>
      <c r="AR306" s="809">
        <v>2</v>
      </c>
      <c r="AS306" s="88">
        <f t="shared" si="24"/>
        <v>0</v>
      </c>
      <c r="AT306" s="88">
        <v>0</v>
      </c>
    </row>
    <row r="307" spans="1:46" x14ac:dyDescent="0.35">
      <c r="A307" s="155">
        <v>62804</v>
      </c>
      <c r="B307" s="162">
        <v>2178</v>
      </c>
      <c r="C307" s="155" t="s">
        <v>875</v>
      </c>
      <c r="D307" s="155" t="s">
        <v>473</v>
      </c>
      <c r="E307" s="155"/>
      <c r="F307" s="155">
        <v>2</v>
      </c>
      <c r="G307" s="250">
        <v>1</v>
      </c>
      <c r="H307" s="155"/>
      <c r="I307" s="155" t="str">
        <f t="shared" si="20"/>
        <v>part</v>
      </c>
      <c r="J307" s="155"/>
      <c r="K307" s="155"/>
      <c r="L307" s="155"/>
      <c r="M307" s="155"/>
      <c r="N307" s="163"/>
      <c r="O307" s="163"/>
      <c r="P307" s="163"/>
      <c r="Q307" s="163"/>
      <c r="R307" s="164"/>
      <c r="S307" s="165"/>
      <c r="T307" s="167" t="s">
        <v>631</v>
      </c>
      <c r="U307" s="155"/>
      <c r="V307" s="172">
        <v>1.1499999999999999</v>
      </c>
      <c r="W307" s="167" t="s">
        <v>755</v>
      </c>
      <c r="X307" s="155" t="s">
        <v>548</v>
      </c>
      <c r="Y307" s="155"/>
      <c r="Z307" s="166"/>
      <c r="AA307" s="152">
        <f t="shared" si="21"/>
        <v>1.1499999999999999</v>
      </c>
      <c r="AB307" s="168">
        <f t="shared" si="22"/>
        <v>2.2999999999999998</v>
      </c>
      <c r="AC307" s="155"/>
      <c r="AD307" s="155">
        <f t="shared" si="23"/>
        <v>0</v>
      </c>
      <c r="AE307" s="169">
        <v>39926</v>
      </c>
      <c r="AF307" s="155"/>
      <c r="AG307" s="155"/>
      <c r="AH307" s="155"/>
      <c r="AI307" s="155"/>
      <c r="AJ307" s="155"/>
      <c r="AK307" s="155"/>
      <c r="AL307" s="155"/>
      <c r="AM307" s="281">
        <v>62804</v>
      </c>
      <c r="AN307" s="281">
        <v>2178</v>
      </c>
      <c r="AO307" s="156" t="s">
        <v>875</v>
      </c>
      <c r="AP307" s="282" t="s">
        <v>473</v>
      </c>
      <c r="AQ307" s="809"/>
      <c r="AR307" s="809">
        <v>2</v>
      </c>
      <c r="AS307" s="88">
        <f t="shared" si="24"/>
        <v>0</v>
      </c>
      <c r="AT307" s="88">
        <v>0</v>
      </c>
    </row>
    <row r="308" spans="1:46" x14ac:dyDescent="0.35">
      <c r="A308" s="155">
        <v>62804</v>
      </c>
      <c r="B308" s="162">
        <v>2179</v>
      </c>
      <c r="C308" s="155" t="s">
        <v>876</v>
      </c>
      <c r="D308" s="155" t="s">
        <v>473</v>
      </c>
      <c r="E308" s="155"/>
      <c r="F308" s="155">
        <v>2</v>
      </c>
      <c r="G308" s="250">
        <v>1</v>
      </c>
      <c r="H308" s="155"/>
      <c r="I308" s="155" t="str">
        <f t="shared" si="20"/>
        <v>part</v>
      </c>
      <c r="J308" s="155"/>
      <c r="K308" s="155"/>
      <c r="L308" s="155"/>
      <c r="M308" s="155"/>
      <c r="N308" s="163"/>
      <c r="O308" s="163"/>
      <c r="P308" s="163"/>
      <c r="Q308" s="163"/>
      <c r="R308" s="164"/>
      <c r="S308" s="165"/>
      <c r="T308" s="167" t="s">
        <v>522</v>
      </c>
      <c r="U308" s="155"/>
      <c r="V308" s="172">
        <v>2.74</v>
      </c>
      <c r="W308" s="167"/>
      <c r="X308" s="155" t="s">
        <v>844</v>
      </c>
      <c r="Y308" s="155" t="s">
        <v>475</v>
      </c>
      <c r="Z308" s="166"/>
      <c r="AA308" s="152">
        <f t="shared" si="21"/>
        <v>2.74</v>
      </c>
      <c r="AB308" s="168">
        <f t="shared" si="22"/>
        <v>5.48</v>
      </c>
      <c r="AC308" s="155"/>
      <c r="AD308" s="155">
        <f t="shared" si="23"/>
        <v>0</v>
      </c>
      <c r="AE308" s="169">
        <v>39926</v>
      </c>
      <c r="AF308" s="155"/>
      <c r="AG308" s="155"/>
      <c r="AH308" s="155"/>
      <c r="AI308" s="155"/>
      <c r="AJ308" s="155"/>
      <c r="AK308" s="155"/>
      <c r="AL308" s="155"/>
      <c r="AM308" s="281">
        <v>62804</v>
      </c>
      <c r="AN308" s="281">
        <v>2179</v>
      </c>
      <c r="AO308" s="156" t="s">
        <v>876</v>
      </c>
      <c r="AP308" s="282" t="s">
        <v>473</v>
      </c>
      <c r="AQ308" s="809"/>
      <c r="AR308" s="809">
        <v>2</v>
      </c>
      <c r="AS308" s="88">
        <f t="shared" si="24"/>
        <v>0</v>
      </c>
      <c r="AT308" s="88">
        <v>0</v>
      </c>
    </row>
    <row r="309" spans="1:46" x14ac:dyDescent="0.35">
      <c r="A309" s="155">
        <v>62799</v>
      </c>
      <c r="B309" s="162">
        <v>2218</v>
      </c>
      <c r="C309" s="155" t="s">
        <v>877</v>
      </c>
      <c r="D309" s="155" t="s">
        <v>473</v>
      </c>
      <c r="E309" s="155"/>
      <c r="F309" s="155">
        <v>1</v>
      </c>
      <c r="G309" s="171">
        <v>1</v>
      </c>
      <c r="H309" s="155"/>
      <c r="I309" s="155" t="str">
        <f t="shared" si="20"/>
        <v>part</v>
      </c>
      <c r="J309" s="155"/>
      <c r="K309" s="155"/>
      <c r="L309" s="155"/>
      <c r="M309" s="155"/>
      <c r="N309" s="163"/>
      <c r="O309" s="163"/>
      <c r="P309" s="163"/>
      <c r="Q309" s="163"/>
      <c r="R309" s="164"/>
      <c r="S309" s="165"/>
      <c r="T309" s="167" t="s">
        <v>878</v>
      </c>
      <c r="U309" s="155"/>
      <c r="V309" s="172">
        <v>152.15</v>
      </c>
      <c r="W309" s="167">
        <v>12588</v>
      </c>
      <c r="X309" s="155" t="s">
        <v>668</v>
      </c>
      <c r="Y309" s="155" t="s">
        <v>1717</v>
      </c>
      <c r="Z309" s="166"/>
      <c r="AA309" s="152">
        <f t="shared" si="21"/>
        <v>152.15</v>
      </c>
      <c r="AB309" s="168">
        <f t="shared" si="22"/>
        <v>152.15</v>
      </c>
      <c r="AC309" s="155"/>
      <c r="AD309" s="155">
        <v>1</v>
      </c>
      <c r="AE309" s="169">
        <v>40042</v>
      </c>
      <c r="AF309" s="155"/>
      <c r="AG309" s="155"/>
      <c r="AH309" s="155"/>
      <c r="AI309" s="155"/>
      <c r="AJ309" s="155"/>
      <c r="AK309" s="155"/>
      <c r="AL309" s="155"/>
      <c r="AM309" s="281">
        <v>62912</v>
      </c>
      <c r="AN309" s="281">
        <v>2218</v>
      </c>
      <c r="AO309" s="156" t="s">
        <v>877</v>
      </c>
      <c r="AP309" s="282" t="s">
        <v>473</v>
      </c>
      <c r="AQ309" s="809"/>
      <c r="AR309" s="809">
        <v>1</v>
      </c>
      <c r="AS309" s="88">
        <f t="shared" si="24"/>
        <v>0</v>
      </c>
      <c r="AT309" s="88">
        <v>0</v>
      </c>
    </row>
    <row r="310" spans="1:46" x14ac:dyDescent="0.35">
      <c r="A310" s="155">
        <v>62452</v>
      </c>
      <c r="B310" s="162">
        <v>2227</v>
      </c>
      <c r="C310" s="155" t="s">
        <v>882</v>
      </c>
      <c r="D310" s="155" t="s">
        <v>473</v>
      </c>
      <c r="E310" s="155"/>
      <c r="F310" s="155">
        <v>3</v>
      </c>
      <c r="G310" s="250">
        <v>1</v>
      </c>
      <c r="H310" s="155"/>
      <c r="I310" s="155" t="str">
        <f t="shared" si="20"/>
        <v>part</v>
      </c>
      <c r="J310" s="155"/>
      <c r="K310" s="155"/>
      <c r="L310" s="155"/>
      <c r="M310" s="155"/>
      <c r="N310" s="163"/>
      <c r="O310" s="163"/>
      <c r="P310" s="163"/>
      <c r="Q310" s="163"/>
      <c r="R310" s="164"/>
      <c r="S310" s="165"/>
      <c r="T310" s="167"/>
      <c r="U310" s="155"/>
      <c r="V310" s="172">
        <v>0.17299999999999999</v>
      </c>
      <c r="W310" s="167"/>
      <c r="X310" s="155" t="s">
        <v>883</v>
      </c>
      <c r="Y310" s="155" t="s">
        <v>486</v>
      </c>
      <c r="Z310" s="166"/>
      <c r="AA310" s="152">
        <f t="shared" si="21"/>
        <v>0.17299999999999999</v>
      </c>
      <c r="AB310" s="168">
        <f t="shared" si="22"/>
        <v>0.51899999999999991</v>
      </c>
      <c r="AC310" s="155"/>
      <c r="AD310" s="155">
        <f t="shared" ref="AD310:AD373" si="25">AC310*F310</f>
        <v>0</v>
      </c>
      <c r="AE310" s="169">
        <v>39988</v>
      </c>
      <c r="AF310" s="155"/>
      <c r="AG310" s="155"/>
      <c r="AH310" s="155"/>
      <c r="AI310" s="155"/>
      <c r="AJ310" s="155"/>
      <c r="AK310" s="155"/>
      <c r="AL310" s="155"/>
      <c r="AM310" s="281">
        <v>62452</v>
      </c>
      <c r="AN310" s="281">
        <v>2227</v>
      </c>
      <c r="AO310" s="156" t="s">
        <v>882</v>
      </c>
      <c r="AP310" s="282" t="s">
        <v>473</v>
      </c>
      <c r="AQ310" s="809"/>
      <c r="AR310" s="809">
        <v>3</v>
      </c>
      <c r="AS310" s="88">
        <f t="shared" si="24"/>
        <v>0</v>
      </c>
      <c r="AT310" s="88">
        <v>0</v>
      </c>
    </row>
    <row r="311" spans="1:46" x14ac:dyDescent="0.35">
      <c r="A311" s="155">
        <v>63059</v>
      </c>
      <c r="B311" s="162">
        <v>2227</v>
      </c>
      <c r="C311" s="155" t="s">
        <v>882</v>
      </c>
      <c r="D311" s="155" t="s">
        <v>473</v>
      </c>
      <c r="E311" s="155"/>
      <c r="F311" s="155">
        <v>1</v>
      </c>
      <c r="G311" s="250">
        <v>1</v>
      </c>
      <c r="H311" s="155"/>
      <c r="I311" s="155" t="str">
        <f t="shared" si="20"/>
        <v>part</v>
      </c>
      <c r="J311" s="155"/>
      <c r="K311" s="155"/>
      <c r="L311" s="155"/>
      <c r="M311" s="155"/>
      <c r="N311" s="163"/>
      <c r="O311" s="163"/>
      <c r="P311" s="163"/>
      <c r="Q311" s="163"/>
      <c r="R311" s="164"/>
      <c r="S311" s="165"/>
      <c r="T311" s="167"/>
      <c r="U311" s="155"/>
      <c r="V311" s="172">
        <v>0.17</v>
      </c>
      <c r="W311" s="167"/>
      <c r="X311" s="155" t="s">
        <v>884</v>
      </c>
      <c r="Y311" s="155" t="s">
        <v>486</v>
      </c>
      <c r="Z311" s="166"/>
      <c r="AA311" s="152">
        <f t="shared" si="21"/>
        <v>0.17</v>
      </c>
      <c r="AB311" s="168">
        <f t="shared" si="22"/>
        <v>0.17</v>
      </c>
      <c r="AC311" s="155"/>
      <c r="AD311" s="155">
        <f t="shared" si="25"/>
        <v>0</v>
      </c>
      <c r="AE311" s="169">
        <v>40086</v>
      </c>
      <c r="AF311" s="155">
        <v>1</v>
      </c>
      <c r="AG311" s="155"/>
      <c r="AH311" s="155"/>
      <c r="AI311" s="155"/>
      <c r="AJ311" s="155"/>
      <c r="AK311" s="155"/>
      <c r="AL311" s="155"/>
      <c r="AM311" s="281">
        <v>63059</v>
      </c>
      <c r="AN311" s="281">
        <v>2227</v>
      </c>
      <c r="AO311" s="156" t="s">
        <v>882</v>
      </c>
      <c r="AP311" s="282" t="s">
        <v>473</v>
      </c>
      <c r="AQ311" s="809"/>
      <c r="AR311" s="809">
        <v>1</v>
      </c>
      <c r="AS311" s="88">
        <f t="shared" si="24"/>
        <v>0</v>
      </c>
      <c r="AT311" s="88">
        <v>0</v>
      </c>
    </row>
    <row r="312" spans="1:46" x14ac:dyDescent="0.35">
      <c r="A312" s="149">
        <v>62779</v>
      </c>
      <c r="B312" s="253">
        <v>2243</v>
      </c>
      <c r="C312" s="149" t="s">
        <v>885</v>
      </c>
      <c r="D312" s="149" t="s">
        <v>473</v>
      </c>
      <c r="E312" s="149" t="s">
        <v>576</v>
      </c>
      <c r="F312" s="149">
        <v>1</v>
      </c>
      <c r="G312" s="254">
        <v>1</v>
      </c>
      <c r="H312" s="149"/>
      <c r="I312" s="149" t="str">
        <f t="shared" si="20"/>
        <v>part</v>
      </c>
      <c r="J312" s="149"/>
      <c r="K312" s="149"/>
      <c r="L312" s="149"/>
      <c r="M312" s="149"/>
      <c r="N312" s="170"/>
      <c r="O312" s="170"/>
      <c r="P312" s="170"/>
      <c r="Q312" s="170"/>
      <c r="R312" s="255"/>
      <c r="S312" s="256"/>
      <c r="T312" s="257" t="s">
        <v>634</v>
      </c>
      <c r="U312" s="149"/>
      <c r="V312" s="258">
        <v>26.8</v>
      </c>
      <c r="W312" s="257"/>
      <c r="X312" s="149" t="s">
        <v>1696</v>
      </c>
      <c r="Y312" s="149"/>
      <c r="Z312" s="259"/>
      <c r="AA312" s="260">
        <f t="shared" si="21"/>
        <v>26.8</v>
      </c>
      <c r="AB312" s="150">
        <f t="shared" si="22"/>
        <v>26.8</v>
      </c>
      <c r="AC312" s="149"/>
      <c r="AD312" s="149">
        <f t="shared" si="25"/>
        <v>0</v>
      </c>
      <c r="AE312" s="261">
        <v>40042</v>
      </c>
      <c r="AF312" s="149">
        <v>1</v>
      </c>
      <c r="AG312" s="149">
        <v>1</v>
      </c>
      <c r="AH312" s="149"/>
      <c r="AI312" s="149"/>
      <c r="AJ312" s="149"/>
      <c r="AK312" s="149"/>
      <c r="AL312" s="149"/>
      <c r="AM312" s="281">
        <v>62779</v>
      </c>
      <c r="AN312" s="281">
        <v>2243</v>
      </c>
      <c r="AO312" s="156" t="s">
        <v>885</v>
      </c>
      <c r="AP312" s="282" t="s">
        <v>473</v>
      </c>
      <c r="AQ312" s="809" t="s">
        <v>576</v>
      </c>
      <c r="AR312" s="809">
        <v>1</v>
      </c>
      <c r="AS312" s="88">
        <f t="shared" si="24"/>
        <v>0</v>
      </c>
      <c r="AT312" s="88">
        <v>0</v>
      </c>
    </row>
    <row r="313" spans="1:46" x14ac:dyDescent="0.35">
      <c r="A313" s="155">
        <v>62815</v>
      </c>
      <c r="B313" s="162">
        <v>2338</v>
      </c>
      <c r="C313" s="155" t="s">
        <v>888</v>
      </c>
      <c r="D313" s="155" t="s">
        <v>473</v>
      </c>
      <c r="E313" s="155"/>
      <c r="F313" s="155">
        <v>2</v>
      </c>
      <c r="G313" s="250">
        <v>1</v>
      </c>
      <c r="H313" s="155"/>
      <c r="I313" s="155" t="str">
        <f t="shared" si="20"/>
        <v>part</v>
      </c>
      <c r="J313" s="155"/>
      <c r="K313" s="155"/>
      <c r="L313" s="155"/>
      <c r="M313" s="155"/>
      <c r="N313" s="163"/>
      <c r="O313" s="163"/>
      <c r="P313" s="163"/>
      <c r="Q313" s="163"/>
      <c r="R313" s="164"/>
      <c r="S313" s="165"/>
      <c r="T313" s="167"/>
      <c r="U313" s="155"/>
      <c r="V313" s="172">
        <v>0.2</v>
      </c>
      <c r="W313" s="164"/>
      <c r="X313" s="155" t="s">
        <v>889</v>
      </c>
      <c r="Y313" s="155"/>
      <c r="Z313" s="166"/>
      <c r="AA313" s="152">
        <f t="shared" si="21"/>
        <v>0.2</v>
      </c>
      <c r="AB313" s="168">
        <f t="shared" si="22"/>
        <v>0.4</v>
      </c>
      <c r="AC313" s="155"/>
      <c r="AD313" s="155">
        <f t="shared" si="25"/>
        <v>0</v>
      </c>
      <c r="AE313" s="169">
        <v>40000</v>
      </c>
      <c r="AF313" s="155">
        <v>2</v>
      </c>
      <c r="AG313" s="155">
        <v>2</v>
      </c>
      <c r="AH313" s="155"/>
      <c r="AI313" s="155"/>
      <c r="AJ313" s="155"/>
      <c r="AK313" s="155"/>
      <c r="AL313" s="155"/>
      <c r="AM313" s="281">
        <v>62815</v>
      </c>
      <c r="AN313" s="281">
        <v>2338</v>
      </c>
      <c r="AO313" s="156" t="s">
        <v>888</v>
      </c>
      <c r="AP313" s="282" t="s">
        <v>473</v>
      </c>
      <c r="AQ313" s="809"/>
      <c r="AR313" s="809">
        <v>2</v>
      </c>
      <c r="AS313" s="88">
        <f t="shared" si="24"/>
        <v>0</v>
      </c>
      <c r="AT313" s="88">
        <v>0</v>
      </c>
    </row>
    <row r="314" spans="1:46" x14ac:dyDescent="0.35">
      <c r="A314" s="155">
        <v>62452</v>
      </c>
      <c r="B314" s="162">
        <v>2357</v>
      </c>
      <c r="C314" s="155" t="s">
        <v>890</v>
      </c>
      <c r="D314" s="155" t="s">
        <v>473</v>
      </c>
      <c r="E314" s="155"/>
      <c r="F314" s="155">
        <v>2</v>
      </c>
      <c r="G314" s="171">
        <v>1</v>
      </c>
      <c r="H314" s="155"/>
      <c r="I314" s="155" t="str">
        <f t="shared" si="20"/>
        <v>part</v>
      </c>
      <c r="J314" s="155"/>
      <c r="K314" s="155"/>
      <c r="L314" s="155"/>
      <c r="M314" s="155"/>
      <c r="N314" s="163"/>
      <c r="O314" s="163"/>
      <c r="P314" s="163"/>
      <c r="Q314" s="163"/>
      <c r="R314" s="164"/>
      <c r="S314" s="165"/>
      <c r="T314" s="167" t="s">
        <v>891</v>
      </c>
      <c r="U314" s="155"/>
      <c r="V314" s="172">
        <v>134.18</v>
      </c>
      <c r="W314" s="167"/>
      <c r="X314" s="155" t="s">
        <v>1068</v>
      </c>
      <c r="Y314" s="155" t="s">
        <v>475</v>
      </c>
      <c r="Z314" s="166"/>
      <c r="AA314" s="152">
        <f t="shared" si="21"/>
        <v>134.18</v>
      </c>
      <c r="AB314" s="168">
        <f t="shared" si="22"/>
        <v>268.36</v>
      </c>
      <c r="AC314" s="155"/>
      <c r="AD314" s="155">
        <f t="shared" si="25"/>
        <v>0</v>
      </c>
      <c r="AE314" s="169">
        <v>40042</v>
      </c>
      <c r="AF314" s="155">
        <v>2</v>
      </c>
      <c r="AG314" s="155"/>
      <c r="AH314" s="155"/>
      <c r="AI314" s="155"/>
      <c r="AJ314" s="155"/>
      <c r="AK314" s="155"/>
      <c r="AL314" s="155"/>
      <c r="AM314" s="281">
        <v>62452</v>
      </c>
      <c r="AN314" s="281">
        <v>2357</v>
      </c>
      <c r="AO314" s="156" t="s">
        <v>890</v>
      </c>
      <c r="AP314" s="282" t="s">
        <v>473</v>
      </c>
      <c r="AQ314" s="809"/>
      <c r="AR314" s="809">
        <v>2</v>
      </c>
      <c r="AS314" s="88">
        <f t="shared" si="24"/>
        <v>0</v>
      </c>
      <c r="AT314" s="88">
        <v>0</v>
      </c>
    </row>
    <row r="315" spans="1:46" x14ac:dyDescent="0.35">
      <c r="A315" s="149">
        <v>62876</v>
      </c>
      <c r="B315" s="253">
        <v>2363</v>
      </c>
      <c r="C315" s="213" t="s">
        <v>894</v>
      </c>
      <c r="D315" s="213" t="s">
        <v>473</v>
      </c>
      <c r="E315" s="149"/>
      <c r="F315" s="149">
        <v>2</v>
      </c>
      <c r="G315" s="254">
        <v>1</v>
      </c>
      <c r="H315" s="149"/>
      <c r="I315" s="149" t="str">
        <f t="shared" si="20"/>
        <v>part</v>
      </c>
      <c r="J315" s="149"/>
      <c r="K315" s="149"/>
      <c r="L315" s="149"/>
      <c r="M315" s="149"/>
      <c r="N315" s="170"/>
      <c r="O315" s="170"/>
      <c r="P315" s="170"/>
      <c r="Q315" s="170"/>
      <c r="R315" s="255"/>
      <c r="S315" s="256"/>
      <c r="T315" s="257" t="s">
        <v>492</v>
      </c>
      <c r="U315" s="149"/>
      <c r="V315" s="258">
        <v>0.06</v>
      </c>
      <c r="W315" s="255"/>
      <c r="X315" s="270" t="s">
        <v>1718</v>
      </c>
      <c r="Y315" s="170"/>
      <c r="Z315" s="259"/>
      <c r="AA315" s="260">
        <f t="shared" si="21"/>
        <v>0.06</v>
      </c>
      <c r="AB315" s="150">
        <f t="shared" si="22"/>
        <v>0.12</v>
      </c>
      <c r="AC315" s="149"/>
      <c r="AD315" s="149">
        <f t="shared" si="25"/>
        <v>0</v>
      </c>
      <c r="AE315" s="261">
        <v>40030</v>
      </c>
      <c r="AF315" s="149"/>
      <c r="AG315" s="149"/>
      <c r="AH315" s="149"/>
      <c r="AI315" s="149"/>
      <c r="AJ315" s="149"/>
      <c r="AK315" s="149"/>
      <c r="AL315" s="149"/>
      <c r="AM315" s="281">
        <v>62876</v>
      </c>
      <c r="AN315" s="281">
        <v>2363</v>
      </c>
      <c r="AO315" s="156" t="s">
        <v>894</v>
      </c>
      <c r="AP315" s="282" t="s">
        <v>473</v>
      </c>
      <c r="AQ315" s="809"/>
      <c r="AR315" s="809">
        <v>4</v>
      </c>
      <c r="AS315" s="88">
        <f t="shared" si="24"/>
        <v>0</v>
      </c>
      <c r="AT315" s="88">
        <v>0</v>
      </c>
    </row>
    <row r="316" spans="1:46" x14ac:dyDescent="0.35">
      <c r="A316" s="155">
        <v>62876</v>
      </c>
      <c r="B316" s="162">
        <v>2364</v>
      </c>
      <c r="C316" s="173" t="s">
        <v>895</v>
      </c>
      <c r="D316" s="173" t="s">
        <v>473</v>
      </c>
      <c r="E316" s="155"/>
      <c r="F316" s="155">
        <v>4</v>
      </c>
      <c r="G316" s="171">
        <v>1</v>
      </c>
      <c r="H316" s="155"/>
      <c r="I316" s="155" t="str">
        <f t="shared" si="20"/>
        <v>part</v>
      </c>
      <c r="J316" s="155"/>
      <c r="K316" s="155"/>
      <c r="L316" s="155"/>
      <c r="M316" s="155"/>
      <c r="N316" s="163"/>
      <c r="O316" s="163"/>
      <c r="P316" s="163"/>
      <c r="Q316" s="163"/>
      <c r="R316" s="164"/>
      <c r="S316" s="165"/>
      <c r="T316" s="167" t="s">
        <v>492</v>
      </c>
      <c r="U316" s="155"/>
      <c r="V316" s="172">
        <v>5.2999999999999999E-2</v>
      </c>
      <c r="W316" s="164" t="s">
        <v>519</v>
      </c>
      <c r="X316" s="155" t="s">
        <v>478</v>
      </c>
      <c r="Y316" s="155"/>
      <c r="Z316" s="166"/>
      <c r="AA316" s="152">
        <f t="shared" si="21"/>
        <v>5.2999999999999999E-2</v>
      </c>
      <c r="AB316" s="168">
        <f t="shared" si="22"/>
        <v>0.21199999999999999</v>
      </c>
      <c r="AC316" s="155"/>
      <c r="AD316" s="155">
        <f t="shared" si="25"/>
        <v>0</v>
      </c>
      <c r="AE316" s="169">
        <v>40030</v>
      </c>
      <c r="AF316" s="155"/>
      <c r="AG316" s="155"/>
      <c r="AH316" s="155"/>
      <c r="AI316" s="155"/>
      <c r="AJ316" s="155"/>
      <c r="AK316" s="155"/>
      <c r="AL316" s="155"/>
      <c r="AM316" s="281">
        <v>62876</v>
      </c>
      <c r="AN316" s="281">
        <v>2364</v>
      </c>
      <c r="AO316" s="156" t="s">
        <v>895</v>
      </c>
      <c r="AP316" s="282" t="s">
        <v>473</v>
      </c>
      <c r="AQ316" s="809"/>
      <c r="AR316" s="809">
        <v>4</v>
      </c>
      <c r="AS316" s="88">
        <f t="shared" si="24"/>
        <v>0</v>
      </c>
      <c r="AT316" s="88">
        <v>0</v>
      </c>
    </row>
    <row r="317" spans="1:46" x14ac:dyDescent="0.35">
      <c r="A317" s="155">
        <v>62876</v>
      </c>
      <c r="B317" s="162">
        <v>2365</v>
      </c>
      <c r="C317" s="173" t="s">
        <v>896</v>
      </c>
      <c r="D317" s="173" t="s">
        <v>473</v>
      </c>
      <c r="E317" s="155"/>
      <c r="F317" s="155">
        <v>4</v>
      </c>
      <c r="G317" s="171">
        <v>1</v>
      </c>
      <c r="H317" s="155"/>
      <c r="I317" s="155" t="str">
        <f t="shared" si="20"/>
        <v>part</v>
      </c>
      <c r="J317" s="155"/>
      <c r="K317" s="155"/>
      <c r="L317" s="155"/>
      <c r="M317" s="155"/>
      <c r="N317" s="163"/>
      <c r="O317" s="163"/>
      <c r="P317" s="163"/>
      <c r="Q317" s="163"/>
      <c r="R317" s="164"/>
      <c r="S317" s="251"/>
      <c r="T317" s="252" t="s">
        <v>492</v>
      </c>
      <c r="U317" s="169"/>
      <c r="V317" s="172">
        <v>0.13200000000000001</v>
      </c>
      <c r="W317" s="164" t="s">
        <v>519</v>
      </c>
      <c r="X317" s="155" t="s">
        <v>542</v>
      </c>
      <c r="Y317" s="155"/>
      <c r="Z317" s="166"/>
      <c r="AA317" s="152">
        <f t="shared" si="21"/>
        <v>0.13200000000000001</v>
      </c>
      <c r="AB317" s="168">
        <f t="shared" si="22"/>
        <v>0.52800000000000002</v>
      </c>
      <c r="AC317" s="155"/>
      <c r="AD317" s="155">
        <f t="shared" si="25"/>
        <v>0</v>
      </c>
      <c r="AE317" s="169">
        <v>40030</v>
      </c>
      <c r="AF317" s="155"/>
      <c r="AG317" s="155"/>
      <c r="AH317" s="155"/>
      <c r="AI317" s="155"/>
      <c r="AJ317" s="155"/>
      <c r="AK317" s="155"/>
      <c r="AL317" s="155"/>
      <c r="AM317" s="281">
        <v>62876</v>
      </c>
      <c r="AN317" s="281">
        <v>2365</v>
      </c>
      <c r="AO317" s="156" t="s">
        <v>896</v>
      </c>
      <c r="AP317" s="282" t="s">
        <v>473</v>
      </c>
      <c r="AQ317" s="809"/>
      <c r="AR317" s="809">
        <v>4</v>
      </c>
      <c r="AS317" s="88">
        <f t="shared" si="24"/>
        <v>0</v>
      </c>
      <c r="AT317" s="88">
        <v>0</v>
      </c>
    </row>
    <row r="318" spans="1:46" x14ac:dyDescent="0.35">
      <c r="A318" s="155">
        <v>62452</v>
      </c>
      <c r="B318" s="162">
        <v>2366</v>
      </c>
      <c r="C318" s="155" t="s">
        <v>897</v>
      </c>
      <c r="D318" s="155" t="s">
        <v>473</v>
      </c>
      <c r="E318" s="155"/>
      <c r="F318" s="155">
        <v>1</v>
      </c>
      <c r="G318" s="171">
        <v>1</v>
      </c>
      <c r="H318" s="155"/>
      <c r="I318" s="155" t="str">
        <f t="shared" si="20"/>
        <v>part</v>
      </c>
      <c r="J318" s="155"/>
      <c r="K318" s="155"/>
      <c r="L318" s="155"/>
      <c r="M318" s="155"/>
      <c r="N318" s="163"/>
      <c r="O318" s="163"/>
      <c r="P318" s="163"/>
      <c r="Q318" s="163"/>
      <c r="R318" s="164"/>
      <c r="S318" s="165"/>
      <c r="T318" s="167"/>
      <c r="U318" s="155"/>
      <c r="V318" s="172">
        <v>236.18</v>
      </c>
      <c r="W318" s="167"/>
      <c r="X318" s="155" t="s">
        <v>1719</v>
      </c>
      <c r="Y318" s="155" t="s">
        <v>475</v>
      </c>
      <c r="Z318" s="166"/>
      <c r="AA318" s="152">
        <f t="shared" si="21"/>
        <v>236.18</v>
      </c>
      <c r="AB318" s="168">
        <f t="shared" si="22"/>
        <v>236.18</v>
      </c>
      <c r="AC318" s="155"/>
      <c r="AD318" s="155">
        <f t="shared" si="25"/>
        <v>0</v>
      </c>
      <c r="AE318" s="169">
        <v>40042</v>
      </c>
      <c r="AF318" s="155"/>
      <c r="AG318" s="155"/>
      <c r="AH318" s="155"/>
      <c r="AI318" s="155"/>
      <c r="AJ318" s="155"/>
      <c r="AK318" s="155"/>
      <c r="AL318" s="155"/>
      <c r="AM318" s="281">
        <v>62452</v>
      </c>
      <c r="AN318" s="281">
        <v>2366</v>
      </c>
      <c r="AO318" s="156" t="s">
        <v>897</v>
      </c>
      <c r="AP318" s="282" t="s">
        <v>473</v>
      </c>
      <c r="AQ318" s="809"/>
      <c r="AR318" s="809">
        <v>1</v>
      </c>
      <c r="AS318" s="88">
        <f t="shared" si="24"/>
        <v>0</v>
      </c>
      <c r="AT318" s="88">
        <v>0</v>
      </c>
    </row>
    <row r="319" spans="1:46" x14ac:dyDescent="0.35">
      <c r="A319" s="155">
        <v>62897</v>
      </c>
      <c r="B319" s="162">
        <v>2405</v>
      </c>
      <c r="C319" s="155" t="s">
        <v>899</v>
      </c>
      <c r="D319" s="155" t="s">
        <v>473</v>
      </c>
      <c r="E319" s="155"/>
      <c r="F319" s="155">
        <v>4</v>
      </c>
      <c r="G319" s="171">
        <v>1</v>
      </c>
      <c r="H319" s="155"/>
      <c r="I319" s="155" t="str">
        <f t="shared" si="20"/>
        <v>part</v>
      </c>
      <c r="J319" s="155"/>
      <c r="K319" s="155"/>
      <c r="L319" s="155"/>
      <c r="M319" s="155"/>
      <c r="N319" s="163"/>
      <c r="O319" s="163"/>
      <c r="P319" s="163"/>
      <c r="Q319" s="163"/>
      <c r="R319" s="164"/>
      <c r="S319" s="165"/>
      <c r="T319" s="167" t="s">
        <v>696</v>
      </c>
      <c r="U319" s="155"/>
      <c r="V319" s="172">
        <v>9.7000000000000003E-2</v>
      </c>
      <c r="W319" s="167" t="s">
        <v>519</v>
      </c>
      <c r="X319" s="155" t="s">
        <v>542</v>
      </c>
      <c r="Y319" s="155"/>
      <c r="Z319" s="166"/>
      <c r="AA319" s="152">
        <f t="shared" si="21"/>
        <v>9.7000000000000003E-2</v>
      </c>
      <c r="AB319" s="168">
        <f t="shared" si="22"/>
        <v>0.38800000000000001</v>
      </c>
      <c r="AC319" s="155"/>
      <c r="AD319" s="155">
        <f t="shared" si="25"/>
        <v>0</v>
      </c>
      <c r="AE319" s="169">
        <v>40042</v>
      </c>
      <c r="AF319" s="155"/>
      <c r="AG319" s="155"/>
      <c r="AH319" s="155"/>
      <c r="AI319" s="155"/>
      <c r="AJ319" s="155"/>
      <c r="AK319" s="155"/>
      <c r="AL319" s="155"/>
      <c r="AM319" s="281">
        <v>62897</v>
      </c>
      <c r="AN319" s="281">
        <v>2405</v>
      </c>
      <c r="AO319" s="156" t="s">
        <v>899</v>
      </c>
      <c r="AP319" s="282" t="s">
        <v>473</v>
      </c>
      <c r="AQ319" s="809"/>
      <c r="AR319" s="809">
        <v>4</v>
      </c>
      <c r="AS319" s="88">
        <f t="shared" si="24"/>
        <v>0</v>
      </c>
      <c r="AT319" s="88">
        <v>0</v>
      </c>
    </row>
    <row r="320" spans="1:46" x14ac:dyDescent="0.35">
      <c r="A320" s="155">
        <v>62897</v>
      </c>
      <c r="B320" s="162">
        <v>2406</v>
      </c>
      <c r="C320" s="155" t="s">
        <v>900</v>
      </c>
      <c r="D320" s="155" t="s">
        <v>473</v>
      </c>
      <c r="E320" s="155"/>
      <c r="F320" s="155">
        <v>2</v>
      </c>
      <c r="G320" s="171">
        <v>1</v>
      </c>
      <c r="H320" s="155"/>
      <c r="I320" s="155" t="str">
        <f t="shared" si="20"/>
        <v>part</v>
      </c>
      <c r="J320" s="155"/>
      <c r="K320" s="155"/>
      <c r="L320" s="155"/>
      <c r="M320" s="155"/>
      <c r="N320" s="163"/>
      <c r="O320" s="163"/>
      <c r="P320" s="163"/>
      <c r="Q320" s="163"/>
      <c r="R320" s="164"/>
      <c r="S320" s="165"/>
      <c r="T320" s="167" t="s">
        <v>696</v>
      </c>
      <c r="U320" s="155"/>
      <c r="V320" s="172">
        <v>8.5000000000000006E-2</v>
      </c>
      <c r="W320" s="167" t="s">
        <v>519</v>
      </c>
      <c r="X320" s="155" t="s">
        <v>614</v>
      </c>
      <c r="Y320" s="155"/>
      <c r="Z320" s="166"/>
      <c r="AA320" s="152">
        <f t="shared" si="21"/>
        <v>8.5000000000000006E-2</v>
      </c>
      <c r="AB320" s="168">
        <f t="shared" si="22"/>
        <v>0.17</v>
      </c>
      <c r="AC320" s="155"/>
      <c r="AD320" s="155">
        <f t="shared" si="25"/>
        <v>0</v>
      </c>
      <c r="AE320" s="169">
        <v>40042</v>
      </c>
      <c r="AF320" s="155"/>
      <c r="AG320" s="155"/>
      <c r="AH320" s="155"/>
      <c r="AI320" s="155"/>
      <c r="AJ320" s="155"/>
      <c r="AK320" s="155"/>
      <c r="AL320" s="155"/>
      <c r="AM320" s="281">
        <v>62897</v>
      </c>
      <c r="AN320" s="281">
        <v>2406</v>
      </c>
      <c r="AO320" s="156" t="s">
        <v>900</v>
      </c>
      <c r="AP320" s="282" t="s">
        <v>473</v>
      </c>
      <c r="AQ320" s="809"/>
      <c r="AR320" s="809">
        <v>2</v>
      </c>
      <c r="AS320" s="88">
        <f t="shared" si="24"/>
        <v>0</v>
      </c>
      <c r="AT320" s="88">
        <v>0</v>
      </c>
    </row>
    <row r="321" spans="1:46" x14ac:dyDescent="0.35">
      <c r="A321" s="155">
        <v>62445</v>
      </c>
      <c r="B321" s="162">
        <v>2408</v>
      </c>
      <c r="C321" s="155" t="s">
        <v>901</v>
      </c>
      <c r="D321" s="155" t="s">
        <v>473</v>
      </c>
      <c r="E321" s="155"/>
      <c r="F321" s="155">
        <v>2</v>
      </c>
      <c r="G321" s="171">
        <v>1</v>
      </c>
      <c r="H321" s="155"/>
      <c r="I321" s="155" t="str">
        <f t="shared" si="20"/>
        <v>part</v>
      </c>
      <c r="J321" s="155"/>
      <c r="K321" s="155"/>
      <c r="L321" s="155"/>
      <c r="M321" s="155"/>
      <c r="N321" s="163"/>
      <c r="O321" s="163"/>
      <c r="P321" s="163"/>
      <c r="Q321" s="163"/>
      <c r="R321" s="164"/>
      <c r="S321" s="165"/>
      <c r="T321" s="167" t="s">
        <v>902</v>
      </c>
      <c r="U321" s="155"/>
      <c r="V321" s="166">
        <v>1.1100000000000001</v>
      </c>
      <c r="W321" s="167" t="s">
        <v>755</v>
      </c>
      <c r="X321" s="155" t="s">
        <v>614</v>
      </c>
      <c r="Y321" s="155"/>
      <c r="Z321" s="155"/>
      <c r="AA321" s="152">
        <f t="shared" si="21"/>
        <v>1.1100000000000001</v>
      </c>
      <c r="AB321" s="168">
        <f t="shared" si="22"/>
        <v>2.2200000000000002</v>
      </c>
      <c r="AC321" s="155"/>
      <c r="AD321" s="155">
        <f t="shared" si="25"/>
        <v>0</v>
      </c>
      <c r="AE321" s="169">
        <v>40042</v>
      </c>
      <c r="AF321" s="155"/>
      <c r="AG321" s="155"/>
      <c r="AH321" s="155"/>
      <c r="AI321" s="155"/>
      <c r="AJ321" s="155"/>
      <c r="AK321" s="155"/>
      <c r="AL321" s="155"/>
      <c r="AM321" s="281">
        <v>62445</v>
      </c>
      <c r="AN321" s="281">
        <v>2408</v>
      </c>
      <c r="AO321" s="156" t="s">
        <v>901</v>
      </c>
      <c r="AP321" s="282" t="s">
        <v>473</v>
      </c>
      <c r="AQ321" s="809"/>
      <c r="AR321" s="809">
        <v>2</v>
      </c>
      <c r="AS321" s="88">
        <f t="shared" si="24"/>
        <v>0</v>
      </c>
      <c r="AT321" s="88">
        <v>0</v>
      </c>
    </row>
    <row r="322" spans="1:46" x14ac:dyDescent="0.35">
      <c r="A322" s="155">
        <v>62918</v>
      </c>
      <c r="B322" s="162">
        <v>2409</v>
      </c>
      <c r="C322" s="155" t="s">
        <v>904</v>
      </c>
      <c r="D322" s="155" t="s">
        <v>473</v>
      </c>
      <c r="E322" s="155"/>
      <c r="F322" s="155">
        <v>2</v>
      </c>
      <c r="G322" s="171">
        <v>1</v>
      </c>
      <c r="H322" s="155"/>
      <c r="I322" s="155" t="str">
        <f t="shared" si="20"/>
        <v>part</v>
      </c>
      <c r="J322" s="155"/>
      <c r="K322" s="155"/>
      <c r="L322" s="155"/>
      <c r="M322" s="155"/>
      <c r="N322" s="163"/>
      <c r="O322" s="163"/>
      <c r="P322" s="163"/>
      <c r="Q322" s="163"/>
      <c r="R322" s="164"/>
      <c r="S322" s="165"/>
      <c r="T322" s="167"/>
      <c r="U322" s="155"/>
      <c r="V322" s="166">
        <v>5.3999999999999999E-2</v>
      </c>
      <c r="W322" s="167"/>
      <c r="X322" s="155" t="s">
        <v>905</v>
      </c>
      <c r="Y322" s="155"/>
      <c r="Z322" s="155"/>
      <c r="AA322" s="152">
        <f t="shared" si="21"/>
        <v>5.3999999999999999E-2</v>
      </c>
      <c r="AB322" s="168">
        <f t="shared" si="22"/>
        <v>0.108</v>
      </c>
      <c r="AC322" s="155"/>
      <c r="AD322" s="155">
        <f t="shared" si="25"/>
        <v>0</v>
      </c>
      <c r="AE322" s="169">
        <v>40042</v>
      </c>
      <c r="AF322" s="155"/>
      <c r="AG322" s="155"/>
      <c r="AH322" s="155"/>
      <c r="AI322" s="155"/>
      <c r="AJ322" s="155"/>
      <c r="AK322" s="155"/>
      <c r="AL322" s="155"/>
      <c r="AM322" s="281">
        <v>62918</v>
      </c>
      <c r="AN322" s="281">
        <v>2409</v>
      </c>
      <c r="AO322" s="156" t="s">
        <v>904</v>
      </c>
      <c r="AP322" s="282" t="s">
        <v>473</v>
      </c>
      <c r="AQ322" s="809"/>
      <c r="AR322" s="809">
        <v>2</v>
      </c>
      <c r="AS322" s="88">
        <f t="shared" si="24"/>
        <v>0</v>
      </c>
      <c r="AT322" s="88">
        <v>0</v>
      </c>
    </row>
    <row r="323" spans="1:46" x14ac:dyDescent="0.35">
      <c r="A323" s="149">
        <v>61743</v>
      </c>
      <c r="B323" s="253">
        <v>2410</v>
      </c>
      <c r="C323" s="149" t="s">
        <v>906</v>
      </c>
      <c r="D323" s="149" t="s">
        <v>473</v>
      </c>
      <c r="E323" s="149"/>
      <c r="F323" s="149">
        <v>2</v>
      </c>
      <c r="G323" s="198">
        <v>1</v>
      </c>
      <c r="H323" s="149"/>
      <c r="I323" s="149" t="str">
        <f t="shared" si="20"/>
        <v>part</v>
      </c>
      <c r="J323" s="149"/>
      <c r="K323" s="149"/>
      <c r="L323" s="149"/>
      <c r="M323" s="149"/>
      <c r="N323" s="170"/>
      <c r="O323" s="170"/>
      <c r="P323" s="170"/>
      <c r="Q323" s="170"/>
      <c r="R323" s="255"/>
      <c r="S323" s="256"/>
      <c r="T323" s="257"/>
      <c r="U323" s="149"/>
      <c r="V323" s="259">
        <v>0.22</v>
      </c>
      <c r="W323" s="257"/>
      <c r="X323" s="149" t="s">
        <v>709</v>
      </c>
      <c r="Y323" s="149"/>
      <c r="Z323" s="259"/>
      <c r="AA323" s="260">
        <f t="shared" si="21"/>
        <v>0.22</v>
      </c>
      <c r="AB323" s="150">
        <f t="shared" si="22"/>
        <v>0.44</v>
      </c>
      <c r="AC323" s="149"/>
      <c r="AD323" s="149">
        <f t="shared" si="25"/>
        <v>0</v>
      </c>
      <c r="AE323" s="261">
        <v>40158</v>
      </c>
      <c r="AF323" s="149"/>
      <c r="AG323" s="149"/>
      <c r="AH323" s="149"/>
      <c r="AI323" s="149"/>
      <c r="AJ323" s="149"/>
      <c r="AK323" s="149"/>
      <c r="AL323" s="149"/>
      <c r="AM323" s="281">
        <v>61743</v>
      </c>
      <c r="AN323" s="281">
        <v>2410</v>
      </c>
      <c r="AO323" s="156" t="s">
        <v>906</v>
      </c>
      <c r="AP323" s="282" t="s">
        <v>473</v>
      </c>
      <c r="AQ323" s="809"/>
      <c r="AR323" s="809">
        <v>4</v>
      </c>
      <c r="AS323" s="88">
        <f t="shared" si="24"/>
        <v>0</v>
      </c>
      <c r="AT323" s="88">
        <v>0</v>
      </c>
    </row>
    <row r="324" spans="1:46" x14ac:dyDescent="0.35">
      <c r="A324" s="149">
        <v>62451</v>
      </c>
      <c r="B324" s="253">
        <v>2410</v>
      </c>
      <c r="C324" s="149" t="s">
        <v>906</v>
      </c>
      <c r="D324" s="149" t="s">
        <v>473</v>
      </c>
      <c r="E324" s="149"/>
      <c r="F324" s="149">
        <v>2</v>
      </c>
      <c r="G324" s="198">
        <v>1</v>
      </c>
      <c r="H324" s="149"/>
      <c r="I324" s="149" t="str">
        <f t="shared" si="20"/>
        <v>part</v>
      </c>
      <c r="J324" s="149"/>
      <c r="K324" s="149"/>
      <c r="L324" s="149"/>
      <c r="M324" s="149"/>
      <c r="N324" s="170"/>
      <c r="O324" s="170"/>
      <c r="P324" s="170"/>
      <c r="Q324" s="170"/>
      <c r="R324" s="255"/>
      <c r="S324" s="256"/>
      <c r="T324" s="257"/>
      <c r="U324" s="149"/>
      <c r="V324" s="259">
        <v>0.22</v>
      </c>
      <c r="W324" s="257"/>
      <c r="X324" s="149" t="s">
        <v>709</v>
      </c>
      <c r="Y324" s="149"/>
      <c r="Z324" s="259"/>
      <c r="AA324" s="260">
        <f t="shared" si="21"/>
        <v>0.22</v>
      </c>
      <c r="AB324" s="150">
        <f t="shared" si="22"/>
        <v>0.44</v>
      </c>
      <c r="AC324" s="149"/>
      <c r="AD324" s="149">
        <f t="shared" si="25"/>
        <v>0</v>
      </c>
      <c r="AE324" s="261">
        <v>40079</v>
      </c>
      <c r="AF324" s="149"/>
      <c r="AG324" s="149"/>
      <c r="AH324" s="149"/>
      <c r="AI324" s="149"/>
      <c r="AJ324" s="149"/>
      <c r="AK324" s="149"/>
      <c r="AL324" s="149"/>
      <c r="AM324" s="281">
        <v>62451</v>
      </c>
      <c r="AN324" s="281">
        <v>2410</v>
      </c>
      <c r="AO324" s="156" t="s">
        <v>906</v>
      </c>
      <c r="AP324" s="282" t="s">
        <v>473</v>
      </c>
      <c r="AQ324" s="809"/>
      <c r="AR324" s="809">
        <v>2</v>
      </c>
      <c r="AS324" s="88">
        <f t="shared" si="24"/>
        <v>0</v>
      </c>
      <c r="AT324" s="88">
        <v>0</v>
      </c>
    </row>
    <row r="325" spans="1:46" x14ac:dyDescent="0.35">
      <c r="A325" s="149">
        <v>62826</v>
      </c>
      <c r="B325" s="253">
        <v>2410</v>
      </c>
      <c r="C325" s="149" t="s">
        <v>906</v>
      </c>
      <c r="D325" s="149" t="s">
        <v>473</v>
      </c>
      <c r="E325" s="149"/>
      <c r="F325" s="149">
        <v>4</v>
      </c>
      <c r="G325" s="254">
        <v>1</v>
      </c>
      <c r="H325" s="149"/>
      <c r="I325" s="149" t="str">
        <f t="shared" si="20"/>
        <v>part</v>
      </c>
      <c r="J325" s="149"/>
      <c r="K325" s="149"/>
      <c r="L325" s="149"/>
      <c r="M325" s="149"/>
      <c r="N325" s="170"/>
      <c r="O325" s="170"/>
      <c r="P325" s="170"/>
      <c r="Q325" s="170"/>
      <c r="R325" s="255"/>
      <c r="S325" s="256"/>
      <c r="T325" s="257"/>
      <c r="U325" s="149"/>
      <c r="V325" s="259">
        <v>0.22</v>
      </c>
      <c r="W325" s="257"/>
      <c r="X325" s="149" t="s">
        <v>709</v>
      </c>
      <c r="Y325" s="170"/>
      <c r="Z325" s="259"/>
      <c r="AA325" s="260">
        <f t="shared" si="21"/>
        <v>0.22</v>
      </c>
      <c r="AB325" s="150">
        <f t="shared" si="22"/>
        <v>0.88</v>
      </c>
      <c r="AC325" s="149"/>
      <c r="AD325" s="149">
        <f t="shared" si="25"/>
        <v>0</v>
      </c>
      <c r="AE325" s="261">
        <v>40042</v>
      </c>
      <c r="AF325" s="149"/>
      <c r="AG325" s="149"/>
      <c r="AH325" s="149"/>
      <c r="AI325" s="149"/>
      <c r="AJ325" s="149"/>
      <c r="AK325" s="149"/>
      <c r="AL325" s="149"/>
      <c r="AM325" s="281">
        <v>62826</v>
      </c>
      <c r="AN325" s="281">
        <v>2410</v>
      </c>
      <c r="AO325" s="156" t="s">
        <v>906</v>
      </c>
      <c r="AP325" s="282" t="s">
        <v>473</v>
      </c>
      <c r="AQ325" s="809"/>
      <c r="AR325" s="809">
        <v>4</v>
      </c>
      <c r="AS325" s="88">
        <f t="shared" si="24"/>
        <v>0</v>
      </c>
      <c r="AT325" s="88">
        <v>0</v>
      </c>
    </row>
    <row r="326" spans="1:46" x14ac:dyDescent="0.35">
      <c r="A326" s="149">
        <v>62999</v>
      </c>
      <c r="B326" s="253">
        <v>2410</v>
      </c>
      <c r="C326" s="149" t="s">
        <v>906</v>
      </c>
      <c r="D326" s="149" t="s">
        <v>473</v>
      </c>
      <c r="E326" s="149"/>
      <c r="F326" s="149">
        <v>4</v>
      </c>
      <c r="G326" s="254">
        <v>1</v>
      </c>
      <c r="H326" s="149"/>
      <c r="I326" s="149" t="str">
        <f t="shared" si="20"/>
        <v>part</v>
      </c>
      <c r="J326" s="149"/>
      <c r="K326" s="149"/>
      <c r="L326" s="149"/>
      <c r="M326" s="149"/>
      <c r="N326" s="170"/>
      <c r="O326" s="170"/>
      <c r="P326" s="170"/>
      <c r="Q326" s="170"/>
      <c r="R326" s="255"/>
      <c r="S326" s="256"/>
      <c r="T326" s="257"/>
      <c r="U326" s="170"/>
      <c r="V326" s="259">
        <v>0.22</v>
      </c>
      <c r="W326" s="257"/>
      <c r="X326" s="149" t="s">
        <v>1720</v>
      </c>
      <c r="Y326" s="149" t="s">
        <v>475</v>
      </c>
      <c r="Z326" s="149"/>
      <c r="AA326" s="260">
        <f t="shared" si="21"/>
        <v>0.22</v>
      </c>
      <c r="AB326" s="150">
        <f t="shared" si="22"/>
        <v>0.88</v>
      </c>
      <c r="AC326" s="149"/>
      <c r="AD326" s="149">
        <f t="shared" si="25"/>
        <v>0</v>
      </c>
      <c r="AE326" s="261">
        <v>40148</v>
      </c>
      <c r="AF326" s="149"/>
      <c r="AG326" s="149"/>
      <c r="AH326" s="149"/>
      <c r="AI326" s="149"/>
      <c r="AJ326" s="149"/>
      <c r="AK326" s="149"/>
      <c r="AL326" s="149"/>
      <c r="AM326" s="281">
        <v>62999</v>
      </c>
      <c r="AN326" s="281">
        <v>2410</v>
      </c>
      <c r="AO326" s="156" t="s">
        <v>906</v>
      </c>
      <c r="AP326" s="282" t="s">
        <v>473</v>
      </c>
      <c r="AQ326" s="809"/>
      <c r="AR326" s="809">
        <v>4</v>
      </c>
      <c r="AS326" s="88">
        <f t="shared" si="24"/>
        <v>0</v>
      </c>
      <c r="AT326" s="88">
        <v>0</v>
      </c>
    </row>
    <row r="327" spans="1:46" x14ac:dyDescent="0.35">
      <c r="A327" s="155">
        <v>62826</v>
      </c>
      <c r="B327" s="162">
        <v>2411</v>
      </c>
      <c r="C327" s="155" t="s">
        <v>908</v>
      </c>
      <c r="D327" s="155" t="s">
        <v>473</v>
      </c>
      <c r="E327" s="155"/>
      <c r="F327" s="155">
        <v>4</v>
      </c>
      <c r="G327" s="171">
        <v>1</v>
      </c>
      <c r="H327" s="155"/>
      <c r="I327" s="155" t="str">
        <f t="shared" ref="I327:I352" si="26">IF(COUNTIF($A$7:$A$3385,B327)&lt;&gt;0,"assy","part")</f>
        <v>part</v>
      </c>
      <c r="J327" s="155"/>
      <c r="K327" s="155"/>
      <c r="L327" s="155"/>
      <c r="M327" s="155"/>
      <c r="N327" s="163"/>
      <c r="O327" s="163"/>
      <c r="P327" s="163"/>
      <c r="Q327" s="163"/>
      <c r="R327" s="164"/>
      <c r="S327" s="165"/>
      <c r="T327" s="167" t="s">
        <v>909</v>
      </c>
      <c r="U327" s="155"/>
      <c r="V327" s="166">
        <v>5.3</v>
      </c>
      <c r="W327" s="167">
        <v>50031</v>
      </c>
      <c r="X327" s="155" t="s">
        <v>542</v>
      </c>
      <c r="Y327" s="163"/>
      <c r="Z327" s="166"/>
      <c r="AA327" s="152">
        <f t="shared" ref="AA327:AA379" si="27">V327+Z327</f>
        <v>5.3</v>
      </c>
      <c r="AB327" s="168">
        <f t="shared" ref="AB327:AB390" si="28">AA327*F327</f>
        <v>21.2</v>
      </c>
      <c r="AC327" s="155"/>
      <c r="AD327" s="155">
        <f t="shared" si="25"/>
        <v>0</v>
      </c>
      <c r="AE327" s="169">
        <v>40042</v>
      </c>
      <c r="AF327" s="155"/>
      <c r="AG327" s="155"/>
      <c r="AH327" s="155"/>
      <c r="AI327" s="155"/>
      <c r="AJ327" s="155"/>
      <c r="AK327" s="155"/>
      <c r="AL327" s="155"/>
      <c r="AM327" s="281">
        <v>62826</v>
      </c>
      <c r="AN327" s="281">
        <v>2411</v>
      </c>
      <c r="AO327" s="156" t="s">
        <v>908</v>
      </c>
      <c r="AP327" s="282" t="s">
        <v>473</v>
      </c>
      <c r="AQ327" s="809"/>
      <c r="AR327" s="809">
        <v>4</v>
      </c>
      <c r="AS327" s="88">
        <f t="shared" ref="AS327:AS390" si="29">IF(B327=AN327,0,1)</f>
        <v>0</v>
      </c>
      <c r="AT327" s="88">
        <v>0</v>
      </c>
    </row>
    <row r="328" spans="1:46" x14ac:dyDescent="0.35">
      <c r="A328" s="155">
        <v>62826</v>
      </c>
      <c r="B328" s="162">
        <v>2412</v>
      </c>
      <c r="C328" s="155" t="s">
        <v>910</v>
      </c>
      <c r="D328" s="155" t="s">
        <v>473</v>
      </c>
      <c r="E328" s="155"/>
      <c r="F328" s="155">
        <v>1</v>
      </c>
      <c r="G328" s="171">
        <v>1</v>
      </c>
      <c r="H328" s="155"/>
      <c r="I328" s="155" t="str">
        <f t="shared" si="26"/>
        <v>part</v>
      </c>
      <c r="J328" s="155"/>
      <c r="K328" s="155"/>
      <c r="L328" s="155"/>
      <c r="M328" s="155"/>
      <c r="N328" s="163"/>
      <c r="O328" s="163"/>
      <c r="P328" s="163"/>
      <c r="Q328" s="163"/>
      <c r="R328" s="164"/>
      <c r="S328" s="165"/>
      <c r="T328" s="167" t="s">
        <v>909</v>
      </c>
      <c r="U328" s="155"/>
      <c r="V328" s="166">
        <v>5.59</v>
      </c>
      <c r="W328" s="167">
        <v>50031</v>
      </c>
      <c r="X328" s="155" t="s">
        <v>704</v>
      </c>
      <c r="Y328" s="163"/>
      <c r="Z328" s="166"/>
      <c r="AA328" s="152">
        <f t="shared" si="27"/>
        <v>5.59</v>
      </c>
      <c r="AB328" s="168">
        <f t="shared" si="28"/>
        <v>5.59</v>
      </c>
      <c r="AC328" s="155"/>
      <c r="AD328" s="155">
        <f t="shared" si="25"/>
        <v>0</v>
      </c>
      <c r="AE328" s="169">
        <v>40042</v>
      </c>
      <c r="AF328" s="155"/>
      <c r="AG328" s="155"/>
      <c r="AH328" s="155"/>
      <c r="AI328" s="155"/>
      <c r="AJ328" s="155"/>
      <c r="AK328" s="155"/>
      <c r="AL328" s="155"/>
      <c r="AM328" s="281">
        <v>62826</v>
      </c>
      <c r="AN328" s="281">
        <v>2412</v>
      </c>
      <c r="AO328" s="156" t="s">
        <v>910</v>
      </c>
      <c r="AP328" s="282" t="s">
        <v>473</v>
      </c>
      <c r="AQ328" s="809"/>
      <c r="AR328" s="809">
        <v>1</v>
      </c>
      <c r="AS328" s="88">
        <f t="shared" si="29"/>
        <v>0</v>
      </c>
      <c r="AT328" s="88">
        <v>0</v>
      </c>
    </row>
    <row r="329" spans="1:46" x14ac:dyDescent="0.35">
      <c r="A329" s="155">
        <v>62913</v>
      </c>
      <c r="B329" s="162">
        <v>2415</v>
      </c>
      <c r="C329" s="155" t="s">
        <v>911</v>
      </c>
      <c r="D329" s="155" t="s">
        <v>473</v>
      </c>
      <c r="E329" s="155"/>
      <c r="F329" s="155">
        <v>2</v>
      </c>
      <c r="G329" s="171">
        <v>1</v>
      </c>
      <c r="H329" s="155"/>
      <c r="I329" s="155" t="str">
        <f t="shared" si="26"/>
        <v>part</v>
      </c>
      <c r="J329" s="155"/>
      <c r="K329" s="155"/>
      <c r="L329" s="155"/>
      <c r="M329" s="155"/>
      <c r="N329" s="163"/>
      <c r="O329" s="163"/>
      <c r="P329" s="163"/>
      <c r="Q329" s="163"/>
      <c r="R329" s="164"/>
      <c r="S329" s="165"/>
      <c r="T329" s="167" t="s">
        <v>912</v>
      </c>
      <c r="U329" s="163"/>
      <c r="V329" s="166">
        <v>0.34</v>
      </c>
      <c r="W329" s="203">
        <v>50048</v>
      </c>
      <c r="X329" s="155" t="s">
        <v>625</v>
      </c>
      <c r="Y329" s="155"/>
      <c r="Z329" s="166"/>
      <c r="AA329" s="152">
        <f t="shared" si="27"/>
        <v>0.34</v>
      </c>
      <c r="AB329" s="168">
        <f t="shared" si="28"/>
        <v>0.68</v>
      </c>
      <c r="AC329" s="155"/>
      <c r="AD329" s="155">
        <f t="shared" si="25"/>
        <v>0</v>
      </c>
      <c r="AE329" s="169">
        <v>40042</v>
      </c>
      <c r="AF329" s="155"/>
      <c r="AG329" s="155"/>
      <c r="AH329" s="155"/>
      <c r="AI329" s="155"/>
      <c r="AJ329" s="155"/>
      <c r="AK329" s="155"/>
      <c r="AL329" s="155"/>
      <c r="AM329" s="281">
        <v>62913</v>
      </c>
      <c r="AN329" s="281">
        <v>2415</v>
      </c>
      <c r="AO329" s="156" t="s">
        <v>911</v>
      </c>
      <c r="AP329" s="282" t="s">
        <v>473</v>
      </c>
      <c r="AQ329" s="809"/>
      <c r="AR329" s="809">
        <v>2</v>
      </c>
      <c r="AS329" s="88">
        <f t="shared" si="29"/>
        <v>0</v>
      </c>
      <c r="AT329" s="88">
        <v>0</v>
      </c>
    </row>
    <row r="330" spans="1:46" x14ac:dyDescent="0.35">
      <c r="A330" s="125">
        <v>62445</v>
      </c>
      <c r="B330" s="126">
        <v>2416</v>
      </c>
      <c r="C330" s="125" t="s">
        <v>913</v>
      </c>
      <c r="D330" s="125" t="s">
        <v>590</v>
      </c>
      <c r="E330" s="125" t="s">
        <v>576</v>
      </c>
      <c r="F330" s="125">
        <v>1</v>
      </c>
      <c r="G330" s="127">
        <v>1</v>
      </c>
      <c r="H330" s="125"/>
      <c r="I330" s="125" t="str">
        <f t="shared" si="26"/>
        <v>part</v>
      </c>
      <c r="J330" s="125"/>
      <c r="K330" s="125"/>
      <c r="L330" s="125"/>
      <c r="M330" s="125"/>
      <c r="N330" s="128"/>
      <c r="O330" s="128"/>
      <c r="P330" s="128"/>
      <c r="Q330" s="128"/>
      <c r="R330" s="129" t="s">
        <v>914</v>
      </c>
      <c r="S330" s="262">
        <v>4</v>
      </c>
      <c r="T330" s="130" t="s">
        <v>915</v>
      </c>
      <c r="U330" s="125"/>
      <c r="V330" s="132">
        <v>28</v>
      </c>
      <c r="W330" s="129"/>
      <c r="X330" s="125" t="s">
        <v>916</v>
      </c>
      <c r="Y330" s="125"/>
      <c r="Z330" s="132"/>
      <c r="AA330" s="228">
        <f t="shared" si="27"/>
        <v>28</v>
      </c>
      <c r="AB330" s="229">
        <f t="shared" si="28"/>
        <v>28</v>
      </c>
      <c r="AC330" s="220"/>
      <c r="AD330" s="220">
        <f t="shared" si="25"/>
        <v>0</v>
      </c>
      <c r="AE330" s="230">
        <v>40077</v>
      </c>
      <c r="AF330" s="220"/>
      <c r="AG330" s="220"/>
      <c r="AH330" s="220"/>
      <c r="AI330" s="220"/>
      <c r="AJ330" s="220"/>
      <c r="AK330" s="220"/>
      <c r="AL330" s="220"/>
      <c r="AM330" s="281">
        <v>62445</v>
      </c>
      <c r="AN330" s="281">
        <v>2416</v>
      </c>
      <c r="AO330" s="156" t="s">
        <v>913</v>
      </c>
      <c r="AP330" s="282" t="s">
        <v>590</v>
      </c>
      <c r="AQ330" s="809" t="s">
        <v>576</v>
      </c>
      <c r="AR330" s="809">
        <v>1</v>
      </c>
      <c r="AS330" s="88">
        <f t="shared" si="29"/>
        <v>0</v>
      </c>
      <c r="AT330" s="88">
        <v>0</v>
      </c>
    </row>
    <row r="331" spans="1:46" x14ac:dyDescent="0.35">
      <c r="A331" s="155">
        <v>62452</v>
      </c>
      <c r="B331" s="162">
        <v>2419</v>
      </c>
      <c r="C331" s="155" t="s">
        <v>918</v>
      </c>
      <c r="D331" s="155" t="s">
        <v>473</v>
      </c>
      <c r="E331" s="155"/>
      <c r="F331" s="155">
        <v>4</v>
      </c>
      <c r="G331" s="171">
        <v>1</v>
      </c>
      <c r="H331" s="155"/>
      <c r="I331" s="155" t="str">
        <f t="shared" si="26"/>
        <v>part</v>
      </c>
      <c r="J331" s="155"/>
      <c r="K331" s="155"/>
      <c r="L331" s="155"/>
      <c r="M331" s="155"/>
      <c r="N331" s="163"/>
      <c r="O331" s="163"/>
      <c r="P331" s="163"/>
      <c r="Q331" s="163"/>
      <c r="R331" s="164"/>
      <c r="S331" s="165"/>
      <c r="T331" s="167" t="s">
        <v>510</v>
      </c>
      <c r="U331" s="155"/>
      <c r="V331" s="166">
        <v>0.24199999999999999</v>
      </c>
      <c r="W331" s="164">
        <v>50048</v>
      </c>
      <c r="X331" s="155" t="s">
        <v>542</v>
      </c>
      <c r="Y331" s="155"/>
      <c r="Z331" s="166"/>
      <c r="AA331" s="152">
        <f t="shared" si="27"/>
        <v>0.24199999999999999</v>
      </c>
      <c r="AB331" s="168">
        <f t="shared" si="28"/>
        <v>0.96799999999999997</v>
      </c>
      <c r="AC331" s="155"/>
      <c r="AD331" s="155">
        <f t="shared" si="25"/>
        <v>0</v>
      </c>
      <c r="AE331" s="169">
        <v>40042</v>
      </c>
      <c r="AF331" s="155"/>
      <c r="AG331" s="155"/>
      <c r="AH331" s="155"/>
      <c r="AI331" s="155"/>
      <c r="AJ331" s="155"/>
      <c r="AK331" s="155"/>
      <c r="AL331" s="155"/>
      <c r="AM331" s="281">
        <v>62452</v>
      </c>
      <c r="AN331" s="281">
        <v>2419</v>
      </c>
      <c r="AO331" s="156" t="s">
        <v>918</v>
      </c>
      <c r="AP331" s="282" t="s">
        <v>473</v>
      </c>
      <c r="AQ331" s="809"/>
      <c r="AR331" s="809">
        <v>4</v>
      </c>
      <c r="AS331" s="88">
        <f t="shared" si="29"/>
        <v>0</v>
      </c>
      <c r="AT331" s="88">
        <v>0</v>
      </c>
    </row>
    <row r="332" spans="1:46" x14ac:dyDescent="0.35">
      <c r="A332" s="155">
        <v>62465</v>
      </c>
      <c r="B332" s="162">
        <v>2419</v>
      </c>
      <c r="C332" s="155" t="s">
        <v>918</v>
      </c>
      <c r="D332" s="155" t="s">
        <v>473</v>
      </c>
      <c r="E332" s="155"/>
      <c r="F332" s="155">
        <v>4</v>
      </c>
      <c r="G332" s="171">
        <v>1</v>
      </c>
      <c r="H332" s="155"/>
      <c r="I332" s="155" t="str">
        <f t="shared" si="26"/>
        <v>part</v>
      </c>
      <c r="J332" s="155"/>
      <c r="K332" s="155"/>
      <c r="L332" s="155"/>
      <c r="M332" s="155"/>
      <c r="N332" s="163"/>
      <c r="O332" s="163"/>
      <c r="P332" s="163"/>
      <c r="Q332" s="163"/>
      <c r="R332" s="164"/>
      <c r="S332" s="165"/>
      <c r="T332" s="167"/>
      <c r="U332" s="155"/>
      <c r="V332" s="166">
        <v>0.24</v>
      </c>
      <c r="W332" s="167"/>
      <c r="X332" s="155" t="s">
        <v>542</v>
      </c>
      <c r="Y332" s="155"/>
      <c r="Z332" s="166"/>
      <c r="AA332" s="152">
        <f t="shared" si="27"/>
        <v>0.24</v>
      </c>
      <c r="AB332" s="168">
        <f t="shared" si="28"/>
        <v>0.96</v>
      </c>
      <c r="AC332" s="155"/>
      <c r="AD332" s="155">
        <f t="shared" si="25"/>
        <v>0</v>
      </c>
      <c r="AE332" s="169">
        <v>40123</v>
      </c>
      <c r="AF332" s="155"/>
      <c r="AG332" s="155"/>
      <c r="AH332" s="155"/>
      <c r="AI332" s="155"/>
      <c r="AJ332" s="155"/>
      <c r="AK332" s="155"/>
      <c r="AL332" s="155"/>
      <c r="AM332" s="281">
        <v>62465</v>
      </c>
      <c r="AN332" s="281">
        <v>2419</v>
      </c>
      <c r="AO332" s="156" t="s">
        <v>918</v>
      </c>
      <c r="AP332" s="282" t="s">
        <v>473</v>
      </c>
      <c r="AQ332" s="809"/>
      <c r="AR332" s="809">
        <v>4</v>
      </c>
      <c r="AS332" s="88">
        <f t="shared" si="29"/>
        <v>0</v>
      </c>
      <c r="AT332" s="88">
        <v>0</v>
      </c>
    </row>
    <row r="333" spans="1:46" x14ac:dyDescent="0.35">
      <c r="A333" s="149">
        <v>62452</v>
      </c>
      <c r="B333" s="253">
        <v>2420</v>
      </c>
      <c r="C333" s="149" t="s">
        <v>919</v>
      </c>
      <c r="D333" s="149" t="s">
        <v>473</v>
      </c>
      <c r="E333" s="149"/>
      <c r="F333" s="149">
        <v>3</v>
      </c>
      <c r="G333" s="254">
        <v>1</v>
      </c>
      <c r="H333" s="149"/>
      <c r="I333" s="149" t="str">
        <f t="shared" si="26"/>
        <v>part</v>
      </c>
      <c r="J333" s="149"/>
      <c r="K333" s="149"/>
      <c r="L333" s="149"/>
      <c r="M333" s="149"/>
      <c r="N333" s="170"/>
      <c r="O333" s="170"/>
      <c r="P333" s="170"/>
      <c r="Q333" s="170"/>
      <c r="R333" s="255"/>
      <c r="S333" s="256"/>
      <c r="T333" s="257" t="s">
        <v>506</v>
      </c>
      <c r="U333" s="149"/>
      <c r="V333" s="259">
        <v>1.26</v>
      </c>
      <c r="W333" s="255"/>
      <c r="X333" s="149" t="s">
        <v>1721</v>
      </c>
      <c r="Y333" s="149" t="s">
        <v>1030</v>
      </c>
      <c r="Z333" s="259"/>
      <c r="AA333" s="260">
        <f t="shared" si="27"/>
        <v>1.26</v>
      </c>
      <c r="AB333" s="150">
        <f t="shared" si="28"/>
        <v>3.7800000000000002</v>
      </c>
      <c r="AC333" s="149"/>
      <c r="AD333" s="149">
        <f t="shared" si="25"/>
        <v>0</v>
      </c>
      <c r="AE333" s="261">
        <v>40042</v>
      </c>
      <c r="AF333" s="149">
        <v>4</v>
      </c>
      <c r="AG333" s="149"/>
      <c r="AH333" s="149"/>
      <c r="AI333" s="149"/>
      <c r="AJ333" s="149"/>
      <c r="AK333" s="149"/>
      <c r="AL333" s="149"/>
      <c r="AM333" s="281">
        <v>62452</v>
      </c>
      <c r="AN333" s="281">
        <v>2420</v>
      </c>
      <c r="AO333" s="156" t="s">
        <v>919</v>
      </c>
      <c r="AP333" s="282" t="s">
        <v>473</v>
      </c>
      <c r="AQ333" s="809"/>
      <c r="AR333" s="809">
        <v>1</v>
      </c>
      <c r="AS333" s="88">
        <f t="shared" si="29"/>
        <v>0</v>
      </c>
      <c r="AT333" s="88">
        <v>0</v>
      </c>
    </row>
    <row r="334" spans="1:46" x14ac:dyDescent="0.35">
      <c r="A334" s="155">
        <v>62945</v>
      </c>
      <c r="B334" s="162">
        <v>2422</v>
      </c>
      <c r="C334" s="173" t="s">
        <v>921</v>
      </c>
      <c r="D334" s="173" t="s">
        <v>473</v>
      </c>
      <c r="E334" s="155"/>
      <c r="F334" s="155">
        <v>3</v>
      </c>
      <c r="G334" s="171">
        <v>1</v>
      </c>
      <c r="H334" s="155"/>
      <c r="I334" s="155" t="str">
        <f t="shared" si="26"/>
        <v>part</v>
      </c>
      <c r="J334" s="155"/>
      <c r="K334" s="155"/>
      <c r="L334" s="155"/>
      <c r="M334" s="155"/>
      <c r="N334" s="163"/>
      <c r="O334" s="163"/>
      <c r="P334" s="163"/>
      <c r="Q334" s="163"/>
      <c r="R334" s="164"/>
      <c r="S334" s="165"/>
      <c r="T334" s="167" t="s">
        <v>492</v>
      </c>
      <c r="U334" s="155"/>
      <c r="V334" s="166">
        <v>6.4000000000000001E-2</v>
      </c>
      <c r="W334" s="167">
        <v>50048</v>
      </c>
      <c r="X334" s="155" t="s">
        <v>586</v>
      </c>
      <c r="Y334" s="155"/>
      <c r="Z334" s="155"/>
      <c r="AA334" s="152">
        <f t="shared" si="27"/>
        <v>6.4000000000000001E-2</v>
      </c>
      <c r="AB334" s="168">
        <f t="shared" si="28"/>
        <v>0.192</v>
      </c>
      <c r="AC334" s="155"/>
      <c r="AD334" s="155">
        <f t="shared" si="25"/>
        <v>0</v>
      </c>
      <c r="AE334" s="169">
        <v>40042</v>
      </c>
      <c r="AF334" s="155"/>
      <c r="AG334" s="155"/>
      <c r="AH334" s="155"/>
      <c r="AI334" s="155"/>
      <c r="AJ334" s="155"/>
      <c r="AK334" s="155"/>
      <c r="AL334" s="155"/>
      <c r="AM334" s="281">
        <v>62912</v>
      </c>
      <c r="AN334" s="281">
        <v>2422</v>
      </c>
      <c r="AO334" s="156" t="s">
        <v>921</v>
      </c>
      <c r="AP334" s="282" t="s">
        <v>473</v>
      </c>
      <c r="AQ334" s="809"/>
      <c r="AR334" s="809">
        <v>3</v>
      </c>
      <c r="AS334" s="88">
        <f t="shared" si="29"/>
        <v>0</v>
      </c>
      <c r="AT334" s="88">
        <v>0</v>
      </c>
    </row>
    <row r="335" spans="1:46" x14ac:dyDescent="0.35">
      <c r="A335" s="155">
        <v>62452</v>
      </c>
      <c r="B335" s="162">
        <v>2436</v>
      </c>
      <c r="C335" s="155" t="s">
        <v>925</v>
      </c>
      <c r="D335" s="155" t="s">
        <v>473</v>
      </c>
      <c r="E335" s="155"/>
      <c r="F335" s="155">
        <v>2</v>
      </c>
      <c r="G335" s="171">
        <v>1</v>
      </c>
      <c r="H335" s="155"/>
      <c r="I335" s="155" t="str">
        <f t="shared" si="26"/>
        <v>part</v>
      </c>
      <c r="J335" s="155"/>
      <c r="K335" s="155"/>
      <c r="L335" s="155"/>
      <c r="M335" s="155"/>
      <c r="N335" s="163"/>
      <c r="O335" s="163"/>
      <c r="P335" s="163"/>
      <c r="Q335" s="163"/>
      <c r="R335" s="164"/>
      <c r="S335" s="165"/>
      <c r="T335" s="167" t="s">
        <v>522</v>
      </c>
      <c r="U335" s="155"/>
      <c r="V335" s="166">
        <v>9.84</v>
      </c>
      <c r="W335" s="164"/>
      <c r="X335" s="155" t="s">
        <v>802</v>
      </c>
      <c r="Y335" s="155"/>
      <c r="Z335" s="166"/>
      <c r="AA335" s="152">
        <f t="shared" si="27"/>
        <v>9.84</v>
      </c>
      <c r="AB335" s="168">
        <f t="shared" si="28"/>
        <v>19.68</v>
      </c>
      <c r="AC335" s="155"/>
      <c r="AD335" s="155">
        <f t="shared" si="25"/>
        <v>0</v>
      </c>
      <c r="AE335" s="169">
        <v>40086</v>
      </c>
      <c r="AF335" s="155"/>
      <c r="AG335" s="155"/>
      <c r="AH335" s="155"/>
      <c r="AI335" s="155"/>
      <c r="AJ335" s="155"/>
      <c r="AK335" s="155"/>
      <c r="AL335" s="155"/>
      <c r="AM335" s="281">
        <v>62452</v>
      </c>
      <c r="AN335" s="281">
        <v>2436</v>
      </c>
      <c r="AO335" s="156" t="s">
        <v>925</v>
      </c>
      <c r="AP335" s="282" t="s">
        <v>473</v>
      </c>
      <c r="AQ335" s="809"/>
      <c r="AR335" s="809">
        <v>2</v>
      </c>
      <c r="AS335" s="88">
        <f t="shared" si="29"/>
        <v>0</v>
      </c>
      <c r="AT335" s="88">
        <v>0</v>
      </c>
    </row>
    <row r="336" spans="1:46" x14ac:dyDescent="0.35">
      <c r="A336" s="155">
        <v>63058</v>
      </c>
      <c r="B336" s="162">
        <v>2436</v>
      </c>
      <c r="C336" s="155" t="s">
        <v>925</v>
      </c>
      <c r="D336" s="155" t="s">
        <v>473</v>
      </c>
      <c r="E336" s="155"/>
      <c r="F336" s="155">
        <v>2</v>
      </c>
      <c r="G336" s="171">
        <v>1</v>
      </c>
      <c r="H336" s="155"/>
      <c r="I336" s="155" t="str">
        <f t="shared" si="26"/>
        <v>part</v>
      </c>
      <c r="J336" s="155"/>
      <c r="K336" s="155"/>
      <c r="L336" s="155"/>
      <c r="M336" s="155"/>
      <c r="N336" s="163"/>
      <c r="O336" s="163"/>
      <c r="P336" s="163"/>
      <c r="Q336" s="163"/>
      <c r="R336" s="164"/>
      <c r="S336" s="165"/>
      <c r="T336" s="167" t="s">
        <v>522</v>
      </c>
      <c r="U336" s="163"/>
      <c r="V336" s="166">
        <v>9.84</v>
      </c>
      <c r="W336" s="167"/>
      <c r="X336" s="155" t="s">
        <v>802</v>
      </c>
      <c r="Y336" s="155"/>
      <c r="Z336" s="155"/>
      <c r="AA336" s="152">
        <f t="shared" si="27"/>
        <v>9.84</v>
      </c>
      <c r="AB336" s="168">
        <f t="shared" si="28"/>
        <v>19.68</v>
      </c>
      <c r="AC336" s="155"/>
      <c r="AD336" s="155">
        <f t="shared" si="25"/>
        <v>0</v>
      </c>
      <c r="AE336" s="169">
        <v>40086</v>
      </c>
      <c r="AF336" s="155">
        <v>2</v>
      </c>
      <c r="AG336" s="155"/>
      <c r="AH336" s="155"/>
      <c r="AI336" s="155"/>
      <c r="AJ336" s="155"/>
      <c r="AK336" s="155"/>
      <c r="AL336" s="155"/>
      <c r="AM336" s="281">
        <v>63058</v>
      </c>
      <c r="AN336" s="281">
        <v>2436</v>
      </c>
      <c r="AO336" s="156" t="s">
        <v>925</v>
      </c>
      <c r="AP336" s="282" t="s">
        <v>473</v>
      </c>
      <c r="AQ336" s="809"/>
      <c r="AR336" s="809">
        <v>2</v>
      </c>
      <c r="AS336" s="88">
        <f t="shared" si="29"/>
        <v>0</v>
      </c>
      <c r="AT336" s="88">
        <v>0</v>
      </c>
    </row>
    <row r="337" spans="1:46" x14ac:dyDescent="0.35">
      <c r="A337" s="155">
        <v>62459</v>
      </c>
      <c r="B337" s="162">
        <v>2457</v>
      </c>
      <c r="C337" s="155" t="s">
        <v>927</v>
      </c>
      <c r="D337" s="155" t="s">
        <v>473</v>
      </c>
      <c r="E337" s="155"/>
      <c r="F337" s="155">
        <v>2</v>
      </c>
      <c r="G337" s="171">
        <v>1</v>
      </c>
      <c r="H337" s="155"/>
      <c r="I337" s="155" t="str">
        <f t="shared" si="26"/>
        <v>part</v>
      </c>
      <c r="J337" s="155"/>
      <c r="K337" s="155"/>
      <c r="L337" s="155"/>
      <c r="M337" s="155"/>
      <c r="N337" s="163"/>
      <c r="O337" s="163"/>
      <c r="P337" s="163"/>
      <c r="Q337" s="163"/>
      <c r="R337" s="164"/>
      <c r="S337" s="165"/>
      <c r="T337" s="167" t="s">
        <v>811</v>
      </c>
      <c r="U337" s="155"/>
      <c r="V337" s="166">
        <v>0.13200000000000001</v>
      </c>
      <c r="W337" s="167" t="s">
        <v>812</v>
      </c>
      <c r="X337" s="155" t="s">
        <v>625</v>
      </c>
      <c r="Y337" s="155" t="s">
        <v>567</v>
      </c>
      <c r="Z337" s="166"/>
      <c r="AA337" s="152">
        <f t="shared" si="27"/>
        <v>0.13200000000000001</v>
      </c>
      <c r="AB337" s="168">
        <f t="shared" si="28"/>
        <v>0.26400000000000001</v>
      </c>
      <c r="AC337" s="155"/>
      <c r="AD337" s="155">
        <f t="shared" si="25"/>
        <v>0</v>
      </c>
      <c r="AE337" s="169">
        <v>40063</v>
      </c>
      <c r="AF337" s="155"/>
      <c r="AG337" s="155"/>
      <c r="AH337" s="155"/>
      <c r="AI337" s="155"/>
      <c r="AJ337" s="155"/>
      <c r="AK337" s="155"/>
      <c r="AL337" s="155"/>
      <c r="AM337" s="281">
        <v>62459</v>
      </c>
      <c r="AN337" s="281">
        <v>2457</v>
      </c>
      <c r="AO337" s="156" t="s">
        <v>927</v>
      </c>
      <c r="AP337" s="282" t="s">
        <v>473</v>
      </c>
      <c r="AQ337" s="809"/>
      <c r="AR337" s="809">
        <v>2</v>
      </c>
      <c r="AS337" s="88">
        <f t="shared" si="29"/>
        <v>0</v>
      </c>
      <c r="AT337" s="88">
        <v>0</v>
      </c>
    </row>
    <row r="338" spans="1:46" x14ac:dyDescent="0.35">
      <c r="A338" s="88">
        <v>62808</v>
      </c>
      <c r="B338" s="109">
        <v>2470</v>
      </c>
      <c r="C338" s="88" t="s">
        <v>928</v>
      </c>
      <c r="D338" s="88" t="s">
        <v>473</v>
      </c>
      <c r="F338" s="88">
        <v>2</v>
      </c>
      <c r="G338" s="110">
        <v>1</v>
      </c>
      <c r="I338" s="88" t="str">
        <f t="shared" si="26"/>
        <v>part</v>
      </c>
      <c r="V338" s="114">
        <v>1.4999999999999999E-2</v>
      </c>
      <c r="X338" s="88" t="s">
        <v>1595</v>
      </c>
      <c r="Z338" s="114"/>
      <c r="AA338" s="115">
        <f t="shared" si="27"/>
        <v>1.4999999999999999E-2</v>
      </c>
      <c r="AB338" s="95">
        <f t="shared" si="28"/>
        <v>0.03</v>
      </c>
      <c r="AD338" s="88">
        <f t="shared" si="25"/>
        <v>0</v>
      </c>
      <c r="AE338" s="113">
        <v>40042</v>
      </c>
      <c r="AM338" s="281">
        <v>62808</v>
      </c>
      <c r="AN338" s="281">
        <v>2470</v>
      </c>
      <c r="AO338" s="156" t="s">
        <v>928</v>
      </c>
      <c r="AP338" s="282" t="s">
        <v>473</v>
      </c>
      <c r="AQ338" s="809"/>
      <c r="AR338" s="809">
        <v>1</v>
      </c>
      <c r="AS338" s="88">
        <f t="shared" si="29"/>
        <v>0</v>
      </c>
      <c r="AT338" s="88">
        <v>0</v>
      </c>
    </row>
    <row r="339" spans="1:46" x14ac:dyDescent="0.35">
      <c r="A339" s="155">
        <v>61751</v>
      </c>
      <c r="B339" s="162">
        <v>2471</v>
      </c>
      <c r="C339" s="155" t="s">
        <v>931</v>
      </c>
      <c r="D339" s="155" t="s">
        <v>473</v>
      </c>
      <c r="E339" s="155"/>
      <c r="F339" s="155">
        <v>1</v>
      </c>
      <c r="G339" s="171"/>
      <c r="H339" s="155"/>
      <c r="I339" s="155" t="str">
        <f t="shared" si="26"/>
        <v>part</v>
      </c>
      <c r="J339" s="155"/>
      <c r="K339" s="155"/>
      <c r="L339" s="155"/>
      <c r="M339" s="155"/>
      <c r="N339" s="163"/>
      <c r="O339" s="163"/>
      <c r="P339" s="163"/>
      <c r="Q339" s="163"/>
      <c r="R339" s="164"/>
      <c r="S339" s="165"/>
      <c r="T339" s="167" t="s">
        <v>932</v>
      </c>
      <c r="U339" s="155"/>
      <c r="V339" s="166">
        <v>0.108</v>
      </c>
      <c r="W339" s="167"/>
      <c r="X339" s="155" t="s">
        <v>933</v>
      </c>
      <c r="Y339" s="155"/>
      <c r="Z339" s="166"/>
      <c r="AA339" s="152">
        <f t="shared" si="27"/>
        <v>0.108</v>
      </c>
      <c r="AB339" s="168">
        <f t="shared" si="28"/>
        <v>0.108</v>
      </c>
      <c r="AC339" s="155"/>
      <c r="AD339" s="155">
        <f t="shared" si="25"/>
        <v>0</v>
      </c>
      <c r="AE339" s="169">
        <v>40098</v>
      </c>
      <c r="AF339" s="155"/>
      <c r="AG339" s="155"/>
      <c r="AH339" s="155"/>
      <c r="AI339" s="155"/>
      <c r="AJ339" s="155"/>
      <c r="AK339" s="155"/>
      <c r="AL339" s="155"/>
      <c r="AM339" s="281">
        <v>61751</v>
      </c>
      <c r="AN339" s="281">
        <v>2471</v>
      </c>
      <c r="AO339" s="156" t="s">
        <v>931</v>
      </c>
      <c r="AP339" s="282" t="s">
        <v>473</v>
      </c>
      <c r="AQ339" s="809"/>
      <c r="AR339" s="809">
        <v>1</v>
      </c>
      <c r="AS339" s="88">
        <f t="shared" si="29"/>
        <v>0</v>
      </c>
      <c r="AT339" s="88">
        <v>0</v>
      </c>
    </row>
    <row r="340" spans="1:46" x14ac:dyDescent="0.35">
      <c r="A340" s="155">
        <v>62810</v>
      </c>
      <c r="B340" s="162">
        <v>2471</v>
      </c>
      <c r="C340" s="155" t="s">
        <v>931</v>
      </c>
      <c r="D340" s="155" t="s">
        <v>473</v>
      </c>
      <c r="E340" s="155"/>
      <c r="F340" s="155">
        <v>18</v>
      </c>
      <c r="G340" s="250">
        <v>1</v>
      </c>
      <c r="H340" s="155"/>
      <c r="I340" s="155" t="str">
        <f t="shared" si="26"/>
        <v>part</v>
      </c>
      <c r="J340" s="155"/>
      <c r="K340" s="155"/>
      <c r="L340" s="155"/>
      <c r="M340" s="155"/>
      <c r="N340" s="163"/>
      <c r="O340" s="163"/>
      <c r="P340" s="163"/>
      <c r="Q340" s="163"/>
      <c r="R340" s="164"/>
      <c r="S340" s="165"/>
      <c r="T340" s="167" t="s">
        <v>811</v>
      </c>
      <c r="U340" s="163"/>
      <c r="V340" s="166">
        <v>0.108</v>
      </c>
      <c r="W340" s="203">
        <v>50087</v>
      </c>
      <c r="X340" s="155" t="s">
        <v>935</v>
      </c>
      <c r="Y340" s="155" t="s">
        <v>567</v>
      </c>
      <c r="Z340" s="166"/>
      <c r="AA340" s="152">
        <f t="shared" si="27"/>
        <v>0.108</v>
      </c>
      <c r="AB340" s="168">
        <f t="shared" si="28"/>
        <v>1.944</v>
      </c>
      <c r="AC340" s="155"/>
      <c r="AD340" s="155">
        <f t="shared" si="25"/>
        <v>0</v>
      </c>
      <c r="AE340" s="169">
        <v>40078</v>
      </c>
      <c r="AF340" s="155"/>
      <c r="AG340" s="155"/>
      <c r="AH340" s="155"/>
      <c r="AI340" s="155"/>
      <c r="AJ340" s="155"/>
      <c r="AK340" s="155"/>
      <c r="AL340" s="155"/>
      <c r="AM340" s="281">
        <v>62810</v>
      </c>
      <c r="AN340" s="281">
        <v>2471</v>
      </c>
      <c r="AO340" s="156" t="s">
        <v>931</v>
      </c>
      <c r="AP340" s="282" t="s">
        <v>473</v>
      </c>
      <c r="AQ340" s="809"/>
      <c r="AR340" s="809">
        <v>18</v>
      </c>
      <c r="AS340" s="88">
        <f t="shared" si="29"/>
        <v>0</v>
      </c>
      <c r="AT340" s="88">
        <v>0</v>
      </c>
    </row>
    <row r="341" spans="1:46" x14ac:dyDescent="0.35">
      <c r="A341" s="155">
        <v>62952</v>
      </c>
      <c r="B341" s="162">
        <v>2471</v>
      </c>
      <c r="C341" s="155" t="s">
        <v>931</v>
      </c>
      <c r="D341" s="155" t="s">
        <v>473</v>
      </c>
      <c r="E341" s="155"/>
      <c r="F341" s="155">
        <v>3</v>
      </c>
      <c r="G341" s="171">
        <v>1</v>
      </c>
      <c r="H341" s="155"/>
      <c r="I341" s="155" t="str">
        <f t="shared" si="26"/>
        <v>part</v>
      </c>
      <c r="J341" s="155"/>
      <c r="K341" s="155"/>
      <c r="L341" s="155"/>
      <c r="M341" s="155"/>
      <c r="N341" s="163"/>
      <c r="O341" s="163"/>
      <c r="P341" s="163"/>
      <c r="Q341" s="163"/>
      <c r="R341" s="164"/>
      <c r="S341" s="165"/>
      <c r="T341" s="167" t="s">
        <v>811</v>
      </c>
      <c r="U341" s="155"/>
      <c r="V341" s="166">
        <v>0.11</v>
      </c>
      <c r="W341" s="167">
        <v>50087</v>
      </c>
      <c r="X341" s="155" t="s">
        <v>935</v>
      </c>
      <c r="Y341" s="155" t="s">
        <v>567</v>
      </c>
      <c r="Z341" s="166"/>
      <c r="AA341" s="152">
        <f t="shared" si="27"/>
        <v>0.11</v>
      </c>
      <c r="AB341" s="168">
        <f t="shared" si="28"/>
        <v>0.33</v>
      </c>
      <c r="AC341" s="155"/>
      <c r="AD341" s="155">
        <f t="shared" si="25"/>
        <v>0</v>
      </c>
      <c r="AE341" s="169">
        <v>40067</v>
      </c>
      <c r="AF341" s="155"/>
      <c r="AG341" s="155"/>
      <c r="AH341" s="155"/>
      <c r="AI341" s="155"/>
      <c r="AJ341" s="155"/>
      <c r="AK341" s="155"/>
      <c r="AL341" s="155"/>
      <c r="AM341" s="281">
        <v>62952</v>
      </c>
      <c r="AN341" s="281">
        <v>2471</v>
      </c>
      <c r="AO341" s="156" t="s">
        <v>931</v>
      </c>
      <c r="AP341" s="282" t="s">
        <v>473</v>
      </c>
      <c r="AQ341" s="809"/>
      <c r="AR341" s="809">
        <v>3</v>
      </c>
      <c r="AS341" s="88">
        <f t="shared" si="29"/>
        <v>0</v>
      </c>
      <c r="AT341" s="88">
        <v>0</v>
      </c>
    </row>
    <row r="342" spans="1:46" x14ac:dyDescent="0.35">
      <c r="A342" s="155">
        <v>61762</v>
      </c>
      <c r="B342" s="162">
        <v>2511</v>
      </c>
      <c r="C342" s="155" t="s">
        <v>937</v>
      </c>
      <c r="D342" s="155" t="s">
        <v>473</v>
      </c>
      <c r="E342" s="155"/>
      <c r="F342" s="155">
        <v>1</v>
      </c>
      <c r="G342" s="171">
        <v>1</v>
      </c>
      <c r="H342" s="155"/>
      <c r="I342" s="155" t="str">
        <f t="shared" si="26"/>
        <v>part</v>
      </c>
      <c r="J342" s="155"/>
      <c r="K342" s="155"/>
      <c r="L342" s="155"/>
      <c r="M342" s="155"/>
      <c r="N342" s="163"/>
      <c r="O342" s="163"/>
      <c r="P342" s="163"/>
      <c r="Q342" s="163"/>
      <c r="R342" s="164"/>
      <c r="S342" s="165"/>
      <c r="T342" s="167"/>
      <c r="U342" s="163"/>
      <c r="V342" s="166">
        <v>0.1</v>
      </c>
      <c r="W342" s="167"/>
      <c r="X342" s="155" t="s">
        <v>548</v>
      </c>
      <c r="Y342" s="155" t="s">
        <v>475</v>
      </c>
      <c r="Z342" s="155"/>
      <c r="AA342" s="152">
        <f t="shared" si="27"/>
        <v>0.1</v>
      </c>
      <c r="AB342" s="168">
        <f t="shared" si="28"/>
        <v>0.1</v>
      </c>
      <c r="AC342" s="155"/>
      <c r="AD342" s="155">
        <f t="shared" si="25"/>
        <v>0</v>
      </c>
      <c r="AE342" s="169">
        <v>40113</v>
      </c>
      <c r="AF342" s="155"/>
      <c r="AG342" s="155"/>
      <c r="AH342" s="155"/>
      <c r="AI342" s="155"/>
      <c r="AJ342" s="155"/>
      <c r="AK342" s="155"/>
      <c r="AL342" s="155"/>
      <c r="AM342" s="281">
        <v>61762</v>
      </c>
      <c r="AN342" s="281">
        <v>2511</v>
      </c>
      <c r="AO342" s="156" t="s">
        <v>937</v>
      </c>
      <c r="AP342" s="282" t="s">
        <v>473</v>
      </c>
      <c r="AQ342" s="809"/>
      <c r="AR342" s="809">
        <v>1</v>
      </c>
      <c r="AS342" s="88">
        <f t="shared" si="29"/>
        <v>0</v>
      </c>
      <c r="AT342" s="88">
        <v>0</v>
      </c>
    </row>
    <row r="343" spans="1:46" x14ac:dyDescent="0.35">
      <c r="A343" s="155">
        <v>62451</v>
      </c>
      <c r="B343" s="162">
        <v>2511</v>
      </c>
      <c r="C343" s="155" t="s">
        <v>937</v>
      </c>
      <c r="D343" s="155" t="s">
        <v>473</v>
      </c>
      <c r="E343" s="155"/>
      <c r="F343" s="155">
        <v>2</v>
      </c>
      <c r="G343" s="250">
        <v>1</v>
      </c>
      <c r="H343" s="155"/>
      <c r="I343" s="155" t="str">
        <f t="shared" si="26"/>
        <v>part</v>
      </c>
      <c r="J343" s="155"/>
      <c r="K343" s="155"/>
      <c r="L343" s="155"/>
      <c r="M343" s="155"/>
      <c r="N343" s="163"/>
      <c r="O343" s="163"/>
      <c r="P343" s="163"/>
      <c r="Q343" s="163"/>
      <c r="R343" s="164"/>
      <c r="S343" s="165"/>
      <c r="T343" s="167"/>
      <c r="U343" s="155"/>
      <c r="V343" s="166">
        <v>9.5600000000000004E-2</v>
      </c>
      <c r="W343" s="167">
        <v>50048</v>
      </c>
      <c r="X343" s="155" t="s">
        <v>544</v>
      </c>
      <c r="Y343" s="155"/>
      <c r="Z343" s="166"/>
      <c r="AA343" s="152">
        <f t="shared" si="27"/>
        <v>9.5600000000000004E-2</v>
      </c>
      <c r="AB343" s="168">
        <f t="shared" si="28"/>
        <v>0.19120000000000001</v>
      </c>
      <c r="AC343" s="155"/>
      <c r="AD343" s="155">
        <f t="shared" si="25"/>
        <v>0</v>
      </c>
      <c r="AE343" s="169">
        <v>40079</v>
      </c>
      <c r="AF343" s="155"/>
      <c r="AG343" s="155"/>
      <c r="AH343" s="155"/>
      <c r="AI343" s="155"/>
      <c r="AJ343" s="155"/>
      <c r="AK343" s="155"/>
      <c r="AL343" s="155"/>
      <c r="AM343" s="281">
        <v>62451</v>
      </c>
      <c r="AN343" s="281">
        <v>2511</v>
      </c>
      <c r="AO343" s="156" t="s">
        <v>937</v>
      </c>
      <c r="AP343" s="282" t="s">
        <v>473</v>
      </c>
      <c r="AQ343" s="809"/>
      <c r="AR343" s="809">
        <v>2</v>
      </c>
      <c r="AS343" s="88">
        <f t="shared" si="29"/>
        <v>0</v>
      </c>
      <c r="AT343" s="88">
        <v>0</v>
      </c>
    </row>
    <row r="344" spans="1:46" x14ac:dyDescent="0.35">
      <c r="A344" s="155">
        <v>63109</v>
      </c>
      <c r="B344" s="162">
        <v>2511</v>
      </c>
      <c r="C344" s="155" t="s">
        <v>937</v>
      </c>
      <c r="D344" s="155" t="s">
        <v>473</v>
      </c>
      <c r="E344" s="155"/>
      <c r="F344" s="155">
        <v>1</v>
      </c>
      <c r="G344" s="250">
        <v>1</v>
      </c>
      <c r="H344" s="155"/>
      <c r="I344" s="155" t="str">
        <f t="shared" si="26"/>
        <v>part</v>
      </c>
      <c r="J344" s="155"/>
      <c r="K344" s="155"/>
      <c r="L344" s="155"/>
      <c r="M344" s="155"/>
      <c r="N344" s="163"/>
      <c r="O344" s="163"/>
      <c r="P344" s="163"/>
      <c r="Q344" s="163"/>
      <c r="R344" s="164"/>
      <c r="S344" s="165"/>
      <c r="T344" s="167"/>
      <c r="U344" s="155"/>
      <c r="V344" s="166">
        <v>0.1</v>
      </c>
      <c r="W344" s="167"/>
      <c r="X344" s="155" t="s">
        <v>548</v>
      </c>
      <c r="Y344" s="155" t="s">
        <v>475</v>
      </c>
      <c r="Z344" s="166"/>
      <c r="AA344" s="152">
        <f t="shared" si="27"/>
        <v>0.1</v>
      </c>
      <c r="AB344" s="168">
        <f t="shared" si="28"/>
        <v>0.1</v>
      </c>
      <c r="AC344" s="155"/>
      <c r="AD344" s="155">
        <f t="shared" si="25"/>
        <v>0</v>
      </c>
      <c r="AE344" s="169">
        <v>40126</v>
      </c>
      <c r="AF344" s="155"/>
      <c r="AG344" s="155"/>
      <c r="AH344" s="155"/>
      <c r="AI344" s="155"/>
      <c r="AJ344" s="155"/>
      <c r="AK344" s="155"/>
      <c r="AL344" s="155"/>
      <c r="AM344" s="281">
        <v>63109</v>
      </c>
      <c r="AN344" s="281">
        <v>2511</v>
      </c>
      <c r="AO344" s="156" t="s">
        <v>937</v>
      </c>
      <c r="AP344" s="282" t="s">
        <v>473</v>
      </c>
      <c r="AQ344" s="809"/>
      <c r="AR344" s="809">
        <v>1</v>
      </c>
      <c r="AS344" s="88">
        <f t="shared" si="29"/>
        <v>0</v>
      </c>
      <c r="AT344" s="88">
        <v>0</v>
      </c>
    </row>
    <row r="345" spans="1:46" x14ac:dyDescent="0.35">
      <c r="A345" s="155">
        <v>62451</v>
      </c>
      <c r="B345" s="162">
        <v>2513</v>
      </c>
      <c r="C345" s="155" t="s">
        <v>1722</v>
      </c>
      <c r="D345" s="155" t="s">
        <v>473</v>
      </c>
      <c r="E345" s="155"/>
      <c r="F345" s="155">
        <v>2</v>
      </c>
      <c r="G345" s="250">
        <v>1</v>
      </c>
      <c r="H345" s="155"/>
      <c r="I345" s="155" t="str">
        <f t="shared" si="26"/>
        <v>part</v>
      </c>
      <c r="J345" s="155"/>
      <c r="K345" s="155"/>
      <c r="L345" s="155"/>
      <c r="M345" s="155"/>
      <c r="N345" s="163"/>
      <c r="O345" s="163"/>
      <c r="P345" s="163"/>
      <c r="Q345" s="163"/>
      <c r="R345" s="164"/>
      <c r="S345" s="165"/>
      <c r="T345" s="167" t="s">
        <v>506</v>
      </c>
      <c r="U345" s="155"/>
      <c r="V345" s="166">
        <v>8.32</v>
      </c>
      <c r="W345" s="167" t="s">
        <v>963</v>
      </c>
      <c r="X345" s="155" t="s">
        <v>844</v>
      </c>
      <c r="Y345" s="155"/>
      <c r="Z345" s="166"/>
      <c r="AA345" s="152">
        <f t="shared" si="27"/>
        <v>8.32</v>
      </c>
      <c r="AB345" s="168">
        <f t="shared" si="28"/>
        <v>16.64</v>
      </c>
      <c r="AC345" s="155"/>
      <c r="AD345" s="155">
        <f t="shared" si="25"/>
        <v>0</v>
      </c>
      <c r="AE345" s="169">
        <v>40079</v>
      </c>
      <c r="AF345" s="155"/>
      <c r="AG345" s="155"/>
      <c r="AH345" s="155"/>
      <c r="AI345" s="155"/>
      <c r="AJ345" s="155"/>
      <c r="AK345" s="155"/>
      <c r="AL345" s="155"/>
      <c r="AM345" s="281">
        <v>62451</v>
      </c>
      <c r="AN345" s="281">
        <v>2513</v>
      </c>
      <c r="AO345" s="156" t="s">
        <v>1722</v>
      </c>
      <c r="AP345" s="282" t="s">
        <v>473</v>
      </c>
      <c r="AQ345" s="809"/>
      <c r="AR345" s="809">
        <v>2</v>
      </c>
      <c r="AS345" s="88">
        <f t="shared" si="29"/>
        <v>0</v>
      </c>
      <c r="AT345" s="88">
        <v>0</v>
      </c>
    </row>
    <row r="346" spans="1:46" x14ac:dyDescent="0.35">
      <c r="A346" s="155">
        <v>62451</v>
      </c>
      <c r="B346" s="162">
        <v>2514</v>
      </c>
      <c r="C346" s="155" t="s">
        <v>938</v>
      </c>
      <c r="D346" s="155" t="s">
        <v>473</v>
      </c>
      <c r="E346" s="155"/>
      <c r="F346" s="155">
        <v>8</v>
      </c>
      <c r="G346" s="250">
        <v>1</v>
      </c>
      <c r="H346" s="155"/>
      <c r="I346" s="155" t="str">
        <f t="shared" si="26"/>
        <v>part</v>
      </c>
      <c r="J346" s="155"/>
      <c r="K346" s="155"/>
      <c r="L346" s="155"/>
      <c r="M346" s="155"/>
      <c r="N346" s="163"/>
      <c r="O346" s="163"/>
      <c r="P346" s="163"/>
      <c r="Q346" s="163"/>
      <c r="R346" s="164"/>
      <c r="S346" s="165"/>
      <c r="T346" s="197" t="s">
        <v>583</v>
      </c>
      <c r="U346" s="155"/>
      <c r="V346" s="166">
        <v>7.5999999999999998E-2</v>
      </c>
      <c r="W346" s="167">
        <v>50101</v>
      </c>
      <c r="X346" s="155" t="s">
        <v>939</v>
      </c>
      <c r="Y346" s="155"/>
      <c r="Z346" s="166"/>
      <c r="AA346" s="152">
        <f t="shared" si="27"/>
        <v>7.5999999999999998E-2</v>
      </c>
      <c r="AB346" s="168">
        <f t="shared" si="28"/>
        <v>0.60799999999999998</v>
      </c>
      <c r="AC346" s="155"/>
      <c r="AD346" s="155">
        <f t="shared" si="25"/>
        <v>0</v>
      </c>
      <c r="AE346" s="169">
        <v>40079</v>
      </c>
      <c r="AF346" s="155"/>
      <c r="AG346" s="155"/>
      <c r="AH346" s="155"/>
      <c r="AI346" s="155"/>
      <c r="AJ346" s="155"/>
      <c r="AK346" s="155"/>
      <c r="AL346" s="155"/>
      <c r="AM346" s="281">
        <v>62451</v>
      </c>
      <c r="AN346" s="281">
        <v>2514</v>
      </c>
      <c r="AO346" s="156" t="s">
        <v>938</v>
      </c>
      <c r="AP346" s="282" t="s">
        <v>473</v>
      </c>
      <c r="AQ346" s="809"/>
      <c r="AR346" s="809">
        <v>8</v>
      </c>
      <c r="AS346" s="88">
        <f t="shared" si="29"/>
        <v>0</v>
      </c>
      <c r="AT346" s="88">
        <v>0</v>
      </c>
    </row>
    <row r="347" spans="1:46" x14ac:dyDescent="0.35">
      <c r="A347" s="155">
        <v>62810</v>
      </c>
      <c r="B347" s="162">
        <v>2518</v>
      </c>
      <c r="C347" s="155" t="s">
        <v>940</v>
      </c>
      <c r="D347" s="155" t="s">
        <v>473</v>
      </c>
      <c r="E347" s="155"/>
      <c r="F347" s="155">
        <v>2</v>
      </c>
      <c r="G347" s="250">
        <v>1</v>
      </c>
      <c r="H347" s="155"/>
      <c r="I347" s="155" t="str">
        <f t="shared" si="26"/>
        <v>part</v>
      </c>
      <c r="J347" s="155"/>
      <c r="K347" s="155"/>
      <c r="L347" s="155"/>
      <c r="M347" s="155"/>
      <c r="N347" s="163"/>
      <c r="O347" s="163"/>
      <c r="P347" s="163"/>
      <c r="Q347" s="163"/>
      <c r="R347" s="164"/>
      <c r="S347" s="165"/>
      <c r="T347" s="167" t="s">
        <v>941</v>
      </c>
      <c r="U347" s="163"/>
      <c r="V347" s="166">
        <v>0.318</v>
      </c>
      <c r="W347" s="199" t="s">
        <v>942</v>
      </c>
      <c r="X347" s="155" t="s">
        <v>943</v>
      </c>
      <c r="Y347" s="155" t="s">
        <v>486</v>
      </c>
      <c r="Z347" s="166"/>
      <c r="AA347" s="152">
        <f t="shared" si="27"/>
        <v>0.318</v>
      </c>
      <c r="AB347" s="168">
        <f t="shared" si="28"/>
        <v>0.63600000000000001</v>
      </c>
      <c r="AC347" s="155"/>
      <c r="AD347" s="155">
        <f t="shared" si="25"/>
        <v>0</v>
      </c>
      <c r="AE347" s="169">
        <v>40079</v>
      </c>
      <c r="AF347" s="155">
        <v>2</v>
      </c>
      <c r="AG347" s="155">
        <v>2</v>
      </c>
      <c r="AH347" s="155"/>
      <c r="AI347" s="155"/>
      <c r="AJ347" s="155"/>
      <c r="AK347" s="155"/>
      <c r="AL347" s="155"/>
      <c r="AM347" s="281">
        <v>62810</v>
      </c>
      <c r="AN347" s="281">
        <v>2518</v>
      </c>
      <c r="AO347" s="156" t="s">
        <v>940</v>
      </c>
      <c r="AP347" s="282" t="s">
        <v>473</v>
      </c>
      <c r="AQ347" s="809" t="s">
        <v>576</v>
      </c>
      <c r="AR347" s="809">
        <v>2</v>
      </c>
      <c r="AS347" s="88">
        <f t="shared" si="29"/>
        <v>0</v>
      </c>
      <c r="AT347" s="88">
        <v>0</v>
      </c>
    </row>
    <row r="348" spans="1:46" x14ac:dyDescent="0.35">
      <c r="A348" s="155">
        <v>62826</v>
      </c>
      <c r="B348" s="162">
        <v>2519</v>
      </c>
      <c r="C348" s="155" t="s">
        <v>944</v>
      </c>
      <c r="D348" s="155" t="s">
        <v>473</v>
      </c>
      <c r="E348" s="155"/>
      <c r="F348" s="155">
        <v>2</v>
      </c>
      <c r="G348" s="171">
        <v>1</v>
      </c>
      <c r="H348" s="155"/>
      <c r="I348" s="155" t="str">
        <f t="shared" si="26"/>
        <v>part</v>
      </c>
      <c r="J348" s="155"/>
      <c r="K348" s="155"/>
      <c r="L348" s="155"/>
      <c r="M348" s="155"/>
      <c r="N348" s="163"/>
      <c r="O348" s="163"/>
      <c r="P348" s="163"/>
      <c r="Q348" s="163"/>
      <c r="R348" s="164"/>
      <c r="S348" s="165"/>
      <c r="T348" s="167" t="s">
        <v>510</v>
      </c>
      <c r="U348" s="155"/>
      <c r="V348" s="166">
        <v>5.8999999999999997E-2</v>
      </c>
      <c r="W348" s="167" t="s">
        <v>519</v>
      </c>
      <c r="X348" s="155" t="s">
        <v>548</v>
      </c>
      <c r="Y348" s="163"/>
      <c r="Z348" s="166"/>
      <c r="AA348" s="152">
        <f t="shared" si="27"/>
        <v>5.8999999999999997E-2</v>
      </c>
      <c r="AB348" s="168">
        <f t="shared" si="28"/>
        <v>0.11799999999999999</v>
      </c>
      <c r="AC348" s="155"/>
      <c r="AD348" s="155">
        <f t="shared" si="25"/>
        <v>0</v>
      </c>
      <c r="AE348" s="169">
        <v>40079</v>
      </c>
      <c r="AF348" s="155"/>
      <c r="AG348" s="155"/>
      <c r="AH348" s="155"/>
      <c r="AI348" s="155"/>
      <c r="AJ348" s="155"/>
      <c r="AK348" s="155"/>
      <c r="AL348" s="155"/>
      <c r="AM348" s="281">
        <v>62826</v>
      </c>
      <c r="AN348" s="281">
        <v>2519</v>
      </c>
      <c r="AO348" s="156" t="s">
        <v>944</v>
      </c>
      <c r="AP348" s="282" t="s">
        <v>473</v>
      </c>
      <c r="AQ348" s="809"/>
      <c r="AR348" s="809">
        <v>2</v>
      </c>
      <c r="AS348" s="88">
        <f t="shared" si="29"/>
        <v>0</v>
      </c>
      <c r="AT348" s="88">
        <v>0</v>
      </c>
    </row>
    <row r="349" spans="1:46" x14ac:dyDescent="0.35">
      <c r="A349" s="155">
        <v>62807</v>
      </c>
      <c r="B349" s="162">
        <v>2520</v>
      </c>
      <c r="C349" s="155" t="s">
        <v>945</v>
      </c>
      <c r="D349" s="155" t="s">
        <v>473</v>
      </c>
      <c r="E349" s="155"/>
      <c r="F349" s="155">
        <v>4</v>
      </c>
      <c r="G349" s="250">
        <v>1</v>
      </c>
      <c r="H349" s="155"/>
      <c r="I349" s="155" t="str">
        <f t="shared" si="26"/>
        <v>part</v>
      </c>
      <c r="J349" s="155"/>
      <c r="K349" s="155"/>
      <c r="L349" s="155"/>
      <c r="M349" s="155"/>
      <c r="N349" s="163"/>
      <c r="O349" s="163"/>
      <c r="P349" s="163"/>
      <c r="Q349" s="163"/>
      <c r="R349" s="164"/>
      <c r="S349" s="165"/>
      <c r="T349" s="167" t="s">
        <v>522</v>
      </c>
      <c r="U349" s="155"/>
      <c r="V349" s="166">
        <v>0.89600000000000002</v>
      </c>
      <c r="W349" s="167">
        <v>50210</v>
      </c>
      <c r="X349" s="155" t="s">
        <v>658</v>
      </c>
      <c r="Y349" s="155" t="s">
        <v>537</v>
      </c>
      <c r="Z349" s="166"/>
      <c r="AA349" s="152">
        <f t="shared" si="27"/>
        <v>0.89600000000000002</v>
      </c>
      <c r="AB349" s="168">
        <f t="shared" si="28"/>
        <v>3.5840000000000001</v>
      </c>
      <c r="AC349" s="155"/>
      <c r="AD349" s="155">
        <f t="shared" si="25"/>
        <v>0</v>
      </c>
      <c r="AE349" s="169">
        <v>40123</v>
      </c>
      <c r="AF349" s="155"/>
      <c r="AG349" s="155"/>
      <c r="AH349" s="155"/>
      <c r="AI349" s="155"/>
      <c r="AJ349" s="155"/>
      <c r="AK349" s="155"/>
      <c r="AL349" s="155"/>
      <c r="AM349" s="281">
        <v>62807</v>
      </c>
      <c r="AN349" s="281">
        <v>2520</v>
      </c>
      <c r="AO349" s="156" t="s">
        <v>945</v>
      </c>
      <c r="AP349" s="282" t="s">
        <v>473</v>
      </c>
      <c r="AQ349" s="809"/>
      <c r="AR349" s="809">
        <v>4</v>
      </c>
      <c r="AS349" s="88">
        <f t="shared" si="29"/>
        <v>0</v>
      </c>
      <c r="AT349" s="88">
        <v>0</v>
      </c>
    </row>
    <row r="350" spans="1:46" x14ac:dyDescent="0.35">
      <c r="A350" s="155">
        <v>62807</v>
      </c>
      <c r="B350" s="162">
        <v>2523</v>
      </c>
      <c r="C350" s="155" t="s">
        <v>946</v>
      </c>
      <c r="D350" s="155" t="s">
        <v>473</v>
      </c>
      <c r="E350" s="155"/>
      <c r="F350" s="155">
        <v>4</v>
      </c>
      <c r="G350" s="250">
        <v>1</v>
      </c>
      <c r="H350" s="155"/>
      <c r="I350" s="155" t="str">
        <f t="shared" si="26"/>
        <v>part</v>
      </c>
      <c r="J350" s="155"/>
      <c r="K350" s="155"/>
      <c r="L350" s="155"/>
      <c r="M350" s="155"/>
      <c r="N350" s="163"/>
      <c r="O350" s="163"/>
      <c r="P350" s="163"/>
      <c r="Q350" s="163"/>
      <c r="R350" s="164"/>
      <c r="S350" s="165"/>
      <c r="T350" s="167" t="s">
        <v>522</v>
      </c>
      <c r="U350" s="155"/>
      <c r="V350" s="166">
        <v>0.84</v>
      </c>
      <c r="W350" s="167">
        <v>50210</v>
      </c>
      <c r="X350" s="155" t="s">
        <v>658</v>
      </c>
      <c r="Y350" s="155" t="s">
        <v>567</v>
      </c>
      <c r="Z350" s="166"/>
      <c r="AA350" s="152">
        <f t="shared" si="27"/>
        <v>0.84</v>
      </c>
      <c r="AB350" s="168">
        <f t="shared" si="28"/>
        <v>3.36</v>
      </c>
      <c r="AC350" s="155"/>
      <c r="AD350" s="155">
        <f t="shared" si="25"/>
        <v>0</v>
      </c>
      <c r="AE350" s="169">
        <v>40123</v>
      </c>
      <c r="AF350" s="155"/>
      <c r="AG350" s="155"/>
      <c r="AH350" s="155"/>
      <c r="AI350" s="155"/>
      <c r="AJ350" s="155"/>
      <c r="AK350" s="155"/>
      <c r="AL350" s="155"/>
      <c r="AM350" s="281">
        <v>62807</v>
      </c>
      <c r="AN350" s="281">
        <v>2523</v>
      </c>
      <c r="AO350" s="156" t="s">
        <v>946</v>
      </c>
      <c r="AP350" s="282" t="s">
        <v>473</v>
      </c>
      <c r="AQ350" s="809"/>
      <c r="AR350" s="809">
        <v>4</v>
      </c>
      <c r="AS350" s="88">
        <f t="shared" si="29"/>
        <v>0</v>
      </c>
      <c r="AT350" s="88">
        <v>0</v>
      </c>
    </row>
    <row r="351" spans="1:46" x14ac:dyDescent="0.35">
      <c r="A351" s="155">
        <v>62810</v>
      </c>
      <c r="B351" s="162">
        <v>2525</v>
      </c>
      <c r="C351" s="155" t="s">
        <v>947</v>
      </c>
      <c r="D351" s="155" t="s">
        <v>473</v>
      </c>
      <c r="E351" s="155"/>
      <c r="F351" s="155">
        <v>1</v>
      </c>
      <c r="G351" s="250">
        <v>1</v>
      </c>
      <c r="H351" s="155"/>
      <c r="I351" s="155" t="str">
        <f t="shared" si="26"/>
        <v>part</v>
      </c>
      <c r="J351" s="155"/>
      <c r="K351" s="155"/>
      <c r="L351" s="155"/>
      <c r="M351" s="155"/>
      <c r="N351" s="163"/>
      <c r="O351" s="163"/>
      <c r="P351" s="163"/>
      <c r="Q351" s="163"/>
      <c r="R351" s="164"/>
      <c r="S351" s="165"/>
      <c r="T351" s="167"/>
      <c r="U351" s="163"/>
      <c r="V351" s="166">
        <v>0</v>
      </c>
      <c r="W351" s="199"/>
      <c r="X351" s="155"/>
      <c r="Y351" s="155"/>
      <c r="Z351" s="166"/>
      <c r="AA351" s="152">
        <f t="shared" si="27"/>
        <v>0</v>
      </c>
      <c r="AB351" s="168">
        <f t="shared" si="28"/>
        <v>0</v>
      </c>
      <c r="AC351" s="155"/>
      <c r="AD351" s="155">
        <f t="shared" si="25"/>
        <v>0</v>
      </c>
      <c r="AE351" s="169">
        <v>40079</v>
      </c>
      <c r="AF351" s="155"/>
      <c r="AG351" s="155"/>
      <c r="AH351" s="155"/>
      <c r="AI351" s="155"/>
      <c r="AJ351" s="155"/>
      <c r="AK351" s="155"/>
      <c r="AL351" s="155"/>
      <c r="AM351" s="281">
        <v>62912</v>
      </c>
      <c r="AN351" s="281">
        <v>2525</v>
      </c>
      <c r="AO351" s="156" t="s">
        <v>947</v>
      </c>
      <c r="AP351" s="282" t="s">
        <v>473</v>
      </c>
      <c r="AQ351" s="809"/>
      <c r="AR351" s="809">
        <v>2</v>
      </c>
      <c r="AS351" s="88">
        <f t="shared" si="29"/>
        <v>0</v>
      </c>
      <c r="AT351" s="88">
        <v>0</v>
      </c>
    </row>
    <row r="352" spans="1:46" x14ac:dyDescent="0.35">
      <c r="A352" s="155">
        <v>62912</v>
      </c>
      <c r="B352" s="162">
        <v>2525</v>
      </c>
      <c r="C352" s="155" t="s">
        <v>947</v>
      </c>
      <c r="D352" s="155" t="s">
        <v>473</v>
      </c>
      <c r="E352" s="155"/>
      <c r="F352" s="155">
        <v>2</v>
      </c>
      <c r="G352" s="171">
        <v>1</v>
      </c>
      <c r="H352" s="155"/>
      <c r="I352" s="155" t="str">
        <f t="shared" si="26"/>
        <v>part</v>
      </c>
      <c r="J352" s="155"/>
      <c r="K352" s="155"/>
      <c r="L352" s="155"/>
      <c r="M352" s="155"/>
      <c r="N352" s="163"/>
      <c r="O352" s="163"/>
      <c r="P352" s="163"/>
      <c r="Q352" s="163"/>
      <c r="R352" s="164"/>
      <c r="S352" s="165"/>
      <c r="T352" s="167" t="s">
        <v>522</v>
      </c>
      <c r="U352" s="163"/>
      <c r="V352" s="166">
        <v>0.84</v>
      </c>
      <c r="W352" s="167">
        <v>50210</v>
      </c>
      <c r="X352" s="155" t="s">
        <v>658</v>
      </c>
      <c r="Y352" s="155" t="s">
        <v>567</v>
      </c>
      <c r="Z352" s="155"/>
      <c r="AA352" s="152">
        <f t="shared" si="27"/>
        <v>0.84</v>
      </c>
      <c r="AB352" s="168">
        <f t="shared" si="28"/>
        <v>1.68</v>
      </c>
      <c r="AC352" s="155"/>
      <c r="AD352" s="155">
        <f t="shared" si="25"/>
        <v>0</v>
      </c>
      <c r="AE352" s="169">
        <v>40126</v>
      </c>
      <c r="AF352" s="155"/>
      <c r="AG352" s="155"/>
      <c r="AH352" s="155"/>
      <c r="AI352" s="155"/>
      <c r="AJ352" s="155"/>
      <c r="AK352" s="155"/>
      <c r="AL352" s="155"/>
      <c r="AM352" s="281">
        <v>63089</v>
      </c>
      <c r="AN352" s="281">
        <v>2525</v>
      </c>
      <c r="AO352" s="156" t="s">
        <v>947</v>
      </c>
      <c r="AP352" s="282" t="s">
        <v>473</v>
      </c>
      <c r="AQ352" s="809"/>
      <c r="AR352" s="809">
        <v>2</v>
      </c>
      <c r="AS352" s="88">
        <f t="shared" si="29"/>
        <v>0</v>
      </c>
      <c r="AT352" s="88">
        <v>0</v>
      </c>
    </row>
    <row r="353" spans="1:46" x14ac:dyDescent="0.35">
      <c r="A353" s="155">
        <v>62804</v>
      </c>
      <c r="B353" s="162">
        <v>2526</v>
      </c>
      <c r="C353" s="155" t="s">
        <v>948</v>
      </c>
      <c r="D353" s="155" t="s">
        <v>473</v>
      </c>
      <c r="E353" s="155"/>
      <c r="F353" s="155">
        <v>2</v>
      </c>
      <c r="G353" s="250">
        <v>1</v>
      </c>
      <c r="H353" s="155"/>
      <c r="I353" s="155" t="s">
        <v>949</v>
      </c>
      <c r="J353" s="155"/>
      <c r="K353" s="155"/>
      <c r="L353" s="155"/>
      <c r="M353" s="155"/>
      <c r="N353" s="163"/>
      <c r="O353" s="163"/>
      <c r="P353" s="163"/>
      <c r="Q353" s="163"/>
      <c r="R353" s="164"/>
      <c r="S353" s="165"/>
      <c r="T353" s="167" t="s">
        <v>950</v>
      </c>
      <c r="U353" s="155"/>
      <c r="V353" s="166">
        <v>4.38</v>
      </c>
      <c r="W353" s="167" t="s">
        <v>951</v>
      </c>
      <c r="X353" s="155" t="s">
        <v>693</v>
      </c>
      <c r="Y353" s="155" t="s">
        <v>490</v>
      </c>
      <c r="Z353" s="155"/>
      <c r="AA353" s="152">
        <f t="shared" si="27"/>
        <v>4.38</v>
      </c>
      <c r="AB353" s="168">
        <f t="shared" si="28"/>
        <v>8.76</v>
      </c>
      <c r="AC353" s="155"/>
      <c r="AD353" s="155">
        <f t="shared" si="25"/>
        <v>0</v>
      </c>
      <c r="AE353" s="169">
        <v>40095</v>
      </c>
      <c r="AF353" s="155"/>
      <c r="AG353" s="155"/>
      <c r="AH353" s="155"/>
      <c r="AI353" s="155"/>
      <c r="AJ353" s="155"/>
      <c r="AK353" s="155"/>
      <c r="AL353" s="155"/>
      <c r="AM353" s="281">
        <v>62804</v>
      </c>
      <c r="AN353" s="281">
        <v>2526</v>
      </c>
      <c r="AO353" s="156" t="s">
        <v>948</v>
      </c>
      <c r="AP353" s="282" t="s">
        <v>473</v>
      </c>
      <c r="AQ353" s="809"/>
      <c r="AR353" s="809">
        <v>2</v>
      </c>
      <c r="AS353" s="88">
        <f t="shared" si="29"/>
        <v>0</v>
      </c>
      <c r="AT353" s="88">
        <v>0</v>
      </c>
    </row>
    <row r="354" spans="1:46" x14ac:dyDescent="0.35">
      <c r="A354" s="155">
        <v>62897</v>
      </c>
      <c r="B354" s="162">
        <v>2529</v>
      </c>
      <c r="C354" s="155" t="s">
        <v>952</v>
      </c>
      <c r="D354" s="155" t="s">
        <v>473</v>
      </c>
      <c r="E354" s="155"/>
      <c r="F354" s="155">
        <v>1</v>
      </c>
      <c r="G354" s="171">
        <v>1</v>
      </c>
      <c r="H354" s="155"/>
      <c r="I354" s="155" t="str">
        <f t="shared" ref="I354:I417" si="30">IF(COUNTIF($A$7:$A$3385,B354)&lt;&gt;0,"assy","part")</f>
        <v>part</v>
      </c>
      <c r="J354" s="155"/>
      <c r="K354" s="155"/>
      <c r="L354" s="155"/>
      <c r="M354" s="155"/>
      <c r="N354" s="163"/>
      <c r="O354" s="163"/>
      <c r="P354" s="163"/>
      <c r="Q354" s="163"/>
      <c r="R354" s="164"/>
      <c r="S354" s="165"/>
      <c r="T354" s="167" t="s">
        <v>631</v>
      </c>
      <c r="U354" s="155"/>
      <c r="V354" s="166">
        <v>0.24</v>
      </c>
      <c r="W354" s="167"/>
      <c r="X354" s="183" t="s">
        <v>953</v>
      </c>
      <c r="Y354" s="155"/>
      <c r="Z354" s="166"/>
      <c r="AA354" s="152">
        <f t="shared" si="27"/>
        <v>0.24</v>
      </c>
      <c r="AB354" s="168">
        <f t="shared" si="28"/>
        <v>0.24</v>
      </c>
      <c r="AC354" s="155"/>
      <c r="AD354" s="155">
        <f t="shared" si="25"/>
        <v>0</v>
      </c>
      <c r="AE354" s="169">
        <v>40095</v>
      </c>
      <c r="AF354" s="155"/>
      <c r="AG354" s="155"/>
      <c r="AH354" s="155"/>
      <c r="AI354" s="155"/>
      <c r="AJ354" s="155"/>
      <c r="AK354" s="155"/>
      <c r="AL354" s="155"/>
      <c r="AM354" s="281">
        <v>62897</v>
      </c>
      <c r="AN354" s="281">
        <v>2529</v>
      </c>
      <c r="AO354" s="156" t="s">
        <v>952</v>
      </c>
      <c r="AP354" s="282" t="s">
        <v>473</v>
      </c>
      <c r="AQ354" s="809"/>
      <c r="AR354" s="809">
        <v>1</v>
      </c>
      <c r="AS354" s="88">
        <f t="shared" si="29"/>
        <v>0</v>
      </c>
      <c r="AT354" s="88">
        <v>0</v>
      </c>
    </row>
    <row r="355" spans="1:46" x14ac:dyDescent="0.35">
      <c r="A355" s="155">
        <v>62452</v>
      </c>
      <c r="B355" s="162">
        <v>2532</v>
      </c>
      <c r="C355" s="155" t="s">
        <v>954</v>
      </c>
      <c r="D355" s="155" t="s">
        <v>473</v>
      </c>
      <c r="E355" s="155"/>
      <c r="F355" s="155">
        <v>2</v>
      </c>
      <c r="G355" s="171">
        <v>1</v>
      </c>
      <c r="H355" s="155"/>
      <c r="I355" s="155" t="str">
        <f t="shared" si="30"/>
        <v>part</v>
      </c>
      <c r="J355" s="155"/>
      <c r="K355" s="155"/>
      <c r="L355" s="155"/>
      <c r="M355" s="155"/>
      <c r="N355" s="163"/>
      <c r="O355" s="163"/>
      <c r="P355" s="163"/>
      <c r="Q355" s="163"/>
      <c r="R355" s="164"/>
      <c r="S355" s="165"/>
      <c r="T355" s="167" t="s">
        <v>506</v>
      </c>
      <c r="U355" s="155"/>
      <c r="V355" s="166">
        <v>1.53</v>
      </c>
      <c r="W355" s="164">
        <v>50044</v>
      </c>
      <c r="X355" s="155" t="s">
        <v>548</v>
      </c>
      <c r="Y355" s="155"/>
      <c r="Z355" s="166"/>
      <c r="AA355" s="152">
        <f t="shared" si="27"/>
        <v>1.53</v>
      </c>
      <c r="AB355" s="168">
        <f t="shared" si="28"/>
        <v>3.06</v>
      </c>
      <c r="AC355" s="155"/>
      <c r="AD355" s="155">
        <f t="shared" si="25"/>
        <v>0</v>
      </c>
      <c r="AE355" s="169">
        <v>40086</v>
      </c>
      <c r="AF355" s="155"/>
      <c r="AG355" s="155"/>
      <c r="AH355" s="155"/>
      <c r="AI355" s="155"/>
      <c r="AJ355" s="155"/>
      <c r="AK355" s="155"/>
      <c r="AL355" s="155"/>
      <c r="AM355" s="281">
        <v>62452</v>
      </c>
      <c r="AN355" s="281">
        <v>2532</v>
      </c>
      <c r="AO355" s="156" t="s">
        <v>954</v>
      </c>
      <c r="AP355" s="282" t="s">
        <v>473</v>
      </c>
      <c r="AQ355" s="809"/>
      <c r="AR355" s="809">
        <v>2</v>
      </c>
      <c r="AS355" s="88">
        <f t="shared" si="29"/>
        <v>0</v>
      </c>
      <c r="AT355" s="88">
        <v>0</v>
      </c>
    </row>
    <row r="356" spans="1:46" x14ac:dyDescent="0.35">
      <c r="A356" s="155">
        <v>61745</v>
      </c>
      <c r="B356" s="162">
        <v>2533</v>
      </c>
      <c r="C356" s="155" t="s">
        <v>955</v>
      </c>
      <c r="D356" s="155" t="s">
        <v>473</v>
      </c>
      <c r="E356" s="155"/>
      <c r="F356" s="155">
        <v>1</v>
      </c>
      <c r="G356" s="171">
        <v>1</v>
      </c>
      <c r="H356" s="155"/>
      <c r="I356" s="155" t="str">
        <f t="shared" si="30"/>
        <v>part</v>
      </c>
      <c r="J356" s="155"/>
      <c r="K356" s="155"/>
      <c r="L356" s="155"/>
      <c r="M356" s="155"/>
      <c r="N356" s="163"/>
      <c r="O356" s="163"/>
      <c r="P356" s="163"/>
      <c r="Q356" s="163"/>
      <c r="R356" s="164"/>
      <c r="S356" s="165"/>
      <c r="T356" s="167" t="s">
        <v>506</v>
      </c>
      <c r="U356" s="155"/>
      <c r="V356" s="166">
        <v>6.19</v>
      </c>
      <c r="W356" s="164" t="s">
        <v>956</v>
      </c>
      <c r="X356" s="155" t="s">
        <v>858</v>
      </c>
      <c r="Y356" s="155"/>
      <c r="Z356" s="166"/>
      <c r="AA356" s="152">
        <f t="shared" si="27"/>
        <v>6.19</v>
      </c>
      <c r="AB356" s="168">
        <f t="shared" si="28"/>
        <v>6.19</v>
      </c>
      <c r="AC356" s="155"/>
      <c r="AD356" s="155">
        <f t="shared" si="25"/>
        <v>0</v>
      </c>
      <c r="AE356" s="169">
        <v>40084</v>
      </c>
      <c r="AF356" s="155">
        <v>1</v>
      </c>
      <c r="AG356" s="155"/>
      <c r="AH356" s="155"/>
      <c r="AI356" s="155"/>
      <c r="AJ356" s="155"/>
      <c r="AK356" s="155"/>
      <c r="AL356" s="155"/>
      <c r="AM356" s="281">
        <v>61745</v>
      </c>
      <c r="AN356" s="281">
        <v>2533</v>
      </c>
      <c r="AO356" s="156" t="s">
        <v>955</v>
      </c>
      <c r="AP356" s="282" t="s">
        <v>473</v>
      </c>
      <c r="AQ356" s="809"/>
      <c r="AR356" s="809">
        <v>1</v>
      </c>
      <c r="AS356" s="88">
        <f t="shared" si="29"/>
        <v>0</v>
      </c>
      <c r="AT356" s="88">
        <v>0</v>
      </c>
    </row>
    <row r="357" spans="1:46" x14ac:dyDescent="0.35">
      <c r="A357" s="155">
        <v>62931</v>
      </c>
      <c r="B357" s="162">
        <v>2533</v>
      </c>
      <c r="C357" s="155" t="s">
        <v>955</v>
      </c>
      <c r="D357" s="155" t="s">
        <v>473</v>
      </c>
      <c r="E357" s="155"/>
      <c r="F357" s="155">
        <v>1</v>
      </c>
      <c r="G357" s="171">
        <v>1</v>
      </c>
      <c r="H357" s="155"/>
      <c r="I357" s="155" t="str">
        <f t="shared" si="30"/>
        <v>part</v>
      </c>
      <c r="J357" s="155"/>
      <c r="K357" s="155"/>
      <c r="L357" s="155"/>
      <c r="M357" s="155"/>
      <c r="N357" s="163"/>
      <c r="O357" s="163"/>
      <c r="P357" s="163"/>
      <c r="Q357" s="163"/>
      <c r="R357" s="164"/>
      <c r="S357" s="165"/>
      <c r="T357" s="167" t="s">
        <v>506</v>
      </c>
      <c r="U357" s="155"/>
      <c r="V357" s="166">
        <v>6.19</v>
      </c>
      <c r="W357" s="164" t="s">
        <v>956</v>
      </c>
      <c r="X357" s="155" t="s">
        <v>858</v>
      </c>
      <c r="Y357" s="155"/>
      <c r="Z357" s="166"/>
      <c r="AA357" s="152">
        <f t="shared" si="27"/>
        <v>6.19</v>
      </c>
      <c r="AB357" s="168">
        <f t="shared" si="28"/>
        <v>6.19</v>
      </c>
      <c r="AC357" s="155"/>
      <c r="AD357" s="155">
        <f t="shared" si="25"/>
        <v>0</v>
      </c>
      <c r="AE357" s="169">
        <v>40084</v>
      </c>
      <c r="AF357" s="155">
        <v>1</v>
      </c>
      <c r="AG357" s="155"/>
      <c r="AH357" s="155"/>
      <c r="AI357" s="155"/>
      <c r="AJ357" s="155"/>
      <c r="AK357" s="155"/>
      <c r="AL357" s="155"/>
      <c r="AM357" s="281">
        <v>62931</v>
      </c>
      <c r="AN357" s="281">
        <v>2533</v>
      </c>
      <c r="AO357" s="156" t="s">
        <v>955</v>
      </c>
      <c r="AP357" s="282" t="s">
        <v>473</v>
      </c>
      <c r="AQ357" s="809"/>
      <c r="AR357" s="809">
        <v>1</v>
      </c>
      <c r="AS357" s="88">
        <f t="shared" si="29"/>
        <v>0</v>
      </c>
      <c r="AT357" s="88">
        <v>0</v>
      </c>
    </row>
    <row r="358" spans="1:46" s="244" customFormat="1" x14ac:dyDescent="0.35">
      <c r="A358" s="155">
        <v>63067</v>
      </c>
      <c r="B358" s="162">
        <v>2533</v>
      </c>
      <c r="C358" s="155" t="s">
        <v>955</v>
      </c>
      <c r="D358" s="155" t="s">
        <v>473</v>
      </c>
      <c r="E358" s="155"/>
      <c r="F358" s="155">
        <v>2</v>
      </c>
      <c r="G358" s="250">
        <v>1</v>
      </c>
      <c r="H358" s="155"/>
      <c r="I358" s="155" t="str">
        <f t="shared" si="30"/>
        <v>part</v>
      </c>
      <c r="J358" s="155"/>
      <c r="K358" s="155"/>
      <c r="L358" s="155"/>
      <c r="M358" s="155"/>
      <c r="N358" s="163"/>
      <c r="O358" s="163"/>
      <c r="P358" s="163"/>
      <c r="Q358" s="163"/>
      <c r="R358" s="164"/>
      <c r="S358" s="165"/>
      <c r="T358" s="167" t="s">
        <v>506</v>
      </c>
      <c r="U358" s="155"/>
      <c r="V358" s="166">
        <v>6.19</v>
      </c>
      <c r="W358" s="164" t="s">
        <v>956</v>
      </c>
      <c r="X358" s="155" t="s">
        <v>858</v>
      </c>
      <c r="Y358" s="155"/>
      <c r="Z358" s="166"/>
      <c r="AA358" s="152">
        <f t="shared" si="27"/>
        <v>6.19</v>
      </c>
      <c r="AB358" s="168">
        <f t="shared" si="28"/>
        <v>12.38</v>
      </c>
      <c r="AC358" s="155"/>
      <c r="AD358" s="155">
        <f t="shared" si="25"/>
        <v>0</v>
      </c>
      <c r="AE358" s="169">
        <v>40122</v>
      </c>
      <c r="AF358" s="155"/>
      <c r="AG358" s="155"/>
      <c r="AH358" s="155"/>
      <c r="AI358" s="155"/>
      <c r="AJ358" s="155"/>
      <c r="AK358" s="155"/>
      <c r="AL358" s="155"/>
      <c r="AM358" s="281">
        <v>63067</v>
      </c>
      <c r="AN358" s="281">
        <v>2533</v>
      </c>
      <c r="AO358" s="156" t="s">
        <v>955</v>
      </c>
      <c r="AP358" s="282" t="s">
        <v>473</v>
      </c>
      <c r="AQ358" s="809"/>
      <c r="AR358" s="809">
        <v>2</v>
      </c>
      <c r="AS358" s="88">
        <f t="shared" si="29"/>
        <v>0</v>
      </c>
      <c r="AT358" s="88">
        <v>0</v>
      </c>
    </row>
    <row r="359" spans="1:46" s="244" customFormat="1" x14ac:dyDescent="0.35">
      <c r="A359" s="155">
        <v>62452</v>
      </c>
      <c r="B359" s="162">
        <v>2535</v>
      </c>
      <c r="C359" s="155" t="s">
        <v>957</v>
      </c>
      <c r="D359" s="155" t="s">
        <v>473</v>
      </c>
      <c r="E359" s="155"/>
      <c r="F359" s="155">
        <v>9</v>
      </c>
      <c r="G359" s="171">
        <v>1</v>
      </c>
      <c r="H359" s="155"/>
      <c r="I359" s="155" t="str">
        <f t="shared" si="30"/>
        <v>part</v>
      </c>
      <c r="J359" s="155"/>
      <c r="K359" s="155"/>
      <c r="L359" s="155"/>
      <c r="M359" s="155"/>
      <c r="N359" s="163"/>
      <c r="O359" s="163"/>
      <c r="P359" s="163"/>
      <c r="Q359" s="163"/>
      <c r="R359" s="164"/>
      <c r="S359" s="165"/>
      <c r="T359" s="167" t="s">
        <v>492</v>
      </c>
      <c r="U359" s="155"/>
      <c r="V359" s="166">
        <v>0.03</v>
      </c>
      <c r="W359" s="164">
        <v>50048</v>
      </c>
      <c r="X359" s="155" t="s">
        <v>767</v>
      </c>
      <c r="Y359" s="155"/>
      <c r="Z359" s="166"/>
      <c r="AA359" s="152">
        <f t="shared" si="27"/>
        <v>0.03</v>
      </c>
      <c r="AB359" s="168">
        <f t="shared" si="28"/>
        <v>0.27</v>
      </c>
      <c r="AC359" s="155"/>
      <c r="AD359" s="155">
        <f t="shared" si="25"/>
        <v>0</v>
      </c>
      <c r="AE359" s="169">
        <v>40086</v>
      </c>
      <c r="AF359" s="155">
        <v>9</v>
      </c>
      <c r="AG359" s="155"/>
      <c r="AH359" s="155"/>
      <c r="AI359" s="155"/>
      <c r="AJ359" s="155"/>
      <c r="AK359" s="155"/>
      <c r="AL359" s="155"/>
      <c r="AM359" s="281">
        <v>62452</v>
      </c>
      <c r="AN359" s="281">
        <v>2535</v>
      </c>
      <c r="AO359" s="156" t="s">
        <v>957</v>
      </c>
      <c r="AP359" s="282" t="s">
        <v>473</v>
      </c>
      <c r="AQ359" s="809"/>
      <c r="AR359" s="809">
        <v>9</v>
      </c>
      <c r="AS359" s="88">
        <f t="shared" si="29"/>
        <v>0</v>
      </c>
      <c r="AT359" s="88">
        <v>0</v>
      </c>
    </row>
    <row r="360" spans="1:46" x14ac:dyDescent="0.35">
      <c r="A360" s="155">
        <v>62465</v>
      </c>
      <c r="B360" s="162">
        <v>2535</v>
      </c>
      <c r="C360" s="155" t="s">
        <v>957</v>
      </c>
      <c r="D360" s="155" t="s">
        <v>473</v>
      </c>
      <c r="E360" s="155"/>
      <c r="F360" s="155">
        <v>8</v>
      </c>
      <c r="G360" s="171">
        <v>1</v>
      </c>
      <c r="H360" s="155"/>
      <c r="I360" s="155" t="str">
        <f t="shared" si="30"/>
        <v>part</v>
      </c>
      <c r="J360" s="155"/>
      <c r="K360" s="155"/>
      <c r="L360" s="155"/>
      <c r="M360" s="155"/>
      <c r="N360" s="163"/>
      <c r="O360" s="163"/>
      <c r="P360" s="163"/>
      <c r="Q360" s="163"/>
      <c r="R360" s="164"/>
      <c r="S360" s="165"/>
      <c r="T360" s="167"/>
      <c r="U360" s="155"/>
      <c r="V360" s="166">
        <v>0.03</v>
      </c>
      <c r="W360" s="164">
        <v>50048</v>
      </c>
      <c r="X360" s="155" t="s">
        <v>767</v>
      </c>
      <c r="Y360" s="155"/>
      <c r="Z360" s="166"/>
      <c r="AA360" s="152">
        <f t="shared" si="27"/>
        <v>0.03</v>
      </c>
      <c r="AB360" s="168">
        <f t="shared" si="28"/>
        <v>0.24</v>
      </c>
      <c r="AC360" s="155"/>
      <c r="AD360" s="155">
        <f t="shared" si="25"/>
        <v>0</v>
      </c>
      <c r="AE360" s="169">
        <v>40123</v>
      </c>
      <c r="AF360" s="155"/>
      <c r="AG360" s="155"/>
      <c r="AH360" s="155"/>
      <c r="AI360" s="155"/>
      <c r="AJ360" s="155"/>
      <c r="AK360" s="155"/>
      <c r="AL360" s="155"/>
      <c r="AM360" s="281">
        <v>62465</v>
      </c>
      <c r="AN360" s="281">
        <v>2535</v>
      </c>
      <c r="AO360" s="156" t="s">
        <v>957</v>
      </c>
      <c r="AP360" s="282" t="s">
        <v>473</v>
      </c>
      <c r="AQ360" s="809"/>
      <c r="AR360" s="809">
        <v>8</v>
      </c>
      <c r="AS360" s="88">
        <f t="shared" si="29"/>
        <v>0</v>
      </c>
      <c r="AT360" s="88">
        <v>0</v>
      </c>
    </row>
    <row r="361" spans="1:46" x14ac:dyDescent="0.35">
      <c r="A361" s="155">
        <v>63108</v>
      </c>
      <c r="B361" s="162">
        <v>2535</v>
      </c>
      <c r="C361" s="155" t="s">
        <v>957</v>
      </c>
      <c r="D361" s="155" t="s">
        <v>473</v>
      </c>
      <c r="E361" s="155"/>
      <c r="F361" s="155">
        <v>4</v>
      </c>
      <c r="G361" s="250">
        <v>1</v>
      </c>
      <c r="H361" s="155"/>
      <c r="I361" s="155" t="str">
        <f t="shared" si="30"/>
        <v>part</v>
      </c>
      <c r="J361" s="155"/>
      <c r="K361" s="155"/>
      <c r="L361" s="155"/>
      <c r="M361" s="155"/>
      <c r="N361" s="163"/>
      <c r="O361" s="163"/>
      <c r="P361" s="163"/>
      <c r="Q361" s="163"/>
      <c r="R361" s="164"/>
      <c r="S361" s="165"/>
      <c r="T361" s="167"/>
      <c r="U361" s="155"/>
      <c r="V361" s="166">
        <v>0.03</v>
      </c>
      <c r="W361" s="164">
        <v>50048</v>
      </c>
      <c r="X361" s="155" t="s">
        <v>767</v>
      </c>
      <c r="Y361" s="155"/>
      <c r="Z361" s="166"/>
      <c r="AA361" s="152">
        <f t="shared" si="27"/>
        <v>0.03</v>
      </c>
      <c r="AB361" s="168">
        <f t="shared" si="28"/>
        <v>0.12</v>
      </c>
      <c r="AC361" s="155"/>
      <c r="AD361" s="155">
        <f t="shared" si="25"/>
        <v>0</v>
      </c>
      <c r="AE361" s="169">
        <v>40128</v>
      </c>
      <c r="AF361" s="155"/>
      <c r="AG361" s="155"/>
      <c r="AH361" s="155"/>
      <c r="AI361" s="155"/>
      <c r="AJ361" s="155"/>
      <c r="AK361" s="155"/>
      <c r="AL361" s="155"/>
      <c r="AM361" s="281">
        <v>63108</v>
      </c>
      <c r="AN361" s="281">
        <v>2535</v>
      </c>
      <c r="AO361" s="156" t="s">
        <v>957</v>
      </c>
      <c r="AP361" s="282" t="s">
        <v>473</v>
      </c>
      <c r="AQ361" s="809"/>
      <c r="AR361" s="809">
        <v>3</v>
      </c>
      <c r="AS361" s="88">
        <f t="shared" si="29"/>
        <v>0</v>
      </c>
      <c r="AT361" s="88">
        <v>0</v>
      </c>
    </row>
    <row r="362" spans="1:46" x14ac:dyDescent="0.35">
      <c r="A362" s="155">
        <v>62452</v>
      </c>
      <c r="B362" s="162">
        <v>2536</v>
      </c>
      <c r="C362" s="155" t="s">
        <v>958</v>
      </c>
      <c r="D362" s="155" t="s">
        <v>473</v>
      </c>
      <c r="E362" s="155"/>
      <c r="F362" s="155">
        <v>1</v>
      </c>
      <c r="G362" s="171">
        <v>1</v>
      </c>
      <c r="H362" s="155"/>
      <c r="I362" s="155" t="str">
        <f t="shared" si="30"/>
        <v>part</v>
      </c>
      <c r="J362" s="155"/>
      <c r="K362" s="155"/>
      <c r="L362" s="155"/>
      <c r="M362" s="155"/>
      <c r="N362" s="163"/>
      <c r="O362" s="163"/>
      <c r="P362" s="163"/>
      <c r="Q362" s="163"/>
      <c r="R362" s="164"/>
      <c r="S362" s="165"/>
      <c r="T362" s="167" t="s">
        <v>506</v>
      </c>
      <c r="U362" s="155"/>
      <c r="V362" s="166">
        <v>2.25</v>
      </c>
      <c r="W362" s="164" t="s">
        <v>956</v>
      </c>
      <c r="X362" s="155" t="s">
        <v>618</v>
      </c>
      <c r="Y362" s="155"/>
      <c r="Z362" s="166"/>
      <c r="AA362" s="152">
        <f t="shared" si="27"/>
        <v>2.25</v>
      </c>
      <c r="AB362" s="168">
        <f t="shared" si="28"/>
        <v>2.25</v>
      </c>
      <c r="AC362" s="155"/>
      <c r="AD362" s="155">
        <f t="shared" si="25"/>
        <v>0</v>
      </c>
      <c r="AE362" s="169">
        <v>40086</v>
      </c>
      <c r="AF362" s="155">
        <v>1</v>
      </c>
      <c r="AG362" s="155"/>
      <c r="AH362" s="155"/>
      <c r="AI362" s="155"/>
      <c r="AJ362" s="155"/>
      <c r="AK362" s="155"/>
      <c r="AL362" s="155"/>
      <c r="AM362" s="281">
        <v>62452</v>
      </c>
      <c r="AN362" s="281">
        <v>2536</v>
      </c>
      <c r="AO362" s="156" t="s">
        <v>958</v>
      </c>
      <c r="AP362" s="282" t="s">
        <v>473</v>
      </c>
      <c r="AQ362" s="809"/>
      <c r="AR362" s="809">
        <v>1</v>
      </c>
      <c r="AS362" s="88">
        <f t="shared" si="29"/>
        <v>0</v>
      </c>
      <c r="AT362" s="88">
        <v>0</v>
      </c>
    </row>
    <row r="363" spans="1:46" x14ac:dyDescent="0.35">
      <c r="A363" s="155">
        <v>62931</v>
      </c>
      <c r="B363" s="162">
        <v>2539</v>
      </c>
      <c r="C363" s="155" t="s">
        <v>959</v>
      </c>
      <c r="D363" s="155" t="s">
        <v>473</v>
      </c>
      <c r="E363" s="155"/>
      <c r="F363" s="155">
        <v>1</v>
      </c>
      <c r="G363" s="171">
        <v>1</v>
      </c>
      <c r="H363" s="155"/>
      <c r="I363" s="155" t="str">
        <f t="shared" si="30"/>
        <v>part</v>
      </c>
      <c r="J363" s="155"/>
      <c r="K363" s="155"/>
      <c r="L363" s="155"/>
      <c r="M363" s="155"/>
      <c r="N363" s="163"/>
      <c r="O363" s="163"/>
      <c r="P363" s="163"/>
      <c r="Q363" s="163"/>
      <c r="R363" s="164"/>
      <c r="S363" s="165"/>
      <c r="T363" s="167" t="s">
        <v>506</v>
      </c>
      <c r="U363" s="155"/>
      <c r="V363" s="166">
        <v>12.09</v>
      </c>
      <c r="W363" s="164" t="s">
        <v>956</v>
      </c>
      <c r="X363" s="155" t="s">
        <v>960</v>
      </c>
      <c r="Y363" s="155"/>
      <c r="Z363" s="166"/>
      <c r="AA363" s="152">
        <f t="shared" si="27"/>
        <v>12.09</v>
      </c>
      <c r="AB363" s="168">
        <f t="shared" si="28"/>
        <v>12.09</v>
      </c>
      <c r="AC363" s="155"/>
      <c r="AD363" s="155">
        <f t="shared" si="25"/>
        <v>0</v>
      </c>
      <c r="AE363" s="169">
        <v>40084</v>
      </c>
      <c r="AF363" s="155">
        <v>1</v>
      </c>
      <c r="AG363" s="155">
        <v>1</v>
      </c>
      <c r="AH363" s="155">
        <v>1</v>
      </c>
      <c r="AI363" s="155">
        <v>1</v>
      </c>
      <c r="AJ363" s="155">
        <v>1</v>
      </c>
      <c r="AK363" s="155">
        <v>1</v>
      </c>
      <c r="AL363" s="155">
        <v>1</v>
      </c>
      <c r="AM363" s="281">
        <v>62931</v>
      </c>
      <c r="AN363" s="281">
        <v>2539</v>
      </c>
      <c r="AO363" s="156" t="s">
        <v>959</v>
      </c>
      <c r="AP363" s="282" t="s">
        <v>473</v>
      </c>
      <c r="AQ363" s="809"/>
      <c r="AR363" s="809">
        <v>1</v>
      </c>
      <c r="AS363" s="88">
        <f t="shared" si="29"/>
        <v>0</v>
      </c>
      <c r="AT363" s="88">
        <v>0</v>
      </c>
    </row>
    <row r="364" spans="1:46" x14ac:dyDescent="0.35">
      <c r="A364" s="155">
        <v>63067</v>
      </c>
      <c r="B364" s="162">
        <v>2539</v>
      </c>
      <c r="C364" s="155" t="s">
        <v>959</v>
      </c>
      <c r="D364" s="155" t="s">
        <v>473</v>
      </c>
      <c r="E364" s="155"/>
      <c r="F364" s="155">
        <v>1</v>
      </c>
      <c r="G364" s="250">
        <v>1</v>
      </c>
      <c r="H364" s="155"/>
      <c r="I364" s="155" t="str">
        <f t="shared" si="30"/>
        <v>part</v>
      </c>
      <c r="J364" s="155"/>
      <c r="K364" s="155"/>
      <c r="L364" s="155"/>
      <c r="M364" s="155"/>
      <c r="N364" s="163"/>
      <c r="O364" s="163"/>
      <c r="P364" s="163"/>
      <c r="Q364" s="163"/>
      <c r="R364" s="164"/>
      <c r="S364" s="165"/>
      <c r="T364" s="167" t="s">
        <v>506</v>
      </c>
      <c r="U364" s="155"/>
      <c r="V364" s="166">
        <v>12.09</v>
      </c>
      <c r="W364" s="167"/>
      <c r="X364" s="155"/>
      <c r="Y364" s="155"/>
      <c r="Z364" s="166"/>
      <c r="AA364" s="152">
        <f t="shared" si="27"/>
        <v>12.09</v>
      </c>
      <c r="AB364" s="168">
        <f t="shared" si="28"/>
        <v>12.09</v>
      </c>
      <c r="AC364" s="155"/>
      <c r="AD364" s="155">
        <f t="shared" si="25"/>
        <v>0</v>
      </c>
      <c r="AE364" s="169">
        <v>40122</v>
      </c>
      <c r="AF364" s="155"/>
      <c r="AG364" s="155"/>
      <c r="AH364" s="155"/>
      <c r="AI364" s="155"/>
      <c r="AJ364" s="155"/>
      <c r="AK364" s="155"/>
      <c r="AL364" s="155"/>
      <c r="AM364" s="281">
        <v>63067</v>
      </c>
      <c r="AN364" s="281">
        <v>2539</v>
      </c>
      <c r="AO364" s="156" t="s">
        <v>959</v>
      </c>
      <c r="AP364" s="282" t="s">
        <v>473</v>
      </c>
      <c r="AQ364" s="809"/>
      <c r="AR364" s="809">
        <v>1</v>
      </c>
      <c r="AS364" s="88">
        <f t="shared" si="29"/>
        <v>0</v>
      </c>
      <c r="AT364" s="88">
        <v>0</v>
      </c>
    </row>
    <row r="365" spans="1:46" x14ac:dyDescent="0.35">
      <c r="A365" s="155">
        <v>62452</v>
      </c>
      <c r="B365" s="162">
        <v>2541</v>
      </c>
      <c r="C365" s="155" t="s">
        <v>962</v>
      </c>
      <c r="D365" s="155" t="s">
        <v>473</v>
      </c>
      <c r="E365" s="155"/>
      <c r="F365" s="155">
        <v>1</v>
      </c>
      <c r="G365" s="171">
        <v>1</v>
      </c>
      <c r="H365" s="155"/>
      <c r="I365" s="155" t="str">
        <f t="shared" si="30"/>
        <v>part</v>
      </c>
      <c r="J365" s="155"/>
      <c r="K365" s="155"/>
      <c r="L365" s="155"/>
      <c r="M365" s="155"/>
      <c r="N365" s="163"/>
      <c r="O365" s="163"/>
      <c r="P365" s="163"/>
      <c r="Q365" s="163"/>
      <c r="R365" s="164"/>
      <c r="S365" s="165"/>
      <c r="T365" s="167" t="s">
        <v>506</v>
      </c>
      <c r="U365" s="155"/>
      <c r="V365" s="166">
        <v>1.66</v>
      </c>
      <c r="W365" s="164" t="s">
        <v>963</v>
      </c>
      <c r="X365" s="155" t="s">
        <v>618</v>
      </c>
      <c r="Y365" s="155"/>
      <c r="Z365" s="166"/>
      <c r="AA365" s="152">
        <f t="shared" si="27"/>
        <v>1.66</v>
      </c>
      <c r="AB365" s="168">
        <f t="shared" si="28"/>
        <v>1.66</v>
      </c>
      <c r="AC365" s="155"/>
      <c r="AD365" s="155">
        <f t="shared" si="25"/>
        <v>0</v>
      </c>
      <c r="AE365" s="169">
        <v>40086</v>
      </c>
      <c r="AF365" s="155">
        <v>1</v>
      </c>
      <c r="AG365" s="155"/>
      <c r="AH365" s="155"/>
      <c r="AI365" s="155"/>
      <c r="AJ365" s="155"/>
      <c r="AK365" s="155"/>
      <c r="AL365" s="155"/>
      <c r="AM365" s="281">
        <v>62452</v>
      </c>
      <c r="AN365" s="281">
        <v>2541</v>
      </c>
      <c r="AO365" s="156" t="s">
        <v>962</v>
      </c>
      <c r="AP365" s="282" t="s">
        <v>473</v>
      </c>
      <c r="AQ365" s="809"/>
      <c r="AR365" s="809">
        <v>1</v>
      </c>
      <c r="AS365" s="88">
        <f t="shared" si="29"/>
        <v>0</v>
      </c>
      <c r="AT365" s="88">
        <v>0</v>
      </c>
    </row>
    <row r="366" spans="1:46" x14ac:dyDescent="0.35">
      <c r="A366" s="155">
        <v>62452</v>
      </c>
      <c r="B366" s="162">
        <v>2546</v>
      </c>
      <c r="C366" s="155" t="s">
        <v>964</v>
      </c>
      <c r="D366" s="155" t="s">
        <v>473</v>
      </c>
      <c r="E366" s="155"/>
      <c r="F366" s="155">
        <v>6</v>
      </c>
      <c r="G366" s="171">
        <v>1</v>
      </c>
      <c r="H366" s="155"/>
      <c r="I366" s="155" t="str">
        <f t="shared" si="30"/>
        <v>part</v>
      </c>
      <c r="J366" s="155"/>
      <c r="K366" s="155"/>
      <c r="L366" s="155"/>
      <c r="M366" s="155"/>
      <c r="N366" s="163"/>
      <c r="O366" s="163"/>
      <c r="P366" s="163"/>
      <c r="Q366" s="163"/>
      <c r="R366" s="164"/>
      <c r="S366" s="165"/>
      <c r="T366" s="167" t="s">
        <v>492</v>
      </c>
      <c r="U366" s="155"/>
      <c r="V366" s="166">
        <v>8.5000000000000006E-2</v>
      </c>
      <c r="W366" s="164">
        <v>50048</v>
      </c>
      <c r="X366" s="155" t="s">
        <v>965</v>
      </c>
      <c r="Y366" s="155"/>
      <c r="Z366" s="166"/>
      <c r="AA366" s="152">
        <f t="shared" si="27"/>
        <v>8.5000000000000006E-2</v>
      </c>
      <c r="AB366" s="168">
        <f t="shared" si="28"/>
        <v>0.51</v>
      </c>
      <c r="AC366" s="155"/>
      <c r="AD366" s="155">
        <f t="shared" si="25"/>
        <v>0</v>
      </c>
      <c r="AE366" s="169">
        <v>40086</v>
      </c>
      <c r="AF366" s="155">
        <v>6</v>
      </c>
      <c r="AG366" s="155"/>
      <c r="AH366" s="155"/>
      <c r="AI366" s="155"/>
      <c r="AJ366" s="155"/>
      <c r="AK366" s="155"/>
      <c r="AL366" s="155"/>
      <c r="AM366" s="281">
        <v>62452</v>
      </c>
      <c r="AN366" s="281">
        <v>2546</v>
      </c>
      <c r="AO366" s="156" t="s">
        <v>964</v>
      </c>
      <c r="AP366" s="282" t="s">
        <v>473</v>
      </c>
      <c r="AQ366" s="809"/>
      <c r="AR366" s="809">
        <v>6</v>
      </c>
      <c r="AS366" s="88">
        <f t="shared" si="29"/>
        <v>0</v>
      </c>
      <c r="AT366" s="88">
        <v>0</v>
      </c>
    </row>
    <row r="367" spans="1:46" x14ac:dyDescent="0.35">
      <c r="A367" s="155">
        <v>63058</v>
      </c>
      <c r="B367" s="162">
        <v>2546</v>
      </c>
      <c r="C367" s="155" t="s">
        <v>964</v>
      </c>
      <c r="D367" s="155" t="s">
        <v>473</v>
      </c>
      <c r="E367" s="155"/>
      <c r="F367" s="155">
        <v>1</v>
      </c>
      <c r="G367" s="171">
        <v>1</v>
      </c>
      <c r="H367" s="155"/>
      <c r="I367" s="155" t="str">
        <f t="shared" si="30"/>
        <v>part</v>
      </c>
      <c r="J367" s="155"/>
      <c r="K367" s="155"/>
      <c r="L367" s="155"/>
      <c r="M367" s="155"/>
      <c r="N367" s="163"/>
      <c r="O367" s="163"/>
      <c r="P367" s="163"/>
      <c r="Q367" s="163"/>
      <c r="R367" s="164"/>
      <c r="S367" s="165"/>
      <c r="T367" s="167" t="s">
        <v>492</v>
      </c>
      <c r="U367" s="163"/>
      <c r="V367" s="166">
        <v>8.5000000000000006E-2</v>
      </c>
      <c r="W367" s="167">
        <v>50048</v>
      </c>
      <c r="X367" s="155" t="s">
        <v>965</v>
      </c>
      <c r="Y367" s="155"/>
      <c r="Z367" s="155"/>
      <c r="AA367" s="152">
        <f t="shared" si="27"/>
        <v>8.5000000000000006E-2</v>
      </c>
      <c r="AB367" s="168">
        <f t="shared" si="28"/>
        <v>8.5000000000000006E-2</v>
      </c>
      <c r="AC367" s="155"/>
      <c r="AD367" s="155">
        <f t="shared" si="25"/>
        <v>0</v>
      </c>
      <c r="AE367" s="169">
        <v>40086</v>
      </c>
      <c r="AF367" s="155">
        <v>6</v>
      </c>
      <c r="AG367" s="155"/>
      <c r="AH367" s="155"/>
      <c r="AI367" s="155"/>
      <c r="AJ367" s="155"/>
      <c r="AK367" s="155"/>
      <c r="AL367" s="155"/>
      <c r="AM367" s="281">
        <v>63058</v>
      </c>
      <c r="AN367" s="281">
        <v>2546</v>
      </c>
      <c r="AO367" s="156" t="s">
        <v>964</v>
      </c>
      <c r="AP367" s="282" t="s">
        <v>473</v>
      </c>
      <c r="AQ367" s="809"/>
      <c r="AR367" s="809">
        <v>1</v>
      </c>
      <c r="AS367" s="88">
        <f t="shared" si="29"/>
        <v>0</v>
      </c>
      <c r="AT367" s="88">
        <v>0</v>
      </c>
    </row>
    <row r="368" spans="1:46" x14ac:dyDescent="0.35">
      <c r="A368" s="155">
        <v>63058</v>
      </c>
      <c r="B368" s="162">
        <v>2547</v>
      </c>
      <c r="C368" s="155" t="s">
        <v>966</v>
      </c>
      <c r="D368" s="155" t="s">
        <v>473</v>
      </c>
      <c r="E368" s="155"/>
      <c r="F368" s="155">
        <v>11</v>
      </c>
      <c r="G368" s="171">
        <v>1</v>
      </c>
      <c r="H368" s="155"/>
      <c r="I368" s="155" t="str">
        <f t="shared" si="30"/>
        <v>part</v>
      </c>
      <c r="J368" s="155"/>
      <c r="K368" s="155"/>
      <c r="L368" s="155"/>
      <c r="M368" s="155"/>
      <c r="N368" s="163"/>
      <c r="O368" s="163"/>
      <c r="P368" s="163"/>
      <c r="Q368" s="163"/>
      <c r="R368" s="164"/>
      <c r="S368" s="165"/>
      <c r="T368" s="167" t="s">
        <v>492</v>
      </c>
      <c r="U368" s="163"/>
      <c r="V368" s="166">
        <v>0.06</v>
      </c>
      <c r="W368" s="167">
        <v>50048</v>
      </c>
      <c r="X368" s="155" t="s">
        <v>967</v>
      </c>
      <c r="Y368" s="155"/>
      <c r="Z368" s="155"/>
      <c r="AA368" s="152">
        <f t="shared" si="27"/>
        <v>0.06</v>
      </c>
      <c r="AB368" s="168">
        <f t="shared" si="28"/>
        <v>0.65999999999999992</v>
      </c>
      <c r="AC368" s="155"/>
      <c r="AD368" s="155">
        <f t="shared" si="25"/>
        <v>0</v>
      </c>
      <c r="AE368" s="169">
        <v>40086</v>
      </c>
      <c r="AF368" s="155">
        <v>8</v>
      </c>
      <c r="AG368" s="155"/>
      <c r="AH368" s="155"/>
      <c r="AI368" s="155"/>
      <c r="AJ368" s="155"/>
      <c r="AK368" s="155"/>
      <c r="AL368" s="155"/>
      <c r="AM368" s="281">
        <v>63058</v>
      </c>
      <c r="AN368" s="281">
        <v>2547</v>
      </c>
      <c r="AO368" s="156" t="s">
        <v>966</v>
      </c>
      <c r="AP368" s="282" t="s">
        <v>473</v>
      </c>
      <c r="AQ368" s="809"/>
      <c r="AR368" s="809">
        <v>11</v>
      </c>
      <c r="AS368" s="88">
        <f t="shared" si="29"/>
        <v>0</v>
      </c>
      <c r="AT368" s="88">
        <v>0</v>
      </c>
    </row>
    <row r="369" spans="1:46" s="244" customFormat="1" x14ac:dyDescent="0.35">
      <c r="A369" s="155">
        <v>62912</v>
      </c>
      <c r="B369" s="162">
        <v>2556</v>
      </c>
      <c r="C369" s="155" t="s">
        <v>968</v>
      </c>
      <c r="D369" s="155" t="s">
        <v>473</v>
      </c>
      <c r="E369" s="155"/>
      <c r="F369" s="155">
        <v>4</v>
      </c>
      <c r="G369" s="171">
        <v>1</v>
      </c>
      <c r="H369" s="155"/>
      <c r="I369" s="155" t="str">
        <f t="shared" si="30"/>
        <v>part</v>
      </c>
      <c r="J369" s="155"/>
      <c r="K369" s="155"/>
      <c r="L369" s="155"/>
      <c r="M369" s="155"/>
      <c r="N369" s="163"/>
      <c r="O369" s="163"/>
      <c r="P369" s="163"/>
      <c r="Q369" s="163"/>
      <c r="R369" s="164"/>
      <c r="S369" s="165"/>
      <c r="T369" s="167" t="s">
        <v>492</v>
      </c>
      <c r="U369" s="163"/>
      <c r="V369" s="166">
        <v>0.25</v>
      </c>
      <c r="W369" s="167"/>
      <c r="X369" s="155" t="s">
        <v>542</v>
      </c>
      <c r="Y369" s="155" t="s">
        <v>475</v>
      </c>
      <c r="Z369" s="155"/>
      <c r="AA369" s="152">
        <f t="shared" si="27"/>
        <v>0.25</v>
      </c>
      <c r="AB369" s="168">
        <f t="shared" si="28"/>
        <v>1</v>
      </c>
      <c r="AC369" s="155"/>
      <c r="AD369" s="155">
        <f t="shared" si="25"/>
        <v>0</v>
      </c>
      <c r="AE369" s="169">
        <v>40126</v>
      </c>
      <c r="AF369" s="155"/>
      <c r="AG369" s="155"/>
      <c r="AH369" s="155"/>
      <c r="AI369" s="155"/>
      <c r="AJ369" s="155"/>
      <c r="AK369" s="155"/>
      <c r="AL369" s="155"/>
      <c r="AM369" s="281">
        <v>62912</v>
      </c>
      <c r="AN369" s="281">
        <v>2556</v>
      </c>
      <c r="AO369" s="156" t="s">
        <v>968</v>
      </c>
      <c r="AP369" s="282" t="s">
        <v>473</v>
      </c>
      <c r="AQ369" s="809"/>
      <c r="AR369" s="809">
        <v>4</v>
      </c>
      <c r="AS369" s="88">
        <f t="shared" si="29"/>
        <v>0</v>
      </c>
      <c r="AT369" s="88">
        <v>0</v>
      </c>
    </row>
    <row r="370" spans="1:46" x14ac:dyDescent="0.35">
      <c r="A370" s="155">
        <v>62452</v>
      </c>
      <c r="B370" s="162">
        <v>2569</v>
      </c>
      <c r="C370" s="155" t="s">
        <v>969</v>
      </c>
      <c r="D370" s="155" t="s">
        <v>473</v>
      </c>
      <c r="E370" s="155"/>
      <c r="F370" s="155">
        <v>1</v>
      </c>
      <c r="G370" s="171">
        <v>1</v>
      </c>
      <c r="H370" s="155"/>
      <c r="I370" s="155" t="str">
        <f t="shared" si="30"/>
        <v>part</v>
      </c>
      <c r="J370" s="155"/>
      <c r="K370" s="155"/>
      <c r="L370" s="155"/>
      <c r="M370" s="155"/>
      <c r="N370" s="163"/>
      <c r="O370" s="163"/>
      <c r="P370" s="163"/>
      <c r="Q370" s="163"/>
      <c r="R370" s="164"/>
      <c r="S370" s="165"/>
      <c r="T370" s="167" t="s">
        <v>970</v>
      </c>
      <c r="U370" s="155"/>
      <c r="V370" s="166">
        <v>6.04</v>
      </c>
      <c r="W370" s="164">
        <v>50000</v>
      </c>
      <c r="X370" s="155" t="s">
        <v>618</v>
      </c>
      <c r="Y370" s="155"/>
      <c r="Z370" s="166"/>
      <c r="AA370" s="152">
        <f t="shared" si="27"/>
        <v>6.04</v>
      </c>
      <c r="AB370" s="168">
        <f t="shared" si="28"/>
        <v>6.04</v>
      </c>
      <c r="AC370" s="155"/>
      <c r="AD370" s="155">
        <f t="shared" si="25"/>
        <v>0</v>
      </c>
      <c r="AE370" s="169">
        <v>40092</v>
      </c>
      <c r="AF370" s="155"/>
      <c r="AG370" s="155"/>
      <c r="AH370" s="155"/>
      <c r="AI370" s="155"/>
      <c r="AJ370" s="155"/>
      <c r="AK370" s="155"/>
      <c r="AL370" s="155"/>
      <c r="AM370" s="281">
        <v>62452</v>
      </c>
      <c r="AN370" s="281">
        <v>2569</v>
      </c>
      <c r="AO370" s="156" t="s">
        <v>969</v>
      </c>
      <c r="AP370" s="282" t="s">
        <v>473</v>
      </c>
      <c r="AQ370" s="809"/>
      <c r="AR370" s="809">
        <v>1</v>
      </c>
      <c r="AS370" s="88">
        <f t="shared" si="29"/>
        <v>0</v>
      </c>
      <c r="AT370" s="88">
        <v>0</v>
      </c>
    </row>
    <row r="371" spans="1:46" s="244" customFormat="1" x14ac:dyDescent="0.35">
      <c r="A371" s="155">
        <v>62465</v>
      </c>
      <c r="B371" s="162">
        <v>2569</v>
      </c>
      <c r="C371" s="155" t="s">
        <v>969</v>
      </c>
      <c r="D371" s="155" t="s">
        <v>473</v>
      </c>
      <c r="E371" s="155"/>
      <c r="F371" s="155">
        <v>1</v>
      </c>
      <c r="G371" s="171">
        <v>1</v>
      </c>
      <c r="H371" s="155"/>
      <c r="I371" s="155" t="str">
        <f t="shared" si="30"/>
        <v>part</v>
      </c>
      <c r="J371" s="155"/>
      <c r="K371" s="155"/>
      <c r="L371" s="155"/>
      <c r="M371" s="155"/>
      <c r="N371" s="163"/>
      <c r="O371" s="163"/>
      <c r="P371" s="163"/>
      <c r="Q371" s="163"/>
      <c r="R371" s="164"/>
      <c r="S371" s="165"/>
      <c r="T371" s="167"/>
      <c r="U371" s="155"/>
      <c r="V371" s="166">
        <v>6.04</v>
      </c>
      <c r="W371" s="164">
        <v>50000</v>
      </c>
      <c r="X371" s="155" t="s">
        <v>618</v>
      </c>
      <c r="Y371" s="155"/>
      <c r="Z371" s="166"/>
      <c r="AA371" s="152">
        <f t="shared" si="27"/>
        <v>6.04</v>
      </c>
      <c r="AB371" s="168">
        <f t="shared" si="28"/>
        <v>6.04</v>
      </c>
      <c r="AC371" s="155"/>
      <c r="AD371" s="155">
        <f t="shared" si="25"/>
        <v>0</v>
      </c>
      <c r="AE371" s="169">
        <v>40123</v>
      </c>
      <c r="AF371" s="155"/>
      <c r="AG371" s="155"/>
      <c r="AH371" s="155"/>
      <c r="AI371" s="155"/>
      <c r="AJ371" s="155"/>
      <c r="AK371" s="155"/>
      <c r="AL371" s="155"/>
      <c r="AM371" s="281">
        <v>62465</v>
      </c>
      <c r="AN371" s="281">
        <v>2569</v>
      </c>
      <c r="AO371" s="156" t="s">
        <v>969</v>
      </c>
      <c r="AP371" s="282" t="s">
        <v>473</v>
      </c>
      <c r="AQ371" s="809"/>
      <c r="AR371" s="809">
        <v>1</v>
      </c>
      <c r="AS371" s="88">
        <f t="shared" si="29"/>
        <v>0</v>
      </c>
      <c r="AT371" s="88">
        <v>0</v>
      </c>
    </row>
    <row r="372" spans="1:46" x14ac:dyDescent="0.35">
      <c r="A372" s="155">
        <v>62445</v>
      </c>
      <c r="B372" s="162">
        <v>2570</v>
      </c>
      <c r="C372" s="155" t="s">
        <v>971</v>
      </c>
      <c r="D372" s="155" t="s">
        <v>473</v>
      </c>
      <c r="E372" s="155"/>
      <c r="F372" s="155">
        <v>1</v>
      </c>
      <c r="G372" s="155">
        <v>100</v>
      </c>
      <c r="H372" s="155"/>
      <c r="I372" s="155" t="str">
        <f t="shared" si="30"/>
        <v>part</v>
      </c>
      <c r="J372" s="155"/>
      <c r="K372" s="155"/>
      <c r="L372" s="155"/>
      <c r="M372" s="155"/>
      <c r="N372" s="163"/>
      <c r="O372" s="163"/>
      <c r="P372" s="163"/>
      <c r="Q372" s="163"/>
      <c r="R372" s="164"/>
      <c r="S372" s="165"/>
      <c r="T372" s="167" t="s">
        <v>972</v>
      </c>
      <c r="U372" s="155"/>
      <c r="V372" s="271">
        <v>13.2</v>
      </c>
      <c r="W372" s="167">
        <v>50043</v>
      </c>
      <c r="X372" s="155" t="s">
        <v>718</v>
      </c>
      <c r="Y372" s="155"/>
      <c r="Z372" s="166"/>
      <c r="AA372" s="152">
        <f t="shared" si="27"/>
        <v>13.2</v>
      </c>
      <c r="AB372" s="168">
        <f t="shared" si="28"/>
        <v>13.2</v>
      </c>
      <c r="AC372" s="155"/>
      <c r="AD372" s="155">
        <f t="shared" si="25"/>
        <v>0</v>
      </c>
      <c r="AE372" s="169">
        <v>40088</v>
      </c>
      <c r="AF372" s="155"/>
      <c r="AG372" s="155"/>
      <c r="AH372" s="155"/>
      <c r="AI372" s="155"/>
      <c r="AJ372" s="155"/>
      <c r="AK372" s="155"/>
      <c r="AL372" s="155"/>
      <c r="AM372" s="281">
        <v>62445</v>
      </c>
      <c r="AN372" s="281">
        <v>2570</v>
      </c>
      <c r="AO372" s="156" t="s">
        <v>971</v>
      </c>
      <c r="AP372" s="282" t="s">
        <v>473</v>
      </c>
      <c r="AQ372" s="809"/>
      <c r="AR372" s="809">
        <v>1</v>
      </c>
      <c r="AS372" s="88">
        <f t="shared" si="29"/>
        <v>0</v>
      </c>
      <c r="AT372" s="88">
        <v>0</v>
      </c>
    </row>
    <row r="373" spans="1:46" x14ac:dyDescent="0.35">
      <c r="A373" s="155">
        <v>62931</v>
      </c>
      <c r="B373" s="162">
        <v>2572</v>
      </c>
      <c r="C373" s="155" t="s">
        <v>973</v>
      </c>
      <c r="D373" s="155" t="s">
        <v>473</v>
      </c>
      <c r="E373" s="155"/>
      <c r="F373" s="155">
        <v>2</v>
      </c>
      <c r="G373" s="171">
        <v>1</v>
      </c>
      <c r="H373" s="155"/>
      <c r="I373" s="155" t="str">
        <f t="shared" si="30"/>
        <v>part</v>
      </c>
      <c r="J373" s="155"/>
      <c r="K373" s="155"/>
      <c r="L373" s="155"/>
      <c r="M373" s="155"/>
      <c r="N373" s="163"/>
      <c r="O373" s="163"/>
      <c r="P373" s="163"/>
      <c r="Q373" s="163"/>
      <c r="R373" s="164"/>
      <c r="S373" s="165"/>
      <c r="T373" s="167" t="s">
        <v>506</v>
      </c>
      <c r="U373" s="155"/>
      <c r="V373" s="166">
        <v>6.42</v>
      </c>
      <c r="W373" s="164"/>
      <c r="X373" s="155" t="s">
        <v>704</v>
      </c>
      <c r="Y373" s="155"/>
      <c r="Z373" s="166"/>
      <c r="AA373" s="152">
        <f t="shared" si="27"/>
        <v>6.42</v>
      </c>
      <c r="AB373" s="168">
        <f t="shared" si="28"/>
        <v>12.84</v>
      </c>
      <c r="AC373" s="155"/>
      <c r="AD373" s="155">
        <f t="shared" si="25"/>
        <v>0</v>
      </c>
      <c r="AE373" s="169">
        <v>40092</v>
      </c>
      <c r="AF373" s="155"/>
      <c r="AG373" s="155"/>
      <c r="AH373" s="155"/>
      <c r="AI373" s="155"/>
      <c r="AJ373" s="155"/>
      <c r="AK373" s="155"/>
      <c r="AL373" s="155"/>
      <c r="AM373" s="281">
        <v>62931</v>
      </c>
      <c r="AN373" s="281">
        <v>2572</v>
      </c>
      <c r="AO373" s="156" t="s">
        <v>1723</v>
      </c>
      <c r="AP373" s="282" t="s">
        <v>473</v>
      </c>
      <c r="AQ373" s="809"/>
      <c r="AR373" s="809">
        <v>2</v>
      </c>
      <c r="AS373" s="88">
        <f t="shared" si="29"/>
        <v>0</v>
      </c>
      <c r="AT373" s="88">
        <v>0</v>
      </c>
    </row>
    <row r="374" spans="1:46" x14ac:dyDescent="0.35">
      <c r="A374" s="155">
        <v>63067</v>
      </c>
      <c r="B374" s="162">
        <v>2572</v>
      </c>
      <c r="C374" s="155" t="s">
        <v>973</v>
      </c>
      <c r="D374" s="155" t="s">
        <v>473</v>
      </c>
      <c r="E374" s="155"/>
      <c r="F374" s="155">
        <v>2</v>
      </c>
      <c r="G374" s="250">
        <v>1</v>
      </c>
      <c r="H374" s="155"/>
      <c r="I374" s="155" t="str">
        <f t="shared" si="30"/>
        <v>part</v>
      </c>
      <c r="J374" s="155"/>
      <c r="K374" s="155"/>
      <c r="L374" s="155"/>
      <c r="M374" s="155"/>
      <c r="N374" s="163"/>
      <c r="O374" s="163"/>
      <c r="P374" s="163"/>
      <c r="Q374" s="163"/>
      <c r="R374" s="164"/>
      <c r="S374" s="165"/>
      <c r="T374" s="167" t="s">
        <v>506</v>
      </c>
      <c r="U374" s="155"/>
      <c r="V374" s="166">
        <v>6.42</v>
      </c>
      <c r="W374" s="167"/>
      <c r="X374" s="155" t="s">
        <v>704</v>
      </c>
      <c r="Y374" s="155"/>
      <c r="Z374" s="166"/>
      <c r="AA374" s="152">
        <f t="shared" si="27"/>
        <v>6.42</v>
      </c>
      <c r="AB374" s="168">
        <f t="shared" si="28"/>
        <v>12.84</v>
      </c>
      <c r="AC374" s="155"/>
      <c r="AD374" s="155">
        <f t="shared" ref="AD374:AD437" si="31">AC374*F374</f>
        <v>0</v>
      </c>
      <c r="AE374" s="169">
        <v>40122</v>
      </c>
      <c r="AF374" s="155"/>
      <c r="AG374" s="155"/>
      <c r="AH374" s="155"/>
      <c r="AI374" s="155"/>
      <c r="AJ374" s="155"/>
      <c r="AK374" s="155"/>
      <c r="AL374" s="155"/>
      <c r="AM374" s="281">
        <v>63067</v>
      </c>
      <c r="AN374" s="281">
        <v>2572</v>
      </c>
      <c r="AO374" s="156" t="s">
        <v>1723</v>
      </c>
      <c r="AP374" s="282" t="s">
        <v>473</v>
      </c>
      <c r="AQ374" s="809"/>
      <c r="AR374" s="809">
        <v>2</v>
      </c>
      <c r="AS374" s="88">
        <f t="shared" si="29"/>
        <v>0</v>
      </c>
      <c r="AT374" s="88">
        <v>0</v>
      </c>
    </row>
    <row r="375" spans="1:46" x14ac:dyDescent="0.35">
      <c r="A375" s="155">
        <v>61761</v>
      </c>
      <c r="B375" s="162">
        <v>2573</v>
      </c>
      <c r="C375" s="155" t="s">
        <v>974</v>
      </c>
      <c r="D375" s="155" t="s">
        <v>473</v>
      </c>
      <c r="E375" s="155"/>
      <c r="F375" s="155">
        <v>4</v>
      </c>
      <c r="G375" s="171">
        <v>1</v>
      </c>
      <c r="H375" s="155"/>
      <c r="I375" s="155" t="str">
        <f t="shared" si="30"/>
        <v>part</v>
      </c>
      <c r="J375" s="155"/>
      <c r="K375" s="155"/>
      <c r="L375" s="155"/>
      <c r="M375" s="155"/>
      <c r="N375" s="163"/>
      <c r="O375" s="163"/>
      <c r="P375" s="163"/>
      <c r="Q375" s="163"/>
      <c r="R375" s="164"/>
      <c r="S375" s="165"/>
      <c r="T375" s="167" t="s">
        <v>773</v>
      </c>
      <c r="U375" s="155"/>
      <c r="V375" s="166">
        <v>0.18</v>
      </c>
      <c r="W375" s="167"/>
      <c r="X375" s="155" t="s">
        <v>975</v>
      </c>
      <c r="Y375" s="155" t="s">
        <v>475</v>
      </c>
      <c r="Z375" s="166"/>
      <c r="AA375" s="152">
        <f t="shared" si="27"/>
        <v>0.18</v>
      </c>
      <c r="AB375" s="168">
        <f t="shared" si="28"/>
        <v>0.72</v>
      </c>
      <c r="AC375" s="155"/>
      <c r="AD375" s="155">
        <f t="shared" si="31"/>
        <v>0</v>
      </c>
      <c r="AE375" s="169">
        <v>40112</v>
      </c>
      <c r="AF375" s="155"/>
      <c r="AG375" s="155"/>
      <c r="AH375" s="155"/>
      <c r="AI375" s="155"/>
      <c r="AJ375" s="155"/>
      <c r="AK375" s="155"/>
      <c r="AL375" s="155"/>
      <c r="AM375" s="281">
        <v>61761</v>
      </c>
      <c r="AN375" s="281">
        <v>2573</v>
      </c>
      <c r="AO375" s="156" t="s">
        <v>974</v>
      </c>
      <c r="AP375" s="282" t="s">
        <v>473</v>
      </c>
      <c r="AQ375" s="809"/>
      <c r="AR375" s="809">
        <v>4</v>
      </c>
      <c r="AS375" s="88">
        <f t="shared" si="29"/>
        <v>0</v>
      </c>
      <c r="AT375" s="88">
        <v>0</v>
      </c>
    </row>
    <row r="376" spans="1:46" x14ac:dyDescent="0.35">
      <c r="A376" s="155">
        <v>63070</v>
      </c>
      <c r="B376" s="162">
        <v>2573</v>
      </c>
      <c r="C376" s="155" t="s">
        <v>974</v>
      </c>
      <c r="D376" s="155" t="s">
        <v>473</v>
      </c>
      <c r="E376" s="155"/>
      <c r="F376" s="155">
        <v>4</v>
      </c>
      <c r="G376" s="171">
        <v>1</v>
      </c>
      <c r="H376" s="155"/>
      <c r="I376" s="155" t="str">
        <f t="shared" si="30"/>
        <v>part</v>
      </c>
      <c r="J376" s="155"/>
      <c r="K376" s="155"/>
      <c r="L376" s="155"/>
      <c r="M376" s="155"/>
      <c r="N376" s="163"/>
      <c r="O376" s="163"/>
      <c r="P376" s="163"/>
      <c r="Q376" s="163"/>
      <c r="R376" s="164"/>
      <c r="S376" s="165"/>
      <c r="T376" s="167" t="s">
        <v>773</v>
      </c>
      <c r="U376" s="155"/>
      <c r="V376" s="166">
        <v>0.18</v>
      </c>
      <c r="W376" s="167"/>
      <c r="X376" s="155" t="s">
        <v>975</v>
      </c>
      <c r="Y376" s="155" t="s">
        <v>475</v>
      </c>
      <c r="Z376" s="166"/>
      <c r="AA376" s="152">
        <f t="shared" si="27"/>
        <v>0.18</v>
      </c>
      <c r="AB376" s="168">
        <f t="shared" si="28"/>
        <v>0.72</v>
      </c>
      <c r="AC376" s="155"/>
      <c r="AD376" s="155">
        <f t="shared" si="31"/>
        <v>0</v>
      </c>
      <c r="AE376" s="169">
        <v>40112</v>
      </c>
      <c r="AF376" s="155"/>
      <c r="AG376" s="155"/>
      <c r="AH376" s="155"/>
      <c r="AI376" s="155"/>
      <c r="AJ376" s="155"/>
      <c r="AK376" s="155"/>
      <c r="AL376" s="155"/>
      <c r="AM376" s="281">
        <v>63070</v>
      </c>
      <c r="AN376" s="281">
        <v>2573</v>
      </c>
      <c r="AO376" s="156" t="s">
        <v>974</v>
      </c>
      <c r="AP376" s="282" t="s">
        <v>473</v>
      </c>
      <c r="AQ376" s="809"/>
      <c r="AR376" s="809">
        <v>4</v>
      </c>
      <c r="AS376" s="88">
        <f t="shared" si="29"/>
        <v>0</v>
      </c>
      <c r="AT376" s="88">
        <v>0</v>
      </c>
    </row>
    <row r="377" spans="1:46" x14ac:dyDescent="0.35">
      <c r="A377" s="155">
        <v>63072</v>
      </c>
      <c r="B377" s="162">
        <v>2573</v>
      </c>
      <c r="C377" s="155" t="s">
        <v>974</v>
      </c>
      <c r="D377" s="155" t="s">
        <v>473</v>
      </c>
      <c r="E377" s="155"/>
      <c r="F377" s="155">
        <v>5</v>
      </c>
      <c r="G377" s="171">
        <v>1</v>
      </c>
      <c r="H377" s="155"/>
      <c r="I377" s="155" t="str">
        <f t="shared" si="30"/>
        <v>part</v>
      </c>
      <c r="J377" s="155"/>
      <c r="K377" s="155"/>
      <c r="L377" s="155"/>
      <c r="M377" s="155"/>
      <c r="N377" s="163"/>
      <c r="O377" s="163"/>
      <c r="P377" s="163"/>
      <c r="Q377" s="163"/>
      <c r="R377" s="164"/>
      <c r="S377" s="165"/>
      <c r="T377" s="167" t="s">
        <v>773</v>
      </c>
      <c r="U377" s="155"/>
      <c r="V377" s="166">
        <v>0.18</v>
      </c>
      <c r="W377" s="167"/>
      <c r="X377" s="155" t="s">
        <v>975</v>
      </c>
      <c r="Y377" s="155" t="s">
        <v>475</v>
      </c>
      <c r="Z377" s="166"/>
      <c r="AA377" s="152">
        <f t="shared" si="27"/>
        <v>0.18</v>
      </c>
      <c r="AB377" s="168">
        <f t="shared" si="28"/>
        <v>0.89999999999999991</v>
      </c>
      <c r="AC377" s="155"/>
      <c r="AD377" s="155">
        <f t="shared" si="31"/>
        <v>0</v>
      </c>
      <c r="AE377" s="169">
        <v>40112</v>
      </c>
      <c r="AF377" s="155"/>
      <c r="AG377" s="155"/>
      <c r="AH377" s="155"/>
      <c r="AI377" s="155"/>
      <c r="AJ377" s="155"/>
      <c r="AK377" s="155"/>
      <c r="AL377" s="155"/>
      <c r="AM377" s="281">
        <v>63072</v>
      </c>
      <c r="AN377" s="281">
        <v>2573</v>
      </c>
      <c r="AO377" s="156" t="s">
        <v>974</v>
      </c>
      <c r="AP377" s="282" t="s">
        <v>473</v>
      </c>
      <c r="AQ377" s="809"/>
      <c r="AR377" s="809">
        <v>5</v>
      </c>
      <c r="AS377" s="88">
        <f t="shared" si="29"/>
        <v>0</v>
      </c>
      <c r="AT377" s="88">
        <v>0</v>
      </c>
    </row>
    <row r="378" spans="1:46" x14ac:dyDescent="0.35">
      <c r="A378" s="186">
        <v>62882</v>
      </c>
      <c r="B378" s="187">
        <v>2575</v>
      </c>
      <c r="C378" s="186" t="s">
        <v>977</v>
      </c>
      <c r="D378" s="186" t="s">
        <v>473</v>
      </c>
      <c r="E378" s="186"/>
      <c r="F378" s="186">
        <v>0.25</v>
      </c>
      <c r="G378" s="188">
        <v>1</v>
      </c>
      <c r="H378" s="186"/>
      <c r="I378" s="186" t="str">
        <f t="shared" si="30"/>
        <v>part</v>
      </c>
      <c r="J378" s="186"/>
      <c r="K378" s="186"/>
      <c r="L378" s="186"/>
      <c r="M378" s="186"/>
      <c r="N378" s="189"/>
      <c r="O378" s="189"/>
      <c r="P378" s="189"/>
      <c r="Q378" s="189"/>
      <c r="R378" s="190"/>
      <c r="S378" s="191"/>
      <c r="T378" s="192"/>
      <c r="U378" s="186"/>
      <c r="V378" s="193">
        <v>28.12</v>
      </c>
      <c r="W378" s="190"/>
      <c r="X378" s="186" t="s">
        <v>978</v>
      </c>
      <c r="Y378" s="186"/>
      <c r="Z378" s="193"/>
      <c r="AA378" s="194">
        <f t="shared" si="27"/>
        <v>28.12</v>
      </c>
      <c r="AB378" s="195">
        <f t="shared" si="28"/>
        <v>7.03</v>
      </c>
      <c r="AC378" s="186"/>
      <c r="AD378" s="186">
        <f t="shared" si="31"/>
        <v>0</v>
      </c>
      <c r="AE378" s="196">
        <v>40093</v>
      </c>
      <c r="AF378" s="186"/>
      <c r="AG378" s="186"/>
      <c r="AH378" s="186"/>
      <c r="AI378" s="186"/>
      <c r="AJ378" s="186"/>
      <c r="AK378" s="186"/>
      <c r="AL378" s="186"/>
      <c r="AM378" s="281">
        <v>62882</v>
      </c>
      <c r="AN378" s="281">
        <v>2575</v>
      </c>
      <c r="AO378" s="156" t="s">
        <v>977</v>
      </c>
      <c r="AP378" s="282" t="s">
        <v>473</v>
      </c>
      <c r="AQ378" s="809"/>
      <c r="AR378" s="809">
        <v>2</v>
      </c>
      <c r="AS378" s="88">
        <f t="shared" si="29"/>
        <v>0</v>
      </c>
      <c r="AT378" s="88">
        <v>0</v>
      </c>
    </row>
    <row r="379" spans="1:46" x14ac:dyDescent="0.35">
      <c r="A379" s="155">
        <v>62865</v>
      </c>
      <c r="B379" s="162">
        <v>2576</v>
      </c>
      <c r="C379" s="155" t="s">
        <v>979</v>
      </c>
      <c r="D379" s="155" t="s">
        <v>473</v>
      </c>
      <c r="E379" s="155"/>
      <c r="F379" s="155">
        <v>1</v>
      </c>
      <c r="G379" s="171">
        <v>1</v>
      </c>
      <c r="H379" s="155"/>
      <c r="I379" s="155" t="str">
        <f t="shared" si="30"/>
        <v>part</v>
      </c>
      <c r="J379" s="155"/>
      <c r="K379" s="155"/>
      <c r="L379" s="155"/>
      <c r="M379" s="155"/>
      <c r="N379" s="163"/>
      <c r="O379" s="163"/>
      <c r="P379" s="163"/>
      <c r="Q379" s="163"/>
      <c r="R379" s="164"/>
      <c r="S379" s="165"/>
      <c r="T379" s="167" t="s">
        <v>980</v>
      </c>
      <c r="U379" s="155"/>
      <c r="V379" s="166">
        <v>0</v>
      </c>
      <c r="W379" s="164"/>
      <c r="X379" s="155" t="s">
        <v>981</v>
      </c>
      <c r="Y379" s="155"/>
      <c r="Z379" s="166"/>
      <c r="AA379" s="152">
        <f t="shared" si="27"/>
        <v>0</v>
      </c>
      <c r="AB379" s="168">
        <f t="shared" si="28"/>
        <v>0</v>
      </c>
      <c r="AC379" s="155"/>
      <c r="AD379" s="155">
        <f t="shared" si="31"/>
        <v>0</v>
      </c>
      <c r="AE379" s="169">
        <v>40093</v>
      </c>
      <c r="AF379" s="155"/>
      <c r="AG379" s="155"/>
      <c r="AH379" s="155"/>
      <c r="AI379" s="155"/>
      <c r="AJ379" s="155"/>
      <c r="AK379" s="155"/>
      <c r="AL379" s="155"/>
      <c r="AM379" s="281">
        <v>62865</v>
      </c>
      <c r="AN379" s="281">
        <v>2576</v>
      </c>
      <c r="AO379" s="156" t="s">
        <v>979</v>
      </c>
      <c r="AP379" s="282" t="s">
        <v>473</v>
      </c>
      <c r="AQ379" s="809"/>
      <c r="AR379" s="809">
        <v>2</v>
      </c>
      <c r="AS379" s="88">
        <f t="shared" si="29"/>
        <v>0</v>
      </c>
      <c r="AT379" s="88">
        <v>0</v>
      </c>
    </row>
    <row r="380" spans="1:46" x14ac:dyDescent="0.35">
      <c r="A380" s="149">
        <v>62402</v>
      </c>
      <c r="B380" s="253">
        <v>2577</v>
      </c>
      <c r="C380" s="149" t="s">
        <v>983</v>
      </c>
      <c r="D380" s="149" t="s">
        <v>473</v>
      </c>
      <c r="E380" s="149"/>
      <c r="F380" s="149">
        <v>1</v>
      </c>
      <c r="G380" s="254">
        <v>1</v>
      </c>
      <c r="H380" s="149"/>
      <c r="I380" s="149" t="str">
        <f t="shared" si="30"/>
        <v>part</v>
      </c>
      <c r="J380" s="149"/>
      <c r="K380" s="149"/>
      <c r="L380" s="149"/>
      <c r="M380" s="149"/>
      <c r="N380" s="170"/>
      <c r="O380" s="170"/>
      <c r="P380" s="170"/>
      <c r="Q380" s="170"/>
      <c r="R380" s="255"/>
      <c r="S380" s="256"/>
      <c r="T380" s="257" t="s">
        <v>984</v>
      </c>
      <c r="U380" s="149"/>
      <c r="V380" s="259">
        <v>500</v>
      </c>
      <c r="W380" s="255">
        <v>50166</v>
      </c>
      <c r="X380" s="149" t="s">
        <v>985</v>
      </c>
      <c r="Y380" s="149" t="s">
        <v>1724</v>
      </c>
      <c r="Z380" s="259"/>
      <c r="AA380" s="260">
        <v>71.430000000000007</v>
      </c>
      <c r="AB380" s="150">
        <f t="shared" si="28"/>
        <v>71.430000000000007</v>
      </c>
      <c r="AC380" s="149"/>
      <c r="AD380" s="149">
        <f t="shared" si="31"/>
        <v>0</v>
      </c>
      <c r="AE380" s="261">
        <v>40093</v>
      </c>
      <c r="AF380" s="149"/>
      <c r="AG380" s="149"/>
      <c r="AH380" s="149"/>
      <c r="AI380" s="149"/>
      <c r="AJ380" s="149"/>
      <c r="AK380" s="149"/>
      <c r="AL380" s="149"/>
      <c r="AM380" s="281">
        <v>62402</v>
      </c>
      <c r="AN380" s="281">
        <v>2577</v>
      </c>
      <c r="AO380" s="156" t="s">
        <v>983</v>
      </c>
      <c r="AP380" s="282" t="s">
        <v>473</v>
      </c>
      <c r="AQ380" s="809"/>
      <c r="AR380" s="809">
        <v>2</v>
      </c>
      <c r="AS380" s="88">
        <f t="shared" si="29"/>
        <v>0</v>
      </c>
      <c r="AT380" s="88">
        <v>0</v>
      </c>
    </row>
    <row r="381" spans="1:46" x14ac:dyDescent="0.35">
      <c r="A381" s="155">
        <v>62998</v>
      </c>
      <c r="B381" s="162">
        <v>2582</v>
      </c>
      <c r="C381" s="155" t="s">
        <v>986</v>
      </c>
      <c r="D381" s="155" t="s">
        <v>473</v>
      </c>
      <c r="E381" s="155"/>
      <c r="F381" s="155">
        <v>4</v>
      </c>
      <c r="G381" s="171">
        <v>1</v>
      </c>
      <c r="H381" s="155"/>
      <c r="I381" s="155" t="str">
        <f t="shared" si="30"/>
        <v>part</v>
      </c>
      <c r="J381" s="155"/>
      <c r="K381" s="155"/>
      <c r="L381" s="155"/>
      <c r="M381" s="155"/>
      <c r="N381" s="163"/>
      <c r="O381" s="163"/>
      <c r="P381" s="163"/>
      <c r="Q381" s="163"/>
      <c r="R381" s="164"/>
      <c r="S381" s="165"/>
      <c r="T381" s="167" t="s">
        <v>492</v>
      </c>
      <c r="U381" s="155"/>
      <c r="V381" s="166">
        <v>0.81</v>
      </c>
      <c r="W381" s="167">
        <v>50101</v>
      </c>
      <c r="X381" s="155" t="s">
        <v>542</v>
      </c>
      <c r="Y381" s="155" t="s">
        <v>475</v>
      </c>
      <c r="Z381" s="166"/>
      <c r="AA381" s="152">
        <f t="shared" ref="AA381:AA401" si="32">V381+Z381</f>
        <v>0.81</v>
      </c>
      <c r="AB381" s="168">
        <f t="shared" si="28"/>
        <v>3.24</v>
      </c>
      <c r="AC381" s="155"/>
      <c r="AD381" s="155">
        <f t="shared" si="31"/>
        <v>0</v>
      </c>
      <c r="AE381" s="169">
        <v>40102</v>
      </c>
      <c r="AF381" s="155"/>
      <c r="AG381" s="155"/>
      <c r="AH381" s="155"/>
      <c r="AI381" s="155"/>
      <c r="AJ381" s="155"/>
      <c r="AK381" s="155"/>
      <c r="AL381" s="155"/>
      <c r="AM381" s="281">
        <v>62998</v>
      </c>
      <c r="AN381" s="281">
        <v>2582</v>
      </c>
      <c r="AO381" s="156" t="s">
        <v>986</v>
      </c>
      <c r="AP381" s="282" t="s">
        <v>473</v>
      </c>
      <c r="AQ381" s="809"/>
      <c r="AR381" s="809">
        <v>4</v>
      </c>
      <c r="AS381" s="88">
        <f t="shared" si="29"/>
        <v>0</v>
      </c>
      <c r="AT381" s="88">
        <v>0</v>
      </c>
    </row>
    <row r="382" spans="1:46" x14ac:dyDescent="0.35">
      <c r="A382" s="155">
        <v>62998</v>
      </c>
      <c r="B382" s="162">
        <v>2583</v>
      </c>
      <c r="C382" s="155" t="s">
        <v>987</v>
      </c>
      <c r="D382" s="155" t="s">
        <v>473</v>
      </c>
      <c r="E382" s="155"/>
      <c r="F382" s="155">
        <v>4</v>
      </c>
      <c r="G382" s="171">
        <v>1</v>
      </c>
      <c r="H382" s="155"/>
      <c r="I382" s="155" t="str">
        <f t="shared" si="30"/>
        <v>part</v>
      </c>
      <c r="J382" s="155"/>
      <c r="K382" s="155"/>
      <c r="L382" s="155"/>
      <c r="M382" s="155"/>
      <c r="N382" s="163"/>
      <c r="O382" s="163"/>
      <c r="P382" s="163"/>
      <c r="Q382" s="163"/>
      <c r="R382" s="164"/>
      <c r="S382" s="165"/>
      <c r="T382" s="167" t="s">
        <v>492</v>
      </c>
      <c r="U382" s="155"/>
      <c r="V382" s="172">
        <v>1.1200000000000001</v>
      </c>
      <c r="W382" s="167">
        <v>50101</v>
      </c>
      <c r="X382" s="155" t="s">
        <v>542</v>
      </c>
      <c r="Y382" s="155" t="s">
        <v>475</v>
      </c>
      <c r="Z382" s="166"/>
      <c r="AA382" s="152">
        <f t="shared" si="32"/>
        <v>1.1200000000000001</v>
      </c>
      <c r="AB382" s="168">
        <f t="shared" si="28"/>
        <v>4.4800000000000004</v>
      </c>
      <c r="AC382" s="155"/>
      <c r="AD382" s="155">
        <f t="shared" si="31"/>
        <v>0</v>
      </c>
      <c r="AE382" s="169">
        <v>40102</v>
      </c>
      <c r="AF382" s="155"/>
      <c r="AG382" s="155"/>
      <c r="AH382" s="155"/>
      <c r="AI382" s="155"/>
      <c r="AJ382" s="155"/>
      <c r="AK382" s="155"/>
      <c r="AL382" s="155"/>
      <c r="AM382" s="281">
        <v>62998</v>
      </c>
      <c r="AN382" s="281">
        <v>2583</v>
      </c>
      <c r="AO382" s="156" t="s">
        <v>987</v>
      </c>
      <c r="AP382" s="282" t="s">
        <v>473</v>
      </c>
      <c r="AQ382" s="809"/>
      <c r="AR382" s="809">
        <v>4</v>
      </c>
      <c r="AS382" s="88">
        <f t="shared" si="29"/>
        <v>0</v>
      </c>
      <c r="AT382" s="88">
        <v>0</v>
      </c>
    </row>
    <row r="383" spans="1:46" x14ac:dyDescent="0.35">
      <c r="A383" s="149">
        <v>62912</v>
      </c>
      <c r="B383" s="253">
        <v>2589</v>
      </c>
      <c r="C383" s="149" t="s">
        <v>988</v>
      </c>
      <c r="D383" s="149" t="s">
        <v>473</v>
      </c>
      <c r="E383" s="149"/>
      <c r="F383" s="149">
        <v>1</v>
      </c>
      <c r="G383" s="254">
        <v>1</v>
      </c>
      <c r="H383" s="149"/>
      <c r="I383" s="149" t="str">
        <f t="shared" si="30"/>
        <v>part</v>
      </c>
      <c r="J383" s="149"/>
      <c r="K383" s="149"/>
      <c r="L383" s="149"/>
      <c r="M383" s="149"/>
      <c r="N383" s="170"/>
      <c r="O383" s="170"/>
      <c r="P383" s="170"/>
      <c r="Q383" s="170"/>
      <c r="R383" s="255"/>
      <c r="S383" s="256"/>
      <c r="T383" s="257" t="s">
        <v>989</v>
      </c>
      <c r="U383" s="170"/>
      <c r="V383" s="258">
        <v>12.52</v>
      </c>
      <c r="W383" s="257"/>
      <c r="X383" s="149" t="s">
        <v>1725</v>
      </c>
      <c r="Y383" s="149" t="s">
        <v>490</v>
      </c>
      <c r="Z383" s="149"/>
      <c r="AA383" s="260">
        <f t="shared" si="32"/>
        <v>12.52</v>
      </c>
      <c r="AB383" s="150">
        <f t="shared" si="28"/>
        <v>12.52</v>
      </c>
      <c r="AC383" s="149"/>
      <c r="AD383" s="149">
        <f t="shared" si="31"/>
        <v>0</v>
      </c>
      <c r="AE383" s="261">
        <v>40126</v>
      </c>
      <c r="AF383" s="149"/>
      <c r="AG383" s="149"/>
      <c r="AH383" s="149"/>
      <c r="AI383" s="149"/>
      <c r="AJ383" s="149"/>
      <c r="AK383" s="149"/>
      <c r="AL383" s="149"/>
      <c r="AM383" s="281">
        <v>62912</v>
      </c>
      <c r="AN383" s="281">
        <v>2589</v>
      </c>
      <c r="AO383" s="156" t="s">
        <v>988</v>
      </c>
      <c r="AP383" s="282" t="s">
        <v>473</v>
      </c>
      <c r="AQ383" s="809"/>
      <c r="AR383" s="809">
        <v>1</v>
      </c>
      <c r="AS383" s="88">
        <f t="shared" si="29"/>
        <v>0</v>
      </c>
      <c r="AT383" s="88">
        <v>0</v>
      </c>
    </row>
    <row r="384" spans="1:46" x14ac:dyDescent="0.35">
      <c r="A384" s="155">
        <v>62465</v>
      </c>
      <c r="B384" s="162">
        <v>2597</v>
      </c>
      <c r="C384" s="155" t="s">
        <v>990</v>
      </c>
      <c r="D384" s="155" t="s">
        <v>473</v>
      </c>
      <c r="E384" s="155"/>
      <c r="F384" s="155">
        <v>2</v>
      </c>
      <c r="G384" s="171">
        <v>1</v>
      </c>
      <c r="H384" s="155"/>
      <c r="I384" s="155" t="str">
        <f t="shared" si="30"/>
        <v>part</v>
      </c>
      <c r="J384" s="155"/>
      <c r="K384" s="155"/>
      <c r="L384" s="155"/>
      <c r="M384" s="155"/>
      <c r="N384" s="163"/>
      <c r="O384" s="163"/>
      <c r="P384" s="163"/>
      <c r="Q384" s="163"/>
      <c r="R384" s="164"/>
      <c r="S384" s="165"/>
      <c r="T384" s="167"/>
      <c r="U384" s="155"/>
      <c r="V384" s="172">
        <v>0</v>
      </c>
      <c r="W384" s="167"/>
      <c r="X384" s="155" t="s">
        <v>991</v>
      </c>
      <c r="Y384" s="155" t="s">
        <v>907</v>
      </c>
      <c r="Z384" s="166"/>
      <c r="AA384" s="152">
        <f t="shared" si="32"/>
        <v>0</v>
      </c>
      <c r="AB384" s="168">
        <f t="shared" si="28"/>
        <v>0</v>
      </c>
      <c r="AC384" s="155"/>
      <c r="AD384" s="155">
        <f t="shared" si="31"/>
        <v>0</v>
      </c>
      <c r="AE384" s="169">
        <v>40123</v>
      </c>
      <c r="AF384" s="155"/>
      <c r="AG384" s="155"/>
      <c r="AH384" s="155"/>
      <c r="AI384" s="155"/>
      <c r="AJ384" s="155"/>
      <c r="AK384" s="155"/>
      <c r="AL384" s="155"/>
      <c r="AM384" s="281">
        <v>62465</v>
      </c>
      <c r="AN384" s="281">
        <v>2597</v>
      </c>
      <c r="AO384" s="156" t="s">
        <v>990</v>
      </c>
      <c r="AP384" s="282" t="s">
        <v>473</v>
      </c>
      <c r="AQ384" s="809"/>
      <c r="AR384" s="809">
        <v>2</v>
      </c>
      <c r="AS384" s="88">
        <f t="shared" si="29"/>
        <v>0</v>
      </c>
      <c r="AT384" s="88">
        <v>0</v>
      </c>
    </row>
    <row r="385" spans="1:46" x14ac:dyDescent="0.35">
      <c r="A385" s="155">
        <v>62465</v>
      </c>
      <c r="B385" s="162">
        <v>2598</v>
      </c>
      <c r="C385" s="155" t="s">
        <v>992</v>
      </c>
      <c r="D385" s="155" t="s">
        <v>473</v>
      </c>
      <c r="E385" s="155"/>
      <c r="F385" s="155">
        <v>2</v>
      </c>
      <c r="G385" s="171">
        <v>1</v>
      </c>
      <c r="H385" s="155"/>
      <c r="I385" s="155" t="str">
        <f t="shared" si="30"/>
        <v>part</v>
      </c>
      <c r="J385" s="155"/>
      <c r="K385" s="155"/>
      <c r="L385" s="155"/>
      <c r="M385" s="155"/>
      <c r="N385" s="163"/>
      <c r="O385" s="163"/>
      <c r="P385" s="163"/>
      <c r="Q385" s="163"/>
      <c r="R385" s="164"/>
      <c r="S385" s="165"/>
      <c r="T385" s="167"/>
      <c r="U385" s="155"/>
      <c r="V385" s="172">
        <v>0</v>
      </c>
      <c r="W385" s="167"/>
      <c r="X385" s="155" t="s">
        <v>618</v>
      </c>
      <c r="Y385" s="155" t="s">
        <v>907</v>
      </c>
      <c r="Z385" s="166"/>
      <c r="AA385" s="152">
        <f t="shared" si="32"/>
        <v>0</v>
      </c>
      <c r="AB385" s="168">
        <f t="shared" si="28"/>
        <v>0</v>
      </c>
      <c r="AC385" s="155"/>
      <c r="AD385" s="155">
        <f t="shared" si="31"/>
        <v>0</v>
      </c>
      <c r="AE385" s="169">
        <v>40123</v>
      </c>
      <c r="AF385" s="155"/>
      <c r="AG385" s="155"/>
      <c r="AH385" s="155"/>
      <c r="AI385" s="155"/>
      <c r="AJ385" s="155"/>
      <c r="AK385" s="155"/>
      <c r="AL385" s="155"/>
      <c r="AM385" s="281">
        <v>62465</v>
      </c>
      <c r="AN385" s="281">
        <v>2598</v>
      </c>
      <c r="AO385" s="156" t="s">
        <v>992</v>
      </c>
      <c r="AP385" s="282" t="s">
        <v>473</v>
      </c>
      <c r="AQ385" s="809"/>
      <c r="AR385" s="809">
        <v>2</v>
      </c>
      <c r="AS385" s="88">
        <f t="shared" si="29"/>
        <v>0</v>
      </c>
      <c r="AT385" s="88">
        <v>0</v>
      </c>
    </row>
    <row r="386" spans="1:46" x14ac:dyDescent="0.35">
      <c r="A386" s="155">
        <v>61762</v>
      </c>
      <c r="B386" s="162">
        <v>2601</v>
      </c>
      <c r="C386" s="155" t="s">
        <v>995</v>
      </c>
      <c r="D386" s="155" t="s">
        <v>473</v>
      </c>
      <c r="E386" s="155"/>
      <c r="F386" s="155">
        <v>2</v>
      </c>
      <c r="G386" s="171">
        <v>1</v>
      </c>
      <c r="H386" s="155"/>
      <c r="I386" s="155" t="str">
        <f t="shared" si="30"/>
        <v>part</v>
      </c>
      <c r="J386" s="155"/>
      <c r="K386" s="155"/>
      <c r="L386" s="155"/>
      <c r="M386" s="155"/>
      <c r="N386" s="163"/>
      <c r="O386" s="163"/>
      <c r="P386" s="163"/>
      <c r="Q386" s="163"/>
      <c r="R386" s="164"/>
      <c r="S386" s="165"/>
      <c r="T386" s="167" t="s">
        <v>492</v>
      </c>
      <c r="U386" s="163"/>
      <c r="V386" s="172">
        <v>9.8000000000000004E-2</v>
      </c>
      <c r="W386" s="167"/>
      <c r="X386" s="155" t="s">
        <v>614</v>
      </c>
      <c r="Y386" s="155" t="s">
        <v>475</v>
      </c>
      <c r="Z386" s="155"/>
      <c r="AA386" s="152">
        <f t="shared" si="32"/>
        <v>9.8000000000000004E-2</v>
      </c>
      <c r="AB386" s="168">
        <f t="shared" si="28"/>
        <v>0.19600000000000001</v>
      </c>
      <c r="AC386" s="155"/>
      <c r="AD386" s="155">
        <f t="shared" si="31"/>
        <v>0</v>
      </c>
      <c r="AE386" s="169">
        <v>40113</v>
      </c>
      <c r="AF386" s="155"/>
      <c r="AG386" s="155"/>
      <c r="AH386" s="155"/>
      <c r="AI386" s="155"/>
      <c r="AJ386" s="155"/>
      <c r="AK386" s="155"/>
      <c r="AL386" s="155"/>
      <c r="AM386" s="281">
        <v>61762</v>
      </c>
      <c r="AN386" s="281">
        <v>2601</v>
      </c>
      <c r="AO386" s="156" t="s">
        <v>995</v>
      </c>
      <c r="AP386" s="282" t="s">
        <v>473</v>
      </c>
      <c r="AQ386" s="809"/>
      <c r="AR386" s="809">
        <v>2</v>
      </c>
      <c r="AS386" s="88">
        <f t="shared" si="29"/>
        <v>0</v>
      </c>
      <c r="AT386" s="88">
        <v>0</v>
      </c>
    </row>
    <row r="387" spans="1:46" x14ac:dyDescent="0.35">
      <c r="A387" s="88">
        <v>62912</v>
      </c>
      <c r="B387" s="109">
        <v>2612</v>
      </c>
      <c r="C387" s="88" t="s">
        <v>996</v>
      </c>
      <c r="D387" s="88" t="s">
        <v>473</v>
      </c>
      <c r="F387" s="88">
        <v>1</v>
      </c>
      <c r="G387" s="110">
        <v>1</v>
      </c>
      <c r="I387" s="88" t="str">
        <f t="shared" si="30"/>
        <v>part</v>
      </c>
      <c r="T387" s="184" t="s">
        <v>797</v>
      </c>
      <c r="U387" s="89"/>
      <c r="V387" s="111">
        <v>0</v>
      </c>
      <c r="AA387" s="115">
        <f t="shared" si="32"/>
        <v>0</v>
      </c>
      <c r="AB387" s="95">
        <f t="shared" si="28"/>
        <v>0</v>
      </c>
      <c r="AD387" s="88">
        <f t="shared" si="31"/>
        <v>0</v>
      </c>
      <c r="AE387" s="113">
        <v>40126</v>
      </c>
      <c r="AM387" s="281">
        <v>62912</v>
      </c>
      <c r="AN387" s="281">
        <v>2612</v>
      </c>
      <c r="AO387" s="156" t="s">
        <v>996</v>
      </c>
      <c r="AP387" s="282" t="s">
        <v>473</v>
      </c>
      <c r="AQ387" s="809"/>
      <c r="AR387" s="809">
        <v>1</v>
      </c>
      <c r="AS387" s="88">
        <f t="shared" si="29"/>
        <v>0</v>
      </c>
      <c r="AT387" s="88">
        <v>0</v>
      </c>
    </row>
    <row r="388" spans="1:46" x14ac:dyDescent="0.35">
      <c r="A388" s="155">
        <v>62807</v>
      </c>
      <c r="B388" s="162">
        <v>2626</v>
      </c>
      <c r="C388" s="155" t="s">
        <v>998</v>
      </c>
      <c r="D388" s="155" t="s">
        <v>473</v>
      </c>
      <c r="E388" s="155"/>
      <c r="F388" s="155">
        <v>4</v>
      </c>
      <c r="G388" s="250">
        <v>1</v>
      </c>
      <c r="H388" s="155"/>
      <c r="I388" s="155" t="str">
        <f t="shared" si="30"/>
        <v>part</v>
      </c>
      <c r="J388" s="155"/>
      <c r="K388" s="155"/>
      <c r="L388" s="155"/>
      <c r="M388" s="155"/>
      <c r="N388" s="163"/>
      <c r="O388" s="163"/>
      <c r="P388" s="163"/>
      <c r="Q388" s="163"/>
      <c r="R388" s="164"/>
      <c r="S388" s="165"/>
      <c r="T388" s="167" t="s">
        <v>703</v>
      </c>
      <c r="U388" s="155"/>
      <c r="V388" s="172">
        <v>5.2999999999999999E-2</v>
      </c>
      <c r="W388" s="167"/>
      <c r="X388" s="155" t="s">
        <v>616</v>
      </c>
      <c r="Y388" s="155" t="s">
        <v>475</v>
      </c>
      <c r="Z388" s="166"/>
      <c r="AA388" s="152">
        <f t="shared" si="32"/>
        <v>5.2999999999999999E-2</v>
      </c>
      <c r="AB388" s="168">
        <f t="shared" si="28"/>
        <v>0.21199999999999999</v>
      </c>
      <c r="AC388" s="155"/>
      <c r="AD388" s="155">
        <f t="shared" si="31"/>
        <v>0</v>
      </c>
      <c r="AE388" s="169">
        <v>40123</v>
      </c>
      <c r="AF388" s="155"/>
      <c r="AG388" s="155"/>
      <c r="AH388" s="155"/>
      <c r="AI388" s="155"/>
      <c r="AJ388" s="155"/>
      <c r="AK388" s="155"/>
      <c r="AL388" s="155"/>
      <c r="AM388" s="281">
        <v>62807</v>
      </c>
      <c r="AN388" s="281">
        <v>2626</v>
      </c>
      <c r="AO388" s="156" t="s">
        <v>998</v>
      </c>
      <c r="AP388" s="282" t="s">
        <v>473</v>
      </c>
      <c r="AQ388" s="809"/>
      <c r="AR388" s="809">
        <v>4</v>
      </c>
      <c r="AS388" s="88">
        <f t="shared" si="29"/>
        <v>0</v>
      </c>
      <c r="AT388" s="88">
        <v>0</v>
      </c>
    </row>
    <row r="389" spans="1:46" x14ac:dyDescent="0.35">
      <c r="A389" s="155">
        <v>62912</v>
      </c>
      <c r="B389" s="162">
        <v>2626</v>
      </c>
      <c r="C389" s="155" t="s">
        <v>998</v>
      </c>
      <c r="D389" s="155" t="s">
        <v>473</v>
      </c>
      <c r="E389" s="155"/>
      <c r="F389" s="155">
        <v>4</v>
      </c>
      <c r="G389" s="171">
        <v>1</v>
      </c>
      <c r="H389" s="155"/>
      <c r="I389" s="155" t="str">
        <f t="shared" si="30"/>
        <v>part</v>
      </c>
      <c r="J389" s="155"/>
      <c r="K389" s="155"/>
      <c r="L389" s="155"/>
      <c r="M389" s="155"/>
      <c r="N389" s="163"/>
      <c r="O389" s="163"/>
      <c r="P389" s="163"/>
      <c r="Q389" s="163"/>
      <c r="R389" s="164"/>
      <c r="S389" s="165"/>
      <c r="T389" s="167" t="s">
        <v>703</v>
      </c>
      <c r="U389" s="163"/>
      <c r="V389" s="172">
        <v>5.2999999999999999E-2</v>
      </c>
      <c r="W389" s="167"/>
      <c r="X389" s="155" t="s">
        <v>616</v>
      </c>
      <c r="Y389" s="155" t="s">
        <v>475</v>
      </c>
      <c r="Z389" s="155"/>
      <c r="AA389" s="152">
        <f t="shared" si="32"/>
        <v>5.2999999999999999E-2</v>
      </c>
      <c r="AB389" s="168">
        <f t="shared" si="28"/>
        <v>0.21199999999999999</v>
      </c>
      <c r="AC389" s="155"/>
      <c r="AD389" s="155">
        <f t="shared" si="31"/>
        <v>0</v>
      </c>
      <c r="AE389" s="169">
        <v>40126</v>
      </c>
      <c r="AF389" s="155"/>
      <c r="AG389" s="155"/>
      <c r="AH389" s="155"/>
      <c r="AI389" s="155"/>
      <c r="AJ389" s="155"/>
      <c r="AK389" s="155"/>
      <c r="AL389" s="155"/>
      <c r="AM389" s="281">
        <v>62912</v>
      </c>
      <c r="AN389" s="281">
        <v>2626</v>
      </c>
      <c r="AO389" s="156" t="s">
        <v>998</v>
      </c>
      <c r="AP389" s="282" t="s">
        <v>473</v>
      </c>
      <c r="AQ389" s="809"/>
      <c r="AR389" s="809">
        <v>4</v>
      </c>
      <c r="AS389" s="88">
        <f t="shared" si="29"/>
        <v>0</v>
      </c>
      <c r="AT389" s="88">
        <v>0</v>
      </c>
    </row>
    <row r="390" spans="1:46" x14ac:dyDescent="0.35">
      <c r="A390" s="149">
        <v>62465</v>
      </c>
      <c r="B390" s="253">
        <v>2627</v>
      </c>
      <c r="C390" s="149" t="s">
        <v>999</v>
      </c>
      <c r="D390" s="149" t="s">
        <v>473</v>
      </c>
      <c r="E390" s="149"/>
      <c r="F390" s="149">
        <v>2</v>
      </c>
      <c r="G390" s="254">
        <v>1</v>
      </c>
      <c r="H390" s="149"/>
      <c r="I390" s="149" t="str">
        <f t="shared" si="30"/>
        <v>part</v>
      </c>
      <c r="J390" s="149"/>
      <c r="K390" s="149"/>
      <c r="L390" s="149"/>
      <c r="M390" s="149"/>
      <c r="N390" s="170"/>
      <c r="O390" s="170"/>
      <c r="P390" s="170"/>
      <c r="Q390" s="170"/>
      <c r="R390" s="255"/>
      <c r="S390" s="256"/>
      <c r="T390" s="257"/>
      <c r="U390" s="149"/>
      <c r="V390" s="258">
        <v>6.7000000000000004E-2</v>
      </c>
      <c r="W390" s="257">
        <v>50232</v>
      </c>
      <c r="X390" s="149" t="s">
        <v>1726</v>
      </c>
      <c r="Y390" s="149"/>
      <c r="Z390" s="259"/>
      <c r="AA390" s="260">
        <f t="shared" si="32"/>
        <v>6.7000000000000004E-2</v>
      </c>
      <c r="AB390" s="150">
        <f t="shared" si="28"/>
        <v>0.13400000000000001</v>
      </c>
      <c r="AC390" s="149"/>
      <c r="AD390" s="149">
        <f t="shared" si="31"/>
        <v>0</v>
      </c>
      <c r="AE390" s="261">
        <v>40123</v>
      </c>
      <c r="AF390" s="149"/>
      <c r="AG390" s="149"/>
      <c r="AH390" s="149"/>
      <c r="AI390" s="149"/>
      <c r="AJ390" s="149"/>
      <c r="AK390" s="149"/>
      <c r="AL390" s="149"/>
      <c r="AM390" s="281">
        <v>62465</v>
      </c>
      <c r="AN390" s="281">
        <v>2627</v>
      </c>
      <c r="AO390" s="156" t="s">
        <v>999</v>
      </c>
      <c r="AP390" s="282" t="s">
        <v>473</v>
      </c>
      <c r="AQ390" s="809"/>
      <c r="AR390" s="809">
        <v>2</v>
      </c>
      <c r="AS390" s="88">
        <f t="shared" si="29"/>
        <v>0</v>
      </c>
      <c r="AT390" s="88">
        <v>0</v>
      </c>
    </row>
    <row r="391" spans="1:46" x14ac:dyDescent="0.35">
      <c r="A391" s="155">
        <v>62465</v>
      </c>
      <c r="B391" s="162">
        <v>2628</v>
      </c>
      <c r="C391" s="155" t="s">
        <v>1000</v>
      </c>
      <c r="D391" s="155" t="s">
        <v>473</v>
      </c>
      <c r="E391" s="155"/>
      <c r="F391" s="155">
        <v>2</v>
      </c>
      <c r="G391" s="171">
        <v>1</v>
      </c>
      <c r="H391" s="155"/>
      <c r="I391" s="155" t="str">
        <f t="shared" si="30"/>
        <v>part</v>
      </c>
      <c r="J391" s="155"/>
      <c r="K391" s="155"/>
      <c r="L391" s="155"/>
      <c r="M391" s="155"/>
      <c r="N391" s="163"/>
      <c r="O391" s="163"/>
      <c r="P391" s="163"/>
      <c r="Q391" s="163"/>
      <c r="R391" s="164"/>
      <c r="S391" s="165"/>
      <c r="T391" s="167" t="s">
        <v>703</v>
      </c>
      <c r="U391" s="155"/>
      <c r="V391" s="172">
        <v>0.26</v>
      </c>
      <c r="W391" s="167"/>
      <c r="X391" s="155" t="s">
        <v>528</v>
      </c>
      <c r="Y391" s="155" t="s">
        <v>475</v>
      </c>
      <c r="Z391" s="166"/>
      <c r="AA391" s="152">
        <f t="shared" si="32"/>
        <v>0.26</v>
      </c>
      <c r="AB391" s="168">
        <f t="shared" ref="AB391:AB454" si="33">AA391*F391</f>
        <v>0.52</v>
      </c>
      <c r="AC391" s="155"/>
      <c r="AD391" s="155">
        <f t="shared" si="31"/>
        <v>0</v>
      </c>
      <c r="AE391" s="169">
        <v>40123</v>
      </c>
      <c r="AF391" s="155"/>
      <c r="AG391" s="155"/>
      <c r="AH391" s="155"/>
      <c r="AI391" s="155"/>
      <c r="AJ391" s="155"/>
      <c r="AK391" s="155"/>
      <c r="AL391" s="155"/>
      <c r="AM391" s="281">
        <v>62465</v>
      </c>
      <c r="AN391" s="281">
        <v>2628</v>
      </c>
      <c r="AO391" s="156" t="s">
        <v>1000</v>
      </c>
      <c r="AP391" s="282" t="s">
        <v>473</v>
      </c>
      <c r="AQ391" s="809"/>
      <c r="AR391" s="809">
        <v>2</v>
      </c>
      <c r="AS391" s="88">
        <f t="shared" ref="AS391:AS454" si="34">IF(B391=AN391,0,1)</f>
        <v>0</v>
      </c>
      <c r="AT391" s="88">
        <v>0</v>
      </c>
    </row>
    <row r="392" spans="1:46" s="244" customFormat="1" x14ac:dyDescent="0.35">
      <c r="A392" s="88">
        <v>62465</v>
      </c>
      <c r="B392" s="109">
        <v>2629</v>
      </c>
      <c r="C392" s="88" t="s">
        <v>1727</v>
      </c>
      <c r="D392" s="88" t="s">
        <v>473</v>
      </c>
      <c r="E392" s="88"/>
      <c r="F392" s="88">
        <v>1</v>
      </c>
      <c r="G392" s="110">
        <v>1</v>
      </c>
      <c r="H392" s="88"/>
      <c r="I392" s="88" t="str">
        <f t="shared" si="30"/>
        <v>part</v>
      </c>
      <c r="J392" s="88"/>
      <c r="K392" s="88"/>
      <c r="L392" s="88"/>
      <c r="M392" s="88"/>
      <c r="N392" s="89"/>
      <c r="O392" s="89"/>
      <c r="P392" s="89"/>
      <c r="Q392" s="89"/>
      <c r="R392" s="98"/>
      <c r="S392" s="91"/>
      <c r="T392" s="92"/>
      <c r="U392" s="88"/>
      <c r="V392" s="111">
        <v>0</v>
      </c>
      <c r="W392" s="92"/>
      <c r="X392" s="88" t="s">
        <v>1728</v>
      </c>
      <c r="Y392" s="88"/>
      <c r="Z392" s="114"/>
      <c r="AA392" s="115">
        <f t="shared" si="32"/>
        <v>0</v>
      </c>
      <c r="AB392" s="95">
        <f t="shared" si="33"/>
        <v>0</v>
      </c>
      <c r="AC392" s="88"/>
      <c r="AD392" s="88">
        <f t="shared" si="31"/>
        <v>0</v>
      </c>
      <c r="AE392" s="113">
        <v>40128</v>
      </c>
      <c r="AF392" s="88"/>
      <c r="AG392" s="88"/>
      <c r="AH392" s="88"/>
      <c r="AI392" s="88"/>
      <c r="AJ392" s="88"/>
      <c r="AK392" s="88"/>
      <c r="AL392" s="88"/>
      <c r="AM392" s="281">
        <v>62465</v>
      </c>
      <c r="AN392" s="281">
        <v>2629</v>
      </c>
      <c r="AO392" s="156" t="s">
        <v>1727</v>
      </c>
      <c r="AP392" s="282" t="s">
        <v>473</v>
      </c>
      <c r="AQ392" s="809"/>
      <c r="AR392" s="809">
        <v>1</v>
      </c>
      <c r="AS392" s="88">
        <f t="shared" si="34"/>
        <v>0</v>
      </c>
      <c r="AT392" s="88">
        <v>0</v>
      </c>
    </row>
    <row r="393" spans="1:46" x14ac:dyDescent="0.35">
      <c r="A393" s="155">
        <v>62465</v>
      </c>
      <c r="B393" s="162">
        <v>2630</v>
      </c>
      <c r="C393" s="155" t="s">
        <v>1002</v>
      </c>
      <c r="D393" s="155" t="s">
        <v>473</v>
      </c>
      <c r="E393" s="155"/>
      <c r="F393" s="155">
        <v>4</v>
      </c>
      <c r="G393" s="171">
        <v>1</v>
      </c>
      <c r="H393" s="155"/>
      <c r="I393" s="155" t="str">
        <f t="shared" si="30"/>
        <v>part</v>
      </c>
      <c r="J393" s="155"/>
      <c r="K393" s="155"/>
      <c r="L393" s="155"/>
      <c r="M393" s="155"/>
      <c r="N393" s="163"/>
      <c r="O393" s="163"/>
      <c r="P393" s="163"/>
      <c r="Q393" s="163"/>
      <c r="R393" s="164"/>
      <c r="S393" s="165"/>
      <c r="T393" s="167" t="s">
        <v>703</v>
      </c>
      <c r="U393" s="155"/>
      <c r="V393" s="172">
        <v>0.17499999999999999</v>
      </c>
      <c r="W393" s="167"/>
      <c r="X393" s="155" t="s">
        <v>625</v>
      </c>
      <c r="Y393" s="155" t="s">
        <v>475</v>
      </c>
      <c r="Z393" s="166"/>
      <c r="AA393" s="152">
        <f t="shared" si="32"/>
        <v>0.17499999999999999</v>
      </c>
      <c r="AB393" s="168">
        <f t="shared" si="33"/>
        <v>0.7</v>
      </c>
      <c r="AC393" s="155"/>
      <c r="AD393" s="155">
        <f t="shared" si="31"/>
        <v>0</v>
      </c>
      <c r="AE393" s="169">
        <v>40123</v>
      </c>
      <c r="AF393" s="155"/>
      <c r="AG393" s="155"/>
      <c r="AH393" s="155"/>
      <c r="AI393" s="155"/>
      <c r="AJ393" s="155"/>
      <c r="AK393" s="155"/>
      <c r="AL393" s="155"/>
      <c r="AM393" s="281">
        <v>62465</v>
      </c>
      <c r="AN393" s="281">
        <v>2630</v>
      </c>
      <c r="AO393" s="156" t="s">
        <v>1002</v>
      </c>
      <c r="AP393" s="282" t="s">
        <v>473</v>
      </c>
      <c r="AQ393" s="809"/>
      <c r="AR393" s="809">
        <v>4</v>
      </c>
      <c r="AS393" s="88">
        <f t="shared" si="34"/>
        <v>0</v>
      </c>
      <c r="AT393" s="88">
        <v>0</v>
      </c>
    </row>
    <row r="394" spans="1:46" x14ac:dyDescent="0.35">
      <c r="A394" s="88">
        <v>62912</v>
      </c>
      <c r="B394" s="109">
        <v>2631</v>
      </c>
      <c r="C394" s="88" t="s">
        <v>1003</v>
      </c>
      <c r="D394" s="88" t="s">
        <v>473</v>
      </c>
      <c r="F394" s="88">
        <v>1</v>
      </c>
      <c r="G394" s="110">
        <v>1</v>
      </c>
      <c r="I394" s="88" t="str">
        <f t="shared" si="30"/>
        <v>part</v>
      </c>
      <c r="T394" s="92" t="s">
        <v>506</v>
      </c>
      <c r="U394" s="89"/>
      <c r="V394" s="111">
        <v>37.200000000000003</v>
      </c>
      <c r="X394" s="88" t="s">
        <v>1696</v>
      </c>
      <c r="AA394" s="115">
        <f t="shared" si="32"/>
        <v>37.200000000000003</v>
      </c>
      <c r="AB394" s="95">
        <f t="shared" si="33"/>
        <v>37.200000000000003</v>
      </c>
      <c r="AD394" s="88">
        <f t="shared" si="31"/>
        <v>0</v>
      </c>
      <c r="AE394" s="113">
        <v>40126</v>
      </c>
      <c r="AM394" s="281">
        <v>62912</v>
      </c>
      <c r="AN394" s="281">
        <v>2631</v>
      </c>
      <c r="AO394" s="156" t="s">
        <v>1003</v>
      </c>
      <c r="AP394" s="282" t="s">
        <v>473</v>
      </c>
      <c r="AQ394" s="809"/>
      <c r="AR394" s="809">
        <v>1</v>
      </c>
      <c r="AS394" s="88">
        <f t="shared" si="34"/>
        <v>0</v>
      </c>
      <c r="AT394" s="88">
        <v>0</v>
      </c>
    </row>
    <row r="395" spans="1:46" x14ac:dyDescent="0.35">
      <c r="A395" s="155">
        <v>62445</v>
      </c>
      <c r="B395" s="162">
        <v>2632</v>
      </c>
      <c r="C395" s="155" t="s">
        <v>1004</v>
      </c>
      <c r="D395" s="155" t="s">
        <v>473</v>
      </c>
      <c r="E395" s="155"/>
      <c r="F395" s="155">
        <v>2</v>
      </c>
      <c r="G395" s="171">
        <v>1</v>
      </c>
      <c r="H395" s="155"/>
      <c r="I395" s="155" t="str">
        <f t="shared" si="30"/>
        <v>part</v>
      </c>
      <c r="J395" s="155"/>
      <c r="K395" s="155"/>
      <c r="L395" s="155"/>
      <c r="M395" s="155"/>
      <c r="N395" s="163"/>
      <c r="O395" s="163"/>
      <c r="P395" s="163"/>
      <c r="Q395" s="163"/>
      <c r="R395" s="164"/>
      <c r="S395" s="165"/>
      <c r="T395" s="167"/>
      <c r="U395" s="155"/>
      <c r="V395" s="172">
        <v>1.85</v>
      </c>
      <c r="W395" s="167"/>
      <c r="X395" s="155" t="s">
        <v>844</v>
      </c>
      <c r="Y395" s="155" t="s">
        <v>567</v>
      </c>
      <c r="Z395" s="166"/>
      <c r="AA395" s="152">
        <f t="shared" si="32"/>
        <v>1.85</v>
      </c>
      <c r="AB395" s="168">
        <f t="shared" si="33"/>
        <v>3.7</v>
      </c>
      <c r="AC395" s="155"/>
      <c r="AD395" s="155">
        <f t="shared" si="31"/>
        <v>0</v>
      </c>
      <c r="AE395" s="169">
        <v>40126</v>
      </c>
      <c r="AF395" s="155"/>
      <c r="AG395" s="155"/>
      <c r="AH395" s="155"/>
      <c r="AI395" s="155"/>
      <c r="AJ395" s="155"/>
      <c r="AK395" s="155"/>
      <c r="AL395" s="155"/>
      <c r="AM395" s="281">
        <v>62445</v>
      </c>
      <c r="AN395" s="281">
        <v>2632</v>
      </c>
      <c r="AO395" s="156" t="s">
        <v>1004</v>
      </c>
      <c r="AP395" s="282" t="s">
        <v>473</v>
      </c>
      <c r="AQ395" s="809"/>
      <c r="AR395" s="809">
        <v>2</v>
      </c>
      <c r="AS395" s="88">
        <f t="shared" si="34"/>
        <v>0</v>
      </c>
      <c r="AT395" s="88">
        <v>0</v>
      </c>
    </row>
    <row r="396" spans="1:46" x14ac:dyDescent="0.35">
      <c r="A396" s="155">
        <v>63109</v>
      </c>
      <c r="B396" s="162">
        <v>2634</v>
      </c>
      <c r="C396" s="155" t="s">
        <v>1006</v>
      </c>
      <c r="D396" s="155" t="s">
        <v>473</v>
      </c>
      <c r="E396" s="155"/>
      <c r="F396" s="155">
        <v>8</v>
      </c>
      <c r="G396" s="250">
        <v>1</v>
      </c>
      <c r="H396" s="155"/>
      <c r="I396" s="155" t="str">
        <f t="shared" si="30"/>
        <v>part</v>
      </c>
      <c r="J396" s="155"/>
      <c r="K396" s="155"/>
      <c r="L396" s="155"/>
      <c r="M396" s="155"/>
      <c r="N396" s="163"/>
      <c r="O396" s="163"/>
      <c r="P396" s="163"/>
      <c r="Q396" s="163"/>
      <c r="R396" s="164"/>
      <c r="S396" s="165"/>
      <c r="T396" s="167" t="s">
        <v>703</v>
      </c>
      <c r="U396" s="155"/>
      <c r="V396" s="172">
        <v>0.104</v>
      </c>
      <c r="W396" s="167"/>
      <c r="X396" s="155" t="s">
        <v>870</v>
      </c>
      <c r="Y396" s="155" t="s">
        <v>475</v>
      </c>
      <c r="Z396" s="166"/>
      <c r="AA396" s="152">
        <f t="shared" si="32"/>
        <v>0.104</v>
      </c>
      <c r="AB396" s="168">
        <f t="shared" si="33"/>
        <v>0.83199999999999996</v>
      </c>
      <c r="AC396" s="155"/>
      <c r="AD396" s="155">
        <f t="shared" si="31"/>
        <v>0</v>
      </c>
      <c r="AE396" s="169">
        <v>40126</v>
      </c>
      <c r="AF396" s="155"/>
      <c r="AG396" s="155"/>
      <c r="AH396" s="155"/>
      <c r="AI396" s="155"/>
      <c r="AJ396" s="155"/>
      <c r="AK396" s="155"/>
      <c r="AL396" s="155"/>
      <c r="AM396" s="281">
        <v>63109</v>
      </c>
      <c r="AN396" s="281">
        <v>2634</v>
      </c>
      <c r="AO396" s="156" t="s">
        <v>1006</v>
      </c>
      <c r="AP396" s="282" t="s">
        <v>473</v>
      </c>
      <c r="AQ396" s="809"/>
      <c r="AR396" s="809">
        <v>8</v>
      </c>
      <c r="AS396" s="88">
        <f t="shared" si="34"/>
        <v>0</v>
      </c>
      <c r="AT396" s="88">
        <v>0</v>
      </c>
    </row>
    <row r="397" spans="1:46" x14ac:dyDescent="0.35">
      <c r="A397" s="155">
        <v>63109</v>
      </c>
      <c r="B397" s="162">
        <v>2635</v>
      </c>
      <c r="C397" s="155" t="s">
        <v>1007</v>
      </c>
      <c r="D397" s="155" t="s">
        <v>473</v>
      </c>
      <c r="E397" s="155"/>
      <c r="F397" s="155">
        <v>1</v>
      </c>
      <c r="G397" s="250">
        <v>1</v>
      </c>
      <c r="H397" s="155"/>
      <c r="I397" s="155" t="str">
        <f t="shared" si="30"/>
        <v>part</v>
      </c>
      <c r="J397" s="155"/>
      <c r="K397" s="155"/>
      <c r="L397" s="155"/>
      <c r="M397" s="155"/>
      <c r="N397" s="163"/>
      <c r="O397" s="163"/>
      <c r="P397" s="163"/>
      <c r="Q397" s="163"/>
      <c r="R397" s="164"/>
      <c r="S397" s="165"/>
      <c r="T397" s="167" t="s">
        <v>703</v>
      </c>
      <c r="U397" s="155"/>
      <c r="V397" s="172">
        <v>0.112</v>
      </c>
      <c r="W397" s="167"/>
      <c r="X397" s="155" t="s">
        <v>704</v>
      </c>
      <c r="Y397" s="155" t="s">
        <v>475</v>
      </c>
      <c r="Z397" s="166"/>
      <c r="AA397" s="152">
        <f t="shared" si="32"/>
        <v>0.112</v>
      </c>
      <c r="AB397" s="168">
        <f t="shared" si="33"/>
        <v>0.112</v>
      </c>
      <c r="AC397" s="155"/>
      <c r="AD397" s="155">
        <f t="shared" si="31"/>
        <v>0</v>
      </c>
      <c r="AE397" s="169">
        <v>40126</v>
      </c>
      <c r="AF397" s="155"/>
      <c r="AG397" s="155"/>
      <c r="AH397" s="155"/>
      <c r="AI397" s="155"/>
      <c r="AJ397" s="155"/>
      <c r="AK397" s="155"/>
      <c r="AL397" s="155"/>
      <c r="AM397" s="281">
        <v>63109</v>
      </c>
      <c r="AN397" s="281">
        <v>2635</v>
      </c>
      <c r="AO397" s="156" t="s">
        <v>1007</v>
      </c>
      <c r="AP397" s="282" t="s">
        <v>473</v>
      </c>
      <c r="AQ397" s="809"/>
      <c r="AR397" s="809">
        <v>1</v>
      </c>
      <c r="AS397" s="88">
        <f t="shared" si="34"/>
        <v>0</v>
      </c>
      <c r="AT397" s="88">
        <v>0</v>
      </c>
    </row>
    <row r="398" spans="1:46" x14ac:dyDescent="0.35">
      <c r="A398" s="155">
        <v>62912</v>
      </c>
      <c r="B398" s="162">
        <v>2636</v>
      </c>
      <c r="C398" s="155" t="s">
        <v>1008</v>
      </c>
      <c r="D398" s="155" t="s">
        <v>473</v>
      </c>
      <c r="E398" s="155"/>
      <c r="F398" s="155">
        <v>3</v>
      </c>
      <c r="G398" s="171">
        <v>1</v>
      </c>
      <c r="H398" s="155"/>
      <c r="I398" s="155" t="str">
        <f t="shared" si="30"/>
        <v>part</v>
      </c>
      <c r="J398" s="155"/>
      <c r="K398" s="155"/>
      <c r="L398" s="155"/>
      <c r="M398" s="155"/>
      <c r="N398" s="163"/>
      <c r="O398" s="163"/>
      <c r="P398" s="163"/>
      <c r="Q398" s="163"/>
      <c r="R398" s="164"/>
      <c r="S398" s="165"/>
      <c r="T398" s="167" t="s">
        <v>703</v>
      </c>
      <c r="U398" s="163"/>
      <c r="V398" s="172">
        <v>0.442</v>
      </c>
      <c r="W398" s="167"/>
      <c r="X398" s="155" t="s">
        <v>542</v>
      </c>
      <c r="Y398" s="155" t="s">
        <v>475</v>
      </c>
      <c r="Z398" s="155"/>
      <c r="AA398" s="152">
        <f t="shared" si="32"/>
        <v>0.442</v>
      </c>
      <c r="AB398" s="168">
        <f t="shared" si="33"/>
        <v>1.3260000000000001</v>
      </c>
      <c r="AC398" s="155"/>
      <c r="AD398" s="155">
        <f t="shared" si="31"/>
        <v>0</v>
      </c>
      <c r="AE398" s="169">
        <v>40126</v>
      </c>
      <c r="AF398" s="155"/>
      <c r="AG398" s="155"/>
      <c r="AH398" s="155"/>
      <c r="AI398" s="155"/>
      <c r="AJ398" s="155"/>
      <c r="AK398" s="155"/>
      <c r="AL398" s="155"/>
      <c r="AM398" s="281">
        <v>62912</v>
      </c>
      <c r="AN398" s="281">
        <v>2636</v>
      </c>
      <c r="AO398" s="156" t="s">
        <v>1008</v>
      </c>
      <c r="AP398" s="282" t="s">
        <v>473</v>
      </c>
      <c r="AQ398" s="809"/>
      <c r="AR398" s="809">
        <v>3</v>
      </c>
      <c r="AS398" s="88">
        <f t="shared" si="34"/>
        <v>0</v>
      </c>
      <c r="AT398" s="88">
        <v>0</v>
      </c>
    </row>
    <row r="399" spans="1:46" x14ac:dyDescent="0.35">
      <c r="A399" s="155">
        <v>62912</v>
      </c>
      <c r="B399" s="162">
        <v>2637</v>
      </c>
      <c r="C399" s="155" t="s">
        <v>1009</v>
      </c>
      <c r="D399" s="155" t="s">
        <v>473</v>
      </c>
      <c r="E399" s="155"/>
      <c r="F399" s="155">
        <v>4</v>
      </c>
      <c r="G399" s="171">
        <v>1</v>
      </c>
      <c r="H399" s="155"/>
      <c r="I399" s="155" t="str">
        <f t="shared" si="30"/>
        <v>part</v>
      </c>
      <c r="J399" s="155"/>
      <c r="K399" s="155"/>
      <c r="L399" s="155"/>
      <c r="M399" s="155"/>
      <c r="N399" s="163"/>
      <c r="O399" s="163"/>
      <c r="P399" s="163"/>
      <c r="Q399" s="163"/>
      <c r="R399" s="164"/>
      <c r="S399" s="165"/>
      <c r="T399" s="167" t="s">
        <v>703</v>
      </c>
      <c r="U399" s="163"/>
      <c r="V399" s="172">
        <v>3.1E-2</v>
      </c>
      <c r="W399" s="167"/>
      <c r="X399" s="155" t="s">
        <v>474</v>
      </c>
      <c r="Y399" s="155" t="s">
        <v>475</v>
      </c>
      <c r="Z399" s="155"/>
      <c r="AA399" s="152">
        <f t="shared" si="32"/>
        <v>3.1E-2</v>
      </c>
      <c r="AB399" s="168">
        <f t="shared" si="33"/>
        <v>0.124</v>
      </c>
      <c r="AC399" s="155"/>
      <c r="AD399" s="155">
        <f t="shared" si="31"/>
        <v>0</v>
      </c>
      <c r="AE399" s="169">
        <v>40126</v>
      </c>
      <c r="AF399" s="155"/>
      <c r="AG399" s="155"/>
      <c r="AH399" s="155"/>
      <c r="AI399" s="155"/>
      <c r="AJ399" s="155"/>
      <c r="AK399" s="155"/>
      <c r="AL399" s="155"/>
      <c r="AM399" s="281">
        <v>62912</v>
      </c>
      <c r="AN399" s="281">
        <v>2637</v>
      </c>
      <c r="AO399" s="156" t="s">
        <v>1009</v>
      </c>
      <c r="AP399" s="282" t="s">
        <v>473</v>
      </c>
      <c r="AQ399" s="809"/>
      <c r="AR399" s="809">
        <v>4</v>
      </c>
      <c r="AS399" s="88">
        <f t="shared" si="34"/>
        <v>0</v>
      </c>
      <c r="AT399" s="88">
        <v>0</v>
      </c>
    </row>
    <row r="400" spans="1:46" x14ac:dyDescent="0.35">
      <c r="A400" s="88">
        <v>62912</v>
      </c>
      <c r="B400" s="109">
        <v>2638</v>
      </c>
      <c r="C400" s="88" t="s">
        <v>1010</v>
      </c>
      <c r="D400" s="88" t="s">
        <v>473</v>
      </c>
      <c r="F400" s="88">
        <v>2</v>
      </c>
      <c r="G400" s="110">
        <v>1</v>
      </c>
      <c r="I400" s="88" t="str">
        <f t="shared" si="30"/>
        <v>part</v>
      </c>
      <c r="T400" s="92" t="s">
        <v>506</v>
      </c>
      <c r="U400" s="89"/>
      <c r="V400" s="111">
        <v>13.1</v>
      </c>
      <c r="X400" s="88" t="s">
        <v>1696</v>
      </c>
      <c r="AA400" s="115">
        <f t="shared" si="32"/>
        <v>13.1</v>
      </c>
      <c r="AB400" s="95">
        <f t="shared" si="33"/>
        <v>26.2</v>
      </c>
      <c r="AD400" s="88">
        <f t="shared" si="31"/>
        <v>0</v>
      </c>
      <c r="AE400" s="113">
        <v>40126</v>
      </c>
      <c r="AM400" s="281">
        <v>62912</v>
      </c>
      <c r="AN400" s="281">
        <v>2638</v>
      </c>
      <c r="AO400" s="156" t="s">
        <v>1010</v>
      </c>
      <c r="AP400" s="282" t="s">
        <v>473</v>
      </c>
      <c r="AQ400" s="809"/>
      <c r="AR400" s="809">
        <v>1</v>
      </c>
      <c r="AS400" s="88">
        <f t="shared" si="34"/>
        <v>0</v>
      </c>
      <c r="AT400" s="88">
        <v>0</v>
      </c>
    </row>
    <row r="401" spans="1:46" s="249" customFormat="1" x14ac:dyDescent="0.35">
      <c r="A401" s="155">
        <v>62445</v>
      </c>
      <c r="B401" s="162">
        <v>2639</v>
      </c>
      <c r="C401" s="155" t="s">
        <v>1012</v>
      </c>
      <c r="D401" s="155" t="s">
        <v>473</v>
      </c>
      <c r="E401" s="155"/>
      <c r="F401" s="155">
        <v>1</v>
      </c>
      <c r="G401" s="171">
        <v>1</v>
      </c>
      <c r="H401" s="155"/>
      <c r="I401" s="155" t="str">
        <f t="shared" si="30"/>
        <v>part</v>
      </c>
      <c r="J401" s="155"/>
      <c r="K401" s="155"/>
      <c r="L401" s="155"/>
      <c r="M401" s="155"/>
      <c r="N401" s="163"/>
      <c r="O401" s="163"/>
      <c r="P401" s="163"/>
      <c r="Q401" s="163"/>
      <c r="R401" s="164"/>
      <c r="S401" s="165"/>
      <c r="T401" s="167"/>
      <c r="U401" s="155"/>
      <c r="V401" s="172">
        <v>4.9400000000000004</v>
      </c>
      <c r="W401" s="167"/>
      <c r="X401" s="155" t="s">
        <v>557</v>
      </c>
      <c r="Y401" s="155" t="s">
        <v>907</v>
      </c>
      <c r="Z401" s="166"/>
      <c r="AA401" s="152">
        <f t="shared" si="32"/>
        <v>4.9400000000000004</v>
      </c>
      <c r="AB401" s="168">
        <f t="shared" si="33"/>
        <v>4.9400000000000004</v>
      </c>
      <c r="AC401" s="155"/>
      <c r="AD401" s="155">
        <f t="shared" si="31"/>
        <v>0</v>
      </c>
      <c r="AE401" s="169">
        <v>40133</v>
      </c>
      <c r="AF401" s="155">
        <v>1</v>
      </c>
      <c r="AG401" s="155"/>
      <c r="AH401" s="155"/>
      <c r="AI401" s="155"/>
      <c r="AJ401" s="155"/>
      <c r="AK401" s="155"/>
      <c r="AL401" s="155"/>
      <c r="AM401" s="281">
        <v>62445</v>
      </c>
      <c r="AN401" s="281">
        <v>2639</v>
      </c>
      <c r="AO401" s="156" t="s">
        <v>1012</v>
      </c>
      <c r="AP401" s="282" t="s">
        <v>473</v>
      </c>
      <c r="AQ401" s="809"/>
      <c r="AR401" s="809">
        <v>1</v>
      </c>
      <c r="AS401" s="88">
        <f t="shared" si="34"/>
        <v>0</v>
      </c>
      <c r="AT401" s="88">
        <v>0</v>
      </c>
    </row>
    <row r="402" spans="1:46" x14ac:dyDescent="0.35">
      <c r="A402" s="149">
        <v>62454</v>
      </c>
      <c r="B402" s="253">
        <v>2640</v>
      </c>
      <c r="C402" s="149" t="s">
        <v>1013</v>
      </c>
      <c r="D402" s="149" t="s">
        <v>473</v>
      </c>
      <c r="E402" s="149"/>
      <c r="F402" s="149">
        <v>4</v>
      </c>
      <c r="G402" s="254">
        <v>1</v>
      </c>
      <c r="H402" s="149"/>
      <c r="I402" s="149" t="str">
        <f t="shared" si="30"/>
        <v>part</v>
      </c>
      <c r="J402" s="149"/>
      <c r="K402" s="149"/>
      <c r="L402" s="149"/>
      <c r="M402" s="149"/>
      <c r="N402" s="170"/>
      <c r="O402" s="170"/>
      <c r="P402" s="170"/>
      <c r="Q402" s="170"/>
      <c r="R402" s="255"/>
      <c r="S402" s="256"/>
      <c r="T402" s="257" t="s">
        <v>1014</v>
      </c>
      <c r="U402" s="170"/>
      <c r="V402" s="258">
        <v>0.9</v>
      </c>
      <c r="W402" s="255">
        <v>50281</v>
      </c>
      <c r="X402" s="149" t="s">
        <v>1729</v>
      </c>
      <c r="Y402" s="149" t="s">
        <v>1724</v>
      </c>
      <c r="Z402" s="259"/>
      <c r="AA402" s="260">
        <v>0.9</v>
      </c>
      <c r="AB402" s="150">
        <f t="shared" si="33"/>
        <v>3.6</v>
      </c>
      <c r="AC402" s="149"/>
      <c r="AD402" s="149">
        <f t="shared" si="31"/>
        <v>0</v>
      </c>
      <c r="AE402" s="261">
        <v>40135</v>
      </c>
      <c r="AF402" s="149"/>
      <c r="AG402" s="149"/>
      <c r="AH402" s="149"/>
      <c r="AI402" s="149"/>
      <c r="AJ402" s="149"/>
      <c r="AK402" s="149"/>
      <c r="AL402" s="149"/>
      <c r="AM402" s="281">
        <v>62454</v>
      </c>
      <c r="AN402" s="281">
        <v>2640</v>
      </c>
      <c r="AO402" s="156" t="s">
        <v>1013</v>
      </c>
      <c r="AP402" s="282" t="s">
        <v>473</v>
      </c>
      <c r="AQ402" s="809"/>
      <c r="AR402" s="809">
        <v>4</v>
      </c>
      <c r="AS402" s="88">
        <f t="shared" si="34"/>
        <v>0</v>
      </c>
      <c r="AT402" s="88">
        <v>0</v>
      </c>
    </row>
    <row r="403" spans="1:46" x14ac:dyDescent="0.35">
      <c r="A403" s="88">
        <v>62445</v>
      </c>
      <c r="B403" s="109">
        <v>2641</v>
      </c>
      <c r="C403" s="88" t="s">
        <v>1015</v>
      </c>
      <c r="D403" s="88" t="s">
        <v>473</v>
      </c>
      <c r="F403" s="88">
        <v>2</v>
      </c>
      <c r="G403" s="110">
        <v>1</v>
      </c>
      <c r="I403" s="88" t="str">
        <f t="shared" si="30"/>
        <v>part</v>
      </c>
      <c r="T403" s="92" t="s">
        <v>506</v>
      </c>
      <c r="V403" s="111">
        <v>0.81</v>
      </c>
      <c r="X403" s="88" t="s">
        <v>1696</v>
      </c>
      <c r="AA403" s="115">
        <f t="shared" ref="AA403:AA434" si="35">V403+Z403</f>
        <v>0.81</v>
      </c>
      <c r="AB403" s="95">
        <f t="shared" si="33"/>
        <v>1.62</v>
      </c>
      <c r="AD403" s="88">
        <f t="shared" si="31"/>
        <v>0</v>
      </c>
      <c r="AE403" s="113">
        <v>40133</v>
      </c>
      <c r="AF403" s="88" t="s">
        <v>1018</v>
      </c>
      <c r="AM403" s="281">
        <v>62445</v>
      </c>
      <c r="AN403" s="281">
        <v>2641</v>
      </c>
      <c r="AO403" s="156" t="s">
        <v>1015</v>
      </c>
      <c r="AP403" s="282" t="s">
        <v>473</v>
      </c>
      <c r="AQ403" s="809"/>
      <c r="AR403" s="809">
        <v>2</v>
      </c>
      <c r="AS403" s="88">
        <f t="shared" si="34"/>
        <v>0</v>
      </c>
      <c r="AT403" s="88">
        <v>0</v>
      </c>
    </row>
    <row r="404" spans="1:46" x14ac:dyDescent="0.35">
      <c r="A404" s="88">
        <v>62456</v>
      </c>
      <c r="B404" s="109">
        <v>2641</v>
      </c>
      <c r="C404" s="88" t="s">
        <v>1015</v>
      </c>
      <c r="D404" s="88" t="s">
        <v>473</v>
      </c>
      <c r="F404" s="88">
        <v>8</v>
      </c>
      <c r="G404" s="110">
        <v>1</v>
      </c>
      <c r="I404" s="88" t="str">
        <f t="shared" si="30"/>
        <v>part</v>
      </c>
      <c r="T404" s="92" t="s">
        <v>506</v>
      </c>
      <c r="U404" s="89"/>
      <c r="V404" s="111">
        <v>0.81</v>
      </c>
      <c r="X404" s="88" t="s">
        <v>1696</v>
      </c>
      <c r="AA404" s="115">
        <f t="shared" si="35"/>
        <v>0.81</v>
      </c>
      <c r="AB404" s="95">
        <f t="shared" si="33"/>
        <v>6.48</v>
      </c>
      <c r="AD404" s="88">
        <f t="shared" si="31"/>
        <v>0</v>
      </c>
      <c r="AE404" s="113">
        <v>40126</v>
      </c>
      <c r="AM404" s="281">
        <v>62456</v>
      </c>
      <c r="AN404" s="281">
        <v>2641</v>
      </c>
      <c r="AO404" s="156" t="s">
        <v>1015</v>
      </c>
      <c r="AP404" s="282" t="s">
        <v>473</v>
      </c>
      <c r="AQ404" s="809"/>
      <c r="AR404" s="809">
        <v>8</v>
      </c>
      <c r="AS404" s="88">
        <f t="shared" si="34"/>
        <v>0</v>
      </c>
      <c r="AT404" s="88">
        <v>0</v>
      </c>
    </row>
    <row r="405" spans="1:46" x14ac:dyDescent="0.35">
      <c r="A405" s="88">
        <v>62912</v>
      </c>
      <c r="B405" s="109">
        <v>2641</v>
      </c>
      <c r="C405" s="88" t="s">
        <v>1015</v>
      </c>
      <c r="D405" s="88" t="s">
        <v>473</v>
      </c>
      <c r="F405" s="88">
        <v>7</v>
      </c>
      <c r="G405" s="110">
        <v>1</v>
      </c>
      <c r="I405" s="88" t="str">
        <f t="shared" si="30"/>
        <v>part</v>
      </c>
      <c r="T405" s="92" t="s">
        <v>506</v>
      </c>
      <c r="U405" s="89"/>
      <c r="V405" s="111">
        <v>0.81</v>
      </c>
      <c r="W405" s="92">
        <v>50219</v>
      </c>
      <c r="X405" s="88" t="s">
        <v>1696</v>
      </c>
      <c r="AA405" s="115">
        <f t="shared" si="35"/>
        <v>0.81</v>
      </c>
      <c r="AB405" s="95">
        <f t="shared" si="33"/>
        <v>5.67</v>
      </c>
      <c r="AD405" s="88">
        <f t="shared" si="31"/>
        <v>0</v>
      </c>
      <c r="AE405" s="113">
        <v>40126</v>
      </c>
      <c r="AM405" s="281">
        <v>62912</v>
      </c>
      <c r="AN405" s="281">
        <v>2641</v>
      </c>
      <c r="AO405" s="156" t="s">
        <v>1015</v>
      </c>
      <c r="AP405" s="282" t="s">
        <v>473</v>
      </c>
      <c r="AQ405" s="809"/>
      <c r="AR405" s="809">
        <v>3</v>
      </c>
      <c r="AS405" s="88">
        <f t="shared" si="34"/>
        <v>0</v>
      </c>
      <c r="AT405" s="88">
        <v>0</v>
      </c>
    </row>
    <row r="406" spans="1:46" s="244" customFormat="1" x14ac:dyDescent="0.35">
      <c r="A406" s="155">
        <v>62912</v>
      </c>
      <c r="B406" s="162">
        <v>2642</v>
      </c>
      <c r="C406" s="155" t="s">
        <v>1021</v>
      </c>
      <c r="D406" s="155" t="s">
        <v>473</v>
      </c>
      <c r="E406" s="155"/>
      <c r="F406" s="155">
        <v>5</v>
      </c>
      <c r="G406" s="171">
        <v>1</v>
      </c>
      <c r="H406" s="155"/>
      <c r="I406" s="155" t="str">
        <f t="shared" si="30"/>
        <v>part</v>
      </c>
      <c r="J406" s="155"/>
      <c r="K406" s="155"/>
      <c r="L406" s="155"/>
      <c r="M406" s="155"/>
      <c r="N406" s="163"/>
      <c r="O406" s="163"/>
      <c r="P406" s="163"/>
      <c r="Q406" s="163"/>
      <c r="R406" s="164"/>
      <c r="S406" s="165"/>
      <c r="T406" s="167" t="s">
        <v>506</v>
      </c>
      <c r="U406" s="163"/>
      <c r="V406" s="172">
        <v>0.59</v>
      </c>
      <c r="W406" s="167"/>
      <c r="X406" s="155" t="s">
        <v>1020</v>
      </c>
      <c r="Y406" s="155"/>
      <c r="Z406" s="155"/>
      <c r="AA406" s="152">
        <f t="shared" si="35"/>
        <v>0.59</v>
      </c>
      <c r="AB406" s="168">
        <f t="shared" si="33"/>
        <v>2.9499999999999997</v>
      </c>
      <c r="AC406" s="155"/>
      <c r="AD406" s="155">
        <f t="shared" si="31"/>
        <v>0</v>
      </c>
      <c r="AE406" s="169">
        <v>40126</v>
      </c>
      <c r="AF406" s="155">
        <v>5</v>
      </c>
      <c r="AG406" s="155">
        <v>5</v>
      </c>
      <c r="AH406" s="155">
        <v>5</v>
      </c>
      <c r="AI406" s="155">
        <v>5</v>
      </c>
      <c r="AJ406" s="155">
        <v>5</v>
      </c>
      <c r="AK406" s="155">
        <v>5</v>
      </c>
      <c r="AL406" s="155">
        <v>5</v>
      </c>
      <c r="AM406" s="281">
        <v>62912</v>
      </c>
      <c r="AN406" s="281">
        <v>2642</v>
      </c>
      <c r="AO406" s="156" t="s">
        <v>1021</v>
      </c>
      <c r="AP406" s="282" t="s">
        <v>473</v>
      </c>
      <c r="AQ406" s="809"/>
      <c r="AR406" s="809">
        <v>5</v>
      </c>
      <c r="AS406" s="88">
        <f t="shared" si="34"/>
        <v>0</v>
      </c>
      <c r="AT406" s="88">
        <v>0</v>
      </c>
    </row>
    <row r="407" spans="1:46" x14ac:dyDescent="0.35">
      <c r="A407" s="88">
        <v>62445</v>
      </c>
      <c r="B407" s="109">
        <v>2643</v>
      </c>
      <c r="C407" s="88" t="s">
        <v>1022</v>
      </c>
      <c r="D407" s="88" t="s">
        <v>473</v>
      </c>
      <c r="F407" s="88">
        <v>1</v>
      </c>
      <c r="G407" s="110">
        <v>1</v>
      </c>
      <c r="I407" s="88" t="str">
        <f t="shared" si="30"/>
        <v>part</v>
      </c>
      <c r="T407" s="92" t="s">
        <v>506</v>
      </c>
      <c r="V407" s="111">
        <v>0.59</v>
      </c>
      <c r="X407" s="88" t="s">
        <v>1696</v>
      </c>
      <c r="Z407" s="114"/>
      <c r="AA407" s="115">
        <f t="shared" si="35"/>
        <v>0.59</v>
      </c>
      <c r="AB407" s="95">
        <f t="shared" si="33"/>
        <v>0.59</v>
      </c>
      <c r="AD407" s="88">
        <f t="shared" si="31"/>
        <v>0</v>
      </c>
      <c r="AE407" s="113">
        <v>40133</v>
      </c>
      <c r="AF407" s="88">
        <v>1</v>
      </c>
      <c r="AG407" s="88">
        <v>1</v>
      </c>
      <c r="AH407" s="88">
        <v>1</v>
      </c>
      <c r="AM407" s="281">
        <v>62456</v>
      </c>
      <c r="AN407" s="281">
        <v>2643</v>
      </c>
      <c r="AO407" s="156" t="s">
        <v>1022</v>
      </c>
      <c r="AP407" s="282" t="s">
        <v>473</v>
      </c>
      <c r="AQ407" s="809"/>
      <c r="AR407" s="809">
        <v>2</v>
      </c>
      <c r="AS407" s="88">
        <f t="shared" si="34"/>
        <v>0</v>
      </c>
      <c r="AT407" s="88">
        <v>0</v>
      </c>
    </row>
    <row r="408" spans="1:46" x14ac:dyDescent="0.35">
      <c r="A408" s="88">
        <v>62456</v>
      </c>
      <c r="B408" s="109">
        <v>2643</v>
      </c>
      <c r="C408" s="88" t="s">
        <v>1022</v>
      </c>
      <c r="D408" s="88" t="s">
        <v>473</v>
      </c>
      <c r="E408" s="88" t="s">
        <v>576</v>
      </c>
      <c r="F408" s="88">
        <v>2</v>
      </c>
      <c r="G408" s="120">
        <v>1</v>
      </c>
      <c r="I408" s="88" t="str">
        <f t="shared" si="30"/>
        <v>part</v>
      </c>
      <c r="T408" s="92" t="s">
        <v>506</v>
      </c>
      <c r="V408" s="111">
        <v>0.59</v>
      </c>
      <c r="X408" s="88" t="s">
        <v>1696</v>
      </c>
      <c r="AA408" s="115">
        <f t="shared" si="35"/>
        <v>0.59</v>
      </c>
      <c r="AB408" s="95">
        <f t="shared" si="33"/>
        <v>1.18</v>
      </c>
      <c r="AD408" s="88">
        <f t="shared" si="31"/>
        <v>0</v>
      </c>
      <c r="AE408" s="113">
        <v>40126</v>
      </c>
      <c r="AF408" s="88">
        <v>2</v>
      </c>
      <c r="AG408" s="88">
        <v>2</v>
      </c>
      <c r="AH408" s="88">
        <v>2</v>
      </c>
      <c r="AM408" s="281">
        <v>62912</v>
      </c>
      <c r="AN408" s="281">
        <v>2643</v>
      </c>
      <c r="AO408" s="156" t="s">
        <v>1022</v>
      </c>
      <c r="AP408" s="282" t="s">
        <v>473</v>
      </c>
      <c r="AQ408" s="809"/>
      <c r="AR408" s="809">
        <v>8</v>
      </c>
      <c r="AS408" s="88">
        <f t="shared" si="34"/>
        <v>0</v>
      </c>
      <c r="AT408" s="88">
        <v>0</v>
      </c>
    </row>
    <row r="409" spans="1:46" x14ac:dyDescent="0.35">
      <c r="A409" s="155">
        <v>62428</v>
      </c>
      <c r="B409" s="155">
        <v>2645</v>
      </c>
      <c r="C409" s="155" t="s">
        <v>1023</v>
      </c>
      <c r="D409" s="155" t="s">
        <v>473</v>
      </c>
      <c r="E409" s="155"/>
      <c r="F409" s="155">
        <v>1</v>
      </c>
      <c r="G409" s="171">
        <v>1</v>
      </c>
      <c r="H409" s="155"/>
      <c r="I409" s="155" t="str">
        <f t="shared" si="30"/>
        <v>part</v>
      </c>
      <c r="J409" s="155"/>
      <c r="K409" s="155"/>
      <c r="L409" s="155"/>
      <c r="M409" s="155"/>
      <c r="N409" s="163"/>
      <c r="O409" s="163"/>
      <c r="P409" s="163"/>
      <c r="Q409" s="163"/>
      <c r="R409" s="164"/>
      <c r="S409" s="165"/>
      <c r="T409" s="167" t="s">
        <v>1024</v>
      </c>
      <c r="U409" s="155"/>
      <c r="V409" s="172">
        <v>0</v>
      </c>
      <c r="W409" s="167" t="s">
        <v>1025</v>
      </c>
      <c r="X409" s="155" t="s">
        <v>1026</v>
      </c>
      <c r="Y409" s="155"/>
      <c r="Z409" s="155"/>
      <c r="AA409" s="152">
        <f t="shared" si="35"/>
        <v>0</v>
      </c>
      <c r="AB409" s="168">
        <f t="shared" si="33"/>
        <v>0</v>
      </c>
      <c r="AC409" s="155"/>
      <c r="AD409" s="155">
        <f t="shared" si="31"/>
        <v>0</v>
      </c>
      <c r="AE409" s="169">
        <v>40127</v>
      </c>
      <c r="AF409" s="155"/>
      <c r="AG409" s="155"/>
      <c r="AH409" s="155"/>
      <c r="AI409" s="155"/>
      <c r="AJ409" s="155"/>
      <c r="AK409" s="155"/>
      <c r="AL409" s="155"/>
      <c r="AM409" s="281">
        <v>63127</v>
      </c>
      <c r="AN409" s="281">
        <v>2645</v>
      </c>
      <c r="AO409" s="156" t="s">
        <v>1023</v>
      </c>
      <c r="AP409" s="282" t="s">
        <v>473</v>
      </c>
      <c r="AQ409" s="809"/>
      <c r="AR409" s="809">
        <v>1</v>
      </c>
      <c r="AS409" s="88">
        <f t="shared" si="34"/>
        <v>0</v>
      </c>
      <c r="AT409" s="88">
        <v>0</v>
      </c>
    </row>
    <row r="410" spans="1:46" s="279" customFormat="1" x14ac:dyDescent="0.35">
      <c r="A410" s="155">
        <v>63127</v>
      </c>
      <c r="B410" s="162">
        <v>2645</v>
      </c>
      <c r="C410" s="155" t="s">
        <v>1023</v>
      </c>
      <c r="D410" s="155" t="s">
        <v>473</v>
      </c>
      <c r="E410" s="155"/>
      <c r="F410" s="155">
        <v>1</v>
      </c>
      <c r="G410" s="155">
        <v>100</v>
      </c>
      <c r="H410" s="155"/>
      <c r="I410" s="155" t="str">
        <f t="shared" si="30"/>
        <v>part</v>
      </c>
      <c r="J410" s="155"/>
      <c r="K410" s="155"/>
      <c r="L410" s="155"/>
      <c r="M410" s="155"/>
      <c r="N410" s="163"/>
      <c r="O410" s="163"/>
      <c r="P410" s="163"/>
      <c r="Q410" s="163"/>
      <c r="R410" s="164"/>
      <c r="S410" s="165"/>
      <c r="T410" s="167" t="s">
        <v>1024</v>
      </c>
      <c r="U410" s="155"/>
      <c r="V410" s="248">
        <v>0</v>
      </c>
      <c r="W410" s="167" t="s">
        <v>1025</v>
      </c>
      <c r="X410" s="155" t="s">
        <v>1026</v>
      </c>
      <c r="Y410" s="155"/>
      <c r="Z410" s="166"/>
      <c r="AA410" s="152">
        <f t="shared" si="35"/>
        <v>0</v>
      </c>
      <c r="AB410" s="168">
        <f t="shared" si="33"/>
        <v>0</v>
      </c>
      <c r="AC410" s="155"/>
      <c r="AD410" s="155">
        <f t="shared" si="31"/>
        <v>0</v>
      </c>
      <c r="AE410" s="169">
        <v>40147</v>
      </c>
      <c r="AF410" s="155"/>
      <c r="AG410" s="155"/>
      <c r="AH410" s="155"/>
      <c r="AI410" s="155"/>
      <c r="AJ410" s="155"/>
      <c r="AK410" s="155"/>
      <c r="AL410" s="155"/>
      <c r="AM410" s="281">
        <v>63129</v>
      </c>
      <c r="AN410" s="281">
        <v>2645</v>
      </c>
      <c r="AO410" s="156" t="s">
        <v>1023</v>
      </c>
      <c r="AP410" s="282" t="s">
        <v>473</v>
      </c>
      <c r="AQ410" s="809"/>
      <c r="AR410" s="809">
        <v>2</v>
      </c>
      <c r="AS410" s="88">
        <f t="shared" si="34"/>
        <v>0</v>
      </c>
      <c r="AT410" s="88">
        <v>0</v>
      </c>
    </row>
    <row r="411" spans="1:46" s="244" customFormat="1" x14ac:dyDescent="0.35">
      <c r="A411" s="155">
        <v>62456</v>
      </c>
      <c r="B411" s="155">
        <v>2651</v>
      </c>
      <c r="C411" s="155" t="s">
        <v>1027</v>
      </c>
      <c r="D411" s="155" t="s">
        <v>473</v>
      </c>
      <c r="E411" s="155"/>
      <c r="F411" s="155">
        <v>1</v>
      </c>
      <c r="G411" s="171">
        <v>1</v>
      </c>
      <c r="H411" s="155"/>
      <c r="I411" s="155" t="str">
        <f t="shared" si="30"/>
        <v>part</v>
      </c>
      <c r="J411" s="155"/>
      <c r="K411" s="155"/>
      <c r="L411" s="155"/>
      <c r="M411" s="155"/>
      <c r="N411" s="163"/>
      <c r="O411" s="163"/>
      <c r="P411" s="163"/>
      <c r="Q411" s="163"/>
      <c r="R411" s="164"/>
      <c r="S411" s="165"/>
      <c r="T411" s="167" t="s">
        <v>1028</v>
      </c>
      <c r="U411" s="155"/>
      <c r="V411" s="172">
        <v>25.25</v>
      </c>
      <c r="W411" s="167">
        <v>50219</v>
      </c>
      <c r="X411" s="155" t="s">
        <v>1029</v>
      </c>
      <c r="Y411" s="155" t="s">
        <v>1030</v>
      </c>
      <c r="Z411" s="155"/>
      <c r="AA411" s="152">
        <f t="shared" si="35"/>
        <v>25.25</v>
      </c>
      <c r="AB411" s="168">
        <f t="shared" si="33"/>
        <v>25.25</v>
      </c>
      <c r="AC411" s="155"/>
      <c r="AD411" s="155">
        <f t="shared" si="31"/>
        <v>0</v>
      </c>
      <c r="AE411" s="169">
        <v>40129</v>
      </c>
      <c r="AF411" s="155"/>
      <c r="AG411" s="155"/>
      <c r="AH411" s="155"/>
      <c r="AI411" s="155"/>
      <c r="AJ411" s="155"/>
      <c r="AK411" s="155"/>
      <c r="AL411" s="155"/>
      <c r="AM411" s="281">
        <v>62456</v>
      </c>
      <c r="AN411" s="281">
        <v>2651</v>
      </c>
      <c r="AO411" s="156" t="s">
        <v>1027</v>
      </c>
      <c r="AP411" s="282" t="s">
        <v>473</v>
      </c>
      <c r="AQ411" s="809"/>
      <c r="AR411" s="809">
        <v>1</v>
      </c>
      <c r="AS411" s="88">
        <f t="shared" si="34"/>
        <v>0</v>
      </c>
      <c r="AT411" s="88">
        <v>0</v>
      </c>
    </row>
    <row r="412" spans="1:46" s="244" customFormat="1" x14ac:dyDescent="0.35">
      <c r="A412" s="155">
        <v>62912</v>
      </c>
      <c r="B412" s="162">
        <v>2656</v>
      </c>
      <c r="C412" s="155" t="s">
        <v>1032</v>
      </c>
      <c r="D412" s="155" t="s">
        <v>473</v>
      </c>
      <c r="E412" s="155"/>
      <c r="F412" s="155">
        <v>1</v>
      </c>
      <c r="G412" s="171">
        <v>1</v>
      </c>
      <c r="H412" s="155"/>
      <c r="I412" s="155" t="str">
        <f t="shared" si="30"/>
        <v>part</v>
      </c>
      <c r="J412" s="155"/>
      <c r="K412" s="155"/>
      <c r="L412" s="155"/>
      <c r="M412" s="155"/>
      <c r="N412" s="163"/>
      <c r="O412" s="163"/>
      <c r="P412" s="163"/>
      <c r="Q412" s="163"/>
      <c r="R412" s="164"/>
      <c r="S412" s="165"/>
      <c r="T412" s="167" t="s">
        <v>506</v>
      </c>
      <c r="U412" s="163"/>
      <c r="V412" s="172">
        <v>1.4</v>
      </c>
      <c r="W412" s="167"/>
      <c r="X412" s="155" t="s">
        <v>557</v>
      </c>
      <c r="Y412" s="155" t="s">
        <v>475</v>
      </c>
      <c r="Z412" s="155"/>
      <c r="AA412" s="152">
        <f t="shared" si="35"/>
        <v>1.4</v>
      </c>
      <c r="AB412" s="168">
        <f t="shared" si="33"/>
        <v>1.4</v>
      </c>
      <c r="AC412" s="155"/>
      <c r="AD412" s="155">
        <f t="shared" si="31"/>
        <v>0</v>
      </c>
      <c r="AE412" s="169">
        <v>40136</v>
      </c>
      <c r="AF412" s="155"/>
      <c r="AG412" s="155"/>
      <c r="AH412" s="155"/>
      <c r="AI412" s="155"/>
      <c r="AJ412" s="155"/>
      <c r="AK412" s="155"/>
      <c r="AL412" s="155"/>
      <c r="AM412" s="281">
        <v>62912</v>
      </c>
      <c r="AN412" s="281">
        <v>2656</v>
      </c>
      <c r="AO412" s="156" t="s">
        <v>1032</v>
      </c>
      <c r="AP412" s="282" t="s">
        <v>473</v>
      </c>
      <c r="AQ412" s="809"/>
      <c r="AR412" s="809">
        <v>1</v>
      </c>
      <c r="AS412" s="88">
        <f t="shared" si="34"/>
        <v>0</v>
      </c>
      <c r="AT412" s="88">
        <v>0</v>
      </c>
    </row>
    <row r="413" spans="1:46" s="244" customFormat="1" x14ac:dyDescent="0.35">
      <c r="A413" s="155">
        <v>62456</v>
      </c>
      <c r="B413" s="155">
        <v>2657</v>
      </c>
      <c r="C413" s="155" t="s">
        <v>1033</v>
      </c>
      <c r="D413" s="155" t="s">
        <v>473</v>
      </c>
      <c r="E413" s="155" t="s">
        <v>576</v>
      </c>
      <c r="F413" s="155">
        <v>2</v>
      </c>
      <c r="G413" s="171">
        <v>1</v>
      </c>
      <c r="H413" s="155"/>
      <c r="I413" s="155" t="str">
        <f t="shared" si="30"/>
        <v>part</v>
      </c>
      <c r="J413" s="155"/>
      <c r="K413" s="155"/>
      <c r="L413" s="155"/>
      <c r="M413" s="155"/>
      <c r="N413" s="163"/>
      <c r="O413" s="163"/>
      <c r="P413" s="163"/>
      <c r="Q413" s="163"/>
      <c r="R413" s="164"/>
      <c r="S413" s="165"/>
      <c r="T413" s="167" t="s">
        <v>1034</v>
      </c>
      <c r="U413" s="155"/>
      <c r="V413" s="172">
        <v>0.74</v>
      </c>
      <c r="W413" s="167" t="s">
        <v>942</v>
      </c>
      <c r="X413" s="155" t="s">
        <v>1035</v>
      </c>
      <c r="Y413" s="155" t="s">
        <v>475</v>
      </c>
      <c r="Z413" s="155"/>
      <c r="AA413" s="152">
        <f t="shared" si="35"/>
        <v>0.74</v>
      </c>
      <c r="AB413" s="168">
        <f t="shared" si="33"/>
        <v>1.48</v>
      </c>
      <c r="AC413" s="155"/>
      <c r="AD413" s="155">
        <f t="shared" si="31"/>
        <v>0</v>
      </c>
      <c r="AE413" s="169">
        <v>40135</v>
      </c>
      <c r="AF413" s="155"/>
      <c r="AG413" s="155"/>
      <c r="AH413" s="155"/>
      <c r="AI413" s="155"/>
      <c r="AJ413" s="155"/>
      <c r="AK413" s="155"/>
      <c r="AL413" s="155"/>
      <c r="AM413" s="281">
        <v>62456</v>
      </c>
      <c r="AN413" s="281">
        <v>2657</v>
      </c>
      <c r="AO413" s="156" t="s">
        <v>1033</v>
      </c>
      <c r="AP413" s="282" t="s">
        <v>590</v>
      </c>
      <c r="AQ413" s="809" t="s">
        <v>576</v>
      </c>
      <c r="AR413" s="809">
        <v>2</v>
      </c>
      <c r="AS413" s="88">
        <f t="shared" si="34"/>
        <v>0</v>
      </c>
      <c r="AT413" s="88">
        <v>0</v>
      </c>
    </row>
    <row r="414" spans="1:46" s="244" customFormat="1" x14ac:dyDescent="0.35">
      <c r="A414" s="88">
        <v>62794</v>
      </c>
      <c r="B414" s="109">
        <v>2665</v>
      </c>
      <c r="C414" s="88" t="s">
        <v>1037</v>
      </c>
      <c r="D414" s="88" t="s">
        <v>473</v>
      </c>
      <c r="E414" s="88"/>
      <c r="F414" s="88">
        <v>1</v>
      </c>
      <c r="G414" s="120">
        <v>1</v>
      </c>
      <c r="H414" s="88"/>
      <c r="I414" s="88" t="str">
        <f t="shared" si="30"/>
        <v>part</v>
      </c>
      <c r="J414" s="88"/>
      <c r="K414" s="88"/>
      <c r="L414" s="88"/>
      <c r="M414" s="88"/>
      <c r="N414" s="89"/>
      <c r="O414" s="89"/>
      <c r="P414" s="89"/>
      <c r="Q414" s="89"/>
      <c r="R414" s="98"/>
      <c r="S414" s="91"/>
      <c r="T414" s="92" t="s">
        <v>506</v>
      </c>
      <c r="U414" s="88"/>
      <c r="V414" s="111">
        <v>0</v>
      </c>
      <c r="W414" s="92"/>
      <c r="X414" s="88"/>
      <c r="Y414" s="88"/>
      <c r="Z414" s="114"/>
      <c r="AA414" s="115">
        <f t="shared" si="35"/>
        <v>0</v>
      </c>
      <c r="AB414" s="95">
        <f t="shared" si="33"/>
        <v>0</v>
      </c>
      <c r="AC414" s="88"/>
      <c r="AD414" s="88">
        <f t="shared" si="31"/>
        <v>0</v>
      </c>
      <c r="AE414" s="113">
        <v>40150</v>
      </c>
      <c r="AF414" s="88"/>
      <c r="AG414" s="88"/>
      <c r="AH414" s="88"/>
      <c r="AI414" s="88"/>
      <c r="AJ414" s="88"/>
      <c r="AK414" s="88"/>
      <c r="AL414" s="88"/>
      <c r="AM414" s="281">
        <v>62794</v>
      </c>
      <c r="AN414" s="281">
        <v>2665</v>
      </c>
      <c r="AO414" s="156" t="s">
        <v>1037</v>
      </c>
      <c r="AP414" s="282" t="s">
        <v>473</v>
      </c>
      <c r="AQ414" s="809"/>
      <c r="AR414" s="809">
        <v>1</v>
      </c>
      <c r="AS414" s="88">
        <f t="shared" si="34"/>
        <v>0</v>
      </c>
      <c r="AT414" s="88">
        <v>0</v>
      </c>
    </row>
    <row r="415" spans="1:46" x14ac:dyDescent="0.35">
      <c r="A415" s="88">
        <v>62913</v>
      </c>
      <c r="B415" s="109">
        <v>2705</v>
      </c>
      <c r="C415" s="88" t="s">
        <v>1044</v>
      </c>
      <c r="D415" s="88" t="s">
        <v>473</v>
      </c>
      <c r="F415" s="88">
        <v>6</v>
      </c>
      <c r="G415" s="110">
        <v>1</v>
      </c>
      <c r="I415" s="88" t="str">
        <f t="shared" si="30"/>
        <v>part</v>
      </c>
      <c r="U415" s="89"/>
      <c r="V415" s="111">
        <v>0</v>
      </c>
      <c r="W415" s="273"/>
      <c r="Z415" s="114"/>
      <c r="AA415" s="112">
        <f t="shared" si="35"/>
        <v>0</v>
      </c>
      <c r="AB415" s="95">
        <f t="shared" si="33"/>
        <v>0</v>
      </c>
      <c r="AD415" s="88">
        <f t="shared" si="31"/>
        <v>0</v>
      </c>
      <c r="AE415" s="113">
        <v>40158</v>
      </c>
      <c r="AM415" s="281">
        <v>62913</v>
      </c>
      <c r="AN415" s="281">
        <v>2705</v>
      </c>
      <c r="AO415" s="156" t="s">
        <v>1044</v>
      </c>
      <c r="AP415" s="282" t="s">
        <v>473</v>
      </c>
      <c r="AQ415" s="809"/>
      <c r="AR415" s="809">
        <v>6</v>
      </c>
      <c r="AS415" s="88">
        <f t="shared" si="34"/>
        <v>0</v>
      </c>
      <c r="AT415" s="88">
        <v>0</v>
      </c>
    </row>
    <row r="416" spans="1:46" x14ac:dyDescent="0.35">
      <c r="A416" s="155">
        <v>63058</v>
      </c>
      <c r="B416" s="162">
        <v>2710</v>
      </c>
      <c r="C416" s="155" t="s">
        <v>1045</v>
      </c>
      <c r="D416" s="155"/>
      <c r="E416" s="155"/>
      <c r="F416" s="155">
        <v>5</v>
      </c>
      <c r="G416" s="171">
        <v>1</v>
      </c>
      <c r="H416" s="155"/>
      <c r="I416" s="155" t="str">
        <f t="shared" si="30"/>
        <v>part</v>
      </c>
      <c r="J416" s="155"/>
      <c r="K416" s="155"/>
      <c r="L416" s="155"/>
      <c r="M416" s="155"/>
      <c r="N416" s="163"/>
      <c r="O416" s="163"/>
      <c r="P416" s="163"/>
      <c r="Q416" s="163"/>
      <c r="R416" s="164"/>
      <c r="S416" s="165"/>
      <c r="T416" s="167"/>
      <c r="U416" s="163"/>
      <c r="V416" s="172">
        <v>0</v>
      </c>
      <c r="W416" s="167"/>
      <c r="X416" s="155"/>
      <c r="Y416" s="155"/>
      <c r="Z416" s="155"/>
      <c r="AA416" s="152">
        <f t="shared" si="35"/>
        <v>0</v>
      </c>
      <c r="AB416" s="168">
        <f t="shared" si="33"/>
        <v>0</v>
      </c>
      <c r="AC416" s="155"/>
      <c r="AD416" s="155">
        <f t="shared" si="31"/>
        <v>0</v>
      </c>
      <c r="AE416" s="169">
        <v>40158</v>
      </c>
      <c r="AF416" s="155"/>
      <c r="AG416" s="155"/>
      <c r="AH416" s="155"/>
      <c r="AI416" s="155"/>
      <c r="AJ416" s="155"/>
      <c r="AK416" s="155"/>
      <c r="AL416" s="155"/>
      <c r="AM416" s="281">
        <v>63058</v>
      </c>
      <c r="AN416" s="281">
        <v>2710</v>
      </c>
      <c r="AO416" s="156" t="s">
        <v>1045</v>
      </c>
      <c r="AP416" s="282" t="s">
        <v>473</v>
      </c>
      <c r="AQ416" s="809"/>
      <c r="AR416" s="809">
        <v>5</v>
      </c>
      <c r="AS416" s="88">
        <f t="shared" si="34"/>
        <v>0</v>
      </c>
      <c r="AT416" s="88">
        <v>0</v>
      </c>
    </row>
    <row r="417" spans="1:46" x14ac:dyDescent="0.35">
      <c r="A417" s="185">
        <v>62876</v>
      </c>
      <c r="B417" s="204">
        <v>19999</v>
      </c>
      <c r="C417" s="214" t="s">
        <v>1074</v>
      </c>
      <c r="D417" s="214" t="s">
        <v>473</v>
      </c>
      <c r="E417" s="185"/>
      <c r="F417" s="185">
        <v>2</v>
      </c>
      <c r="G417" s="205">
        <v>1</v>
      </c>
      <c r="H417" s="185"/>
      <c r="I417" s="185" t="str">
        <f t="shared" si="30"/>
        <v>part</v>
      </c>
      <c r="J417" s="185"/>
      <c r="K417" s="185"/>
      <c r="L417" s="185"/>
      <c r="M417" s="185"/>
      <c r="N417" s="206"/>
      <c r="O417" s="206"/>
      <c r="P417" s="206"/>
      <c r="Q417" s="206"/>
      <c r="R417" s="207"/>
      <c r="S417" s="215"/>
      <c r="T417" s="216" t="s">
        <v>1075</v>
      </c>
      <c r="U417" s="212"/>
      <c r="V417" s="209">
        <v>0</v>
      </c>
      <c r="W417" s="207" t="s">
        <v>1076</v>
      </c>
      <c r="X417" s="185" t="s">
        <v>1730</v>
      </c>
      <c r="Y417" s="185"/>
      <c r="Z417" s="209"/>
      <c r="AA417" s="210">
        <f t="shared" si="35"/>
        <v>0</v>
      </c>
      <c r="AB417" s="211">
        <f t="shared" si="33"/>
        <v>0</v>
      </c>
      <c r="AC417" s="185"/>
      <c r="AD417" s="185">
        <f t="shared" si="31"/>
        <v>0</v>
      </c>
      <c r="AE417" s="212">
        <v>40030</v>
      </c>
      <c r="AF417" s="185"/>
      <c r="AG417" s="185"/>
      <c r="AH417" s="185"/>
      <c r="AI417" s="185"/>
      <c r="AJ417" s="185"/>
      <c r="AK417" s="185"/>
      <c r="AL417" s="185"/>
      <c r="AM417" s="281">
        <v>62876</v>
      </c>
      <c r="AN417" s="281">
        <v>19999</v>
      </c>
      <c r="AO417" s="156" t="s">
        <v>1074</v>
      </c>
      <c r="AP417" s="282" t="s">
        <v>473</v>
      </c>
      <c r="AQ417" s="809"/>
      <c r="AR417" s="809">
        <v>2</v>
      </c>
      <c r="AS417" s="88">
        <f t="shared" si="34"/>
        <v>0</v>
      </c>
      <c r="AT417" s="88">
        <v>0</v>
      </c>
    </row>
    <row r="418" spans="1:46" x14ac:dyDescent="0.35">
      <c r="A418" s="185">
        <v>63059</v>
      </c>
      <c r="B418" s="204">
        <v>20000</v>
      </c>
      <c r="C418" s="185" t="s">
        <v>1692</v>
      </c>
      <c r="D418" s="185" t="s">
        <v>473</v>
      </c>
      <c r="E418" s="185"/>
      <c r="F418" s="185">
        <v>2</v>
      </c>
      <c r="G418" s="218">
        <v>1</v>
      </c>
      <c r="H418" s="185"/>
      <c r="I418" s="185" t="str">
        <f t="shared" ref="I418:I481" si="36">IF(COUNTIF($A$7:$A$3385,B418)&lt;&gt;0,"assy","part")</f>
        <v>part</v>
      </c>
      <c r="J418" s="185"/>
      <c r="K418" s="185"/>
      <c r="L418" s="185"/>
      <c r="M418" s="185"/>
      <c r="N418" s="206"/>
      <c r="O418" s="206"/>
      <c r="P418" s="206"/>
      <c r="Q418" s="206"/>
      <c r="R418" s="207"/>
      <c r="S418" s="208"/>
      <c r="T418" s="184"/>
      <c r="U418" s="185"/>
      <c r="V418" s="209">
        <v>0</v>
      </c>
      <c r="W418" s="184"/>
      <c r="X418" s="185" t="s">
        <v>1693</v>
      </c>
      <c r="Y418" s="185"/>
      <c r="Z418" s="209"/>
      <c r="AA418" s="210">
        <f t="shared" si="35"/>
        <v>0</v>
      </c>
      <c r="AB418" s="211">
        <f t="shared" si="33"/>
        <v>0</v>
      </c>
      <c r="AC418" s="185"/>
      <c r="AD418" s="185">
        <f t="shared" si="31"/>
        <v>0</v>
      </c>
      <c r="AE418" s="212">
        <v>39988</v>
      </c>
      <c r="AF418" s="185"/>
      <c r="AG418" s="185"/>
      <c r="AH418" s="185"/>
      <c r="AI418" s="185"/>
      <c r="AJ418" s="185"/>
      <c r="AK418" s="185"/>
      <c r="AL418" s="185"/>
      <c r="AM418" s="281">
        <v>63059</v>
      </c>
      <c r="AN418" s="281">
        <v>20000</v>
      </c>
      <c r="AO418" s="156" t="s">
        <v>1731</v>
      </c>
      <c r="AP418" s="282" t="s">
        <v>590</v>
      </c>
      <c r="AQ418" s="809"/>
      <c r="AR418" s="809">
        <v>2</v>
      </c>
      <c r="AS418" s="88">
        <f t="shared" si="34"/>
        <v>0</v>
      </c>
      <c r="AT418" s="88">
        <v>0</v>
      </c>
    </row>
    <row r="419" spans="1:46" x14ac:dyDescent="0.35">
      <c r="A419" s="155">
        <v>62883</v>
      </c>
      <c r="B419" s="162">
        <v>60729</v>
      </c>
      <c r="C419" s="155" t="s">
        <v>1078</v>
      </c>
      <c r="D419" s="155" t="s">
        <v>473</v>
      </c>
      <c r="E419" s="155"/>
      <c r="F419" s="155">
        <v>2</v>
      </c>
      <c r="G419" s="250">
        <v>1</v>
      </c>
      <c r="H419" s="155"/>
      <c r="I419" s="155" t="str">
        <f t="shared" si="36"/>
        <v>part</v>
      </c>
      <c r="J419" s="155"/>
      <c r="K419" s="155"/>
      <c r="L419" s="155"/>
      <c r="M419" s="155"/>
      <c r="N419" s="163"/>
      <c r="O419" s="163"/>
      <c r="P419" s="163"/>
      <c r="Q419" s="163"/>
      <c r="R419" s="164"/>
      <c r="S419" s="165"/>
      <c r="T419" s="167" t="s">
        <v>1079</v>
      </c>
      <c r="U419" s="155"/>
      <c r="V419" s="166">
        <v>870</v>
      </c>
      <c r="W419" s="167"/>
      <c r="X419" s="155" t="s">
        <v>704</v>
      </c>
      <c r="Y419" s="155" t="s">
        <v>475</v>
      </c>
      <c r="Z419" s="166"/>
      <c r="AA419" s="152">
        <f t="shared" si="35"/>
        <v>870</v>
      </c>
      <c r="AB419" s="168">
        <f t="shared" si="33"/>
        <v>1740</v>
      </c>
      <c r="AC419" s="155"/>
      <c r="AD419" s="155">
        <f t="shared" si="31"/>
        <v>0</v>
      </c>
      <c r="AE419" s="169">
        <v>39926</v>
      </c>
      <c r="AF419" s="155">
        <v>2</v>
      </c>
      <c r="AG419" s="155">
        <v>2</v>
      </c>
      <c r="AH419" s="155"/>
      <c r="AI419" s="155"/>
      <c r="AJ419" s="155"/>
      <c r="AK419" s="155"/>
      <c r="AL419" s="155"/>
      <c r="AM419" s="281">
        <v>62883</v>
      </c>
      <c r="AN419" s="281">
        <v>60729</v>
      </c>
      <c r="AO419" s="156" t="s">
        <v>1078</v>
      </c>
      <c r="AP419" s="282" t="s">
        <v>473</v>
      </c>
      <c r="AQ419" s="809"/>
      <c r="AR419" s="809">
        <v>2</v>
      </c>
      <c r="AS419" s="88">
        <f t="shared" si="34"/>
        <v>0</v>
      </c>
      <c r="AT419" s="88">
        <v>0</v>
      </c>
    </row>
    <row r="420" spans="1:46" x14ac:dyDescent="0.35">
      <c r="A420" s="125">
        <v>62399</v>
      </c>
      <c r="B420" s="126">
        <v>61236</v>
      </c>
      <c r="C420" s="125" t="s">
        <v>1080</v>
      </c>
      <c r="D420" s="125" t="s">
        <v>590</v>
      </c>
      <c r="E420" s="125" t="s">
        <v>1081</v>
      </c>
      <c r="F420" s="125">
        <v>2</v>
      </c>
      <c r="G420" s="133">
        <v>1</v>
      </c>
      <c r="H420" s="125"/>
      <c r="I420" s="125" t="str">
        <f t="shared" si="36"/>
        <v>part</v>
      </c>
      <c r="J420" s="125"/>
      <c r="K420" s="125"/>
      <c r="L420" s="125"/>
      <c r="M420" s="125"/>
      <c r="N420" s="128"/>
      <c r="O420" s="128"/>
      <c r="P420" s="128"/>
      <c r="Q420" s="128"/>
      <c r="R420" s="129"/>
      <c r="S420" s="262"/>
      <c r="T420" s="130" t="s">
        <v>1082</v>
      </c>
      <c r="U420" s="125"/>
      <c r="V420" s="132">
        <v>28</v>
      </c>
      <c r="W420" s="130"/>
      <c r="X420" s="125" t="s">
        <v>1083</v>
      </c>
      <c r="Y420" s="125"/>
      <c r="Z420" s="132"/>
      <c r="AA420" s="112">
        <f t="shared" si="35"/>
        <v>28</v>
      </c>
      <c r="AB420" s="95">
        <f t="shared" si="33"/>
        <v>56</v>
      </c>
      <c r="AD420" s="88">
        <f t="shared" si="31"/>
        <v>0</v>
      </c>
      <c r="AE420" s="113">
        <v>39926</v>
      </c>
      <c r="AM420" s="281">
        <v>62399</v>
      </c>
      <c r="AN420" s="281">
        <v>61236</v>
      </c>
      <c r="AO420" s="156" t="s">
        <v>1080</v>
      </c>
      <c r="AP420" s="282" t="s">
        <v>590</v>
      </c>
      <c r="AQ420" s="809" t="s">
        <v>1081</v>
      </c>
      <c r="AR420" s="809">
        <v>2</v>
      </c>
      <c r="AS420" s="88">
        <f t="shared" si="34"/>
        <v>0</v>
      </c>
      <c r="AT420" s="88">
        <v>0</v>
      </c>
    </row>
    <row r="421" spans="1:46" x14ac:dyDescent="0.35">
      <c r="A421" s="125">
        <v>62897</v>
      </c>
      <c r="B421" s="126">
        <v>61743</v>
      </c>
      <c r="C421" s="125" t="s">
        <v>1085</v>
      </c>
      <c r="D421" s="125" t="s">
        <v>590</v>
      </c>
      <c r="E421" s="125" t="s">
        <v>576</v>
      </c>
      <c r="F421" s="125">
        <v>1</v>
      </c>
      <c r="G421" s="133">
        <v>1</v>
      </c>
      <c r="H421" s="125"/>
      <c r="I421" s="125" t="str">
        <f t="shared" si="36"/>
        <v>assy</v>
      </c>
      <c r="J421" s="125"/>
      <c r="K421" s="125"/>
      <c r="L421" s="125"/>
      <c r="M421" s="125"/>
      <c r="N421" s="128"/>
      <c r="O421" s="128"/>
      <c r="P421" s="128"/>
      <c r="Q421" s="128"/>
      <c r="R421" s="129" t="s">
        <v>914</v>
      </c>
      <c r="S421" s="262">
        <v>4</v>
      </c>
      <c r="T421" s="130" t="s">
        <v>1086</v>
      </c>
      <c r="U421" s="125"/>
      <c r="V421" s="132">
        <v>0</v>
      </c>
      <c r="W421" s="130"/>
      <c r="X421" s="125" t="s">
        <v>1087</v>
      </c>
      <c r="Y421" s="125"/>
      <c r="Z421" s="132"/>
      <c r="AA421" s="228">
        <f t="shared" si="35"/>
        <v>0</v>
      </c>
      <c r="AB421" s="229">
        <f t="shared" si="33"/>
        <v>0</v>
      </c>
      <c r="AC421" s="220"/>
      <c r="AD421" s="220">
        <f t="shared" si="31"/>
        <v>0</v>
      </c>
      <c r="AE421" s="230">
        <v>40078</v>
      </c>
      <c r="AF421" s="220"/>
      <c r="AG421" s="220"/>
      <c r="AH421" s="220"/>
      <c r="AI421" s="220"/>
      <c r="AJ421" s="220"/>
      <c r="AK421" s="220"/>
      <c r="AL421" s="220"/>
      <c r="AM421" s="281">
        <v>62897</v>
      </c>
      <c r="AN421" s="281">
        <v>61743</v>
      </c>
      <c r="AO421" s="156" t="s">
        <v>1732</v>
      </c>
      <c r="AP421" s="282" t="s">
        <v>590</v>
      </c>
      <c r="AQ421" s="809" t="s">
        <v>1081</v>
      </c>
      <c r="AR421" s="809">
        <v>1</v>
      </c>
      <c r="AS421" s="88">
        <f t="shared" si="34"/>
        <v>0</v>
      </c>
      <c r="AT421" s="88">
        <v>0</v>
      </c>
    </row>
    <row r="422" spans="1:46" x14ac:dyDescent="0.35">
      <c r="A422" s="121">
        <v>62931</v>
      </c>
      <c r="B422" s="122">
        <v>61745</v>
      </c>
      <c r="C422" s="121" t="s">
        <v>1088</v>
      </c>
      <c r="D422" s="88" t="s">
        <v>590</v>
      </c>
      <c r="E422" s="88" t="s">
        <v>576</v>
      </c>
      <c r="F422" s="88">
        <v>1</v>
      </c>
      <c r="G422" s="110">
        <v>1</v>
      </c>
      <c r="I422" s="88" t="str">
        <f t="shared" si="36"/>
        <v>assy</v>
      </c>
      <c r="R422" s="98" t="s">
        <v>914</v>
      </c>
      <c r="S422" s="91">
        <v>4</v>
      </c>
      <c r="V422" s="114">
        <v>0</v>
      </c>
      <c r="W422" s="98"/>
      <c r="X422" s="121" t="s">
        <v>1089</v>
      </c>
      <c r="Z422" s="118"/>
      <c r="AA422" s="112">
        <f t="shared" si="35"/>
        <v>0</v>
      </c>
      <c r="AB422" s="95">
        <f t="shared" si="33"/>
        <v>0</v>
      </c>
      <c r="AD422" s="88">
        <f t="shared" si="31"/>
        <v>0</v>
      </c>
      <c r="AE422" s="113">
        <v>40084</v>
      </c>
      <c r="AM422" s="281">
        <v>62931</v>
      </c>
      <c r="AN422" s="281">
        <v>61745</v>
      </c>
      <c r="AO422" s="156" t="s">
        <v>1088</v>
      </c>
      <c r="AP422" s="282" t="s">
        <v>590</v>
      </c>
      <c r="AQ422" s="809" t="s">
        <v>576</v>
      </c>
      <c r="AR422" s="809">
        <v>1</v>
      </c>
      <c r="AS422" s="88">
        <f t="shared" si="34"/>
        <v>0</v>
      </c>
      <c r="AT422" s="88">
        <v>0</v>
      </c>
    </row>
    <row r="423" spans="1:46" x14ac:dyDescent="0.35">
      <c r="A423" s="125">
        <v>62998</v>
      </c>
      <c r="B423" s="126">
        <v>61746</v>
      </c>
      <c r="C423" s="125" t="s">
        <v>1090</v>
      </c>
      <c r="D423" s="125" t="s">
        <v>590</v>
      </c>
      <c r="E423" s="125" t="s">
        <v>576</v>
      </c>
      <c r="F423" s="125">
        <v>1</v>
      </c>
      <c r="G423" s="127">
        <v>1</v>
      </c>
      <c r="H423" s="125"/>
      <c r="I423" s="125" t="str">
        <f t="shared" si="36"/>
        <v>part</v>
      </c>
      <c r="J423" s="125"/>
      <c r="K423" s="125"/>
      <c r="L423" s="125"/>
      <c r="M423" s="125"/>
      <c r="N423" s="128"/>
      <c r="O423" s="128"/>
      <c r="P423" s="128"/>
      <c r="Q423" s="128"/>
      <c r="R423" s="129" t="s">
        <v>1091</v>
      </c>
      <c r="S423" s="262">
        <v>4</v>
      </c>
      <c r="T423" s="130" t="s">
        <v>1092</v>
      </c>
      <c r="U423" s="125"/>
      <c r="V423" s="132">
        <v>460</v>
      </c>
      <c r="W423" s="129"/>
      <c r="X423" s="125" t="s">
        <v>1093</v>
      </c>
      <c r="Y423" s="125"/>
      <c r="Z423" s="132"/>
      <c r="AA423" s="263">
        <f t="shared" si="35"/>
        <v>460</v>
      </c>
      <c r="AB423" s="264">
        <f t="shared" si="33"/>
        <v>460</v>
      </c>
      <c r="AC423" s="125"/>
      <c r="AD423" s="125">
        <f t="shared" si="31"/>
        <v>0</v>
      </c>
      <c r="AE423" s="148">
        <v>40098</v>
      </c>
      <c r="AF423" s="125"/>
      <c r="AG423" s="125"/>
      <c r="AH423" s="125"/>
      <c r="AI423" s="125"/>
      <c r="AJ423" s="125"/>
      <c r="AK423" s="125"/>
      <c r="AL423" s="125"/>
      <c r="AM423" s="281">
        <v>62998</v>
      </c>
      <c r="AN423" s="281">
        <v>61746</v>
      </c>
      <c r="AO423" s="156" t="s">
        <v>1090</v>
      </c>
      <c r="AP423" s="282" t="s">
        <v>590</v>
      </c>
      <c r="AQ423" s="809" t="s">
        <v>576</v>
      </c>
      <c r="AR423" s="809">
        <v>1</v>
      </c>
      <c r="AS423" s="88">
        <f t="shared" si="34"/>
        <v>0</v>
      </c>
      <c r="AT423" s="88">
        <v>0</v>
      </c>
    </row>
    <row r="424" spans="1:46" x14ac:dyDescent="0.35">
      <c r="A424" s="125">
        <v>63089</v>
      </c>
      <c r="B424" s="126">
        <v>61747</v>
      </c>
      <c r="C424" s="125" t="s">
        <v>1094</v>
      </c>
      <c r="D424" s="125" t="s">
        <v>590</v>
      </c>
      <c r="E424" s="125" t="s">
        <v>576</v>
      </c>
      <c r="F424" s="125">
        <v>1</v>
      </c>
      <c r="G424" s="127">
        <v>1</v>
      </c>
      <c r="H424" s="125"/>
      <c r="I424" s="125" t="str">
        <f t="shared" si="36"/>
        <v>part</v>
      </c>
      <c r="J424" s="125"/>
      <c r="K424" s="125"/>
      <c r="L424" s="125"/>
      <c r="M424" s="125"/>
      <c r="N424" s="128"/>
      <c r="O424" s="128"/>
      <c r="P424" s="128"/>
      <c r="Q424" s="128"/>
      <c r="R424" s="129" t="s">
        <v>1095</v>
      </c>
      <c r="S424" s="262">
        <v>4</v>
      </c>
      <c r="T424" s="130" t="s">
        <v>1092</v>
      </c>
      <c r="U424" s="125"/>
      <c r="V424" s="132">
        <v>590</v>
      </c>
      <c r="W424" s="129"/>
      <c r="X424" s="125" t="s">
        <v>1096</v>
      </c>
      <c r="Y424" s="125"/>
      <c r="Z424" s="132"/>
      <c r="AA424" s="115">
        <f t="shared" si="35"/>
        <v>590</v>
      </c>
      <c r="AB424" s="95">
        <f t="shared" si="33"/>
        <v>590</v>
      </c>
      <c r="AD424" s="88">
        <f t="shared" si="31"/>
        <v>0</v>
      </c>
      <c r="AE424" s="113">
        <v>40102</v>
      </c>
      <c r="AM424" s="281">
        <v>63089</v>
      </c>
      <c r="AN424" s="281">
        <v>61747</v>
      </c>
      <c r="AO424" s="156" t="s">
        <v>1094</v>
      </c>
      <c r="AP424" s="282" t="s">
        <v>590</v>
      </c>
      <c r="AQ424" s="809" t="s">
        <v>1081</v>
      </c>
      <c r="AR424" s="809">
        <v>1</v>
      </c>
      <c r="AS424" s="88">
        <f t="shared" si="34"/>
        <v>0</v>
      </c>
      <c r="AT424" s="88">
        <v>0</v>
      </c>
    </row>
    <row r="425" spans="1:46" x14ac:dyDescent="0.35">
      <c r="A425" s="125">
        <v>62902</v>
      </c>
      <c r="B425" s="126">
        <v>61748</v>
      </c>
      <c r="C425" s="125" t="s">
        <v>1097</v>
      </c>
      <c r="D425" s="125" t="s">
        <v>590</v>
      </c>
      <c r="E425" s="125" t="s">
        <v>576</v>
      </c>
      <c r="F425" s="125">
        <v>1</v>
      </c>
      <c r="G425" s="127">
        <v>1</v>
      </c>
      <c r="H425" s="125"/>
      <c r="I425" s="125" t="str">
        <f t="shared" si="36"/>
        <v>part</v>
      </c>
      <c r="J425" s="125"/>
      <c r="K425" s="125"/>
      <c r="L425" s="125"/>
      <c r="M425" s="125"/>
      <c r="N425" s="128"/>
      <c r="O425" s="128"/>
      <c r="P425" s="128"/>
      <c r="Q425" s="128"/>
      <c r="R425" s="129" t="s">
        <v>914</v>
      </c>
      <c r="S425" s="262">
        <v>4</v>
      </c>
      <c r="T425" s="130" t="s">
        <v>1098</v>
      </c>
      <c r="U425" s="125"/>
      <c r="V425" s="132">
        <v>17.14</v>
      </c>
      <c r="W425" s="130"/>
      <c r="X425" s="125" t="s">
        <v>1099</v>
      </c>
      <c r="Y425" s="125"/>
      <c r="Z425" s="132"/>
      <c r="AA425" s="112">
        <f t="shared" si="35"/>
        <v>17.14</v>
      </c>
      <c r="AB425" s="95">
        <f t="shared" si="33"/>
        <v>17.14</v>
      </c>
      <c r="AD425" s="88">
        <f t="shared" si="31"/>
        <v>0</v>
      </c>
      <c r="AE425" s="113">
        <v>40098</v>
      </c>
      <c r="AM425" s="281">
        <v>62445</v>
      </c>
      <c r="AN425" s="281">
        <v>61748</v>
      </c>
      <c r="AO425" s="156" t="s">
        <v>1097</v>
      </c>
      <c r="AP425" s="282" t="s">
        <v>590</v>
      </c>
      <c r="AQ425" s="809"/>
      <c r="AR425" s="809">
        <v>1</v>
      </c>
      <c r="AS425" s="88">
        <f t="shared" si="34"/>
        <v>0</v>
      </c>
      <c r="AT425" s="88">
        <v>0</v>
      </c>
    </row>
    <row r="426" spans="1:46" x14ac:dyDescent="0.35">
      <c r="A426" s="125">
        <v>61751</v>
      </c>
      <c r="B426" s="126">
        <v>61749</v>
      </c>
      <c r="C426" s="125" t="s">
        <v>1100</v>
      </c>
      <c r="D426" s="125" t="s">
        <v>590</v>
      </c>
      <c r="E426" s="125" t="s">
        <v>576</v>
      </c>
      <c r="F426" s="125">
        <v>1</v>
      </c>
      <c r="G426" s="127">
        <v>1</v>
      </c>
      <c r="H426" s="125"/>
      <c r="I426" s="125" t="str">
        <f t="shared" si="36"/>
        <v>part</v>
      </c>
      <c r="J426" s="125"/>
      <c r="K426" s="125"/>
      <c r="L426" s="125"/>
      <c r="M426" s="125"/>
      <c r="N426" s="128"/>
      <c r="O426" s="128"/>
      <c r="P426" s="128"/>
      <c r="Q426" s="128"/>
      <c r="R426" s="129" t="s">
        <v>914</v>
      </c>
      <c r="S426" s="262">
        <v>4</v>
      </c>
      <c r="T426" s="130" t="s">
        <v>1098</v>
      </c>
      <c r="U426" s="125"/>
      <c r="V426" s="132">
        <v>13</v>
      </c>
      <c r="W426" s="130"/>
      <c r="X426" s="125" t="s">
        <v>1099</v>
      </c>
      <c r="Y426" s="125"/>
      <c r="Z426" s="132"/>
      <c r="AA426" s="112">
        <f t="shared" si="35"/>
        <v>13</v>
      </c>
      <c r="AB426" s="95">
        <f t="shared" si="33"/>
        <v>13</v>
      </c>
      <c r="AD426" s="88">
        <f t="shared" si="31"/>
        <v>0</v>
      </c>
      <c r="AE426" s="113">
        <v>40098</v>
      </c>
      <c r="AM426" s="281">
        <v>61751</v>
      </c>
      <c r="AN426" s="281">
        <v>61749</v>
      </c>
      <c r="AO426" s="156" t="s">
        <v>1100</v>
      </c>
      <c r="AP426" s="284" t="s">
        <v>924</v>
      </c>
      <c r="AQ426" s="809"/>
      <c r="AR426" s="809">
        <v>1</v>
      </c>
      <c r="AS426" s="88">
        <f t="shared" si="34"/>
        <v>0</v>
      </c>
      <c r="AT426" s="88">
        <v>0</v>
      </c>
    </row>
    <row r="427" spans="1:46" x14ac:dyDescent="0.35">
      <c r="A427" s="88">
        <v>62902</v>
      </c>
      <c r="B427" s="109">
        <v>61751</v>
      </c>
      <c r="C427" s="88" t="s">
        <v>1101</v>
      </c>
      <c r="D427" s="88" t="s">
        <v>590</v>
      </c>
      <c r="E427" s="88" t="s">
        <v>576</v>
      </c>
      <c r="F427" s="88">
        <v>1</v>
      </c>
      <c r="G427" s="110">
        <v>1</v>
      </c>
      <c r="I427" s="88" t="str">
        <f t="shared" si="36"/>
        <v>assy</v>
      </c>
      <c r="R427" s="98" t="s">
        <v>914</v>
      </c>
      <c r="S427" s="91">
        <v>4</v>
      </c>
      <c r="V427" s="114">
        <v>0</v>
      </c>
      <c r="Z427" s="118"/>
      <c r="AA427" s="112">
        <f t="shared" si="35"/>
        <v>0</v>
      </c>
      <c r="AB427" s="95">
        <f t="shared" si="33"/>
        <v>0</v>
      </c>
      <c r="AD427" s="88">
        <f t="shared" si="31"/>
        <v>0</v>
      </c>
      <c r="AE427" s="113">
        <v>40099</v>
      </c>
      <c r="AM427" s="281">
        <v>62445</v>
      </c>
      <c r="AN427" s="281">
        <v>61751</v>
      </c>
      <c r="AO427" s="156" t="s">
        <v>1101</v>
      </c>
      <c r="AP427" s="282" t="s">
        <v>590</v>
      </c>
      <c r="AQ427" s="809" t="s">
        <v>576</v>
      </c>
      <c r="AR427" s="809">
        <v>1</v>
      </c>
      <c r="AS427" s="88">
        <f t="shared" si="34"/>
        <v>0</v>
      </c>
      <c r="AT427" s="88">
        <v>0</v>
      </c>
    </row>
    <row r="428" spans="1:46" x14ac:dyDescent="0.35">
      <c r="A428" s="125">
        <v>62912</v>
      </c>
      <c r="B428" s="126">
        <v>61754</v>
      </c>
      <c r="C428" s="125" t="s">
        <v>1102</v>
      </c>
      <c r="D428" s="125" t="s">
        <v>590</v>
      </c>
      <c r="E428" s="125" t="s">
        <v>576</v>
      </c>
      <c r="F428" s="125">
        <v>2</v>
      </c>
      <c r="G428" s="127">
        <v>1</v>
      </c>
      <c r="H428" s="125"/>
      <c r="I428" s="125" t="str">
        <f t="shared" si="36"/>
        <v>part</v>
      </c>
      <c r="J428" s="125"/>
      <c r="K428" s="125"/>
      <c r="L428" s="125"/>
      <c r="M428" s="125"/>
      <c r="N428" s="128"/>
      <c r="O428" s="128"/>
      <c r="P428" s="128"/>
      <c r="Q428" s="128"/>
      <c r="R428" s="129" t="s">
        <v>1103</v>
      </c>
      <c r="S428" s="262">
        <v>4</v>
      </c>
      <c r="T428" s="130" t="s">
        <v>1104</v>
      </c>
      <c r="U428" s="128"/>
      <c r="V428" s="132">
        <v>30</v>
      </c>
      <c r="W428" s="130"/>
      <c r="X428" s="125" t="s">
        <v>1105</v>
      </c>
      <c r="Y428" s="125"/>
      <c r="Z428" s="125"/>
      <c r="AA428" s="112">
        <f t="shared" si="35"/>
        <v>30</v>
      </c>
      <c r="AB428" s="95">
        <f t="shared" si="33"/>
        <v>60</v>
      </c>
      <c r="AD428" s="88">
        <f t="shared" si="31"/>
        <v>0</v>
      </c>
      <c r="AE428" s="113">
        <v>40113</v>
      </c>
      <c r="AM428" s="281">
        <v>62912</v>
      </c>
      <c r="AN428" s="281">
        <v>61754</v>
      </c>
      <c r="AO428" s="156" t="s">
        <v>1102</v>
      </c>
      <c r="AP428" s="282" t="s">
        <v>590</v>
      </c>
      <c r="AQ428" s="809" t="s">
        <v>576</v>
      </c>
      <c r="AR428" s="809">
        <v>2</v>
      </c>
      <c r="AS428" s="88">
        <f t="shared" si="34"/>
        <v>0</v>
      </c>
      <c r="AT428" s="88">
        <v>0</v>
      </c>
    </row>
    <row r="429" spans="1:46" x14ac:dyDescent="0.35">
      <c r="A429" s="125">
        <v>61762</v>
      </c>
      <c r="B429" s="126">
        <v>61755</v>
      </c>
      <c r="C429" s="125" t="s">
        <v>1106</v>
      </c>
      <c r="D429" s="125" t="s">
        <v>590</v>
      </c>
      <c r="E429" s="125" t="s">
        <v>576</v>
      </c>
      <c r="F429" s="125">
        <v>1</v>
      </c>
      <c r="G429" s="127">
        <v>1</v>
      </c>
      <c r="H429" s="125"/>
      <c r="I429" s="125" t="str">
        <f t="shared" si="36"/>
        <v>part</v>
      </c>
      <c r="J429" s="125"/>
      <c r="K429" s="125"/>
      <c r="L429" s="125"/>
      <c r="M429" s="125"/>
      <c r="N429" s="128"/>
      <c r="O429" s="128"/>
      <c r="P429" s="128"/>
      <c r="Q429" s="128"/>
      <c r="R429" s="129" t="s">
        <v>1103</v>
      </c>
      <c r="S429" s="262">
        <v>4</v>
      </c>
      <c r="T429" s="130" t="s">
        <v>1107</v>
      </c>
      <c r="U429" s="128"/>
      <c r="V429" s="132">
        <v>115</v>
      </c>
      <c r="W429" s="130"/>
      <c r="X429" s="125" t="s">
        <v>1108</v>
      </c>
      <c r="Y429" s="125"/>
      <c r="Z429" s="125"/>
      <c r="AA429" s="112">
        <f t="shared" si="35"/>
        <v>115</v>
      </c>
      <c r="AB429" s="95">
        <f t="shared" si="33"/>
        <v>115</v>
      </c>
      <c r="AD429" s="88">
        <f t="shared" si="31"/>
        <v>0</v>
      </c>
      <c r="AE429" s="113">
        <v>40113</v>
      </c>
      <c r="AM429" s="281">
        <v>61762</v>
      </c>
      <c r="AN429" s="281">
        <v>61755</v>
      </c>
      <c r="AO429" s="156" t="s">
        <v>1106</v>
      </c>
      <c r="AP429" s="282" t="s">
        <v>590</v>
      </c>
      <c r="AQ429" s="809" t="s">
        <v>576</v>
      </c>
      <c r="AR429" s="809">
        <v>1</v>
      </c>
      <c r="AS429" s="88">
        <f t="shared" si="34"/>
        <v>0</v>
      </c>
      <c r="AT429" s="88">
        <v>0</v>
      </c>
    </row>
    <row r="430" spans="1:46" x14ac:dyDescent="0.35">
      <c r="A430" s="125">
        <v>61762</v>
      </c>
      <c r="B430" s="126">
        <v>61756</v>
      </c>
      <c r="C430" s="125" t="s">
        <v>1109</v>
      </c>
      <c r="D430" s="125" t="s">
        <v>590</v>
      </c>
      <c r="E430" s="125" t="s">
        <v>576</v>
      </c>
      <c r="F430" s="125">
        <v>1</v>
      </c>
      <c r="G430" s="127">
        <v>1</v>
      </c>
      <c r="H430" s="125"/>
      <c r="I430" s="125" t="str">
        <f t="shared" si="36"/>
        <v>part</v>
      </c>
      <c r="J430" s="125"/>
      <c r="K430" s="125"/>
      <c r="L430" s="125"/>
      <c r="M430" s="125"/>
      <c r="N430" s="128"/>
      <c r="O430" s="128"/>
      <c r="P430" s="128"/>
      <c r="Q430" s="128"/>
      <c r="R430" s="129" t="s">
        <v>1103</v>
      </c>
      <c r="S430" s="262">
        <v>4</v>
      </c>
      <c r="T430" s="130" t="s">
        <v>1107</v>
      </c>
      <c r="U430" s="128"/>
      <c r="V430" s="132">
        <v>30</v>
      </c>
      <c r="W430" s="130"/>
      <c r="X430" s="125" t="s">
        <v>1108</v>
      </c>
      <c r="Y430" s="125"/>
      <c r="Z430" s="125"/>
      <c r="AA430" s="112">
        <f t="shared" si="35"/>
        <v>30</v>
      </c>
      <c r="AB430" s="95">
        <f t="shared" si="33"/>
        <v>30</v>
      </c>
      <c r="AD430" s="88">
        <f t="shared" si="31"/>
        <v>0</v>
      </c>
      <c r="AE430" s="113">
        <v>40113</v>
      </c>
      <c r="AM430" s="281">
        <v>61762</v>
      </c>
      <c r="AN430" s="281">
        <v>61756</v>
      </c>
      <c r="AO430" s="156" t="s">
        <v>1109</v>
      </c>
      <c r="AP430" s="282" t="s">
        <v>590</v>
      </c>
      <c r="AQ430" s="809" t="s">
        <v>576</v>
      </c>
      <c r="AR430" s="809">
        <v>1</v>
      </c>
      <c r="AS430" s="88">
        <f t="shared" si="34"/>
        <v>0</v>
      </c>
      <c r="AT430" s="88">
        <v>0</v>
      </c>
    </row>
    <row r="431" spans="1:46" x14ac:dyDescent="0.35">
      <c r="A431" s="125">
        <v>61762</v>
      </c>
      <c r="B431" s="126">
        <v>61757</v>
      </c>
      <c r="C431" s="125" t="s">
        <v>1110</v>
      </c>
      <c r="D431" s="125" t="s">
        <v>590</v>
      </c>
      <c r="E431" s="125" t="s">
        <v>576</v>
      </c>
      <c r="F431" s="125">
        <v>2</v>
      </c>
      <c r="G431" s="127">
        <v>1</v>
      </c>
      <c r="H431" s="125"/>
      <c r="I431" s="125" t="str">
        <f t="shared" si="36"/>
        <v>part</v>
      </c>
      <c r="J431" s="125"/>
      <c r="K431" s="125"/>
      <c r="L431" s="125"/>
      <c r="M431" s="125"/>
      <c r="N431" s="128"/>
      <c r="O431" s="128"/>
      <c r="P431" s="128"/>
      <c r="Q431" s="128"/>
      <c r="R431" s="129" t="s">
        <v>1103</v>
      </c>
      <c r="S431" s="262">
        <v>4</v>
      </c>
      <c r="T431" s="130" t="s">
        <v>1111</v>
      </c>
      <c r="U431" s="128"/>
      <c r="V431" s="132">
        <v>35</v>
      </c>
      <c r="W431" s="130"/>
      <c r="X431" s="125" t="s">
        <v>1108</v>
      </c>
      <c r="Y431" s="125"/>
      <c r="Z431" s="125"/>
      <c r="AA431" s="112">
        <f t="shared" si="35"/>
        <v>35</v>
      </c>
      <c r="AB431" s="95">
        <f t="shared" si="33"/>
        <v>70</v>
      </c>
      <c r="AD431" s="88">
        <f t="shared" si="31"/>
        <v>0</v>
      </c>
      <c r="AE431" s="113">
        <v>40113</v>
      </c>
      <c r="AM431" s="281">
        <v>61762</v>
      </c>
      <c r="AN431" s="281">
        <v>61757</v>
      </c>
      <c r="AO431" s="156" t="s">
        <v>1110</v>
      </c>
      <c r="AP431" s="282" t="s">
        <v>590</v>
      </c>
      <c r="AQ431" s="809" t="s">
        <v>576</v>
      </c>
      <c r="AR431" s="809">
        <v>2</v>
      </c>
      <c r="AS431" s="88">
        <f t="shared" si="34"/>
        <v>0</v>
      </c>
      <c r="AT431" s="88">
        <v>0</v>
      </c>
    </row>
    <row r="432" spans="1:46" x14ac:dyDescent="0.35">
      <c r="A432" s="88">
        <v>61762</v>
      </c>
      <c r="B432" s="109">
        <v>61758</v>
      </c>
      <c r="C432" s="88" t="s">
        <v>1112</v>
      </c>
      <c r="D432" s="88" t="s">
        <v>590</v>
      </c>
      <c r="E432" s="88" t="s">
        <v>576</v>
      </c>
      <c r="F432" s="88">
        <v>1</v>
      </c>
      <c r="G432" s="110">
        <v>1</v>
      </c>
      <c r="I432" s="88" t="str">
        <f t="shared" si="36"/>
        <v>part</v>
      </c>
      <c r="R432" s="98" t="s">
        <v>1103</v>
      </c>
      <c r="S432" s="91">
        <v>4</v>
      </c>
      <c r="U432" s="89"/>
      <c r="V432" s="114">
        <v>0</v>
      </c>
      <c r="AA432" s="112">
        <f t="shared" si="35"/>
        <v>0</v>
      </c>
      <c r="AB432" s="95">
        <f t="shared" si="33"/>
        <v>0</v>
      </c>
      <c r="AD432" s="88">
        <f t="shared" si="31"/>
        <v>0</v>
      </c>
      <c r="AE432" s="113">
        <v>40113</v>
      </c>
      <c r="AM432" s="281">
        <v>61762</v>
      </c>
      <c r="AN432" s="281">
        <v>61758</v>
      </c>
      <c r="AO432" s="156" t="s">
        <v>1112</v>
      </c>
      <c r="AP432" s="282" t="s">
        <v>590</v>
      </c>
      <c r="AQ432" s="809" t="s">
        <v>576</v>
      </c>
      <c r="AR432" s="809">
        <v>1</v>
      </c>
      <c r="AS432" s="88">
        <f t="shared" si="34"/>
        <v>0</v>
      </c>
      <c r="AT432" s="88">
        <v>0</v>
      </c>
    </row>
    <row r="433" spans="1:46" x14ac:dyDescent="0.35">
      <c r="A433" s="125">
        <v>61761</v>
      </c>
      <c r="B433" s="126">
        <v>61760</v>
      </c>
      <c r="C433" s="125" t="s">
        <v>1114</v>
      </c>
      <c r="D433" s="125" t="s">
        <v>590</v>
      </c>
      <c r="E433" s="125" t="s">
        <v>576</v>
      </c>
      <c r="F433" s="125">
        <v>1</v>
      </c>
      <c r="G433" s="127">
        <v>1</v>
      </c>
      <c r="H433" s="125"/>
      <c r="I433" s="125" t="str">
        <f t="shared" si="36"/>
        <v>part</v>
      </c>
      <c r="J433" s="125"/>
      <c r="K433" s="125"/>
      <c r="L433" s="125"/>
      <c r="M433" s="125"/>
      <c r="N433" s="128"/>
      <c r="O433" s="128"/>
      <c r="P433" s="128"/>
      <c r="Q433" s="128"/>
      <c r="R433" s="129" t="s">
        <v>1049</v>
      </c>
      <c r="S433" s="262">
        <v>4</v>
      </c>
      <c r="T433" s="130" t="s">
        <v>1115</v>
      </c>
      <c r="U433" s="125"/>
      <c r="V433" s="132">
        <v>0</v>
      </c>
      <c r="W433" s="130"/>
      <c r="X433" s="125" t="s">
        <v>1105</v>
      </c>
      <c r="Y433" s="125"/>
      <c r="Z433" s="132"/>
      <c r="AA433" s="112">
        <f t="shared" si="35"/>
        <v>0</v>
      </c>
      <c r="AB433" s="95">
        <f t="shared" si="33"/>
        <v>0</v>
      </c>
      <c r="AD433" s="88">
        <f t="shared" si="31"/>
        <v>0</v>
      </c>
      <c r="AE433" s="113">
        <v>40112</v>
      </c>
      <c r="AM433" s="281">
        <v>61761</v>
      </c>
      <c r="AN433" s="281">
        <v>61760</v>
      </c>
      <c r="AO433" s="156" t="s">
        <v>1114</v>
      </c>
      <c r="AP433" s="282" t="s">
        <v>590</v>
      </c>
      <c r="AQ433" s="809" t="s">
        <v>778</v>
      </c>
      <c r="AR433" s="809">
        <v>1</v>
      </c>
      <c r="AS433" s="88">
        <f t="shared" si="34"/>
        <v>0</v>
      </c>
      <c r="AT433" s="88">
        <v>0</v>
      </c>
    </row>
    <row r="434" spans="1:46" x14ac:dyDescent="0.35">
      <c r="A434" s="125">
        <v>62454</v>
      </c>
      <c r="B434" s="126">
        <v>61761</v>
      </c>
      <c r="C434" s="125" t="s">
        <v>1117</v>
      </c>
      <c r="D434" s="125" t="s">
        <v>590</v>
      </c>
      <c r="E434" s="125" t="s">
        <v>576</v>
      </c>
      <c r="F434" s="125">
        <v>1</v>
      </c>
      <c r="G434" s="127">
        <v>1</v>
      </c>
      <c r="H434" s="125"/>
      <c r="I434" s="125" t="str">
        <f t="shared" si="36"/>
        <v>assy</v>
      </c>
      <c r="J434" s="125"/>
      <c r="K434" s="125"/>
      <c r="L434" s="125"/>
      <c r="M434" s="125"/>
      <c r="N434" s="128"/>
      <c r="O434" s="128"/>
      <c r="P434" s="128"/>
      <c r="Q434" s="128"/>
      <c r="R434" s="129" t="s">
        <v>1049</v>
      </c>
      <c r="S434" s="262">
        <v>4</v>
      </c>
      <c r="T434" s="130" t="s">
        <v>1092</v>
      </c>
      <c r="U434" s="128"/>
      <c r="V434" s="132">
        <v>65</v>
      </c>
      <c r="W434" s="129"/>
      <c r="X434" s="125" t="s">
        <v>1118</v>
      </c>
      <c r="Y434" s="125"/>
      <c r="Z434" s="132"/>
      <c r="AA434" s="112">
        <f t="shared" si="35"/>
        <v>65</v>
      </c>
      <c r="AB434" s="95">
        <f t="shared" si="33"/>
        <v>65</v>
      </c>
      <c r="AD434" s="88">
        <f t="shared" si="31"/>
        <v>0</v>
      </c>
      <c r="AE434" s="113">
        <v>40112</v>
      </c>
      <c r="AM434" s="281">
        <v>62454</v>
      </c>
      <c r="AN434" s="281">
        <v>61761</v>
      </c>
      <c r="AO434" s="156" t="s">
        <v>1117</v>
      </c>
      <c r="AP434" s="282" t="s">
        <v>590</v>
      </c>
      <c r="AQ434" s="809" t="s">
        <v>1081</v>
      </c>
      <c r="AR434" s="809">
        <v>1</v>
      </c>
      <c r="AS434" s="88">
        <f t="shared" si="34"/>
        <v>0</v>
      </c>
      <c r="AT434" s="88">
        <v>0</v>
      </c>
    </row>
    <row r="435" spans="1:46" x14ac:dyDescent="0.35">
      <c r="A435" s="88">
        <v>62912</v>
      </c>
      <c r="B435" s="109">
        <v>61762</v>
      </c>
      <c r="C435" s="88" t="s">
        <v>1119</v>
      </c>
      <c r="D435" s="88" t="s">
        <v>590</v>
      </c>
      <c r="E435" s="88" t="s">
        <v>576</v>
      </c>
      <c r="F435" s="88">
        <v>1</v>
      </c>
      <c r="G435" s="110">
        <v>1</v>
      </c>
      <c r="I435" s="88" t="str">
        <f t="shared" si="36"/>
        <v>assy</v>
      </c>
      <c r="R435" s="98" t="s">
        <v>1103</v>
      </c>
      <c r="S435" s="91">
        <v>4</v>
      </c>
      <c r="U435" s="89"/>
      <c r="V435" s="114">
        <v>0</v>
      </c>
      <c r="AA435" s="112">
        <f t="shared" ref="AA435:AA466" si="37">V435+Z435</f>
        <v>0</v>
      </c>
      <c r="AB435" s="95">
        <f t="shared" si="33"/>
        <v>0</v>
      </c>
      <c r="AD435" s="88">
        <f t="shared" si="31"/>
        <v>0</v>
      </c>
      <c r="AE435" s="113">
        <v>40113</v>
      </c>
      <c r="AM435" s="281">
        <v>62912</v>
      </c>
      <c r="AN435" s="281">
        <v>61762</v>
      </c>
      <c r="AO435" s="156" t="s">
        <v>1119</v>
      </c>
      <c r="AP435" s="282" t="s">
        <v>590</v>
      </c>
      <c r="AQ435" s="809" t="s">
        <v>576</v>
      </c>
      <c r="AR435" s="809">
        <v>1</v>
      </c>
      <c r="AS435" s="88">
        <f t="shared" si="34"/>
        <v>0</v>
      </c>
      <c r="AT435" s="88">
        <v>0</v>
      </c>
    </row>
    <row r="436" spans="1:46" x14ac:dyDescent="0.35">
      <c r="A436" s="125">
        <v>62912</v>
      </c>
      <c r="B436" s="126">
        <v>61763</v>
      </c>
      <c r="C436" s="125" t="s">
        <v>1120</v>
      </c>
      <c r="D436" s="125" t="s">
        <v>590</v>
      </c>
      <c r="E436" s="125" t="s">
        <v>576</v>
      </c>
      <c r="F436" s="125">
        <v>2</v>
      </c>
      <c r="G436" s="127">
        <v>1</v>
      </c>
      <c r="H436" s="125"/>
      <c r="I436" s="125" t="str">
        <f t="shared" si="36"/>
        <v>part</v>
      </c>
      <c r="J436" s="125"/>
      <c r="K436" s="125"/>
      <c r="L436" s="125"/>
      <c r="M436" s="125"/>
      <c r="N436" s="128"/>
      <c r="O436" s="128"/>
      <c r="P436" s="128"/>
      <c r="Q436" s="128"/>
      <c r="R436" s="129" t="s">
        <v>1103</v>
      </c>
      <c r="S436" s="262">
        <v>4</v>
      </c>
      <c r="T436" s="130" t="s">
        <v>1121</v>
      </c>
      <c r="U436" s="125"/>
      <c r="V436" s="132">
        <v>16</v>
      </c>
      <c r="W436" s="129"/>
      <c r="X436" s="125" t="s">
        <v>1122</v>
      </c>
      <c r="Y436" s="125"/>
      <c r="Z436" s="132"/>
      <c r="AA436" s="112">
        <f t="shared" si="37"/>
        <v>16</v>
      </c>
      <c r="AB436" s="95">
        <f t="shared" si="33"/>
        <v>32</v>
      </c>
      <c r="AD436" s="88">
        <f t="shared" si="31"/>
        <v>0</v>
      </c>
      <c r="AE436" s="113">
        <v>40113</v>
      </c>
      <c r="AM436" s="281">
        <v>62912</v>
      </c>
      <c r="AN436" s="281">
        <v>61763</v>
      </c>
      <c r="AO436" s="156" t="s">
        <v>1120</v>
      </c>
      <c r="AP436" s="282" t="s">
        <v>590</v>
      </c>
      <c r="AQ436" s="809" t="s">
        <v>576</v>
      </c>
      <c r="AR436" s="809">
        <v>3</v>
      </c>
      <c r="AS436" s="88">
        <f t="shared" si="34"/>
        <v>0</v>
      </c>
      <c r="AT436" s="88">
        <v>0</v>
      </c>
    </row>
    <row r="437" spans="1:46" s="279" customFormat="1" x14ac:dyDescent="0.35">
      <c r="A437" s="125">
        <v>62912</v>
      </c>
      <c r="B437" s="126">
        <v>61764</v>
      </c>
      <c r="C437" s="125" t="s">
        <v>1123</v>
      </c>
      <c r="D437" s="125" t="s">
        <v>590</v>
      </c>
      <c r="E437" s="125" t="s">
        <v>576</v>
      </c>
      <c r="F437" s="125">
        <v>1</v>
      </c>
      <c r="G437" s="127">
        <v>1</v>
      </c>
      <c r="H437" s="125"/>
      <c r="I437" s="125" t="str">
        <f t="shared" si="36"/>
        <v>part</v>
      </c>
      <c r="J437" s="125"/>
      <c r="K437" s="125"/>
      <c r="L437" s="125"/>
      <c r="M437" s="125"/>
      <c r="N437" s="128"/>
      <c r="O437" s="128"/>
      <c r="P437" s="128"/>
      <c r="Q437" s="128"/>
      <c r="R437" s="129" t="s">
        <v>1103</v>
      </c>
      <c r="S437" s="262">
        <v>4</v>
      </c>
      <c r="T437" s="130" t="s">
        <v>1098</v>
      </c>
      <c r="U437" s="125"/>
      <c r="V437" s="132">
        <v>18</v>
      </c>
      <c r="W437" s="129"/>
      <c r="X437" s="125" t="s">
        <v>1122</v>
      </c>
      <c r="Y437" s="125"/>
      <c r="Z437" s="132"/>
      <c r="AA437" s="112">
        <f t="shared" si="37"/>
        <v>18</v>
      </c>
      <c r="AB437" s="95">
        <f t="shared" si="33"/>
        <v>18</v>
      </c>
      <c r="AC437" s="88"/>
      <c r="AD437" s="88">
        <f t="shared" si="31"/>
        <v>0</v>
      </c>
      <c r="AE437" s="113">
        <v>40113</v>
      </c>
      <c r="AF437" s="88"/>
      <c r="AG437" s="88"/>
      <c r="AH437" s="88"/>
      <c r="AI437" s="88"/>
      <c r="AJ437" s="88"/>
      <c r="AK437" s="88"/>
      <c r="AL437" s="88"/>
      <c r="AM437" s="281">
        <v>62912</v>
      </c>
      <c r="AN437" s="281">
        <v>61764</v>
      </c>
      <c r="AO437" s="156" t="s">
        <v>1123</v>
      </c>
      <c r="AP437" s="282" t="s">
        <v>590</v>
      </c>
      <c r="AQ437" s="809" t="s">
        <v>576</v>
      </c>
      <c r="AR437" s="809">
        <v>1</v>
      </c>
      <c r="AS437" s="88">
        <f t="shared" si="34"/>
        <v>0</v>
      </c>
      <c r="AT437" s="88">
        <v>0</v>
      </c>
    </row>
    <row r="438" spans="1:46" x14ac:dyDescent="0.35">
      <c r="A438" s="125">
        <v>62897</v>
      </c>
      <c r="B438" s="126">
        <v>61765</v>
      </c>
      <c r="C438" s="125" t="s">
        <v>1124</v>
      </c>
      <c r="D438" s="125" t="s">
        <v>590</v>
      </c>
      <c r="E438" s="125" t="s">
        <v>576</v>
      </c>
      <c r="F438" s="125">
        <v>2</v>
      </c>
      <c r="G438" s="127">
        <v>1</v>
      </c>
      <c r="H438" s="125"/>
      <c r="I438" s="125" t="str">
        <f t="shared" si="36"/>
        <v>part</v>
      </c>
      <c r="J438" s="125"/>
      <c r="K438" s="125"/>
      <c r="L438" s="125"/>
      <c r="M438" s="125"/>
      <c r="N438" s="128"/>
      <c r="O438" s="128"/>
      <c r="P438" s="128"/>
      <c r="Q438" s="128"/>
      <c r="R438" s="129" t="s">
        <v>914</v>
      </c>
      <c r="S438" s="262">
        <v>4</v>
      </c>
      <c r="T438" s="130" t="s">
        <v>1125</v>
      </c>
      <c r="U438" s="125"/>
      <c r="V438" s="132">
        <v>0</v>
      </c>
      <c r="W438" s="130"/>
      <c r="X438" s="125" t="s">
        <v>1126</v>
      </c>
      <c r="Y438" s="125"/>
      <c r="Z438" s="132"/>
      <c r="AA438" s="112">
        <f t="shared" si="37"/>
        <v>0</v>
      </c>
      <c r="AB438" s="95">
        <f t="shared" si="33"/>
        <v>0</v>
      </c>
      <c r="AD438" s="88">
        <f t="shared" ref="AD438:AD501" si="38">AC438*F438</f>
        <v>0</v>
      </c>
      <c r="AE438" s="113">
        <v>40112</v>
      </c>
      <c r="AM438" s="281">
        <v>62897</v>
      </c>
      <c r="AN438" s="281">
        <v>61765</v>
      </c>
      <c r="AO438" s="156" t="s">
        <v>1124</v>
      </c>
      <c r="AP438" s="282" t="s">
        <v>590</v>
      </c>
      <c r="AQ438" s="809" t="s">
        <v>576</v>
      </c>
      <c r="AR438" s="809">
        <v>2</v>
      </c>
      <c r="AS438" s="88">
        <f t="shared" si="34"/>
        <v>0</v>
      </c>
      <c r="AT438" s="88">
        <v>0</v>
      </c>
    </row>
    <row r="439" spans="1:46" x14ac:dyDescent="0.35">
      <c r="A439" s="88">
        <v>62897</v>
      </c>
      <c r="B439" s="109">
        <v>61769</v>
      </c>
      <c r="C439" s="88" t="s">
        <v>1127</v>
      </c>
      <c r="D439" s="88" t="s">
        <v>590</v>
      </c>
      <c r="E439" s="88" t="s">
        <v>576</v>
      </c>
      <c r="F439" s="88">
        <v>1</v>
      </c>
      <c r="G439" s="120">
        <v>1</v>
      </c>
      <c r="I439" s="88" t="str">
        <f t="shared" si="36"/>
        <v>part</v>
      </c>
      <c r="R439" s="98" t="s">
        <v>914</v>
      </c>
      <c r="S439" s="91">
        <v>4</v>
      </c>
      <c r="V439" s="114">
        <v>0</v>
      </c>
      <c r="Z439" s="118"/>
      <c r="AA439" s="112">
        <f t="shared" si="37"/>
        <v>0</v>
      </c>
      <c r="AB439" s="95">
        <f t="shared" si="33"/>
        <v>0</v>
      </c>
      <c r="AD439" s="88">
        <f t="shared" si="38"/>
        <v>0</v>
      </c>
      <c r="AE439" s="113">
        <v>40122</v>
      </c>
      <c r="AM439" s="281">
        <v>62897</v>
      </c>
      <c r="AN439" s="281">
        <v>61769</v>
      </c>
      <c r="AO439" s="156" t="s">
        <v>1127</v>
      </c>
      <c r="AP439" s="282" t="s">
        <v>590</v>
      </c>
      <c r="AQ439" s="809"/>
      <c r="AR439" s="809">
        <v>1</v>
      </c>
      <c r="AS439" s="88">
        <f t="shared" si="34"/>
        <v>0</v>
      </c>
      <c r="AT439" s="88">
        <v>0</v>
      </c>
    </row>
    <row r="440" spans="1:46" x14ac:dyDescent="0.35">
      <c r="A440" s="88">
        <v>61772</v>
      </c>
      <c r="B440" s="109">
        <v>61770</v>
      </c>
      <c r="C440" s="88" t="s">
        <v>1128</v>
      </c>
      <c r="D440" s="88" t="s">
        <v>590</v>
      </c>
      <c r="E440" s="88" t="s">
        <v>576</v>
      </c>
      <c r="F440" s="88">
        <v>1</v>
      </c>
      <c r="G440" s="120">
        <v>1</v>
      </c>
      <c r="I440" s="88" t="str">
        <f t="shared" si="36"/>
        <v>part</v>
      </c>
      <c r="R440" s="98" t="s">
        <v>1129</v>
      </c>
      <c r="S440" s="91">
        <v>4</v>
      </c>
      <c r="V440" s="114">
        <v>0</v>
      </c>
      <c r="Z440" s="118"/>
      <c r="AA440" s="112">
        <f t="shared" si="37"/>
        <v>0</v>
      </c>
      <c r="AB440" s="95">
        <f t="shared" si="33"/>
        <v>0</v>
      </c>
      <c r="AD440" s="88">
        <f t="shared" si="38"/>
        <v>0</v>
      </c>
      <c r="AE440" s="113">
        <v>40122</v>
      </c>
      <c r="AM440" s="281">
        <v>61772</v>
      </c>
      <c r="AN440" s="281">
        <v>61770</v>
      </c>
      <c r="AO440" s="156" t="s">
        <v>1128</v>
      </c>
      <c r="AP440" s="282" t="s">
        <v>590</v>
      </c>
      <c r="AQ440" s="809"/>
      <c r="AR440" s="809">
        <v>1</v>
      </c>
      <c r="AS440" s="88">
        <f t="shared" si="34"/>
        <v>0</v>
      </c>
      <c r="AT440" s="88">
        <v>0</v>
      </c>
    </row>
    <row r="441" spans="1:46" x14ac:dyDescent="0.35">
      <c r="A441" s="88">
        <v>61772</v>
      </c>
      <c r="B441" s="109">
        <v>61771</v>
      </c>
      <c r="C441" s="88" t="s">
        <v>1131</v>
      </c>
      <c r="D441" s="88" t="s">
        <v>590</v>
      </c>
      <c r="E441" s="88" t="s">
        <v>576</v>
      </c>
      <c r="F441" s="88">
        <v>1</v>
      </c>
      <c r="G441" s="120">
        <v>1</v>
      </c>
      <c r="I441" s="88" t="str">
        <f t="shared" si="36"/>
        <v>part</v>
      </c>
      <c r="R441" s="98" t="s">
        <v>1129</v>
      </c>
      <c r="S441" s="91">
        <v>4</v>
      </c>
      <c r="V441" s="114">
        <v>0</v>
      </c>
      <c r="Z441" s="118"/>
      <c r="AA441" s="112">
        <f t="shared" si="37"/>
        <v>0</v>
      </c>
      <c r="AB441" s="95">
        <f t="shared" si="33"/>
        <v>0</v>
      </c>
      <c r="AD441" s="88">
        <f t="shared" si="38"/>
        <v>0</v>
      </c>
      <c r="AE441" s="113">
        <v>40122</v>
      </c>
      <c r="AM441" s="281">
        <v>61772</v>
      </c>
      <c r="AN441" s="281">
        <v>61771</v>
      </c>
      <c r="AO441" s="156" t="s">
        <v>1131</v>
      </c>
      <c r="AP441" s="282" t="s">
        <v>590</v>
      </c>
      <c r="AQ441" s="809"/>
      <c r="AR441" s="809">
        <v>1</v>
      </c>
      <c r="AS441" s="88">
        <f t="shared" si="34"/>
        <v>0</v>
      </c>
      <c r="AT441" s="88">
        <v>0</v>
      </c>
    </row>
    <row r="442" spans="1:46" x14ac:dyDescent="0.35">
      <c r="A442" s="88">
        <v>62897</v>
      </c>
      <c r="B442" s="109">
        <v>61772</v>
      </c>
      <c r="C442" s="88" t="s">
        <v>1132</v>
      </c>
      <c r="D442" s="88" t="s">
        <v>590</v>
      </c>
      <c r="E442" s="88" t="s">
        <v>576</v>
      </c>
      <c r="F442" s="88">
        <v>1</v>
      </c>
      <c r="G442" s="120">
        <v>1</v>
      </c>
      <c r="I442" s="88" t="str">
        <f t="shared" si="36"/>
        <v>assy</v>
      </c>
      <c r="R442" s="98" t="s">
        <v>1129</v>
      </c>
      <c r="S442" s="91">
        <v>4</v>
      </c>
      <c r="V442" s="114">
        <v>0</v>
      </c>
      <c r="Z442" s="118"/>
      <c r="AA442" s="112">
        <f t="shared" si="37"/>
        <v>0</v>
      </c>
      <c r="AB442" s="95">
        <f t="shared" si="33"/>
        <v>0</v>
      </c>
      <c r="AD442" s="88">
        <f t="shared" si="38"/>
        <v>0</v>
      </c>
      <c r="AE442" s="113">
        <v>40122</v>
      </c>
      <c r="AM442" s="281">
        <v>62897</v>
      </c>
      <c r="AN442" s="281">
        <v>61772</v>
      </c>
      <c r="AO442" s="156" t="s">
        <v>1733</v>
      </c>
      <c r="AP442" s="282" t="s">
        <v>590</v>
      </c>
      <c r="AQ442" s="809" t="s">
        <v>576</v>
      </c>
      <c r="AR442" s="809">
        <v>1</v>
      </c>
      <c r="AS442" s="88">
        <f t="shared" si="34"/>
        <v>0</v>
      </c>
      <c r="AT442" s="88">
        <v>0</v>
      </c>
    </row>
    <row r="443" spans="1:46" x14ac:dyDescent="0.35">
      <c r="A443" s="88">
        <v>62999</v>
      </c>
      <c r="B443" s="109">
        <v>61775</v>
      </c>
      <c r="C443" s="88" t="s">
        <v>1133</v>
      </c>
      <c r="D443" s="88" t="s">
        <v>590</v>
      </c>
      <c r="E443" s="88" t="s">
        <v>576</v>
      </c>
      <c r="F443" s="88">
        <v>1</v>
      </c>
      <c r="G443" s="110">
        <v>1</v>
      </c>
      <c r="I443" s="88" t="str">
        <f t="shared" si="36"/>
        <v>part</v>
      </c>
      <c r="R443" s="98" t="s">
        <v>914</v>
      </c>
      <c r="S443" s="91">
        <v>4</v>
      </c>
      <c r="T443" s="88"/>
      <c r="U443" s="89"/>
      <c r="V443" s="114">
        <v>0</v>
      </c>
      <c r="AA443" s="115">
        <f t="shared" si="37"/>
        <v>0</v>
      </c>
      <c r="AB443" s="95">
        <f t="shared" si="33"/>
        <v>0</v>
      </c>
      <c r="AD443" s="88">
        <f t="shared" si="38"/>
        <v>0</v>
      </c>
      <c r="AE443" s="113">
        <v>40158</v>
      </c>
      <c r="AM443" s="281">
        <v>62999</v>
      </c>
      <c r="AN443" s="281">
        <v>61775</v>
      </c>
      <c r="AO443" s="156" t="s">
        <v>1734</v>
      </c>
      <c r="AP443" s="282" t="s">
        <v>590</v>
      </c>
      <c r="AQ443" s="809" t="s">
        <v>576</v>
      </c>
      <c r="AR443" s="809">
        <v>1</v>
      </c>
      <c r="AS443" s="88">
        <f t="shared" si="34"/>
        <v>0</v>
      </c>
      <c r="AT443" s="88">
        <v>0</v>
      </c>
    </row>
    <row r="444" spans="1:46" x14ac:dyDescent="0.35">
      <c r="A444" s="88">
        <v>62810</v>
      </c>
      <c r="B444" s="109">
        <v>61776</v>
      </c>
      <c r="C444" s="88" t="s">
        <v>1134</v>
      </c>
      <c r="D444" s="88" t="s">
        <v>590</v>
      </c>
      <c r="E444" s="88" t="s">
        <v>576</v>
      </c>
      <c r="F444" s="88">
        <v>1</v>
      </c>
      <c r="G444" s="120">
        <v>1</v>
      </c>
      <c r="I444" s="88" t="str">
        <f t="shared" si="36"/>
        <v>part</v>
      </c>
      <c r="R444" s="98" t="s">
        <v>914</v>
      </c>
      <c r="S444" s="91">
        <v>4</v>
      </c>
      <c r="U444" s="89"/>
      <c r="V444" s="114">
        <v>0</v>
      </c>
      <c r="W444" s="160"/>
      <c r="Z444" s="114"/>
      <c r="AA444" s="152">
        <f t="shared" si="37"/>
        <v>0</v>
      </c>
      <c r="AB444" s="168">
        <f t="shared" si="33"/>
        <v>0</v>
      </c>
      <c r="AC444" s="155"/>
      <c r="AD444" s="155">
        <f t="shared" si="38"/>
        <v>0</v>
      </c>
      <c r="AE444" s="169">
        <v>40158</v>
      </c>
      <c r="AM444" s="281">
        <v>62810</v>
      </c>
      <c r="AN444" s="281">
        <v>61776</v>
      </c>
      <c r="AO444" s="156" t="s">
        <v>1134</v>
      </c>
      <c r="AP444" s="282" t="s">
        <v>590</v>
      </c>
      <c r="AQ444" s="809" t="s">
        <v>576</v>
      </c>
      <c r="AR444" s="809">
        <v>1</v>
      </c>
      <c r="AS444" s="88">
        <f t="shared" si="34"/>
        <v>0</v>
      </c>
      <c r="AT444" s="88">
        <v>0</v>
      </c>
    </row>
    <row r="445" spans="1:46" x14ac:dyDescent="0.35">
      <c r="A445" s="88">
        <v>62399</v>
      </c>
      <c r="B445" s="109">
        <v>62099</v>
      </c>
      <c r="C445" s="88" t="s">
        <v>1135</v>
      </c>
      <c r="D445" s="88" t="s">
        <v>590</v>
      </c>
      <c r="E445" s="88" t="s">
        <v>778</v>
      </c>
      <c r="F445" s="88">
        <v>2</v>
      </c>
      <c r="G445" s="120">
        <v>1</v>
      </c>
      <c r="I445" s="88" t="str">
        <f t="shared" si="36"/>
        <v>part</v>
      </c>
      <c r="T445" s="92" t="s">
        <v>779</v>
      </c>
      <c r="V445" s="114">
        <v>0</v>
      </c>
      <c r="Z445" s="118"/>
      <c r="AA445" s="112">
        <f t="shared" si="37"/>
        <v>0</v>
      </c>
      <c r="AB445" s="95">
        <f t="shared" si="33"/>
        <v>0</v>
      </c>
      <c r="AD445" s="88">
        <f t="shared" si="38"/>
        <v>0</v>
      </c>
      <c r="AE445" s="113">
        <v>39926</v>
      </c>
      <c r="AM445" s="281">
        <v>62399</v>
      </c>
      <c r="AN445" s="281">
        <v>62099</v>
      </c>
      <c r="AO445" s="156" t="s">
        <v>1135</v>
      </c>
      <c r="AP445" s="282" t="s">
        <v>590</v>
      </c>
      <c r="AQ445" s="809" t="s">
        <v>778</v>
      </c>
      <c r="AR445" s="809">
        <v>2</v>
      </c>
      <c r="AS445" s="88">
        <f t="shared" si="34"/>
        <v>0</v>
      </c>
      <c r="AT445" s="88">
        <v>0</v>
      </c>
    </row>
    <row r="446" spans="1:46" x14ac:dyDescent="0.35">
      <c r="A446" s="88">
        <v>62809</v>
      </c>
      <c r="B446" s="109">
        <v>62345</v>
      </c>
      <c r="C446" s="88" t="s">
        <v>1136</v>
      </c>
      <c r="D446" s="88" t="s">
        <v>590</v>
      </c>
      <c r="E446" s="88" t="s">
        <v>576</v>
      </c>
      <c r="F446" s="88">
        <v>1</v>
      </c>
      <c r="G446" s="120">
        <v>1</v>
      </c>
      <c r="I446" s="88" t="str">
        <f t="shared" si="36"/>
        <v>part</v>
      </c>
      <c r="T446" s="92" t="s">
        <v>779</v>
      </c>
      <c r="U446" s="89"/>
      <c r="V446" s="114">
        <v>0</v>
      </c>
      <c r="W446" s="160"/>
      <c r="X446" s="88" t="s">
        <v>1137</v>
      </c>
      <c r="Z446" s="118"/>
      <c r="AA446" s="112">
        <f t="shared" si="37"/>
        <v>0</v>
      </c>
      <c r="AB446" s="95">
        <f t="shared" si="33"/>
        <v>0</v>
      </c>
      <c r="AD446" s="88">
        <f t="shared" si="38"/>
        <v>0</v>
      </c>
      <c r="AE446" s="113">
        <v>39926</v>
      </c>
      <c r="AM446" s="281">
        <v>62809</v>
      </c>
      <c r="AN446" s="281">
        <v>62345</v>
      </c>
      <c r="AO446" s="156" t="s">
        <v>1136</v>
      </c>
      <c r="AP446" s="282" t="s">
        <v>590</v>
      </c>
      <c r="AQ446" s="809" t="s">
        <v>576</v>
      </c>
      <c r="AR446" s="809">
        <v>1</v>
      </c>
      <c r="AS446" s="88">
        <f t="shared" si="34"/>
        <v>0</v>
      </c>
      <c r="AT446" s="88">
        <v>0</v>
      </c>
    </row>
    <row r="447" spans="1:46" x14ac:dyDescent="0.35">
      <c r="A447" s="88">
        <v>62924</v>
      </c>
      <c r="B447" s="109">
        <v>62345</v>
      </c>
      <c r="C447" s="88" t="s">
        <v>1136</v>
      </c>
      <c r="D447" s="88" t="s">
        <v>590</v>
      </c>
      <c r="E447" s="88" t="s">
        <v>576</v>
      </c>
      <c r="F447" s="88">
        <v>1</v>
      </c>
      <c r="G447" s="110">
        <v>1</v>
      </c>
      <c r="I447" s="88" t="str">
        <f t="shared" si="36"/>
        <v>part</v>
      </c>
      <c r="T447" s="92" t="s">
        <v>1138</v>
      </c>
      <c r="V447" s="114">
        <v>0</v>
      </c>
      <c r="Z447" s="118"/>
      <c r="AA447" s="112">
        <f t="shared" si="37"/>
        <v>0</v>
      </c>
      <c r="AB447" s="95">
        <f t="shared" si="33"/>
        <v>0</v>
      </c>
      <c r="AD447" s="88">
        <f t="shared" si="38"/>
        <v>0</v>
      </c>
      <c r="AE447" s="113">
        <v>40042</v>
      </c>
      <c r="AM447" s="281">
        <v>62924</v>
      </c>
      <c r="AN447" s="281">
        <v>62345</v>
      </c>
      <c r="AO447" s="156" t="s">
        <v>1136</v>
      </c>
      <c r="AP447" s="282" t="s">
        <v>590</v>
      </c>
      <c r="AQ447" s="809" t="s">
        <v>576</v>
      </c>
      <c r="AR447" s="809">
        <v>1</v>
      </c>
      <c r="AS447" s="88">
        <f t="shared" si="34"/>
        <v>0</v>
      </c>
      <c r="AT447" s="88">
        <v>0</v>
      </c>
    </row>
    <row r="448" spans="1:46" x14ac:dyDescent="0.35">
      <c r="A448" s="88">
        <v>62940</v>
      </c>
      <c r="B448" s="109">
        <v>62345</v>
      </c>
      <c r="C448" s="156" t="s">
        <v>1136</v>
      </c>
      <c r="D448" s="88" t="s">
        <v>590</v>
      </c>
      <c r="E448" s="88" t="s">
        <v>576</v>
      </c>
      <c r="F448" s="88">
        <v>1</v>
      </c>
      <c r="G448" s="110">
        <v>1</v>
      </c>
      <c r="I448" s="88" t="str">
        <f t="shared" si="36"/>
        <v>part</v>
      </c>
      <c r="T448" s="157" t="s">
        <v>1138</v>
      </c>
      <c r="V448" s="114">
        <v>0</v>
      </c>
      <c r="W448" s="98"/>
      <c r="Z448" s="118"/>
      <c r="AA448" s="112">
        <f t="shared" si="37"/>
        <v>0</v>
      </c>
      <c r="AB448" s="95">
        <f t="shared" si="33"/>
        <v>0</v>
      </c>
      <c r="AD448" s="88">
        <f t="shared" si="38"/>
        <v>0</v>
      </c>
      <c r="AE448" s="113">
        <v>40042</v>
      </c>
      <c r="AM448" s="281">
        <v>62940</v>
      </c>
      <c r="AN448" s="281">
        <v>62345</v>
      </c>
      <c r="AO448" s="156" t="s">
        <v>1136</v>
      </c>
      <c r="AP448" s="282" t="s">
        <v>590</v>
      </c>
      <c r="AQ448" s="809" t="s">
        <v>576</v>
      </c>
      <c r="AR448" s="809">
        <v>1</v>
      </c>
      <c r="AS448" s="88">
        <f t="shared" si="34"/>
        <v>0</v>
      </c>
      <c r="AT448" s="88">
        <v>0</v>
      </c>
    </row>
    <row r="449" spans="1:46" x14ac:dyDescent="0.35">
      <c r="A449" s="88">
        <v>62941</v>
      </c>
      <c r="B449" s="109">
        <v>62345</v>
      </c>
      <c r="C449" s="88" t="s">
        <v>1136</v>
      </c>
      <c r="D449" s="88" t="s">
        <v>590</v>
      </c>
      <c r="E449" s="88" t="s">
        <v>576</v>
      </c>
      <c r="F449" s="88">
        <v>1</v>
      </c>
      <c r="G449" s="110">
        <v>1</v>
      </c>
      <c r="I449" s="88" t="str">
        <f t="shared" si="36"/>
        <v>part</v>
      </c>
      <c r="T449" s="92" t="s">
        <v>1138</v>
      </c>
      <c r="V449" s="114">
        <v>0</v>
      </c>
      <c r="AA449" s="112">
        <f t="shared" si="37"/>
        <v>0</v>
      </c>
      <c r="AB449" s="95">
        <f t="shared" si="33"/>
        <v>0</v>
      </c>
      <c r="AD449" s="88">
        <f t="shared" si="38"/>
        <v>0</v>
      </c>
      <c r="AE449" s="113">
        <v>40042</v>
      </c>
      <c r="AM449" s="281">
        <v>62941</v>
      </c>
      <c r="AN449" s="281">
        <v>62345</v>
      </c>
      <c r="AO449" s="156" t="s">
        <v>1136</v>
      </c>
      <c r="AP449" s="282" t="s">
        <v>590</v>
      </c>
      <c r="AQ449" s="809" t="s">
        <v>576</v>
      </c>
      <c r="AR449" s="809">
        <v>1</v>
      </c>
      <c r="AS449" s="88">
        <f t="shared" si="34"/>
        <v>0</v>
      </c>
      <c r="AT449" s="88">
        <v>0</v>
      </c>
    </row>
    <row r="450" spans="1:46" x14ac:dyDescent="0.35">
      <c r="A450" s="88">
        <v>62347</v>
      </c>
      <c r="B450" s="109">
        <v>62346</v>
      </c>
      <c r="C450" s="88" t="s">
        <v>1139</v>
      </c>
      <c r="D450" s="88" t="s">
        <v>590</v>
      </c>
      <c r="E450" s="88" t="s">
        <v>1081</v>
      </c>
      <c r="F450" s="88">
        <v>2</v>
      </c>
      <c r="G450" s="120">
        <v>1</v>
      </c>
      <c r="I450" s="88" t="str">
        <f t="shared" si="36"/>
        <v>part</v>
      </c>
      <c r="T450" s="157" t="s">
        <v>779</v>
      </c>
      <c r="U450" s="159"/>
      <c r="V450" s="114">
        <v>0</v>
      </c>
      <c r="W450" s="98"/>
      <c r="Z450" s="118"/>
      <c r="AA450" s="112">
        <f t="shared" si="37"/>
        <v>0</v>
      </c>
      <c r="AB450" s="95">
        <f t="shared" si="33"/>
        <v>0</v>
      </c>
      <c r="AD450" s="88">
        <f t="shared" si="38"/>
        <v>0</v>
      </c>
      <c r="AE450" s="113">
        <v>39926</v>
      </c>
      <c r="AM450" s="281">
        <v>62347</v>
      </c>
      <c r="AN450" s="281">
        <v>62346</v>
      </c>
      <c r="AO450" s="156" t="s">
        <v>1139</v>
      </c>
      <c r="AP450" s="282" t="s">
        <v>590</v>
      </c>
      <c r="AQ450" s="809" t="s">
        <v>1081</v>
      </c>
      <c r="AR450" s="809">
        <v>2</v>
      </c>
      <c r="AS450" s="88">
        <f t="shared" si="34"/>
        <v>0</v>
      </c>
      <c r="AT450" s="88">
        <v>0</v>
      </c>
    </row>
    <row r="451" spans="1:46" x14ac:dyDescent="0.35">
      <c r="A451" s="88">
        <v>62752</v>
      </c>
      <c r="B451" s="109">
        <v>62346</v>
      </c>
      <c r="C451" s="88" t="s">
        <v>1139</v>
      </c>
      <c r="D451" s="88" t="s">
        <v>590</v>
      </c>
      <c r="E451" s="88" t="s">
        <v>1081</v>
      </c>
      <c r="F451" s="88">
        <v>2</v>
      </c>
      <c r="G451" s="120">
        <v>1</v>
      </c>
      <c r="I451" s="88" t="str">
        <f t="shared" si="36"/>
        <v>part</v>
      </c>
      <c r="T451" s="92" t="s">
        <v>779</v>
      </c>
      <c r="V451" s="114">
        <v>0</v>
      </c>
      <c r="W451" s="98"/>
      <c r="Z451" s="118"/>
      <c r="AA451" s="112">
        <f t="shared" si="37"/>
        <v>0</v>
      </c>
      <c r="AB451" s="95">
        <f t="shared" si="33"/>
        <v>0</v>
      </c>
      <c r="AD451" s="88">
        <f t="shared" si="38"/>
        <v>0</v>
      </c>
      <c r="AE451" s="113">
        <v>39926</v>
      </c>
      <c r="AM451" s="281">
        <v>62752</v>
      </c>
      <c r="AN451" s="281">
        <v>62346</v>
      </c>
      <c r="AO451" s="156" t="s">
        <v>1139</v>
      </c>
      <c r="AP451" s="282" t="s">
        <v>590</v>
      </c>
      <c r="AQ451" s="809" t="s">
        <v>1081</v>
      </c>
      <c r="AR451" s="809">
        <v>2</v>
      </c>
      <c r="AS451" s="88">
        <f t="shared" si="34"/>
        <v>0</v>
      </c>
      <c r="AT451" s="88">
        <v>0</v>
      </c>
    </row>
    <row r="452" spans="1:46" x14ac:dyDescent="0.35">
      <c r="A452" s="88">
        <v>62752</v>
      </c>
      <c r="B452" s="109">
        <v>62347</v>
      </c>
      <c r="C452" s="88" t="s">
        <v>1140</v>
      </c>
      <c r="D452" s="88" t="s">
        <v>590</v>
      </c>
      <c r="F452" s="88">
        <v>2</v>
      </c>
      <c r="G452" s="120"/>
      <c r="I452" s="88" t="str">
        <f t="shared" si="36"/>
        <v>assy</v>
      </c>
      <c r="T452" s="92" t="s">
        <v>779</v>
      </c>
      <c r="V452" s="114">
        <v>0</v>
      </c>
      <c r="Z452" s="118"/>
      <c r="AA452" s="112">
        <f t="shared" si="37"/>
        <v>0</v>
      </c>
      <c r="AB452" s="95">
        <f t="shared" si="33"/>
        <v>0</v>
      </c>
      <c r="AD452" s="88">
        <f t="shared" si="38"/>
        <v>0</v>
      </c>
      <c r="AE452" s="113">
        <v>39926</v>
      </c>
      <c r="AM452" s="281">
        <v>62752</v>
      </c>
      <c r="AN452" s="281">
        <v>62347</v>
      </c>
      <c r="AO452" s="156" t="s">
        <v>1140</v>
      </c>
      <c r="AP452" s="284" t="s">
        <v>924</v>
      </c>
      <c r="AQ452" s="809"/>
      <c r="AR452" s="809">
        <v>2</v>
      </c>
      <c r="AS452" s="88">
        <f t="shared" si="34"/>
        <v>0</v>
      </c>
      <c r="AT452" s="88">
        <v>0</v>
      </c>
    </row>
    <row r="453" spans="1:46" x14ac:dyDescent="0.35">
      <c r="A453" s="116">
        <v>62804</v>
      </c>
      <c r="B453" s="117">
        <v>62399</v>
      </c>
      <c r="C453" s="116" t="s">
        <v>1141</v>
      </c>
      <c r="D453" s="88" t="s">
        <v>590</v>
      </c>
      <c r="E453" s="88" t="s">
        <v>1142</v>
      </c>
      <c r="F453" s="88">
        <v>2</v>
      </c>
      <c r="G453" s="120">
        <v>1</v>
      </c>
      <c r="I453" s="88" t="str">
        <f t="shared" si="36"/>
        <v>assy</v>
      </c>
      <c r="T453" s="92" t="s">
        <v>779</v>
      </c>
      <c r="V453" s="114">
        <v>0</v>
      </c>
      <c r="AA453" s="112">
        <f t="shared" si="37"/>
        <v>0</v>
      </c>
      <c r="AB453" s="95">
        <f t="shared" si="33"/>
        <v>0</v>
      </c>
      <c r="AD453" s="88">
        <f t="shared" si="38"/>
        <v>0</v>
      </c>
      <c r="AE453" s="113">
        <v>39926</v>
      </c>
      <c r="AM453" s="281">
        <v>62804</v>
      </c>
      <c r="AN453" s="281">
        <v>62399</v>
      </c>
      <c r="AO453" s="156" t="s">
        <v>1141</v>
      </c>
      <c r="AP453" s="282" t="s">
        <v>590</v>
      </c>
      <c r="AQ453" s="809" t="s">
        <v>1142</v>
      </c>
      <c r="AR453" s="809">
        <v>2</v>
      </c>
      <c r="AS453" s="88">
        <f t="shared" si="34"/>
        <v>0</v>
      </c>
      <c r="AT453" s="88">
        <v>0</v>
      </c>
    </row>
    <row r="454" spans="1:46" x14ac:dyDescent="0.35">
      <c r="A454" s="125">
        <v>62399</v>
      </c>
      <c r="B454" s="126">
        <v>62400</v>
      </c>
      <c r="C454" s="125" t="s">
        <v>1143</v>
      </c>
      <c r="D454" s="125" t="s">
        <v>590</v>
      </c>
      <c r="E454" s="125" t="s">
        <v>778</v>
      </c>
      <c r="F454" s="125">
        <v>2</v>
      </c>
      <c r="G454" s="133">
        <v>1</v>
      </c>
      <c r="H454" s="125"/>
      <c r="I454" s="125" t="str">
        <f t="shared" si="36"/>
        <v>part</v>
      </c>
      <c r="J454" s="125"/>
      <c r="K454" s="125"/>
      <c r="L454" s="125"/>
      <c r="M454" s="125"/>
      <c r="N454" s="128"/>
      <c r="O454" s="128"/>
      <c r="P454" s="128"/>
      <c r="Q454" s="128"/>
      <c r="R454" s="129"/>
      <c r="S454" s="262"/>
      <c r="T454" s="130" t="s">
        <v>1144</v>
      </c>
      <c r="U454" s="125"/>
      <c r="V454" s="132">
        <v>320</v>
      </c>
      <c r="W454" s="130"/>
      <c r="X454" s="125" t="s">
        <v>1145</v>
      </c>
      <c r="Y454" s="125"/>
      <c r="Z454" s="132"/>
      <c r="AA454" s="112">
        <f t="shared" si="37"/>
        <v>320</v>
      </c>
      <c r="AB454" s="95">
        <f t="shared" si="33"/>
        <v>640</v>
      </c>
      <c r="AD454" s="88">
        <f t="shared" si="38"/>
        <v>0</v>
      </c>
      <c r="AE454" s="113">
        <v>39926</v>
      </c>
      <c r="AM454" s="281">
        <v>62399</v>
      </c>
      <c r="AN454" s="281">
        <v>62400</v>
      </c>
      <c r="AO454" s="156" t="s">
        <v>1143</v>
      </c>
      <c r="AP454" s="282" t="s">
        <v>590</v>
      </c>
      <c r="AQ454" s="809" t="s">
        <v>468</v>
      </c>
      <c r="AR454" s="809">
        <v>2</v>
      </c>
      <c r="AS454" s="88">
        <f t="shared" si="34"/>
        <v>0</v>
      </c>
      <c r="AT454" s="88">
        <v>0</v>
      </c>
    </row>
    <row r="455" spans="1:46" x14ac:dyDescent="0.35">
      <c r="A455" s="125">
        <v>62399</v>
      </c>
      <c r="B455" s="126">
        <v>62402</v>
      </c>
      <c r="C455" s="125" t="s">
        <v>1147</v>
      </c>
      <c r="D455" s="125" t="s">
        <v>590</v>
      </c>
      <c r="E455" s="125" t="s">
        <v>576</v>
      </c>
      <c r="F455" s="125">
        <v>2</v>
      </c>
      <c r="G455" s="133">
        <v>1</v>
      </c>
      <c r="H455" s="125"/>
      <c r="I455" s="125" t="str">
        <f t="shared" si="36"/>
        <v>assy</v>
      </c>
      <c r="J455" s="125"/>
      <c r="K455" s="125"/>
      <c r="L455" s="125"/>
      <c r="M455" s="125"/>
      <c r="N455" s="128"/>
      <c r="O455" s="128"/>
      <c r="P455" s="128"/>
      <c r="Q455" s="128"/>
      <c r="R455" s="129"/>
      <c r="S455" s="262"/>
      <c r="T455" s="130" t="s">
        <v>779</v>
      </c>
      <c r="U455" s="125"/>
      <c r="V455" s="132">
        <v>0</v>
      </c>
      <c r="W455" s="130"/>
      <c r="X455" s="125" t="s">
        <v>1148</v>
      </c>
      <c r="Y455" s="125"/>
      <c r="Z455" s="132"/>
      <c r="AA455" s="112">
        <f t="shared" si="37"/>
        <v>0</v>
      </c>
      <c r="AB455" s="95">
        <f t="shared" ref="AB455:AB518" si="39">AA455*F455</f>
        <v>0</v>
      </c>
      <c r="AD455" s="88">
        <f t="shared" si="38"/>
        <v>0</v>
      </c>
      <c r="AE455" s="113">
        <v>39926</v>
      </c>
      <c r="AM455" s="281">
        <v>62399</v>
      </c>
      <c r="AN455" s="281">
        <v>62402</v>
      </c>
      <c r="AO455" s="156" t="s">
        <v>1147</v>
      </c>
      <c r="AP455" s="282" t="s">
        <v>590</v>
      </c>
      <c r="AQ455" s="809" t="s">
        <v>576</v>
      </c>
      <c r="AR455" s="809">
        <v>2</v>
      </c>
      <c r="AS455" s="88">
        <f t="shared" ref="AS455:AS518" si="40">IF(B455=AN455,0,1)</f>
        <v>0</v>
      </c>
      <c r="AT455" s="88">
        <v>0</v>
      </c>
    </row>
    <row r="456" spans="1:46" x14ac:dyDescent="0.35">
      <c r="A456" s="125">
        <v>62399</v>
      </c>
      <c r="B456" s="126">
        <v>62403</v>
      </c>
      <c r="C456" s="125" t="s">
        <v>1149</v>
      </c>
      <c r="D456" s="125" t="s">
        <v>590</v>
      </c>
      <c r="E456" s="125" t="s">
        <v>1081</v>
      </c>
      <c r="F456" s="125">
        <v>2</v>
      </c>
      <c r="G456" s="133">
        <v>1</v>
      </c>
      <c r="H456" s="125"/>
      <c r="I456" s="125" t="str">
        <f t="shared" si="36"/>
        <v>part</v>
      </c>
      <c r="J456" s="125"/>
      <c r="K456" s="125"/>
      <c r="L456" s="125"/>
      <c r="M456" s="125"/>
      <c r="N456" s="128"/>
      <c r="O456" s="128"/>
      <c r="P456" s="128"/>
      <c r="Q456" s="128"/>
      <c r="R456" s="129"/>
      <c r="S456" s="262"/>
      <c r="T456" s="130" t="s">
        <v>1150</v>
      </c>
      <c r="U456" s="125"/>
      <c r="V456" s="132">
        <v>149</v>
      </c>
      <c r="W456" s="130"/>
      <c r="X456" s="125" t="s">
        <v>1151</v>
      </c>
      <c r="Y456" s="125"/>
      <c r="Z456" s="132"/>
      <c r="AA456" s="112">
        <f t="shared" si="37"/>
        <v>149</v>
      </c>
      <c r="AB456" s="95">
        <f t="shared" si="39"/>
        <v>298</v>
      </c>
      <c r="AD456" s="88">
        <f t="shared" si="38"/>
        <v>0</v>
      </c>
      <c r="AE456" s="113">
        <v>39926</v>
      </c>
      <c r="AM456" s="281">
        <v>62399</v>
      </c>
      <c r="AN456" s="281">
        <v>62403</v>
      </c>
      <c r="AO456" s="156" t="s">
        <v>1149</v>
      </c>
      <c r="AP456" s="282" t="s">
        <v>590</v>
      </c>
      <c r="AQ456" s="809" t="s">
        <v>778</v>
      </c>
      <c r="AR456" s="809">
        <v>2</v>
      </c>
      <c r="AS456" s="88">
        <f t="shared" si="40"/>
        <v>0</v>
      </c>
      <c r="AT456" s="88">
        <v>0</v>
      </c>
    </row>
    <row r="457" spans="1:46" x14ac:dyDescent="0.35">
      <c r="A457" s="155">
        <v>62399</v>
      </c>
      <c r="B457" s="162">
        <v>62406</v>
      </c>
      <c r="C457" s="155" t="s">
        <v>1152</v>
      </c>
      <c r="D457" s="155" t="s">
        <v>473</v>
      </c>
      <c r="E457" s="155" t="s">
        <v>576</v>
      </c>
      <c r="F457" s="155">
        <v>2</v>
      </c>
      <c r="G457" s="250">
        <v>1</v>
      </c>
      <c r="H457" s="155"/>
      <c r="I457" s="155" t="str">
        <f t="shared" si="36"/>
        <v>part</v>
      </c>
      <c r="J457" s="155"/>
      <c r="K457" s="155"/>
      <c r="L457" s="155"/>
      <c r="M457" s="155"/>
      <c r="N457" s="163"/>
      <c r="O457" s="163"/>
      <c r="P457" s="163"/>
      <c r="Q457" s="163"/>
      <c r="R457" s="164"/>
      <c r="S457" s="165"/>
      <c r="T457" s="167" t="s">
        <v>1153</v>
      </c>
      <c r="U457" s="155"/>
      <c r="V457" s="166">
        <v>27.3</v>
      </c>
      <c r="W457" s="167"/>
      <c r="X457" s="155" t="s">
        <v>672</v>
      </c>
      <c r="Y457" s="155" t="s">
        <v>1155</v>
      </c>
      <c r="Z457" s="166"/>
      <c r="AA457" s="152">
        <f t="shared" si="37"/>
        <v>27.3</v>
      </c>
      <c r="AB457" s="168">
        <f t="shared" si="39"/>
        <v>54.6</v>
      </c>
      <c r="AC457" s="155"/>
      <c r="AD457" s="155">
        <f t="shared" si="38"/>
        <v>0</v>
      </c>
      <c r="AE457" s="169">
        <v>39926</v>
      </c>
      <c r="AF457" s="155"/>
      <c r="AG457" s="155"/>
      <c r="AH457" s="155"/>
      <c r="AI457" s="155"/>
      <c r="AJ457" s="155"/>
      <c r="AK457" s="155"/>
      <c r="AL457" s="155"/>
      <c r="AM457" s="281">
        <v>62399</v>
      </c>
      <c r="AN457" s="281">
        <v>62406</v>
      </c>
      <c r="AO457" s="156" t="s">
        <v>1152</v>
      </c>
      <c r="AP457" s="282" t="s">
        <v>473</v>
      </c>
      <c r="AQ457" s="809" t="s">
        <v>576</v>
      </c>
      <c r="AR457" s="809">
        <v>2</v>
      </c>
      <c r="AS457" s="88">
        <f t="shared" si="40"/>
        <v>0</v>
      </c>
      <c r="AT457" s="88">
        <v>0</v>
      </c>
    </row>
    <row r="458" spans="1:46" x14ac:dyDescent="0.35">
      <c r="A458" s="125">
        <v>62399</v>
      </c>
      <c r="B458" s="126">
        <v>62408</v>
      </c>
      <c r="C458" s="125" t="s">
        <v>1156</v>
      </c>
      <c r="D458" s="125" t="s">
        <v>590</v>
      </c>
      <c r="E458" s="125" t="s">
        <v>576</v>
      </c>
      <c r="F458" s="125">
        <v>2</v>
      </c>
      <c r="G458" s="133">
        <v>1</v>
      </c>
      <c r="H458" s="125"/>
      <c r="I458" s="125" t="str">
        <f t="shared" si="36"/>
        <v>part</v>
      </c>
      <c r="J458" s="125"/>
      <c r="K458" s="125"/>
      <c r="L458" s="125"/>
      <c r="M458" s="125"/>
      <c r="N458" s="128"/>
      <c r="O458" s="128"/>
      <c r="P458" s="128"/>
      <c r="Q458" s="128"/>
      <c r="R458" s="129"/>
      <c r="S458" s="262"/>
      <c r="T458" s="130" t="s">
        <v>1157</v>
      </c>
      <c r="U458" s="125"/>
      <c r="V458" s="132">
        <v>21</v>
      </c>
      <c r="W458" s="130"/>
      <c r="X458" s="125" t="s">
        <v>1158</v>
      </c>
      <c r="Y458" s="125"/>
      <c r="Z458" s="132"/>
      <c r="AA458" s="112">
        <f t="shared" si="37"/>
        <v>21</v>
      </c>
      <c r="AB458" s="95">
        <f t="shared" si="39"/>
        <v>42</v>
      </c>
      <c r="AD458" s="88">
        <f t="shared" si="38"/>
        <v>0</v>
      </c>
      <c r="AE458" s="113">
        <v>39926</v>
      </c>
      <c r="AM458" s="281">
        <v>62399</v>
      </c>
      <c r="AN458" s="281">
        <v>62408</v>
      </c>
      <c r="AO458" s="156" t="s">
        <v>1156</v>
      </c>
      <c r="AP458" s="282" t="s">
        <v>590</v>
      </c>
      <c r="AQ458" s="809" t="s">
        <v>1081</v>
      </c>
      <c r="AR458" s="809">
        <v>2</v>
      </c>
      <c r="AS458" s="88">
        <f t="shared" si="40"/>
        <v>0</v>
      </c>
      <c r="AT458" s="88">
        <v>0</v>
      </c>
    </row>
    <row r="459" spans="1:46" x14ac:dyDescent="0.35">
      <c r="A459" s="88">
        <v>62399</v>
      </c>
      <c r="B459" s="109">
        <v>62409</v>
      </c>
      <c r="C459" s="88" t="s">
        <v>1159</v>
      </c>
      <c r="D459" s="88" t="s">
        <v>590</v>
      </c>
      <c r="E459" s="88" t="s">
        <v>576</v>
      </c>
      <c r="F459" s="88">
        <v>4</v>
      </c>
      <c r="G459" s="120">
        <v>1</v>
      </c>
      <c r="I459" s="88" t="str">
        <f t="shared" si="36"/>
        <v>assy</v>
      </c>
      <c r="R459" s="98" t="s">
        <v>1129</v>
      </c>
      <c r="S459" s="91">
        <v>4</v>
      </c>
      <c r="V459" s="114">
        <v>0</v>
      </c>
      <c r="Z459" s="114"/>
      <c r="AA459" s="115">
        <f t="shared" si="37"/>
        <v>0</v>
      </c>
      <c r="AB459" s="95">
        <f t="shared" si="39"/>
        <v>0</v>
      </c>
      <c r="AD459" s="88">
        <f t="shared" si="38"/>
        <v>0</v>
      </c>
      <c r="AE459" s="113">
        <v>40099</v>
      </c>
      <c r="AM459" s="281">
        <v>62399</v>
      </c>
      <c r="AN459" s="281">
        <v>62409</v>
      </c>
      <c r="AO459" s="156" t="s">
        <v>1159</v>
      </c>
      <c r="AP459" s="282" t="s">
        <v>590</v>
      </c>
      <c r="AQ459" s="809" t="s">
        <v>576</v>
      </c>
      <c r="AR459" s="809">
        <v>4</v>
      </c>
      <c r="AS459" s="88">
        <f t="shared" si="40"/>
        <v>0</v>
      </c>
      <c r="AT459" s="88">
        <v>0</v>
      </c>
    </row>
    <row r="460" spans="1:46" x14ac:dyDescent="0.35">
      <c r="A460" s="125">
        <v>62399</v>
      </c>
      <c r="B460" s="126">
        <v>62410</v>
      </c>
      <c r="C460" s="125" t="s">
        <v>1160</v>
      </c>
      <c r="D460" s="125" t="s">
        <v>590</v>
      </c>
      <c r="E460" s="125" t="s">
        <v>576</v>
      </c>
      <c r="F460" s="125">
        <v>2</v>
      </c>
      <c r="G460" s="133">
        <v>1</v>
      </c>
      <c r="H460" s="125"/>
      <c r="I460" s="125" t="str">
        <f t="shared" si="36"/>
        <v>part</v>
      </c>
      <c r="J460" s="125"/>
      <c r="K460" s="125"/>
      <c r="L460" s="125"/>
      <c r="M460" s="125"/>
      <c r="N460" s="128"/>
      <c r="O460" s="128"/>
      <c r="P460" s="128"/>
      <c r="Q460" s="128"/>
      <c r="R460" s="129"/>
      <c r="S460" s="262"/>
      <c r="T460" s="130" t="s">
        <v>1161</v>
      </c>
      <c r="U460" s="125"/>
      <c r="V460" s="132">
        <v>10.199999999999999</v>
      </c>
      <c r="W460" s="130"/>
      <c r="X460" s="125" t="s">
        <v>1158</v>
      </c>
      <c r="Y460" s="125"/>
      <c r="Z460" s="132"/>
      <c r="AA460" s="112">
        <f t="shared" si="37"/>
        <v>10.199999999999999</v>
      </c>
      <c r="AB460" s="95">
        <f t="shared" si="39"/>
        <v>20.399999999999999</v>
      </c>
      <c r="AD460" s="88">
        <f t="shared" si="38"/>
        <v>0</v>
      </c>
      <c r="AE460" s="113">
        <v>39926</v>
      </c>
      <c r="AM460" s="281">
        <v>62399</v>
      </c>
      <c r="AN460" s="281">
        <v>62410</v>
      </c>
      <c r="AO460" s="156" t="s">
        <v>1160</v>
      </c>
      <c r="AP460" s="282" t="s">
        <v>590</v>
      </c>
      <c r="AQ460" s="809" t="s">
        <v>576</v>
      </c>
      <c r="AR460" s="809">
        <v>2</v>
      </c>
      <c r="AS460" s="88">
        <f t="shared" si="40"/>
        <v>0</v>
      </c>
      <c r="AT460" s="88">
        <v>0</v>
      </c>
    </row>
    <row r="461" spans="1:46" x14ac:dyDescent="0.35">
      <c r="A461" s="125">
        <v>62399</v>
      </c>
      <c r="B461" s="126">
        <v>62411</v>
      </c>
      <c r="C461" s="125" t="s">
        <v>1163</v>
      </c>
      <c r="D461" s="125" t="s">
        <v>590</v>
      </c>
      <c r="E461" s="125" t="s">
        <v>576</v>
      </c>
      <c r="F461" s="125">
        <v>2</v>
      </c>
      <c r="G461" s="133">
        <v>1</v>
      </c>
      <c r="H461" s="125"/>
      <c r="I461" s="125" t="str">
        <f t="shared" si="36"/>
        <v>part</v>
      </c>
      <c r="J461" s="125"/>
      <c r="K461" s="125"/>
      <c r="L461" s="125"/>
      <c r="M461" s="125"/>
      <c r="N461" s="128"/>
      <c r="O461" s="128"/>
      <c r="P461" s="128"/>
      <c r="Q461" s="128"/>
      <c r="R461" s="129"/>
      <c r="S461" s="262"/>
      <c r="T461" s="130" t="s">
        <v>1157</v>
      </c>
      <c r="U461" s="125"/>
      <c r="V461" s="132">
        <v>18</v>
      </c>
      <c r="W461" s="130"/>
      <c r="X461" s="125" t="s">
        <v>1164</v>
      </c>
      <c r="Y461" s="125"/>
      <c r="Z461" s="132"/>
      <c r="AA461" s="112">
        <f t="shared" si="37"/>
        <v>18</v>
      </c>
      <c r="AB461" s="95">
        <f t="shared" si="39"/>
        <v>36</v>
      </c>
      <c r="AD461" s="88">
        <f t="shared" si="38"/>
        <v>0</v>
      </c>
      <c r="AE461" s="113">
        <v>39926</v>
      </c>
      <c r="AM461" s="281">
        <v>62399</v>
      </c>
      <c r="AN461" s="281">
        <v>62411</v>
      </c>
      <c r="AO461" s="156" t="s">
        <v>1163</v>
      </c>
      <c r="AP461" s="282" t="s">
        <v>590</v>
      </c>
      <c r="AQ461" s="809" t="s">
        <v>576</v>
      </c>
      <c r="AR461" s="809">
        <v>2</v>
      </c>
      <c r="AS461" s="88">
        <f t="shared" si="40"/>
        <v>0</v>
      </c>
      <c r="AT461" s="88">
        <v>0</v>
      </c>
    </row>
    <row r="462" spans="1:46" x14ac:dyDescent="0.35">
      <c r="A462" s="125">
        <v>62399</v>
      </c>
      <c r="B462" s="126">
        <v>62412</v>
      </c>
      <c r="C462" s="125" t="s">
        <v>1165</v>
      </c>
      <c r="D462" s="125" t="s">
        <v>590</v>
      </c>
      <c r="E462" s="125" t="s">
        <v>576</v>
      </c>
      <c r="F462" s="125">
        <v>2</v>
      </c>
      <c r="G462" s="133">
        <v>1</v>
      </c>
      <c r="H462" s="125"/>
      <c r="I462" s="125" t="str">
        <f t="shared" si="36"/>
        <v>part</v>
      </c>
      <c r="J462" s="125"/>
      <c r="K462" s="125"/>
      <c r="L462" s="125"/>
      <c r="M462" s="125"/>
      <c r="N462" s="128"/>
      <c r="O462" s="128"/>
      <c r="P462" s="128"/>
      <c r="Q462" s="128"/>
      <c r="R462" s="129"/>
      <c r="S462" s="262"/>
      <c r="T462" s="130" t="s">
        <v>1166</v>
      </c>
      <c r="U462" s="125"/>
      <c r="V462" s="132">
        <v>38</v>
      </c>
      <c r="W462" s="130"/>
      <c r="X462" s="125" t="s">
        <v>1167</v>
      </c>
      <c r="Y462" s="125"/>
      <c r="Z462" s="132"/>
      <c r="AA462" s="263">
        <f t="shared" si="37"/>
        <v>38</v>
      </c>
      <c r="AB462" s="264">
        <f t="shared" si="39"/>
        <v>76</v>
      </c>
      <c r="AC462" s="125"/>
      <c r="AD462" s="125">
        <f t="shared" si="38"/>
        <v>0</v>
      </c>
      <c r="AE462" s="148">
        <v>39926</v>
      </c>
      <c r="AF462" s="125"/>
      <c r="AG462" s="125"/>
      <c r="AH462" s="125"/>
      <c r="AI462" s="125"/>
      <c r="AJ462" s="125"/>
      <c r="AK462" s="125"/>
      <c r="AL462" s="125"/>
      <c r="AM462" s="281">
        <v>62399</v>
      </c>
      <c r="AN462" s="281">
        <v>62412</v>
      </c>
      <c r="AO462" s="156" t="s">
        <v>1165</v>
      </c>
      <c r="AP462" s="282" t="s">
        <v>590</v>
      </c>
      <c r="AQ462" s="809" t="s">
        <v>576</v>
      </c>
      <c r="AR462" s="809">
        <v>2</v>
      </c>
      <c r="AS462" s="88">
        <f t="shared" si="40"/>
        <v>0</v>
      </c>
      <c r="AT462" s="88">
        <v>0</v>
      </c>
    </row>
    <row r="463" spans="1:46" x14ac:dyDescent="0.35">
      <c r="A463" s="155">
        <v>62399</v>
      </c>
      <c r="B463" s="162">
        <v>62414</v>
      </c>
      <c r="C463" s="155" t="s">
        <v>1168</v>
      </c>
      <c r="D463" s="155" t="s">
        <v>473</v>
      </c>
      <c r="E463" s="155"/>
      <c r="F463" s="155">
        <v>2</v>
      </c>
      <c r="G463" s="250">
        <v>1</v>
      </c>
      <c r="H463" s="155"/>
      <c r="I463" s="155" t="str">
        <f t="shared" si="36"/>
        <v>part</v>
      </c>
      <c r="J463" s="155"/>
      <c r="K463" s="155"/>
      <c r="L463" s="155"/>
      <c r="M463" s="155"/>
      <c r="N463" s="163"/>
      <c r="O463" s="163"/>
      <c r="P463" s="163"/>
      <c r="Q463" s="163"/>
      <c r="R463" s="164"/>
      <c r="S463" s="165"/>
      <c r="T463" s="167" t="s">
        <v>1153</v>
      </c>
      <c r="U463" s="155"/>
      <c r="V463" s="166">
        <v>27.3</v>
      </c>
      <c r="W463" s="164"/>
      <c r="X463" s="155" t="s">
        <v>672</v>
      </c>
      <c r="Y463" s="155" t="s">
        <v>1169</v>
      </c>
      <c r="Z463" s="166"/>
      <c r="AA463" s="152">
        <f t="shared" si="37"/>
        <v>27.3</v>
      </c>
      <c r="AB463" s="168">
        <f t="shared" si="39"/>
        <v>54.6</v>
      </c>
      <c r="AC463" s="155"/>
      <c r="AD463" s="155">
        <f t="shared" si="38"/>
        <v>0</v>
      </c>
      <c r="AE463" s="169">
        <v>39926</v>
      </c>
      <c r="AF463" s="155"/>
      <c r="AG463" s="155"/>
      <c r="AH463" s="155"/>
      <c r="AI463" s="155"/>
      <c r="AJ463" s="155"/>
      <c r="AK463" s="155"/>
      <c r="AL463" s="155"/>
      <c r="AM463" s="281">
        <v>62399</v>
      </c>
      <c r="AN463" s="281">
        <v>62414</v>
      </c>
      <c r="AO463" s="156" t="s">
        <v>1168</v>
      </c>
      <c r="AP463" s="282" t="s">
        <v>473</v>
      </c>
      <c r="AQ463" s="809"/>
      <c r="AR463" s="809">
        <v>2</v>
      </c>
      <c r="AS463" s="88">
        <f t="shared" si="40"/>
        <v>0</v>
      </c>
      <c r="AT463" s="88">
        <v>0</v>
      </c>
    </row>
    <row r="464" spans="1:46" x14ac:dyDescent="0.35">
      <c r="A464" s="116">
        <v>62399</v>
      </c>
      <c r="B464" s="117">
        <v>62417</v>
      </c>
      <c r="C464" s="116" t="s">
        <v>1170</v>
      </c>
      <c r="D464" s="137" t="s">
        <v>590</v>
      </c>
      <c r="E464" s="137" t="s">
        <v>576</v>
      </c>
      <c r="F464" s="137">
        <v>2</v>
      </c>
      <c r="G464" s="138">
        <v>1</v>
      </c>
      <c r="H464" s="137"/>
      <c r="I464" s="137" t="str">
        <f t="shared" si="36"/>
        <v>assy</v>
      </c>
      <c r="J464" s="137"/>
      <c r="K464" s="137"/>
      <c r="L464" s="137"/>
      <c r="M464" s="137"/>
      <c r="N464" s="139"/>
      <c r="O464" s="139"/>
      <c r="P464" s="139"/>
      <c r="Q464" s="139"/>
      <c r="R464" s="140"/>
      <c r="S464" s="141"/>
      <c r="T464" s="142"/>
      <c r="U464" s="137"/>
      <c r="V464" s="144">
        <v>0</v>
      </c>
      <c r="W464" s="142"/>
      <c r="X464" s="137"/>
      <c r="Y464" s="137"/>
      <c r="Z464" s="144"/>
      <c r="AA464" s="145">
        <f t="shared" si="37"/>
        <v>0</v>
      </c>
      <c r="AB464" s="146">
        <f t="shared" si="39"/>
        <v>0</v>
      </c>
      <c r="AC464" s="137"/>
      <c r="AD464" s="137">
        <f t="shared" si="38"/>
        <v>0</v>
      </c>
      <c r="AE464" s="147">
        <v>39926</v>
      </c>
      <c r="AF464" s="137"/>
      <c r="AG464" s="137"/>
      <c r="AH464" s="137"/>
      <c r="AI464" s="137"/>
      <c r="AJ464" s="137"/>
      <c r="AK464" s="137"/>
      <c r="AL464" s="137"/>
      <c r="AM464" s="281">
        <v>62399</v>
      </c>
      <c r="AN464" s="281">
        <v>62417</v>
      </c>
      <c r="AO464" s="156" t="s">
        <v>1170</v>
      </c>
      <c r="AP464" s="282" t="s">
        <v>590</v>
      </c>
      <c r="AQ464" s="809" t="s">
        <v>576</v>
      </c>
      <c r="AR464" s="809">
        <v>2</v>
      </c>
      <c r="AS464" s="88">
        <f t="shared" si="40"/>
        <v>0</v>
      </c>
      <c r="AT464" s="88">
        <v>0</v>
      </c>
    </row>
    <row r="465" spans="1:46" x14ac:dyDescent="0.35">
      <c r="A465" s="125">
        <v>62417</v>
      </c>
      <c r="B465" s="126">
        <v>62418</v>
      </c>
      <c r="C465" s="125" t="s">
        <v>1171</v>
      </c>
      <c r="D465" s="125" t="s">
        <v>590</v>
      </c>
      <c r="E465" s="125" t="s">
        <v>576</v>
      </c>
      <c r="F465" s="125">
        <v>2</v>
      </c>
      <c r="G465" s="133">
        <v>1</v>
      </c>
      <c r="H465" s="125"/>
      <c r="I465" s="125" t="str">
        <f t="shared" si="36"/>
        <v>part</v>
      </c>
      <c r="J465" s="125"/>
      <c r="K465" s="125"/>
      <c r="L465" s="125"/>
      <c r="M465" s="125"/>
      <c r="N465" s="128"/>
      <c r="O465" s="128"/>
      <c r="P465" s="128"/>
      <c r="Q465" s="128"/>
      <c r="R465" s="129"/>
      <c r="S465" s="262"/>
      <c r="T465" s="130" t="s">
        <v>1157</v>
      </c>
      <c r="U465" s="125"/>
      <c r="V465" s="132">
        <v>33</v>
      </c>
      <c r="W465" s="130"/>
      <c r="X465" s="125" t="s">
        <v>1172</v>
      </c>
      <c r="Y465" s="125"/>
      <c r="Z465" s="132"/>
      <c r="AA465" s="112">
        <f t="shared" si="37"/>
        <v>33</v>
      </c>
      <c r="AB465" s="95">
        <f t="shared" si="39"/>
        <v>66</v>
      </c>
      <c r="AD465" s="88">
        <f t="shared" si="38"/>
        <v>0</v>
      </c>
      <c r="AE465" s="113">
        <v>39926</v>
      </c>
      <c r="AM465" s="281">
        <v>62417</v>
      </c>
      <c r="AN465" s="281">
        <v>62418</v>
      </c>
      <c r="AO465" s="156" t="s">
        <v>1171</v>
      </c>
      <c r="AP465" s="282" t="s">
        <v>590</v>
      </c>
      <c r="AQ465" s="809" t="s">
        <v>576</v>
      </c>
      <c r="AR465" s="809">
        <v>2</v>
      </c>
      <c r="AS465" s="88">
        <f t="shared" si="40"/>
        <v>0</v>
      </c>
      <c r="AT465" s="88">
        <v>0</v>
      </c>
    </row>
    <row r="466" spans="1:46" x14ac:dyDescent="0.35">
      <c r="A466" s="125">
        <v>62417</v>
      </c>
      <c r="B466" s="126">
        <v>62419</v>
      </c>
      <c r="C466" s="125" t="s">
        <v>1173</v>
      </c>
      <c r="D466" s="125" t="s">
        <v>590</v>
      </c>
      <c r="E466" s="125" t="s">
        <v>576</v>
      </c>
      <c r="F466" s="125">
        <v>2</v>
      </c>
      <c r="G466" s="133">
        <v>1</v>
      </c>
      <c r="H466" s="125"/>
      <c r="I466" s="125" t="str">
        <f t="shared" si="36"/>
        <v>part</v>
      </c>
      <c r="J466" s="125"/>
      <c r="K466" s="125"/>
      <c r="L466" s="125"/>
      <c r="M466" s="125"/>
      <c r="N466" s="128"/>
      <c r="O466" s="128"/>
      <c r="P466" s="128"/>
      <c r="Q466" s="128"/>
      <c r="R466" s="129"/>
      <c r="S466" s="262"/>
      <c r="T466" s="130" t="s">
        <v>1174</v>
      </c>
      <c r="U466" s="125"/>
      <c r="V466" s="132">
        <v>8</v>
      </c>
      <c r="W466" s="130"/>
      <c r="X466" s="125" t="s">
        <v>1175</v>
      </c>
      <c r="Y466" s="125"/>
      <c r="Z466" s="132"/>
      <c r="AA466" s="112">
        <f t="shared" si="37"/>
        <v>8</v>
      </c>
      <c r="AB466" s="95">
        <f t="shared" si="39"/>
        <v>16</v>
      </c>
      <c r="AD466" s="88">
        <f t="shared" si="38"/>
        <v>0</v>
      </c>
      <c r="AE466" s="113">
        <v>39926</v>
      </c>
      <c r="AM466" s="281">
        <v>62417</v>
      </c>
      <c r="AN466" s="281">
        <v>62419</v>
      </c>
      <c r="AO466" s="156" t="s">
        <v>1173</v>
      </c>
      <c r="AP466" s="282" t="s">
        <v>590</v>
      </c>
      <c r="AQ466" s="809" t="s">
        <v>576</v>
      </c>
      <c r="AR466" s="809">
        <v>2</v>
      </c>
      <c r="AS466" s="88">
        <f t="shared" si="40"/>
        <v>0</v>
      </c>
      <c r="AT466" s="88">
        <v>0</v>
      </c>
    </row>
    <row r="467" spans="1:46" x14ac:dyDescent="0.35">
      <c r="A467" s="88">
        <v>62417</v>
      </c>
      <c r="B467" s="109">
        <v>62420</v>
      </c>
      <c r="C467" s="88" t="s">
        <v>1177</v>
      </c>
      <c r="D467" s="88" t="s">
        <v>590</v>
      </c>
      <c r="E467" s="88" t="s">
        <v>576</v>
      </c>
      <c r="F467" s="88">
        <v>2</v>
      </c>
      <c r="G467" s="120">
        <v>1</v>
      </c>
      <c r="I467" s="88" t="str">
        <f t="shared" si="36"/>
        <v>part</v>
      </c>
      <c r="T467" s="92" t="s">
        <v>779</v>
      </c>
      <c r="V467" s="114">
        <v>0</v>
      </c>
      <c r="W467" s="98"/>
      <c r="Z467" s="118"/>
      <c r="AA467" s="112">
        <f t="shared" ref="AA467:AA496" si="41">V467+Z467</f>
        <v>0</v>
      </c>
      <c r="AB467" s="95">
        <f t="shared" si="39"/>
        <v>0</v>
      </c>
      <c r="AD467" s="88">
        <f t="shared" si="38"/>
        <v>0</v>
      </c>
      <c r="AE467" s="113">
        <v>39926</v>
      </c>
      <c r="AM467" s="281">
        <v>62417</v>
      </c>
      <c r="AN467" s="281">
        <v>62420</v>
      </c>
      <c r="AO467" s="156" t="s">
        <v>1177</v>
      </c>
      <c r="AP467" s="282" t="s">
        <v>590</v>
      </c>
      <c r="AQ467" s="809" t="s">
        <v>576</v>
      </c>
      <c r="AR467" s="809">
        <v>2</v>
      </c>
      <c r="AS467" s="88">
        <f t="shared" si="40"/>
        <v>0</v>
      </c>
      <c r="AT467" s="88">
        <v>0</v>
      </c>
    </row>
    <row r="468" spans="1:46" x14ac:dyDescent="0.35">
      <c r="A468" s="125">
        <v>62445</v>
      </c>
      <c r="B468" s="126">
        <v>62423</v>
      </c>
      <c r="C468" s="125" t="s">
        <v>1178</v>
      </c>
      <c r="D468" s="125" t="s">
        <v>590</v>
      </c>
      <c r="E468" s="125" t="s">
        <v>576</v>
      </c>
      <c r="F468" s="125">
        <v>2</v>
      </c>
      <c r="G468" s="133">
        <v>1</v>
      </c>
      <c r="H468" s="125"/>
      <c r="I468" s="125" t="str">
        <f t="shared" si="36"/>
        <v>part</v>
      </c>
      <c r="J468" s="125"/>
      <c r="K468" s="125"/>
      <c r="L468" s="125"/>
      <c r="M468" s="125"/>
      <c r="N468" s="128"/>
      <c r="O468" s="128"/>
      <c r="P468" s="128"/>
      <c r="Q468" s="128"/>
      <c r="R468" s="129"/>
      <c r="S468" s="262"/>
      <c r="T468" s="130" t="s">
        <v>1179</v>
      </c>
      <c r="U468" s="125"/>
      <c r="V468" s="132">
        <v>38.5</v>
      </c>
      <c r="W468" s="130"/>
      <c r="X468" s="125" t="s">
        <v>1180</v>
      </c>
      <c r="Y468" s="125"/>
      <c r="Z468" s="132"/>
      <c r="AA468" s="263">
        <f t="shared" si="41"/>
        <v>38.5</v>
      </c>
      <c r="AB468" s="264">
        <f t="shared" si="39"/>
        <v>77</v>
      </c>
      <c r="AC468" s="125"/>
      <c r="AD468" s="125">
        <f t="shared" si="38"/>
        <v>0</v>
      </c>
      <c r="AE468" s="148">
        <v>39926</v>
      </c>
      <c r="AF468" s="125"/>
      <c r="AG468" s="125"/>
      <c r="AH468" s="125"/>
      <c r="AI468" s="125"/>
      <c r="AJ468" s="125"/>
      <c r="AK468" s="125"/>
      <c r="AL468" s="125"/>
      <c r="AM468" s="281">
        <v>62897</v>
      </c>
      <c r="AN468" s="281">
        <v>62423</v>
      </c>
      <c r="AO468" s="156" t="s">
        <v>1178</v>
      </c>
      <c r="AP468" s="282" t="s">
        <v>590</v>
      </c>
      <c r="AQ468" s="809" t="s">
        <v>576</v>
      </c>
      <c r="AR468" s="809">
        <v>2</v>
      </c>
      <c r="AS468" s="88">
        <f t="shared" si="40"/>
        <v>0</v>
      </c>
      <c r="AT468" s="88">
        <v>0</v>
      </c>
    </row>
    <row r="469" spans="1:46" x14ac:dyDescent="0.35">
      <c r="A469" s="125">
        <v>62808</v>
      </c>
      <c r="B469" s="126">
        <v>62424</v>
      </c>
      <c r="C469" s="125" t="s">
        <v>1182</v>
      </c>
      <c r="D469" s="125" t="s">
        <v>590</v>
      </c>
      <c r="E469" s="125" t="s">
        <v>468</v>
      </c>
      <c r="F469" s="125">
        <v>2</v>
      </c>
      <c r="G469" s="133">
        <v>1</v>
      </c>
      <c r="H469" s="125"/>
      <c r="I469" s="125" t="str">
        <f t="shared" si="36"/>
        <v>part</v>
      </c>
      <c r="J469" s="125"/>
      <c r="K469" s="125"/>
      <c r="L469" s="125"/>
      <c r="M469" s="125"/>
      <c r="N469" s="128"/>
      <c r="O469" s="128"/>
      <c r="P469" s="128"/>
      <c r="Q469" s="128"/>
      <c r="R469" s="129"/>
      <c r="S469" s="262"/>
      <c r="T469" s="130" t="s">
        <v>1082</v>
      </c>
      <c r="U469" s="125"/>
      <c r="V469" s="132">
        <v>29.5</v>
      </c>
      <c r="W469" s="130"/>
      <c r="X469" s="125" t="s">
        <v>1172</v>
      </c>
      <c r="Y469" s="125"/>
      <c r="Z469" s="132"/>
      <c r="AA469" s="112">
        <f t="shared" si="41"/>
        <v>29.5</v>
      </c>
      <c r="AB469" s="95">
        <f t="shared" si="39"/>
        <v>59</v>
      </c>
      <c r="AD469" s="88">
        <f t="shared" si="38"/>
        <v>0</v>
      </c>
      <c r="AE469" s="113">
        <v>39926</v>
      </c>
      <c r="AM469" s="281">
        <v>62808</v>
      </c>
      <c r="AN469" s="281">
        <v>62424</v>
      </c>
      <c r="AO469" s="156" t="s">
        <v>1182</v>
      </c>
      <c r="AP469" s="282" t="s">
        <v>590</v>
      </c>
      <c r="AQ469" s="809" t="s">
        <v>468</v>
      </c>
      <c r="AR469" s="809">
        <v>2</v>
      </c>
      <c r="AS469" s="88">
        <f t="shared" si="40"/>
        <v>0</v>
      </c>
      <c r="AT469" s="88">
        <v>0</v>
      </c>
    </row>
    <row r="470" spans="1:46" x14ac:dyDescent="0.35">
      <c r="A470" s="88">
        <v>62428</v>
      </c>
      <c r="B470" s="109">
        <v>62445</v>
      </c>
      <c r="C470" s="88" t="s">
        <v>1183</v>
      </c>
      <c r="D470" s="88" t="s">
        <v>924</v>
      </c>
      <c r="F470" s="88">
        <v>1</v>
      </c>
      <c r="G470" s="120"/>
      <c r="I470" s="88" t="str">
        <f t="shared" si="36"/>
        <v>assy</v>
      </c>
      <c r="R470" s="98" t="s">
        <v>1129</v>
      </c>
      <c r="S470" s="91">
        <v>2</v>
      </c>
      <c r="V470" s="114">
        <v>0</v>
      </c>
      <c r="Z470" s="118"/>
      <c r="AA470" s="112">
        <f t="shared" si="41"/>
        <v>0</v>
      </c>
      <c r="AB470" s="95">
        <f t="shared" si="39"/>
        <v>0</v>
      </c>
      <c r="AC470" s="88">
        <v>90000</v>
      </c>
      <c r="AD470" s="88">
        <f t="shared" si="38"/>
        <v>90000</v>
      </c>
      <c r="AE470" s="113">
        <v>39926</v>
      </c>
      <c r="AM470" s="281">
        <v>62998</v>
      </c>
      <c r="AN470" s="281">
        <v>62445</v>
      </c>
      <c r="AO470" s="156" t="s">
        <v>1183</v>
      </c>
      <c r="AP470" s="282" t="s">
        <v>590</v>
      </c>
      <c r="AQ470" s="809" t="s">
        <v>576</v>
      </c>
      <c r="AR470" s="809">
        <v>1</v>
      </c>
      <c r="AS470" s="88">
        <f t="shared" si="40"/>
        <v>0</v>
      </c>
      <c r="AT470" s="88">
        <v>0</v>
      </c>
    </row>
    <row r="471" spans="1:46" x14ac:dyDescent="0.35">
      <c r="A471" s="121">
        <v>62428</v>
      </c>
      <c r="B471" s="122">
        <v>62451</v>
      </c>
      <c r="C471" s="121" t="s">
        <v>1184</v>
      </c>
      <c r="D471" s="88" t="s">
        <v>590</v>
      </c>
      <c r="E471" s="88" t="s">
        <v>576</v>
      </c>
      <c r="F471" s="88">
        <v>1</v>
      </c>
      <c r="G471" s="120">
        <v>1</v>
      </c>
      <c r="I471" s="88" t="str">
        <f t="shared" si="36"/>
        <v>assy</v>
      </c>
      <c r="R471" s="98" t="s">
        <v>1185</v>
      </c>
      <c r="S471" s="91">
        <v>4</v>
      </c>
      <c r="V471" s="111">
        <v>0</v>
      </c>
      <c r="X471" s="121" t="s">
        <v>1089</v>
      </c>
      <c r="Z471" s="118"/>
      <c r="AA471" s="112">
        <f t="shared" si="41"/>
        <v>0</v>
      </c>
      <c r="AB471" s="95">
        <f t="shared" si="39"/>
        <v>0</v>
      </c>
      <c r="AC471" s="88">
        <v>38000</v>
      </c>
      <c r="AD471" s="88">
        <f t="shared" si="38"/>
        <v>38000</v>
      </c>
      <c r="AE471" s="113">
        <v>40084</v>
      </c>
      <c r="AM471" s="281">
        <v>62998</v>
      </c>
      <c r="AN471" s="281">
        <v>62451</v>
      </c>
      <c r="AO471" s="156" t="s">
        <v>1184</v>
      </c>
      <c r="AP471" s="286" t="s">
        <v>1735</v>
      </c>
      <c r="AQ471" s="809" t="s">
        <v>576</v>
      </c>
      <c r="AR471" s="809">
        <v>1</v>
      </c>
      <c r="AS471" s="88">
        <f t="shared" si="40"/>
        <v>0</v>
      </c>
      <c r="AT471" s="88">
        <v>0</v>
      </c>
    </row>
    <row r="472" spans="1:46" x14ac:dyDescent="0.35">
      <c r="A472" s="116">
        <v>62428</v>
      </c>
      <c r="B472" s="117">
        <v>62452</v>
      </c>
      <c r="C472" s="116" t="s">
        <v>1186</v>
      </c>
      <c r="D472" s="88" t="s">
        <v>590</v>
      </c>
      <c r="E472" s="88" t="s">
        <v>576</v>
      </c>
      <c r="F472" s="88">
        <v>1</v>
      </c>
      <c r="G472" s="120">
        <v>1</v>
      </c>
      <c r="I472" s="88" t="str">
        <f t="shared" si="36"/>
        <v>assy</v>
      </c>
      <c r="R472" s="98" t="s">
        <v>1129</v>
      </c>
      <c r="S472" s="91">
        <v>4</v>
      </c>
      <c r="V472" s="111">
        <v>0</v>
      </c>
      <c r="Z472" s="118"/>
      <c r="AA472" s="112">
        <f t="shared" si="41"/>
        <v>0</v>
      </c>
      <c r="AB472" s="95">
        <f t="shared" si="39"/>
        <v>0</v>
      </c>
      <c r="AD472" s="88">
        <f t="shared" si="38"/>
        <v>0</v>
      </c>
      <c r="AE472" s="113">
        <v>40092</v>
      </c>
      <c r="AM472" s="281">
        <v>62912</v>
      </c>
      <c r="AN472" s="281">
        <v>62452</v>
      </c>
      <c r="AO472" s="156" t="s">
        <v>1186</v>
      </c>
      <c r="AP472" s="286" t="s">
        <v>1735</v>
      </c>
      <c r="AQ472" s="809" t="s">
        <v>576</v>
      </c>
      <c r="AR472" s="809">
        <v>1</v>
      </c>
      <c r="AS472" s="88">
        <f t="shared" si="40"/>
        <v>0</v>
      </c>
      <c r="AT472" s="88">
        <v>0</v>
      </c>
    </row>
    <row r="473" spans="1:46" x14ac:dyDescent="0.35">
      <c r="A473" s="88">
        <v>62428</v>
      </c>
      <c r="B473" s="109">
        <v>62454</v>
      </c>
      <c r="C473" s="88" t="s">
        <v>1188</v>
      </c>
      <c r="D473" s="88" t="s">
        <v>924</v>
      </c>
      <c r="F473" s="88">
        <v>1</v>
      </c>
      <c r="G473" s="120"/>
      <c r="I473" s="88" t="str">
        <f t="shared" si="36"/>
        <v>assy</v>
      </c>
      <c r="R473" s="98" t="s">
        <v>1049</v>
      </c>
      <c r="S473" s="91">
        <v>4</v>
      </c>
      <c r="V473" s="111">
        <v>0</v>
      </c>
      <c r="Z473" s="118"/>
      <c r="AA473" s="112">
        <f t="shared" si="41"/>
        <v>0</v>
      </c>
      <c r="AB473" s="95">
        <f t="shared" si="39"/>
        <v>0</v>
      </c>
      <c r="AD473" s="88">
        <f t="shared" si="38"/>
        <v>0</v>
      </c>
      <c r="AE473" s="113">
        <v>39926</v>
      </c>
      <c r="AM473" s="281">
        <v>62912</v>
      </c>
      <c r="AN473" s="281">
        <v>62454</v>
      </c>
      <c r="AO473" s="156" t="s">
        <v>1188</v>
      </c>
      <c r="AP473" s="282" t="s">
        <v>590</v>
      </c>
      <c r="AQ473" s="809" t="s">
        <v>1081</v>
      </c>
      <c r="AR473" s="809">
        <v>1</v>
      </c>
      <c r="AS473" s="88">
        <f t="shared" si="40"/>
        <v>0</v>
      </c>
      <c r="AT473" s="88">
        <v>0</v>
      </c>
    </row>
    <row r="474" spans="1:46" x14ac:dyDescent="0.35">
      <c r="A474" s="88">
        <v>63062</v>
      </c>
      <c r="B474" s="109">
        <v>62455</v>
      </c>
      <c r="C474" s="88" t="s">
        <v>1189</v>
      </c>
      <c r="D474" s="88" t="s">
        <v>924</v>
      </c>
      <c r="F474" s="88">
        <v>2</v>
      </c>
      <c r="G474" s="110"/>
      <c r="I474" s="88" t="str">
        <f t="shared" si="36"/>
        <v>assy</v>
      </c>
      <c r="R474" s="98" t="s">
        <v>1190</v>
      </c>
      <c r="S474" s="91">
        <v>2</v>
      </c>
      <c r="V474" s="111">
        <v>0</v>
      </c>
      <c r="Z474" s="118"/>
      <c r="AA474" s="112">
        <f t="shared" si="41"/>
        <v>0</v>
      </c>
      <c r="AB474" s="95">
        <f t="shared" si="39"/>
        <v>0</v>
      </c>
      <c r="AD474" s="88">
        <f t="shared" si="38"/>
        <v>0</v>
      </c>
      <c r="AE474" s="113">
        <v>40092</v>
      </c>
      <c r="AM474" s="281">
        <v>63062</v>
      </c>
      <c r="AN474" s="281">
        <v>62455</v>
      </c>
      <c r="AO474" s="156" t="s">
        <v>1189</v>
      </c>
      <c r="AP474" s="284" t="s">
        <v>924</v>
      </c>
      <c r="AQ474" s="809"/>
      <c r="AR474" s="809">
        <v>2</v>
      </c>
      <c r="AS474" s="88">
        <f t="shared" si="40"/>
        <v>0</v>
      </c>
      <c r="AT474" s="88">
        <v>0</v>
      </c>
    </row>
    <row r="475" spans="1:46" x14ac:dyDescent="0.35">
      <c r="A475" s="88">
        <v>62428</v>
      </c>
      <c r="B475" s="109">
        <v>62456</v>
      </c>
      <c r="C475" s="88" t="s">
        <v>1191</v>
      </c>
      <c r="D475" s="88" t="s">
        <v>590</v>
      </c>
      <c r="E475" s="88" t="s">
        <v>576</v>
      </c>
      <c r="F475" s="88">
        <v>1</v>
      </c>
      <c r="G475" s="120">
        <v>1</v>
      </c>
      <c r="I475" s="88" t="str">
        <f t="shared" si="36"/>
        <v>assy</v>
      </c>
      <c r="R475" s="98" t="s">
        <v>1049</v>
      </c>
      <c r="S475" s="91">
        <v>4</v>
      </c>
      <c r="V475" s="111">
        <v>0</v>
      </c>
      <c r="Z475" s="118"/>
      <c r="AA475" s="112">
        <f t="shared" si="41"/>
        <v>0</v>
      </c>
      <c r="AB475" s="95">
        <f t="shared" si="39"/>
        <v>0</v>
      </c>
      <c r="AD475" s="88">
        <f t="shared" si="38"/>
        <v>0</v>
      </c>
      <c r="AE475" s="113">
        <v>40147</v>
      </c>
      <c r="AM475" s="281">
        <v>62912</v>
      </c>
      <c r="AN475" s="281">
        <v>62456</v>
      </c>
      <c r="AO475" s="156" t="s">
        <v>1736</v>
      </c>
      <c r="AP475" s="282" t="s">
        <v>590</v>
      </c>
      <c r="AQ475" s="809" t="s">
        <v>576</v>
      </c>
      <c r="AR475" s="809">
        <v>1</v>
      </c>
      <c r="AS475" s="88">
        <f t="shared" si="40"/>
        <v>0</v>
      </c>
      <c r="AT475" s="88">
        <v>0</v>
      </c>
    </row>
    <row r="476" spans="1:46" x14ac:dyDescent="0.35">
      <c r="A476" s="88">
        <v>62445</v>
      </c>
      <c r="B476" s="109">
        <v>62457</v>
      </c>
      <c r="C476" s="88" t="s">
        <v>1192</v>
      </c>
      <c r="D476" s="88" t="s">
        <v>590</v>
      </c>
      <c r="E476" s="88" t="s">
        <v>576</v>
      </c>
      <c r="F476" s="88">
        <v>1</v>
      </c>
      <c r="G476" s="120">
        <v>1</v>
      </c>
      <c r="I476" s="88" t="str">
        <f t="shared" si="36"/>
        <v>assy</v>
      </c>
      <c r="R476" s="98" t="s">
        <v>1129</v>
      </c>
      <c r="S476" s="91">
        <v>4</v>
      </c>
      <c r="V476" s="114">
        <v>0</v>
      </c>
      <c r="Z476" s="118"/>
      <c r="AA476" s="112">
        <f t="shared" si="41"/>
        <v>0</v>
      </c>
      <c r="AB476" s="95">
        <f t="shared" si="39"/>
        <v>0</v>
      </c>
      <c r="AD476" s="88">
        <f t="shared" si="38"/>
        <v>0</v>
      </c>
      <c r="AE476" s="113">
        <v>40099</v>
      </c>
      <c r="AM476" s="281">
        <v>62445</v>
      </c>
      <c r="AN476" s="281">
        <v>62457</v>
      </c>
      <c r="AO476" s="156" t="s">
        <v>1737</v>
      </c>
      <c r="AP476" s="282" t="s">
        <v>590</v>
      </c>
      <c r="AQ476" s="809"/>
      <c r="AR476" s="809">
        <v>1</v>
      </c>
      <c r="AS476" s="88">
        <f t="shared" si="40"/>
        <v>0</v>
      </c>
      <c r="AT476" s="88">
        <v>0</v>
      </c>
    </row>
    <row r="477" spans="1:46" x14ac:dyDescent="0.35">
      <c r="A477" s="125">
        <v>62897</v>
      </c>
      <c r="B477" s="126">
        <v>62459</v>
      </c>
      <c r="C477" s="125" t="s">
        <v>1193</v>
      </c>
      <c r="D477" s="125" t="s">
        <v>590</v>
      </c>
      <c r="E477" s="125" t="s">
        <v>576</v>
      </c>
      <c r="F477" s="125">
        <v>1</v>
      </c>
      <c r="G477" s="127">
        <v>1</v>
      </c>
      <c r="H477" s="125"/>
      <c r="I477" s="125" t="str">
        <f t="shared" si="36"/>
        <v>assy</v>
      </c>
      <c r="J477" s="125"/>
      <c r="K477" s="125"/>
      <c r="L477" s="125"/>
      <c r="M477" s="125"/>
      <c r="N477" s="128"/>
      <c r="O477" s="128"/>
      <c r="P477" s="128"/>
      <c r="Q477" s="128"/>
      <c r="R477" s="129" t="s">
        <v>914</v>
      </c>
      <c r="S477" s="262">
        <v>4</v>
      </c>
      <c r="T477" s="130" t="s">
        <v>1098</v>
      </c>
      <c r="U477" s="125"/>
      <c r="V477" s="132">
        <v>31.42</v>
      </c>
      <c r="W477" s="130">
        <v>12661</v>
      </c>
      <c r="X477" s="125" t="s">
        <v>1194</v>
      </c>
      <c r="Y477" s="125"/>
      <c r="Z477" s="132"/>
      <c r="AA477" s="263">
        <f t="shared" si="41"/>
        <v>31.42</v>
      </c>
      <c r="AB477" s="264">
        <f t="shared" si="39"/>
        <v>31.42</v>
      </c>
      <c r="AC477" s="125"/>
      <c r="AD477" s="125">
        <f t="shared" si="38"/>
        <v>0</v>
      </c>
      <c r="AE477" s="148">
        <v>40067</v>
      </c>
      <c r="AF477" s="125"/>
      <c r="AG477" s="125"/>
      <c r="AH477" s="125"/>
      <c r="AI477" s="125"/>
      <c r="AJ477" s="125"/>
      <c r="AK477" s="125"/>
      <c r="AL477" s="125"/>
      <c r="AM477" s="281">
        <v>62897</v>
      </c>
      <c r="AN477" s="281">
        <v>62459</v>
      </c>
      <c r="AO477" s="156" t="s">
        <v>1738</v>
      </c>
      <c r="AP477" s="282" t="s">
        <v>590</v>
      </c>
      <c r="AQ477" s="809" t="s">
        <v>576</v>
      </c>
      <c r="AR477" s="809">
        <v>1</v>
      </c>
      <c r="AS477" s="88">
        <f t="shared" si="40"/>
        <v>0</v>
      </c>
      <c r="AT477" s="88">
        <v>0</v>
      </c>
    </row>
    <row r="478" spans="1:46" x14ac:dyDescent="0.35">
      <c r="A478" s="125">
        <v>62952</v>
      </c>
      <c r="B478" s="126">
        <v>62460</v>
      </c>
      <c r="C478" s="125" t="s">
        <v>1196</v>
      </c>
      <c r="D478" s="125" t="s">
        <v>590</v>
      </c>
      <c r="E478" s="125" t="s">
        <v>1081</v>
      </c>
      <c r="F478" s="125">
        <v>1</v>
      </c>
      <c r="G478" s="127">
        <v>1</v>
      </c>
      <c r="H478" s="125"/>
      <c r="I478" s="125" t="str">
        <f t="shared" si="36"/>
        <v>part</v>
      </c>
      <c r="J478" s="125"/>
      <c r="K478" s="125"/>
      <c r="L478" s="125"/>
      <c r="M478" s="125"/>
      <c r="N478" s="128"/>
      <c r="O478" s="128"/>
      <c r="P478" s="128"/>
      <c r="Q478" s="128"/>
      <c r="R478" s="129" t="s">
        <v>914</v>
      </c>
      <c r="S478" s="262">
        <v>4</v>
      </c>
      <c r="T478" s="130" t="s">
        <v>1197</v>
      </c>
      <c r="U478" s="125"/>
      <c r="V478" s="132">
        <v>19.71</v>
      </c>
      <c r="W478" s="130">
        <v>12661</v>
      </c>
      <c r="X478" s="125" t="s">
        <v>1194</v>
      </c>
      <c r="Y478" s="151"/>
      <c r="Z478" s="132"/>
      <c r="AA478" s="263">
        <f t="shared" si="41"/>
        <v>19.71</v>
      </c>
      <c r="AB478" s="264">
        <f t="shared" si="39"/>
        <v>19.71</v>
      </c>
      <c r="AC478" s="125"/>
      <c r="AD478" s="125">
        <f t="shared" si="38"/>
        <v>0</v>
      </c>
      <c r="AE478" s="148">
        <v>40080</v>
      </c>
      <c r="AF478" s="125"/>
      <c r="AG478" s="125"/>
      <c r="AH478" s="125"/>
      <c r="AI478" s="125"/>
      <c r="AJ478" s="125"/>
      <c r="AK478" s="125"/>
      <c r="AL478" s="125"/>
      <c r="AM478" s="281">
        <v>62952</v>
      </c>
      <c r="AN478" s="281">
        <v>62460</v>
      </c>
      <c r="AO478" s="156" t="s">
        <v>1196</v>
      </c>
      <c r="AP478" s="282" t="s">
        <v>590</v>
      </c>
      <c r="AQ478" s="809" t="s">
        <v>1081</v>
      </c>
      <c r="AR478" s="809">
        <v>1</v>
      </c>
      <c r="AS478" s="88">
        <f t="shared" si="40"/>
        <v>0</v>
      </c>
      <c r="AT478" s="88">
        <v>0</v>
      </c>
    </row>
    <row r="479" spans="1:46" x14ac:dyDescent="0.35">
      <c r="A479" s="88">
        <v>62428</v>
      </c>
      <c r="B479" s="109">
        <v>62465</v>
      </c>
      <c r="C479" s="88" t="s">
        <v>1198</v>
      </c>
      <c r="D479" s="88" t="s">
        <v>924</v>
      </c>
      <c r="F479" s="88">
        <v>1</v>
      </c>
      <c r="G479" s="120"/>
      <c r="I479" s="88" t="str">
        <f t="shared" si="36"/>
        <v>assy</v>
      </c>
      <c r="R479" s="98" t="s">
        <v>1185</v>
      </c>
      <c r="S479" s="91">
        <v>3</v>
      </c>
      <c r="V479" s="114">
        <v>0</v>
      </c>
      <c r="Z479" s="118"/>
      <c r="AA479" s="112">
        <f t="shared" si="41"/>
        <v>0</v>
      </c>
      <c r="AB479" s="95">
        <f t="shared" si="39"/>
        <v>0</v>
      </c>
      <c r="AD479" s="88">
        <f t="shared" si="38"/>
        <v>0</v>
      </c>
      <c r="AE479" s="113">
        <v>39926</v>
      </c>
      <c r="AM479" s="281">
        <v>62912</v>
      </c>
      <c r="AN479" s="281">
        <v>62465</v>
      </c>
      <c r="AO479" s="156" t="s">
        <v>1198</v>
      </c>
      <c r="AP479" s="284" t="s">
        <v>924</v>
      </c>
      <c r="AQ479" s="809"/>
      <c r="AR479" s="809">
        <v>1</v>
      </c>
      <c r="AS479" s="88">
        <f t="shared" si="40"/>
        <v>0</v>
      </c>
      <c r="AT479" s="88">
        <v>0</v>
      </c>
    </row>
    <row r="480" spans="1:46" x14ac:dyDescent="0.35">
      <c r="A480" s="125">
        <v>62467</v>
      </c>
      <c r="B480" s="126">
        <v>62466</v>
      </c>
      <c r="C480" s="125" t="s">
        <v>1199</v>
      </c>
      <c r="D480" s="125" t="s">
        <v>590</v>
      </c>
      <c r="E480" s="125" t="s">
        <v>576</v>
      </c>
      <c r="F480" s="125">
        <v>2</v>
      </c>
      <c r="G480" s="133">
        <v>1</v>
      </c>
      <c r="H480" s="125"/>
      <c r="I480" s="125" t="str">
        <f t="shared" si="36"/>
        <v>part</v>
      </c>
      <c r="J480" s="125"/>
      <c r="K480" s="125"/>
      <c r="L480" s="125"/>
      <c r="M480" s="125"/>
      <c r="N480" s="128"/>
      <c r="O480" s="128"/>
      <c r="P480" s="128"/>
      <c r="Q480" s="128"/>
      <c r="R480" s="129" t="s">
        <v>1129</v>
      </c>
      <c r="S480" s="262">
        <v>4</v>
      </c>
      <c r="T480" s="130" t="s">
        <v>1200</v>
      </c>
      <c r="U480" s="125"/>
      <c r="V480" s="132">
        <v>284</v>
      </c>
      <c r="W480" s="130"/>
      <c r="X480" s="125" t="s">
        <v>1201</v>
      </c>
      <c r="Y480" s="125" t="s">
        <v>1202</v>
      </c>
      <c r="Z480" s="132"/>
      <c r="AA480" s="112">
        <f t="shared" si="41"/>
        <v>284</v>
      </c>
      <c r="AB480" s="95">
        <f t="shared" si="39"/>
        <v>568</v>
      </c>
      <c r="AD480" s="88">
        <f t="shared" si="38"/>
        <v>0</v>
      </c>
      <c r="AE480" s="113">
        <v>40000</v>
      </c>
      <c r="AF480" s="88">
        <v>2</v>
      </c>
      <c r="AG480" s="88">
        <v>2</v>
      </c>
      <c r="AM480" s="281">
        <v>62467</v>
      </c>
      <c r="AN480" s="281">
        <v>62466</v>
      </c>
      <c r="AO480" s="156" t="s">
        <v>1199</v>
      </c>
      <c r="AP480" s="282" t="s">
        <v>590</v>
      </c>
      <c r="AQ480" s="809" t="s">
        <v>576</v>
      </c>
      <c r="AR480" s="809">
        <v>2</v>
      </c>
      <c r="AS480" s="88">
        <f t="shared" si="40"/>
        <v>0</v>
      </c>
      <c r="AT480" s="88">
        <v>0</v>
      </c>
    </row>
    <row r="481" spans="1:46" x14ac:dyDescent="0.35">
      <c r="A481" s="125">
        <v>62897</v>
      </c>
      <c r="B481" s="126">
        <v>62467</v>
      </c>
      <c r="C481" s="125" t="s">
        <v>1204</v>
      </c>
      <c r="D481" s="125" t="s">
        <v>590</v>
      </c>
      <c r="E481" s="125" t="s">
        <v>1081</v>
      </c>
      <c r="F481" s="125">
        <v>2</v>
      </c>
      <c r="G481" s="127">
        <v>1</v>
      </c>
      <c r="H481" s="125"/>
      <c r="I481" s="125" t="str">
        <f t="shared" si="36"/>
        <v>assy</v>
      </c>
      <c r="J481" s="125"/>
      <c r="K481" s="125"/>
      <c r="L481" s="125"/>
      <c r="M481" s="125"/>
      <c r="N481" s="128"/>
      <c r="O481" s="128"/>
      <c r="P481" s="128"/>
      <c r="Q481" s="128"/>
      <c r="R481" s="129" t="s">
        <v>1129</v>
      </c>
      <c r="S481" s="262">
        <v>4</v>
      </c>
      <c r="T481" s="130" t="s">
        <v>1205</v>
      </c>
      <c r="U481" s="125"/>
      <c r="V481" s="132">
        <v>0</v>
      </c>
      <c r="W481" s="130"/>
      <c r="X481" s="125" t="s">
        <v>1206</v>
      </c>
      <c r="Y481" s="125"/>
      <c r="Z481" s="132"/>
      <c r="AA481" s="112">
        <f t="shared" si="41"/>
        <v>0</v>
      </c>
      <c r="AB481" s="95">
        <f t="shared" si="39"/>
        <v>0</v>
      </c>
      <c r="AD481" s="88">
        <f t="shared" si="38"/>
        <v>0</v>
      </c>
      <c r="AE481" s="113">
        <v>40042</v>
      </c>
      <c r="AM481" s="281">
        <v>62897</v>
      </c>
      <c r="AN481" s="281">
        <v>62467</v>
      </c>
      <c r="AO481" s="156" t="s">
        <v>1204</v>
      </c>
      <c r="AP481" s="282" t="s">
        <v>590</v>
      </c>
      <c r="AQ481" s="809" t="s">
        <v>576</v>
      </c>
      <c r="AR481" s="809">
        <v>2</v>
      </c>
      <c r="AS481" s="88">
        <f t="shared" si="40"/>
        <v>0</v>
      </c>
      <c r="AT481" s="88">
        <v>0</v>
      </c>
    </row>
    <row r="482" spans="1:46" x14ac:dyDescent="0.35">
      <c r="A482" s="121">
        <v>62451</v>
      </c>
      <c r="B482" s="122">
        <v>62468</v>
      </c>
      <c r="C482" s="121" t="s">
        <v>1739</v>
      </c>
      <c r="D482" s="88" t="s">
        <v>590</v>
      </c>
      <c r="E482" s="88" t="s">
        <v>576</v>
      </c>
      <c r="F482" s="88">
        <v>1</v>
      </c>
      <c r="G482" s="120">
        <v>1</v>
      </c>
      <c r="I482" s="88" t="str">
        <f t="shared" ref="I482:I545" si="42">IF(COUNTIF($A$7:$A$3385,B482)&lt;&gt;0,"assy","part")</f>
        <v>assy</v>
      </c>
      <c r="R482" s="98" t="s">
        <v>1185</v>
      </c>
      <c r="S482" s="91">
        <v>4</v>
      </c>
      <c r="V482" s="114">
        <v>0</v>
      </c>
      <c r="X482" s="121" t="s">
        <v>1089</v>
      </c>
      <c r="Z482" s="118"/>
      <c r="AA482" s="112">
        <f t="shared" si="41"/>
        <v>0</v>
      </c>
      <c r="AB482" s="95">
        <f t="shared" si="39"/>
        <v>0</v>
      </c>
      <c r="AD482" s="88">
        <f t="shared" si="38"/>
        <v>0</v>
      </c>
      <c r="AE482" s="113">
        <v>40084</v>
      </c>
      <c r="AM482" s="281">
        <v>62451</v>
      </c>
      <c r="AN482" s="281">
        <v>62468</v>
      </c>
      <c r="AO482" s="156" t="s">
        <v>1739</v>
      </c>
      <c r="AP482" s="282" t="s">
        <v>590</v>
      </c>
      <c r="AQ482" s="809" t="s">
        <v>576</v>
      </c>
      <c r="AR482" s="809">
        <v>1</v>
      </c>
      <c r="AS482" s="88">
        <f t="shared" si="40"/>
        <v>0</v>
      </c>
      <c r="AT482" s="88">
        <v>0</v>
      </c>
    </row>
    <row r="483" spans="1:46" x14ac:dyDescent="0.35">
      <c r="A483" s="125">
        <v>62468</v>
      </c>
      <c r="B483" s="126">
        <v>62491</v>
      </c>
      <c r="C483" s="136" t="s">
        <v>1207</v>
      </c>
      <c r="D483" s="125" t="s">
        <v>590</v>
      </c>
      <c r="E483" s="125" t="s">
        <v>576</v>
      </c>
      <c r="F483" s="125">
        <v>1</v>
      </c>
      <c r="G483" s="133">
        <v>1</v>
      </c>
      <c r="H483" s="125"/>
      <c r="I483" s="125" t="str">
        <f t="shared" si="42"/>
        <v>part</v>
      </c>
      <c r="J483" s="125"/>
      <c r="K483" s="125"/>
      <c r="L483" s="125"/>
      <c r="M483" s="125"/>
      <c r="N483" s="128"/>
      <c r="O483" s="128"/>
      <c r="P483" s="128"/>
      <c r="Q483" s="128"/>
      <c r="R483" s="129" t="s">
        <v>1185</v>
      </c>
      <c r="S483" s="262">
        <v>4</v>
      </c>
      <c r="T483" s="130" t="s">
        <v>1208</v>
      </c>
      <c r="U483" s="125"/>
      <c r="V483" s="132">
        <v>228</v>
      </c>
      <c r="W483" s="130"/>
      <c r="X483" s="125" t="s">
        <v>1172</v>
      </c>
      <c r="Y483" s="125"/>
      <c r="Z483" s="132"/>
      <c r="AA483" s="112">
        <f t="shared" si="41"/>
        <v>228</v>
      </c>
      <c r="AB483" s="95">
        <f t="shared" si="39"/>
        <v>228</v>
      </c>
      <c r="AD483" s="88">
        <f t="shared" si="38"/>
        <v>0</v>
      </c>
      <c r="AE483" s="113">
        <v>40079</v>
      </c>
      <c r="AM483" s="281">
        <v>62468</v>
      </c>
      <c r="AN483" s="281">
        <v>62491</v>
      </c>
      <c r="AO483" s="156" t="s">
        <v>1207</v>
      </c>
      <c r="AP483" s="282" t="s">
        <v>590</v>
      </c>
      <c r="AQ483" s="809" t="s">
        <v>1081</v>
      </c>
      <c r="AR483" s="809">
        <v>1</v>
      </c>
      <c r="AS483" s="88">
        <f t="shared" si="40"/>
        <v>0</v>
      </c>
      <c r="AT483" s="88">
        <v>0</v>
      </c>
    </row>
    <row r="484" spans="1:46" x14ac:dyDescent="0.35">
      <c r="A484" s="125">
        <v>62468</v>
      </c>
      <c r="B484" s="126">
        <v>62492</v>
      </c>
      <c r="C484" s="136" t="s">
        <v>1210</v>
      </c>
      <c r="D484" s="125" t="s">
        <v>590</v>
      </c>
      <c r="E484" s="125" t="s">
        <v>576</v>
      </c>
      <c r="F484" s="125">
        <v>2</v>
      </c>
      <c r="G484" s="133">
        <v>1</v>
      </c>
      <c r="H484" s="125"/>
      <c r="I484" s="125" t="str">
        <f t="shared" si="42"/>
        <v>part</v>
      </c>
      <c r="J484" s="125"/>
      <c r="K484" s="125"/>
      <c r="L484" s="125"/>
      <c r="M484" s="125"/>
      <c r="N484" s="128"/>
      <c r="O484" s="128"/>
      <c r="P484" s="128"/>
      <c r="Q484" s="128"/>
      <c r="R484" s="129" t="s">
        <v>1185</v>
      </c>
      <c r="S484" s="262">
        <v>4</v>
      </c>
      <c r="T484" s="130" t="s">
        <v>1211</v>
      </c>
      <c r="U484" s="125"/>
      <c r="V484" s="132">
        <v>0</v>
      </c>
      <c r="W484" s="130"/>
      <c r="X484" s="125" t="s">
        <v>1212</v>
      </c>
      <c r="Y484" s="125"/>
      <c r="Z484" s="132"/>
      <c r="AA484" s="263">
        <f t="shared" si="41"/>
        <v>0</v>
      </c>
      <c r="AB484" s="264">
        <f t="shared" si="39"/>
        <v>0</v>
      </c>
      <c r="AC484" s="125"/>
      <c r="AD484" s="125">
        <f t="shared" si="38"/>
        <v>0</v>
      </c>
      <c r="AE484" s="148">
        <v>40079</v>
      </c>
      <c r="AF484" s="125"/>
      <c r="AG484" s="125"/>
      <c r="AH484" s="125"/>
      <c r="AI484" s="125"/>
      <c r="AJ484" s="125"/>
      <c r="AK484" s="125"/>
      <c r="AL484" s="125"/>
      <c r="AM484" s="281">
        <v>62468</v>
      </c>
      <c r="AN484" s="281">
        <v>62492</v>
      </c>
      <c r="AO484" s="156" t="s">
        <v>1210</v>
      </c>
      <c r="AP484" s="282" t="s">
        <v>590</v>
      </c>
      <c r="AQ484" s="809" t="s">
        <v>576</v>
      </c>
      <c r="AR484" s="809">
        <v>2</v>
      </c>
      <c r="AS484" s="88">
        <f t="shared" si="40"/>
        <v>0</v>
      </c>
      <c r="AT484" s="88">
        <v>0</v>
      </c>
    </row>
    <row r="485" spans="1:46" x14ac:dyDescent="0.35">
      <c r="A485" s="125">
        <v>62468</v>
      </c>
      <c r="B485" s="126">
        <v>62493</v>
      </c>
      <c r="C485" s="125" t="s">
        <v>1214</v>
      </c>
      <c r="D485" s="125" t="s">
        <v>590</v>
      </c>
      <c r="E485" s="125" t="s">
        <v>576</v>
      </c>
      <c r="F485" s="125">
        <v>1</v>
      </c>
      <c r="G485" s="133">
        <v>1</v>
      </c>
      <c r="H485" s="125"/>
      <c r="I485" s="125" t="str">
        <f t="shared" si="42"/>
        <v>part</v>
      </c>
      <c r="J485" s="125"/>
      <c r="K485" s="125"/>
      <c r="L485" s="125"/>
      <c r="M485" s="125"/>
      <c r="N485" s="128"/>
      <c r="O485" s="128"/>
      <c r="P485" s="128"/>
      <c r="Q485" s="128"/>
      <c r="R485" s="129" t="s">
        <v>1185</v>
      </c>
      <c r="S485" s="262">
        <v>4</v>
      </c>
      <c r="T485" s="130" t="s">
        <v>1208</v>
      </c>
      <c r="U485" s="125"/>
      <c r="V485" s="132">
        <v>142</v>
      </c>
      <c r="W485" s="130"/>
      <c r="X485" s="125" t="s">
        <v>1215</v>
      </c>
      <c r="Y485" s="125"/>
      <c r="Z485" s="132"/>
      <c r="AA485" s="263">
        <f t="shared" si="41"/>
        <v>142</v>
      </c>
      <c r="AB485" s="264">
        <f t="shared" si="39"/>
        <v>142</v>
      </c>
      <c r="AC485" s="125"/>
      <c r="AD485" s="125">
        <f t="shared" si="38"/>
        <v>0</v>
      </c>
      <c r="AE485" s="148">
        <v>40079</v>
      </c>
      <c r="AF485" s="125"/>
      <c r="AG485" s="125"/>
      <c r="AH485" s="125"/>
      <c r="AI485" s="125"/>
      <c r="AJ485" s="125"/>
      <c r="AK485" s="125"/>
      <c r="AL485" s="125"/>
      <c r="AM485" s="281">
        <v>62468</v>
      </c>
      <c r="AN485" s="281">
        <v>62493</v>
      </c>
      <c r="AO485" s="156" t="s">
        <v>1214</v>
      </c>
      <c r="AP485" s="282" t="s">
        <v>590</v>
      </c>
      <c r="AQ485" s="809" t="s">
        <v>576</v>
      </c>
      <c r="AR485" s="809">
        <v>1</v>
      </c>
      <c r="AS485" s="88">
        <f t="shared" si="40"/>
        <v>0</v>
      </c>
      <c r="AT485" s="88">
        <v>0</v>
      </c>
    </row>
    <row r="486" spans="1:46" x14ac:dyDescent="0.35">
      <c r="A486" s="125">
        <v>62804</v>
      </c>
      <c r="B486" s="126">
        <v>62497</v>
      </c>
      <c r="C486" s="125" t="s">
        <v>1216</v>
      </c>
      <c r="D486" s="125" t="s">
        <v>590</v>
      </c>
      <c r="E486" s="125" t="s">
        <v>778</v>
      </c>
      <c r="F486" s="125">
        <v>2</v>
      </c>
      <c r="G486" s="133">
        <v>1</v>
      </c>
      <c r="H486" s="125"/>
      <c r="I486" s="125" t="str">
        <f t="shared" si="42"/>
        <v>part</v>
      </c>
      <c r="J486" s="125"/>
      <c r="K486" s="125"/>
      <c r="L486" s="125"/>
      <c r="M486" s="125"/>
      <c r="N486" s="128"/>
      <c r="O486" s="128"/>
      <c r="P486" s="128"/>
      <c r="Q486" s="128"/>
      <c r="R486" s="129" t="s">
        <v>1129</v>
      </c>
      <c r="S486" s="262">
        <v>4</v>
      </c>
      <c r="T486" s="130" t="s">
        <v>915</v>
      </c>
      <c r="U486" s="125"/>
      <c r="V486" s="132">
        <v>388</v>
      </c>
      <c r="W486" s="130"/>
      <c r="X486" s="125" t="s">
        <v>916</v>
      </c>
      <c r="Y486" s="125"/>
      <c r="Z486" s="132"/>
      <c r="AA486" s="112">
        <f t="shared" si="41"/>
        <v>388</v>
      </c>
      <c r="AB486" s="95">
        <f t="shared" si="39"/>
        <v>776</v>
      </c>
      <c r="AD486" s="88">
        <f t="shared" si="38"/>
        <v>0</v>
      </c>
      <c r="AE486" s="113">
        <v>40078</v>
      </c>
      <c r="AM486" s="281">
        <v>62804</v>
      </c>
      <c r="AN486" s="281">
        <v>62497</v>
      </c>
      <c r="AO486" s="156" t="s">
        <v>1740</v>
      </c>
      <c r="AP486" s="282" t="s">
        <v>590</v>
      </c>
      <c r="AQ486" s="809" t="s">
        <v>778</v>
      </c>
      <c r="AR486" s="809">
        <v>2</v>
      </c>
      <c r="AS486" s="88">
        <f t="shared" si="40"/>
        <v>0</v>
      </c>
      <c r="AT486" s="88">
        <v>0</v>
      </c>
    </row>
    <row r="487" spans="1:46" x14ac:dyDescent="0.35">
      <c r="A487" s="125">
        <v>62804</v>
      </c>
      <c r="B487" s="126">
        <v>62498</v>
      </c>
      <c r="C487" s="125" t="s">
        <v>1217</v>
      </c>
      <c r="D487" s="125" t="s">
        <v>590</v>
      </c>
      <c r="E487" s="125" t="s">
        <v>576</v>
      </c>
      <c r="F487" s="125">
        <v>2</v>
      </c>
      <c r="G487" s="133">
        <v>1</v>
      </c>
      <c r="H487" s="125"/>
      <c r="I487" s="125" t="str">
        <f t="shared" si="42"/>
        <v>part</v>
      </c>
      <c r="J487" s="125"/>
      <c r="K487" s="125"/>
      <c r="L487" s="125"/>
      <c r="M487" s="125"/>
      <c r="N487" s="128"/>
      <c r="O487" s="128"/>
      <c r="P487" s="128"/>
      <c r="Q487" s="128"/>
      <c r="R487" s="129" t="s">
        <v>1185</v>
      </c>
      <c r="S487" s="262">
        <v>4</v>
      </c>
      <c r="T487" s="130" t="s">
        <v>1218</v>
      </c>
      <c r="U487" s="125"/>
      <c r="V487" s="132">
        <v>53</v>
      </c>
      <c r="W487" s="130"/>
      <c r="X487" s="125" t="s">
        <v>1219</v>
      </c>
      <c r="Y487" s="125"/>
      <c r="Z487" s="132"/>
      <c r="AA487" s="112">
        <f t="shared" si="41"/>
        <v>53</v>
      </c>
      <c r="AB487" s="95">
        <f t="shared" si="39"/>
        <v>106</v>
      </c>
      <c r="AD487" s="88">
        <f t="shared" si="38"/>
        <v>0</v>
      </c>
      <c r="AE487" s="113">
        <v>39926</v>
      </c>
      <c r="AM487" s="281">
        <v>62804</v>
      </c>
      <c r="AN487" s="281">
        <v>62498</v>
      </c>
      <c r="AO487" s="156" t="s">
        <v>1217</v>
      </c>
      <c r="AP487" s="282" t="s">
        <v>590</v>
      </c>
      <c r="AQ487" s="809" t="s">
        <v>576</v>
      </c>
      <c r="AR487" s="809">
        <v>2</v>
      </c>
      <c r="AS487" s="88">
        <f t="shared" si="40"/>
        <v>0</v>
      </c>
      <c r="AT487" s="88">
        <v>0</v>
      </c>
    </row>
    <row r="488" spans="1:46" x14ac:dyDescent="0.35">
      <c r="A488" s="125">
        <v>62804</v>
      </c>
      <c r="B488" s="126">
        <v>62499</v>
      </c>
      <c r="C488" s="125" t="s">
        <v>1221</v>
      </c>
      <c r="D488" s="125" t="s">
        <v>590</v>
      </c>
      <c r="E488" s="125" t="s">
        <v>576</v>
      </c>
      <c r="F488" s="125">
        <v>2</v>
      </c>
      <c r="G488" s="133">
        <v>1</v>
      </c>
      <c r="H488" s="125"/>
      <c r="I488" s="125" t="str">
        <f t="shared" si="42"/>
        <v>part</v>
      </c>
      <c r="J488" s="125"/>
      <c r="K488" s="125"/>
      <c r="L488" s="125"/>
      <c r="M488" s="125"/>
      <c r="N488" s="128"/>
      <c r="O488" s="128"/>
      <c r="P488" s="128"/>
      <c r="Q488" s="128"/>
      <c r="R488" s="129" t="s">
        <v>1185</v>
      </c>
      <c r="S488" s="262">
        <v>4</v>
      </c>
      <c r="T488" s="130" t="s">
        <v>1082</v>
      </c>
      <c r="U488" s="125"/>
      <c r="V488" s="132">
        <v>44.3</v>
      </c>
      <c r="W488" s="130"/>
      <c r="X488" s="125" t="s">
        <v>1175</v>
      </c>
      <c r="Y488" s="125"/>
      <c r="Z488" s="132"/>
      <c r="AA488" s="112">
        <f t="shared" si="41"/>
        <v>44.3</v>
      </c>
      <c r="AB488" s="95">
        <f t="shared" si="39"/>
        <v>88.6</v>
      </c>
      <c r="AD488" s="88">
        <f t="shared" si="38"/>
        <v>0</v>
      </c>
      <c r="AE488" s="113">
        <v>39926</v>
      </c>
      <c r="AM488" s="281">
        <v>62804</v>
      </c>
      <c r="AN488" s="281">
        <v>62499</v>
      </c>
      <c r="AO488" s="156" t="s">
        <v>1221</v>
      </c>
      <c r="AP488" s="282" t="s">
        <v>590</v>
      </c>
      <c r="AQ488" s="809" t="s">
        <v>1081</v>
      </c>
      <c r="AR488" s="809">
        <v>2</v>
      </c>
      <c r="AS488" s="88">
        <f t="shared" si="40"/>
        <v>0</v>
      </c>
      <c r="AT488" s="88">
        <v>0</v>
      </c>
    </row>
    <row r="489" spans="1:46" x14ac:dyDescent="0.35">
      <c r="A489" s="125">
        <v>62468</v>
      </c>
      <c r="B489" s="126">
        <v>62553</v>
      </c>
      <c r="C489" s="125" t="s">
        <v>1222</v>
      </c>
      <c r="D489" s="125" t="s">
        <v>590</v>
      </c>
      <c r="E489" s="125" t="s">
        <v>1081</v>
      </c>
      <c r="F489" s="125">
        <v>2</v>
      </c>
      <c r="G489" s="133">
        <v>1</v>
      </c>
      <c r="H489" s="125"/>
      <c r="I489" s="125" t="str">
        <f t="shared" si="42"/>
        <v>part</v>
      </c>
      <c r="J489" s="125"/>
      <c r="K489" s="125"/>
      <c r="L489" s="125"/>
      <c r="M489" s="125"/>
      <c r="N489" s="128"/>
      <c r="O489" s="128"/>
      <c r="P489" s="128"/>
      <c r="Q489" s="128"/>
      <c r="R489" s="129"/>
      <c r="S489" s="262"/>
      <c r="T489" s="130" t="s">
        <v>1082</v>
      </c>
      <c r="U489" s="125"/>
      <c r="V489" s="132">
        <v>47.2</v>
      </c>
      <c r="W489" s="130"/>
      <c r="X489" s="125" t="s">
        <v>1219</v>
      </c>
      <c r="Y489" s="125"/>
      <c r="Z489" s="132"/>
      <c r="AA489" s="112">
        <f t="shared" si="41"/>
        <v>47.2</v>
      </c>
      <c r="AB489" s="95">
        <f t="shared" si="39"/>
        <v>94.4</v>
      </c>
      <c r="AD489" s="88">
        <f t="shared" si="38"/>
        <v>0</v>
      </c>
      <c r="AE489" s="113">
        <v>40079</v>
      </c>
      <c r="AM489" s="281">
        <v>62468</v>
      </c>
      <c r="AN489" s="281">
        <v>62553</v>
      </c>
      <c r="AO489" s="156" t="s">
        <v>1222</v>
      </c>
      <c r="AP489" s="282" t="s">
        <v>590</v>
      </c>
      <c r="AQ489" s="809" t="s">
        <v>1081</v>
      </c>
      <c r="AR489" s="809">
        <v>2</v>
      </c>
      <c r="AS489" s="88">
        <f t="shared" si="40"/>
        <v>0</v>
      </c>
      <c r="AT489" s="88">
        <v>0</v>
      </c>
    </row>
    <row r="490" spans="1:46" x14ac:dyDescent="0.35">
      <c r="A490" s="125">
        <v>62468</v>
      </c>
      <c r="B490" s="126">
        <v>62557</v>
      </c>
      <c r="C490" s="125" t="s">
        <v>1223</v>
      </c>
      <c r="D490" s="125" t="s">
        <v>590</v>
      </c>
      <c r="E490" s="125" t="s">
        <v>576</v>
      </c>
      <c r="F490" s="125">
        <v>2</v>
      </c>
      <c r="G490" s="133">
        <v>1</v>
      </c>
      <c r="H490" s="125"/>
      <c r="I490" s="125" t="str">
        <f t="shared" si="42"/>
        <v>part</v>
      </c>
      <c r="J490" s="125"/>
      <c r="K490" s="125"/>
      <c r="L490" s="125"/>
      <c r="M490" s="125"/>
      <c r="N490" s="128"/>
      <c r="O490" s="128"/>
      <c r="P490" s="128"/>
      <c r="Q490" s="128"/>
      <c r="R490" s="129"/>
      <c r="S490" s="262"/>
      <c r="T490" s="130" t="s">
        <v>1121</v>
      </c>
      <c r="U490" s="125"/>
      <c r="V490" s="132">
        <v>3.71</v>
      </c>
      <c r="W490" s="130" t="s">
        <v>1224</v>
      </c>
      <c r="X490" s="125" t="s">
        <v>1225</v>
      </c>
      <c r="Y490" s="125"/>
      <c r="Z490" s="132"/>
      <c r="AA490" s="228">
        <f t="shared" si="41"/>
        <v>3.71</v>
      </c>
      <c r="AB490" s="229">
        <f t="shared" si="39"/>
        <v>7.42</v>
      </c>
      <c r="AC490" s="220"/>
      <c r="AD490" s="220">
        <f t="shared" si="38"/>
        <v>0</v>
      </c>
      <c r="AE490" s="230">
        <v>40079</v>
      </c>
      <c r="AF490" s="220"/>
      <c r="AG490" s="220"/>
      <c r="AH490" s="220"/>
      <c r="AI490" s="220"/>
      <c r="AJ490" s="220"/>
      <c r="AK490" s="220"/>
      <c r="AL490" s="220"/>
      <c r="AM490" s="281">
        <v>62468</v>
      </c>
      <c r="AN490" s="281">
        <v>62557</v>
      </c>
      <c r="AO490" s="156" t="s">
        <v>1223</v>
      </c>
      <c r="AP490" s="282" t="s">
        <v>590</v>
      </c>
      <c r="AQ490" s="809" t="s">
        <v>576</v>
      </c>
      <c r="AR490" s="809">
        <v>2</v>
      </c>
      <c r="AS490" s="88">
        <f t="shared" si="40"/>
        <v>0</v>
      </c>
      <c r="AT490" s="88">
        <v>0</v>
      </c>
    </row>
    <row r="491" spans="1:46" x14ac:dyDescent="0.35">
      <c r="A491" s="125">
        <v>62468</v>
      </c>
      <c r="B491" s="126">
        <v>62614</v>
      </c>
      <c r="C491" s="125" t="s">
        <v>1226</v>
      </c>
      <c r="D491" s="125" t="s">
        <v>590</v>
      </c>
      <c r="E491" s="125" t="s">
        <v>576</v>
      </c>
      <c r="F491" s="125">
        <v>2</v>
      </c>
      <c r="G491" s="133">
        <v>1</v>
      </c>
      <c r="H491" s="125"/>
      <c r="I491" s="125" t="str">
        <f t="shared" si="42"/>
        <v>part</v>
      </c>
      <c r="J491" s="125"/>
      <c r="K491" s="125"/>
      <c r="L491" s="125"/>
      <c r="M491" s="125"/>
      <c r="N491" s="128"/>
      <c r="O491" s="128"/>
      <c r="P491" s="128"/>
      <c r="Q491" s="128"/>
      <c r="R491" s="129"/>
      <c r="S491" s="262"/>
      <c r="T491" s="130" t="s">
        <v>1082</v>
      </c>
      <c r="U491" s="125"/>
      <c r="V491" s="132">
        <v>46</v>
      </c>
      <c r="W491" s="130"/>
      <c r="X491" s="125" t="s">
        <v>1172</v>
      </c>
      <c r="Y491" s="125"/>
      <c r="Z491" s="132"/>
      <c r="AA491" s="112">
        <f t="shared" si="41"/>
        <v>46</v>
      </c>
      <c r="AB491" s="95">
        <f t="shared" si="39"/>
        <v>92</v>
      </c>
      <c r="AD491" s="88">
        <f t="shared" si="38"/>
        <v>0</v>
      </c>
      <c r="AE491" s="113">
        <v>40079</v>
      </c>
      <c r="AM491" s="281">
        <v>62468</v>
      </c>
      <c r="AN491" s="281">
        <v>62614</v>
      </c>
      <c r="AO491" s="156" t="s">
        <v>1226</v>
      </c>
      <c r="AP491" s="282" t="s">
        <v>590</v>
      </c>
      <c r="AQ491" s="809" t="s">
        <v>576</v>
      </c>
      <c r="AR491" s="809">
        <v>2</v>
      </c>
      <c r="AS491" s="88">
        <f t="shared" si="40"/>
        <v>0</v>
      </c>
      <c r="AT491" s="88">
        <v>0</v>
      </c>
    </row>
    <row r="492" spans="1:46" x14ac:dyDescent="0.35">
      <c r="A492" s="125">
        <v>62799</v>
      </c>
      <c r="B492" s="126">
        <v>62700</v>
      </c>
      <c r="C492" s="125" t="s">
        <v>1227</v>
      </c>
      <c r="D492" s="125" t="s">
        <v>590</v>
      </c>
      <c r="E492" s="125" t="s">
        <v>576</v>
      </c>
      <c r="F492" s="125">
        <v>1</v>
      </c>
      <c r="G492" s="133">
        <v>1</v>
      </c>
      <c r="H492" s="125"/>
      <c r="I492" s="125" t="str">
        <f t="shared" si="42"/>
        <v>part</v>
      </c>
      <c r="J492" s="125"/>
      <c r="K492" s="125"/>
      <c r="L492" s="125"/>
      <c r="M492" s="125"/>
      <c r="N492" s="128"/>
      <c r="O492" s="128"/>
      <c r="P492" s="128"/>
      <c r="Q492" s="128"/>
      <c r="R492" s="129"/>
      <c r="S492" s="262"/>
      <c r="T492" s="130" t="s">
        <v>1228</v>
      </c>
      <c r="U492" s="125"/>
      <c r="V492" s="132">
        <v>0</v>
      </c>
      <c r="W492" s="130"/>
      <c r="X492" s="125" t="s">
        <v>1229</v>
      </c>
      <c r="Y492" s="125"/>
      <c r="Z492" s="132"/>
      <c r="AA492" s="263">
        <f t="shared" si="41"/>
        <v>0</v>
      </c>
      <c r="AB492" s="264">
        <f t="shared" si="39"/>
        <v>0</v>
      </c>
      <c r="AC492" s="125"/>
      <c r="AD492" s="125">
        <f t="shared" si="38"/>
        <v>0</v>
      </c>
      <c r="AE492" s="148">
        <v>39926</v>
      </c>
      <c r="AF492" s="125"/>
      <c r="AG492" s="125"/>
      <c r="AH492" s="125"/>
      <c r="AI492" s="125"/>
      <c r="AJ492" s="125"/>
      <c r="AK492" s="125"/>
      <c r="AL492" s="125"/>
      <c r="AM492" s="281">
        <v>62799</v>
      </c>
      <c r="AN492" s="281">
        <v>62700</v>
      </c>
      <c r="AO492" s="156" t="s">
        <v>1227</v>
      </c>
      <c r="AP492" s="286" t="s">
        <v>1735</v>
      </c>
      <c r="AQ492" s="809" t="s">
        <v>576</v>
      </c>
      <c r="AR492" s="809">
        <v>1</v>
      </c>
      <c r="AS492" s="88">
        <f t="shared" si="40"/>
        <v>0</v>
      </c>
      <c r="AT492" s="88">
        <v>0</v>
      </c>
    </row>
    <row r="493" spans="1:46" x14ac:dyDescent="0.35">
      <c r="A493" s="116">
        <v>62399</v>
      </c>
      <c r="B493" s="117">
        <v>62752</v>
      </c>
      <c r="C493" s="116" t="s">
        <v>1230</v>
      </c>
      <c r="D493" s="88" t="s">
        <v>590</v>
      </c>
      <c r="E493" s="88" t="s">
        <v>576</v>
      </c>
      <c r="F493" s="88">
        <v>2</v>
      </c>
      <c r="G493" s="120">
        <v>1</v>
      </c>
      <c r="I493" s="88" t="str">
        <f t="shared" si="42"/>
        <v>assy</v>
      </c>
      <c r="T493" s="92" t="s">
        <v>779</v>
      </c>
      <c r="V493" s="114">
        <v>0</v>
      </c>
      <c r="W493" s="98"/>
      <c r="Z493" s="118"/>
      <c r="AA493" s="112">
        <f t="shared" si="41"/>
        <v>0</v>
      </c>
      <c r="AB493" s="95">
        <f t="shared" si="39"/>
        <v>0</v>
      </c>
      <c r="AD493" s="88">
        <f t="shared" si="38"/>
        <v>0</v>
      </c>
      <c r="AE493" s="113">
        <v>39926</v>
      </c>
      <c r="AM493" s="281">
        <v>62399</v>
      </c>
      <c r="AN493" s="281">
        <v>62752</v>
      </c>
      <c r="AO493" s="156" t="s">
        <v>1230</v>
      </c>
      <c r="AP493" s="282" t="s">
        <v>590</v>
      </c>
      <c r="AQ493" s="809" t="s">
        <v>576</v>
      </c>
      <c r="AR493" s="809">
        <v>2</v>
      </c>
      <c r="AS493" s="88">
        <f t="shared" si="40"/>
        <v>0</v>
      </c>
      <c r="AT493" s="88">
        <v>0</v>
      </c>
    </row>
    <row r="494" spans="1:46" x14ac:dyDescent="0.35">
      <c r="A494" s="125">
        <v>62399</v>
      </c>
      <c r="B494" s="126">
        <v>62753</v>
      </c>
      <c r="C494" s="125" t="s">
        <v>1231</v>
      </c>
      <c r="D494" s="125" t="s">
        <v>590</v>
      </c>
      <c r="E494" s="125" t="s">
        <v>576</v>
      </c>
      <c r="F494" s="125">
        <v>8</v>
      </c>
      <c r="G494" s="133">
        <v>1</v>
      </c>
      <c r="H494" s="125"/>
      <c r="I494" s="125" t="str">
        <f t="shared" si="42"/>
        <v>assy</v>
      </c>
      <c r="J494" s="125"/>
      <c r="K494" s="125"/>
      <c r="L494" s="125"/>
      <c r="M494" s="125"/>
      <c r="N494" s="128"/>
      <c r="O494" s="128"/>
      <c r="P494" s="128"/>
      <c r="Q494" s="128"/>
      <c r="R494" s="129"/>
      <c r="S494" s="262"/>
      <c r="T494" s="130" t="s">
        <v>779</v>
      </c>
      <c r="U494" s="125"/>
      <c r="V494" s="132">
        <v>0</v>
      </c>
      <c r="W494" s="129"/>
      <c r="X494" s="125"/>
      <c r="Y494" s="125"/>
      <c r="Z494" s="132"/>
      <c r="AA494" s="112">
        <f t="shared" si="41"/>
        <v>0</v>
      </c>
      <c r="AB494" s="95">
        <f t="shared" si="39"/>
        <v>0</v>
      </c>
      <c r="AD494" s="88">
        <f t="shared" si="38"/>
        <v>0</v>
      </c>
      <c r="AE494" s="113">
        <v>39926</v>
      </c>
      <c r="AM494" s="281">
        <v>62399</v>
      </c>
      <c r="AN494" s="281">
        <v>62753</v>
      </c>
      <c r="AO494" s="156" t="s">
        <v>1231</v>
      </c>
      <c r="AP494" s="282" t="s">
        <v>590</v>
      </c>
      <c r="AQ494" s="809" t="s">
        <v>576</v>
      </c>
      <c r="AR494" s="809">
        <v>8</v>
      </c>
      <c r="AS494" s="88">
        <f t="shared" si="40"/>
        <v>0</v>
      </c>
      <c r="AT494" s="88">
        <v>0</v>
      </c>
    </row>
    <row r="495" spans="1:46" x14ac:dyDescent="0.35">
      <c r="A495" s="155">
        <v>62794</v>
      </c>
      <c r="B495" s="162">
        <v>62778</v>
      </c>
      <c r="C495" s="155" t="s">
        <v>1232</v>
      </c>
      <c r="D495" s="155" t="s">
        <v>473</v>
      </c>
      <c r="E495" s="155" t="s">
        <v>576</v>
      </c>
      <c r="F495" s="155">
        <v>1</v>
      </c>
      <c r="G495" s="250">
        <v>1</v>
      </c>
      <c r="H495" s="155"/>
      <c r="I495" s="155" t="str">
        <f t="shared" si="42"/>
        <v>part</v>
      </c>
      <c r="J495" s="155"/>
      <c r="K495" s="155"/>
      <c r="L495" s="155"/>
      <c r="M495" s="155"/>
      <c r="N495" s="163"/>
      <c r="O495" s="163"/>
      <c r="P495" s="163"/>
      <c r="Q495" s="163"/>
      <c r="R495" s="164"/>
      <c r="S495" s="165"/>
      <c r="T495" s="167" t="s">
        <v>1233</v>
      </c>
      <c r="U495" s="155"/>
      <c r="V495" s="166">
        <v>64.150000000000006</v>
      </c>
      <c r="W495" s="164" t="s">
        <v>1234</v>
      </c>
      <c r="X495" s="155" t="s">
        <v>618</v>
      </c>
      <c r="Y495" s="155" t="s">
        <v>475</v>
      </c>
      <c r="Z495" s="166"/>
      <c r="AA495" s="152">
        <f t="shared" si="41"/>
        <v>64.150000000000006</v>
      </c>
      <c r="AB495" s="168">
        <f t="shared" si="39"/>
        <v>64.150000000000006</v>
      </c>
      <c r="AC495" s="155"/>
      <c r="AD495" s="155">
        <f t="shared" si="38"/>
        <v>0</v>
      </c>
      <c r="AE495" s="169">
        <v>39926</v>
      </c>
      <c r="AF495" s="155"/>
      <c r="AG495" s="155"/>
      <c r="AH495" s="155"/>
      <c r="AI495" s="155"/>
      <c r="AJ495" s="155"/>
      <c r="AK495" s="155"/>
      <c r="AL495" s="155"/>
      <c r="AM495" s="281">
        <v>62794</v>
      </c>
      <c r="AN495" s="281">
        <v>62778</v>
      </c>
      <c r="AO495" s="156" t="s">
        <v>1741</v>
      </c>
      <c r="AP495" s="282" t="s">
        <v>473</v>
      </c>
      <c r="AQ495" s="809" t="s">
        <v>576</v>
      </c>
      <c r="AR495" s="809">
        <v>1</v>
      </c>
      <c r="AS495" s="88">
        <f t="shared" si="40"/>
        <v>0</v>
      </c>
      <c r="AT495" s="88">
        <v>0</v>
      </c>
    </row>
    <row r="496" spans="1:46" x14ac:dyDescent="0.35">
      <c r="A496" s="125">
        <v>62794</v>
      </c>
      <c r="B496" s="126">
        <v>62779</v>
      </c>
      <c r="C496" s="125" t="s">
        <v>1236</v>
      </c>
      <c r="D496" s="125" t="s">
        <v>590</v>
      </c>
      <c r="E496" s="125" t="s">
        <v>778</v>
      </c>
      <c r="F496" s="125">
        <v>1</v>
      </c>
      <c r="G496" s="133">
        <v>1</v>
      </c>
      <c r="H496" s="125"/>
      <c r="I496" s="125" t="str">
        <f t="shared" si="42"/>
        <v>assy</v>
      </c>
      <c r="J496" s="125"/>
      <c r="K496" s="125"/>
      <c r="L496" s="125"/>
      <c r="M496" s="125"/>
      <c r="N496" s="128"/>
      <c r="O496" s="128"/>
      <c r="P496" s="128"/>
      <c r="Q496" s="128"/>
      <c r="R496" s="129" t="s">
        <v>1049</v>
      </c>
      <c r="S496" s="262">
        <v>4</v>
      </c>
      <c r="T496" s="130" t="s">
        <v>1237</v>
      </c>
      <c r="U496" s="125"/>
      <c r="V496" s="132">
        <v>326.66000000000003</v>
      </c>
      <c r="W496" s="130"/>
      <c r="X496" s="125"/>
      <c r="Y496" s="125"/>
      <c r="Z496" s="132"/>
      <c r="AA496" s="112">
        <f t="shared" si="41"/>
        <v>326.66000000000003</v>
      </c>
      <c r="AB496" s="95">
        <f t="shared" si="39"/>
        <v>326.66000000000003</v>
      </c>
      <c r="AD496" s="88">
        <f t="shared" si="38"/>
        <v>0</v>
      </c>
      <c r="AE496" s="113">
        <v>40085</v>
      </c>
      <c r="AM496" s="281">
        <v>62794</v>
      </c>
      <c r="AN496" s="281">
        <v>62779</v>
      </c>
      <c r="AO496" s="156" t="s">
        <v>1236</v>
      </c>
      <c r="AP496" s="282" t="s">
        <v>590</v>
      </c>
      <c r="AQ496" s="809" t="s">
        <v>468</v>
      </c>
      <c r="AR496" s="809">
        <v>1</v>
      </c>
      <c r="AS496" s="88">
        <f t="shared" si="40"/>
        <v>0</v>
      </c>
      <c r="AT496" s="88">
        <v>0</v>
      </c>
    </row>
    <row r="497" spans="1:46" x14ac:dyDescent="0.35">
      <c r="A497" s="125">
        <v>62779</v>
      </c>
      <c r="B497" s="126">
        <v>62780</v>
      </c>
      <c r="C497" s="125" t="s">
        <v>1238</v>
      </c>
      <c r="D497" s="125" t="s">
        <v>590</v>
      </c>
      <c r="E497" s="125" t="s">
        <v>576</v>
      </c>
      <c r="F497" s="125">
        <v>1</v>
      </c>
      <c r="G497" s="133">
        <v>1</v>
      </c>
      <c r="H497" s="125"/>
      <c r="I497" s="125" t="str">
        <f t="shared" si="42"/>
        <v>assy</v>
      </c>
      <c r="J497" s="125"/>
      <c r="K497" s="125"/>
      <c r="L497" s="125"/>
      <c r="M497" s="125"/>
      <c r="N497" s="128"/>
      <c r="O497" s="128"/>
      <c r="P497" s="128"/>
      <c r="Q497" s="128"/>
      <c r="R497" s="129" t="s">
        <v>1049</v>
      </c>
      <c r="S497" s="262">
        <v>4</v>
      </c>
      <c r="T497" s="130" t="s">
        <v>1237</v>
      </c>
      <c r="U497" s="128"/>
      <c r="V497" s="132">
        <v>30</v>
      </c>
      <c r="W497" s="129"/>
      <c r="X497" s="125" t="s">
        <v>916</v>
      </c>
      <c r="Y497" s="125"/>
      <c r="Z497" s="132"/>
      <c r="AA497" s="228">
        <v>30</v>
      </c>
      <c r="AB497" s="229">
        <f t="shared" si="39"/>
        <v>30</v>
      </c>
      <c r="AC497" s="220"/>
      <c r="AD497" s="220">
        <f t="shared" si="38"/>
        <v>0</v>
      </c>
      <c r="AE497" s="230">
        <v>39926</v>
      </c>
      <c r="AF497" s="220"/>
      <c r="AG497" s="220"/>
      <c r="AH497" s="220"/>
      <c r="AI497" s="220"/>
      <c r="AJ497" s="220"/>
      <c r="AK497" s="220"/>
      <c r="AL497" s="220"/>
      <c r="AM497" s="281">
        <v>62779</v>
      </c>
      <c r="AN497" s="281">
        <v>62780</v>
      </c>
      <c r="AO497" s="156" t="s">
        <v>1238</v>
      </c>
      <c r="AP497" s="282" t="s">
        <v>590</v>
      </c>
      <c r="AQ497" s="809" t="s">
        <v>1742</v>
      </c>
      <c r="AR497" s="809">
        <v>1</v>
      </c>
      <c r="AS497" s="88">
        <f t="shared" si="40"/>
        <v>0</v>
      </c>
      <c r="AT497" s="88">
        <v>0</v>
      </c>
    </row>
    <row r="498" spans="1:46" x14ac:dyDescent="0.35">
      <c r="A498" s="125">
        <v>62780</v>
      </c>
      <c r="B498" s="126">
        <v>62781</v>
      </c>
      <c r="C498" s="125" t="s">
        <v>1239</v>
      </c>
      <c r="D498" s="125" t="s">
        <v>590</v>
      </c>
      <c r="E498" s="125" t="s">
        <v>576</v>
      </c>
      <c r="F498" s="125">
        <v>1</v>
      </c>
      <c r="G498" s="133">
        <v>1</v>
      </c>
      <c r="H498" s="125"/>
      <c r="I498" s="125" t="str">
        <f t="shared" si="42"/>
        <v>part</v>
      </c>
      <c r="J498" s="125"/>
      <c r="K498" s="125"/>
      <c r="L498" s="125"/>
      <c r="M498" s="125"/>
      <c r="N498" s="128"/>
      <c r="O498" s="128"/>
      <c r="P498" s="128"/>
      <c r="Q498" s="128"/>
      <c r="R498" s="129" t="s">
        <v>1049</v>
      </c>
      <c r="S498" s="262">
        <v>4</v>
      </c>
      <c r="T498" s="130" t="s">
        <v>1237</v>
      </c>
      <c r="U498" s="125"/>
      <c r="V498" s="132">
        <v>20</v>
      </c>
      <c r="W498" s="130"/>
      <c r="X498" s="125" t="s">
        <v>916</v>
      </c>
      <c r="Y498" s="125"/>
      <c r="Z498" s="132"/>
      <c r="AA498" s="228">
        <f t="shared" ref="AA498:AA561" si="43">V498+Z498</f>
        <v>20</v>
      </c>
      <c r="AB498" s="229">
        <f t="shared" si="39"/>
        <v>20</v>
      </c>
      <c r="AC498" s="220"/>
      <c r="AD498" s="220">
        <f t="shared" si="38"/>
        <v>0</v>
      </c>
      <c r="AE498" s="230">
        <v>39926</v>
      </c>
      <c r="AF498" s="220"/>
      <c r="AG498" s="220"/>
      <c r="AH498" s="220"/>
      <c r="AI498" s="220"/>
      <c r="AJ498" s="220"/>
      <c r="AK498" s="220"/>
      <c r="AL498" s="220"/>
      <c r="AM498" s="281">
        <v>62780</v>
      </c>
      <c r="AN498" s="281">
        <v>62781</v>
      </c>
      <c r="AO498" s="156" t="s">
        <v>1239</v>
      </c>
      <c r="AP498" s="282" t="s">
        <v>590</v>
      </c>
      <c r="AQ498" s="809" t="s">
        <v>576</v>
      </c>
      <c r="AR498" s="809">
        <v>1</v>
      </c>
      <c r="AS498" s="88">
        <f t="shared" si="40"/>
        <v>0</v>
      </c>
      <c r="AT498" s="88">
        <v>0</v>
      </c>
    </row>
    <row r="499" spans="1:46" x14ac:dyDescent="0.35">
      <c r="A499" s="88">
        <v>62794</v>
      </c>
      <c r="B499" s="109">
        <v>62782</v>
      </c>
      <c r="C499" s="88" t="s">
        <v>1240</v>
      </c>
      <c r="D499" s="88" t="s">
        <v>590</v>
      </c>
      <c r="E499" s="88" t="s">
        <v>576</v>
      </c>
      <c r="F499" s="88">
        <v>1</v>
      </c>
      <c r="G499" s="120">
        <v>1</v>
      </c>
      <c r="I499" s="88" t="str">
        <f t="shared" si="42"/>
        <v>part</v>
      </c>
      <c r="R499" s="98" t="s">
        <v>1049</v>
      </c>
      <c r="S499" s="91">
        <v>4</v>
      </c>
      <c r="T499" s="92" t="s">
        <v>1241</v>
      </c>
      <c r="V499" s="114">
        <v>39</v>
      </c>
      <c r="X499" s="88" t="s">
        <v>1242</v>
      </c>
      <c r="Z499" s="118"/>
      <c r="AA499" s="112">
        <f t="shared" si="43"/>
        <v>39</v>
      </c>
      <c r="AB499" s="95">
        <f t="shared" si="39"/>
        <v>39</v>
      </c>
      <c r="AD499" s="88">
        <f t="shared" si="38"/>
        <v>0</v>
      </c>
      <c r="AE499" s="113">
        <v>39926</v>
      </c>
      <c r="AM499" s="281">
        <v>62794</v>
      </c>
      <c r="AN499" s="281">
        <v>62782</v>
      </c>
      <c r="AO499" s="156" t="s">
        <v>1240</v>
      </c>
      <c r="AP499" s="282" t="s">
        <v>590</v>
      </c>
      <c r="AQ499" s="809" t="s">
        <v>576</v>
      </c>
      <c r="AR499" s="809">
        <v>1</v>
      </c>
      <c r="AS499" s="88">
        <f t="shared" si="40"/>
        <v>0</v>
      </c>
      <c r="AT499" s="88">
        <v>0</v>
      </c>
    </row>
    <row r="500" spans="1:46" x14ac:dyDescent="0.35">
      <c r="A500" s="125">
        <v>62780</v>
      </c>
      <c r="B500" s="126">
        <v>62783</v>
      </c>
      <c r="C500" s="125" t="s">
        <v>1244</v>
      </c>
      <c r="D500" s="125" t="s">
        <v>590</v>
      </c>
      <c r="E500" s="125" t="s">
        <v>576</v>
      </c>
      <c r="F500" s="125">
        <v>1</v>
      </c>
      <c r="G500" s="133">
        <v>1</v>
      </c>
      <c r="H500" s="125"/>
      <c r="I500" s="125" t="str">
        <f t="shared" si="42"/>
        <v>part</v>
      </c>
      <c r="J500" s="125"/>
      <c r="K500" s="125"/>
      <c r="L500" s="125"/>
      <c r="M500" s="125"/>
      <c r="N500" s="128"/>
      <c r="O500" s="128"/>
      <c r="P500" s="128"/>
      <c r="Q500" s="128"/>
      <c r="R500" s="129" t="s">
        <v>1049</v>
      </c>
      <c r="S500" s="262">
        <v>4</v>
      </c>
      <c r="T500" s="130" t="s">
        <v>1237</v>
      </c>
      <c r="U500" s="128"/>
      <c r="V500" s="132">
        <v>13.33</v>
      </c>
      <c r="W500" s="129"/>
      <c r="X500" s="125" t="s">
        <v>916</v>
      </c>
      <c r="Y500" s="125"/>
      <c r="Z500" s="132"/>
      <c r="AA500" s="228">
        <f t="shared" si="43"/>
        <v>13.33</v>
      </c>
      <c r="AB500" s="229">
        <f t="shared" si="39"/>
        <v>13.33</v>
      </c>
      <c r="AC500" s="220"/>
      <c r="AD500" s="220">
        <f t="shared" si="38"/>
        <v>0</v>
      </c>
      <c r="AE500" s="230">
        <v>39926</v>
      </c>
      <c r="AF500" s="220"/>
      <c r="AG500" s="220"/>
      <c r="AH500" s="220"/>
      <c r="AI500" s="220"/>
      <c r="AJ500" s="220"/>
      <c r="AK500" s="220"/>
      <c r="AL500" s="220"/>
      <c r="AM500" s="281">
        <v>62780</v>
      </c>
      <c r="AN500" s="281">
        <v>62783</v>
      </c>
      <c r="AO500" s="156" t="s">
        <v>1244</v>
      </c>
      <c r="AP500" s="282" t="s">
        <v>590</v>
      </c>
      <c r="AQ500" s="809" t="s">
        <v>1081</v>
      </c>
      <c r="AR500" s="809">
        <v>1</v>
      </c>
      <c r="AS500" s="88">
        <f t="shared" si="40"/>
        <v>0</v>
      </c>
      <c r="AT500" s="88">
        <v>0</v>
      </c>
    </row>
    <row r="501" spans="1:46" x14ac:dyDescent="0.35">
      <c r="A501" s="125">
        <v>62780</v>
      </c>
      <c r="B501" s="126">
        <v>62784</v>
      </c>
      <c r="C501" s="125" t="s">
        <v>1245</v>
      </c>
      <c r="D501" s="125" t="s">
        <v>590</v>
      </c>
      <c r="E501" s="125" t="s">
        <v>576</v>
      </c>
      <c r="F501" s="125">
        <v>1</v>
      </c>
      <c r="G501" s="133">
        <v>1</v>
      </c>
      <c r="H501" s="125"/>
      <c r="I501" s="125" t="str">
        <f t="shared" si="42"/>
        <v>part</v>
      </c>
      <c r="J501" s="125"/>
      <c r="K501" s="125"/>
      <c r="L501" s="125"/>
      <c r="M501" s="125"/>
      <c r="N501" s="128"/>
      <c r="O501" s="128"/>
      <c r="P501" s="128"/>
      <c r="Q501" s="128"/>
      <c r="R501" s="129" t="s">
        <v>1049</v>
      </c>
      <c r="S501" s="262">
        <v>4</v>
      </c>
      <c r="T501" s="130" t="s">
        <v>1237</v>
      </c>
      <c r="U501" s="128"/>
      <c r="V501" s="132">
        <v>23.33</v>
      </c>
      <c r="W501" s="129"/>
      <c r="X501" s="125" t="s">
        <v>916</v>
      </c>
      <c r="Y501" s="125"/>
      <c r="Z501" s="132"/>
      <c r="AA501" s="228">
        <f t="shared" si="43"/>
        <v>23.33</v>
      </c>
      <c r="AB501" s="229">
        <f t="shared" si="39"/>
        <v>23.33</v>
      </c>
      <c r="AC501" s="220"/>
      <c r="AD501" s="220">
        <f t="shared" si="38"/>
        <v>0</v>
      </c>
      <c r="AE501" s="230">
        <v>39926</v>
      </c>
      <c r="AF501" s="220"/>
      <c r="AG501" s="220"/>
      <c r="AH501" s="220"/>
      <c r="AI501" s="220"/>
      <c r="AJ501" s="220"/>
      <c r="AK501" s="220"/>
      <c r="AL501" s="220"/>
      <c r="AM501" s="281">
        <v>62780</v>
      </c>
      <c r="AN501" s="281">
        <v>62784</v>
      </c>
      <c r="AO501" s="156" t="s">
        <v>1245</v>
      </c>
      <c r="AP501" s="282" t="s">
        <v>590</v>
      </c>
      <c r="AQ501" s="809" t="s">
        <v>576</v>
      </c>
      <c r="AR501" s="809">
        <v>1</v>
      </c>
      <c r="AS501" s="88">
        <f t="shared" si="40"/>
        <v>0</v>
      </c>
      <c r="AT501" s="88">
        <v>0</v>
      </c>
    </row>
    <row r="502" spans="1:46" x14ac:dyDescent="0.35">
      <c r="A502" s="125">
        <v>62779</v>
      </c>
      <c r="B502" s="126">
        <v>62785</v>
      </c>
      <c r="C502" s="125" t="s">
        <v>1246</v>
      </c>
      <c r="D502" s="125" t="s">
        <v>590</v>
      </c>
      <c r="E502" s="125" t="s">
        <v>778</v>
      </c>
      <c r="F502" s="125">
        <v>1</v>
      </c>
      <c r="G502" s="133">
        <v>1</v>
      </c>
      <c r="H502" s="125"/>
      <c r="I502" s="125" t="str">
        <f t="shared" si="42"/>
        <v>assy</v>
      </c>
      <c r="J502" s="125"/>
      <c r="K502" s="125"/>
      <c r="L502" s="125"/>
      <c r="M502" s="125"/>
      <c r="N502" s="128"/>
      <c r="O502" s="128"/>
      <c r="P502" s="128"/>
      <c r="Q502" s="128"/>
      <c r="R502" s="129" t="s">
        <v>1049</v>
      </c>
      <c r="S502" s="262">
        <v>4</v>
      </c>
      <c r="T502" s="130" t="s">
        <v>1247</v>
      </c>
      <c r="U502" s="128"/>
      <c r="V502" s="132">
        <v>30</v>
      </c>
      <c r="W502" s="129"/>
      <c r="X502" s="125" t="s">
        <v>1248</v>
      </c>
      <c r="Y502" s="125"/>
      <c r="Z502" s="132"/>
      <c r="AA502" s="228">
        <f t="shared" si="43"/>
        <v>30</v>
      </c>
      <c r="AB502" s="229">
        <f t="shared" si="39"/>
        <v>30</v>
      </c>
      <c r="AC502" s="220"/>
      <c r="AD502" s="220">
        <f t="shared" ref="AD502:AD565" si="44">AC502*F502</f>
        <v>0</v>
      </c>
      <c r="AE502" s="230">
        <v>40081</v>
      </c>
      <c r="AF502" s="220"/>
      <c r="AG502" s="220"/>
      <c r="AH502" s="220"/>
      <c r="AI502" s="220"/>
      <c r="AJ502" s="220"/>
      <c r="AK502" s="220"/>
      <c r="AL502" s="220"/>
      <c r="AM502" s="281">
        <v>62779</v>
      </c>
      <c r="AN502" s="281">
        <v>62785</v>
      </c>
      <c r="AO502" s="156" t="s">
        <v>1246</v>
      </c>
      <c r="AP502" s="282" t="s">
        <v>590</v>
      </c>
      <c r="AQ502" s="809" t="s">
        <v>778</v>
      </c>
      <c r="AR502" s="809">
        <v>1</v>
      </c>
      <c r="AS502" s="88">
        <f t="shared" si="40"/>
        <v>0</v>
      </c>
      <c r="AT502" s="88">
        <v>0</v>
      </c>
    </row>
    <row r="503" spans="1:46" x14ac:dyDescent="0.35">
      <c r="A503" s="125">
        <v>62785</v>
      </c>
      <c r="B503" s="126">
        <v>62786</v>
      </c>
      <c r="C503" s="125" t="s">
        <v>1249</v>
      </c>
      <c r="D503" s="125" t="s">
        <v>590</v>
      </c>
      <c r="E503" s="125" t="s">
        <v>576</v>
      </c>
      <c r="F503" s="125">
        <v>1</v>
      </c>
      <c r="G503" s="133">
        <v>1</v>
      </c>
      <c r="H503" s="125"/>
      <c r="I503" s="125" t="str">
        <f t="shared" si="42"/>
        <v>part</v>
      </c>
      <c r="J503" s="125"/>
      <c r="K503" s="125"/>
      <c r="L503" s="125"/>
      <c r="M503" s="125"/>
      <c r="N503" s="128"/>
      <c r="O503" s="128"/>
      <c r="P503" s="128"/>
      <c r="Q503" s="128"/>
      <c r="R503" s="129" t="s">
        <v>1049</v>
      </c>
      <c r="S503" s="262">
        <v>4</v>
      </c>
      <c r="T503" s="130" t="s">
        <v>1237</v>
      </c>
      <c r="U503" s="125"/>
      <c r="V503" s="132">
        <v>40</v>
      </c>
      <c r="W503" s="130"/>
      <c r="X503" s="125" t="s">
        <v>916</v>
      </c>
      <c r="Y503" s="125"/>
      <c r="Z503" s="132"/>
      <c r="AA503" s="228">
        <f t="shared" si="43"/>
        <v>40</v>
      </c>
      <c r="AB503" s="229">
        <f t="shared" si="39"/>
        <v>40</v>
      </c>
      <c r="AC503" s="220"/>
      <c r="AD503" s="220">
        <f t="shared" si="44"/>
        <v>0</v>
      </c>
      <c r="AE503" s="230">
        <v>39926</v>
      </c>
      <c r="AF503" s="220"/>
      <c r="AG503" s="220"/>
      <c r="AH503" s="220"/>
      <c r="AI503" s="220"/>
      <c r="AJ503" s="220"/>
      <c r="AK503" s="220"/>
      <c r="AL503" s="220"/>
      <c r="AM503" s="281">
        <v>62785</v>
      </c>
      <c r="AN503" s="281">
        <v>62786</v>
      </c>
      <c r="AO503" s="156" t="s">
        <v>1249</v>
      </c>
      <c r="AP503" s="282" t="s">
        <v>590</v>
      </c>
      <c r="AQ503" s="809" t="s">
        <v>1742</v>
      </c>
      <c r="AR503" s="809">
        <v>1</v>
      </c>
      <c r="AS503" s="88">
        <f t="shared" si="40"/>
        <v>0</v>
      </c>
      <c r="AT503" s="88">
        <v>0</v>
      </c>
    </row>
    <row r="504" spans="1:46" x14ac:dyDescent="0.35">
      <c r="A504" s="125">
        <v>62785</v>
      </c>
      <c r="B504" s="126">
        <v>62787</v>
      </c>
      <c r="C504" s="125" t="s">
        <v>1250</v>
      </c>
      <c r="D504" s="125" t="s">
        <v>590</v>
      </c>
      <c r="E504" s="125" t="s">
        <v>576</v>
      </c>
      <c r="F504" s="125">
        <v>1</v>
      </c>
      <c r="G504" s="133">
        <v>1</v>
      </c>
      <c r="H504" s="125"/>
      <c r="I504" s="125" t="str">
        <f t="shared" si="42"/>
        <v>part</v>
      </c>
      <c r="J504" s="125"/>
      <c r="K504" s="125"/>
      <c r="L504" s="125"/>
      <c r="M504" s="125"/>
      <c r="N504" s="128"/>
      <c r="O504" s="128"/>
      <c r="P504" s="128"/>
      <c r="Q504" s="128"/>
      <c r="R504" s="129" t="s">
        <v>1049</v>
      </c>
      <c r="S504" s="262">
        <v>4</v>
      </c>
      <c r="T504" s="130" t="s">
        <v>1237</v>
      </c>
      <c r="U504" s="128"/>
      <c r="V504" s="132">
        <v>40</v>
      </c>
      <c r="W504" s="129"/>
      <c r="X504" s="125" t="s">
        <v>1248</v>
      </c>
      <c r="Y504" s="125"/>
      <c r="Z504" s="132"/>
      <c r="AA504" s="228">
        <f t="shared" si="43"/>
        <v>40</v>
      </c>
      <c r="AB504" s="229">
        <f t="shared" si="39"/>
        <v>40</v>
      </c>
      <c r="AC504" s="220"/>
      <c r="AD504" s="220">
        <f t="shared" si="44"/>
        <v>0</v>
      </c>
      <c r="AE504" s="230">
        <v>39926</v>
      </c>
      <c r="AF504" s="220"/>
      <c r="AG504" s="220"/>
      <c r="AH504" s="220"/>
      <c r="AI504" s="220"/>
      <c r="AJ504" s="220"/>
      <c r="AK504" s="220"/>
      <c r="AL504" s="220"/>
      <c r="AM504" s="281">
        <v>62785</v>
      </c>
      <c r="AN504" s="281">
        <v>62787</v>
      </c>
      <c r="AO504" s="156" t="s">
        <v>1250</v>
      </c>
      <c r="AP504" s="282" t="s">
        <v>590</v>
      </c>
      <c r="AQ504" s="809" t="s">
        <v>576</v>
      </c>
      <c r="AR504" s="809">
        <v>1</v>
      </c>
      <c r="AS504" s="88">
        <f t="shared" si="40"/>
        <v>0</v>
      </c>
      <c r="AT504" s="88">
        <v>0</v>
      </c>
    </row>
    <row r="505" spans="1:46" x14ac:dyDescent="0.35">
      <c r="A505" s="125">
        <v>62779</v>
      </c>
      <c r="B505" s="126">
        <v>62788</v>
      </c>
      <c r="C505" s="125" t="s">
        <v>1251</v>
      </c>
      <c r="D505" s="125" t="s">
        <v>590</v>
      </c>
      <c r="E505" s="125" t="s">
        <v>576</v>
      </c>
      <c r="F505" s="125">
        <v>1</v>
      </c>
      <c r="G505" s="133">
        <v>1</v>
      </c>
      <c r="H505" s="125"/>
      <c r="I505" s="125" t="str">
        <f t="shared" si="42"/>
        <v>part</v>
      </c>
      <c r="J505" s="125"/>
      <c r="K505" s="125"/>
      <c r="L505" s="125"/>
      <c r="M505" s="125"/>
      <c r="N505" s="128"/>
      <c r="O505" s="128"/>
      <c r="P505" s="128"/>
      <c r="Q505" s="128"/>
      <c r="R505" s="129" t="s">
        <v>1049</v>
      </c>
      <c r="S505" s="262">
        <v>4</v>
      </c>
      <c r="T505" s="130" t="s">
        <v>1237</v>
      </c>
      <c r="U505" s="125"/>
      <c r="V505" s="132">
        <v>40</v>
      </c>
      <c r="W505" s="130"/>
      <c r="X505" s="125" t="s">
        <v>916</v>
      </c>
      <c r="Y505" s="125"/>
      <c r="Z505" s="132"/>
      <c r="AA505" s="228">
        <f t="shared" si="43"/>
        <v>40</v>
      </c>
      <c r="AB505" s="229">
        <f t="shared" si="39"/>
        <v>40</v>
      </c>
      <c r="AC505" s="220"/>
      <c r="AD505" s="220">
        <f t="shared" si="44"/>
        <v>0</v>
      </c>
      <c r="AE505" s="230">
        <v>39926</v>
      </c>
      <c r="AF505" s="220"/>
      <c r="AG505" s="220"/>
      <c r="AH505" s="220"/>
      <c r="AI505" s="220"/>
      <c r="AJ505" s="220"/>
      <c r="AK505" s="220"/>
      <c r="AL505" s="220"/>
      <c r="AM505" s="281">
        <v>62779</v>
      </c>
      <c r="AN505" s="281">
        <v>62788</v>
      </c>
      <c r="AO505" s="156" t="s">
        <v>1251</v>
      </c>
      <c r="AP505" s="282" t="s">
        <v>590</v>
      </c>
      <c r="AQ505" s="809" t="s">
        <v>576</v>
      </c>
      <c r="AR505" s="809">
        <v>1</v>
      </c>
      <c r="AS505" s="88">
        <f t="shared" si="40"/>
        <v>0</v>
      </c>
      <c r="AT505" s="88">
        <v>0</v>
      </c>
    </row>
    <row r="506" spans="1:46" x14ac:dyDescent="0.35">
      <c r="A506" s="125">
        <v>62779</v>
      </c>
      <c r="B506" s="126">
        <v>62789</v>
      </c>
      <c r="C506" s="125" t="s">
        <v>1252</v>
      </c>
      <c r="D506" s="125" t="s">
        <v>590</v>
      </c>
      <c r="E506" s="125" t="s">
        <v>1081</v>
      </c>
      <c r="F506" s="125">
        <v>1</v>
      </c>
      <c r="G506" s="133">
        <v>1</v>
      </c>
      <c r="H506" s="125"/>
      <c r="I506" s="125" t="str">
        <f t="shared" si="42"/>
        <v>assy</v>
      </c>
      <c r="J506" s="125"/>
      <c r="K506" s="125"/>
      <c r="L506" s="125"/>
      <c r="M506" s="125"/>
      <c r="N506" s="128"/>
      <c r="O506" s="128"/>
      <c r="P506" s="128"/>
      <c r="Q506" s="128"/>
      <c r="R506" s="129" t="s">
        <v>1049</v>
      </c>
      <c r="S506" s="262">
        <v>4</v>
      </c>
      <c r="T506" s="130" t="s">
        <v>1237</v>
      </c>
      <c r="U506" s="125"/>
      <c r="V506" s="132">
        <v>30</v>
      </c>
      <c r="W506" s="130"/>
      <c r="X506" s="125" t="s">
        <v>1253</v>
      </c>
      <c r="Y506" s="125"/>
      <c r="Z506" s="132"/>
      <c r="AA506" s="228">
        <f t="shared" si="43"/>
        <v>30</v>
      </c>
      <c r="AB506" s="229">
        <f t="shared" si="39"/>
        <v>30</v>
      </c>
      <c r="AC506" s="220"/>
      <c r="AD506" s="220">
        <f t="shared" si="44"/>
        <v>0</v>
      </c>
      <c r="AE506" s="230">
        <v>40085</v>
      </c>
      <c r="AF506" s="220"/>
      <c r="AG506" s="220"/>
      <c r="AH506" s="220"/>
      <c r="AM506" s="281">
        <v>62779</v>
      </c>
      <c r="AN506" s="281">
        <v>62789</v>
      </c>
      <c r="AO506" s="156" t="s">
        <v>1252</v>
      </c>
      <c r="AP506" s="282" t="s">
        <v>590</v>
      </c>
      <c r="AQ506" s="809" t="s">
        <v>1081</v>
      </c>
      <c r="AR506" s="809">
        <v>1</v>
      </c>
      <c r="AS506" s="88">
        <f t="shared" si="40"/>
        <v>0</v>
      </c>
      <c r="AT506" s="88">
        <v>0</v>
      </c>
    </row>
    <row r="507" spans="1:46" x14ac:dyDescent="0.35">
      <c r="A507" s="125">
        <v>62789</v>
      </c>
      <c r="B507" s="126">
        <v>62790</v>
      </c>
      <c r="C507" s="125" t="s">
        <v>1254</v>
      </c>
      <c r="D507" s="125" t="s">
        <v>590</v>
      </c>
      <c r="E507" s="125" t="s">
        <v>1081</v>
      </c>
      <c r="F507" s="125">
        <v>1</v>
      </c>
      <c r="G507" s="133">
        <v>1</v>
      </c>
      <c r="H507" s="125"/>
      <c r="I507" s="125" t="str">
        <f t="shared" si="42"/>
        <v>part</v>
      </c>
      <c r="J507" s="125"/>
      <c r="K507" s="125"/>
      <c r="L507" s="125"/>
      <c r="M507" s="125"/>
      <c r="N507" s="128"/>
      <c r="O507" s="128"/>
      <c r="P507" s="128"/>
      <c r="Q507" s="128"/>
      <c r="R507" s="129" t="s">
        <v>1049</v>
      </c>
      <c r="S507" s="262">
        <v>4</v>
      </c>
      <c r="T507" s="130" t="s">
        <v>1237</v>
      </c>
      <c r="U507" s="128"/>
      <c r="V507" s="132">
        <v>14.66</v>
      </c>
      <c r="W507" s="129"/>
      <c r="X507" s="125" t="s">
        <v>1253</v>
      </c>
      <c r="Y507" s="125"/>
      <c r="Z507" s="132"/>
      <c r="AA507" s="228">
        <f t="shared" si="43"/>
        <v>14.66</v>
      </c>
      <c r="AB507" s="229">
        <f t="shared" si="39"/>
        <v>14.66</v>
      </c>
      <c r="AC507" s="220"/>
      <c r="AD507" s="220">
        <f t="shared" si="44"/>
        <v>0</v>
      </c>
      <c r="AE507" s="230">
        <v>40085</v>
      </c>
      <c r="AF507" s="220"/>
      <c r="AG507" s="220"/>
      <c r="AH507" s="220"/>
      <c r="AI507" s="220"/>
      <c r="AJ507" s="220"/>
      <c r="AK507" s="220"/>
      <c r="AL507" s="220"/>
      <c r="AM507" s="281">
        <v>62789</v>
      </c>
      <c r="AN507" s="281">
        <v>62790</v>
      </c>
      <c r="AO507" s="156" t="s">
        <v>1254</v>
      </c>
      <c r="AP507" s="282" t="s">
        <v>590</v>
      </c>
      <c r="AQ507" s="809" t="s">
        <v>1081</v>
      </c>
      <c r="AR507" s="809">
        <v>1</v>
      </c>
      <c r="AS507" s="88">
        <f t="shared" si="40"/>
        <v>0</v>
      </c>
      <c r="AT507" s="88">
        <v>0</v>
      </c>
    </row>
    <row r="508" spans="1:46" x14ac:dyDescent="0.35">
      <c r="A508" s="125">
        <v>62789</v>
      </c>
      <c r="B508" s="126">
        <v>62791</v>
      </c>
      <c r="C508" s="125" t="s">
        <v>1255</v>
      </c>
      <c r="D508" s="125" t="s">
        <v>590</v>
      </c>
      <c r="E508" s="125" t="s">
        <v>576</v>
      </c>
      <c r="F508" s="125">
        <v>1</v>
      </c>
      <c r="G508" s="133">
        <v>1</v>
      </c>
      <c r="H508" s="125"/>
      <c r="I508" s="125" t="str">
        <f t="shared" si="42"/>
        <v>part</v>
      </c>
      <c r="J508" s="125"/>
      <c r="K508" s="125"/>
      <c r="L508" s="125"/>
      <c r="M508" s="125"/>
      <c r="N508" s="128"/>
      <c r="O508" s="128"/>
      <c r="P508" s="128"/>
      <c r="Q508" s="128"/>
      <c r="R508" s="129" t="s">
        <v>1049</v>
      </c>
      <c r="S508" s="262">
        <v>4</v>
      </c>
      <c r="T508" s="130" t="s">
        <v>1237</v>
      </c>
      <c r="U508" s="128"/>
      <c r="V508" s="132">
        <v>77</v>
      </c>
      <c r="W508" s="129"/>
      <c r="X508" s="125" t="s">
        <v>916</v>
      </c>
      <c r="Y508" s="125"/>
      <c r="Z508" s="132"/>
      <c r="AA508" s="228">
        <f t="shared" si="43"/>
        <v>77</v>
      </c>
      <c r="AB508" s="229">
        <f t="shared" si="39"/>
        <v>77</v>
      </c>
      <c r="AC508" s="220"/>
      <c r="AD508" s="220">
        <f t="shared" si="44"/>
        <v>0</v>
      </c>
      <c r="AE508" s="230">
        <v>39926</v>
      </c>
      <c r="AF508" s="220"/>
      <c r="AG508" s="220"/>
      <c r="AH508" s="220"/>
      <c r="AI508" s="220"/>
      <c r="AJ508" s="220"/>
      <c r="AK508" s="220"/>
      <c r="AL508" s="220"/>
      <c r="AM508" s="281">
        <v>62789</v>
      </c>
      <c r="AN508" s="281">
        <v>62791</v>
      </c>
      <c r="AO508" s="156" t="s">
        <v>1255</v>
      </c>
      <c r="AP508" s="282" t="s">
        <v>590</v>
      </c>
      <c r="AQ508" s="809" t="s">
        <v>576</v>
      </c>
      <c r="AR508" s="809">
        <v>1</v>
      </c>
      <c r="AS508" s="88">
        <f t="shared" si="40"/>
        <v>0</v>
      </c>
      <c r="AT508" s="88">
        <v>0</v>
      </c>
    </row>
    <row r="509" spans="1:46" x14ac:dyDescent="0.35">
      <c r="A509" s="125">
        <v>62779</v>
      </c>
      <c r="B509" s="126">
        <v>62792</v>
      </c>
      <c r="C509" s="125" t="s">
        <v>1256</v>
      </c>
      <c r="D509" s="125" t="s">
        <v>590</v>
      </c>
      <c r="E509" s="125" t="s">
        <v>576</v>
      </c>
      <c r="F509" s="125">
        <v>1</v>
      </c>
      <c r="G509" s="133">
        <v>1</v>
      </c>
      <c r="H509" s="125"/>
      <c r="I509" s="125" t="str">
        <f t="shared" si="42"/>
        <v>part</v>
      </c>
      <c r="J509" s="125"/>
      <c r="K509" s="125"/>
      <c r="L509" s="125"/>
      <c r="M509" s="125"/>
      <c r="N509" s="128"/>
      <c r="O509" s="128"/>
      <c r="P509" s="128"/>
      <c r="Q509" s="128"/>
      <c r="R509" s="129" t="s">
        <v>1049</v>
      </c>
      <c r="S509" s="262">
        <v>4</v>
      </c>
      <c r="T509" s="130" t="s">
        <v>1237</v>
      </c>
      <c r="U509" s="125"/>
      <c r="V509" s="132">
        <v>20</v>
      </c>
      <c r="W509" s="130"/>
      <c r="X509" s="125" t="s">
        <v>916</v>
      </c>
      <c r="Y509" s="125"/>
      <c r="Z509" s="132"/>
      <c r="AA509" s="228">
        <f t="shared" si="43"/>
        <v>20</v>
      </c>
      <c r="AB509" s="229">
        <f t="shared" si="39"/>
        <v>20</v>
      </c>
      <c r="AC509" s="220"/>
      <c r="AD509" s="220">
        <f t="shared" si="44"/>
        <v>0</v>
      </c>
      <c r="AE509" s="230">
        <v>39926</v>
      </c>
      <c r="AF509" s="220"/>
      <c r="AG509" s="220"/>
      <c r="AH509" s="220"/>
      <c r="AI509" s="220"/>
      <c r="AJ509" s="220"/>
      <c r="AK509" s="220"/>
      <c r="AL509" s="220"/>
      <c r="AM509" s="281">
        <v>62779</v>
      </c>
      <c r="AN509" s="281">
        <v>62792</v>
      </c>
      <c r="AO509" s="156" t="s">
        <v>1256</v>
      </c>
      <c r="AP509" s="282" t="s">
        <v>590</v>
      </c>
      <c r="AQ509" s="809" t="s">
        <v>576</v>
      </c>
      <c r="AR509" s="809">
        <v>1</v>
      </c>
      <c r="AS509" s="88">
        <f t="shared" si="40"/>
        <v>0</v>
      </c>
      <c r="AT509" s="88">
        <v>0</v>
      </c>
    </row>
    <row r="510" spans="1:46" x14ac:dyDescent="0.35">
      <c r="A510" s="125">
        <v>62785</v>
      </c>
      <c r="B510" s="126">
        <v>62793</v>
      </c>
      <c r="C510" s="125" t="s">
        <v>1257</v>
      </c>
      <c r="D510" s="125" t="s">
        <v>590</v>
      </c>
      <c r="E510" s="125" t="s">
        <v>1081</v>
      </c>
      <c r="F510" s="125">
        <v>1</v>
      </c>
      <c r="G510" s="133">
        <v>1</v>
      </c>
      <c r="H510" s="125"/>
      <c r="I510" s="125" t="str">
        <f t="shared" si="42"/>
        <v>part</v>
      </c>
      <c r="J510" s="125"/>
      <c r="K510" s="125"/>
      <c r="L510" s="125"/>
      <c r="M510" s="125"/>
      <c r="N510" s="128"/>
      <c r="O510" s="128"/>
      <c r="P510" s="128"/>
      <c r="Q510" s="128"/>
      <c r="R510" s="129" t="s">
        <v>1049</v>
      </c>
      <c r="S510" s="262">
        <v>4</v>
      </c>
      <c r="T510" s="130" t="s">
        <v>1237</v>
      </c>
      <c r="U510" s="125"/>
      <c r="V510" s="132">
        <v>100</v>
      </c>
      <c r="W510" s="129"/>
      <c r="X510" s="125" t="s">
        <v>916</v>
      </c>
      <c r="Y510" s="125"/>
      <c r="Z510" s="132"/>
      <c r="AA510" s="228">
        <f t="shared" si="43"/>
        <v>100</v>
      </c>
      <c r="AB510" s="229">
        <f t="shared" si="39"/>
        <v>100</v>
      </c>
      <c r="AC510" s="220"/>
      <c r="AD510" s="220">
        <f t="shared" si="44"/>
        <v>0</v>
      </c>
      <c r="AE510" s="230">
        <v>40085</v>
      </c>
      <c r="AF510" s="220"/>
      <c r="AG510" s="220"/>
      <c r="AH510" s="220"/>
      <c r="AI510" s="220"/>
      <c r="AJ510" s="220"/>
      <c r="AK510" s="220"/>
      <c r="AL510" s="220"/>
      <c r="AM510" s="281">
        <v>62785</v>
      </c>
      <c r="AN510" s="281">
        <v>62793</v>
      </c>
      <c r="AO510" s="156" t="s">
        <v>1257</v>
      </c>
      <c r="AP510" s="282" t="s">
        <v>590</v>
      </c>
      <c r="AQ510" s="809" t="s">
        <v>1081</v>
      </c>
      <c r="AR510" s="809">
        <v>1</v>
      </c>
      <c r="AS510" s="88">
        <f t="shared" si="40"/>
        <v>0</v>
      </c>
      <c r="AT510" s="88">
        <v>0</v>
      </c>
    </row>
    <row r="511" spans="1:46" s="95" customFormat="1" x14ac:dyDescent="0.35">
      <c r="A511" s="116">
        <v>62456</v>
      </c>
      <c r="B511" s="117">
        <v>62794</v>
      </c>
      <c r="C511" s="116" t="s">
        <v>1258</v>
      </c>
      <c r="D511" s="88" t="s">
        <v>590</v>
      </c>
      <c r="E511" s="88" t="s">
        <v>576</v>
      </c>
      <c r="F511" s="88">
        <v>1</v>
      </c>
      <c r="G511" s="120">
        <v>0.6</v>
      </c>
      <c r="H511" s="88"/>
      <c r="I511" s="88" t="str">
        <f t="shared" si="42"/>
        <v>assy</v>
      </c>
      <c r="J511" s="88"/>
      <c r="K511" s="88"/>
      <c r="L511" s="88"/>
      <c r="M511" s="88"/>
      <c r="N511" s="89"/>
      <c r="O511" s="89"/>
      <c r="P511" s="89"/>
      <c r="Q511" s="89"/>
      <c r="R511" s="98" t="s">
        <v>1049</v>
      </c>
      <c r="S511" s="91">
        <v>4</v>
      </c>
      <c r="T511" s="92"/>
      <c r="U511" s="88"/>
      <c r="V511" s="114">
        <v>0</v>
      </c>
      <c r="W511" s="92"/>
      <c r="X511" s="88" t="s">
        <v>1242</v>
      </c>
      <c r="Y511" s="88"/>
      <c r="Z511" s="88"/>
      <c r="AA511" s="112">
        <f t="shared" si="43"/>
        <v>0</v>
      </c>
      <c r="AB511" s="95">
        <f t="shared" si="39"/>
        <v>0</v>
      </c>
      <c r="AC511" s="88"/>
      <c r="AD511" s="88">
        <f t="shared" si="44"/>
        <v>0</v>
      </c>
      <c r="AE511" s="113">
        <v>39926</v>
      </c>
      <c r="AF511" s="88"/>
      <c r="AG511" s="88"/>
      <c r="AH511" s="88"/>
      <c r="AI511" s="88"/>
      <c r="AJ511" s="88"/>
      <c r="AK511" s="88"/>
      <c r="AL511" s="88"/>
      <c r="AM511" s="281">
        <v>62456</v>
      </c>
      <c r="AN511" s="281">
        <v>62794</v>
      </c>
      <c r="AO511" s="156" t="s">
        <v>1258</v>
      </c>
      <c r="AP511" s="282" t="s">
        <v>590</v>
      </c>
      <c r="AQ511" s="809" t="s">
        <v>1081</v>
      </c>
      <c r="AR511" s="809">
        <v>1</v>
      </c>
      <c r="AS511" s="88">
        <f t="shared" si="40"/>
        <v>0</v>
      </c>
      <c r="AT511" s="88">
        <v>0</v>
      </c>
    </row>
    <row r="512" spans="1:46" s="95" customFormat="1" x14ac:dyDescent="0.35">
      <c r="A512" s="155">
        <v>62794</v>
      </c>
      <c r="B512" s="162">
        <v>62797</v>
      </c>
      <c r="C512" s="155" t="s">
        <v>1259</v>
      </c>
      <c r="D512" s="155" t="s">
        <v>473</v>
      </c>
      <c r="E512" s="155" t="s">
        <v>576</v>
      </c>
      <c r="F512" s="155">
        <v>1</v>
      </c>
      <c r="G512" s="250">
        <v>1</v>
      </c>
      <c r="H512" s="155"/>
      <c r="I512" s="155" t="str">
        <f t="shared" si="42"/>
        <v>part</v>
      </c>
      <c r="J512" s="155"/>
      <c r="K512" s="155"/>
      <c r="L512" s="155"/>
      <c r="M512" s="155"/>
      <c r="N512" s="163"/>
      <c r="O512" s="163"/>
      <c r="P512" s="163"/>
      <c r="Q512" s="163"/>
      <c r="R512" s="164"/>
      <c r="S512" s="251"/>
      <c r="T512" s="252" t="s">
        <v>989</v>
      </c>
      <c r="U512" s="169"/>
      <c r="V512" s="166">
        <v>39.58</v>
      </c>
      <c r="W512" s="164" t="s">
        <v>1260</v>
      </c>
      <c r="X512" s="155" t="s">
        <v>716</v>
      </c>
      <c r="Y512" s="155" t="s">
        <v>475</v>
      </c>
      <c r="Z512" s="166"/>
      <c r="AA512" s="152">
        <f t="shared" si="43"/>
        <v>39.58</v>
      </c>
      <c r="AB512" s="168">
        <f t="shared" si="39"/>
        <v>39.58</v>
      </c>
      <c r="AC512" s="155"/>
      <c r="AD512" s="155">
        <f t="shared" si="44"/>
        <v>0</v>
      </c>
      <c r="AE512" s="169">
        <v>39926</v>
      </c>
      <c r="AF512" s="155"/>
      <c r="AG512" s="155"/>
      <c r="AH512" s="155"/>
      <c r="AI512" s="155"/>
      <c r="AJ512" s="155"/>
      <c r="AK512" s="155"/>
      <c r="AL512" s="155"/>
      <c r="AM512" s="281">
        <v>62794</v>
      </c>
      <c r="AN512" s="281">
        <v>62797</v>
      </c>
      <c r="AO512" s="156" t="s">
        <v>1259</v>
      </c>
      <c r="AP512" s="282" t="s">
        <v>473</v>
      </c>
      <c r="AQ512" s="809" t="s">
        <v>576</v>
      </c>
      <c r="AR512" s="809">
        <v>1</v>
      </c>
      <c r="AS512" s="88">
        <f t="shared" si="40"/>
        <v>0</v>
      </c>
      <c r="AT512" s="88">
        <v>0</v>
      </c>
    </row>
    <row r="513" spans="1:46" s="95" customFormat="1" x14ac:dyDescent="0.35">
      <c r="A513" s="125">
        <v>62799</v>
      </c>
      <c r="B513" s="126">
        <v>62798</v>
      </c>
      <c r="C513" s="125" t="s">
        <v>1262</v>
      </c>
      <c r="D513" s="125" t="s">
        <v>590</v>
      </c>
      <c r="E513" s="125" t="s">
        <v>576</v>
      </c>
      <c r="F513" s="125">
        <v>1</v>
      </c>
      <c r="G513" s="133">
        <v>1</v>
      </c>
      <c r="H513" s="125"/>
      <c r="I513" s="125" t="str">
        <f t="shared" si="42"/>
        <v>part</v>
      </c>
      <c r="J513" s="125"/>
      <c r="K513" s="125"/>
      <c r="L513" s="125"/>
      <c r="M513" s="125"/>
      <c r="N513" s="128"/>
      <c r="O513" s="128"/>
      <c r="P513" s="128"/>
      <c r="Q513" s="128"/>
      <c r="R513" s="129" t="s">
        <v>1049</v>
      </c>
      <c r="S513" s="262">
        <v>4</v>
      </c>
      <c r="T513" s="130"/>
      <c r="U513" s="125"/>
      <c r="V513" s="132">
        <v>226.67</v>
      </c>
      <c r="W513" s="130">
        <v>12561</v>
      </c>
      <c r="X513" s="125" t="s">
        <v>1263</v>
      </c>
      <c r="Y513" s="125"/>
      <c r="Z513" s="132"/>
      <c r="AA513" s="263">
        <f t="shared" si="43"/>
        <v>226.67</v>
      </c>
      <c r="AB513" s="264">
        <f t="shared" si="39"/>
        <v>226.67</v>
      </c>
      <c r="AC513" s="125"/>
      <c r="AD513" s="125">
        <f t="shared" si="44"/>
        <v>0</v>
      </c>
      <c r="AE513" s="148">
        <v>39926</v>
      </c>
      <c r="AF513" s="125"/>
      <c r="AG513" s="125"/>
      <c r="AH513" s="125"/>
      <c r="AI513" s="125"/>
      <c r="AJ513" s="125"/>
      <c r="AK513" s="125"/>
      <c r="AL513" s="125"/>
      <c r="AM513" s="281">
        <v>62799</v>
      </c>
      <c r="AN513" s="281">
        <v>62798</v>
      </c>
      <c r="AO513" s="156" t="s">
        <v>1262</v>
      </c>
      <c r="AP513" s="282" t="s">
        <v>590</v>
      </c>
      <c r="AQ513" s="809" t="s">
        <v>468</v>
      </c>
      <c r="AR513" s="809">
        <v>1</v>
      </c>
      <c r="AS513" s="88">
        <f t="shared" si="40"/>
        <v>0</v>
      </c>
      <c r="AT513" s="88">
        <v>0</v>
      </c>
    </row>
    <row r="514" spans="1:46" s="95" customFormat="1" x14ac:dyDescent="0.35">
      <c r="A514" s="125">
        <v>62456</v>
      </c>
      <c r="B514" s="126">
        <v>62799</v>
      </c>
      <c r="C514" s="125" t="s">
        <v>1264</v>
      </c>
      <c r="D514" s="125" t="s">
        <v>590</v>
      </c>
      <c r="E514" s="125" t="s">
        <v>576</v>
      </c>
      <c r="F514" s="125">
        <v>1</v>
      </c>
      <c r="G514" s="133">
        <v>0.6</v>
      </c>
      <c r="H514" s="125"/>
      <c r="I514" s="125" t="str">
        <f t="shared" si="42"/>
        <v>assy</v>
      </c>
      <c r="J514" s="125"/>
      <c r="K514" s="125"/>
      <c r="L514" s="125"/>
      <c r="M514" s="125"/>
      <c r="N514" s="128"/>
      <c r="O514" s="128"/>
      <c r="P514" s="128"/>
      <c r="Q514" s="128"/>
      <c r="R514" s="129" t="s">
        <v>1049</v>
      </c>
      <c r="S514" s="262">
        <v>4</v>
      </c>
      <c r="T514" s="130" t="s">
        <v>1265</v>
      </c>
      <c r="U514" s="125"/>
      <c r="V514" s="132">
        <v>0</v>
      </c>
      <c r="W514" s="130"/>
      <c r="X514" s="125" t="s">
        <v>1148</v>
      </c>
      <c r="Y514" s="125"/>
      <c r="Z514" s="125"/>
      <c r="AA514" s="263">
        <f t="shared" si="43"/>
        <v>0</v>
      </c>
      <c r="AB514" s="264">
        <f t="shared" si="39"/>
        <v>0</v>
      </c>
      <c r="AC514" s="125"/>
      <c r="AD514" s="125">
        <f t="shared" si="44"/>
        <v>0</v>
      </c>
      <c r="AE514" s="148">
        <v>39926</v>
      </c>
      <c r="AF514" s="125"/>
      <c r="AG514" s="125"/>
      <c r="AH514" s="125"/>
      <c r="AI514" s="125"/>
      <c r="AJ514" s="125"/>
      <c r="AK514" s="125"/>
      <c r="AL514" s="125"/>
      <c r="AM514" s="281">
        <v>62456</v>
      </c>
      <c r="AN514" s="281">
        <v>62799</v>
      </c>
      <c r="AO514" s="156" t="s">
        <v>1264</v>
      </c>
      <c r="AP514" s="282" t="s">
        <v>590</v>
      </c>
      <c r="AQ514" s="809" t="s">
        <v>778</v>
      </c>
      <c r="AR514" s="809">
        <v>1</v>
      </c>
      <c r="AS514" s="88">
        <f t="shared" si="40"/>
        <v>0</v>
      </c>
      <c r="AT514" s="88">
        <v>0</v>
      </c>
    </row>
    <row r="515" spans="1:46" s="95" customFormat="1" x14ac:dyDescent="0.35">
      <c r="A515" s="125">
        <v>62789</v>
      </c>
      <c r="B515" s="126">
        <v>62800</v>
      </c>
      <c r="C515" s="125" t="s">
        <v>1266</v>
      </c>
      <c r="D515" s="125" t="s">
        <v>590</v>
      </c>
      <c r="E515" s="125" t="s">
        <v>576</v>
      </c>
      <c r="F515" s="125">
        <v>2</v>
      </c>
      <c r="G515" s="133">
        <v>1</v>
      </c>
      <c r="H515" s="125"/>
      <c r="I515" s="125" t="str">
        <f t="shared" si="42"/>
        <v>part</v>
      </c>
      <c r="J515" s="125"/>
      <c r="K515" s="125"/>
      <c r="L515" s="125"/>
      <c r="M515" s="125"/>
      <c r="N515" s="128"/>
      <c r="O515" s="128"/>
      <c r="P515" s="128"/>
      <c r="Q515" s="128"/>
      <c r="R515" s="129" t="s">
        <v>1049</v>
      </c>
      <c r="S515" s="262">
        <v>4</v>
      </c>
      <c r="T515" s="130" t="s">
        <v>1237</v>
      </c>
      <c r="U515" s="125"/>
      <c r="V515" s="132">
        <v>86.66</v>
      </c>
      <c r="W515" s="129"/>
      <c r="X515" s="125" t="s">
        <v>916</v>
      </c>
      <c r="Y515" s="125"/>
      <c r="Z515" s="132"/>
      <c r="AA515" s="228">
        <f t="shared" si="43"/>
        <v>86.66</v>
      </c>
      <c r="AB515" s="229">
        <f t="shared" si="39"/>
        <v>173.32</v>
      </c>
      <c r="AC515" s="220"/>
      <c r="AD515" s="220">
        <f t="shared" si="44"/>
        <v>0</v>
      </c>
      <c r="AE515" s="230">
        <v>39926</v>
      </c>
      <c r="AF515" s="220"/>
      <c r="AG515" s="220"/>
      <c r="AH515" s="220"/>
      <c r="AI515" s="220"/>
      <c r="AJ515" s="220"/>
      <c r="AK515" s="220"/>
      <c r="AL515" s="220"/>
      <c r="AM515" s="281">
        <v>62789</v>
      </c>
      <c r="AN515" s="281">
        <v>62800</v>
      </c>
      <c r="AO515" s="156" t="s">
        <v>1266</v>
      </c>
      <c r="AP515" s="282" t="s">
        <v>590</v>
      </c>
      <c r="AQ515" s="809" t="s">
        <v>576</v>
      </c>
      <c r="AR515" s="809">
        <v>2</v>
      </c>
      <c r="AS515" s="88">
        <f t="shared" si="40"/>
        <v>0</v>
      </c>
      <c r="AT515" s="88">
        <v>0</v>
      </c>
    </row>
    <row r="516" spans="1:46" s="95" customFormat="1" x14ac:dyDescent="0.35">
      <c r="A516" s="88">
        <v>62455</v>
      </c>
      <c r="B516" s="109">
        <v>62801</v>
      </c>
      <c r="C516" s="88" t="s">
        <v>1267</v>
      </c>
      <c r="D516" s="88" t="s">
        <v>590</v>
      </c>
      <c r="E516" s="88" t="s">
        <v>576</v>
      </c>
      <c r="F516" s="88">
        <v>2</v>
      </c>
      <c r="G516" s="120">
        <v>0.6</v>
      </c>
      <c r="H516" s="88"/>
      <c r="I516" s="88" t="str">
        <f t="shared" si="42"/>
        <v>part</v>
      </c>
      <c r="J516" s="88"/>
      <c r="K516" s="88"/>
      <c r="L516" s="88"/>
      <c r="M516" s="88"/>
      <c r="N516" s="89"/>
      <c r="O516" s="89"/>
      <c r="P516" s="89"/>
      <c r="Q516" s="89"/>
      <c r="R516" s="98" t="s">
        <v>1049</v>
      </c>
      <c r="S516" s="91">
        <v>4</v>
      </c>
      <c r="T516" s="92" t="s">
        <v>1268</v>
      </c>
      <c r="U516" s="88"/>
      <c r="V516" s="114">
        <v>0</v>
      </c>
      <c r="W516" s="92"/>
      <c r="X516" s="88" t="s">
        <v>1269</v>
      </c>
      <c r="Y516" s="88"/>
      <c r="Z516" s="118"/>
      <c r="AA516" s="112">
        <f t="shared" si="43"/>
        <v>0</v>
      </c>
      <c r="AB516" s="95">
        <f t="shared" si="39"/>
        <v>0</v>
      </c>
      <c r="AC516" s="124"/>
      <c r="AD516" s="88">
        <f t="shared" si="44"/>
        <v>0</v>
      </c>
      <c r="AE516" s="113">
        <v>39926</v>
      </c>
      <c r="AF516" s="88"/>
      <c r="AG516" s="88"/>
      <c r="AH516" s="88"/>
      <c r="AI516" s="88"/>
      <c r="AJ516" s="88"/>
      <c r="AK516" s="88"/>
      <c r="AL516" s="88"/>
      <c r="AM516" s="281">
        <v>62455</v>
      </c>
      <c r="AN516" s="281">
        <v>62801</v>
      </c>
      <c r="AO516" s="156" t="s">
        <v>1267</v>
      </c>
      <c r="AP516" s="282" t="s">
        <v>590</v>
      </c>
      <c r="AQ516" s="809" t="s">
        <v>576</v>
      </c>
      <c r="AR516" s="809">
        <v>2</v>
      </c>
      <c r="AS516" s="88">
        <f t="shared" si="40"/>
        <v>0</v>
      </c>
      <c r="AT516" s="88">
        <v>0</v>
      </c>
    </row>
    <row r="517" spans="1:46" s="95" customFormat="1" x14ac:dyDescent="0.35">
      <c r="A517" s="116">
        <v>62452</v>
      </c>
      <c r="B517" s="117">
        <v>62804</v>
      </c>
      <c r="C517" s="116" t="s">
        <v>1270</v>
      </c>
      <c r="D517" s="88" t="s">
        <v>590</v>
      </c>
      <c r="E517" s="88" t="s">
        <v>576</v>
      </c>
      <c r="F517" s="88">
        <v>2</v>
      </c>
      <c r="G517" s="120">
        <v>1</v>
      </c>
      <c r="H517" s="88"/>
      <c r="I517" s="88" t="str">
        <f t="shared" si="42"/>
        <v>assy</v>
      </c>
      <c r="J517" s="88"/>
      <c r="K517" s="88"/>
      <c r="L517" s="88"/>
      <c r="M517" s="88"/>
      <c r="N517" s="89"/>
      <c r="O517" s="89"/>
      <c r="P517" s="89"/>
      <c r="Q517" s="89"/>
      <c r="R517" s="98" t="s">
        <v>1129</v>
      </c>
      <c r="S517" s="91">
        <v>4</v>
      </c>
      <c r="T517" s="92"/>
      <c r="U517" s="88"/>
      <c r="V517" s="114">
        <v>0</v>
      </c>
      <c r="W517" s="92"/>
      <c r="X517" s="88"/>
      <c r="Y517" s="88"/>
      <c r="Z517" s="118"/>
      <c r="AA517" s="112">
        <f t="shared" si="43"/>
        <v>0</v>
      </c>
      <c r="AB517" s="95">
        <f t="shared" si="39"/>
        <v>0</v>
      </c>
      <c r="AC517" s="88"/>
      <c r="AD517" s="88">
        <f t="shared" si="44"/>
        <v>0</v>
      </c>
      <c r="AE517" s="113">
        <v>40092</v>
      </c>
      <c r="AF517" s="88"/>
      <c r="AG517" s="88"/>
      <c r="AH517" s="88"/>
      <c r="AI517" s="88"/>
      <c r="AJ517" s="88"/>
      <c r="AK517" s="88"/>
      <c r="AL517" s="88"/>
      <c r="AM517" s="281">
        <v>62452</v>
      </c>
      <c r="AN517" s="281">
        <v>62804</v>
      </c>
      <c r="AO517" s="156" t="s">
        <v>1270</v>
      </c>
      <c r="AP517" s="282" t="s">
        <v>590</v>
      </c>
      <c r="AQ517" s="809" t="s">
        <v>576</v>
      </c>
      <c r="AR517" s="809">
        <v>2</v>
      </c>
      <c r="AS517" s="88">
        <f t="shared" si="40"/>
        <v>0</v>
      </c>
      <c r="AT517" s="88">
        <v>0</v>
      </c>
    </row>
    <row r="518" spans="1:46" s="95" customFormat="1" x14ac:dyDescent="0.35">
      <c r="A518" s="88">
        <v>62804</v>
      </c>
      <c r="B518" s="109">
        <v>62805</v>
      </c>
      <c r="C518" s="88" t="s">
        <v>1271</v>
      </c>
      <c r="D518" s="88" t="s">
        <v>924</v>
      </c>
      <c r="E518" s="88"/>
      <c r="F518" s="88">
        <v>2</v>
      </c>
      <c r="G518" s="120"/>
      <c r="H518" s="88"/>
      <c r="I518" s="88" t="str">
        <f t="shared" si="42"/>
        <v>part</v>
      </c>
      <c r="J518" s="88"/>
      <c r="K518" s="88"/>
      <c r="L518" s="88"/>
      <c r="M518" s="88"/>
      <c r="N518" s="89"/>
      <c r="O518" s="89"/>
      <c r="P518" s="89"/>
      <c r="Q518" s="89"/>
      <c r="R518" s="98" t="s">
        <v>1129</v>
      </c>
      <c r="S518" s="91">
        <v>2</v>
      </c>
      <c r="T518" s="92"/>
      <c r="U518" s="88"/>
      <c r="V518" s="114">
        <v>0</v>
      </c>
      <c r="W518" s="92"/>
      <c r="X518" s="88"/>
      <c r="Y518" s="88"/>
      <c r="Z518" s="118"/>
      <c r="AA518" s="112">
        <f t="shared" si="43"/>
        <v>0</v>
      </c>
      <c r="AB518" s="95">
        <f t="shared" si="39"/>
        <v>0</v>
      </c>
      <c r="AC518" s="88"/>
      <c r="AD518" s="88">
        <f t="shared" si="44"/>
        <v>0</v>
      </c>
      <c r="AE518" s="113">
        <v>39926</v>
      </c>
      <c r="AF518" s="88"/>
      <c r="AG518" s="88"/>
      <c r="AH518" s="88"/>
      <c r="AI518" s="88"/>
      <c r="AJ518" s="88"/>
      <c r="AK518" s="88"/>
      <c r="AL518" s="88"/>
      <c r="AM518" s="281">
        <v>62804</v>
      </c>
      <c r="AN518" s="281">
        <v>62805</v>
      </c>
      <c r="AO518" s="156" t="s">
        <v>1271</v>
      </c>
      <c r="AP518" s="284" t="s">
        <v>924</v>
      </c>
      <c r="AQ518" s="809"/>
      <c r="AR518" s="809">
        <v>2</v>
      </c>
      <c r="AS518" s="88">
        <f t="shared" si="40"/>
        <v>0</v>
      </c>
      <c r="AT518" s="88">
        <v>0</v>
      </c>
    </row>
    <row r="519" spans="1:46" s="95" customFormat="1" x14ac:dyDescent="0.35">
      <c r="A519" s="88">
        <v>62461</v>
      </c>
      <c r="B519" s="109">
        <v>62807</v>
      </c>
      <c r="C519" s="88" t="s">
        <v>1272</v>
      </c>
      <c r="D519" s="88" t="s">
        <v>590</v>
      </c>
      <c r="E519" s="88" t="s">
        <v>576</v>
      </c>
      <c r="F519" s="88">
        <v>1</v>
      </c>
      <c r="G519" s="120">
        <v>1</v>
      </c>
      <c r="H519" s="88"/>
      <c r="I519" s="88" t="str">
        <f t="shared" si="42"/>
        <v>assy</v>
      </c>
      <c r="J519" s="88"/>
      <c r="K519" s="88"/>
      <c r="L519" s="88"/>
      <c r="M519" s="88"/>
      <c r="N519" s="89"/>
      <c r="O519" s="89"/>
      <c r="P519" s="89"/>
      <c r="Q519" s="89"/>
      <c r="R519" s="98" t="s">
        <v>1129</v>
      </c>
      <c r="S519" s="91">
        <v>4</v>
      </c>
      <c r="T519" s="92"/>
      <c r="U519" s="88"/>
      <c r="V519" s="114">
        <v>0</v>
      </c>
      <c r="W519" s="92"/>
      <c r="X519" s="88"/>
      <c r="Y519" s="88"/>
      <c r="Z519" s="118"/>
      <c r="AA519" s="112">
        <f t="shared" si="43"/>
        <v>0</v>
      </c>
      <c r="AB519" s="95">
        <f t="shared" ref="AB519:AB582" si="45">AA519*F519</f>
        <v>0</v>
      </c>
      <c r="AC519" s="88"/>
      <c r="AD519" s="88">
        <f t="shared" si="44"/>
        <v>0</v>
      </c>
      <c r="AE519" s="113">
        <v>40123</v>
      </c>
      <c r="AF519" s="88"/>
      <c r="AG519" s="88"/>
      <c r="AH519" s="88"/>
      <c r="AI519" s="88"/>
      <c r="AJ519" s="88"/>
      <c r="AK519" s="88"/>
      <c r="AL519" s="88"/>
      <c r="AM519" s="281">
        <v>62912</v>
      </c>
      <c r="AN519" s="281">
        <v>62807</v>
      </c>
      <c r="AO519" s="156" t="s">
        <v>1272</v>
      </c>
      <c r="AP519" s="282" t="s">
        <v>590</v>
      </c>
      <c r="AQ519" s="809"/>
      <c r="AR519" s="809">
        <v>1</v>
      </c>
      <c r="AS519" s="88">
        <f t="shared" ref="AS519:AS582" si="46">IF(B519=AN519,0,1)</f>
        <v>0</v>
      </c>
      <c r="AT519" s="88">
        <v>0</v>
      </c>
    </row>
    <row r="520" spans="1:46" s="95" customFormat="1" x14ac:dyDescent="0.35">
      <c r="A520" s="121">
        <v>62445</v>
      </c>
      <c r="B520" s="122">
        <v>62808</v>
      </c>
      <c r="C520" s="121" t="s">
        <v>1273</v>
      </c>
      <c r="D520" s="88" t="s">
        <v>590</v>
      </c>
      <c r="E520" s="88" t="s">
        <v>576</v>
      </c>
      <c r="F520" s="88">
        <v>1</v>
      </c>
      <c r="G520" s="120">
        <v>1</v>
      </c>
      <c r="H520" s="88"/>
      <c r="I520" s="88" t="str">
        <f t="shared" si="42"/>
        <v>assy</v>
      </c>
      <c r="J520" s="88"/>
      <c r="K520" s="88"/>
      <c r="L520" s="88"/>
      <c r="M520" s="88"/>
      <c r="N520" s="89"/>
      <c r="O520" s="89"/>
      <c r="P520" s="89"/>
      <c r="Q520" s="89"/>
      <c r="R520" s="98" t="s">
        <v>1129</v>
      </c>
      <c r="S520" s="91">
        <v>4</v>
      </c>
      <c r="T520" s="92"/>
      <c r="U520" s="88"/>
      <c r="V520" s="114">
        <v>0</v>
      </c>
      <c r="W520" s="92"/>
      <c r="X520" s="121" t="s">
        <v>1089</v>
      </c>
      <c r="Y520" s="88"/>
      <c r="Z520" s="118"/>
      <c r="AA520" s="112">
        <f t="shared" si="43"/>
        <v>0</v>
      </c>
      <c r="AB520" s="95">
        <f t="shared" si="45"/>
        <v>0</v>
      </c>
      <c r="AC520" s="88"/>
      <c r="AD520" s="88">
        <f t="shared" si="44"/>
        <v>0</v>
      </c>
      <c r="AE520" s="113">
        <v>40081</v>
      </c>
      <c r="AF520" s="88"/>
      <c r="AG520" s="88"/>
      <c r="AH520" s="88"/>
      <c r="AI520" s="88"/>
      <c r="AJ520" s="88"/>
      <c r="AK520" s="88"/>
      <c r="AL520" s="88"/>
      <c r="AM520" s="281">
        <v>62445</v>
      </c>
      <c r="AN520" s="281">
        <v>62808</v>
      </c>
      <c r="AO520" s="156" t="s">
        <v>1273</v>
      </c>
      <c r="AP520" s="282" t="s">
        <v>590</v>
      </c>
      <c r="AQ520" s="809" t="s">
        <v>1081</v>
      </c>
      <c r="AR520" s="809">
        <v>1</v>
      </c>
      <c r="AS520" s="88">
        <f t="shared" si="46"/>
        <v>0</v>
      </c>
      <c r="AT520" s="88">
        <v>0</v>
      </c>
    </row>
    <row r="521" spans="1:46" s="95" customFormat="1" x14ac:dyDescent="0.35">
      <c r="A521" s="88">
        <v>62808</v>
      </c>
      <c r="B521" s="109">
        <v>62809</v>
      </c>
      <c r="C521" s="88" t="s">
        <v>1274</v>
      </c>
      <c r="D521" s="88" t="s">
        <v>924</v>
      </c>
      <c r="E521" s="88"/>
      <c r="F521" s="88">
        <v>1</v>
      </c>
      <c r="G521" s="120"/>
      <c r="H521" s="88"/>
      <c r="I521" s="88" t="str">
        <f t="shared" si="42"/>
        <v>assy</v>
      </c>
      <c r="J521" s="88"/>
      <c r="K521" s="88"/>
      <c r="L521" s="88"/>
      <c r="M521" s="88"/>
      <c r="N521" s="89"/>
      <c r="O521" s="89"/>
      <c r="P521" s="89"/>
      <c r="Q521" s="89"/>
      <c r="R521" s="98" t="s">
        <v>1049</v>
      </c>
      <c r="S521" s="91">
        <v>2</v>
      </c>
      <c r="T521" s="92"/>
      <c r="U521" s="88"/>
      <c r="V521" s="114">
        <v>0</v>
      </c>
      <c r="W521" s="92"/>
      <c r="X521" s="88"/>
      <c r="Y521" s="88"/>
      <c r="Z521" s="118"/>
      <c r="AA521" s="112">
        <f t="shared" si="43"/>
        <v>0</v>
      </c>
      <c r="AB521" s="95">
        <f t="shared" si="45"/>
        <v>0</v>
      </c>
      <c r="AC521" s="88"/>
      <c r="AD521" s="88">
        <f t="shared" si="44"/>
        <v>0</v>
      </c>
      <c r="AE521" s="113">
        <v>39926</v>
      </c>
      <c r="AF521" s="88"/>
      <c r="AG521" s="88"/>
      <c r="AH521" s="88"/>
      <c r="AI521" s="88"/>
      <c r="AJ521" s="88"/>
      <c r="AK521" s="88"/>
      <c r="AL521" s="88"/>
      <c r="AM521" s="281">
        <v>62808</v>
      </c>
      <c r="AN521" s="281">
        <v>62809</v>
      </c>
      <c r="AO521" s="156" t="s">
        <v>1274</v>
      </c>
      <c r="AP521" s="284" t="s">
        <v>924</v>
      </c>
      <c r="AQ521" s="809"/>
      <c r="AR521" s="809">
        <v>1</v>
      </c>
      <c r="AS521" s="88">
        <f t="shared" si="46"/>
        <v>0</v>
      </c>
      <c r="AT521" s="88">
        <v>0</v>
      </c>
    </row>
    <row r="522" spans="1:46" s="95" customFormat="1" x14ac:dyDescent="0.35">
      <c r="A522" s="125">
        <v>62445</v>
      </c>
      <c r="B522" s="126">
        <v>62810</v>
      </c>
      <c r="C522" s="125" t="s">
        <v>1275</v>
      </c>
      <c r="D522" s="125" t="s">
        <v>590</v>
      </c>
      <c r="E522" s="125" t="s">
        <v>576</v>
      </c>
      <c r="F522" s="125">
        <v>1</v>
      </c>
      <c r="G522" s="133">
        <v>1</v>
      </c>
      <c r="H522" s="125"/>
      <c r="I522" s="125" t="str">
        <f t="shared" si="42"/>
        <v>assy</v>
      </c>
      <c r="J522" s="125"/>
      <c r="K522" s="125"/>
      <c r="L522" s="125"/>
      <c r="M522" s="125"/>
      <c r="N522" s="128"/>
      <c r="O522" s="128"/>
      <c r="P522" s="128"/>
      <c r="Q522" s="128"/>
      <c r="R522" s="129" t="s">
        <v>1049</v>
      </c>
      <c r="S522" s="262">
        <v>4</v>
      </c>
      <c r="T522" s="130"/>
      <c r="U522" s="125"/>
      <c r="V522" s="132">
        <v>0</v>
      </c>
      <c r="W522" s="130"/>
      <c r="X522" s="125"/>
      <c r="Y522" s="125"/>
      <c r="Z522" s="132"/>
      <c r="AA522" s="228">
        <f t="shared" si="43"/>
        <v>0</v>
      </c>
      <c r="AB522" s="229">
        <f t="shared" si="45"/>
        <v>0</v>
      </c>
      <c r="AC522" s="220"/>
      <c r="AD522" s="220">
        <f t="shared" si="44"/>
        <v>0</v>
      </c>
      <c r="AE522" s="230">
        <v>40080</v>
      </c>
      <c r="AF522" s="220"/>
      <c r="AG522" s="220"/>
      <c r="AH522" s="220"/>
      <c r="AI522" s="220"/>
      <c r="AJ522" s="220"/>
      <c r="AK522" s="220"/>
      <c r="AL522" s="220"/>
      <c r="AM522" s="281">
        <v>62445</v>
      </c>
      <c r="AN522" s="281">
        <v>62810</v>
      </c>
      <c r="AO522" s="156" t="s">
        <v>1743</v>
      </c>
      <c r="AP522" s="282" t="s">
        <v>590</v>
      </c>
      <c r="AQ522" s="809" t="s">
        <v>1081</v>
      </c>
      <c r="AR522" s="809">
        <v>1</v>
      </c>
      <c r="AS522" s="88">
        <f t="shared" si="46"/>
        <v>0</v>
      </c>
      <c r="AT522" s="88">
        <v>0</v>
      </c>
    </row>
    <row r="523" spans="1:46" s="95" customFormat="1" x14ac:dyDescent="0.35">
      <c r="A523" s="125">
        <v>62897</v>
      </c>
      <c r="B523" s="126">
        <v>62811</v>
      </c>
      <c r="C523" s="125" t="s">
        <v>1276</v>
      </c>
      <c r="D523" s="125" t="s">
        <v>590</v>
      </c>
      <c r="E523" s="125" t="s">
        <v>576</v>
      </c>
      <c r="F523" s="125">
        <v>2</v>
      </c>
      <c r="G523" s="133">
        <v>1</v>
      </c>
      <c r="H523" s="125"/>
      <c r="I523" s="125" t="str">
        <f t="shared" si="42"/>
        <v>assy</v>
      </c>
      <c r="J523" s="125"/>
      <c r="K523" s="125"/>
      <c r="L523" s="125"/>
      <c r="M523" s="125"/>
      <c r="N523" s="128"/>
      <c r="O523" s="128"/>
      <c r="P523" s="128"/>
      <c r="Q523" s="128"/>
      <c r="R523" s="129" t="s">
        <v>1129</v>
      </c>
      <c r="S523" s="262">
        <v>4</v>
      </c>
      <c r="T523" s="130" t="s">
        <v>1205</v>
      </c>
      <c r="U523" s="125"/>
      <c r="V523" s="132">
        <v>0</v>
      </c>
      <c r="W523" s="130"/>
      <c r="X523" s="125" t="s">
        <v>1206</v>
      </c>
      <c r="Y523" s="125"/>
      <c r="Z523" s="132"/>
      <c r="AA523" s="112">
        <f t="shared" si="43"/>
        <v>0</v>
      </c>
      <c r="AB523" s="95">
        <f t="shared" si="45"/>
        <v>0</v>
      </c>
      <c r="AC523" s="88"/>
      <c r="AD523" s="88">
        <f t="shared" si="44"/>
        <v>0</v>
      </c>
      <c r="AE523" s="113">
        <v>40066</v>
      </c>
      <c r="AF523" s="88">
        <v>2</v>
      </c>
      <c r="AG523" s="88">
        <v>2</v>
      </c>
      <c r="AH523" s="88"/>
      <c r="AI523" s="88"/>
      <c r="AJ523" s="88"/>
      <c r="AK523" s="88"/>
      <c r="AL523" s="88"/>
      <c r="AM523" s="281">
        <v>62897</v>
      </c>
      <c r="AN523" s="281">
        <v>62811</v>
      </c>
      <c r="AO523" s="156" t="s">
        <v>1276</v>
      </c>
      <c r="AP523" s="282" t="s">
        <v>590</v>
      </c>
      <c r="AQ523" s="809" t="s">
        <v>1081</v>
      </c>
      <c r="AR523" s="809">
        <v>2</v>
      </c>
      <c r="AS523" s="88">
        <f t="shared" si="46"/>
        <v>0</v>
      </c>
      <c r="AT523" s="88">
        <v>0</v>
      </c>
    </row>
    <row r="524" spans="1:46" s="95" customFormat="1" x14ac:dyDescent="0.35">
      <c r="A524" s="125">
        <v>62811</v>
      </c>
      <c r="B524" s="126">
        <v>62812</v>
      </c>
      <c r="C524" s="125" t="s">
        <v>1277</v>
      </c>
      <c r="D524" s="125" t="s">
        <v>590</v>
      </c>
      <c r="E524" s="125" t="s">
        <v>576</v>
      </c>
      <c r="F524" s="125">
        <v>2</v>
      </c>
      <c r="G524" s="133">
        <v>1</v>
      </c>
      <c r="H524" s="125"/>
      <c r="I524" s="125" t="str">
        <f t="shared" si="42"/>
        <v>part</v>
      </c>
      <c r="J524" s="125"/>
      <c r="K524" s="125"/>
      <c r="L524" s="125"/>
      <c r="M524" s="125"/>
      <c r="N524" s="128"/>
      <c r="O524" s="128"/>
      <c r="P524" s="128"/>
      <c r="Q524" s="128"/>
      <c r="R524" s="129" t="s">
        <v>1129</v>
      </c>
      <c r="S524" s="262">
        <v>4</v>
      </c>
      <c r="T524" s="130" t="s">
        <v>915</v>
      </c>
      <c r="U524" s="125"/>
      <c r="V524" s="132">
        <v>390</v>
      </c>
      <c r="W524" s="129"/>
      <c r="X524" s="125" t="s">
        <v>1278</v>
      </c>
      <c r="Y524" s="125"/>
      <c r="Z524" s="118"/>
      <c r="AA524" s="112">
        <f t="shared" si="43"/>
        <v>390</v>
      </c>
      <c r="AB524" s="95">
        <f t="shared" si="45"/>
        <v>780</v>
      </c>
      <c r="AC524" s="88"/>
      <c r="AD524" s="88">
        <f t="shared" si="44"/>
        <v>0</v>
      </c>
      <c r="AE524" s="113">
        <v>39926</v>
      </c>
      <c r="AF524" s="88">
        <v>2</v>
      </c>
      <c r="AG524" s="88">
        <v>2</v>
      </c>
      <c r="AH524" s="88"/>
      <c r="AI524" s="88"/>
      <c r="AJ524" s="88"/>
      <c r="AK524" s="88"/>
      <c r="AL524" s="88"/>
      <c r="AM524" s="281">
        <v>62811</v>
      </c>
      <c r="AN524" s="281">
        <v>62812</v>
      </c>
      <c r="AO524" s="156" t="s">
        <v>1277</v>
      </c>
      <c r="AP524" s="282" t="s">
        <v>590</v>
      </c>
      <c r="AQ524" s="809" t="s">
        <v>576</v>
      </c>
      <c r="AR524" s="809">
        <v>2</v>
      </c>
      <c r="AS524" s="88">
        <f t="shared" si="46"/>
        <v>0</v>
      </c>
      <c r="AT524" s="88">
        <v>0</v>
      </c>
    </row>
    <row r="525" spans="1:46" s="95" customFormat="1" x14ac:dyDescent="0.35">
      <c r="A525" s="125">
        <v>62897</v>
      </c>
      <c r="B525" s="126">
        <v>62813</v>
      </c>
      <c r="C525" s="125" t="s">
        <v>1279</v>
      </c>
      <c r="D525" s="125" t="s">
        <v>590</v>
      </c>
      <c r="E525" s="125" t="s">
        <v>1081</v>
      </c>
      <c r="F525" s="125">
        <v>2</v>
      </c>
      <c r="G525" s="133">
        <v>1</v>
      </c>
      <c r="H525" s="125"/>
      <c r="I525" s="125" t="str">
        <f t="shared" si="42"/>
        <v>assy</v>
      </c>
      <c r="J525" s="125"/>
      <c r="K525" s="125"/>
      <c r="L525" s="125"/>
      <c r="M525" s="125"/>
      <c r="N525" s="128"/>
      <c r="O525" s="128"/>
      <c r="P525" s="128"/>
      <c r="Q525" s="128"/>
      <c r="R525" s="129" t="s">
        <v>1129</v>
      </c>
      <c r="S525" s="262">
        <v>4</v>
      </c>
      <c r="T525" s="130"/>
      <c r="U525" s="125"/>
      <c r="V525" s="132">
        <v>0</v>
      </c>
      <c r="W525" s="130"/>
      <c r="X525" s="125"/>
      <c r="Y525" s="125"/>
      <c r="Z525" s="132"/>
      <c r="AA525" s="112">
        <f t="shared" si="43"/>
        <v>0</v>
      </c>
      <c r="AB525" s="95">
        <f t="shared" si="45"/>
        <v>0</v>
      </c>
      <c r="AC525" s="88"/>
      <c r="AD525" s="88">
        <f t="shared" si="44"/>
        <v>0</v>
      </c>
      <c r="AE525" s="113">
        <v>40066</v>
      </c>
      <c r="AF525" s="88"/>
      <c r="AG525" s="88"/>
      <c r="AH525" s="88"/>
      <c r="AI525" s="88"/>
      <c r="AJ525" s="88"/>
      <c r="AK525" s="88"/>
      <c r="AL525" s="88"/>
      <c r="AM525" s="281">
        <v>62897</v>
      </c>
      <c r="AN525" s="281">
        <v>62813</v>
      </c>
      <c r="AO525" s="156" t="s">
        <v>1279</v>
      </c>
      <c r="AP525" s="282" t="s">
        <v>590</v>
      </c>
      <c r="AQ525" s="809" t="s">
        <v>1081</v>
      </c>
      <c r="AR525" s="809">
        <v>2</v>
      </c>
      <c r="AS525" s="88">
        <f t="shared" si="46"/>
        <v>0</v>
      </c>
      <c r="AT525" s="88">
        <v>0</v>
      </c>
    </row>
    <row r="526" spans="1:46" s="95" customFormat="1" x14ac:dyDescent="0.35">
      <c r="A526" s="125">
        <v>62813</v>
      </c>
      <c r="B526" s="126">
        <v>62814</v>
      </c>
      <c r="C526" s="125" t="s">
        <v>1280</v>
      </c>
      <c r="D526" s="125" t="s">
        <v>590</v>
      </c>
      <c r="E526" s="125" t="s">
        <v>1081</v>
      </c>
      <c r="F526" s="125">
        <v>2</v>
      </c>
      <c r="G526" s="133">
        <v>1</v>
      </c>
      <c r="H526" s="125"/>
      <c r="I526" s="125" t="str">
        <f t="shared" si="42"/>
        <v>part</v>
      </c>
      <c r="J526" s="125"/>
      <c r="K526" s="125"/>
      <c r="L526" s="125"/>
      <c r="M526" s="125"/>
      <c r="N526" s="128"/>
      <c r="O526" s="128"/>
      <c r="P526" s="128"/>
      <c r="Q526" s="128"/>
      <c r="R526" s="129" t="s">
        <v>1281</v>
      </c>
      <c r="S526" s="262">
        <v>4</v>
      </c>
      <c r="T526" s="130" t="s">
        <v>1282</v>
      </c>
      <c r="U526" s="125"/>
      <c r="V526" s="132">
        <v>271</v>
      </c>
      <c r="W526" s="130"/>
      <c r="X526" s="125" t="s">
        <v>1283</v>
      </c>
      <c r="Y526" s="125"/>
      <c r="Z526" s="132"/>
      <c r="AA526" s="112">
        <f t="shared" si="43"/>
        <v>271</v>
      </c>
      <c r="AB526" s="95">
        <f t="shared" si="45"/>
        <v>542</v>
      </c>
      <c r="AC526" s="88"/>
      <c r="AD526" s="88">
        <f t="shared" si="44"/>
        <v>0</v>
      </c>
      <c r="AE526" s="113">
        <v>40077</v>
      </c>
      <c r="AF526" s="88">
        <v>2</v>
      </c>
      <c r="AG526" s="88">
        <v>2</v>
      </c>
      <c r="AH526" s="88">
        <v>2</v>
      </c>
      <c r="AI526" s="88"/>
      <c r="AJ526" s="88"/>
      <c r="AK526" s="88"/>
      <c r="AL526" s="88"/>
      <c r="AM526" s="281">
        <v>62813</v>
      </c>
      <c r="AN526" s="281">
        <v>62814</v>
      </c>
      <c r="AO526" s="156" t="s">
        <v>1280</v>
      </c>
      <c r="AP526" s="282" t="s">
        <v>590</v>
      </c>
      <c r="AQ526" s="809" t="s">
        <v>778</v>
      </c>
      <c r="AR526" s="809">
        <v>2</v>
      </c>
      <c r="AS526" s="88">
        <f t="shared" si="46"/>
        <v>0</v>
      </c>
      <c r="AT526" s="88">
        <v>0</v>
      </c>
    </row>
    <row r="527" spans="1:46" s="95" customFormat="1" x14ac:dyDescent="0.35">
      <c r="A527" s="125">
        <v>62897</v>
      </c>
      <c r="B527" s="126">
        <v>62815</v>
      </c>
      <c r="C527" s="125" t="s">
        <v>1284</v>
      </c>
      <c r="D527" s="125" t="s">
        <v>590</v>
      </c>
      <c r="E527" s="125" t="s">
        <v>576</v>
      </c>
      <c r="F527" s="125">
        <v>2</v>
      </c>
      <c r="G527" s="133">
        <v>1</v>
      </c>
      <c r="H527" s="125"/>
      <c r="I527" s="125" t="str">
        <f t="shared" si="42"/>
        <v>assy</v>
      </c>
      <c r="J527" s="125"/>
      <c r="K527" s="125"/>
      <c r="L527" s="125"/>
      <c r="M527" s="125"/>
      <c r="N527" s="128"/>
      <c r="O527" s="128"/>
      <c r="P527" s="128"/>
      <c r="Q527" s="128"/>
      <c r="R527" s="129" t="s">
        <v>1129</v>
      </c>
      <c r="S527" s="262">
        <v>4</v>
      </c>
      <c r="T527" s="130"/>
      <c r="U527" s="125"/>
      <c r="V527" s="132">
        <v>0</v>
      </c>
      <c r="W527" s="130"/>
      <c r="X527" s="125"/>
      <c r="Y527" s="125"/>
      <c r="Z527" s="132"/>
      <c r="AA527" s="112">
        <f t="shared" si="43"/>
        <v>0</v>
      </c>
      <c r="AB527" s="95">
        <f t="shared" si="45"/>
        <v>0</v>
      </c>
      <c r="AC527" s="88"/>
      <c r="AD527" s="88">
        <f t="shared" si="44"/>
        <v>0</v>
      </c>
      <c r="AE527" s="113">
        <v>40066</v>
      </c>
      <c r="AF527" s="88"/>
      <c r="AG527" s="88"/>
      <c r="AH527" s="88"/>
      <c r="AI527" s="88"/>
      <c r="AJ527" s="88"/>
      <c r="AK527" s="88"/>
      <c r="AL527" s="88"/>
      <c r="AM527" s="281">
        <v>62897</v>
      </c>
      <c r="AN527" s="281">
        <v>62815</v>
      </c>
      <c r="AO527" s="156" t="s">
        <v>1284</v>
      </c>
      <c r="AP527" s="282" t="s">
        <v>590</v>
      </c>
      <c r="AQ527" s="809" t="s">
        <v>576</v>
      </c>
      <c r="AR527" s="809">
        <v>2</v>
      </c>
      <c r="AS527" s="88">
        <f t="shared" si="46"/>
        <v>0</v>
      </c>
      <c r="AT527" s="88">
        <v>0</v>
      </c>
    </row>
    <row r="528" spans="1:46" s="95" customFormat="1" x14ac:dyDescent="0.35">
      <c r="A528" s="125">
        <v>62815</v>
      </c>
      <c r="B528" s="126">
        <v>62816</v>
      </c>
      <c r="C528" s="125" t="s">
        <v>1285</v>
      </c>
      <c r="D528" s="125" t="s">
        <v>590</v>
      </c>
      <c r="E528" s="125" t="s">
        <v>1081</v>
      </c>
      <c r="F528" s="125">
        <v>2</v>
      </c>
      <c r="G528" s="133">
        <v>1</v>
      </c>
      <c r="H528" s="125"/>
      <c r="I528" s="125" t="str">
        <f t="shared" si="42"/>
        <v>part</v>
      </c>
      <c r="J528" s="125"/>
      <c r="K528" s="125"/>
      <c r="L528" s="125"/>
      <c r="M528" s="125"/>
      <c r="N528" s="128"/>
      <c r="O528" s="128"/>
      <c r="P528" s="128"/>
      <c r="Q528" s="128"/>
      <c r="R528" s="129" t="s">
        <v>1129</v>
      </c>
      <c r="S528" s="262">
        <v>4</v>
      </c>
      <c r="T528" s="130" t="s">
        <v>915</v>
      </c>
      <c r="U528" s="128"/>
      <c r="V528" s="132">
        <v>320</v>
      </c>
      <c r="W528" s="130"/>
      <c r="X528" s="125" t="s">
        <v>1286</v>
      </c>
      <c r="Y528" s="125"/>
      <c r="Z528" s="125"/>
      <c r="AA528" s="112">
        <f t="shared" si="43"/>
        <v>320</v>
      </c>
      <c r="AB528" s="95">
        <f t="shared" si="45"/>
        <v>640</v>
      </c>
      <c r="AC528" s="88"/>
      <c r="AD528" s="88">
        <f t="shared" si="44"/>
        <v>0</v>
      </c>
      <c r="AE528" s="113">
        <v>39926</v>
      </c>
      <c r="AF528" s="88">
        <v>2</v>
      </c>
      <c r="AG528" s="88">
        <v>2</v>
      </c>
      <c r="AH528" s="88">
        <v>2</v>
      </c>
      <c r="AI528" s="88"/>
      <c r="AJ528" s="88"/>
      <c r="AK528" s="88"/>
      <c r="AL528" s="88"/>
      <c r="AM528" s="281">
        <v>62815</v>
      </c>
      <c r="AN528" s="281">
        <v>62816</v>
      </c>
      <c r="AO528" s="156" t="s">
        <v>1285</v>
      </c>
      <c r="AP528" s="282" t="s">
        <v>590</v>
      </c>
      <c r="AQ528" s="809" t="s">
        <v>576</v>
      </c>
      <c r="AR528" s="809">
        <v>2</v>
      </c>
      <c r="AS528" s="88">
        <f t="shared" si="46"/>
        <v>0</v>
      </c>
      <c r="AT528" s="88">
        <v>0</v>
      </c>
    </row>
    <row r="529" spans="1:46" s="95" customFormat="1" x14ac:dyDescent="0.35">
      <c r="A529" s="125">
        <v>62445</v>
      </c>
      <c r="B529" s="126">
        <v>62817</v>
      </c>
      <c r="C529" s="125" t="s">
        <v>1287</v>
      </c>
      <c r="D529" s="125" t="s">
        <v>590</v>
      </c>
      <c r="E529" s="125" t="s">
        <v>576</v>
      </c>
      <c r="F529" s="125">
        <v>1</v>
      </c>
      <c r="G529" s="133">
        <v>1</v>
      </c>
      <c r="H529" s="125"/>
      <c r="I529" s="125" t="str">
        <f t="shared" si="42"/>
        <v>part</v>
      </c>
      <c r="J529" s="125"/>
      <c r="K529" s="125"/>
      <c r="L529" s="125"/>
      <c r="M529" s="125"/>
      <c r="N529" s="128"/>
      <c r="O529" s="128"/>
      <c r="P529" s="128"/>
      <c r="Q529" s="128"/>
      <c r="R529" s="129" t="s">
        <v>914</v>
      </c>
      <c r="S529" s="262">
        <v>4</v>
      </c>
      <c r="T529" s="130" t="s">
        <v>1288</v>
      </c>
      <c r="U529" s="125"/>
      <c r="V529" s="132">
        <v>54</v>
      </c>
      <c r="W529" s="130"/>
      <c r="X529" s="125" t="s">
        <v>1215</v>
      </c>
      <c r="Y529" s="125"/>
      <c r="Z529" s="132"/>
      <c r="AA529" s="112">
        <f t="shared" si="43"/>
        <v>54</v>
      </c>
      <c r="AB529" s="95">
        <f t="shared" si="45"/>
        <v>54</v>
      </c>
      <c r="AC529" s="88"/>
      <c r="AD529" s="88">
        <f t="shared" si="44"/>
        <v>0</v>
      </c>
      <c r="AE529" s="113">
        <v>40051</v>
      </c>
      <c r="AF529" s="88"/>
      <c r="AG529" s="88"/>
      <c r="AH529" s="88"/>
      <c r="AI529" s="88"/>
      <c r="AJ529" s="88"/>
      <c r="AK529" s="88"/>
      <c r="AL529" s="88"/>
      <c r="AM529" s="281">
        <v>62445</v>
      </c>
      <c r="AN529" s="281">
        <v>62817</v>
      </c>
      <c r="AO529" s="156" t="s">
        <v>1287</v>
      </c>
      <c r="AP529" s="282" t="s">
        <v>590</v>
      </c>
      <c r="AQ529" s="809" t="s">
        <v>1081</v>
      </c>
      <c r="AR529" s="809">
        <v>1</v>
      </c>
      <c r="AS529" s="88">
        <f t="shared" si="46"/>
        <v>0</v>
      </c>
      <c r="AT529" s="88">
        <v>0</v>
      </c>
    </row>
    <row r="530" spans="1:46" s="95" customFormat="1" x14ac:dyDescent="0.35">
      <c r="A530" s="121">
        <v>62445</v>
      </c>
      <c r="B530" s="122">
        <v>62826</v>
      </c>
      <c r="C530" s="121" t="s">
        <v>1289</v>
      </c>
      <c r="D530" s="88" t="s">
        <v>590</v>
      </c>
      <c r="E530" s="88" t="s">
        <v>576</v>
      </c>
      <c r="F530" s="88">
        <v>1</v>
      </c>
      <c r="G530" s="120">
        <v>1</v>
      </c>
      <c r="H530" s="88"/>
      <c r="I530" s="88" t="str">
        <f t="shared" si="42"/>
        <v>assy</v>
      </c>
      <c r="J530" s="88"/>
      <c r="K530" s="88"/>
      <c r="L530" s="88"/>
      <c r="M530" s="88"/>
      <c r="N530" s="89"/>
      <c r="O530" s="89"/>
      <c r="P530" s="89"/>
      <c r="Q530" s="89"/>
      <c r="R530" s="98" t="s">
        <v>914</v>
      </c>
      <c r="S530" s="91">
        <v>4</v>
      </c>
      <c r="T530" s="92"/>
      <c r="U530" s="88"/>
      <c r="V530" s="114">
        <v>0</v>
      </c>
      <c r="W530" s="92"/>
      <c r="X530" s="121" t="s">
        <v>1089</v>
      </c>
      <c r="Y530" s="88"/>
      <c r="Z530" s="118"/>
      <c r="AA530" s="112">
        <f t="shared" si="43"/>
        <v>0</v>
      </c>
      <c r="AB530" s="95">
        <f t="shared" si="45"/>
        <v>0</v>
      </c>
      <c r="AC530" s="88"/>
      <c r="AD530" s="88">
        <f t="shared" si="44"/>
        <v>0</v>
      </c>
      <c r="AE530" s="113">
        <v>40079</v>
      </c>
      <c r="AF530" s="88"/>
      <c r="AG530" s="88"/>
      <c r="AH530" s="88"/>
      <c r="AI530" s="88"/>
      <c r="AJ530" s="88"/>
      <c r="AK530" s="88"/>
      <c r="AL530" s="88"/>
      <c r="AM530" s="281">
        <v>62445</v>
      </c>
      <c r="AN530" s="281">
        <v>62826</v>
      </c>
      <c r="AO530" s="156" t="s">
        <v>1289</v>
      </c>
      <c r="AP530" s="282" t="s">
        <v>590</v>
      </c>
      <c r="AQ530" s="809" t="s">
        <v>576</v>
      </c>
      <c r="AR530" s="809">
        <v>1</v>
      </c>
      <c r="AS530" s="88">
        <f t="shared" si="46"/>
        <v>0</v>
      </c>
      <c r="AT530" s="88">
        <v>0</v>
      </c>
    </row>
    <row r="531" spans="1:46" s="95" customFormat="1" x14ac:dyDescent="0.35">
      <c r="A531" s="125">
        <v>62452</v>
      </c>
      <c r="B531" s="126">
        <v>62827</v>
      </c>
      <c r="C531" s="125" t="s">
        <v>1290</v>
      </c>
      <c r="D531" s="125" t="s">
        <v>590</v>
      </c>
      <c r="E531" s="125" t="s">
        <v>576</v>
      </c>
      <c r="F531" s="125">
        <v>1</v>
      </c>
      <c r="G531" s="133">
        <v>1</v>
      </c>
      <c r="H531" s="125"/>
      <c r="I531" s="125" t="str">
        <f t="shared" si="42"/>
        <v>assy</v>
      </c>
      <c r="J531" s="125"/>
      <c r="K531" s="125"/>
      <c r="L531" s="125"/>
      <c r="M531" s="125"/>
      <c r="N531" s="128"/>
      <c r="O531" s="128"/>
      <c r="P531" s="128"/>
      <c r="Q531" s="128"/>
      <c r="R531" s="129" t="s">
        <v>1185</v>
      </c>
      <c r="S531" s="262">
        <v>4</v>
      </c>
      <c r="T531" s="130"/>
      <c r="U531" s="125"/>
      <c r="V531" s="132">
        <v>757.5</v>
      </c>
      <c r="W531" s="130"/>
      <c r="X531" s="125" t="s">
        <v>1291</v>
      </c>
      <c r="Y531" s="125"/>
      <c r="Z531" s="132"/>
      <c r="AA531" s="263">
        <f t="shared" si="43"/>
        <v>757.5</v>
      </c>
      <c r="AB531" s="264">
        <f t="shared" si="45"/>
        <v>757.5</v>
      </c>
      <c r="AC531" s="125"/>
      <c r="AD531" s="125">
        <f t="shared" si="44"/>
        <v>0</v>
      </c>
      <c r="AE531" s="148">
        <v>39988</v>
      </c>
      <c r="AF531" s="125"/>
      <c r="AG531" s="125"/>
      <c r="AH531" s="125"/>
      <c r="AI531" s="125"/>
      <c r="AJ531" s="125"/>
      <c r="AK531" s="125"/>
      <c r="AL531" s="125"/>
      <c r="AM531" s="281">
        <v>62452</v>
      </c>
      <c r="AN531" s="281">
        <v>62827</v>
      </c>
      <c r="AO531" s="156" t="s">
        <v>1744</v>
      </c>
      <c r="AP531" s="282" t="s">
        <v>590</v>
      </c>
      <c r="AQ531" s="809" t="s">
        <v>576</v>
      </c>
      <c r="AR531" s="809">
        <v>1</v>
      </c>
      <c r="AS531" s="88">
        <f t="shared" si="46"/>
        <v>0</v>
      </c>
      <c r="AT531" s="88">
        <v>0</v>
      </c>
    </row>
    <row r="532" spans="1:46" s="95" customFormat="1" x14ac:dyDescent="0.35">
      <c r="A532" s="125">
        <v>62827</v>
      </c>
      <c r="B532" s="126">
        <v>62828</v>
      </c>
      <c r="C532" s="125" t="s">
        <v>1293</v>
      </c>
      <c r="D532" s="125" t="s">
        <v>590</v>
      </c>
      <c r="E532" s="125" t="s">
        <v>778</v>
      </c>
      <c r="F532" s="125">
        <v>1</v>
      </c>
      <c r="G532" s="133">
        <v>1</v>
      </c>
      <c r="H532" s="125"/>
      <c r="I532" s="125" t="str">
        <f t="shared" si="42"/>
        <v>part</v>
      </c>
      <c r="J532" s="125"/>
      <c r="K532" s="125"/>
      <c r="L532" s="125"/>
      <c r="M532" s="125"/>
      <c r="N532" s="128"/>
      <c r="O532" s="128"/>
      <c r="P532" s="128"/>
      <c r="Q532" s="128"/>
      <c r="R532" s="129" t="s">
        <v>1129</v>
      </c>
      <c r="S532" s="262">
        <v>4</v>
      </c>
      <c r="T532" s="130" t="s">
        <v>1294</v>
      </c>
      <c r="U532" s="125"/>
      <c r="V532" s="132">
        <v>0</v>
      </c>
      <c r="W532" s="130"/>
      <c r="X532" s="125" t="s">
        <v>1295</v>
      </c>
      <c r="Y532" s="125"/>
      <c r="Z532" s="132"/>
      <c r="AA532" s="112">
        <f t="shared" si="43"/>
        <v>0</v>
      </c>
      <c r="AB532" s="95">
        <f t="shared" si="45"/>
        <v>0</v>
      </c>
      <c r="AC532" s="88"/>
      <c r="AD532" s="88">
        <f t="shared" si="44"/>
        <v>0</v>
      </c>
      <c r="AE532" s="113">
        <v>40081</v>
      </c>
      <c r="AF532" s="88"/>
      <c r="AG532" s="88"/>
      <c r="AH532" s="88"/>
      <c r="AI532" s="88"/>
      <c r="AJ532" s="88"/>
      <c r="AK532" s="88"/>
      <c r="AL532" s="88"/>
      <c r="AM532" s="281">
        <v>62827</v>
      </c>
      <c r="AN532" s="281">
        <v>62828</v>
      </c>
      <c r="AO532" s="156" t="s">
        <v>1745</v>
      </c>
      <c r="AP532" s="282" t="s">
        <v>590</v>
      </c>
      <c r="AQ532" s="809" t="s">
        <v>1081</v>
      </c>
      <c r="AR532" s="809">
        <v>1</v>
      </c>
      <c r="AS532" s="88">
        <f t="shared" si="46"/>
        <v>0</v>
      </c>
      <c r="AT532" s="88">
        <v>0</v>
      </c>
    </row>
    <row r="533" spans="1:46" s="95" customFormat="1" x14ac:dyDescent="0.35">
      <c r="A533" s="125">
        <v>62827</v>
      </c>
      <c r="B533" s="126">
        <v>62829</v>
      </c>
      <c r="C533" s="125" t="s">
        <v>1296</v>
      </c>
      <c r="D533" s="125" t="s">
        <v>590</v>
      </c>
      <c r="E533" s="125" t="s">
        <v>576</v>
      </c>
      <c r="F533" s="125">
        <v>1</v>
      </c>
      <c r="G533" s="133">
        <v>1</v>
      </c>
      <c r="H533" s="125"/>
      <c r="I533" s="125" t="str">
        <f t="shared" si="42"/>
        <v>part</v>
      </c>
      <c r="J533" s="125"/>
      <c r="K533" s="125"/>
      <c r="L533" s="125"/>
      <c r="M533" s="125"/>
      <c r="N533" s="128"/>
      <c r="O533" s="128"/>
      <c r="P533" s="128"/>
      <c r="Q533" s="128"/>
      <c r="R533" s="129" t="s">
        <v>1185</v>
      </c>
      <c r="S533" s="262">
        <v>4</v>
      </c>
      <c r="T533" s="130" t="s">
        <v>1294</v>
      </c>
      <c r="U533" s="125"/>
      <c r="V533" s="132">
        <v>0</v>
      </c>
      <c r="W533" s="130"/>
      <c r="X533" s="125" t="s">
        <v>1295</v>
      </c>
      <c r="Y533" s="125"/>
      <c r="Z533" s="132"/>
      <c r="AA533" s="112">
        <f t="shared" si="43"/>
        <v>0</v>
      </c>
      <c r="AB533" s="95">
        <f t="shared" si="45"/>
        <v>0</v>
      </c>
      <c r="AC533" s="88"/>
      <c r="AD533" s="88">
        <f t="shared" si="44"/>
        <v>0</v>
      </c>
      <c r="AE533" s="113">
        <v>39988</v>
      </c>
      <c r="AF533" s="88"/>
      <c r="AG533" s="88"/>
      <c r="AH533" s="88"/>
      <c r="AI533" s="88"/>
      <c r="AJ533" s="88"/>
      <c r="AK533" s="88"/>
      <c r="AL533" s="88"/>
      <c r="AM533" s="281">
        <v>62827</v>
      </c>
      <c r="AN533" s="281">
        <v>62829</v>
      </c>
      <c r="AO533" s="156" t="s">
        <v>1746</v>
      </c>
      <c r="AP533" s="282" t="s">
        <v>590</v>
      </c>
      <c r="AQ533" s="809" t="s">
        <v>576</v>
      </c>
      <c r="AR533" s="809">
        <v>1</v>
      </c>
      <c r="AS533" s="88">
        <f t="shared" si="46"/>
        <v>0</v>
      </c>
      <c r="AT533" s="88">
        <v>0</v>
      </c>
    </row>
    <row r="534" spans="1:46" s="95" customFormat="1" x14ac:dyDescent="0.35">
      <c r="A534" s="125">
        <v>62827</v>
      </c>
      <c r="B534" s="126">
        <v>62830</v>
      </c>
      <c r="C534" s="125" t="s">
        <v>1297</v>
      </c>
      <c r="D534" s="125" t="s">
        <v>590</v>
      </c>
      <c r="E534" s="125" t="s">
        <v>576</v>
      </c>
      <c r="F534" s="125">
        <v>1</v>
      </c>
      <c r="G534" s="133">
        <v>1</v>
      </c>
      <c r="H534" s="125"/>
      <c r="I534" s="125" t="str">
        <f t="shared" si="42"/>
        <v>part</v>
      </c>
      <c r="J534" s="125"/>
      <c r="K534" s="125"/>
      <c r="L534" s="125"/>
      <c r="M534" s="125"/>
      <c r="N534" s="128"/>
      <c r="O534" s="128"/>
      <c r="P534" s="128"/>
      <c r="Q534" s="128"/>
      <c r="R534" s="129" t="s">
        <v>1185</v>
      </c>
      <c r="S534" s="262">
        <v>4</v>
      </c>
      <c r="T534" s="130" t="s">
        <v>1294</v>
      </c>
      <c r="U534" s="125"/>
      <c r="V534" s="132">
        <v>0</v>
      </c>
      <c r="W534" s="130"/>
      <c r="X534" s="125" t="s">
        <v>1295</v>
      </c>
      <c r="Y534" s="125"/>
      <c r="Z534" s="132"/>
      <c r="AA534" s="112">
        <f t="shared" si="43"/>
        <v>0</v>
      </c>
      <c r="AB534" s="95">
        <f t="shared" si="45"/>
        <v>0</v>
      </c>
      <c r="AC534" s="88"/>
      <c r="AD534" s="88">
        <f t="shared" si="44"/>
        <v>0</v>
      </c>
      <c r="AE534" s="113">
        <v>39988</v>
      </c>
      <c r="AF534" s="88"/>
      <c r="AG534" s="88"/>
      <c r="AH534" s="88"/>
      <c r="AI534" s="88"/>
      <c r="AJ534" s="88"/>
      <c r="AK534" s="88"/>
      <c r="AL534" s="88"/>
      <c r="AM534" s="281">
        <v>62827</v>
      </c>
      <c r="AN534" s="281">
        <v>62830</v>
      </c>
      <c r="AO534" s="156" t="s">
        <v>1747</v>
      </c>
      <c r="AP534" s="282" t="s">
        <v>590</v>
      </c>
      <c r="AQ534" s="809" t="s">
        <v>576</v>
      </c>
      <c r="AR534" s="809">
        <v>1</v>
      </c>
      <c r="AS534" s="88">
        <f t="shared" si="46"/>
        <v>0</v>
      </c>
      <c r="AT534" s="88">
        <v>0</v>
      </c>
    </row>
    <row r="535" spans="1:46" s="95" customFormat="1" x14ac:dyDescent="0.35">
      <c r="A535" s="125">
        <v>62452</v>
      </c>
      <c r="B535" s="126">
        <v>62831</v>
      </c>
      <c r="C535" s="125" t="s">
        <v>1298</v>
      </c>
      <c r="D535" s="125" t="s">
        <v>590</v>
      </c>
      <c r="E535" s="125" t="s">
        <v>576</v>
      </c>
      <c r="F535" s="125">
        <v>1</v>
      </c>
      <c r="G535" s="133">
        <v>1</v>
      </c>
      <c r="H535" s="125"/>
      <c r="I535" s="125" t="str">
        <f t="shared" si="42"/>
        <v>part</v>
      </c>
      <c r="J535" s="125"/>
      <c r="K535" s="125"/>
      <c r="L535" s="125"/>
      <c r="M535" s="125"/>
      <c r="N535" s="128"/>
      <c r="O535" s="128"/>
      <c r="P535" s="128"/>
      <c r="Q535" s="128"/>
      <c r="R535" s="129" t="s">
        <v>1185</v>
      </c>
      <c r="S535" s="262">
        <v>4</v>
      </c>
      <c r="T535" s="130" t="s">
        <v>1299</v>
      </c>
      <c r="U535" s="125"/>
      <c r="V535" s="132">
        <v>630</v>
      </c>
      <c r="W535" s="130"/>
      <c r="X535" s="125" t="s">
        <v>1300</v>
      </c>
      <c r="Y535" s="125"/>
      <c r="Z535" s="132"/>
      <c r="AA535" s="112">
        <f t="shared" si="43"/>
        <v>630</v>
      </c>
      <c r="AB535" s="95">
        <f t="shared" si="45"/>
        <v>630</v>
      </c>
      <c r="AC535" s="88"/>
      <c r="AD535" s="88">
        <f t="shared" si="44"/>
        <v>0</v>
      </c>
      <c r="AE535" s="113">
        <v>39988</v>
      </c>
      <c r="AF535" s="88"/>
      <c r="AG535" s="88"/>
      <c r="AH535" s="88"/>
      <c r="AI535" s="88"/>
      <c r="AJ535" s="88"/>
      <c r="AK535" s="88"/>
      <c r="AL535" s="88"/>
      <c r="AM535" s="281">
        <v>62452</v>
      </c>
      <c r="AN535" s="281">
        <v>62831</v>
      </c>
      <c r="AO535" s="156" t="s">
        <v>1748</v>
      </c>
      <c r="AP535" s="282" t="s">
        <v>590</v>
      </c>
      <c r="AQ535" s="809" t="s">
        <v>576</v>
      </c>
      <c r="AR535" s="809">
        <v>1</v>
      </c>
      <c r="AS535" s="88">
        <f t="shared" si="46"/>
        <v>0</v>
      </c>
      <c r="AT535" s="88">
        <v>0</v>
      </c>
    </row>
    <row r="536" spans="1:46" s="95" customFormat="1" x14ac:dyDescent="0.35">
      <c r="A536" s="125">
        <v>62399</v>
      </c>
      <c r="B536" s="126">
        <v>62832</v>
      </c>
      <c r="C536" s="125" t="s">
        <v>1301</v>
      </c>
      <c r="D536" s="125" t="s">
        <v>590</v>
      </c>
      <c r="E536" s="125" t="s">
        <v>576</v>
      </c>
      <c r="F536" s="125">
        <v>16</v>
      </c>
      <c r="G536" s="127">
        <v>1</v>
      </c>
      <c r="H536" s="125"/>
      <c r="I536" s="125" t="str">
        <f t="shared" si="42"/>
        <v>part</v>
      </c>
      <c r="J536" s="125"/>
      <c r="K536" s="125"/>
      <c r="L536" s="125"/>
      <c r="M536" s="125"/>
      <c r="N536" s="128"/>
      <c r="O536" s="128"/>
      <c r="P536" s="128"/>
      <c r="Q536" s="128"/>
      <c r="R536" s="129" t="s">
        <v>1129</v>
      </c>
      <c r="S536" s="262">
        <v>4</v>
      </c>
      <c r="T536" s="154" t="s">
        <v>1302</v>
      </c>
      <c r="U536" s="125"/>
      <c r="V536" s="132">
        <v>3.9</v>
      </c>
      <c r="W536" s="129"/>
      <c r="X536" s="125" t="s">
        <v>1175</v>
      </c>
      <c r="Y536" s="125"/>
      <c r="Z536" s="132"/>
      <c r="AA536" s="112">
        <f t="shared" si="43"/>
        <v>3.9</v>
      </c>
      <c r="AB536" s="95">
        <f t="shared" si="45"/>
        <v>62.4</v>
      </c>
      <c r="AC536" s="88"/>
      <c r="AD536" s="88">
        <f t="shared" si="44"/>
        <v>0</v>
      </c>
      <c r="AE536" s="113">
        <v>40042</v>
      </c>
      <c r="AF536" s="88"/>
      <c r="AG536" s="88"/>
      <c r="AH536" s="88"/>
      <c r="AI536" s="88"/>
      <c r="AJ536" s="88"/>
      <c r="AK536" s="88"/>
      <c r="AL536" s="88"/>
      <c r="AM536" s="281">
        <v>62399</v>
      </c>
      <c r="AN536" s="281">
        <v>62832</v>
      </c>
      <c r="AO536" s="156" t="s">
        <v>1301</v>
      </c>
      <c r="AP536" s="282" t="s">
        <v>590</v>
      </c>
      <c r="AQ536" s="809" t="s">
        <v>576</v>
      </c>
      <c r="AR536" s="809">
        <v>16</v>
      </c>
      <c r="AS536" s="88">
        <f t="shared" si="46"/>
        <v>0</v>
      </c>
      <c r="AT536" s="88">
        <v>0</v>
      </c>
    </row>
    <row r="537" spans="1:46" s="95" customFormat="1" x14ac:dyDescent="0.35">
      <c r="A537" s="125">
        <v>62452</v>
      </c>
      <c r="B537" s="126">
        <v>62833</v>
      </c>
      <c r="C537" s="125" t="s">
        <v>1303</v>
      </c>
      <c r="D537" s="125" t="s">
        <v>590</v>
      </c>
      <c r="E537" s="125" t="s">
        <v>576</v>
      </c>
      <c r="F537" s="125">
        <v>1</v>
      </c>
      <c r="G537" s="127">
        <v>1</v>
      </c>
      <c r="H537" s="125"/>
      <c r="I537" s="125" t="str">
        <f t="shared" si="42"/>
        <v>part</v>
      </c>
      <c r="J537" s="125"/>
      <c r="K537" s="125"/>
      <c r="L537" s="125"/>
      <c r="M537" s="125"/>
      <c r="N537" s="128"/>
      <c r="O537" s="128"/>
      <c r="P537" s="128"/>
      <c r="Q537" s="128"/>
      <c r="R537" s="129" t="s">
        <v>1129</v>
      </c>
      <c r="S537" s="262">
        <v>4</v>
      </c>
      <c r="T537" s="130" t="s">
        <v>1304</v>
      </c>
      <c r="U537" s="125"/>
      <c r="V537" s="132">
        <v>226.66</v>
      </c>
      <c r="W537" s="129"/>
      <c r="X537" s="125" t="s">
        <v>1172</v>
      </c>
      <c r="Y537" s="125"/>
      <c r="Z537" s="132"/>
      <c r="AA537" s="228">
        <f t="shared" si="43"/>
        <v>226.66</v>
      </c>
      <c r="AB537" s="229">
        <f t="shared" si="45"/>
        <v>226.66</v>
      </c>
      <c r="AC537" s="220"/>
      <c r="AD537" s="220">
        <f t="shared" si="44"/>
        <v>0</v>
      </c>
      <c r="AE537" s="230">
        <v>40079</v>
      </c>
      <c r="AF537" s="220"/>
      <c r="AG537" s="220"/>
      <c r="AH537" s="220"/>
      <c r="AI537" s="220"/>
      <c r="AJ537" s="220"/>
      <c r="AK537" s="220"/>
      <c r="AL537" s="220"/>
      <c r="AM537" s="281">
        <v>62452</v>
      </c>
      <c r="AN537" s="281">
        <v>62833</v>
      </c>
      <c r="AO537" s="156" t="s">
        <v>1749</v>
      </c>
      <c r="AP537" s="286" t="s">
        <v>1735</v>
      </c>
      <c r="AQ537" s="809" t="s">
        <v>1081</v>
      </c>
      <c r="AR537" s="809">
        <v>1</v>
      </c>
      <c r="AS537" s="88">
        <f t="shared" si="46"/>
        <v>0</v>
      </c>
      <c r="AT537" s="88">
        <v>0</v>
      </c>
    </row>
    <row r="538" spans="1:46" s="95" customFormat="1" x14ac:dyDescent="0.35">
      <c r="A538" s="125">
        <v>62452</v>
      </c>
      <c r="B538" s="126">
        <v>62835</v>
      </c>
      <c r="C538" s="125" t="s">
        <v>1306</v>
      </c>
      <c r="D538" s="125" t="s">
        <v>590</v>
      </c>
      <c r="E538" s="125" t="s">
        <v>576</v>
      </c>
      <c r="F538" s="125">
        <v>1</v>
      </c>
      <c r="G538" s="133">
        <v>1</v>
      </c>
      <c r="H538" s="125"/>
      <c r="I538" s="125" t="str">
        <f t="shared" si="42"/>
        <v>part</v>
      </c>
      <c r="J538" s="125"/>
      <c r="K538" s="125"/>
      <c r="L538" s="125"/>
      <c r="M538" s="125"/>
      <c r="N538" s="128"/>
      <c r="O538" s="128"/>
      <c r="P538" s="128"/>
      <c r="Q538" s="128"/>
      <c r="R538" s="129" t="s">
        <v>1049</v>
      </c>
      <c r="S538" s="262">
        <v>4</v>
      </c>
      <c r="T538" s="130" t="s">
        <v>1307</v>
      </c>
      <c r="U538" s="125"/>
      <c r="V538" s="132">
        <v>0</v>
      </c>
      <c r="W538" s="130"/>
      <c r="X538" s="125" t="s">
        <v>1308</v>
      </c>
      <c r="Y538" s="125"/>
      <c r="Z538" s="132"/>
      <c r="AA538" s="112">
        <f t="shared" si="43"/>
        <v>0</v>
      </c>
      <c r="AB538" s="95">
        <f t="shared" si="45"/>
        <v>0</v>
      </c>
      <c r="AC538" s="220"/>
      <c r="AD538" s="220">
        <f t="shared" si="44"/>
        <v>0</v>
      </c>
      <c r="AE538" s="230">
        <v>40025</v>
      </c>
      <c r="AF538" s="88"/>
      <c r="AG538" s="88"/>
      <c r="AH538" s="88"/>
      <c r="AI538" s="88"/>
      <c r="AJ538" s="88"/>
      <c r="AK538" s="88"/>
      <c r="AL538" s="88"/>
      <c r="AM538" s="281">
        <v>62452</v>
      </c>
      <c r="AN538" s="281">
        <v>62835</v>
      </c>
      <c r="AO538" s="156" t="s">
        <v>1750</v>
      </c>
      <c r="AP538" s="282" t="s">
        <v>590</v>
      </c>
      <c r="AQ538" s="809" t="s">
        <v>576</v>
      </c>
      <c r="AR538" s="809">
        <v>1</v>
      </c>
      <c r="AS538" s="88">
        <f t="shared" si="46"/>
        <v>0</v>
      </c>
      <c r="AT538" s="88">
        <v>0</v>
      </c>
    </row>
    <row r="539" spans="1:46" s="95" customFormat="1" x14ac:dyDescent="0.35">
      <c r="A539" s="125">
        <v>62452</v>
      </c>
      <c r="B539" s="126">
        <v>62836</v>
      </c>
      <c r="C539" s="125" t="s">
        <v>1309</v>
      </c>
      <c r="D539" s="125" t="s">
        <v>590</v>
      </c>
      <c r="E539" s="125" t="s">
        <v>576</v>
      </c>
      <c r="F539" s="125">
        <v>2</v>
      </c>
      <c r="G539" s="133"/>
      <c r="H539" s="125"/>
      <c r="I539" s="125" t="str">
        <f t="shared" si="42"/>
        <v>part</v>
      </c>
      <c r="J539" s="125"/>
      <c r="K539" s="125"/>
      <c r="L539" s="125"/>
      <c r="M539" s="125"/>
      <c r="N539" s="128"/>
      <c r="O539" s="128"/>
      <c r="P539" s="128"/>
      <c r="Q539" s="128"/>
      <c r="R539" s="129" t="s">
        <v>1185</v>
      </c>
      <c r="S539" s="262">
        <v>4</v>
      </c>
      <c r="T539" s="130" t="s">
        <v>1307</v>
      </c>
      <c r="U539" s="125"/>
      <c r="V539" s="132">
        <v>0</v>
      </c>
      <c r="W539" s="130"/>
      <c r="X539" s="125" t="s">
        <v>1308</v>
      </c>
      <c r="Y539" s="125"/>
      <c r="Z539" s="132"/>
      <c r="AA539" s="112">
        <f t="shared" si="43"/>
        <v>0</v>
      </c>
      <c r="AB539" s="95">
        <f t="shared" si="45"/>
        <v>0</v>
      </c>
      <c r="AC539" s="88"/>
      <c r="AD539" s="88">
        <f t="shared" si="44"/>
        <v>0</v>
      </c>
      <c r="AE539" s="113">
        <v>39988</v>
      </c>
      <c r="AF539" s="88"/>
      <c r="AG539" s="88"/>
      <c r="AH539" s="88"/>
      <c r="AI539" s="88"/>
      <c r="AJ539" s="88"/>
      <c r="AK539" s="88"/>
      <c r="AL539" s="88"/>
      <c r="AM539" s="281">
        <v>62452</v>
      </c>
      <c r="AN539" s="281">
        <v>62836</v>
      </c>
      <c r="AO539" s="156" t="s">
        <v>1751</v>
      </c>
      <c r="AP539" s="282" t="s">
        <v>590</v>
      </c>
      <c r="AQ539" s="809" t="s">
        <v>576</v>
      </c>
      <c r="AR539" s="809">
        <v>2</v>
      </c>
      <c r="AS539" s="88">
        <f t="shared" si="46"/>
        <v>0</v>
      </c>
      <c r="AT539" s="88">
        <v>0</v>
      </c>
    </row>
    <row r="540" spans="1:46" s="95" customFormat="1" x14ac:dyDescent="0.35">
      <c r="A540" s="125">
        <v>63059</v>
      </c>
      <c r="B540" s="126">
        <v>62837</v>
      </c>
      <c r="C540" s="125" t="s">
        <v>1310</v>
      </c>
      <c r="D540" s="125" t="s">
        <v>590</v>
      </c>
      <c r="E540" s="125" t="s">
        <v>576</v>
      </c>
      <c r="F540" s="125">
        <v>1</v>
      </c>
      <c r="G540" s="133"/>
      <c r="H540" s="125"/>
      <c r="I540" s="125" t="str">
        <f t="shared" si="42"/>
        <v>part</v>
      </c>
      <c r="J540" s="125"/>
      <c r="K540" s="125"/>
      <c r="L540" s="125"/>
      <c r="M540" s="125"/>
      <c r="N540" s="128"/>
      <c r="O540" s="128"/>
      <c r="P540" s="128"/>
      <c r="Q540" s="128"/>
      <c r="R540" s="129" t="s">
        <v>1185</v>
      </c>
      <c r="S540" s="262">
        <v>4</v>
      </c>
      <c r="T540" s="130" t="s">
        <v>1307</v>
      </c>
      <c r="U540" s="125"/>
      <c r="V540" s="132">
        <v>0</v>
      </c>
      <c r="W540" s="130"/>
      <c r="X540" s="125" t="s">
        <v>1308</v>
      </c>
      <c r="Y540" s="125"/>
      <c r="Z540" s="132"/>
      <c r="AA540" s="112">
        <f t="shared" si="43"/>
        <v>0</v>
      </c>
      <c r="AB540" s="95">
        <f t="shared" si="45"/>
        <v>0</v>
      </c>
      <c r="AC540" s="88"/>
      <c r="AD540" s="88">
        <f t="shared" si="44"/>
        <v>0</v>
      </c>
      <c r="AE540" s="113">
        <v>39988</v>
      </c>
      <c r="AF540" s="88"/>
      <c r="AG540" s="88"/>
      <c r="AH540" s="88"/>
      <c r="AI540" s="88"/>
      <c r="AJ540" s="88"/>
      <c r="AK540" s="88"/>
      <c r="AL540" s="88"/>
      <c r="AM540" s="281">
        <v>63059</v>
      </c>
      <c r="AN540" s="281">
        <v>62837</v>
      </c>
      <c r="AO540" s="156" t="s">
        <v>1752</v>
      </c>
      <c r="AP540" s="282" t="s">
        <v>590</v>
      </c>
      <c r="AQ540" s="809" t="s">
        <v>576</v>
      </c>
      <c r="AR540" s="809">
        <v>1</v>
      </c>
      <c r="AS540" s="88">
        <f t="shared" si="46"/>
        <v>0</v>
      </c>
      <c r="AT540" s="88">
        <v>0</v>
      </c>
    </row>
    <row r="541" spans="1:46" s="95" customFormat="1" x14ac:dyDescent="0.35">
      <c r="A541" s="125">
        <v>62465</v>
      </c>
      <c r="B541" s="126">
        <v>62853</v>
      </c>
      <c r="C541" s="125" t="s">
        <v>1311</v>
      </c>
      <c r="D541" s="125" t="s">
        <v>590</v>
      </c>
      <c r="E541" s="125" t="s">
        <v>576</v>
      </c>
      <c r="F541" s="125">
        <v>4</v>
      </c>
      <c r="G541" s="133">
        <v>1</v>
      </c>
      <c r="H541" s="125"/>
      <c r="I541" s="125" t="str">
        <f t="shared" si="42"/>
        <v>part</v>
      </c>
      <c r="J541" s="125"/>
      <c r="K541" s="125"/>
      <c r="L541" s="125"/>
      <c r="M541" s="125"/>
      <c r="N541" s="128"/>
      <c r="O541" s="128"/>
      <c r="P541" s="128"/>
      <c r="Q541" s="128"/>
      <c r="R541" s="129" t="s">
        <v>1185</v>
      </c>
      <c r="S541" s="262">
        <v>4</v>
      </c>
      <c r="T541" s="130" t="s">
        <v>1312</v>
      </c>
      <c r="U541" s="125"/>
      <c r="V541" s="132">
        <v>0</v>
      </c>
      <c r="W541" s="130"/>
      <c r="X541" s="125"/>
      <c r="Y541" s="125"/>
      <c r="Z541" s="132"/>
      <c r="AA541" s="263">
        <f t="shared" si="43"/>
        <v>0</v>
      </c>
      <c r="AB541" s="264">
        <f t="shared" si="45"/>
        <v>0</v>
      </c>
      <c r="AC541" s="125"/>
      <c r="AD541" s="125">
        <f t="shared" si="44"/>
        <v>0</v>
      </c>
      <c r="AE541" s="148">
        <v>40016</v>
      </c>
      <c r="AF541" s="125"/>
      <c r="AG541" s="125"/>
      <c r="AH541" s="125"/>
      <c r="AI541" s="125"/>
      <c r="AJ541" s="125"/>
      <c r="AK541" s="125"/>
      <c r="AL541" s="125"/>
      <c r="AM541" s="281">
        <v>62465</v>
      </c>
      <c r="AN541" s="281">
        <v>62853</v>
      </c>
      <c r="AO541" s="156" t="s">
        <v>1311</v>
      </c>
      <c r="AP541" s="282" t="s">
        <v>590</v>
      </c>
      <c r="AQ541" s="809" t="s">
        <v>576</v>
      </c>
      <c r="AR541" s="809">
        <v>4</v>
      </c>
      <c r="AS541" s="88">
        <f t="shared" si="46"/>
        <v>0</v>
      </c>
      <c r="AT541" s="88">
        <v>0</v>
      </c>
    </row>
    <row r="542" spans="1:46" s="95" customFormat="1" x14ac:dyDescent="0.35">
      <c r="A542" s="125">
        <v>62815</v>
      </c>
      <c r="B542" s="126">
        <v>62856</v>
      </c>
      <c r="C542" s="125" t="s">
        <v>1313</v>
      </c>
      <c r="D542" s="125" t="s">
        <v>590</v>
      </c>
      <c r="E542" s="125" t="s">
        <v>576</v>
      </c>
      <c r="F542" s="125">
        <v>2</v>
      </c>
      <c r="G542" s="133">
        <v>1</v>
      </c>
      <c r="H542" s="125"/>
      <c r="I542" s="125" t="str">
        <f t="shared" si="42"/>
        <v>part</v>
      </c>
      <c r="J542" s="125"/>
      <c r="K542" s="125"/>
      <c r="L542" s="125"/>
      <c r="M542" s="125"/>
      <c r="N542" s="128"/>
      <c r="O542" s="128"/>
      <c r="P542" s="128"/>
      <c r="Q542" s="128"/>
      <c r="R542" s="129" t="s">
        <v>1129</v>
      </c>
      <c r="S542" s="262">
        <v>4</v>
      </c>
      <c r="T542" s="130" t="s">
        <v>915</v>
      </c>
      <c r="U542" s="125"/>
      <c r="V542" s="132">
        <v>14.5</v>
      </c>
      <c r="W542" s="129"/>
      <c r="X542" s="125" t="s">
        <v>1278</v>
      </c>
      <c r="Y542" s="125" t="s">
        <v>1314</v>
      </c>
      <c r="Z542" s="132"/>
      <c r="AA542" s="112">
        <f t="shared" si="43"/>
        <v>14.5</v>
      </c>
      <c r="AB542" s="95">
        <f t="shared" si="45"/>
        <v>29</v>
      </c>
      <c r="AC542" s="88"/>
      <c r="AD542" s="88">
        <f t="shared" si="44"/>
        <v>0</v>
      </c>
      <c r="AE542" s="113">
        <v>40000</v>
      </c>
      <c r="AF542" s="88">
        <v>2</v>
      </c>
      <c r="AG542" s="88">
        <v>2</v>
      </c>
      <c r="AH542" s="88">
        <v>2</v>
      </c>
      <c r="AI542" s="88"/>
      <c r="AJ542" s="88"/>
      <c r="AK542" s="88"/>
      <c r="AL542" s="88"/>
      <c r="AM542" s="281">
        <v>62815</v>
      </c>
      <c r="AN542" s="281">
        <v>62856</v>
      </c>
      <c r="AO542" s="156" t="s">
        <v>1313</v>
      </c>
      <c r="AP542" s="282" t="s">
        <v>590</v>
      </c>
      <c r="AQ542" s="809" t="s">
        <v>576</v>
      </c>
      <c r="AR542" s="809">
        <v>2</v>
      </c>
      <c r="AS542" s="88">
        <f t="shared" si="46"/>
        <v>0</v>
      </c>
      <c r="AT542" s="88">
        <v>0</v>
      </c>
    </row>
    <row r="543" spans="1:46" s="95" customFormat="1" x14ac:dyDescent="0.35">
      <c r="A543" s="125">
        <v>62815</v>
      </c>
      <c r="B543" s="126">
        <v>62857</v>
      </c>
      <c r="C543" s="125" t="s">
        <v>1316</v>
      </c>
      <c r="D543" s="125" t="s">
        <v>590</v>
      </c>
      <c r="E543" s="125" t="s">
        <v>1081</v>
      </c>
      <c r="F543" s="125">
        <v>2</v>
      </c>
      <c r="G543" s="133">
        <v>1</v>
      </c>
      <c r="H543" s="125"/>
      <c r="I543" s="125" t="str">
        <f t="shared" si="42"/>
        <v>part</v>
      </c>
      <c r="J543" s="125"/>
      <c r="K543" s="125"/>
      <c r="L543" s="125"/>
      <c r="M543" s="125"/>
      <c r="N543" s="128"/>
      <c r="O543" s="128"/>
      <c r="P543" s="128"/>
      <c r="Q543" s="128"/>
      <c r="R543" s="129" t="s">
        <v>1129</v>
      </c>
      <c r="S543" s="262">
        <v>4</v>
      </c>
      <c r="T543" s="130" t="s">
        <v>915</v>
      </c>
      <c r="U543" s="125"/>
      <c r="V543" s="132">
        <v>43</v>
      </c>
      <c r="W543" s="129"/>
      <c r="X543" s="125" t="s">
        <v>1278</v>
      </c>
      <c r="Y543" s="125" t="s">
        <v>1314</v>
      </c>
      <c r="Z543" s="132"/>
      <c r="AA543" s="112">
        <f t="shared" si="43"/>
        <v>43</v>
      </c>
      <c r="AB543" s="95">
        <f t="shared" si="45"/>
        <v>86</v>
      </c>
      <c r="AC543" s="88"/>
      <c r="AD543" s="88">
        <f t="shared" si="44"/>
        <v>0</v>
      </c>
      <c r="AE543" s="113">
        <v>40000</v>
      </c>
      <c r="AF543" s="88">
        <v>2</v>
      </c>
      <c r="AG543" s="88">
        <v>2</v>
      </c>
      <c r="AH543" s="88">
        <v>2</v>
      </c>
      <c r="AI543" s="88"/>
      <c r="AJ543" s="88"/>
      <c r="AK543" s="88"/>
      <c r="AL543" s="88"/>
      <c r="AM543" s="281">
        <v>62815</v>
      </c>
      <c r="AN543" s="281">
        <v>62857</v>
      </c>
      <c r="AO543" s="156" t="s">
        <v>1316</v>
      </c>
      <c r="AP543" s="282" t="s">
        <v>590</v>
      </c>
      <c r="AQ543" s="809" t="s">
        <v>1081</v>
      </c>
      <c r="AR543" s="809">
        <v>2</v>
      </c>
      <c r="AS543" s="88">
        <f t="shared" si="46"/>
        <v>0</v>
      </c>
      <c r="AT543" s="88">
        <v>0</v>
      </c>
    </row>
    <row r="544" spans="1:46" s="95" customFormat="1" x14ac:dyDescent="0.35">
      <c r="A544" s="125">
        <v>62883</v>
      </c>
      <c r="B544" s="126">
        <v>62859</v>
      </c>
      <c r="C544" s="125" t="s">
        <v>1317</v>
      </c>
      <c r="D544" s="125" t="s">
        <v>590</v>
      </c>
      <c r="E544" s="125" t="s">
        <v>576</v>
      </c>
      <c r="F544" s="125">
        <v>2</v>
      </c>
      <c r="G544" s="133">
        <v>1</v>
      </c>
      <c r="H544" s="125"/>
      <c r="I544" s="125" t="str">
        <f t="shared" si="42"/>
        <v>part</v>
      </c>
      <c r="J544" s="125"/>
      <c r="K544" s="125"/>
      <c r="L544" s="125"/>
      <c r="M544" s="125"/>
      <c r="N544" s="128"/>
      <c r="O544" s="128"/>
      <c r="P544" s="128"/>
      <c r="Q544" s="128"/>
      <c r="R544" s="129" t="s">
        <v>1185</v>
      </c>
      <c r="S544" s="262">
        <v>4</v>
      </c>
      <c r="T544" s="130" t="s">
        <v>915</v>
      </c>
      <c r="U544" s="125"/>
      <c r="V544" s="132">
        <v>48</v>
      </c>
      <c r="W544" s="130"/>
      <c r="X544" s="125" t="s">
        <v>1201</v>
      </c>
      <c r="Y544" s="125" t="s">
        <v>1202</v>
      </c>
      <c r="Z544" s="132"/>
      <c r="AA544" s="112">
        <f t="shared" si="43"/>
        <v>48</v>
      </c>
      <c r="AB544" s="95">
        <f t="shared" si="45"/>
        <v>96</v>
      </c>
      <c r="AC544" s="88"/>
      <c r="AD544" s="88">
        <f t="shared" si="44"/>
        <v>0</v>
      </c>
      <c r="AE544" s="113">
        <v>40000</v>
      </c>
      <c r="AF544" s="88"/>
      <c r="AG544" s="88"/>
      <c r="AH544" s="88"/>
      <c r="AI544" s="88"/>
      <c r="AJ544" s="88"/>
      <c r="AK544" s="88"/>
      <c r="AL544" s="88"/>
      <c r="AM544" s="281">
        <v>62883</v>
      </c>
      <c r="AN544" s="281">
        <v>62859</v>
      </c>
      <c r="AO544" s="156" t="s">
        <v>1317</v>
      </c>
      <c r="AP544" s="282" t="s">
        <v>590</v>
      </c>
      <c r="AQ544" s="809" t="s">
        <v>576</v>
      </c>
      <c r="AR544" s="809">
        <v>2</v>
      </c>
      <c r="AS544" s="88">
        <f t="shared" si="46"/>
        <v>0</v>
      </c>
      <c r="AT544" s="88">
        <v>0</v>
      </c>
    </row>
    <row r="545" spans="1:46" x14ac:dyDescent="0.35">
      <c r="A545" s="125">
        <v>62883</v>
      </c>
      <c r="B545" s="126">
        <v>62860</v>
      </c>
      <c r="C545" s="125" t="s">
        <v>1318</v>
      </c>
      <c r="D545" s="125" t="s">
        <v>590</v>
      </c>
      <c r="E545" s="125" t="s">
        <v>576</v>
      </c>
      <c r="F545" s="125">
        <v>4</v>
      </c>
      <c r="G545" s="133">
        <v>1</v>
      </c>
      <c r="H545" s="125"/>
      <c r="I545" s="125" t="str">
        <f t="shared" si="42"/>
        <v>part</v>
      </c>
      <c r="J545" s="125"/>
      <c r="K545" s="125"/>
      <c r="L545" s="125"/>
      <c r="M545" s="125"/>
      <c r="N545" s="128"/>
      <c r="O545" s="128"/>
      <c r="P545" s="128"/>
      <c r="Q545" s="128"/>
      <c r="R545" s="129" t="s">
        <v>1185</v>
      </c>
      <c r="S545" s="262">
        <v>4</v>
      </c>
      <c r="T545" s="130" t="s">
        <v>915</v>
      </c>
      <c r="U545" s="125"/>
      <c r="V545" s="132">
        <v>56</v>
      </c>
      <c r="W545" s="130"/>
      <c r="X545" s="125" t="s">
        <v>1201</v>
      </c>
      <c r="Y545" s="125" t="s">
        <v>1202</v>
      </c>
      <c r="Z545" s="132"/>
      <c r="AA545" s="112">
        <f t="shared" si="43"/>
        <v>56</v>
      </c>
      <c r="AB545" s="95">
        <f t="shared" si="45"/>
        <v>224</v>
      </c>
      <c r="AD545" s="88">
        <f t="shared" si="44"/>
        <v>0</v>
      </c>
      <c r="AE545" s="113">
        <v>40000</v>
      </c>
      <c r="AM545" s="281">
        <v>62883</v>
      </c>
      <c r="AN545" s="281">
        <v>62860</v>
      </c>
      <c r="AO545" s="156" t="s">
        <v>1318</v>
      </c>
      <c r="AP545" s="282" t="s">
        <v>590</v>
      </c>
      <c r="AQ545" s="809" t="s">
        <v>576</v>
      </c>
      <c r="AR545" s="809">
        <v>2</v>
      </c>
      <c r="AS545" s="88">
        <f t="shared" si="46"/>
        <v>0</v>
      </c>
      <c r="AT545" s="88">
        <v>0</v>
      </c>
    </row>
    <row r="546" spans="1:46" x14ac:dyDescent="0.35">
      <c r="A546" s="125">
        <v>62826</v>
      </c>
      <c r="B546" s="126">
        <v>62861</v>
      </c>
      <c r="C546" s="125" t="s">
        <v>1320</v>
      </c>
      <c r="D546" s="125" t="s">
        <v>590</v>
      </c>
      <c r="E546" s="125" t="s">
        <v>1081</v>
      </c>
      <c r="F546" s="125">
        <v>1</v>
      </c>
      <c r="G546" s="133">
        <v>1</v>
      </c>
      <c r="H546" s="125"/>
      <c r="I546" s="125" t="str">
        <f t="shared" ref="I546:I609" si="47">IF(COUNTIF($A$7:$A$3385,B546)&lt;&gt;0,"assy","part")</f>
        <v>part</v>
      </c>
      <c r="J546" s="125"/>
      <c r="K546" s="125"/>
      <c r="L546" s="125"/>
      <c r="M546" s="125"/>
      <c r="N546" s="128"/>
      <c r="O546" s="128"/>
      <c r="P546" s="128"/>
      <c r="Q546" s="128"/>
      <c r="R546" s="129" t="s">
        <v>914</v>
      </c>
      <c r="S546" s="262">
        <v>4</v>
      </c>
      <c r="T546" s="130" t="s">
        <v>1321</v>
      </c>
      <c r="U546" s="125"/>
      <c r="V546" s="132">
        <v>434</v>
      </c>
      <c r="W546" s="130"/>
      <c r="X546" s="125" t="s">
        <v>1083</v>
      </c>
      <c r="Y546" s="125"/>
      <c r="Z546" s="132"/>
      <c r="AA546" s="112">
        <f t="shared" si="43"/>
        <v>434</v>
      </c>
      <c r="AB546" s="95">
        <f t="shared" si="45"/>
        <v>434</v>
      </c>
      <c r="AD546" s="88">
        <f t="shared" si="44"/>
        <v>0</v>
      </c>
      <c r="AE546" s="113">
        <v>40063</v>
      </c>
      <c r="AM546" s="281">
        <v>62826</v>
      </c>
      <c r="AN546" s="281">
        <v>62861</v>
      </c>
      <c r="AO546" s="156" t="s">
        <v>1320</v>
      </c>
      <c r="AP546" s="282" t="s">
        <v>590</v>
      </c>
      <c r="AQ546" s="809" t="s">
        <v>468</v>
      </c>
      <c r="AR546" s="809">
        <v>1</v>
      </c>
      <c r="AS546" s="88">
        <f t="shared" si="46"/>
        <v>0</v>
      </c>
      <c r="AT546" s="88">
        <v>0</v>
      </c>
    </row>
    <row r="547" spans="1:46" s="279" customFormat="1" x14ac:dyDescent="0.35">
      <c r="A547" s="125">
        <v>62897</v>
      </c>
      <c r="B547" s="126">
        <v>62862</v>
      </c>
      <c r="C547" s="125" t="s">
        <v>1322</v>
      </c>
      <c r="D547" s="125" t="s">
        <v>590</v>
      </c>
      <c r="E547" s="125" t="s">
        <v>576</v>
      </c>
      <c r="F547" s="125">
        <v>4</v>
      </c>
      <c r="G547" s="133">
        <v>1</v>
      </c>
      <c r="H547" s="125"/>
      <c r="I547" s="125" t="str">
        <f t="shared" si="47"/>
        <v>part</v>
      </c>
      <c r="J547" s="125"/>
      <c r="K547" s="125"/>
      <c r="L547" s="125"/>
      <c r="M547" s="125"/>
      <c r="N547" s="128"/>
      <c r="O547" s="128"/>
      <c r="P547" s="128"/>
      <c r="Q547" s="128"/>
      <c r="R547" s="129" t="s">
        <v>1129</v>
      </c>
      <c r="S547" s="262">
        <v>4</v>
      </c>
      <c r="T547" s="130" t="s">
        <v>1323</v>
      </c>
      <c r="U547" s="125"/>
      <c r="V547" s="132">
        <v>44.5</v>
      </c>
      <c r="W547" s="130"/>
      <c r="X547" s="125" t="s">
        <v>1180</v>
      </c>
      <c r="Y547" s="125"/>
      <c r="Z547" s="132"/>
      <c r="AA547" s="263">
        <f t="shared" si="43"/>
        <v>44.5</v>
      </c>
      <c r="AB547" s="264">
        <f t="shared" si="45"/>
        <v>178</v>
      </c>
      <c r="AC547" s="125"/>
      <c r="AD547" s="125">
        <f t="shared" si="44"/>
        <v>0</v>
      </c>
      <c r="AE547" s="148">
        <v>40063</v>
      </c>
      <c r="AF547" s="125"/>
      <c r="AG547" s="125"/>
      <c r="AH547" s="125"/>
      <c r="AI547" s="125"/>
      <c r="AJ547" s="125"/>
      <c r="AK547" s="125"/>
      <c r="AL547" s="125"/>
      <c r="AM547" s="281">
        <v>62897</v>
      </c>
      <c r="AN547" s="281">
        <v>62862</v>
      </c>
      <c r="AO547" s="156" t="s">
        <v>1322</v>
      </c>
      <c r="AP547" s="282" t="s">
        <v>590</v>
      </c>
      <c r="AQ547" s="809" t="s">
        <v>1081</v>
      </c>
      <c r="AR547" s="809">
        <v>4</v>
      </c>
      <c r="AS547" s="88">
        <f t="shared" si="46"/>
        <v>0</v>
      </c>
      <c r="AT547" s="88">
        <v>0</v>
      </c>
    </row>
    <row r="548" spans="1:46" x14ac:dyDescent="0.35">
      <c r="A548" s="125">
        <v>62399</v>
      </c>
      <c r="B548" s="126">
        <v>62863</v>
      </c>
      <c r="C548" s="125" t="s">
        <v>1324</v>
      </c>
      <c r="D548" s="125" t="s">
        <v>590</v>
      </c>
      <c r="E548" s="125" t="s">
        <v>1081</v>
      </c>
      <c r="F548" s="125">
        <v>2</v>
      </c>
      <c r="G548" s="127">
        <v>1</v>
      </c>
      <c r="H548" s="125"/>
      <c r="I548" s="125" t="str">
        <f t="shared" si="47"/>
        <v>part</v>
      </c>
      <c r="J548" s="125"/>
      <c r="K548" s="125"/>
      <c r="L548" s="125"/>
      <c r="M548" s="125"/>
      <c r="N548" s="128"/>
      <c r="O548" s="128"/>
      <c r="P548" s="128"/>
      <c r="Q548" s="128"/>
      <c r="R548" s="129" t="s">
        <v>1129</v>
      </c>
      <c r="S548" s="262">
        <v>4</v>
      </c>
      <c r="T548" s="154" t="s">
        <v>1325</v>
      </c>
      <c r="U548" s="148"/>
      <c r="V548" s="132">
        <v>39</v>
      </c>
      <c r="W548" s="129"/>
      <c r="X548" s="125" t="s">
        <v>1172</v>
      </c>
      <c r="Y548" s="125"/>
      <c r="Z548" s="132"/>
      <c r="AA548" s="112">
        <f t="shared" si="43"/>
        <v>39</v>
      </c>
      <c r="AB548" s="95">
        <f t="shared" si="45"/>
        <v>78</v>
      </c>
      <c r="AD548" s="88">
        <f t="shared" si="44"/>
        <v>0</v>
      </c>
      <c r="AE548" s="113">
        <v>40042</v>
      </c>
      <c r="AM548" s="281">
        <v>62399</v>
      </c>
      <c r="AN548" s="281">
        <v>62863</v>
      </c>
      <c r="AO548" s="156" t="s">
        <v>1324</v>
      </c>
      <c r="AP548" s="282" t="s">
        <v>590</v>
      </c>
      <c r="AQ548" s="809" t="s">
        <v>1081</v>
      </c>
      <c r="AR548" s="809">
        <v>2</v>
      </c>
      <c r="AS548" s="88">
        <f t="shared" si="46"/>
        <v>0</v>
      </c>
      <c r="AT548" s="88">
        <v>0</v>
      </c>
    </row>
    <row r="549" spans="1:46" x14ac:dyDescent="0.35">
      <c r="A549" s="125">
        <v>62399</v>
      </c>
      <c r="B549" s="126">
        <v>62864</v>
      </c>
      <c r="C549" s="125" t="s">
        <v>1327</v>
      </c>
      <c r="D549" s="125" t="s">
        <v>590</v>
      </c>
      <c r="E549" s="125" t="s">
        <v>576</v>
      </c>
      <c r="F549" s="125">
        <v>2</v>
      </c>
      <c r="G549" s="127">
        <v>1</v>
      </c>
      <c r="H549" s="125"/>
      <c r="I549" s="125" t="str">
        <f t="shared" si="47"/>
        <v>part</v>
      </c>
      <c r="J549" s="125"/>
      <c r="K549" s="125"/>
      <c r="L549" s="125"/>
      <c r="M549" s="125"/>
      <c r="N549" s="128"/>
      <c r="O549" s="128"/>
      <c r="P549" s="128"/>
      <c r="Q549" s="128"/>
      <c r="R549" s="129" t="s">
        <v>1129</v>
      </c>
      <c r="S549" s="262">
        <v>4</v>
      </c>
      <c r="T549" s="154" t="s">
        <v>1328</v>
      </c>
      <c r="U549" s="148"/>
      <c r="V549" s="132">
        <v>45</v>
      </c>
      <c r="W549" s="129"/>
      <c r="X549" s="125" t="s">
        <v>1180</v>
      </c>
      <c r="Y549" s="125"/>
      <c r="Z549" s="132"/>
      <c r="AA549" s="263">
        <f t="shared" si="43"/>
        <v>45</v>
      </c>
      <c r="AB549" s="264">
        <f t="shared" si="45"/>
        <v>90</v>
      </c>
      <c r="AC549" s="125"/>
      <c r="AD549" s="125">
        <f t="shared" si="44"/>
        <v>0</v>
      </c>
      <c r="AE549" s="148">
        <v>40042</v>
      </c>
      <c r="AF549" s="125"/>
      <c r="AG549" s="125"/>
      <c r="AH549" s="125"/>
      <c r="AI549" s="125"/>
      <c r="AJ549" s="125"/>
      <c r="AK549" s="125"/>
      <c r="AL549" s="125"/>
      <c r="AM549" s="281">
        <v>62399</v>
      </c>
      <c r="AN549" s="281">
        <v>62864</v>
      </c>
      <c r="AO549" s="156" t="s">
        <v>1327</v>
      </c>
      <c r="AP549" s="282" t="s">
        <v>590</v>
      </c>
      <c r="AQ549" s="809" t="s">
        <v>1081</v>
      </c>
      <c r="AR549" s="809">
        <v>2</v>
      </c>
      <c r="AS549" s="88">
        <f t="shared" si="46"/>
        <v>0</v>
      </c>
      <c r="AT549" s="88">
        <v>0</v>
      </c>
    </row>
    <row r="550" spans="1:46" x14ac:dyDescent="0.35">
      <c r="A550" s="125">
        <v>62399</v>
      </c>
      <c r="B550" s="126">
        <v>62865</v>
      </c>
      <c r="C550" s="125" t="s">
        <v>1329</v>
      </c>
      <c r="D550" s="125" t="s">
        <v>590</v>
      </c>
      <c r="E550" s="125" t="s">
        <v>576</v>
      </c>
      <c r="F550" s="125">
        <v>2</v>
      </c>
      <c r="G550" s="127">
        <v>1</v>
      </c>
      <c r="H550" s="125"/>
      <c r="I550" s="125" t="str">
        <f t="shared" si="47"/>
        <v>assy</v>
      </c>
      <c r="J550" s="125"/>
      <c r="K550" s="125"/>
      <c r="L550" s="125"/>
      <c r="M550" s="125"/>
      <c r="N550" s="128"/>
      <c r="O550" s="128"/>
      <c r="P550" s="128"/>
      <c r="Q550" s="128"/>
      <c r="R550" s="129" t="s">
        <v>1129</v>
      </c>
      <c r="S550" s="262">
        <v>4</v>
      </c>
      <c r="T550" s="154" t="s">
        <v>779</v>
      </c>
      <c r="U550" s="148"/>
      <c r="V550" s="132">
        <v>0</v>
      </c>
      <c r="W550" s="129"/>
      <c r="X550" s="125" t="s">
        <v>1206</v>
      </c>
      <c r="Y550" s="125"/>
      <c r="Z550" s="132"/>
      <c r="AA550" s="228">
        <f t="shared" si="43"/>
        <v>0</v>
      </c>
      <c r="AB550" s="229">
        <f t="shared" si="45"/>
        <v>0</v>
      </c>
      <c r="AC550" s="220"/>
      <c r="AD550" s="220">
        <f t="shared" si="44"/>
        <v>0</v>
      </c>
      <c r="AE550" s="230">
        <v>40042</v>
      </c>
      <c r="AF550" s="220"/>
      <c r="AG550" s="220"/>
      <c r="AH550" s="220"/>
      <c r="AI550" s="220"/>
      <c r="AJ550" s="220"/>
      <c r="AK550" s="220"/>
      <c r="AL550" s="220"/>
      <c r="AM550" s="281">
        <v>62399</v>
      </c>
      <c r="AN550" s="281">
        <v>62865</v>
      </c>
      <c r="AO550" s="156" t="s">
        <v>1329</v>
      </c>
      <c r="AP550" s="282" t="s">
        <v>590</v>
      </c>
      <c r="AQ550" s="809" t="s">
        <v>1081</v>
      </c>
      <c r="AR550" s="809">
        <v>2</v>
      </c>
      <c r="AS550" s="88">
        <f t="shared" si="46"/>
        <v>0</v>
      </c>
      <c r="AT550" s="88">
        <v>0</v>
      </c>
    </row>
    <row r="551" spans="1:46" x14ac:dyDescent="0.35">
      <c r="A551" s="125">
        <v>62468</v>
      </c>
      <c r="B551" s="126">
        <v>62869</v>
      </c>
      <c r="C551" s="125" t="s">
        <v>1330</v>
      </c>
      <c r="D551" s="125" t="s">
        <v>590</v>
      </c>
      <c r="E551" s="125" t="s">
        <v>576</v>
      </c>
      <c r="F551" s="125">
        <v>2</v>
      </c>
      <c r="G551" s="127">
        <v>1</v>
      </c>
      <c r="H551" s="125"/>
      <c r="I551" s="125" t="str">
        <f t="shared" si="47"/>
        <v>assy</v>
      </c>
      <c r="J551" s="125"/>
      <c r="K551" s="125"/>
      <c r="L551" s="125"/>
      <c r="M551" s="125"/>
      <c r="N551" s="128"/>
      <c r="O551" s="128"/>
      <c r="P551" s="128"/>
      <c r="Q551" s="128"/>
      <c r="R551" s="129" t="s">
        <v>1185</v>
      </c>
      <c r="S551" s="262">
        <v>4</v>
      </c>
      <c r="T551" s="130" t="s">
        <v>1331</v>
      </c>
      <c r="U551" s="125"/>
      <c r="V551" s="132">
        <v>0</v>
      </c>
      <c r="W551" s="130"/>
      <c r="X551" s="125" t="s">
        <v>1087</v>
      </c>
      <c r="Y551" s="125"/>
      <c r="Z551" s="132"/>
      <c r="AA551" s="263">
        <f t="shared" si="43"/>
        <v>0</v>
      </c>
      <c r="AB551" s="264">
        <f t="shared" si="45"/>
        <v>0</v>
      </c>
      <c r="AC551" s="125"/>
      <c r="AD551" s="125">
        <f t="shared" si="44"/>
        <v>0</v>
      </c>
      <c r="AE551" s="148">
        <v>40079</v>
      </c>
      <c r="AF551" s="125"/>
      <c r="AG551" s="125"/>
      <c r="AH551" s="125"/>
      <c r="AI551" s="125"/>
      <c r="AJ551" s="125"/>
      <c r="AK551" s="125"/>
      <c r="AL551" s="125"/>
      <c r="AM551" s="281">
        <v>62468</v>
      </c>
      <c r="AN551" s="281">
        <v>62869</v>
      </c>
      <c r="AO551" s="156" t="s">
        <v>1330</v>
      </c>
      <c r="AP551" s="282" t="s">
        <v>590</v>
      </c>
      <c r="AQ551" s="809" t="s">
        <v>576</v>
      </c>
      <c r="AR551" s="809">
        <v>2</v>
      </c>
      <c r="AS551" s="88">
        <f t="shared" si="46"/>
        <v>0</v>
      </c>
      <c r="AT551" s="88">
        <v>0</v>
      </c>
    </row>
    <row r="552" spans="1:46" x14ac:dyDescent="0.35">
      <c r="A552" s="125">
        <v>62799</v>
      </c>
      <c r="B552" s="126">
        <v>62872</v>
      </c>
      <c r="C552" s="125" t="s">
        <v>1332</v>
      </c>
      <c r="D552" s="125" t="s">
        <v>590</v>
      </c>
      <c r="E552" s="125" t="s">
        <v>576</v>
      </c>
      <c r="F552" s="125">
        <v>1</v>
      </c>
      <c r="G552" s="127">
        <v>1</v>
      </c>
      <c r="H552" s="125"/>
      <c r="I552" s="125" t="str">
        <f t="shared" si="47"/>
        <v>part</v>
      </c>
      <c r="J552" s="125"/>
      <c r="K552" s="125"/>
      <c r="L552" s="125"/>
      <c r="M552" s="125"/>
      <c r="N552" s="128"/>
      <c r="O552" s="128"/>
      <c r="P552" s="128"/>
      <c r="Q552" s="128"/>
      <c r="R552" s="129" t="s">
        <v>1049</v>
      </c>
      <c r="S552" s="262">
        <v>4</v>
      </c>
      <c r="T552" s="130" t="s">
        <v>1333</v>
      </c>
      <c r="U552" s="125"/>
      <c r="V552" s="132">
        <v>0</v>
      </c>
      <c r="W552" s="130"/>
      <c r="X552" s="125" t="s">
        <v>1334</v>
      </c>
      <c r="Y552" s="125"/>
      <c r="Z552" s="132"/>
      <c r="AA552" s="263">
        <f t="shared" si="43"/>
        <v>0</v>
      </c>
      <c r="AB552" s="264">
        <f t="shared" si="45"/>
        <v>0</v>
      </c>
      <c r="AC552" s="125"/>
      <c r="AD552" s="125">
        <f t="shared" si="44"/>
        <v>0</v>
      </c>
      <c r="AE552" s="148">
        <v>40042</v>
      </c>
      <c r="AF552" s="125"/>
      <c r="AG552" s="125"/>
      <c r="AH552" s="125"/>
      <c r="AI552" s="125"/>
      <c r="AJ552" s="125"/>
      <c r="AK552" s="125"/>
      <c r="AL552" s="125"/>
      <c r="AM552" s="281">
        <v>62799</v>
      </c>
      <c r="AN552" s="281">
        <v>62872</v>
      </c>
      <c r="AO552" s="156" t="s">
        <v>1332</v>
      </c>
      <c r="AP552" s="282" t="s">
        <v>590</v>
      </c>
      <c r="AQ552" s="809" t="s">
        <v>576</v>
      </c>
      <c r="AR552" s="809">
        <v>1</v>
      </c>
      <c r="AS552" s="88">
        <f t="shared" si="46"/>
        <v>0</v>
      </c>
      <c r="AT552" s="88">
        <v>0</v>
      </c>
    </row>
    <row r="553" spans="1:46" x14ac:dyDescent="0.35">
      <c r="A553" s="125">
        <v>62876</v>
      </c>
      <c r="B553" s="126">
        <v>62872</v>
      </c>
      <c r="C553" s="136" t="s">
        <v>1332</v>
      </c>
      <c r="D553" s="125" t="s">
        <v>590</v>
      </c>
      <c r="E553" s="125" t="s">
        <v>1335</v>
      </c>
      <c r="F553" s="125">
        <v>4</v>
      </c>
      <c r="G553" s="127">
        <v>1</v>
      </c>
      <c r="H553" s="125"/>
      <c r="I553" s="125" t="str">
        <f t="shared" si="47"/>
        <v>part</v>
      </c>
      <c r="J553" s="125"/>
      <c r="K553" s="125"/>
      <c r="L553" s="125"/>
      <c r="M553" s="125"/>
      <c r="N553" s="128"/>
      <c r="O553" s="128"/>
      <c r="P553" s="128"/>
      <c r="Q553" s="128"/>
      <c r="R553" s="129" t="s">
        <v>1049</v>
      </c>
      <c r="S553" s="262">
        <v>4</v>
      </c>
      <c r="T553" s="154" t="s">
        <v>1307</v>
      </c>
      <c r="U553" s="148"/>
      <c r="V553" s="132">
        <v>0</v>
      </c>
      <c r="W553" s="129"/>
      <c r="X553" s="125"/>
      <c r="Y553" s="125"/>
      <c r="Z553" s="132"/>
      <c r="AA553" s="112">
        <f t="shared" si="43"/>
        <v>0</v>
      </c>
      <c r="AB553" s="95">
        <f t="shared" si="45"/>
        <v>0</v>
      </c>
      <c r="AD553" s="88">
        <f t="shared" si="44"/>
        <v>0</v>
      </c>
      <c r="AE553" s="113">
        <v>40030</v>
      </c>
      <c r="AF553" s="88">
        <v>4</v>
      </c>
      <c r="AG553" s="88">
        <v>4</v>
      </c>
      <c r="AM553" s="281">
        <v>62876</v>
      </c>
      <c r="AN553" s="281">
        <v>62872</v>
      </c>
      <c r="AO553" s="156" t="s">
        <v>1332</v>
      </c>
      <c r="AP553" s="282" t="s">
        <v>590</v>
      </c>
      <c r="AQ553" s="809" t="s">
        <v>576</v>
      </c>
      <c r="AR553" s="809">
        <v>4</v>
      </c>
      <c r="AS553" s="88">
        <f t="shared" si="46"/>
        <v>0</v>
      </c>
      <c r="AT553" s="88">
        <v>0</v>
      </c>
    </row>
    <row r="554" spans="1:46" x14ac:dyDescent="0.35">
      <c r="A554" s="125">
        <v>62799</v>
      </c>
      <c r="B554" s="126">
        <v>62873</v>
      </c>
      <c r="C554" s="125" t="s">
        <v>1336</v>
      </c>
      <c r="D554" s="125" t="s">
        <v>590</v>
      </c>
      <c r="E554" s="125" t="s">
        <v>576</v>
      </c>
      <c r="F554" s="125">
        <v>1</v>
      </c>
      <c r="G554" s="127">
        <v>1</v>
      </c>
      <c r="H554" s="125"/>
      <c r="I554" s="125" t="str">
        <f t="shared" si="47"/>
        <v>part</v>
      </c>
      <c r="J554" s="125"/>
      <c r="K554" s="125"/>
      <c r="L554" s="125"/>
      <c r="M554" s="125"/>
      <c r="N554" s="128"/>
      <c r="O554" s="128"/>
      <c r="P554" s="128"/>
      <c r="Q554" s="128"/>
      <c r="R554" s="129" t="s">
        <v>1049</v>
      </c>
      <c r="S554" s="262">
        <v>4</v>
      </c>
      <c r="T554" s="130" t="s">
        <v>1337</v>
      </c>
      <c r="U554" s="125"/>
      <c r="V554" s="132">
        <v>0</v>
      </c>
      <c r="W554" s="130"/>
      <c r="X554" s="125" t="s">
        <v>1087</v>
      </c>
      <c r="Y554" s="125"/>
      <c r="Z554" s="132"/>
      <c r="AA554" s="263">
        <f t="shared" si="43"/>
        <v>0</v>
      </c>
      <c r="AB554" s="264">
        <f t="shared" si="45"/>
        <v>0</v>
      </c>
      <c r="AC554" s="125"/>
      <c r="AD554" s="125">
        <f t="shared" si="44"/>
        <v>0</v>
      </c>
      <c r="AE554" s="148">
        <v>40042</v>
      </c>
      <c r="AF554" s="125"/>
      <c r="AG554" s="125"/>
      <c r="AH554" s="125"/>
      <c r="AI554" s="125"/>
      <c r="AJ554" s="125"/>
      <c r="AK554" s="125"/>
      <c r="AL554" s="125"/>
      <c r="AM554" s="281">
        <v>62799</v>
      </c>
      <c r="AN554" s="281">
        <v>62873</v>
      </c>
      <c r="AO554" s="156" t="s">
        <v>1336</v>
      </c>
      <c r="AP554" s="282" t="s">
        <v>590</v>
      </c>
      <c r="AQ554" s="809" t="s">
        <v>576</v>
      </c>
      <c r="AR554" s="809">
        <v>1</v>
      </c>
      <c r="AS554" s="88">
        <f t="shared" si="46"/>
        <v>0</v>
      </c>
      <c r="AT554" s="88">
        <v>0</v>
      </c>
    </row>
    <row r="555" spans="1:46" x14ac:dyDescent="0.35">
      <c r="A555" s="125">
        <v>62457</v>
      </c>
      <c r="B555" s="126">
        <v>62874</v>
      </c>
      <c r="C555" s="125" t="s">
        <v>1338</v>
      </c>
      <c r="D555" s="125" t="s">
        <v>590</v>
      </c>
      <c r="E555" s="125" t="s">
        <v>576</v>
      </c>
      <c r="F555" s="125">
        <v>1</v>
      </c>
      <c r="G555" s="127">
        <v>1</v>
      </c>
      <c r="H555" s="125"/>
      <c r="I555" s="125" t="str">
        <f t="shared" si="47"/>
        <v>part</v>
      </c>
      <c r="J555" s="125"/>
      <c r="K555" s="125"/>
      <c r="L555" s="125"/>
      <c r="M555" s="125"/>
      <c r="N555" s="128"/>
      <c r="O555" s="128"/>
      <c r="P555" s="128"/>
      <c r="Q555" s="128"/>
      <c r="R555" s="129" t="s">
        <v>914</v>
      </c>
      <c r="S555" s="262">
        <v>4</v>
      </c>
      <c r="T555" s="154" t="s">
        <v>1307</v>
      </c>
      <c r="U555" s="148" t="s">
        <v>1339</v>
      </c>
      <c r="V555" s="132">
        <v>0</v>
      </c>
      <c r="W555" s="129"/>
      <c r="X555" s="125" t="s">
        <v>1087</v>
      </c>
      <c r="Y555" s="125"/>
      <c r="Z555" s="132"/>
      <c r="AA555" s="112">
        <f t="shared" si="43"/>
        <v>0</v>
      </c>
      <c r="AB555" s="95">
        <f t="shared" si="45"/>
        <v>0</v>
      </c>
      <c r="AD555" s="88">
        <f t="shared" si="44"/>
        <v>0</v>
      </c>
      <c r="AE555" s="113">
        <v>40042</v>
      </c>
      <c r="AM555" s="281">
        <v>62457</v>
      </c>
      <c r="AN555" s="281">
        <v>62874</v>
      </c>
      <c r="AO555" s="156" t="s">
        <v>1338</v>
      </c>
      <c r="AP555" s="282" t="s">
        <v>590</v>
      </c>
      <c r="AQ555" s="809" t="s">
        <v>576</v>
      </c>
      <c r="AR555" s="809">
        <v>1</v>
      </c>
      <c r="AS555" s="88">
        <f t="shared" si="46"/>
        <v>0</v>
      </c>
      <c r="AT555" s="88">
        <v>0</v>
      </c>
    </row>
    <row r="556" spans="1:46" x14ac:dyDescent="0.35">
      <c r="A556" s="125">
        <v>62883</v>
      </c>
      <c r="B556" s="126">
        <v>62876</v>
      </c>
      <c r="C556" s="136" t="s">
        <v>1340</v>
      </c>
      <c r="D556" s="125" t="s">
        <v>590</v>
      </c>
      <c r="E556" s="125" t="s">
        <v>576</v>
      </c>
      <c r="F556" s="125">
        <v>2</v>
      </c>
      <c r="G556" s="127">
        <v>1</v>
      </c>
      <c r="H556" s="125"/>
      <c r="I556" s="125" t="str">
        <f t="shared" si="47"/>
        <v>assy</v>
      </c>
      <c r="J556" s="125"/>
      <c r="K556" s="125"/>
      <c r="L556" s="125"/>
      <c r="M556" s="125"/>
      <c r="N556" s="128"/>
      <c r="O556" s="128"/>
      <c r="P556" s="128"/>
      <c r="Q556" s="128"/>
      <c r="R556" s="129" t="s">
        <v>1049</v>
      </c>
      <c r="S556" s="262">
        <v>4</v>
      </c>
      <c r="T556" s="130" t="s">
        <v>1205</v>
      </c>
      <c r="U556" s="125"/>
      <c r="V556" s="132">
        <v>0</v>
      </c>
      <c r="W556" s="130"/>
      <c r="X556" s="125" t="s">
        <v>1341</v>
      </c>
      <c r="Y556" s="125"/>
      <c r="Z556" s="132"/>
      <c r="AA556" s="263">
        <f t="shared" si="43"/>
        <v>0</v>
      </c>
      <c r="AB556" s="264">
        <f t="shared" si="45"/>
        <v>0</v>
      </c>
      <c r="AC556" s="125"/>
      <c r="AD556" s="125">
        <f t="shared" si="44"/>
        <v>0</v>
      </c>
      <c r="AE556" s="148">
        <v>40030</v>
      </c>
      <c r="AF556" s="125"/>
      <c r="AG556" s="125"/>
      <c r="AH556" s="125"/>
      <c r="AI556" s="125"/>
      <c r="AJ556" s="125"/>
      <c r="AK556" s="125"/>
      <c r="AL556" s="125"/>
      <c r="AM556" s="281">
        <v>62883</v>
      </c>
      <c r="AN556" s="281">
        <v>62876</v>
      </c>
      <c r="AO556" s="156" t="s">
        <v>1340</v>
      </c>
      <c r="AP556" s="282" t="s">
        <v>590</v>
      </c>
      <c r="AQ556" s="809" t="s">
        <v>1081</v>
      </c>
      <c r="AR556" s="809">
        <v>2</v>
      </c>
      <c r="AS556" s="88">
        <f t="shared" si="46"/>
        <v>0</v>
      </c>
      <c r="AT556" s="88">
        <v>0</v>
      </c>
    </row>
    <row r="557" spans="1:46" x14ac:dyDescent="0.35">
      <c r="A557" s="125">
        <v>62876</v>
      </c>
      <c r="B557" s="126">
        <v>62877</v>
      </c>
      <c r="C557" s="136" t="s">
        <v>1342</v>
      </c>
      <c r="D557" s="125" t="s">
        <v>590</v>
      </c>
      <c r="E557" s="125" t="s">
        <v>1335</v>
      </c>
      <c r="F557" s="125">
        <v>2</v>
      </c>
      <c r="G557" s="127">
        <v>1</v>
      </c>
      <c r="H557" s="125"/>
      <c r="I557" s="125" t="str">
        <f t="shared" si="47"/>
        <v>part</v>
      </c>
      <c r="J557" s="125"/>
      <c r="K557" s="125"/>
      <c r="L557" s="125"/>
      <c r="M557" s="125"/>
      <c r="N557" s="128"/>
      <c r="O557" s="128"/>
      <c r="P557" s="128"/>
      <c r="Q557" s="128"/>
      <c r="R557" s="129" t="s">
        <v>1049</v>
      </c>
      <c r="S557" s="262">
        <v>4</v>
      </c>
      <c r="T557" s="154" t="s">
        <v>1200</v>
      </c>
      <c r="U557" s="148"/>
      <c r="V557" s="132">
        <v>234</v>
      </c>
      <c r="W557" s="129"/>
      <c r="X557" s="125" t="s">
        <v>1180</v>
      </c>
      <c r="Y557" s="125"/>
      <c r="Z557" s="132"/>
      <c r="AA557" s="263">
        <f t="shared" si="43"/>
        <v>234</v>
      </c>
      <c r="AB557" s="264">
        <f t="shared" si="45"/>
        <v>468</v>
      </c>
      <c r="AC557" s="125"/>
      <c r="AD557" s="125">
        <f t="shared" si="44"/>
        <v>0</v>
      </c>
      <c r="AE557" s="148">
        <v>40030</v>
      </c>
      <c r="AF557" s="125"/>
      <c r="AG557" s="125"/>
      <c r="AH557" s="125"/>
      <c r="AI557" s="125"/>
      <c r="AJ557" s="125"/>
      <c r="AK557" s="125"/>
      <c r="AL557" s="125"/>
      <c r="AM557" s="281">
        <v>62876</v>
      </c>
      <c r="AN557" s="281">
        <v>62877</v>
      </c>
      <c r="AO557" s="156" t="s">
        <v>1342</v>
      </c>
      <c r="AP557" s="282" t="s">
        <v>590</v>
      </c>
      <c r="AQ557" s="809" t="s">
        <v>1081</v>
      </c>
      <c r="AR557" s="809">
        <v>2</v>
      </c>
      <c r="AS557" s="88">
        <f t="shared" si="46"/>
        <v>0</v>
      </c>
      <c r="AT557" s="88">
        <v>0</v>
      </c>
    </row>
    <row r="558" spans="1:46" x14ac:dyDescent="0.35">
      <c r="A558" s="125">
        <v>62876</v>
      </c>
      <c r="B558" s="126">
        <v>62878</v>
      </c>
      <c r="C558" s="136" t="s">
        <v>1343</v>
      </c>
      <c r="D558" s="125" t="s">
        <v>590</v>
      </c>
      <c r="E558" s="125" t="s">
        <v>1335</v>
      </c>
      <c r="F558" s="125">
        <v>2</v>
      </c>
      <c r="G558" s="127">
        <v>1</v>
      </c>
      <c r="H558" s="125"/>
      <c r="I558" s="125" t="str">
        <f t="shared" si="47"/>
        <v>part</v>
      </c>
      <c r="J558" s="125"/>
      <c r="K558" s="125"/>
      <c r="L558" s="125"/>
      <c r="M558" s="125"/>
      <c r="N558" s="128"/>
      <c r="O558" s="128"/>
      <c r="P558" s="128"/>
      <c r="Q558" s="128"/>
      <c r="R558" s="129" t="s">
        <v>1049</v>
      </c>
      <c r="S558" s="262">
        <v>4</v>
      </c>
      <c r="T558" s="154" t="s">
        <v>1200</v>
      </c>
      <c r="U558" s="125"/>
      <c r="V558" s="132">
        <v>150</v>
      </c>
      <c r="W558" s="129"/>
      <c r="X558" s="125" t="s">
        <v>1083</v>
      </c>
      <c r="Y558" s="125"/>
      <c r="Z558" s="132"/>
      <c r="AA558" s="112">
        <f t="shared" si="43"/>
        <v>150</v>
      </c>
      <c r="AB558" s="95">
        <f t="shared" si="45"/>
        <v>300</v>
      </c>
      <c r="AD558" s="88">
        <f t="shared" si="44"/>
        <v>0</v>
      </c>
      <c r="AE558" s="113">
        <v>40030</v>
      </c>
      <c r="AM558" s="281">
        <v>62876</v>
      </c>
      <c r="AN558" s="281">
        <v>62878</v>
      </c>
      <c r="AO558" s="156" t="s">
        <v>1343</v>
      </c>
      <c r="AP558" s="282" t="s">
        <v>590</v>
      </c>
      <c r="AQ558" s="809" t="s">
        <v>1081</v>
      </c>
      <c r="AR558" s="809">
        <v>2</v>
      </c>
      <c r="AS558" s="88">
        <f t="shared" si="46"/>
        <v>0</v>
      </c>
      <c r="AT558" s="88">
        <v>0</v>
      </c>
    </row>
    <row r="559" spans="1:46" x14ac:dyDescent="0.35">
      <c r="A559" s="125">
        <v>62876</v>
      </c>
      <c r="B559" s="126">
        <v>62879</v>
      </c>
      <c r="C559" s="136" t="s">
        <v>1344</v>
      </c>
      <c r="D559" s="125" t="s">
        <v>590</v>
      </c>
      <c r="E559" s="125" t="s">
        <v>1335</v>
      </c>
      <c r="F559" s="125">
        <v>2</v>
      </c>
      <c r="G559" s="127">
        <v>1</v>
      </c>
      <c r="H559" s="125"/>
      <c r="I559" s="125" t="str">
        <f t="shared" si="47"/>
        <v>part</v>
      </c>
      <c r="J559" s="125"/>
      <c r="K559" s="125"/>
      <c r="L559" s="125"/>
      <c r="M559" s="125"/>
      <c r="N559" s="128"/>
      <c r="O559" s="128"/>
      <c r="P559" s="128"/>
      <c r="Q559" s="128"/>
      <c r="R559" s="129" t="s">
        <v>1049</v>
      </c>
      <c r="S559" s="262">
        <v>4</v>
      </c>
      <c r="T559" s="130" t="s">
        <v>1307</v>
      </c>
      <c r="U559" s="125"/>
      <c r="V559" s="132">
        <v>0</v>
      </c>
      <c r="W559" s="129"/>
      <c r="X559" s="125"/>
      <c r="Y559" s="125"/>
      <c r="Z559" s="132"/>
      <c r="AA559" s="112">
        <f t="shared" si="43"/>
        <v>0</v>
      </c>
      <c r="AB559" s="95">
        <f t="shared" si="45"/>
        <v>0</v>
      </c>
      <c r="AD559" s="88">
        <f t="shared" si="44"/>
        <v>0</v>
      </c>
      <c r="AE559" s="113">
        <v>40030</v>
      </c>
      <c r="AF559" s="88">
        <v>2</v>
      </c>
      <c r="AG559" s="88">
        <v>2</v>
      </c>
      <c r="AM559" s="281">
        <v>62876</v>
      </c>
      <c r="AN559" s="281">
        <v>62879</v>
      </c>
      <c r="AO559" s="156" t="s">
        <v>1344</v>
      </c>
      <c r="AP559" s="282" t="s">
        <v>590</v>
      </c>
      <c r="AQ559" s="809" t="s">
        <v>576</v>
      </c>
      <c r="AR559" s="809">
        <v>2</v>
      </c>
      <c r="AS559" s="88">
        <f t="shared" si="46"/>
        <v>0</v>
      </c>
      <c r="AT559" s="88">
        <v>0</v>
      </c>
    </row>
    <row r="560" spans="1:46" x14ac:dyDescent="0.35">
      <c r="A560" s="125">
        <v>62876</v>
      </c>
      <c r="B560" s="126">
        <v>62880</v>
      </c>
      <c r="C560" s="136" t="s">
        <v>1345</v>
      </c>
      <c r="D560" s="125" t="s">
        <v>590</v>
      </c>
      <c r="E560" s="125" t="s">
        <v>1335</v>
      </c>
      <c r="F560" s="125">
        <v>2</v>
      </c>
      <c r="G560" s="127">
        <v>1</v>
      </c>
      <c r="H560" s="125"/>
      <c r="I560" s="125" t="str">
        <f t="shared" si="47"/>
        <v>part</v>
      </c>
      <c r="J560" s="125"/>
      <c r="K560" s="125"/>
      <c r="L560" s="125"/>
      <c r="M560" s="125"/>
      <c r="N560" s="128"/>
      <c r="O560" s="128"/>
      <c r="P560" s="128"/>
      <c r="Q560" s="128"/>
      <c r="R560" s="129" t="s">
        <v>1049</v>
      </c>
      <c r="S560" s="262">
        <v>4</v>
      </c>
      <c r="T560" s="130" t="s">
        <v>1307</v>
      </c>
      <c r="U560" s="125"/>
      <c r="V560" s="132">
        <v>0</v>
      </c>
      <c r="W560" s="129"/>
      <c r="X560" s="125"/>
      <c r="Y560" s="125"/>
      <c r="Z560" s="132"/>
      <c r="AA560" s="112">
        <f t="shared" si="43"/>
        <v>0</v>
      </c>
      <c r="AB560" s="95">
        <f t="shared" si="45"/>
        <v>0</v>
      </c>
      <c r="AD560" s="88">
        <f t="shared" si="44"/>
        <v>0</v>
      </c>
      <c r="AE560" s="113">
        <v>40030</v>
      </c>
      <c r="AF560" s="88">
        <v>2</v>
      </c>
      <c r="AG560" s="88">
        <v>2</v>
      </c>
      <c r="AM560" s="281">
        <v>62876</v>
      </c>
      <c r="AN560" s="281">
        <v>62880</v>
      </c>
      <c r="AO560" s="156" t="s">
        <v>1345</v>
      </c>
      <c r="AP560" s="282" t="s">
        <v>590</v>
      </c>
      <c r="AQ560" s="809" t="s">
        <v>576</v>
      </c>
      <c r="AR560" s="809">
        <v>2</v>
      </c>
      <c r="AS560" s="88">
        <f t="shared" si="46"/>
        <v>0</v>
      </c>
      <c r="AT560" s="88">
        <v>0</v>
      </c>
    </row>
    <row r="561" spans="1:46" x14ac:dyDescent="0.35">
      <c r="A561" s="155">
        <v>63098</v>
      </c>
      <c r="B561" s="162">
        <v>62881</v>
      </c>
      <c r="C561" s="155" t="s">
        <v>1346</v>
      </c>
      <c r="D561" s="155" t="s">
        <v>473</v>
      </c>
      <c r="E561" s="155"/>
      <c r="F561" s="155">
        <v>1</v>
      </c>
      <c r="G561" s="250">
        <v>1</v>
      </c>
      <c r="H561" s="155"/>
      <c r="I561" s="155" t="str">
        <f t="shared" si="47"/>
        <v>part</v>
      </c>
      <c r="J561" s="155"/>
      <c r="K561" s="155"/>
      <c r="L561" s="155"/>
      <c r="M561" s="155"/>
      <c r="N561" s="163"/>
      <c r="O561" s="163"/>
      <c r="P561" s="163"/>
      <c r="Q561" s="163"/>
      <c r="R561" s="164"/>
      <c r="S561" s="165"/>
      <c r="T561" s="167" t="s">
        <v>1347</v>
      </c>
      <c r="U561" s="155"/>
      <c r="V561" s="166">
        <v>163</v>
      </c>
      <c r="W561" s="167"/>
      <c r="X561" s="155" t="s">
        <v>1753</v>
      </c>
      <c r="Y561" s="155"/>
      <c r="Z561" s="166"/>
      <c r="AA561" s="152">
        <f t="shared" si="43"/>
        <v>163</v>
      </c>
      <c r="AB561" s="168">
        <f t="shared" si="45"/>
        <v>163</v>
      </c>
      <c r="AC561" s="155"/>
      <c r="AD561" s="155">
        <f t="shared" si="44"/>
        <v>0</v>
      </c>
      <c r="AE561" s="169">
        <v>40022</v>
      </c>
      <c r="AF561" s="155"/>
      <c r="AG561" s="155"/>
      <c r="AH561" s="155"/>
      <c r="AI561" s="155"/>
      <c r="AJ561" s="155"/>
      <c r="AK561" s="155"/>
      <c r="AL561" s="155"/>
      <c r="AM561" s="281">
        <v>63098</v>
      </c>
      <c r="AN561" s="281">
        <v>62881</v>
      </c>
      <c r="AO561" s="156" t="s">
        <v>1346</v>
      </c>
      <c r="AP561" s="282" t="s">
        <v>473</v>
      </c>
      <c r="AQ561" s="809"/>
      <c r="AR561" s="809">
        <v>1</v>
      </c>
      <c r="AS561" s="88">
        <f t="shared" si="46"/>
        <v>0</v>
      </c>
      <c r="AT561" s="88">
        <v>0</v>
      </c>
    </row>
    <row r="562" spans="1:46" x14ac:dyDescent="0.35">
      <c r="A562" s="88">
        <v>61762</v>
      </c>
      <c r="B562" s="109">
        <v>62882</v>
      </c>
      <c r="C562" s="88" t="s">
        <v>1349</v>
      </c>
      <c r="D562" s="88" t="s">
        <v>590</v>
      </c>
      <c r="E562" s="88" t="s">
        <v>576</v>
      </c>
      <c r="F562" s="88">
        <v>2</v>
      </c>
      <c r="G562" s="110">
        <v>1</v>
      </c>
      <c r="I562" s="88" t="str">
        <f t="shared" si="47"/>
        <v>assy</v>
      </c>
      <c r="R562" s="98" t="s">
        <v>1103</v>
      </c>
      <c r="S562" s="91">
        <v>4</v>
      </c>
      <c r="U562" s="89"/>
      <c r="V562" s="114">
        <v>0</v>
      </c>
      <c r="AA562" s="112">
        <f t="shared" ref="AA562:AA625" si="48">V562+Z562</f>
        <v>0</v>
      </c>
      <c r="AB562" s="95">
        <f t="shared" si="45"/>
        <v>0</v>
      </c>
      <c r="AD562" s="88">
        <f t="shared" si="44"/>
        <v>0</v>
      </c>
      <c r="AE562" s="113">
        <v>40113</v>
      </c>
      <c r="AM562" s="281">
        <v>61762</v>
      </c>
      <c r="AN562" s="281">
        <v>62882</v>
      </c>
      <c r="AO562" s="156" t="s">
        <v>1349</v>
      </c>
      <c r="AP562" s="282" t="s">
        <v>590</v>
      </c>
      <c r="AQ562" s="809" t="s">
        <v>1081</v>
      </c>
      <c r="AR562" s="809">
        <v>2</v>
      </c>
      <c r="AS562" s="88">
        <f t="shared" si="46"/>
        <v>0</v>
      </c>
      <c r="AT562" s="88">
        <v>0</v>
      </c>
    </row>
    <row r="563" spans="1:46" x14ac:dyDescent="0.35">
      <c r="A563" s="125">
        <v>62465</v>
      </c>
      <c r="B563" s="126">
        <v>62882</v>
      </c>
      <c r="C563" s="125" t="s">
        <v>1350</v>
      </c>
      <c r="D563" s="125" t="s">
        <v>590</v>
      </c>
      <c r="E563" s="125" t="s">
        <v>576</v>
      </c>
      <c r="F563" s="125">
        <v>1</v>
      </c>
      <c r="G563" s="133">
        <v>1</v>
      </c>
      <c r="H563" s="125"/>
      <c r="I563" s="125" t="str">
        <f t="shared" si="47"/>
        <v>assy</v>
      </c>
      <c r="J563" s="125"/>
      <c r="K563" s="125"/>
      <c r="L563" s="125"/>
      <c r="M563" s="125"/>
      <c r="N563" s="128"/>
      <c r="O563" s="128"/>
      <c r="P563" s="128"/>
      <c r="Q563" s="128"/>
      <c r="R563" s="129" t="s">
        <v>1185</v>
      </c>
      <c r="S563" s="262">
        <v>4</v>
      </c>
      <c r="T563" s="130" t="s">
        <v>1138</v>
      </c>
      <c r="U563" s="125"/>
      <c r="V563" s="132">
        <v>0</v>
      </c>
      <c r="W563" s="130"/>
      <c r="X563" s="125" t="s">
        <v>1351</v>
      </c>
      <c r="Y563" s="125"/>
      <c r="Z563" s="132"/>
      <c r="AA563" s="263">
        <f t="shared" si="48"/>
        <v>0</v>
      </c>
      <c r="AB563" s="264">
        <f t="shared" si="45"/>
        <v>0</v>
      </c>
      <c r="AC563" s="125"/>
      <c r="AD563" s="125">
        <f t="shared" si="44"/>
        <v>0</v>
      </c>
      <c r="AE563" s="148">
        <v>40036</v>
      </c>
      <c r="AF563" s="125"/>
      <c r="AG563" s="125"/>
      <c r="AH563" s="125"/>
      <c r="AI563" s="125"/>
      <c r="AJ563" s="125"/>
      <c r="AK563" s="125"/>
      <c r="AL563" s="125"/>
      <c r="AM563" s="281">
        <v>62465</v>
      </c>
      <c r="AN563" s="281">
        <v>62882</v>
      </c>
      <c r="AO563" s="156" t="s">
        <v>1349</v>
      </c>
      <c r="AP563" s="282" t="s">
        <v>590</v>
      </c>
      <c r="AQ563" s="809" t="s">
        <v>1081</v>
      </c>
      <c r="AR563" s="809">
        <v>1</v>
      </c>
      <c r="AS563" s="88">
        <f t="shared" si="46"/>
        <v>0</v>
      </c>
      <c r="AT563" s="88">
        <v>0</v>
      </c>
    </row>
    <row r="564" spans="1:46" x14ac:dyDescent="0.35">
      <c r="A564" s="121">
        <v>62451</v>
      </c>
      <c r="B564" s="122">
        <v>62883</v>
      </c>
      <c r="C564" s="121" t="s">
        <v>1352</v>
      </c>
      <c r="D564" s="88" t="s">
        <v>590</v>
      </c>
      <c r="E564" s="88" t="s">
        <v>576</v>
      </c>
      <c r="F564" s="88">
        <v>2</v>
      </c>
      <c r="G564" s="120">
        <v>1</v>
      </c>
      <c r="I564" s="88" t="str">
        <f t="shared" si="47"/>
        <v>assy</v>
      </c>
      <c r="R564" s="98" t="s">
        <v>1185</v>
      </c>
      <c r="S564" s="91">
        <v>4</v>
      </c>
      <c r="V564" s="114">
        <v>0</v>
      </c>
      <c r="X564" s="121" t="s">
        <v>1089</v>
      </c>
      <c r="Z564" s="118"/>
      <c r="AA564" s="112">
        <f t="shared" si="48"/>
        <v>0</v>
      </c>
      <c r="AB564" s="95">
        <f t="shared" si="45"/>
        <v>0</v>
      </c>
      <c r="AD564" s="88">
        <f t="shared" si="44"/>
        <v>0</v>
      </c>
      <c r="AE564" s="113">
        <v>40086</v>
      </c>
      <c r="AM564" s="281">
        <v>62451</v>
      </c>
      <c r="AN564" s="281">
        <v>62883</v>
      </c>
      <c r="AO564" s="156" t="s">
        <v>1352</v>
      </c>
      <c r="AP564" s="282" t="s">
        <v>590</v>
      </c>
      <c r="AQ564" s="809" t="s">
        <v>1081</v>
      </c>
      <c r="AR564" s="809">
        <v>2</v>
      </c>
      <c r="AS564" s="88">
        <f t="shared" si="46"/>
        <v>0</v>
      </c>
      <c r="AT564" s="88">
        <v>0</v>
      </c>
    </row>
    <row r="565" spans="1:46" x14ac:dyDescent="0.35">
      <c r="A565" s="125">
        <v>62826</v>
      </c>
      <c r="B565" s="126">
        <v>62885</v>
      </c>
      <c r="C565" s="125" t="s">
        <v>1353</v>
      </c>
      <c r="D565" s="125" t="s">
        <v>590</v>
      </c>
      <c r="E565" s="125" t="s">
        <v>576</v>
      </c>
      <c r="F565" s="125">
        <v>1</v>
      </c>
      <c r="G565" s="133">
        <v>1</v>
      </c>
      <c r="H565" s="125"/>
      <c r="I565" s="125" t="str">
        <f t="shared" si="47"/>
        <v>part</v>
      </c>
      <c r="J565" s="125"/>
      <c r="K565" s="125"/>
      <c r="L565" s="125"/>
      <c r="M565" s="125"/>
      <c r="N565" s="128"/>
      <c r="O565" s="128"/>
      <c r="P565" s="128"/>
      <c r="Q565" s="128"/>
      <c r="R565" s="129" t="s">
        <v>914</v>
      </c>
      <c r="S565" s="262">
        <v>4</v>
      </c>
      <c r="T565" s="130" t="s">
        <v>1200</v>
      </c>
      <c r="U565" s="125"/>
      <c r="V565" s="132">
        <v>25</v>
      </c>
      <c r="W565" s="130"/>
      <c r="X565" s="125" t="s">
        <v>1083</v>
      </c>
      <c r="Y565" s="125"/>
      <c r="Z565" s="132"/>
      <c r="AA565" s="112">
        <f t="shared" si="48"/>
        <v>25</v>
      </c>
      <c r="AB565" s="95">
        <f t="shared" si="45"/>
        <v>25</v>
      </c>
      <c r="AD565" s="88">
        <f t="shared" si="44"/>
        <v>0</v>
      </c>
      <c r="AE565" s="113">
        <v>40073</v>
      </c>
      <c r="AM565" s="281">
        <v>62826</v>
      </c>
      <c r="AN565" s="281">
        <v>62885</v>
      </c>
      <c r="AO565" s="156" t="s">
        <v>1353</v>
      </c>
      <c r="AP565" s="282" t="s">
        <v>590</v>
      </c>
      <c r="AQ565" s="809" t="s">
        <v>576</v>
      </c>
      <c r="AR565" s="809">
        <v>1</v>
      </c>
      <c r="AS565" s="88">
        <f t="shared" si="46"/>
        <v>0</v>
      </c>
      <c r="AT565" s="88">
        <v>0</v>
      </c>
    </row>
    <row r="566" spans="1:46" x14ac:dyDescent="0.35">
      <c r="A566" s="125">
        <v>62465</v>
      </c>
      <c r="B566" s="126">
        <v>62888</v>
      </c>
      <c r="C566" s="125" t="s">
        <v>1354</v>
      </c>
      <c r="D566" s="125" t="s">
        <v>590</v>
      </c>
      <c r="E566" s="125" t="s">
        <v>576</v>
      </c>
      <c r="F566" s="125">
        <v>1</v>
      </c>
      <c r="G566" s="127">
        <v>1</v>
      </c>
      <c r="H566" s="125"/>
      <c r="I566" s="125" t="str">
        <f t="shared" si="47"/>
        <v>part</v>
      </c>
      <c r="J566" s="125"/>
      <c r="K566" s="125"/>
      <c r="L566" s="125"/>
      <c r="M566" s="125"/>
      <c r="N566" s="128"/>
      <c r="O566" s="128"/>
      <c r="P566" s="128"/>
      <c r="Q566" s="128"/>
      <c r="R566" s="129" t="s">
        <v>1185</v>
      </c>
      <c r="S566" s="262">
        <v>4</v>
      </c>
      <c r="T566" s="130" t="s">
        <v>1355</v>
      </c>
      <c r="U566" s="125"/>
      <c r="V566" s="132">
        <v>580</v>
      </c>
      <c r="W566" s="130">
        <v>12661</v>
      </c>
      <c r="X566" s="125" t="s">
        <v>1194</v>
      </c>
      <c r="Y566" s="125"/>
      <c r="Z566" s="132"/>
      <c r="AA566" s="112">
        <f t="shared" si="48"/>
        <v>580</v>
      </c>
      <c r="AB566" s="95">
        <f t="shared" si="45"/>
        <v>580</v>
      </c>
      <c r="AD566" s="88">
        <f t="shared" ref="AD566:AD629" si="49">AC566*F566</f>
        <v>0</v>
      </c>
      <c r="AE566" s="113">
        <v>40066</v>
      </c>
      <c r="AM566" s="281">
        <v>62465</v>
      </c>
      <c r="AN566" s="281">
        <v>62888</v>
      </c>
      <c r="AO566" s="156" t="s">
        <v>1354</v>
      </c>
      <c r="AP566" s="286" t="s">
        <v>1735</v>
      </c>
      <c r="AQ566" s="809" t="s">
        <v>576</v>
      </c>
      <c r="AR566" s="809">
        <v>1</v>
      </c>
      <c r="AS566" s="88">
        <f t="shared" si="46"/>
        <v>0</v>
      </c>
      <c r="AT566" s="88">
        <v>0</v>
      </c>
    </row>
    <row r="567" spans="1:46" x14ac:dyDescent="0.35">
      <c r="A567" s="125">
        <v>62465</v>
      </c>
      <c r="B567" s="126">
        <v>62889</v>
      </c>
      <c r="C567" s="125" t="s">
        <v>1356</v>
      </c>
      <c r="D567" s="125" t="s">
        <v>590</v>
      </c>
      <c r="E567" s="125" t="s">
        <v>576</v>
      </c>
      <c r="F567" s="125">
        <v>1</v>
      </c>
      <c r="G567" s="127">
        <v>1</v>
      </c>
      <c r="H567" s="125"/>
      <c r="I567" s="125" t="str">
        <f t="shared" si="47"/>
        <v>part</v>
      </c>
      <c r="J567" s="125"/>
      <c r="K567" s="125"/>
      <c r="L567" s="125"/>
      <c r="M567" s="125"/>
      <c r="N567" s="128"/>
      <c r="O567" s="128"/>
      <c r="P567" s="128"/>
      <c r="Q567" s="128"/>
      <c r="R567" s="129" t="s">
        <v>1185</v>
      </c>
      <c r="S567" s="262">
        <v>4</v>
      </c>
      <c r="T567" s="130" t="s">
        <v>1355</v>
      </c>
      <c r="U567" s="125"/>
      <c r="V567" s="132">
        <v>35</v>
      </c>
      <c r="W567" s="130">
        <v>12661</v>
      </c>
      <c r="X567" s="125" t="s">
        <v>1194</v>
      </c>
      <c r="Y567" s="125"/>
      <c r="Z567" s="132"/>
      <c r="AA567" s="112">
        <f t="shared" si="48"/>
        <v>35</v>
      </c>
      <c r="AB567" s="95">
        <f t="shared" si="45"/>
        <v>35</v>
      </c>
      <c r="AD567" s="88">
        <f t="shared" si="49"/>
        <v>0</v>
      </c>
      <c r="AE567" s="113">
        <v>40066</v>
      </c>
      <c r="AM567" s="281">
        <v>62465</v>
      </c>
      <c r="AN567" s="281">
        <v>62889</v>
      </c>
      <c r="AO567" s="156" t="s">
        <v>1356</v>
      </c>
      <c r="AP567" s="286" t="s">
        <v>1735</v>
      </c>
      <c r="AQ567" s="809" t="s">
        <v>576</v>
      </c>
      <c r="AR567" s="809">
        <v>1</v>
      </c>
      <c r="AS567" s="88">
        <f t="shared" si="46"/>
        <v>0</v>
      </c>
      <c r="AT567" s="88">
        <v>0</v>
      </c>
    </row>
    <row r="568" spans="1:46" x14ac:dyDescent="0.35">
      <c r="A568" s="155">
        <v>62807</v>
      </c>
      <c r="B568" s="162">
        <v>62890</v>
      </c>
      <c r="C568" s="155" t="s">
        <v>1357</v>
      </c>
      <c r="D568" s="155" t="s">
        <v>590</v>
      </c>
      <c r="E568" s="155" t="s">
        <v>576</v>
      </c>
      <c r="F568" s="155">
        <v>1</v>
      </c>
      <c r="G568" s="171">
        <v>1</v>
      </c>
      <c r="H568" s="155"/>
      <c r="I568" s="155" t="str">
        <f t="shared" si="47"/>
        <v>part</v>
      </c>
      <c r="J568" s="155"/>
      <c r="K568" s="155"/>
      <c r="L568" s="155"/>
      <c r="M568" s="155"/>
      <c r="N568" s="163"/>
      <c r="O568" s="163"/>
      <c r="P568" s="163"/>
      <c r="Q568" s="163"/>
      <c r="R568" s="164" t="s">
        <v>1129</v>
      </c>
      <c r="S568" s="165">
        <v>4</v>
      </c>
      <c r="T568" s="167" t="s">
        <v>1358</v>
      </c>
      <c r="U568" s="155"/>
      <c r="V568" s="166">
        <v>853</v>
      </c>
      <c r="W568" s="167">
        <v>50100</v>
      </c>
      <c r="X568" s="155" t="s">
        <v>1359</v>
      </c>
      <c r="Y568" s="155"/>
      <c r="Z568" s="166"/>
      <c r="AA568" s="152">
        <f t="shared" si="48"/>
        <v>853</v>
      </c>
      <c r="AB568" s="168">
        <f t="shared" si="45"/>
        <v>853</v>
      </c>
      <c r="AC568" s="155"/>
      <c r="AD568" s="155">
        <f t="shared" si="49"/>
        <v>0</v>
      </c>
      <c r="AE568" s="169">
        <v>40042</v>
      </c>
      <c r="AF568" s="155"/>
      <c r="AG568" s="155"/>
      <c r="AH568" s="155"/>
      <c r="AI568" s="155"/>
      <c r="AJ568" s="155"/>
      <c r="AK568" s="155"/>
      <c r="AL568" s="155"/>
      <c r="AM568" s="281">
        <v>62807</v>
      </c>
      <c r="AN568" s="281">
        <v>62890</v>
      </c>
      <c r="AO568" s="156" t="s">
        <v>1357</v>
      </c>
      <c r="AP568" s="282" t="s">
        <v>590</v>
      </c>
      <c r="AQ568" s="809"/>
      <c r="AR568" s="809">
        <v>1</v>
      </c>
      <c r="AS568" s="88">
        <f t="shared" si="46"/>
        <v>0</v>
      </c>
      <c r="AT568" s="88">
        <v>0</v>
      </c>
    </row>
    <row r="569" spans="1:46" x14ac:dyDescent="0.35">
      <c r="A569" s="88">
        <v>61762</v>
      </c>
      <c r="B569" s="109">
        <v>62891</v>
      </c>
      <c r="C569" s="88" t="s">
        <v>1360</v>
      </c>
      <c r="D569" s="88" t="s">
        <v>590</v>
      </c>
      <c r="E569" s="88" t="s">
        <v>576</v>
      </c>
      <c r="F569" s="88">
        <v>2</v>
      </c>
      <c r="G569" s="110">
        <v>1</v>
      </c>
      <c r="I569" s="88" t="str">
        <f t="shared" si="47"/>
        <v>part</v>
      </c>
      <c r="R569" s="98" t="s">
        <v>1103</v>
      </c>
      <c r="S569" s="91">
        <v>4</v>
      </c>
      <c r="U569" s="89"/>
      <c r="V569" s="114">
        <v>24</v>
      </c>
      <c r="AA569" s="112">
        <f t="shared" si="48"/>
        <v>24</v>
      </c>
      <c r="AB569" s="95">
        <f t="shared" si="45"/>
        <v>48</v>
      </c>
      <c r="AD569" s="88">
        <f t="shared" si="49"/>
        <v>0</v>
      </c>
      <c r="AE569" s="113">
        <v>40113</v>
      </c>
      <c r="AM569" s="281">
        <v>61762</v>
      </c>
      <c r="AN569" s="281">
        <v>62891</v>
      </c>
      <c r="AO569" s="156" t="s">
        <v>1360</v>
      </c>
      <c r="AP569" s="282" t="s">
        <v>590</v>
      </c>
      <c r="AQ569" s="809" t="s">
        <v>576</v>
      </c>
      <c r="AR569" s="809">
        <v>2</v>
      </c>
      <c r="AS569" s="88">
        <f t="shared" si="46"/>
        <v>0</v>
      </c>
      <c r="AT569" s="88">
        <v>0</v>
      </c>
    </row>
    <row r="570" spans="1:46" x14ac:dyDescent="0.35">
      <c r="A570" s="125">
        <v>63172</v>
      </c>
      <c r="B570" s="126">
        <v>62891</v>
      </c>
      <c r="C570" s="125" t="s">
        <v>1360</v>
      </c>
      <c r="D570" s="125" t="s">
        <v>590</v>
      </c>
      <c r="E570" s="125" t="s">
        <v>576</v>
      </c>
      <c r="F570" s="125">
        <v>1</v>
      </c>
      <c r="G570" s="127">
        <v>1</v>
      </c>
      <c r="H570" s="125"/>
      <c r="I570" s="125" t="str">
        <f t="shared" si="47"/>
        <v>part</v>
      </c>
      <c r="J570" s="125"/>
      <c r="K570" s="125"/>
      <c r="L570" s="125"/>
      <c r="M570" s="125"/>
      <c r="N570" s="128"/>
      <c r="O570" s="128"/>
      <c r="P570" s="128"/>
      <c r="Q570" s="128"/>
      <c r="R570" s="129" t="s">
        <v>1185</v>
      </c>
      <c r="S570" s="262">
        <v>4</v>
      </c>
      <c r="T570" s="130" t="s">
        <v>1361</v>
      </c>
      <c r="U570" s="125"/>
      <c r="V570" s="132">
        <v>24</v>
      </c>
      <c r="W570" s="130">
        <v>12661</v>
      </c>
      <c r="X570" s="125" t="s">
        <v>1194</v>
      </c>
      <c r="Y570" s="125"/>
      <c r="Z570" s="132"/>
      <c r="AA570" s="112">
        <f t="shared" si="48"/>
        <v>24</v>
      </c>
      <c r="AB570" s="95">
        <f t="shared" si="45"/>
        <v>24</v>
      </c>
      <c r="AD570" s="88">
        <f t="shared" si="49"/>
        <v>0</v>
      </c>
      <c r="AE570" s="113">
        <v>40066</v>
      </c>
      <c r="AM570" s="281">
        <v>63172</v>
      </c>
      <c r="AN570" s="281">
        <v>62891</v>
      </c>
      <c r="AO570" s="156" t="s">
        <v>1360</v>
      </c>
      <c r="AP570" s="282" t="s">
        <v>590</v>
      </c>
      <c r="AQ570" s="809" t="s">
        <v>576</v>
      </c>
      <c r="AR570" s="809">
        <v>1</v>
      </c>
      <c r="AS570" s="88">
        <f t="shared" si="46"/>
        <v>0</v>
      </c>
      <c r="AT570" s="88">
        <v>0</v>
      </c>
    </row>
    <row r="571" spans="1:46" x14ac:dyDescent="0.35">
      <c r="A571" s="125">
        <v>63109</v>
      </c>
      <c r="B571" s="126">
        <v>62892</v>
      </c>
      <c r="C571" s="125" t="s">
        <v>1362</v>
      </c>
      <c r="D571" s="125" t="s">
        <v>590</v>
      </c>
      <c r="E571" s="125" t="s">
        <v>576</v>
      </c>
      <c r="F571" s="125">
        <v>1</v>
      </c>
      <c r="G571" s="127">
        <v>1</v>
      </c>
      <c r="H571" s="125"/>
      <c r="I571" s="125" t="str">
        <f t="shared" si="47"/>
        <v>part</v>
      </c>
      <c r="J571" s="125"/>
      <c r="K571" s="125"/>
      <c r="L571" s="125"/>
      <c r="M571" s="125"/>
      <c r="N571" s="128"/>
      <c r="O571" s="128"/>
      <c r="P571" s="128"/>
      <c r="Q571" s="128"/>
      <c r="R571" s="129" t="s">
        <v>1185</v>
      </c>
      <c r="S571" s="262">
        <v>4</v>
      </c>
      <c r="T571" s="130" t="s">
        <v>1355</v>
      </c>
      <c r="U571" s="125"/>
      <c r="V571" s="132">
        <v>32</v>
      </c>
      <c r="W571" s="129">
        <v>12661</v>
      </c>
      <c r="X571" s="125" t="s">
        <v>1194</v>
      </c>
      <c r="Y571" s="125"/>
      <c r="Z571" s="132"/>
      <c r="AA571" s="112">
        <f t="shared" si="48"/>
        <v>32</v>
      </c>
      <c r="AB571" s="95">
        <f t="shared" si="45"/>
        <v>32</v>
      </c>
      <c r="AD571" s="88">
        <f t="shared" si="49"/>
        <v>0</v>
      </c>
      <c r="AE571" s="113">
        <v>40066</v>
      </c>
      <c r="AM571" s="281">
        <v>63109</v>
      </c>
      <c r="AN571" s="281">
        <v>62892</v>
      </c>
      <c r="AO571" s="156" t="s">
        <v>1362</v>
      </c>
      <c r="AP571" s="282" t="s">
        <v>590</v>
      </c>
      <c r="AQ571" s="809" t="s">
        <v>576</v>
      </c>
      <c r="AR571" s="809">
        <v>1</v>
      </c>
      <c r="AS571" s="88">
        <f t="shared" si="46"/>
        <v>0</v>
      </c>
      <c r="AT571" s="88">
        <v>0</v>
      </c>
    </row>
    <row r="572" spans="1:46" x14ac:dyDescent="0.35">
      <c r="A572" s="125">
        <v>63109</v>
      </c>
      <c r="B572" s="126">
        <v>62893</v>
      </c>
      <c r="C572" s="136" t="s">
        <v>1363</v>
      </c>
      <c r="D572" s="125" t="s">
        <v>590</v>
      </c>
      <c r="E572" s="125" t="s">
        <v>576</v>
      </c>
      <c r="F572" s="125">
        <v>1</v>
      </c>
      <c r="G572" s="127">
        <v>1</v>
      </c>
      <c r="H572" s="125"/>
      <c r="I572" s="125" t="str">
        <f t="shared" si="47"/>
        <v>part</v>
      </c>
      <c r="J572" s="125"/>
      <c r="K572" s="125"/>
      <c r="L572" s="125"/>
      <c r="M572" s="125"/>
      <c r="N572" s="128"/>
      <c r="O572" s="128"/>
      <c r="P572" s="128"/>
      <c r="Q572" s="128"/>
      <c r="R572" s="129" t="s">
        <v>1185</v>
      </c>
      <c r="S572" s="262">
        <v>4</v>
      </c>
      <c r="T572" s="130" t="s">
        <v>1355</v>
      </c>
      <c r="U572" s="125"/>
      <c r="V572" s="132">
        <v>24</v>
      </c>
      <c r="W572" s="130">
        <v>12661</v>
      </c>
      <c r="X572" s="125" t="s">
        <v>1194</v>
      </c>
      <c r="Y572" s="125"/>
      <c r="Z572" s="132"/>
      <c r="AA572" s="112">
        <f t="shared" si="48"/>
        <v>24</v>
      </c>
      <c r="AB572" s="95">
        <f t="shared" si="45"/>
        <v>24</v>
      </c>
      <c r="AD572" s="88">
        <f t="shared" si="49"/>
        <v>0</v>
      </c>
      <c r="AE572" s="113">
        <v>40066</v>
      </c>
      <c r="AM572" s="281">
        <v>63109</v>
      </c>
      <c r="AN572" s="281">
        <v>62893</v>
      </c>
      <c r="AO572" s="156" t="s">
        <v>1363</v>
      </c>
      <c r="AP572" s="282" t="s">
        <v>590</v>
      </c>
      <c r="AQ572" s="809" t="s">
        <v>576</v>
      </c>
      <c r="AR572" s="809">
        <v>1</v>
      </c>
      <c r="AS572" s="88">
        <f t="shared" si="46"/>
        <v>0</v>
      </c>
      <c r="AT572" s="88">
        <v>0</v>
      </c>
    </row>
    <row r="573" spans="1:46" ht="21" x14ac:dyDescent="0.4">
      <c r="A573" s="125">
        <v>63108</v>
      </c>
      <c r="B573" s="126">
        <v>62894</v>
      </c>
      <c r="C573" s="125" t="s">
        <v>1364</v>
      </c>
      <c r="D573" s="125" t="s">
        <v>590</v>
      </c>
      <c r="E573" s="125" t="s">
        <v>1081</v>
      </c>
      <c r="F573" s="125">
        <v>1</v>
      </c>
      <c r="G573" s="127">
        <v>1</v>
      </c>
      <c r="H573" s="125"/>
      <c r="I573" s="125" t="str">
        <f t="shared" si="47"/>
        <v>part</v>
      </c>
      <c r="J573" s="125"/>
      <c r="K573" s="125"/>
      <c r="L573" s="125"/>
      <c r="M573" s="125"/>
      <c r="N573" s="128"/>
      <c r="O573" s="128"/>
      <c r="P573" s="128"/>
      <c r="Q573" s="128"/>
      <c r="R573" s="129" t="s">
        <v>1185</v>
      </c>
      <c r="S573" s="262">
        <v>4</v>
      </c>
      <c r="T573" s="130" t="s">
        <v>1754</v>
      </c>
      <c r="U573" s="125" t="s">
        <v>1366</v>
      </c>
      <c r="V573" s="132">
        <v>32</v>
      </c>
      <c r="W573" s="130">
        <v>12661</v>
      </c>
      <c r="X573" s="125" t="s">
        <v>1194</v>
      </c>
      <c r="Y573" s="125"/>
      <c r="Z573" s="132"/>
      <c r="AA573" s="112">
        <f t="shared" si="48"/>
        <v>32</v>
      </c>
      <c r="AB573" s="95">
        <f t="shared" si="45"/>
        <v>32</v>
      </c>
      <c r="AD573" s="88">
        <f t="shared" si="49"/>
        <v>0</v>
      </c>
      <c r="AE573" s="113">
        <v>40093</v>
      </c>
      <c r="AM573" s="281">
        <v>62465</v>
      </c>
      <c r="AN573" s="281">
        <v>62894</v>
      </c>
      <c r="AO573" s="156" t="s">
        <v>1364</v>
      </c>
      <c r="AP573" s="282" t="s">
        <v>590</v>
      </c>
      <c r="AQ573" s="809" t="s">
        <v>1081</v>
      </c>
      <c r="AR573" s="809">
        <v>1</v>
      </c>
      <c r="AS573" s="88">
        <f t="shared" si="46"/>
        <v>0</v>
      </c>
      <c r="AT573" s="88">
        <v>0</v>
      </c>
    </row>
    <row r="574" spans="1:46" x14ac:dyDescent="0.35">
      <c r="A574" s="125">
        <v>63109</v>
      </c>
      <c r="B574" s="126">
        <v>62895</v>
      </c>
      <c r="C574" s="125" t="s">
        <v>1367</v>
      </c>
      <c r="D574" s="125" t="s">
        <v>590</v>
      </c>
      <c r="E574" s="125" t="s">
        <v>576</v>
      </c>
      <c r="F574" s="125">
        <v>1</v>
      </c>
      <c r="G574" s="127">
        <v>1</v>
      </c>
      <c r="H574" s="125"/>
      <c r="I574" s="125" t="str">
        <f t="shared" si="47"/>
        <v>part</v>
      </c>
      <c r="J574" s="125"/>
      <c r="K574" s="125"/>
      <c r="L574" s="125"/>
      <c r="M574" s="125"/>
      <c r="N574" s="128"/>
      <c r="O574" s="128"/>
      <c r="P574" s="128"/>
      <c r="Q574" s="128"/>
      <c r="R574" s="129" t="s">
        <v>1185</v>
      </c>
      <c r="S574" s="262">
        <v>4</v>
      </c>
      <c r="T574" s="130" t="s">
        <v>1368</v>
      </c>
      <c r="U574" s="125"/>
      <c r="V574" s="132">
        <v>0</v>
      </c>
      <c r="W574" s="130"/>
      <c r="X574" s="125" t="s">
        <v>1087</v>
      </c>
      <c r="Y574" s="125"/>
      <c r="Z574" s="132"/>
      <c r="AA574" s="263">
        <f t="shared" si="48"/>
        <v>0</v>
      </c>
      <c r="AB574" s="264">
        <f t="shared" si="45"/>
        <v>0</v>
      </c>
      <c r="AC574" s="125"/>
      <c r="AD574" s="125">
        <f t="shared" si="49"/>
        <v>0</v>
      </c>
      <c r="AE574" s="148">
        <v>40066</v>
      </c>
      <c r="AF574" s="125">
        <v>1</v>
      </c>
      <c r="AG574" s="125">
        <v>1</v>
      </c>
      <c r="AH574" s="125">
        <v>1</v>
      </c>
      <c r="AI574" s="125">
        <v>1</v>
      </c>
      <c r="AJ574" s="125">
        <v>1</v>
      </c>
      <c r="AK574" s="125">
        <v>1</v>
      </c>
      <c r="AL574" s="125">
        <v>1</v>
      </c>
      <c r="AM574" s="281">
        <v>63109</v>
      </c>
      <c r="AN574" s="281">
        <v>62895</v>
      </c>
      <c r="AO574" s="156" t="s">
        <v>1367</v>
      </c>
      <c r="AP574" s="282" t="s">
        <v>590</v>
      </c>
      <c r="AQ574" s="809" t="s">
        <v>1081</v>
      </c>
      <c r="AR574" s="809">
        <v>1</v>
      </c>
      <c r="AS574" s="88">
        <f t="shared" si="46"/>
        <v>0</v>
      </c>
      <c r="AT574" s="88">
        <v>0</v>
      </c>
    </row>
    <row r="575" spans="1:46" x14ac:dyDescent="0.35">
      <c r="A575" s="125">
        <v>63108</v>
      </c>
      <c r="B575" s="126">
        <v>62896</v>
      </c>
      <c r="C575" s="125" t="s">
        <v>1369</v>
      </c>
      <c r="D575" s="125" t="s">
        <v>590</v>
      </c>
      <c r="E575" s="125" t="s">
        <v>576</v>
      </c>
      <c r="F575" s="125">
        <v>1</v>
      </c>
      <c r="G575" s="127">
        <v>1</v>
      </c>
      <c r="H575" s="125"/>
      <c r="I575" s="125" t="str">
        <f t="shared" si="47"/>
        <v>part</v>
      </c>
      <c r="J575" s="125"/>
      <c r="K575" s="125"/>
      <c r="L575" s="125"/>
      <c r="M575" s="125"/>
      <c r="N575" s="128"/>
      <c r="O575" s="128"/>
      <c r="P575" s="128"/>
      <c r="Q575" s="128"/>
      <c r="R575" s="129" t="s">
        <v>1185</v>
      </c>
      <c r="S575" s="262">
        <v>4</v>
      </c>
      <c r="T575" s="130" t="s">
        <v>1370</v>
      </c>
      <c r="U575" s="125"/>
      <c r="V575" s="132">
        <v>68</v>
      </c>
      <c r="W575" s="130"/>
      <c r="X575" s="125" t="s">
        <v>1219</v>
      </c>
      <c r="Y575" s="125"/>
      <c r="Z575" s="125"/>
      <c r="AA575" s="112">
        <f t="shared" si="48"/>
        <v>68</v>
      </c>
      <c r="AB575" s="95">
        <f t="shared" si="45"/>
        <v>68</v>
      </c>
      <c r="AD575" s="88">
        <f t="shared" si="49"/>
        <v>0</v>
      </c>
      <c r="AE575" s="113">
        <v>40066</v>
      </c>
      <c r="AM575" s="281">
        <v>62465</v>
      </c>
      <c r="AN575" s="281">
        <v>62896</v>
      </c>
      <c r="AO575" s="156" t="s">
        <v>1369</v>
      </c>
      <c r="AP575" s="282" t="s">
        <v>590</v>
      </c>
      <c r="AQ575" s="809" t="s">
        <v>778</v>
      </c>
      <c r="AR575" s="809">
        <v>1</v>
      </c>
      <c r="AS575" s="88">
        <f t="shared" si="46"/>
        <v>0</v>
      </c>
      <c r="AT575" s="88">
        <v>0</v>
      </c>
    </row>
    <row r="576" spans="1:46" x14ac:dyDescent="0.35">
      <c r="A576" s="116">
        <v>62445</v>
      </c>
      <c r="B576" s="117">
        <v>62897</v>
      </c>
      <c r="C576" s="116" t="s">
        <v>1371</v>
      </c>
      <c r="D576" s="88" t="s">
        <v>590</v>
      </c>
      <c r="E576" s="88" t="s">
        <v>576</v>
      </c>
      <c r="F576" s="88">
        <v>1</v>
      </c>
      <c r="G576" s="110">
        <v>1</v>
      </c>
      <c r="I576" s="88" t="str">
        <f t="shared" si="47"/>
        <v>assy</v>
      </c>
      <c r="R576" s="98" t="s">
        <v>1129</v>
      </c>
      <c r="S576" s="91">
        <v>4</v>
      </c>
      <c r="V576" s="114">
        <v>0</v>
      </c>
      <c r="W576" s="98"/>
      <c r="X576" s="89"/>
      <c r="Y576" s="89"/>
      <c r="Z576" s="118"/>
      <c r="AA576" s="112">
        <f t="shared" si="48"/>
        <v>0</v>
      </c>
      <c r="AB576" s="95">
        <f t="shared" si="45"/>
        <v>0</v>
      </c>
      <c r="AD576" s="88">
        <f t="shared" si="49"/>
        <v>0</v>
      </c>
      <c r="AE576" s="113">
        <v>40102</v>
      </c>
      <c r="AM576" s="281">
        <v>62445</v>
      </c>
      <c r="AN576" s="281">
        <v>62897</v>
      </c>
      <c r="AO576" s="156" t="s">
        <v>1371</v>
      </c>
      <c r="AP576" s="282" t="s">
        <v>590</v>
      </c>
      <c r="AQ576" s="809" t="s">
        <v>1081</v>
      </c>
      <c r="AR576" s="809">
        <v>1</v>
      </c>
      <c r="AS576" s="88">
        <f t="shared" si="46"/>
        <v>0</v>
      </c>
      <c r="AT576" s="88">
        <v>0</v>
      </c>
    </row>
    <row r="577" spans="1:46" x14ac:dyDescent="0.35">
      <c r="A577" s="125">
        <v>62897</v>
      </c>
      <c r="B577" s="126">
        <v>62898</v>
      </c>
      <c r="C577" s="125" t="s">
        <v>1372</v>
      </c>
      <c r="D577" s="125" t="s">
        <v>590</v>
      </c>
      <c r="E577" s="125" t="s">
        <v>576</v>
      </c>
      <c r="F577" s="125">
        <v>1</v>
      </c>
      <c r="G577" s="127">
        <v>1</v>
      </c>
      <c r="H577" s="125"/>
      <c r="I577" s="125" t="str">
        <f t="shared" si="47"/>
        <v>part</v>
      </c>
      <c r="J577" s="125"/>
      <c r="K577" s="125"/>
      <c r="L577" s="125"/>
      <c r="M577" s="125"/>
      <c r="N577" s="128"/>
      <c r="O577" s="128"/>
      <c r="P577" s="128"/>
      <c r="Q577" s="128"/>
      <c r="R577" s="129" t="s">
        <v>914</v>
      </c>
      <c r="S577" s="262">
        <v>4</v>
      </c>
      <c r="T577" s="130" t="s">
        <v>1373</v>
      </c>
      <c r="U577" s="125"/>
      <c r="V577" s="132">
        <v>20.43</v>
      </c>
      <c r="W577" s="130">
        <v>12261</v>
      </c>
      <c r="X577" s="125" t="s">
        <v>1087</v>
      </c>
      <c r="Y577" s="125"/>
      <c r="Z577" s="132"/>
      <c r="AA577" s="228">
        <f t="shared" si="48"/>
        <v>20.43</v>
      </c>
      <c r="AB577" s="229">
        <f t="shared" si="45"/>
        <v>20.43</v>
      </c>
      <c r="AC577" s="220"/>
      <c r="AD577" s="220">
        <f t="shared" si="49"/>
        <v>0</v>
      </c>
      <c r="AE577" s="230">
        <v>40080</v>
      </c>
      <c r="AF577" s="220"/>
      <c r="AG577" s="220"/>
      <c r="AH577" s="220"/>
      <c r="AI577" s="220"/>
      <c r="AJ577" s="220"/>
      <c r="AK577" s="220"/>
      <c r="AL577" s="220"/>
      <c r="AM577" s="281">
        <v>62897</v>
      </c>
      <c r="AN577" s="281">
        <v>62898</v>
      </c>
      <c r="AO577" s="156" t="s">
        <v>1755</v>
      </c>
      <c r="AP577" s="282" t="s">
        <v>590</v>
      </c>
      <c r="AQ577" s="809" t="s">
        <v>1081</v>
      </c>
      <c r="AR577" s="809">
        <v>1</v>
      </c>
      <c r="AS577" s="88">
        <f t="shared" si="46"/>
        <v>0</v>
      </c>
      <c r="AT577" s="88">
        <v>0</v>
      </c>
    </row>
    <row r="578" spans="1:46" x14ac:dyDescent="0.35">
      <c r="A578" s="125">
        <v>62810</v>
      </c>
      <c r="B578" s="126">
        <v>62899</v>
      </c>
      <c r="C578" s="125" t="s">
        <v>1374</v>
      </c>
      <c r="D578" s="125" t="s">
        <v>590</v>
      </c>
      <c r="E578" s="125" t="s">
        <v>576</v>
      </c>
      <c r="F578" s="125">
        <v>1</v>
      </c>
      <c r="G578" s="127">
        <v>1</v>
      </c>
      <c r="H578" s="125"/>
      <c r="I578" s="125" t="str">
        <f t="shared" si="47"/>
        <v>part</v>
      </c>
      <c r="J578" s="125"/>
      <c r="K578" s="125"/>
      <c r="L578" s="125"/>
      <c r="M578" s="125"/>
      <c r="N578" s="128"/>
      <c r="O578" s="128"/>
      <c r="P578" s="128"/>
      <c r="Q578" s="128"/>
      <c r="R578" s="129" t="s">
        <v>1049</v>
      </c>
      <c r="S578" s="262">
        <v>4</v>
      </c>
      <c r="T578" s="130" t="s">
        <v>1375</v>
      </c>
      <c r="U578" s="125"/>
      <c r="V578" s="132">
        <v>630</v>
      </c>
      <c r="W578" s="130"/>
      <c r="X578" s="125" t="s">
        <v>1253</v>
      </c>
      <c r="Y578" s="125"/>
      <c r="Z578" s="132"/>
      <c r="AA578" s="112">
        <f t="shared" si="48"/>
        <v>630</v>
      </c>
      <c r="AB578" s="95">
        <f t="shared" si="45"/>
        <v>630</v>
      </c>
      <c r="AD578" s="88">
        <f t="shared" si="49"/>
        <v>0</v>
      </c>
      <c r="AE578" s="113">
        <v>40079</v>
      </c>
      <c r="AM578" s="281">
        <v>62810</v>
      </c>
      <c r="AN578" s="281">
        <v>62899</v>
      </c>
      <c r="AO578" s="156" t="s">
        <v>1374</v>
      </c>
      <c r="AP578" s="282" t="s">
        <v>590</v>
      </c>
      <c r="AQ578" s="809" t="s">
        <v>1081</v>
      </c>
      <c r="AR578" s="809">
        <v>1</v>
      </c>
      <c r="AS578" s="88">
        <f t="shared" si="46"/>
        <v>0</v>
      </c>
      <c r="AT578" s="88">
        <v>0</v>
      </c>
    </row>
    <row r="579" spans="1:46" x14ac:dyDescent="0.35">
      <c r="A579" s="125">
        <v>62810</v>
      </c>
      <c r="B579" s="126">
        <v>62900</v>
      </c>
      <c r="C579" s="125" t="s">
        <v>1376</v>
      </c>
      <c r="D579" s="125" t="s">
        <v>590</v>
      </c>
      <c r="E579" s="125" t="s">
        <v>576</v>
      </c>
      <c r="F579" s="125">
        <v>1</v>
      </c>
      <c r="G579" s="127">
        <v>1</v>
      </c>
      <c r="H579" s="125"/>
      <c r="I579" s="125" t="str">
        <f t="shared" si="47"/>
        <v>part</v>
      </c>
      <c r="J579" s="125"/>
      <c r="K579" s="125"/>
      <c r="L579" s="125"/>
      <c r="M579" s="125"/>
      <c r="N579" s="128"/>
      <c r="O579" s="128"/>
      <c r="P579" s="128"/>
      <c r="Q579" s="128"/>
      <c r="R579" s="129" t="s">
        <v>1049</v>
      </c>
      <c r="S579" s="262">
        <v>4</v>
      </c>
      <c r="T579" s="130" t="s">
        <v>1375</v>
      </c>
      <c r="U579" s="125"/>
      <c r="V579" s="132">
        <v>120</v>
      </c>
      <c r="W579" s="130"/>
      <c r="X579" s="125" t="s">
        <v>1253</v>
      </c>
      <c r="Y579" s="125"/>
      <c r="Z579" s="132"/>
      <c r="AA579" s="112">
        <f t="shared" si="48"/>
        <v>120</v>
      </c>
      <c r="AB579" s="95">
        <f t="shared" si="45"/>
        <v>120</v>
      </c>
      <c r="AD579" s="88">
        <f t="shared" si="49"/>
        <v>0</v>
      </c>
      <c r="AE579" s="113">
        <v>40079</v>
      </c>
      <c r="AM579" s="281">
        <v>62810</v>
      </c>
      <c r="AN579" s="281">
        <v>62900</v>
      </c>
      <c r="AO579" s="156" t="s">
        <v>1376</v>
      </c>
      <c r="AP579" s="282" t="s">
        <v>590</v>
      </c>
      <c r="AQ579" s="809" t="s">
        <v>576</v>
      </c>
      <c r="AR579" s="809">
        <v>1</v>
      </c>
      <c r="AS579" s="88">
        <f t="shared" si="46"/>
        <v>0</v>
      </c>
      <c r="AT579" s="88">
        <v>0</v>
      </c>
    </row>
    <row r="580" spans="1:46" x14ac:dyDescent="0.35">
      <c r="A580" s="125">
        <v>62810</v>
      </c>
      <c r="B580" s="126">
        <v>62901</v>
      </c>
      <c r="C580" s="125" t="s">
        <v>1377</v>
      </c>
      <c r="D580" s="125" t="s">
        <v>590</v>
      </c>
      <c r="E580" s="125" t="s">
        <v>576</v>
      </c>
      <c r="F580" s="125">
        <v>1</v>
      </c>
      <c r="G580" s="127">
        <v>1</v>
      </c>
      <c r="H580" s="125"/>
      <c r="I580" s="125" t="str">
        <f t="shared" si="47"/>
        <v>part</v>
      </c>
      <c r="J580" s="125"/>
      <c r="K580" s="125"/>
      <c r="L580" s="125"/>
      <c r="M580" s="125"/>
      <c r="N580" s="128"/>
      <c r="O580" s="128"/>
      <c r="P580" s="128"/>
      <c r="Q580" s="128"/>
      <c r="R580" s="129" t="s">
        <v>1049</v>
      </c>
      <c r="S580" s="262">
        <v>4</v>
      </c>
      <c r="T580" s="130" t="s">
        <v>1375</v>
      </c>
      <c r="U580" s="125"/>
      <c r="V580" s="132">
        <v>15</v>
      </c>
      <c r="W580" s="130"/>
      <c r="X580" s="125" t="s">
        <v>1253</v>
      </c>
      <c r="Y580" s="125"/>
      <c r="Z580" s="132"/>
      <c r="AA580" s="112">
        <f t="shared" si="48"/>
        <v>15</v>
      </c>
      <c r="AB580" s="95">
        <f t="shared" si="45"/>
        <v>15</v>
      </c>
      <c r="AD580" s="88">
        <f t="shared" si="49"/>
        <v>0</v>
      </c>
      <c r="AE580" s="113">
        <v>40079</v>
      </c>
      <c r="AM580" s="281">
        <v>62810</v>
      </c>
      <c r="AN580" s="281">
        <v>62901</v>
      </c>
      <c r="AO580" s="156" t="s">
        <v>1377</v>
      </c>
      <c r="AP580" s="282" t="s">
        <v>590</v>
      </c>
      <c r="AQ580" s="809" t="s">
        <v>576</v>
      </c>
      <c r="AR580" s="809">
        <v>1</v>
      </c>
      <c r="AS580" s="88">
        <f t="shared" si="46"/>
        <v>0</v>
      </c>
      <c r="AT580" s="88">
        <v>0</v>
      </c>
    </row>
    <row r="581" spans="1:46" x14ac:dyDescent="0.35">
      <c r="A581" s="88">
        <v>61743</v>
      </c>
      <c r="B581" s="109">
        <v>62902</v>
      </c>
      <c r="C581" s="88" t="s">
        <v>1378</v>
      </c>
      <c r="D581" s="88" t="s">
        <v>590</v>
      </c>
      <c r="E581" s="88" t="s">
        <v>576</v>
      </c>
      <c r="F581" s="88">
        <v>1</v>
      </c>
      <c r="G581" s="120">
        <v>1</v>
      </c>
      <c r="I581" s="88" t="str">
        <f t="shared" si="47"/>
        <v>assy</v>
      </c>
      <c r="R581" s="98" t="s">
        <v>914</v>
      </c>
      <c r="S581" s="91">
        <v>4</v>
      </c>
      <c r="V581" s="114">
        <v>0</v>
      </c>
      <c r="Z581" s="114"/>
      <c r="AA581" s="115">
        <f t="shared" si="48"/>
        <v>0</v>
      </c>
      <c r="AB581" s="95">
        <f t="shared" si="45"/>
        <v>0</v>
      </c>
      <c r="AD581" s="88">
        <f t="shared" si="49"/>
        <v>0</v>
      </c>
      <c r="AE581" s="113">
        <v>40158</v>
      </c>
      <c r="AM581" s="281">
        <v>61743</v>
      </c>
      <c r="AN581" s="281">
        <v>62902</v>
      </c>
      <c r="AO581" s="156" t="s">
        <v>1378</v>
      </c>
      <c r="AP581" s="282" t="s">
        <v>590</v>
      </c>
      <c r="AQ581" s="809" t="s">
        <v>576</v>
      </c>
      <c r="AR581" s="809">
        <v>1</v>
      </c>
      <c r="AS581" s="88">
        <f t="shared" si="46"/>
        <v>0</v>
      </c>
      <c r="AT581" s="88">
        <v>0</v>
      </c>
    </row>
    <row r="582" spans="1:46" x14ac:dyDescent="0.35">
      <c r="A582" s="125">
        <v>62810</v>
      </c>
      <c r="B582" s="126">
        <v>62903</v>
      </c>
      <c r="C582" s="125" t="s">
        <v>1379</v>
      </c>
      <c r="D582" s="125" t="s">
        <v>590</v>
      </c>
      <c r="E582" s="125" t="s">
        <v>576</v>
      </c>
      <c r="F582" s="125">
        <v>4</v>
      </c>
      <c r="G582" s="127">
        <v>1</v>
      </c>
      <c r="H582" s="125"/>
      <c r="I582" s="125" t="str">
        <f t="shared" si="47"/>
        <v>part</v>
      </c>
      <c r="J582" s="125"/>
      <c r="K582" s="125"/>
      <c r="L582" s="125"/>
      <c r="M582" s="125"/>
      <c r="N582" s="128"/>
      <c r="O582" s="128"/>
      <c r="P582" s="128"/>
      <c r="Q582" s="128"/>
      <c r="R582" s="129" t="s">
        <v>1049</v>
      </c>
      <c r="S582" s="262">
        <v>4</v>
      </c>
      <c r="T582" s="130" t="s">
        <v>1375</v>
      </c>
      <c r="U582" s="125"/>
      <c r="V582" s="132">
        <v>22.5</v>
      </c>
      <c r="W582" s="130"/>
      <c r="X582" s="125" t="s">
        <v>1253</v>
      </c>
      <c r="Y582" s="128"/>
      <c r="Z582" s="132"/>
      <c r="AA582" s="112">
        <f t="shared" si="48"/>
        <v>22.5</v>
      </c>
      <c r="AB582" s="95">
        <f t="shared" si="45"/>
        <v>90</v>
      </c>
      <c r="AD582" s="88">
        <f t="shared" si="49"/>
        <v>0</v>
      </c>
      <c r="AE582" s="113">
        <v>40079</v>
      </c>
      <c r="AM582" s="281">
        <v>62810</v>
      </c>
      <c r="AN582" s="281">
        <v>62903</v>
      </c>
      <c r="AO582" s="156" t="s">
        <v>1379</v>
      </c>
      <c r="AP582" s="282" t="s">
        <v>590</v>
      </c>
      <c r="AQ582" s="809" t="s">
        <v>1081</v>
      </c>
      <c r="AR582" s="809">
        <v>4</v>
      </c>
      <c r="AS582" s="88">
        <f t="shared" si="46"/>
        <v>0</v>
      </c>
      <c r="AT582" s="88">
        <v>0</v>
      </c>
    </row>
    <row r="583" spans="1:46" s="95" customFormat="1" x14ac:dyDescent="0.35">
      <c r="A583" s="125">
        <v>62810</v>
      </c>
      <c r="B583" s="126">
        <v>62904</v>
      </c>
      <c r="C583" s="125" t="s">
        <v>1380</v>
      </c>
      <c r="D583" s="125" t="s">
        <v>590</v>
      </c>
      <c r="E583" s="125" t="s">
        <v>576</v>
      </c>
      <c r="F583" s="125">
        <v>4</v>
      </c>
      <c r="G583" s="127">
        <v>1</v>
      </c>
      <c r="H583" s="125"/>
      <c r="I583" s="125" t="str">
        <f t="shared" si="47"/>
        <v>part</v>
      </c>
      <c r="J583" s="125"/>
      <c r="K583" s="125"/>
      <c r="L583" s="125"/>
      <c r="M583" s="125"/>
      <c r="N583" s="128"/>
      <c r="O583" s="128"/>
      <c r="P583" s="128"/>
      <c r="Q583" s="128"/>
      <c r="R583" s="129" t="s">
        <v>1049</v>
      </c>
      <c r="S583" s="262">
        <v>4</v>
      </c>
      <c r="T583" s="130" t="s">
        <v>1375</v>
      </c>
      <c r="U583" s="125"/>
      <c r="V583" s="132">
        <v>14.5</v>
      </c>
      <c r="W583" s="130"/>
      <c r="X583" s="125" t="s">
        <v>1381</v>
      </c>
      <c r="Y583" s="125"/>
      <c r="Z583" s="132"/>
      <c r="AA583" s="112">
        <f t="shared" si="48"/>
        <v>14.5</v>
      </c>
      <c r="AB583" s="95">
        <f t="shared" ref="AB583:AB646" si="50">AA583*F583</f>
        <v>58</v>
      </c>
      <c r="AC583" s="88"/>
      <c r="AD583" s="88">
        <f t="shared" si="49"/>
        <v>0</v>
      </c>
      <c r="AE583" s="113">
        <v>40079</v>
      </c>
      <c r="AF583" s="88"/>
      <c r="AG583" s="88"/>
      <c r="AH583" s="88"/>
      <c r="AI583" s="88"/>
      <c r="AJ583" s="88"/>
      <c r="AK583" s="88"/>
      <c r="AL583" s="88"/>
      <c r="AM583" s="281">
        <v>62810</v>
      </c>
      <c r="AN583" s="281">
        <v>62904</v>
      </c>
      <c r="AO583" s="156" t="s">
        <v>1380</v>
      </c>
      <c r="AP583" s="282" t="s">
        <v>590</v>
      </c>
      <c r="AQ583" s="809" t="s">
        <v>576</v>
      </c>
      <c r="AR583" s="809">
        <v>4</v>
      </c>
      <c r="AS583" s="88">
        <f t="shared" ref="AS583:AS646" si="51">IF(B583=AN583,0,1)</f>
        <v>0</v>
      </c>
      <c r="AT583" s="88">
        <v>0</v>
      </c>
    </row>
    <row r="584" spans="1:46" s="95" customFormat="1" x14ac:dyDescent="0.35">
      <c r="A584" s="125">
        <v>62938</v>
      </c>
      <c r="B584" s="126">
        <v>62904</v>
      </c>
      <c r="C584" s="125" t="s">
        <v>1380</v>
      </c>
      <c r="D584" s="125" t="s">
        <v>590</v>
      </c>
      <c r="E584" s="125" t="s">
        <v>576</v>
      </c>
      <c r="F584" s="125">
        <v>2</v>
      </c>
      <c r="G584" s="127">
        <v>1</v>
      </c>
      <c r="H584" s="125"/>
      <c r="I584" s="125" t="str">
        <f t="shared" si="47"/>
        <v>part</v>
      </c>
      <c r="J584" s="125"/>
      <c r="K584" s="125"/>
      <c r="L584" s="125"/>
      <c r="M584" s="125"/>
      <c r="N584" s="128"/>
      <c r="O584" s="128"/>
      <c r="P584" s="128"/>
      <c r="Q584" s="128"/>
      <c r="R584" s="129" t="s">
        <v>1049</v>
      </c>
      <c r="S584" s="262">
        <v>4</v>
      </c>
      <c r="T584" s="130" t="s">
        <v>1382</v>
      </c>
      <c r="U584" s="125"/>
      <c r="V584" s="132">
        <v>14.5</v>
      </c>
      <c r="W584" s="129"/>
      <c r="X584" s="125" t="s">
        <v>1381</v>
      </c>
      <c r="Y584" s="125"/>
      <c r="Z584" s="132"/>
      <c r="AA584" s="112">
        <f t="shared" si="48"/>
        <v>14.5</v>
      </c>
      <c r="AB584" s="95">
        <f t="shared" si="50"/>
        <v>29</v>
      </c>
      <c r="AC584" s="88"/>
      <c r="AD584" s="88">
        <f t="shared" si="49"/>
        <v>0</v>
      </c>
      <c r="AE584" s="113">
        <v>40079</v>
      </c>
      <c r="AF584" s="88"/>
      <c r="AG584" s="88"/>
      <c r="AH584" s="88"/>
      <c r="AI584" s="88"/>
      <c r="AJ584" s="88"/>
      <c r="AK584" s="88"/>
      <c r="AL584" s="88"/>
      <c r="AM584" s="281">
        <v>62938</v>
      </c>
      <c r="AN584" s="281">
        <v>62904</v>
      </c>
      <c r="AO584" s="156" t="s">
        <v>1380</v>
      </c>
      <c r="AP584" s="282" t="s">
        <v>590</v>
      </c>
      <c r="AQ584" s="809" t="s">
        <v>576</v>
      </c>
      <c r="AR584" s="809">
        <v>2</v>
      </c>
      <c r="AS584" s="88">
        <f t="shared" si="51"/>
        <v>0</v>
      </c>
      <c r="AT584" s="88">
        <v>0</v>
      </c>
    </row>
    <row r="585" spans="1:46" s="95" customFormat="1" x14ac:dyDescent="0.35">
      <c r="A585" s="220">
        <v>62810</v>
      </c>
      <c r="B585" s="231">
        <v>62905</v>
      </c>
      <c r="C585" s="220" t="s">
        <v>1383</v>
      </c>
      <c r="D585" s="220" t="s">
        <v>590</v>
      </c>
      <c r="E585" s="220" t="s">
        <v>576</v>
      </c>
      <c r="F585" s="220">
        <v>1</v>
      </c>
      <c r="G585" s="221">
        <v>1</v>
      </c>
      <c r="H585" s="220"/>
      <c r="I585" s="220" t="str">
        <f t="shared" si="47"/>
        <v>part</v>
      </c>
      <c r="J585" s="220"/>
      <c r="K585" s="220"/>
      <c r="L585" s="220"/>
      <c r="M585" s="220"/>
      <c r="N585" s="222"/>
      <c r="O585" s="222"/>
      <c r="P585" s="222"/>
      <c r="Q585" s="222"/>
      <c r="R585" s="223" t="s">
        <v>1049</v>
      </c>
      <c r="S585" s="224">
        <v>4</v>
      </c>
      <c r="T585" s="225" t="s">
        <v>1375</v>
      </c>
      <c r="U585" s="220"/>
      <c r="V585" s="227">
        <v>0</v>
      </c>
      <c r="W585" s="225"/>
      <c r="X585" s="220" t="s">
        <v>1087</v>
      </c>
      <c r="Y585" s="220"/>
      <c r="Z585" s="227"/>
      <c r="AA585" s="112">
        <f t="shared" si="48"/>
        <v>0</v>
      </c>
      <c r="AB585" s="95">
        <f t="shared" si="50"/>
        <v>0</v>
      </c>
      <c r="AC585" s="88"/>
      <c r="AD585" s="88">
        <f t="shared" si="49"/>
        <v>0</v>
      </c>
      <c r="AE585" s="113">
        <v>40079</v>
      </c>
      <c r="AF585" s="88"/>
      <c r="AG585" s="88"/>
      <c r="AH585" s="88"/>
      <c r="AI585" s="88"/>
      <c r="AJ585" s="88"/>
      <c r="AK585" s="88"/>
      <c r="AL585" s="88"/>
      <c r="AM585" s="281">
        <v>62810</v>
      </c>
      <c r="AN585" s="281">
        <v>62905</v>
      </c>
      <c r="AO585" s="156" t="s">
        <v>1383</v>
      </c>
      <c r="AP585" s="282" t="s">
        <v>590</v>
      </c>
      <c r="AQ585" s="809" t="s">
        <v>576</v>
      </c>
      <c r="AR585" s="809">
        <v>1</v>
      </c>
      <c r="AS585" s="88">
        <f t="shared" si="51"/>
        <v>0</v>
      </c>
      <c r="AT585" s="88">
        <v>0</v>
      </c>
    </row>
    <row r="586" spans="1:46" s="95" customFormat="1" x14ac:dyDescent="0.35">
      <c r="A586" s="125">
        <v>62810</v>
      </c>
      <c r="B586" s="126">
        <v>62906</v>
      </c>
      <c r="C586" s="125" t="s">
        <v>1384</v>
      </c>
      <c r="D586" s="125" t="s">
        <v>590</v>
      </c>
      <c r="E586" s="125" t="s">
        <v>576</v>
      </c>
      <c r="F586" s="125">
        <v>4</v>
      </c>
      <c r="G586" s="127">
        <v>1</v>
      </c>
      <c r="H586" s="125"/>
      <c r="I586" s="125" t="str">
        <f t="shared" si="47"/>
        <v>part</v>
      </c>
      <c r="J586" s="125"/>
      <c r="K586" s="125"/>
      <c r="L586" s="125"/>
      <c r="M586" s="125"/>
      <c r="N586" s="128"/>
      <c r="O586" s="128"/>
      <c r="P586" s="128"/>
      <c r="Q586" s="128"/>
      <c r="R586" s="129" t="s">
        <v>1049</v>
      </c>
      <c r="S586" s="262">
        <v>4</v>
      </c>
      <c r="T586" s="130" t="s">
        <v>1385</v>
      </c>
      <c r="U586" s="125"/>
      <c r="V586" s="132">
        <v>60</v>
      </c>
      <c r="W586" s="130"/>
      <c r="X586" s="125" t="s">
        <v>1253</v>
      </c>
      <c r="Y586" s="125"/>
      <c r="Z586" s="132"/>
      <c r="AA586" s="228">
        <f t="shared" si="48"/>
        <v>60</v>
      </c>
      <c r="AB586" s="229">
        <f t="shared" si="50"/>
        <v>240</v>
      </c>
      <c r="AC586" s="220"/>
      <c r="AD586" s="220">
        <f t="shared" si="49"/>
        <v>0</v>
      </c>
      <c r="AE586" s="230">
        <v>40079</v>
      </c>
      <c r="AF586" s="220"/>
      <c r="AG586" s="220"/>
      <c r="AH586" s="220"/>
      <c r="AI586" s="220"/>
      <c r="AJ586" s="220"/>
      <c r="AK586" s="220"/>
      <c r="AL586" s="220"/>
      <c r="AM586" s="281">
        <v>62810</v>
      </c>
      <c r="AN586" s="281">
        <v>62906</v>
      </c>
      <c r="AO586" s="156" t="s">
        <v>1384</v>
      </c>
      <c r="AP586" s="282" t="s">
        <v>473</v>
      </c>
      <c r="AQ586" s="809" t="s">
        <v>576</v>
      </c>
      <c r="AR586" s="809">
        <v>4</v>
      </c>
      <c r="AS586" s="88">
        <f t="shared" si="51"/>
        <v>0</v>
      </c>
      <c r="AT586" s="88">
        <v>0</v>
      </c>
    </row>
    <row r="587" spans="1:46" s="95" customFormat="1" x14ac:dyDescent="0.35">
      <c r="A587" s="125">
        <v>62810</v>
      </c>
      <c r="B587" s="126">
        <v>62907</v>
      </c>
      <c r="C587" s="125" t="s">
        <v>1386</v>
      </c>
      <c r="D587" s="125" t="s">
        <v>590</v>
      </c>
      <c r="E587" s="125" t="s">
        <v>576</v>
      </c>
      <c r="F587" s="125">
        <v>6</v>
      </c>
      <c r="G587" s="127">
        <v>1</v>
      </c>
      <c r="H587" s="125"/>
      <c r="I587" s="125" t="str">
        <f t="shared" si="47"/>
        <v>part</v>
      </c>
      <c r="J587" s="125"/>
      <c r="K587" s="125"/>
      <c r="L587" s="125"/>
      <c r="M587" s="125"/>
      <c r="N587" s="128"/>
      <c r="O587" s="128"/>
      <c r="P587" s="128"/>
      <c r="Q587" s="128"/>
      <c r="R587" s="129" t="s">
        <v>1049</v>
      </c>
      <c r="S587" s="262">
        <v>4</v>
      </c>
      <c r="T587" s="130" t="s">
        <v>1375</v>
      </c>
      <c r="U587" s="125"/>
      <c r="V587" s="132">
        <v>0</v>
      </c>
      <c r="W587" s="129"/>
      <c r="X587" s="125" t="s">
        <v>1387</v>
      </c>
      <c r="Y587" s="125"/>
      <c r="Z587" s="132"/>
      <c r="AA587" s="112">
        <f t="shared" si="48"/>
        <v>0</v>
      </c>
      <c r="AB587" s="95">
        <f t="shared" si="50"/>
        <v>0</v>
      </c>
      <c r="AC587" s="88"/>
      <c r="AD587" s="88">
        <f t="shared" si="49"/>
        <v>0</v>
      </c>
      <c r="AE587" s="113">
        <v>40079</v>
      </c>
      <c r="AF587" s="88"/>
      <c r="AG587" s="88"/>
      <c r="AH587" s="88"/>
      <c r="AI587" s="88"/>
      <c r="AJ587" s="88"/>
      <c r="AK587" s="88"/>
      <c r="AL587" s="88"/>
      <c r="AM587" s="281">
        <v>62810</v>
      </c>
      <c r="AN587" s="281">
        <v>62907</v>
      </c>
      <c r="AO587" s="156" t="s">
        <v>1386</v>
      </c>
      <c r="AP587" s="282" t="s">
        <v>590</v>
      </c>
      <c r="AQ587" s="809" t="s">
        <v>576</v>
      </c>
      <c r="AR587" s="809">
        <v>6</v>
      </c>
      <c r="AS587" s="88">
        <f t="shared" si="51"/>
        <v>0</v>
      </c>
      <c r="AT587" s="88">
        <v>0</v>
      </c>
    </row>
    <row r="588" spans="1:46" s="95" customFormat="1" x14ac:dyDescent="0.35">
      <c r="A588" s="125">
        <v>62913</v>
      </c>
      <c r="B588" s="126">
        <v>62907</v>
      </c>
      <c r="C588" s="125" t="s">
        <v>1386</v>
      </c>
      <c r="D588" s="125" t="s">
        <v>590</v>
      </c>
      <c r="E588" s="125" t="s">
        <v>576</v>
      </c>
      <c r="F588" s="125">
        <v>6</v>
      </c>
      <c r="G588" s="127">
        <v>1</v>
      </c>
      <c r="H588" s="125"/>
      <c r="I588" s="125" t="str">
        <f t="shared" si="47"/>
        <v>part</v>
      </c>
      <c r="J588" s="125"/>
      <c r="K588" s="125"/>
      <c r="L588" s="125"/>
      <c r="M588" s="125"/>
      <c r="N588" s="128"/>
      <c r="O588" s="128"/>
      <c r="P588" s="128"/>
      <c r="Q588" s="128"/>
      <c r="R588" s="129" t="s">
        <v>1049</v>
      </c>
      <c r="S588" s="262">
        <v>4</v>
      </c>
      <c r="T588" s="130" t="s">
        <v>1375</v>
      </c>
      <c r="U588" s="125"/>
      <c r="V588" s="132">
        <v>0</v>
      </c>
      <c r="W588" s="129"/>
      <c r="X588" s="125" t="s">
        <v>1108</v>
      </c>
      <c r="Y588" s="125"/>
      <c r="Z588" s="132"/>
      <c r="AA588" s="112">
        <f t="shared" si="48"/>
        <v>0</v>
      </c>
      <c r="AB588" s="95">
        <f t="shared" si="50"/>
        <v>0</v>
      </c>
      <c r="AC588" s="88"/>
      <c r="AD588" s="88">
        <f t="shared" si="49"/>
        <v>0</v>
      </c>
      <c r="AE588" s="113">
        <v>40079</v>
      </c>
      <c r="AF588" s="88"/>
      <c r="AG588" s="88"/>
      <c r="AH588" s="88"/>
      <c r="AI588" s="88"/>
      <c r="AJ588" s="88"/>
      <c r="AK588" s="88"/>
      <c r="AL588" s="88"/>
      <c r="AM588" s="281">
        <v>62913</v>
      </c>
      <c r="AN588" s="281">
        <v>62907</v>
      </c>
      <c r="AO588" s="156" t="s">
        <v>1386</v>
      </c>
      <c r="AP588" s="282" t="s">
        <v>590</v>
      </c>
      <c r="AQ588" s="809" t="s">
        <v>576</v>
      </c>
      <c r="AR588" s="809">
        <v>6</v>
      </c>
      <c r="AS588" s="88">
        <f t="shared" si="51"/>
        <v>0</v>
      </c>
      <c r="AT588" s="88">
        <v>0</v>
      </c>
    </row>
    <row r="589" spans="1:46" s="95" customFormat="1" x14ac:dyDescent="0.35">
      <c r="A589" s="155">
        <v>62445</v>
      </c>
      <c r="B589" s="162">
        <v>62910</v>
      </c>
      <c r="C589" s="155" t="s">
        <v>1388</v>
      </c>
      <c r="D589" s="155" t="s">
        <v>473</v>
      </c>
      <c r="E589" s="155"/>
      <c r="F589" s="155">
        <v>6</v>
      </c>
      <c r="G589" s="171">
        <v>1</v>
      </c>
      <c r="H589" s="155"/>
      <c r="I589" s="155" t="str">
        <f t="shared" si="47"/>
        <v>part</v>
      </c>
      <c r="J589" s="155"/>
      <c r="K589" s="155"/>
      <c r="L589" s="155"/>
      <c r="M589" s="155"/>
      <c r="N589" s="163"/>
      <c r="O589" s="163"/>
      <c r="P589" s="163"/>
      <c r="Q589" s="163"/>
      <c r="R589" s="164" t="s">
        <v>1049</v>
      </c>
      <c r="S589" s="165">
        <v>2</v>
      </c>
      <c r="T589" s="167" t="s">
        <v>1389</v>
      </c>
      <c r="U589" s="163"/>
      <c r="V589" s="166">
        <v>1.99</v>
      </c>
      <c r="W589" s="167" t="s">
        <v>942</v>
      </c>
      <c r="X589" s="155" t="s">
        <v>1756</v>
      </c>
      <c r="Y589" s="155"/>
      <c r="Z589" s="155"/>
      <c r="AA589" s="152">
        <f t="shared" si="48"/>
        <v>1.99</v>
      </c>
      <c r="AB589" s="168">
        <f t="shared" si="50"/>
        <v>11.94</v>
      </c>
      <c r="AC589" s="155"/>
      <c r="AD589" s="155">
        <f t="shared" si="49"/>
        <v>0</v>
      </c>
      <c r="AE589" s="169">
        <v>40113</v>
      </c>
      <c r="AF589" s="155"/>
      <c r="AG589" s="155"/>
      <c r="AH589" s="155"/>
      <c r="AI589" s="155"/>
      <c r="AJ589" s="155"/>
      <c r="AK589" s="155"/>
      <c r="AL589" s="155"/>
      <c r="AM589" s="281">
        <v>62445</v>
      </c>
      <c r="AN589" s="281">
        <v>62910</v>
      </c>
      <c r="AO589" s="156" t="s">
        <v>1388</v>
      </c>
      <c r="AP589" s="282" t="s">
        <v>473</v>
      </c>
      <c r="AQ589" s="809"/>
      <c r="AR589" s="809">
        <v>6</v>
      </c>
      <c r="AS589" s="88">
        <f t="shared" si="51"/>
        <v>0</v>
      </c>
      <c r="AT589" s="88">
        <v>0</v>
      </c>
    </row>
    <row r="590" spans="1:46" s="95" customFormat="1" x14ac:dyDescent="0.35">
      <c r="A590" s="88" t="s">
        <v>1390</v>
      </c>
      <c r="B590" s="88">
        <v>62912</v>
      </c>
      <c r="C590" s="88" t="s">
        <v>1391</v>
      </c>
      <c r="D590" s="88" t="s">
        <v>924</v>
      </c>
      <c r="E590" s="88"/>
      <c r="F590" s="88">
        <v>1</v>
      </c>
      <c r="G590" s="110"/>
      <c r="H590" s="88"/>
      <c r="I590" s="88" t="str">
        <f t="shared" si="47"/>
        <v>assy</v>
      </c>
      <c r="J590" s="88"/>
      <c r="K590" s="88"/>
      <c r="L590" s="88"/>
      <c r="M590" s="88"/>
      <c r="N590" s="89"/>
      <c r="O590" s="89"/>
      <c r="P590" s="89"/>
      <c r="Q590" s="89"/>
      <c r="R590" s="98" t="s">
        <v>1103</v>
      </c>
      <c r="S590" s="91">
        <v>3</v>
      </c>
      <c r="T590" s="92"/>
      <c r="U590" s="88"/>
      <c r="V590" s="114">
        <v>0</v>
      </c>
      <c r="W590" s="98"/>
      <c r="X590" s="88"/>
      <c r="Y590" s="88"/>
      <c r="Z590" s="118"/>
      <c r="AA590" s="112">
        <f t="shared" si="48"/>
        <v>0</v>
      </c>
      <c r="AB590" s="95">
        <f t="shared" si="50"/>
        <v>0</v>
      </c>
      <c r="AC590" s="88"/>
      <c r="AD590" s="88">
        <f t="shared" si="49"/>
        <v>0</v>
      </c>
      <c r="AE590" s="113">
        <v>40102</v>
      </c>
      <c r="AF590" s="88"/>
      <c r="AG590" s="88"/>
      <c r="AH590" s="88"/>
      <c r="AI590" s="88"/>
      <c r="AJ590" s="88"/>
      <c r="AK590" s="88"/>
      <c r="AL590" s="88"/>
      <c r="AM590" s="88" t="s">
        <v>1390</v>
      </c>
      <c r="AN590" s="281">
        <v>62912</v>
      </c>
      <c r="AO590" s="156" t="s">
        <v>1391</v>
      </c>
      <c r="AP590" s="282" t="s">
        <v>590</v>
      </c>
      <c r="AQ590" s="809" t="s">
        <v>576</v>
      </c>
      <c r="AR590" s="809">
        <v>1</v>
      </c>
      <c r="AS590" s="88">
        <f t="shared" si="51"/>
        <v>0</v>
      </c>
      <c r="AT590" s="88">
        <v>0</v>
      </c>
    </row>
    <row r="591" spans="1:46" s="95" customFormat="1" x14ac:dyDescent="0.35">
      <c r="A591" s="121">
        <v>62445</v>
      </c>
      <c r="B591" s="122">
        <v>62913</v>
      </c>
      <c r="C591" s="121" t="s">
        <v>1392</v>
      </c>
      <c r="D591" s="88" t="s">
        <v>590</v>
      </c>
      <c r="E591" s="88" t="s">
        <v>576</v>
      </c>
      <c r="F591" s="88">
        <v>1</v>
      </c>
      <c r="G591" s="110">
        <v>1</v>
      </c>
      <c r="H591" s="88"/>
      <c r="I591" s="88" t="str">
        <f t="shared" si="47"/>
        <v>assy</v>
      </c>
      <c r="J591" s="88"/>
      <c r="K591" s="88"/>
      <c r="L591" s="88"/>
      <c r="M591" s="88"/>
      <c r="N591" s="89"/>
      <c r="O591" s="89"/>
      <c r="P591" s="89"/>
      <c r="Q591" s="89"/>
      <c r="R591" s="98" t="s">
        <v>1049</v>
      </c>
      <c r="S591" s="91">
        <v>4</v>
      </c>
      <c r="T591" s="92"/>
      <c r="U591" s="88"/>
      <c r="V591" s="114">
        <v>0</v>
      </c>
      <c r="W591" s="92"/>
      <c r="X591" s="121" t="s">
        <v>1089</v>
      </c>
      <c r="Y591" s="88"/>
      <c r="Z591" s="118"/>
      <c r="AA591" s="112">
        <f t="shared" si="48"/>
        <v>0</v>
      </c>
      <c r="AB591" s="95">
        <f t="shared" si="50"/>
        <v>0</v>
      </c>
      <c r="AC591" s="88"/>
      <c r="AD591" s="88">
        <f t="shared" si="49"/>
        <v>0</v>
      </c>
      <c r="AE591" s="113">
        <v>40079</v>
      </c>
      <c r="AF591" s="88"/>
      <c r="AG591" s="88"/>
      <c r="AH591" s="88"/>
      <c r="AI591" s="88"/>
      <c r="AJ591" s="88"/>
      <c r="AK591" s="88"/>
      <c r="AL591" s="88"/>
      <c r="AM591" s="281">
        <v>62445</v>
      </c>
      <c r="AN591" s="281">
        <v>62913</v>
      </c>
      <c r="AO591" s="156" t="s">
        <v>1392</v>
      </c>
      <c r="AP591" s="282" t="s">
        <v>590</v>
      </c>
      <c r="AQ591" s="809" t="s">
        <v>1081</v>
      </c>
      <c r="AR591" s="809">
        <v>1</v>
      </c>
      <c r="AS591" s="88">
        <f t="shared" si="51"/>
        <v>0</v>
      </c>
      <c r="AT591" s="88">
        <v>0</v>
      </c>
    </row>
    <row r="592" spans="1:46" s="201" customFormat="1" x14ac:dyDescent="0.35">
      <c r="A592" s="125">
        <v>62913</v>
      </c>
      <c r="B592" s="126">
        <v>62914</v>
      </c>
      <c r="C592" s="125" t="s">
        <v>1393</v>
      </c>
      <c r="D592" s="125" t="s">
        <v>590</v>
      </c>
      <c r="E592" s="125" t="s">
        <v>576</v>
      </c>
      <c r="F592" s="125">
        <v>1</v>
      </c>
      <c r="G592" s="127">
        <v>1</v>
      </c>
      <c r="H592" s="125"/>
      <c r="I592" s="125" t="str">
        <f t="shared" si="47"/>
        <v>part</v>
      </c>
      <c r="J592" s="125"/>
      <c r="K592" s="125"/>
      <c r="L592" s="125"/>
      <c r="M592" s="125"/>
      <c r="N592" s="128"/>
      <c r="O592" s="128"/>
      <c r="P592" s="128"/>
      <c r="Q592" s="128"/>
      <c r="R592" s="129" t="s">
        <v>1049</v>
      </c>
      <c r="S592" s="262">
        <v>4</v>
      </c>
      <c r="T592" s="130" t="s">
        <v>1394</v>
      </c>
      <c r="U592" s="125"/>
      <c r="V592" s="132">
        <v>397</v>
      </c>
      <c r="W592" s="130"/>
      <c r="X592" s="125" t="s">
        <v>1108</v>
      </c>
      <c r="Y592" s="125"/>
      <c r="Z592" s="125"/>
      <c r="AA592" s="112">
        <f t="shared" si="48"/>
        <v>397</v>
      </c>
      <c r="AB592" s="95">
        <f t="shared" si="50"/>
        <v>397</v>
      </c>
      <c r="AC592" s="88"/>
      <c r="AD592" s="88">
        <f t="shared" si="49"/>
        <v>0</v>
      </c>
      <c r="AE592" s="113">
        <v>40079</v>
      </c>
      <c r="AF592" s="88"/>
      <c r="AG592" s="88"/>
      <c r="AH592" s="88"/>
      <c r="AI592" s="88"/>
      <c r="AJ592" s="88"/>
      <c r="AK592" s="88"/>
      <c r="AL592" s="88"/>
      <c r="AM592" s="281">
        <v>62913</v>
      </c>
      <c r="AN592" s="281">
        <v>62914</v>
      </c>
      <c r="AO592" s="156" t="s">
        <v>1393</v>
      </c>
      <c r="AP592" s="282" t="s">
        <v>590</v>
      </c>
      <c r="AQ592" s="809" t="s">
        <v>576</v>
      </c>
      <c r="AR592" s="809">
        <v>1</v>
      </c>
      <c r="AS592" s="88">
        <f t="shared" si="51"/>
        <v>0</v>
      </c>
      <c r="AT592" s="88">
        <v>0</v>
      </c>
    </row>
    <row r="593" spans="1:46" s="201" customFormat="1" x14ac:dyDescent="0.35">
      <c r="A593" s="220">
        <v>62445</v>
      </c>
      <c r="B593" s="231">
        <v>62915</v>
      </c>
      <c r="C593" s="220" t="s">
        <v>1395</v>
      </c>
      <c r="D593" s="220" t="s">
        <v>590</v>
      </c>
      <c r="E593" s="220"/>
      <c r="F593" s="220">
        <v>1</v>
      </c>
      <c r="G593" s="221">
        <v>1</v>
      </c>
      <c r="H593" s="220"/>
      <c r="I593" s="220" t="str">
        <f t="shared" si="47"/>
        <v>part</v>
      </c>
      <c r="J593" s="220"/>
      <c r="K593" s="220"/>
      <c r="L593" s="220"/>
      <c r="M593" s="220"/>
      <c r="N593" s="222"/>
      <c r="O593" s="222"/>
      <c r="P593" s="222"/>
      <c r="Q593" s="222"/>
      <c r="R593" s="223" t="s">
        <v>1396</v>
      </c>
      <c r="S593" s="224">
        <v>2</v>
      </c>
      <c r="T593" s="225" t="s">
        <v>1397</v>
      </c>
      <c r="U593" s="220"/>
      <c r="V593" s="227">
        <v>274.43</v>
      </c>
      <c r="W593" s="225">
        <v>50099</v>
      </c>
      <c r="X593" s="220" t="s">
        <v>1398</v>
      </c>
      <c r="Y593" s="220"/>
      <c r="Z593" s="227"/>
      <c r="AA593" s="228">
        <f t="shared" si="48"/>
        <v>274.43</v>
      </c>
      <c r="AB593" s="229">
        <f t="shared" si="50"/>
        <v>274.43</v>
      </c>
      <c r="AC593" s="220"/>
      <c r="AD593" s="220">
        <f t="shared" si="49"/>
        <v>0</v>
      </c>
      <c r="AE593" s="230">
        <v>40042</v>
      </c>
      <c r="AF593" s="220"/>
      <c r="AG593" s="220"/>
      <c r="AH593" s="220"/>
      <c r="AI593" s="220"/>
      <c r="AJ593" s="220"/>
      <c r="AK593" s="220"/>
      <c r="AL593" s="220"/>
      <c r="AM593" s="281">
        <v>62445</v>
      </c>
      <c r="AN593" s="281">
        <v>62915</v>
      </c>
      <c r="AO593" s="156" t="s">
        <v>1395</v>
      </c>
      <c r="AP593" s="284" t="s">
        <v>924</v>
      </c>
      <c r="AQ593" s="809"/>
      <c r="AR593" s="809">
        <v>1</v>
      </c>
      <c r="AS593" s="88">
        <f t="shared" si="51"/>
        <v>0</v>
      </c>
      <c r="AT593" s="88">
        <v>0</v>
      </c>
    </row>
    <row r="594" spans="1:46" s="201" customFormat="1" x14ac:dyDescent="0.35">
      <c r="A594" s="155">
        <v>62445</v>
      </c>
      <c r="B594" s="162">
        <v>62916</v>
      </c>
      <c r="C594" s="155" t="s">
        <v>1399</v>
      </c>
      <c r="D594" s="155" t="s">
        <v>590</v>
      </c>
      <c r="E594" s="155" t="s">
        <v>576</v>
      </c>
      <c r="F594" s="155">
        <v>2</v>
      </c>
      <c r="G594" s="171">
        <v>1</v>
      </c>
      <c r="H594" s="155"/>
      <c r="I594" s="155" t="str">
        <f t="shared" si="47"/>
        <v>part</v>
      </c>
      <c r="J594" s="155"/>
      <c r="K594" s="155"/>
      <c r="L594" s="155"/>
      <c r="M594" s="155"/>
      <c r="N594" s="163"/>
      <c r="O594" s="163"/>
      <c r="P594" s="163"/>
      <c r="Q594" s="163"/>
      <c r="R594" s="164" t="s">
        <v>914</v>
      </c>
      <c r="S594" s="165">
        <v>4</v>
      </c>
      <c r="T594" s="167" t="s">
        <v>1397</v>
      </c>
      <c r="U594" s="155"/>
      <c r="V594" s="166">
        <v>48.25</v>
      </c>
      <c r="W594" s="167">
        <v>50099</v>
      </c>
      <c r="X594" s="155" t="s">
        <v>1400</v>
      </c>
      <c r="Y594" s="155"/>
      <c r="Z594" s="166"/>
      <c r="AA594" s="152">
        <f t="shared" si="48"/>
        <v>48.25</v>
      </c>
      <c r="AB594" s="168">
        <f t="shared" si="50"/>
        <v>96.5</v>
      </c>
      <c r="AC594" s="155"/>
      <c r="AD594" s="155">
        <f t="shared" si="49"/>
        <v>0</v>
      </c>
      <c r="AE594" s="169">
        <v>40084</v>
      </c>
      <c r="AF594" s="155"/>
      <c r="AG594" s="155"/>
      <c r="AH594" s="155"/>
      <c r="AI594" s="155"/>
      <c r="AJ594" s="155"/>
      <c r="AK594" s="155"/>
      <c r="AL594" s="155"/>
      <c r="AM594" s="281">
        <v>62445</v>
      </c>
      <c r="AN594" s="281">
        <v>62916</v>
      </c>
      <c r="AO594" s="156" t="s">
        <v>1399</v>
      </c>
      <c r="AP594" s="282" t="s">
        <v>590</v>
      </c>
      <c r="AQ594" s="809" t="s">
        <v>576</v>
      </c>
      <c r="AR594" s="809">
        <v>2</v>
      </c>
      <c r="AS594" s="88">
        <f t="shared" si="51"/>
        <v>0</v>
      </c>
      <c r="AT594" s="88">
        <v>0</v>
      </c>
    </row>
    <row r="595" spans="1:46" s="201" customFormat="1" x14ac:dyDescent="0.35">
      <c r="A595" s="125">
        <v>62445</v>
      </c>
      <c r="B595" s="126">
        <v>62917</v>
      </c>
      <c r="C595" s="125" t="s">
        <v>1402</v>
      </c>
      <c r="D595" s="125" t="s">
        <v>590</v>
      </c>
      <c r="E595" s="125" t="s">
        <v>576</v>
      </c>
      <c r="F595" s="125">
        <v>2</v>
      </c>
      <c r="G595" s="127">
        <v>1</v>
      </c>
      <c r="H595" s="125"/>
      <c r="I595" s="125" t="str">
        <f t="shared" si="47"/>
        <v>part</v>
      </c>
      <c r="J595" s="125"/>
      <c r="K595" s="125"/>
      <c r="L595" s="125"/>
      <c r="M595" s="125"/>
      <c r="N595" s="128"/>
      <c r="O595" s="128"/>
      <c r="P595" s="128"/>
      <c r="Q595" s="128"/>
      <c r="R595" s="129" t="s">
        <v>914</v>
      </c>
      <c r="S595" s="262">
        <v>4</v>
      </c>
      <c r="T595" s="130" t="s">
        <v>1082</v>
      </c>
      <c r="U595" s="125"/>
      <c r="V595" s="132">
        <v>45</v>
      </c>
      <c r="W595" s="130"/>
      <c r="X595" s="125" t="s">
        <v>1172</v>
      </c>
      <c r="Y595" s="125"/>
      <c r="Z595" s="132"/>
      <c r="AA595" s="112">
        <f t="shared" si="48"/>
        <v>45</v>
      </c>
      <c r="AB595" s="95">
        <f t="shared" si="50"/>
        <v>90</v>
      </c>
      <c r="AC595" s="88"/>
      <c r="AD595" s="88">
        <f t="shared" si="49"/>
        <v>0</v>
      </c>
      <c r="AE595" s="113">
        <v>40078</v>
      </c>
      <c r="AF595" s="88"/>
      <c r="AG595" s="88"/>
      <c r="AH595" s="88"/>
      <c r="AI595" s="88"/>
      <c r="AJ595" s="88"/>
      <c r="AK595" s="88"/>
      <c r="AL595" s="88"/>
      <c r="AM595" s="281">
        <v>62445</v>
      </c>
      <c r="AN595" s="281">
        <v>62917</v>
      </c>
      <c r="AO595" s="156" t="s">
        <v>1402</v>
      </c>
      <c r="AP595" s="282" t="s">
        <v>590</v>
      </c>
      <c r="AQ595" s="809" t="s">
        <v>576</v>
      </c>
      <c r="AR595" s="809">
        <v>2</v>
      </c>
      <c r="AS595" s="88">
        <f t="shared" si="51"/>
        <v>0</v>
      </c>
      <c r="AT595" s="88">
        <v>0</v>
      </c>
    </row>
    <row r="596" spans="1:46" s="201" customFormat="1" x14ac:dyDescent="0.35">
      <c r="A596" s="121">
        <v>62826</v>
      </c>
      <c r="B596" s="122">
        <v>62918</v>
      </c>
      <c r="C596" s="121" t="s">
        <v>1403</v>
      </c>
      <c r="D596" s="88" t="s">
        <v>590</v>
      </c>
      <c r="E596" s="88" t="s">
        <v>576</v>
      </c>
      <c r="F596" s="88">
        <v>2</v>
      </c>
      <c r="G596" s="110">
        <v>1</v>
      </c>
      <c r="H596" s="88"/>
      <c r="I596" s="88" t="str">
        <f t="shared" si="47"/>
        <v>assy</v>
      </c>
      <c r="J596" s="88"/>
      <c r="K596" s="88"/>
      <c r="L596" s="88"/>
      <c r="M596" s="88"/>
      <c r="N596" s="89"/>
      <c r="O596" s="89"/>
      <c r="P596" s="89"/>
      <c r="Q596" s="89"/>
      <c r="R596" s="98" t="s">
        <v>914</v>
      </c>
      <c r="S596" s="91">
        <v>4</v>
      </c>
      <c r="T596" s="92"/>
      <c r="U596" s="88"/>
      <c r="V596" s="114">
        <v>0</v>
      </c>
      <c r="W596" s="92"/>
      <c r="X596" s="121" t="s">
        <v>1089</v>
      </c>
      <c r="Y596" s="89"/>
      <c r="Z596" s="118"/>
      <c r="AA596" s="112">
        <f t="shared" si="48"/>
        <v>0</v>
      </c>
      <c r="AB596" s="95">
        <f t="shared" si="50"/>
        <v>0</v>
      </c>
      <c r="AC596" s="88"/>
      <c r="AD596" s="88">
        <f t="shared" si="49"/>
        <v>0</v>
      </c>
      <c r="AE596" s="113">
        <v>40081</v>
      </c>
      <c r="AF596" s="88"/>
      <c r="AG596" s="88"/>
      <c r="AH596" s="88"/>
      <c r="AI596" s="88"/>
      <c r="AJ596" s="88"/>
      <c r="AK596" s="88"/>
      <c r="AL596" s="88"/>
      <c r="AM596" s="281">
        <v>62826</v>
      </c>
      <c r="AN596" s="281">
        <v>62918</v>
      </c>
      <c r="AO596" s="156" t="s">
        <v>1403</v>
      </c>
      <c r="AP596" s="282" t="s">
        <v>590</v>
      </c>
      <c r="AQ596" s="809" t="s">
        <v>1081</v>
      </c>
      <c r="AR596" s="809">
        <v>2</v>
      </c>
      <c r="AS596" s="88">
        <f t="shared" si="51"/>
        <v>0</v>
      </c>
      <c r="AT596" s="88">
        <v>0</v>
      </c>
    </row>
    <row r="597" spans="1:46" s="95" customFormat="1" x14ac:dyDescent="0.35">
      <c r="A597" s="125">
        <v>62918</v>
      </c>
      <c r="B597" s="126">
        <v>62919</v>
      </c>
      <c r="C597" s="125" t="s">
        <v>1404</v>
      </c>
      <c r="D597" s="125" t="s">
        <v>590</v>
      </c>
      <c r="E597" s="125" t="s">
        <v>576</v>
      </c>
      <c r="F597" s="125">
        <v>2</v>
      </c>
      <c r="G597" s="127">
        <v>1</v>
      </c>
      <c r="H597" s="125"/>
      <c r="I597" s="125" t="str">
        <f t="shared" si="47"/>
        <v>part</v>
      </c>
      <c r="J597" s="125"/>
      <c r="K597" s="125"/>
      <c r="L597" s="125"/>
      <c r="M597" s="125"/>
      <c r="N597" s="128"/>
      <c r="O597" s="128"/>
      <c r="P597" s="128"/>
      <c r="Q597" s="128"/>
      <c r="R597" s="129" t="s">
        <v>914</v>
      </c>
      <c r="S597" s="262">
        <v>4</v>
      </c>
      <c r="T597" s="130" t="s">
        <v>1405</v>
      </c>
      <c r="U597" s="125"/>
      <c r="V597" s="132">
        <v>27.5</v>
      </c>
      <c r="W597" s="130"/>
      <c r="X597" s="125" t="s">
        <v>1406</v>
      </c>
      <c r="Y597" s="125"/>
      <c r="Z597" s="125"/>
      <c r="AA597" s="152">
        <f t="shared" si="48"/>
        <v>27.5</v>
      </c>
      <c r="AB597" s="95">
        <f t="shared" si="50"/>
        <v>55</v>
      </c>
      <c r="AC597" s="88"/>
      <c r="AD597" s="88">
        <f t="shared" si="49"/>
        <v>0</v>
      </c>
      <c r="AE597" s="113">
        <v>40078</v>
      </c>
      <c r="AF597" s="88"/>
      <c r="AG597" s="88"/>
      <c r="AH597" s="88"/>
      <c r="AI597" s="88"/>
      <c r="AJ597" s="88"/>
      <c r="AK597" s="88"/>
      <c r="AL597" s="88"/>
      <c r="AM597" s="281">
        <v>62918</v>
      </c>
      <c r="AN597" s="281">
        <v>62919</v>
      </c>
      <c r="AO597" s="156" t="s">
        <v>1404</v>
      </c>
      <c r="AP597" s="282" t="s">
        <v>590</v>
      </c>
      <c r="AQ597" s="809" t="s">
        <v>778</v>
      </c>
      <c r="AR597" s="809">
        <v>2</v>
      </c>
      <c r="AS597" s="88">
        <f t="shared" si="51"/>
        <v>0</v>
      </c>
      <c r="AT597" s="88">
        <v>0</v>
      </c>
    </row>
    <row r="598" spans="1:46" s="95" customFormat="1" x14ac:dyDescent="0.35">
      <c r="A598" s="125">
        <v>62826</v>
      </c>
      <c r="B598" s="126">
        <v>62920</v>
      </c>
      <c r="C598" s="125" t="s">
        <v>1407</v>
      </c>
      <c r="D598" s="125" t="s">
        <v>590</v>
      </c>
      <c r="E598" s="125" t="s">
        <v>576</v>
      </c>
      <c r="F598" s="125">
        <v>2</v>
      </c>
      <c r="G598" s="127">
        <v>1</v>
      </c>
      <c r="H598" s="125"/>
      <c r="I598" s="125" t="str">
        <f t="shared" si="47"/>
        <v>part</v>
      </c>
      <c r="J598" s="125"/>
      <c r="K598" s="125"/>
      <c r="L598" s="125"/>
      <c r="M598" s="125"/>
      <c r="N598" s="128"/>
      <c r="O598" s="128"/>
      <c r="P598" s="128"/>
      <c r="Q598" s="128"/>
      <c r="R598" s="129" t="s">
        <v>914</v>
      </c>
      <c r="S598" s="262">
        <v>4</v>
      </c>
      <c r="T598" s="130" t="s">
        <v>1331</v>
      </c>
      <c r="U598" s="125"/>
      <c r="V598" s="132">
        <v>0</v>
      </c>
      <c r="W598" s="130"/>
      <c r="X598" s="125" t="s">
        <v>1408</v>
      </c>
      <c r="Y598" s="128"/>
      <c r="Z598" s="132"/>
      <c r="AA598" s="112">
        <f t="shared" si="48"/>
        <v>0</v>
      </c>
      <c r="AB598" s="95">
        <f t="shared" si="50"/>
        <v>0</v>
      </c>
      <c r="AC598" s="88"/>
      <c r="AD598" s="88">
        <f t="shared" si="49"/>
        <v>0</v>
      </c>
      <c r="AE598" s="113">
        <v>40077</v>
      </c>
      <c r="AF598" s="88"/>
      <c r="AG598" s="88"/>
      <c r="AH598" s="88"/>
      <c r="AI598" s="88"/>
      <c r="AJ598" s="88"/>
      <c r="AK598" s="88"/>
      <c r="AL598" s="88"/>
      <c r="AM598" s="281">
        <v>62826</v>
      </c>
      <c r="AN598" s="281">
        <v>62920</v>
      </c>
      <c r="AO598" s="156" t="s">
        <v>1407</v>
      </c>
      <c r="AP598" s="282" t="s">
        <v>590</v>
      </c>
      <c r="AQ598" s="809" t="s">
        <v>576</v>
      </c>
      <c r="AR598" s="809">
        <v>2</v>
      </c>
      <c r="AS598" s="88">
        <f t="shared" si="51"/>
        <v>0</v>
      </c>
      <c r="AT598" s="88">
        <v>0</v>
      </c>
    </row>
    <row r="599" spans="1:46" s="95" customFormat="1" x14ac:dyDescent="0.35">
      <c r="A599" s="125">
        <v>62826</v>
      </c>
      <c r="B599" s="126">
        <v>62921</v>
      </c>
      <c r="C599" s="125" t="s">
        <v>1409</v>
      </c>
      <c r="D599" s="125" t="s">
        <v>590</v>
      </c>
      <c r="E599" s="125" t="s">
        <v>576</v>
      </c>
      <c r="F599" s="125">
        <v>1</v>
      </c>
      <c r="G599" s="127">
        <v>1</v>
      </c>
      <c r="H599" s="125"/>
      <c r="I599" s="125" t="str">
        <f t="shared" si="47"/>
        <v>part</v>
      </c>
      <c r="J599" s="125"/>
      <c r="K599" s="125"/>
      <c r="L599" s="125"/>
      <c r="M599" s="125"/>
      <c r="N599" s="128"/>
      <c r="O599" s="128"/>
      <c r="P599" s="128"/>
      <c r="Q599" s="128"/>
      <c r="R599" s="129" t="s">
        <v>914</v>
      </c>
      <c r="S599" s="262">
        <v>4</v>
      </c>
      <c r="T599" s="130" t="s">
        <v>1197</v>
      </c>
      <c r="U599" s="125"/>
      <c r="V599" s="132">
        <v>12.86</v>
      </c>
      <c r="W599" s="130"/>
      <c r="X599" s="125" t="s">
        <v>1225</v>
      </c>
      <c r="Y599" s="125"/>
      <c r="Z599" s="132"/>
      <c r="AA599" s="112">
        <f t="shared" si="48"/>
        <v>12.86</v>
      </c>
      <c r="AB599" s="95">
        <f t="shared" si="50"/>
        <v>12.86</v>
      </c>
      <c r="AC599" s="88"/>
      <c r="AD599" s="88">
        <f t="shared" si="49"/>
        <v>0</v>
      </c>
      <c r="AE599" s="113">
        <v>40077</v>
      </c>
      <c r="AF599" s="88"/>
      <c r="AG599" s="88"/>
      <c r="AH599" s="88"/>
      <c r="AI599" s="88"/>
      <c r="AJ599" s="88"/>
      <c r="AK599" s="88"/>
      <c r="AL599" s="88"/>
      <c r="AM599" s="281">
        <v>62826</v>
      </c>
      <c r="AN599" s="281">
        <v>62921</v>
      </c>
      <c r="AO599" s="156" t="s">
        <v>1409</v>
      </c>
      <c r="AP599" s="282" t="s">
        <v>590</v>
      </c>
      <c r="AQ599" s="809" t="s">
        <v>576</v>
      </c>
      <c r="AR599" s="809">
        <v>1</v>
      </c>
      <c r="AS599" s="88">
        <f t="shared" si="51"/>
        <v>0</v>
      </c>
      <c r="AT599" s="88">
        <v>0</v>
      </c>
    </row>
    <row r="600" spans="1:46" s="95" customFormat="1" x14ac:dyDescent="0.35">
      <c r="A600" s="88">
        <v>62808</v>
      </c>
      <c r="B600" s="109">
        <v>62924</v>
      </c>
      <c r="C600" s="88" t="s">
        <v>1410</v>
      </c>
      <c r="D600" s="88" t="s">
        <v>924</v>
      </c>
      <c r="E600" s="88"/>
      <c r="F600" s="88">
        <v>1</v>
      </c>
      <c r="G600" s="110"/>
      <c r="H600" s="88"/>
      <c r="I600" s="88" t="str">
        <f t="shared" si="47"/>
        <v>assy</v>
      </c>
      <c r="J600" s="88"/>
      <c r="K600" s="88"/>
      <c r="L600" s="88"/>
      <c r="M600" s="88"/>
      <c r="N600" s="89"/>
      <c r="O600" s="89"/>
      <c r="P600" s="89"/>
      <c r="Q600" s="89"/>
      <c r="R600" s="98" t="s">
        <v>1129</v>
      </c>
      <c r="S600" s="91">
        <v>2</v>
      </c>
      <c r="T600" s="92"/>
      <c r="U600" s="88"/>
      <c r="V600" s="114">
        <v>0</v>
      </c>
      <c r="W600" s="92"/>
      <c r="X600" s="88"/>
      <c r="Y600" s="88"/>
      <c r="Z600" s="118"/>
      <c r="AA600" s="112">
        <f t="shared" si="48"/>
        <v>0</v>
      </c>
      <c r="AB600" s="95">
        <f t="shared" si="50"/>
        <v>0</v>
      </c>
      <c r="AC600" s="88"/>
      <c r="AD600" s="88">
        <f t="shared" si="49"/>
        <v>0</v>
      </c>
      <c r="AE600" s="113">
        <v>40042</v>
      </c>
      <c r="AF600" s="88"/>
      <c r="AG600" s="88"/>
      <c r="AH600" s="88"/>
      <c r="AI600" s="88"/>
      <c r="AJ600" s="88"/>
      <c r="AK600" s="88"/>
      <c r="AL600" s="88"/>
      <c r="AM600" s="281">
        <v>62808</v>
      </c>
      <c r="AN600" s="281">
        <v>62924</v>
      </c>
      <c r="AO600" s="156" t="s">
        <v>1410</v>
      </c>
      <c r="AP600" s="284" t="s">
        <v>924</v>
      </c>
      <c r="AQ600" s="809"/>
      <c r="AR600" s="809">
        <v>1</v>
      </c>
      <c r="AS600" s="88">
        <f t="shared" si="51"/>
        <v>0</v>
      </c>
      <c r="AT600" s="88">
        <v>0</v>
      </c>
    </row>
    <row r="601" spans="1:46" s="95" customFormat="1" x14ac:dyDescent="0.35">
      <c r="A601" s="125">
        <v>62808</v>
      </c>
      <c r="B601" s="126">
        <v>62925</v>
      </c>
      <c r="C601" s="125" t="s">
        <v>1411</v>
      </c>
      <c r="D601" s="125" t="s">
        <v>590</v>
      </c>
      <c r="E601" s="125" t="s">
        <v>576</v>
      </c>
      <c r="F601" s="125">
        <v>1</v>
      </c>
      <c r="G601" s="127">
        <v>1</v>
      </c>
      <c r="H601" s="125"/>
      <c r="I601" s="125" t="str">
        <f t="shared" si="47"/>
        <v>part</v>
      </c>
      <c r="J601" s="125"/>
      <c r="K601" s="125"/>
      <c r="L601" s="125"/>
      <c r="M601" s="125"/>
      <c r="N601" s="128"/>
      <c r="O601" s="128"/>
      <c r="P601" s="128"/>
      <c r="Q601" s="128"/>
      <c r="R601" s="129" t="s">
        <v>1129</v>
      </c>
      <c r="S601" s="262">
        <v>4</v>
      </c>
      <c r="T601" s="130" t="s">
        <v>1208</v>
      </c>
      <c r="U601" s="125"/>
      <c r="V601" s="132">
        <v>58</v>
      </c>
      <c r="W601" s="130"/>
      <c r="X601" s="125" t="s">
        <v>1215</v>
      </c>
      <c r="Y601" s="125"/>
      <c r="Z601" s="132"/>
      <c r="AA601" s="263">
        <f t="shared" si="48"/>
        <v>58</v>
      </c>
      <c r="AB601" s="264">
        <f t="shared" si="50"/>
        <v>58</v>
      </c>
      <c r="AC601" s="125"/>
      <c r="AD601" s="125">
        <f t="shared" si="49"/>
        <v>0</v>
      </c>
      <c r="AE601" s="148">
        <v>40081</v>
      </c>
      <c r="AF601" s="125"/>
      <c r="AG601" s="125"/>
      <c r="AH601" s="125"/>
      <c r="AI601" s="125"/>
      <c r="AJ601" s="125"/>
      <c r="AK601" s="125"/>
      <c r="AL601" s="125"/>
      <c r="AM601" s="281">
        <v>62808</v>
      </c>
      <c r="AN601" s="281">
        <v>62925</v>
      </c>
      <c r="AO601" s="156" t="s">
        <v>1411</v>
      </c>
      <c r="AP601" s="282" t="s">
        <v>590</v>
      </c>
      <c r="AQ601" s="809"/>
      <c r="AR601" s="809">
        <v>1</v>
      </c>
      <c r="AS601" s="88">
        <f t="shared" si="51"/>
        <v>0</v>
      </c>
      <c r="AT601" s="88">
        <v>0</v>
      </c>
    </row>
    <row r="602" spans="1:46" s="95" customFormat="1" x14ac:dyDescent="0.35">
      <c r="A602" s="125">
        <v>62452</v>
      </c>
      <c r="B602" s="126">
        <v>62926</v>
      </c>
      <c r="C602" s="125" t="s">
        <v>1412</v>
      </c>
      <c r="D602" s="125" t="s">
        <v>590</v>
      </c>
      <c r="E602" s="125" t="s">
        <v>576</v>
      </c>
      <c r="F602" s="125">
        <v>2</v>
      </c>
      <c r="G602" s="127">
        <v>1</v>
      </c>
      <c r="H602" s="125"/>
      <c r="I602" s="125" t="str">
        <f t="shared" si="47"/>
        <v>part</v>
      </c>
      <c r="J602" s="125"/>
      <c r="K602" s="125"/>
      <c r="L602" s="125"/>
      <c r="M602" s="125"/>
      <c r="N602" s="128"/>
      <c r="O602" s="128"/>
      <c r="P602" s="128"/>
      <c r="Q602" s="128"/>
      <c r="R602" s="129" t="s">
        <v>1129</v>
      </c>
      <c r="S602" s="262">
        <v>4</v>
      </c>
      <c r="T602" s="130" t="s">
        <v>1413</v>
      </c>
      <c r="U602" s="125"/>
      <c r="V602" s="132">
        <v>22.5</v>
      </c>
      <c r="W602" s="129"/>
      <c r="X602" s="125" t="s">
        <v>1172</v>
      </c>
      <c r="Y602" s="125"/>
      <c r="Z602" s="132"/>
      <c r="AA602" s="263">
        <f t="shared" si="48"/>
        <v>22.5</v>
      </c>
      <c r="AB602" s="264">
        <f t="shared" si="50"/>
        <v>45</v>
      </c>
      <c r="AC602" s="125"/>
      <c r="AD602" s="125">
        <f t="shared" si="49"/>
        <v>0</v>
      </c>
      <c r="AE602" s="148">
        <v>40081</v>
      </c>
      <c r="AF602" s="125"/>
      <c r="AG602" s="125"/>
      <c r="AH602" s="125"/>
      <c r="AI602" s="125"/>
      <c r="AJ602" s="125"/>
      <c r="AK602" s="125"/>
      <c r="AL602" s="125"/>
      <c r="AM602" s="281">
        <v>62452</v>
      </c>
      <c r="AN602" s="281">
        <v>62926</v>
      </c>
      <c r="AO602" s="156" t="s">
        <v>1412</v>
      </c>
      <c r="AP602" s="282" t="s">
        <v>590</v>
      </c>
      <c r="AQ602" s="809"/>
      <c r="AR602" s="809">
        <v>2</v>
      </c>
      <c r="AS602" s="88">
        <f t="shared" si="51"/>
        <v>0</v>
      </c>
      <c r="AT602" s="88">
        <v>0</v>
      </c>
    </row>
    <row r="603" spans="1:46" s="95" customFormat="1" x14ac:dyDescent="0.35">
      <c r="A603" s="125">
        <v>62808</v>
      </c>
      <c r="B603" s="126">
        <v>62926</v>
      </c>
      <c r="C603" s="125" t="s">
        <v>1412</v>
      </c>
      <c r="D603" s="125" t="s">
        <v>590</v>
      </c>
      <c r="E603" s="125" t="s">
        <v>576</v>
      </c>
      <c r="F603" s="125">
        <v>2</v>
      </c>
      <c r="G603" s="127">
        <v>1</v>
      </c>
      <c r="H603" s="125"/>
      <c r="I603" s="125" t="str">
        <f t="shared" si="47"/>
        <v>part</v>
      </c>
      <c r="J603" s="125"/>
      <c r="K603" s="125"/>
      <c r="L603" s="125"/>
      <c r="M603" s="125"/>
      <c r="N603" s="128"/>
      <c r="O603" s="128"/>
      <c r="P603" s="128"/>
      <c r="Q603" s="128"/>
      <c r="R603" s="129" t="s">
        <v>1129</v>
      </c>
      <c r="S603" s="262">
        <v>4</v>
      </c>
      <c r="T603" s="130" t="s">
        <v>1157</v>
      </c>
      <c r="U603" s="125"/>
      <c r="V603" s="132">
        <v>22.5</v>
      </c>
      <c r="W603" s="130"/>
      <c r="X603" s="125" t="s">
        <v>1087</v>
      </c>
      <c r="Y603" s="125"/>
      <c r="Z603" s="132"/>
      <c r="AA603" s="263">
        <f t="shared" si="48"/>
        <v>22.5</v>
      </c>
      <c r="AB603" s="264">
        <f t="shared" si="50"/>
        <v>45</v>
      </c>
      <c r="AC603" s="125"/>
      <c r="AD603" s="125">
        <f t="shared" si="49"/>
        <v>0</v>
      </c>
      <c r="AE603" s="148">
        <v>40042</v>
      </c>
      <c r="AF603" s="125"/>
      <c r="AG603" s="125"/>
      <c r="AH603" s="125"/>
      <c r="AI603" s="125"/>
      <c r="AJ603" s="125"/>
      <c r="AK603" s="125"/>
      <c r="AL603" s="125"/>
      <c r="AM603" s="281">
        <v>62808</v>
      </c>
      <c r="AN603" s="281">
        <v>62926</v>
      </c>
      <c r="AO603" s="156" t="s">
        <v>1412</v>
      </c>
      <c r="AP603" s="282" t="s">
        <v>590</v>
      </c>
      <c r="AQ603" s="809"/>
      <c r="AR603" s="809">
        <v>2</v>
      </c>
      <c r="AS603" s="88">
        <f t="shared" si="51"/>
        <v>0</v>
      </c>
      <c r="AT603" s="88">
        <v>0</v>
      </c>
    </row>
    <row r="604" spans="1:46" s="95" customFormat="1" x14ac:dyDescent="0.35">
      <c r="A604" s="125">
        <v>62913</v>
      </c>
      <c r="B604" s="126">
        <v>62928</v>
      </c>
      <c r="C604" s="125" t="s">
        <v>1414</v>
      </c>
      <c r="D604" s="125" t="s">
        <v>590</v>
      </c>
      <c r="E604" s="125" t="s">
        <v>576</v>
      </c>
      <c r="F604" s="125">
        <v>2</v>
      </c>
      <c r="G604" s="127">
        <v>1</v>
      </c>
      <c r="H604" s="125"/>
      <c r="I604" s="125" t="str">
        <f t="shared" si="47"/>
        <v>part</v>
      </c>
      <c r="J604" s="125"/>
      <c r="K604" s="125"/>
      <c r="L604" s="125"/>
      <c r="M604" s="125"/>
      <c r="N604" s="128"/>
      <c r="O604" s="128"/>
      <c r="P604" s="128"/>
      <c r="Q604" s="128"/>
      <c r="R604" s="129" t="s">
        <v>1049</v>
      </c>
      <c r="S604" s="262">
        <v>4</v>
      </c>
      <c r="T604" s="130" t="s">
        <v>1331</v>
      </c>
      <c r="U604" s="125"/>
      <c r="V604" s="132">
        <v>0</v>
      </c>
      <c r="W604" s="130"/>
      <c r="X604" s="125" t="s">
        <v>1415</v>
      </c>
      <c r="Y604" s="125"/>
      <c r="Z604" s="125"/>
      <c r="AA604" s="112">
        <f t="shared" si="48"/>
        <v>0</v>
      </c>
      <c r="AB604" s="95">
        <f t="shared" si="50"/>
        <v>0</v>
      </c>
      <c r="AC604" s="88"/>
      <c r="AD604" s="88">
        <f t="shared" si="49"/>
        <v>0</v>
      </c>
      <c r="AE604" s="113">
        <v>40079</v>
      </c>
      <c r="AF604" s="88"/>
      <c r="AG604" s="88"/>
      <c r="AH604" s="88"/>
      <c r="AI604" s="88"/>
      <c r="AJ604" s="88"/>
      <c r="AK604" s="88"/>
      <c r="AL604" s="88"/>
      <c r="AM604" s="281">
        <v>62913</v>
      </c>
      <c r="AN604" s="281">
        <v>62928</v>
      </c>
      <c r="AO604" s="156" t="s">
        <v>1757</v>
      </c>
      <c r="AP604" s="282" t="s">
        <v>590</v>
      </c>
      <c r="AQ604" s="809" t="s">
        <v>576</v>
      </c>
      <c r="AR604" s="809">
        <v>2</v>
      </c>
      <c r="AS604" s="88">
        <f t="shared" si="51"/>
        <v>0</v>
      </c>
      <c r="AT604" s="88">
        <v>0</v>
      </c>
    </row>
    <row r="605" spans="1:46" s="95" customFormat="1" x14ac:dyDescent="0.35">
      <c r="A605" s="125">
        <v>61745</v>
      </c>
      <c r="B605" s="126">
        <v>62930</v>
      </c>
      <c r="C605" s="125" t="s">
        <v>1416</v>
      </c>
      <c r="D605" s="125" t="s">
        <v>590</v>
      </c>
      <c r="E605" s="125" t="s">
        <v>576</v>
      </c>
      <c r="F605" s="125">
        <v>1</v>
      </c>
      <c r="G605" s="127">
        <v>1</v>
      </c>
      <c r="H605" s="125"/>
      <c r="I605" s="125" t="str">
        <f t="shared" si="47"/>
        <v>part</v>
      </c>
      <c r="J605" s="125"/>
      <c r="K605" s="125"/>
      <c r="L605" s="125"/>
      <c r="M605" s="125"/>
      <c r="N605" s="128"/>
      <c r="O605" s="128"/>
      <c r="P605" s="128"/>
      <c r="Q605" s="128"/>
      <c r="R605" s="129" t="s">
        <v>914</v>
      </c>
      <c r="S605" s="262">
        <v>4</v>
      </c>
      <c r="T605" s="130" t="s">
        <v>1157</v>
      </c>
      <c r="U605" s="128"/>
      <c r="V605" s="132">
        <v>137</v>
      </c>
      <c r="W605" s="130"/>
      <c r="X605" s="125" t="s">
        <v>916</v>
      </c>
      <c r="Y605" s="125"/>
      <c r="Z605" s="132"/>
      <c r="AA605" s="112">
        <f t="shared" si="48"/>
        <v>137</v>
      </c>
      <c r="AB605" s="95">
        <f t="shared" si="50"/>
        <v>137</v>
      </c>
      <c r="AC605" s="88"/>
      <c r="AD605" s="88">
        <f t="shared" si="49"/>
        <v>0</v>
      </c>
      <c r="AE605" s="113">
        <v>40078</v>
      </c>
      <c r="AF605" s="88"/>
      <c r="AG605" s="88"/>
      <c r="AH605" s="88"/>
      <c r="AI605" s="88"/>
      <c r="AJ605" s="88"/>
      <c r="AK605" s="88"/>
      <c r="AL605" s="88"/>
      <c r="AM605" s="281">
        <v>61745</v>
      </c>
      <c r="AN605" s="281">
        <v>62930</v>
      </c>
      <c r="AO605" s="156" t="s">
        <v>1416</v>
      </c>
      <c r="AP605" s="282" t="s">
        <v>590</v>
      </c>
      <c r="AQ605" s="809" t="s">
        <v>576</v>
      </c>
      <c r="AR605" s="809">
        <v>1</v>
      </c>
      <c r="AS605" s="88">
        <f t="shared" si="51"/>
        <v>0</v>
      </c>
      <c r="AT605" s="88">
        <v>0</v>
      </c>
    </row>
    <row r="606" spans="1:46" s="95" customFormat="1" x14ac:dyDescent="0.35">
      <c r="A606" s="116">
        <v>62897</v>
      </c>
      <c r="B606" s="117">
        <v>62931</v>
      </c>
      <c r="C606" s="116" t="s">
        <v>1417</v>
      </c>
      <c r="D606" s="88" t="s">
        <v>590</v>
      </c>
      <c r="E606" s="88" t="s">
        <v>576</v>
      </c>
      <c r="F606" s="88">
        <v>1</v>
      </c>
      <c r="G606" s="110">
        <v>1</v>
      </c>
      <c r="H606" s="88"/>
      <c r="I606" s="88" t="str">
        <f t="shared" si="47"/>
        <v>assy</v>
      </c>
      <c r="J606" s="88"/>
      <c r="K606" s="88"/>
      <c r="L606" s="88"/>
      <c r="M606" s="88"/>
      <c r="N606" s="89"/>
      <c r="O606" s="89"/>
      <c r="P606" s="89"/>
      <c r="Q606" s="89"/>
      <c r="R606" s="98" t="s">
        <v>1129</v>
      </c>
      <c r="S606" s="91">
        <v>4</v>
      </c>
      <c r="T606" s="92"/>
      <c r="U606" s="88"/>
      <c r="V606" s="114">
        <v>0</v>
      </c>
      <c r="W606" s="92"/>
      <c r="X606" s="88" t="s">
        <v>1418</v>
      </c>
      <c r="Y606" s="88"/>
      <c r="Z606" s="88"/>
      <c r="AA606" s="112">
        <f t="shared" si="48"/>
        <v>0</v>
      </c>
      <c r="AB606" s="95">
        <f t="shared" si="50"/>
        <v>0</v>
      </c>
      <c r="AC606" s="88"/>
      <c r="AD606" s="88">
        <f t="shared" si="49"/>
        <v>0</v>
      </c>
      <c r="AE606" s="113">
        <v>40092</v>
      </c>
      <c r="AF606" s="88"/>
      <c r="AG606" s="88"/>
      <c r="AH606" s="88"/>
      <c r="AI606" s="88"/>
      <c r="AJ606" s="88"/>
      <c r="AK606" s="88"/>
      <c r="AL606" s="88"/>
      <c r="AM606" s="281">
        <v>62897</v>
      </c>
      <c r="AN606" s="281">
        <v>62931</v>
      </c>
      <c r="AO606" s="156" t="s">
        <v>1417</v>
      </c>
      <c r="AP606" s="282" t="s">
        <v>590</v>
      </c>
      <c r="AQ606" s="809" t="s">
        <v>778</v>
      </c>
      <c r="AR606" s="809">
        <v>1</v>
      </c>
      <c r="AS606" s="88">
        <f t="shared" si="51"/>
        <v>0</v>
      </c>
      <c r="AT606" s="88">
        <v>0</v>
      </c>
    </row>
    <row r="607" spans="1:46" s="95" customFormat="1" x14ac:dyDescent="0.35">
      <c r="A607" s="125">
        <v>63085</v>
      </c>
      <c r="B607" s="126">
        <v>62932</v>
      </c>
      <c r="C607" s="125" t="s">
        <v>1419</v>
      </c>
      <c r="D607" s="125" t="s">
        <v>590</v>
      </c>
      <c r="E607" s="125" t="s">
        <v>576</v>
      </c>
      <c r="F607" s="125">
        <v>1</v>
      </c>
      <c r="G607" s="127">
        <v>1</v>
      </c>
      <c r="H607" s="125"/>
      <c r="I607" s="125" t="str">
        <f t="shared" si="47"/>
        <v>part</v>
      </c>
      <c r="J607" s="125"/>
      <c r="K607" s="125"/>
      <c r="L607" s="125"/>
      <c r="M607" s="125"/>
      <c r="N607" s="128"/>
      <c r="O607" s="128"/>
      <c r="P607" s="128"/>
      <c r="Q607" s="128"/>
      <c r="R607" s="129" t="s">
        <v>914</v>
      </c>
      <c r="S607" s="262">
        <v>4</v>
      </c>
      <c r="T607" s="130" t="s">
        <v>1420</v>
      </c>
      <c r="U607" s="125" t="s">
        <v>1339</v>
      </c>
      <c r="V607" s="132">
        <v>0</v>
      </c>
      <c r="W607" s="130"/>
      <c r="X607" s="125" t="s">
        <v>1087</v>
      </c>
      <c r="Y607" s="125"/>
      <c r="Z607" s="132"/>
      <c r="AA607" s="112">
        <f t="shared" si="48"/>
        <v>0</v>
      </c>
      <c r="AB607" s="95">
        <f t="shared" si="50"/>
        <v>0</v>
      </c>
      <c r="AC607" s="88"/>
      <c r="AD607" s="88">
        <f t="shared" si="49"/>
        <v>0</v>
      </c>
      <c r="AE607" s="113">
        <v>40042</v>
      </c>
      <c r="AF607" s="88"/>
      <c r="AG607" s="88"/>
      <c r="AH607" s="88"/>
      <c r="AI607" s="88"/>
      <c r="AJ607" s="88"/>
      <c r="AK607" s="88"/>
      <c r="AL607" s="88"/>
      <c r="AM607" s="281">
        <v>63085</v>
      </c>
      <c r="AN607" s="281">
        <v>62932</v>
      </c>
      <c r="AO607" s="156" t="s">
        <v>1419</v>
      </c>
      <c r="AP607" s="282" t="s">
        <v>590</v>
      </c>
      <c r="AQ607" s="809" t="s">
        <v>576</v>
      </c>
      <c r="AR607" s="809">
        <v>1</v>
      </c>
      <c r="AS607" s="88">
        <f t="shared" si="51"/>
        <v>0</v>
      </c>
      <c r="AT607" s="88">
        <v>0</v>
      </c>
    </row>
    <row r="608" spans="1:46" x14ac:dyDescent="0.35">
      <c r="A608" s="125">
        <v>62445</v>
      </c>
      <c r="B608" s="126">
        <v>62933</v>
      </c>
      <c r="C608" s="125" t="s">
        <v>1421</v>
      </c>
      <c r="D608" s="125" t="s">
        <v>590</v>
      </c>
      <c r="E608" s="125" t="s">
        <v>1081</v>
      </c>
      <c r="F608" s="125">
        <v>1</v>
      </c>
      <c r="G608" s="127">
        <v>1</v>
      </c>
      <c r="H608" s="125"/>
      <c r="I608" s="125" t="str">
        <f t="shared" si="47"/>
        <v>part</v>
      </c>
      <c r="J608" s="125"/>
      <c r="K608" s="125"/>
      <c r="L608" s="125"/>
      <c r="M608" s="125"/>
      <c r="N608" s="128"/>
      <c r="O608" s="128"/>
      <c r="P608" s="128"/>
      <c r="Q608" s="128"/>
      <c r="R608" s="129" t="s">
        <v>914</v>
      </c>
      <c r="S608" s="262">
        <v>4</v>
      </c>
      <c r="T608" s="130" t="s">
        <v>1422</v>
      </c>
      <c r="U608" s="125"/>
      <c r="V608" s="132">
        <v>0</v>
      </c>
      <c r="W608" s="811" t="s">
        <v>1423</v>
      </c>
      <c r="X608" s="125" t="s">
        <v>1087</v>
      </c>
      <c r="Y608" s="125"/>
      <c r="Z608" s="132"/>
      <c r="AA608" s="112">
        <f t="shared" si="48"/>
        <v>0</v>
      </c>
      <c r="AB608" s="95">
        <f t="shared" si="50"/>
        <v>0</v>
      </c>
      <c r="AD608" s="88">
        <f t="shared" si="49"/>
        <v>0</v>
      </c>
      <c r="AE608" s="113">
        <v>40115</v>
      </c>
      <c r="AM608" s="281">
        <v>62445</v>
      </c>
      <c r="AN608" s="281">
        <v>62933</v>
      </c>
      <c r="AO608" s="156" t="s">
        <v>1421</v>
      </c>
      <c r="AP608" s="282" t="s">
        <v>590</v>
      </c>
      <c r="AQ608" s="809" t="s">
        <v>778</v>
      </c>
      <c r="AR608" s="809">
        <v>1</v>
      </c>
      <c r="AS608" s="88">
        <f t="shared" si="51"/>
        <v>0</v>
      </c>
      <c r="AT608" s="88">
        <v>0</v>
      </c>
    </row>
    <row r="609" spans="1:46" x14ac:dyDescent="0.35">
      <c r="A609" s="125">
        <v>62445</v>
      </c>
      <c r="B609" s="126">
        <v>62934</v>
      </c>
      <c r="C609" s="125" t="s">
        <v>1425</v>
      </c>
      <c r="D609" s="125" t="s">
        <v>590</v>
      </c>
      <c r="E609" s="125" t="s">
        <v>1081</v>
      </c>
      <c r="F609" s="125">
        <v>1</v>
      </c>
      <c r="G609" s="127">
        <v>1</v>
      </c>
      <c r="H609" s="125"/>
      <c r="I609" s="125" t="str">
        <f t="shared" si="47"/>
        <v>part</v>
      </c>
      <c r="J609" s="125"/>
      <c r="K609" s="125"/>
      <c r="L609" s="125"/>
      <c r="M609" s="125"/>
      <c r="N609" s="128"/>
      <c r="O609" s="128"/>
      <c r="P609" s="128"/>
      <c r="Q609" s="128"/>
      <c r="R609" s="129" t="s">
        <v>914</v>
      </c>
      <c r="S609" s="262">
        <v>4</v>
      </c>
      <c r="T609" s="130" t="s">
        <v>1422</v>
      </c>
      <c r="U609" s="125"/>
      <c r="V609" s="132">
        <v>0</v>
      </c>
      <c r="W609" s="811" t="s">
        <v>1423</v>
      </c>
      <c r="X609" s="125"/>
      <c r="Y609" s="125"/>
      <c r="Z609" s="132"/>
      <c r="AA609" s="112">
        <f t="shared" si="48"/>
        <v>0</v>
      </c>
      <c r="AB609" s="95">
        <f t="shared" si="50"/>
        <v>0</v>
      </c>
      <c r="AD609" s="88">
        <f t="shared" si="49"/>
        <v>0</v>
      </c>
      <c r="AE609" s="113">
        <v>40115</v>
      </c>
      <c r="AM609" s="281">
        <v>62445</v>
      </c>
      <c r="AN609" s="281">
        <v>62934</v>
      </c>
      <c r="AO609" s="156" t="s">
        <v>1425</v>
      </c>
      <c r="AP609" s="282" t="s">
        <v>590</v>
      </c>
      <c r="AQ609" s="809" t="s">
        <v>778</v>
      </c>
      <c r="AR609" s="809">
        <v>1</v>
      </c>
      <c r="AS609" s="88">
        <f t="shared" si="51"/>
        <v>0</v>
      </c>
      <c r="AT609" s="88">
        <v>0</v>
      </c>
    </row>
    <row r="610" spans="1:46" x14ac:dyDescent="0.35">
      <c r="A610" s="88">
        <v>62445</v>
      </c>
      <c r="B610" s="109">
        <v>62935</v>
      </c>
      <c r="C610" s="88" t="s">
        <v>1426</v>
      </c>
      <c r="D610" s="88" t="s">
        <v>924</v>
      </c>
      <c r="F610" s="88">
        <v>1</v>
      </c>
      <c r="G610" s="110">
        <v>1</v>
      </c>
      <c r="I610" s="88" t="str">
        <f t="shared" ref="I610:I673" si="52">IF(COUNTIF($A$7:$A$3385,B610)&lt;&gt;0,"assy","part")</f>
        <v>assy</v>
      </c>
      <c r="R610" s="98" t="s">
        <v>1049</v>
      </c>
      <c r="S610" s="91">
        <v>4</v>
      </c>
      <c r="V610" s="114">
        <v>0</v>
      </c>
      <c r="W610" s="98"/>
      <c r="Z610" s="118"/>
      <c r="AA610" s="112">
        <f t="shared" si="48"/>
        <v>0</v>
      </c>
      <c r="AB610" s="95">
        <f t="shared" si="50"/>
        <v>0</v>
      </c>
      <c r="AD610" s="88">
        <f t="shared" si="49"/>
        <v>0</v>
      </c>
      <c r="AE610" s="113">
        <v>40042</v>
      </c>
      <c r="AM610" s="281">
        <v>62897</v>
      </c>
      <c r="AN610" s="281">
        <v>62935</v>
      </c>
      <c r="AO610" s="156" t="s">
        <v>1426</v>
      </c>
      <c r="AP610" s="282" t="s">
        <v>590</v>
      </c>
      <c r="AQ610" s="809" t="s">
        <v>1081</v>
      </c>
      <c r="AR610" s="809">
        <v>1</v>
      </c>
      <c r="AS610" s="88">
        <f t="shared" si="51"/>
        <v>0</v>
      </c>
      <c r="AT610" s="88">
        <v>0</v>
      </c>
    </row>
    <row r="611" spans="1:46" x14ac:dyDescent="0.35">
      <c r="A611" s="125">
        <v>62935</v>
      </c>
      <c r="B611" s="126">
        <v>62936</v>
      </c>
      <c r="C611" s="125" t="s">
        <v>1427</v>
      </c>
      <c r="D611" s="125" t="s">
        <v>590</v>
      </c>
      <c r="E611" s="125" t="s">
        <v>576</v>
      </c>
      <c r="F611" s="125">
        <v>1</v>
      </c>
      <c r="G611" s="127">
        <v>1</v>
      </c>
      <c r="H611" s="125"/>
      <c r="I611" s="125" t="str">
        <f t="shared" si="52"/>
        <v>part</v>
      </c>
      <c r="J611" s="125"/>
      <c r="K611" s="125"/>
      <c r="L611" s="125"/>
      <c r="M611" s="125"/>
      <c r="N611" s="128"/>
      <c r="O611" s="128"/>
      <c r="P611" s="128"/>
      <c r="Q611" s="128"/>
      <c r="R611" s="129" t="s">
        <v>914</v>
      </c>
      <c r="S611" s="262">
        <v>4</v>
      </c>
      <c r="T611" s="130" t="s">
        <v>1428</v>
      </c>
      <c r="U611" s="125"/>
      <c r="V611" s="132">
        <v>58</v>
      </c>
      <c r="W611" s="130"/>
      <c r="X611" s="125" t="s">
        <v>1429</v>
      </c>
      <c r="Y611" s="125"/>
      <c r="Z611" s="132"/>
      <c r="AA611" s="263">
        <f t="shared" si="48"/>
        <v>58</v>
      </c>
      <c r="AB611" s="264">
        <f t="shared" si="50"/>
        <v>58</v>
      </c>
      <c r="AC611" s="125"/>
      <c r="AD611" s="125">
        <f t="shared" si="49"/>
        <v>0</v>
      </c>
      <c r="AE611" s="148">
        <v>40078</v>
      </c>
      <c r="AF611" s="125"/>
      <c r="AG611" s="125"/>
      <c r="AH611" s="125"/>
      <c r="AI611" s="125"/>
      <c r="AJ611" s="125"/>
      <c r="AK611" s="125"/>
      <c r="AL611" s="125"/>
      <c r="AM611" s="281">
        <v>62935</v>
      </c>
      <c r="AN611" s="281">
        <v>62936</v>
      </c>
      <c r="AO611" s="156" t="s">
        <v>1427</v>
      </c>
      <c r="AP611" s="282" t="s">
        <v>590</v>
      </c>
      <c r="AQ611" s="809" t="s">
        <v>778</v>
      </c>
      <c r="AR611" s="809">
        <v>1</v>
      </c>
      <c r="AS611" s="88">
        <f t="shared" si="51"/>
        <v>0</v>
      </c>
      <c r="AT611" s="88">
        <v>0</v>
      </c>
    </row>
    <row r="612" spans="1:46" x14ac:dyDescent="0.35">
      <c r="A612" s="125">
        <v>62935</v>
      </c>
      <c r="B612" s="126">
        <v>62937</v>
      </c>
      <c r="C612" s="125" t="s">
        <v>1430</v>
      </c>
      <c r="D612" s="125" t="s">
        <v>590</v>
      </c>
      <c r="E612" s="125" t="s">
        <v>576</v>
      </c>
      <c r="F612" s="125">
        <v>1</v>
      </c>
      <c r="G612" s="127">
        <v>1</v>
      </c>
      <c r="H612" s="125"/>
      <c r="I612" s="125" t="str">
        <f t="shared" si="52"/>
        <v>assy</v>
      </c>
      <c r="J612" s="125"/>
      <c r="K612" s="125"/>
      <c r="L612" s="125"/>
      <c r="M612" s="125"/>
      <c r="N612" s="128"/>
      <c r="O612" s="128"/>
      <c r="P612" s="128"/>
      <c r="Q612" s="128"/>
      <c r="R612" s="129" t="s">
        <v>914</v>
      </c>
      <c r="S612" s="262">
        <v>4</v>
      </c>
      <c r="T612" s="130" t="s">
        <v>1307</v>
      </c>
      <c r="U612" s="125"/>
      <c r="V612" s="132">
        <v>0</v>
      </c>
      <c r="W612" s="130"/>
      <c r="X612" s="125"/>
      <c r="Y612" s="125"/>
      <c r="Z612" s="132"/>
      <c r="AA612" s="228">
        <f t="shared" si="48"/>
        <v>0</v>
      </c>
      <c r="AB612" s="229">
        <f t="shared" si="50"/>
        <v>0</v>
      </c>
      <c r="AC612" s="220"/>
      <c r="AD612" s="220">
        <f t="shared" si="49"/>
        <v>0</v>
      </c>
      <c r="AE612" s="230">
        <v>40078</v>
      </c>
      <c r="AF612" s="220"/>
      <c r="AG612" s="220"/>
      <c r="AH612" s="220"/>
      <c r="AI612" s="220"/>
      <c r="AJ612" s="220"/>
      <c r="AK612" s="220"/>
      <c r="AL612" s="220"/>
      <c r="AM612" s="281">
        <v>62935</v>
      </c>
      <c r="AN612" s="281">
        <v>62937</v>
      </c>
      <c r="AO612" s="156" t="s">
        <v>1430</v>
      </c>
      <c r="AP612" s="282" t="s">
        <v>590</v>
      </c>
      <c r="AQ612" s="809" t="s">
        <v>1081</v>
      </c>
      <c r="AR612" s="809">
        <v>1</v>
      </c>
      <c r="AS612" s="88">
        <f t="shared" si="51"/>
        <v>0</v>
      </c>
      <c r="AT612" s="88">
        <v>0</v>
      </c>
    </row>
    <row r="613" spans="1:46" x14ac:dyDescent="0.35">
      <c r="A613" s="125">
        <v>62451</v>
      </c>
      <c r="B613" s="126">
        <v>62938</v>
      </c>
      <c r="C613" s="125" t="s">
        <v>1431</v>
      </c>
      <c r="D613" s="125" t="s">
        <v>590</v>
      </c>
      <c r="E613" s="125" t="s">
        <v>576</v>
      </c>
      <c r="F613" s="125">
        <v>1</v>
      </c>
      <c r="G613" s="127"/>
      <c r="H613" s="125"/>
      <c r="I613" s="125" t="str">
        <f t="shared" si="52"/>
        <v>assy</v>
      </c>
      <c r="J613" s="125"/>
      <c r="K613" s="125"/>
      <c r="L613" s="125"/>
      <c r="M613" s="125"/>
      <c r="N613" s="128"/>
      <c r="O613" s="128"/>
      <c r="P613" s="128"/>
      <c r="Q613" s="128"/>
      <c r="R613" s="129" t="s">
        <v>1185</v>
      </c>
      <c r="S613" s="262">
        <v>4</v>
      </c>
      <c r="T613" s="130"/>
      <c r="U613" s="125"/>
      <c r="V613" s="132">
        <v>0</v>
      </c>
      <c r="W613" s="129"/>
      <c r="X613" s="125"/>
      <c r="Y613" s="125"/>
      <c r="Z613" s="132"/>
      <c r="AA613" s="228">
        <f t="shared" si="48"/>
        <v>0</v>
      </c>
      <c r="AB613" s="229">
        <f t="shared" si="50"/>
        <v>0</v>
      </c>
      <c r="AC613" s="220"/>
      <c r="AD613" s="220">
        <f t="shared" si="49"/>
        <v>0</v>
      </c>
      <c r="AE613" s="230">
        <v>40081</v>
      </c>
      <c r="AF613" s="220"/>
      <c r="AG613" s="220"/>
      <c r="AH613" s="220"/>
      <c r="AI613" s="220"/>
      <c r="AJ613" s="220"/>
      <c r="AK613" s="220"/>
      <c r="AL613" s="220"/>
      <c r="AM613" s="281">
        <v>62451</v>
      </c>
      <c r="AN613" s="281">
        <v>62938</v>
      </c>
      <c r="AO613" s="156" t="s">
        <v>1431</v>
      </c>
      <c r="AP613" s="282" t="s">
        <v>590</v>
      </c>
      <c r="AQ613" s="809" t="s">
        <v>576</v>
      </c>
      <c r="AR613" s="809">
        <v>1</v>
      </c>
      <c r="AS613" s="88">
        <f t="shared" si="51"/>
        <v>0</v>
      </c>
      <c r="AT613" s="88">
        <v>0</v>
      </c>
    </row>
    <row r="614" spans="1:46" x14ac:dyDescent="0.35">
      <c r="A614" s="125">
        <v>62452</v>
      </c>
      <c r="B614" s="126">
        <v>62939</v>
      </c>
      <c r="C614" s="125" t="s">
        <v>1432</v>
      </c>
      <c r="D614" s="125" t="s">
        <v>590</v>
      </c>
      <c r="E614" s="125" t="s">
        <v>576</v>
      </c>
      <c r="F614" s="125">
        <v>1</v>
      </c>
      <c r="G614" s="127">
        <v>1</v>
      </c>
      <c r="H614" s="125"/>
      <c r="I614" s="125" t="str">
        <f t="shared" si="52"/>
        <v>part</v>
      </c>
      <c r="J614" s="125"/>
      <c r="K614" s="125"/>
      <c r="L614" s="125"/>
      <c r="M614" s="125"/>
      <c r="N614" s="128"/>
      <c r="O614" s="128"/>
      <c r="P614" s="128"/>
      <c r="Q614" s="128"/>
      <c r="R614" s="129" t="s">
        <v>1129</v>
      </c>
      <c r="S614" s="262">
        <v>4</v>
      </c>
      <c r="T614" s="130" t="s">
        <v>1433</v>
      </c>
      <c r="U614" s="125"/>
      <c r="V614" s="132">
        <v>14.67</v>
      </c>
      <c r="W614" s="129"/>
      <c r="X614" s="125" t="s">
        <v>1215</v>
      </c>
      <c r="Y614" s="125"/>
      <c r="Z614" s="132"/>
      <c r="AA614" s="112">
        <f t="shared" si="48"/>
        <v>14.67</v>
      </c>
      <c r="AB614" s="95">
        <f t="shared" si="50"/>
        <v>14.67</v>
      </c>
      <c r="AD614" s="88">
        <f t="shared" si="49"/>
        <v>0</v>
      </c>
      <c r="AE614" s="113">
        <v>40079</v>
      </c>
      <c r="AM614" s="281">
        <v>62452</v>
      </c>
      <c r="AN614" s="281">
        <v>62939</v>
      </c>
      <c r="AO614" s="156" t="s">
        <v>1432</v>
      </c>
      <c r="AP614" s="282" t="s">
        <v>590</v>
      </c>
      <c r="AQ614" s="809" t="s">
        <v>1081</v>
      </c>
      <c r="AR614" s="809">
        <v>1</v>
      </c>
      <c r="AS614" s="88">
        <f t="shared" si="51"/>
        <v>0</v>
      </c>
      <c r="AT614" s="88">
        <v>0</v>
      </c>
    </row>
    <row r="615" spans="1:46" x14ac:dyDescent="0.35">
      <c r="A615" s="88">
        <v>62452</v>
      </c>
      <c r="B615" s="109">
        <v>62940</v>
      </c>
      <c r="C615" s="88" t="s">
        <v>1434</v>
      </c>
      <c r="D615" s="88" t="s">
        <v>924</v>
      </c>
      <c r="F615" s="88">
        <v>1</v>
      </c>
      <c r="G615" s="110"/>
      <c r="I615" s="88" t="str">
        <f t="shared" si="52"/>
        <v>assy</v>
      </c>
      <c r="R615" s="98" t="s">
        <v>1185</v>
      </c>
      <c r="S615" s="91">
        <v>2</v>
      </c>
      <c r="V615" s="114">
        <v>0</v>
      </c>
      <c r="W615" s="98"/>
      <c r="Z615" s="118"/>
      <c r="AA615" s="112">
        <f t="shared" si="48"/>
        <v>0</v>
      </c>
      <c r="AB615" s="95">
        <f t="shared" si="50"/>
        <v>0</v>
      </c>
      <c r="AD615" s="88">
        <f t="shared" si="49"/>
        <v>0</v>
      </c>
      <c r="AE615" s="113">
        <v>40042</v>
      </c>
      <c r="AM615" s="281">
        <v>62452</v>
      </c>
      <c r="AN615" s="281">
        <v>62940</v>
      </c>
      <c r="AO615" s="156" t="s">
        <v>1434</v>
      </c>
      <c r="AP615" s="284" t="s">
        <v>924</v>
      </c>
      <c r="AQ615" s="809"/>
      <c r="AR615" s="809">
        <v>1</v>
      </c>
      <c r="AS615" s="88">
        <f t="shared" si="51"/>
        <v>0</v>
      </c>
      <c r="AT615" s="88">
        <v>0</v>
      </c>
    </row>
    <row r="616" spans="1:46" x14ac:dyDescent="0.35">
      <c r="A616" s="88">
        <v>62452</v>
      </c>
      <c r="B616" s="109">
        <v>62941</v>
      </c>
      <c r="C616" s="88" t="s">
        <v>1435</v>
      </c>
      <c r="D616" s="88" t="s">
        <v>924</v>
      </c>
      <c r="F616" s="88">
        <v>1</v>
      </c>
      <c r="G616" s="110"/>
      <c r="I616" s="88" t="str">
        <f t="shared" si="52"/>
        <v>assy</v>
      </c>
      <c r="R616" s="98" t="s">
        <v>1185</v>
      </c>
      <c r="S616" s="91">
        <v>2</v>
      </c>
      <c r="V616" s="114">
        <v>0</v>
      </c>
      <c r="W616" s="98"/>
      <c r="Z616" s="118"/>
      <c r="AA616" s="112">
        <f t="shared" si="48"/>
        <v>0</v>
      </c>
      <c r="AB616" s="95">
        <f t="shared" si="50"/>
        <v>0</v>
      </c>
      <c r="AD616" s="88">
        <f t="shared" si="49"/>
        <v>0</v>
      </c>
      <c r="AE616" s="113">
        <v>40042</v>
      </c>
      <c r="AM616" s="281">
        <v>62452</v>
      </c>
      <c r="AN616" s="281">
        <v>62941</v>
      </c>
      <c r="AO616" s="156" t="s">
        <v>1435</v>
      </c>
      <c r="AP616" s="284" t="s">
        <v>924</v>
      </c>
      <c r="AQ616" s="809"/>
      <c r="AR616" s="809">
        <v>1</v>
      </c>
      <c r="AS616" s="88">
        <f t="shared" si="51"/>
        <v>0</v>
      </c>
      <c r="AT616" s="88">
        <v>0</v>
      </c>
    </row>
    <row r="617" spans="1:46" x14ac:dyDescent="0.35">
      <c r="A617" s="125">
        <v>62452</v>
      </c>
      <c r="B617" s="126">
        <v>62942</v>
      </c>
      <c r="C617" s="125" t="s">
        <v>1436</v>
      </c>
      <c r="D617" s="125" t="s">
        <v>590</v>
      </c>
      <c r="E617" s="125" t="s">
        <v>576</v>
      </c>
      <c r="F617" s="125">
        <v>1</v>
      </c>
      <c r="G617" s="127">
        <v>1</v>
      </c>
      <c r="H617" s="125"/>
      <c r="I617" s="125" t="str">
        <f t="shared" si="52"/>
        <v>part</v>
      </c>
      <c r="J617" s="125"/>
      <c r="K617" s="125"/>
      <c r="L617" s="125"/>
      <c r="M617" s="125"/>
      <c r="N617" s="128"/>
      <c r="O617" s="128"/>
      <c r="P617" s="128"/>
      <c r="Q617" s="128"/>
      <c r="R617" s="129" t="s">
        <v>1129</v>
      </c>
      <c r="S617" s="262">
        <v>4</v>
      </c>
      <c r="T617" s="130" t="s">
        <v>1437</v>
      </c>
      <c r="U617" s="125"/>
      <c r="V617" s="132">
        <v>0</v>
      </c>
      <c r="W617" s="129"/>
      <c r="X617" s="125" t="s">
        <v>1206</v>
      </c>
      <c r="Y617" s="125"/>
      <c r="Z617" s="132"/>
      <c r="AA617" s="112">
        <f t="shared" si="48"/>
        <v>0</v>
      </c>
      <c r="AB617" s="95">
        <f t="shared" si="50"/>
        <v>0</v>
      </c>
      <c r="AD617" s="88">
        <f t="shared" si="49"/>
        <v>0</v>
      </c>
      <c r="AE617" s="113">
        <v>40084</v>
      </c>
      <c r="AF617" s="88">
        <v>1</v>
      </c>
      <c r="AG617" s="88">
        <v>1</v>
      </c>
      <c r="AH617" s="88">
        <v>1</v>
      </c>
      <c r="AI617" s="88">
        <v>1</v>
      </c>
      <c r="AJ617" s="88">
        <v>1</v>
      </c>
      <c r="AK617" s="88">
        <v>1</v>
      </c>
      <c r="AL617" s="88">
        <v>1</v>
      </c>
      <c r="AM617" s="281">
        <v>62452</v>
      </c>
      <c r="AN617" s="281">
        <v>62942</v>
      </c>
      <c r="AO617" s="156" t="s">
        <v>1436</v>
      </c>
      <c r="AP617" s="282" t="s">
        <v>590</v>
      </c>
      <c r="AQ617" s="809" t="s">
        <v>576</v>
      </c>
      <c r="AR617" s="809">
        <v>1</v>
      </c>
      <c r="AS617" s="88">
        <f t="shared" si="51"/>
        <v>0</v>
      </c>
      <c r="AT617" s="88">
        <v>0</v>
      </c>
    </row>
    <row r="618" spans="1:46" x14ac:dyDescent="0.35">
      <c r="A618" s="125">
        <v>63058</v>
      </c>
      <c r="B618" s="126">
        <v>62943</v>
      </c>
      <c r="C618" s="125" t="s">
        <v>1438</v>
      </c>
      <c r="D618" s="125" t="s">
        <v>590</v>
      </c>
      <c r="E618" s="125" t="s">
        <v>576</v>
      </c>
      <c r="F618" s="125">
        <v>1</v>
      </c>
      <c r="G618" s="127">
        <v>1</v>
      </c>
      <c r="H618" s="125"/>
      <c r="I618" s="125" t="str">
        <f t="shared" si="52"/>
        <v>part</v>
      </c>
      <c r="J618" s="125"/>
      <c r="K618" s="125"/>
      <c r="L618" s="125"/>
      <c r="M618" s="125"/>
      <c r="N618" s="128"/>
      <c r="O618" s="128"/>
      <c r="P618" s="128"/>
      <c r="Q618" s="128"/>
      <c r="R618" s="129" t="s">
        <v>1129</v>
      </c>
      <c r="S618" s="262">
        <v>4</v>
      </c>
      <c r="T618" s="130" t="s">
        <v>1433</v>
      </c>
      <c r="U618" s="125"/>
      <c r="V618" s="132">
        <v>14.67</v>
      </c>
      <c r="W618" s="129"/>
      <c r="X618" s="125" t="s">
        <v>1215</v>
      </c>
      <c r="Y618" s="125"/>
      <c r="Z618" s="132"/>
      <c r="AA618" s="228">
        <f t="shared" si="48"/>
        <v>14.67</v>
      </c>
      <c r="AB618" s="229">
        <f t="shared" si="50"/>
        <v>14.67</v>
      </c>
      <c r="AD618" s="220">
        <f t="shared" si="49"/>
        <v>0</v>
      </c>
      <c r="AE618" s="113">
        <v>40079</v>
      </c>
      <c r="AM618" s="281">
        <v>63058</v>
      </c>
      <c r="AN618" s="281">
        <v>62943</v>
      </c>
      <c r="AO618" s="156" t="s">
        <v>1438</v>
      </c>
      <c r="AP618" s="282" t="s">
        <v>590</v>
      </c>
      <c r="AQ618" s="809" t="s">
        <v>1081</v>
      </c>
      <c r="AR618" s="809">
        <v>1</v>
      </c>
      <c r="AS618" s="88">
        <f t="shared" si="51"/>
        <v>0</v>
      </c>
      <c r="AT618" s="88">
        <v>0</v>
      </c>
    </row>
    <row r="619" spans="1:46" x14ac:dyDescent="0.35">
      <c r="A619" s="88">
        <v>62445</v>
      </c>
      <c r="B619" s="109">
        <v>62948</v>
      </c>
      <c r="C619" s="88" t="s">
        <v>1439</v>
      </c>
      <c r="D619" s="88" t="s">
        <v>924</v>
      </c>
      <c r="F619" s="88">
        <v>1</v>
      </c>
      <c r="G619" s="110">
        <v>1</v>
      </c>
      <c r="I619" s="88" t="str">
        <f t="shared" si="52"/>
        <v>part</v>
      </c>
      <c r="R619" s="98" t="s">
        <v>1190</v>
      </c>
      <c r="S619" s="91">
        <v>1</v>
      </c>
      <c r="V619" s="114">
        <v>0</v>
      </c>
      <c r="Z619" s="118"/>
      <c r="AA619" s="112">
        <f t="shared" si="48"/>
        <v>0</v>
      </c>
      <c r="AB619" s="95">
        <f t="shared" si="50"/>
        <v>0</v>
      </c>
      <c r="AD619" s="88">
        <f t="shared" si="49"/>
        <v>0</v>
      </c>
      <c r="AE619" s="113">
        <v>40044</v>
      </c>
      <c r="AM619" s="281">
        <v>62445</v>
      </c>
      <c r="AN619" s="281">
        <v>62948</v>
      </c>
      <c r="AO619" s="156" t="s">
        <v>1439</v>
      </c>
      <c r="AP619" s="284" t="s">
        <v>924</v>
      </c>
      <c r="AQ619" s="809"/>
      <c r="AR619" s="809">
        <v>1</v>
      </c>
      <c r="AS619" s="88">
        <f t="shared" si="51"/>
        <v>0</v>
      </c>
      <c r="AT619" s="88">
        <v>0</v>
      </c>
    </row>
    <row r="620" spans="1:46" x14ac:dyDescent="0.35">
      <c r="A620" s="88">
        <v>62445</v>
      </c>
      <c r="B620" s="109">
        <v>62949</v>
      </c>
      <c r="C620" s="88" t="s">
        <v>1440</v>
      </c>
      <c r="D620" s="88" t="s">
        <v>924</v>
      </c>
      <c r="F620" s="88">
        <v>1</v>
      </c>
      <c r="G620" s="110">
        <v>1</v>
      </c>
      <c r="I620" s="88" t="str">
        <f t="shared" si="52"/>
        <v>part</v>
      </c>
      <c r="R620" s="98" t="s">
        <v>1190</v>
      </c>
      <c r="S620" s="91">
        <v>1</v>
      </c>
      <c r="V620" s="114">
        <v>0</v>
      </c>
      <c r="Z620" s="118"/>
      <c r="AA620" s="112">
        <f t="shared" si="48"/>
        <v>0</v>
      </c>
      <c r="AB620" s="95">
        <f t="shared" si="50"/>
        <v>0</v>
      </c>
      <c r="AD620" s="88">
        <f t="shared" si="49"/>
        <v>0</v>
      </c>
      <c r="AE620" s="113">
        <v>40044</v>
      </c>
      <c r="AM620" s="281">
        <v>62445</v>
      </c>
      <c r="AN620" s="281">
        <v>62949</v>
      </c>
      <c r="AO620" s="156" t="s">
        <v>1440</v>
      </c>
      <c r="AP620" s="284" t="s">
        <v>924</v>
      </c>
      <c r="AQ620" s="809"/>
      <c r="AR620" s="809">
        <v>1</v>
      </c>
      <c r="AS620" s="88">
        <f t="shared" si="51"/>
        <v>0</v>
      </c>
      <c r="AT620" s="88">
        <v>0</v>
      </c>
    </row>
    <row r="621" spans="1:46" x14ac:dyDescent="0.35">
      <c r="A621" s="125">
        <v>62779</v>
      </c>
      <c r="B621" s="126">
        <v>62950</v>
      </c>
      <c r="C621" s="125" t="s">
        <v>1441</v>
      </c>
      <c r="D621" s="125" t="s">
        <v>590</v>
      </c>
      <c r="E621" s="125" t="s">
        <v>576</v>
      </c>
      <c r="F621" s="125">
        <v>1</v>
      </c>
      <c r="G621" s="133">
        <v>1</v>
      </c>
      <c r="H621" s="125"/>
      <c r="I621" s="125" t="str">
        <f t="shared" si="52"/>
        <v>part</v>
      </c>
      <c r="J621" s="125"/>
      <c r="K621" s="125"/>
      <c r="L621" s="125"/>
      <c r="M621" s="125"/>
      <c r="N621" s="128"/>
      <c r="O621" s="128"/>
      <c r="P621" s="128"/>
      <c r="Q621" s="128"/>
      <c r="R621" s="129" t="s">
        <v>1049</v>
      </c>
      <c r="S621" s="262">
        <v>4</v>
      </c>
      <c r="T621" s="130" t="s">
        <v>1237</v>
      </c>
      <c r="U621" s="125"/>
      <c r="V621" s="132">
        <v>20</v>
      </c>
      <c r="W621" s="130"/>
      <c r="X621" s="125" t="s">
        <v>916</v>
      </c>
      <c r="Y621" s="125"/>
      <c r="Z621" s="132"/>
      <c r="AA621" s="228">
        <f t="shared" si="48"/>
        <v>20</v>
      </c>
      <c r="AB621" s="229">
        <f t="shared" si="50"/>
        <v>20</v>
      </c>
      <c r="AC621" s="220"/>
      <c r="AD621" s="220">
        <f t="shared" si="49"/>
        <v>0</v>
      </c>
      <c r="AE621" s="230">
        <v>40081</v>
      </c>
      <c r="AF621" s="220"/>
      <c r="AG621" s="220"/>
      <c r="AH621" s="220"/>
      <c r="AI621" s="220"/>
      <c r="AJ621" s="220"/>
      <c r="AK621" s="220"/>
      <c r="AL621" s="220"/>
      <c r="AM621" s="281">
        <v>62779</v>
      </c>
      <c r="AN621" s="281">
        <v>62950</v>
      </c>
      <c r="AO621" s="156" t="s">
        <v>1441</v>
      </c>
      <c r="AP621" s="282" t="s">
        <v>590</v>
      </c>
      <c r="AQ621" s="809" t="s">
        <v>576</v>
      </c>
      <c r="AR621" s="809">
        <v>1</v>
      </c>
      <c r="AS621" s="88">
        <f t="shared" si="51"/>
        <v>0</v>
      </c>
      <c r="AT621" s="88">
        <v>0</v>
      </c>
    </row>
    <row r="622" spans="1:46" x14ac:dyDescent="0.35">
      <c r="A622" s="125">
        <v>62445</v>
      </c>
      <c r="B622" s="126">
        <v>62951</v>
      </c>
      <c r="C622" s="125" t="s">
        <v>1442</v>
      </c>
      <c r="D622" s="125" t="s">
        <v>590</v>
      </c>
      <c r="E622" s="125" t="s">
        <v>576</v>
      </c>
      <c r="F622" s="125">
        <v>1</v>
      </c>
      <c r="G622" s="133">
        <v>1</v>
      </c>
      <c r="H622" s="125"/>
      <c r="I622" s="125" t="str">
        <f t="shared" si="52"/>
        <v>part</v>
      </c>
      <c r="J622" s="125"/>
      <c r="K622" s="125"/>
      <c r="L622" s="125"/>
      <c r="M622" s="125"/>
      <c r="N622" s="128"/>
      <c r="O622" s="128"/>
      <c r="P622" s="128"/>
      <c r="Q622" s="128"/>
      <c r="R622" s="129" t="s">
        <v>914</v>
      </c>
      <c r="S622" s="262">
        <v>4</v>
      </c>
      <c r="T622" s="130" t="s">
        <v>1208</v>
      </c>
      <c r="U622" s="125"/>
      <c r="V622" s="132">
        <v>57</v>
      </c>
      <c r="W622" s="130"/>
      <c r="X622" s="125" t="s">
        <v>1215</v>
      </c>
      <c r="Y622" s="125"/>
      <c r="Z622" s="132"/>
      <c r="AA622" s="263">
        <f t="shared" si="48"/>
        <v>57</v>
      </c>
      <c r="AB622" s="264">
        <f t="shared" si="50"/>
        <v>57</v>
      </c>
      <c r="AC622" s="125"/>
      <c r="AD622" s="125">
        <f t="shared" si="49"/>
        <v>0</v>
      </c>
      <c r="AE622" s="148">
        <v>40051</v>
      </c>
      <c r="AF622" s="125"/>
      <c r="AG622" s="125"/>
      <c r="AH622" s="125"/>
      <c r="AI622" s="125"/>
      <c r="AJ622" s="125"/>
      <c r="AK622" s="125"/>
      <c r="AL622" s="125"/>
      <c r="AM622" s="281">
        <v>62445</v>
      </c>
      <c r="AN622" s="281">
        <v>62951</v>
      </c>
      <c r="AO622" s="156" t="s">
        <v>1442</v>
      </c>
      <c r="AP622" s="282" t="s">
        <v>590</v>
      </c>
      <c r="AQ622" s="809" t="s">
        <v>1081</v>
      </c>
      <c r="AR622" s="809">
        <v>1</v>
      </c>
      <c r="AS622" s="88">
        <f t="shared" si="51"/>
        <v>0</v>
      </c>
      <c r="AT622" s="88">
        <v>0</v>
      </c>
    </row>
    <row r="623" spans="1:46" x14ac:dyDescent="0.35">
      <c r="A623" s="125">
        <v>61772</v>
      </c>
      <c r="B623" s="126">
        <v>62952</v>
      </c>
      <c r="C623" s="125" t="s">
        <v>1443</v>
      </c>
      <c r="D623" s="125" t="s">
        <v>590</v>
      </c>
      <c r="E623" s="125" t="s">
        <v>1081</v>
      </c>
      <c r="F623" s="125">
        <v>1</v>
      </c>
      <c r="G623" s="127">
        <v>1</v>
      </c>
      <c r="H623" s="125"/>
      <c r="I623" s="125" t="str">
        <f t="shared" si="52"/>
        <v>assy</v>
      </c>
      <c r="J623" s="125"/>
      <c r="K623" s="125"/>
      <c r="L623" s="125"/>
      <c r="M623" s="125"/>
      <c r="N623" s="128"/>
      <c r="O623" s="128"/>
      <c r="P623" s="128"/>
      <c r="Q623" s="128"/>
      <c r="R623" s="129" t="s">
        <v>914</v>
      </c>
      <c r="S623" s="262">
        <v>4</v>
      </c>
      <c r="T623" s="130" t="s">
        <v>1373</v>
      </c>
      <c r="U623" s="125"/>
      <c r="V623" s="132">
        <v>38.28</v>
      </c>
      <c r="W623" s="130">
        <v>12661</v>
      </c>
      <c r="X623" s="125" t="s">
        <v>1194</v>
      </c>
      <c r="Y623" s="125"/>
      <c r="Z623" s="132"/>
      <c r="AA623" s="263">
        <f t="shared" si="48"/>
        <v>38.28</v>
      </c>
      <c r="AB623" s="264">
        <f t="shared" si="50"/>
        <v>38.28</v>
      </c>
      <c r="AC623" s="125"/>
      <c r="AD623" s="125">
        <f t="shared" si="49"/>
        <v>0</v>
      </c>
      <c r="AE623" s="148">
        <v>40080</v>
      </c>
      <c r="AF623" s="125"/>
      <c r="AG623" s="125"/>
      <c r="AH623" s="125"/>
      <c r="AI623" s="125"/>
      <c r="AJ623" s="125"/>
      <c r="AK623" s="125"/>
      <c r="AL623" s="125"/>
      <c r="AM623" s="281">
        <v>61772</v>
      </c>
      <c r="AN623" s="281">
        <v>62952</v>
      </c>
      <c r="AO623" s="156" t="s">
        <v>1758</v>
      </c>
      <c r="AP623" s="282" t="s">
        <v>590</v>
      </c>
      <c r="AQ623" s="809" t="s">
        <v>1081</v>
      </c>
      <c r="AR623" s="809">
        <v>1</v>
      </c>
      <c r="AS623" s="88">
        <f t="shared" si="51"/>
        <v>0</v>
      </c>
      <c r="AT623" s="88">
        <v>0</v>
      </c>
    </row>
    <row r="624" spans="1:46" x14ac:dyDescent="0.35">
      <c r="A624" s="125">
        <v>62952</v>
      </c>
      <c r="B624" s="126">
        <v>62953</v>
      </c>
      <c r="C624" s="125" t="s">
        <v>1444</v>
      </c>
      <c r="D624" s="125" t="s">
        <v>590</v>
      </c>
      <c r="E624" s="125" t="s">
        <v>576</v>
      </c>
      <c r="F624" s="125">
        <v>1</v>
      </c>
      <c r="G624" s="127">
        <v>1</v>
      </c>
      <c r="H624" s="125"/>
      <c r="I624" s="125" t="str">
        <f t="shared" si="52"/>
        <v>part</v>
      </c>
      <c r="J624" s="125"/>
      <c r="K624" s="125"/>
      <c r="L624" s="125"/>
      <c r="M624" s="125"/>
      <c r="N624" s="128"/>
      <c r="O624" s="128"/>
      <c r="P624" s="128"/>
      <c r="Q624" s="128"/>
      <c r="R624" s="129" t="s">
        <v>914</v>
      </c>
      <c r="S624" s="262">
        <v>4</v>
      </c>
      <c r="T624" s="130" t="s">
        <v>1445</v>
      </c>
      <c r="U624" s="125"/>
      <c r="V624" s="132">
        <v>0</v>
      </c>
      <c r="W624" s="130"/>
      <c r="X624" s="125" t="s">
        <v>1334</v>
      </c>
      <c r="Y624" s="125"/>
      <c r="Z624" s="132"/>
      <c r="AA624" s="112">
        <f t="shared" si="48"/>
        <v>0</v>
      </c>
      <c r="AB624" s="95">
        <f t="shared" si="50"/>
        <v>0</v>
      </c>
      <c r="AD624" s="88">
        <f t="shared" si="49"/>
        <v>0</v>
      </c>
      <c r="AE624" s="113">
        <v>40066</v>
      </c>
      <c r="AM624" s="281">
        <v>62952</v>
      </c>
      <c r="AN624" s="281">
        <v>62953</v>
      </c>
      <c r="AO624" s="156" t="s">
        <v>1444</v>
      </c>
      <c r="AP624" s="282" t="s">
        <v>590</v>
      </c>
      <c r="AQ624" s="809" t="s">
        <v>576</v>
      </c>
      <c r="AR624" s="809">
        <v>1</v>
      </c>
      <c r="AS624" s="88">
        <f t="shared" si="51"/>
        <v>0</v>
      </c>
      <c r="AT624" s="88">
        <v>0</v>
      </c>
    </row>
    <row r="625" spans="1:46" x14ac:dyDescent="0.35">
      <c r="A625" s="125">
        <v>62459</v>
      </c>
      <c r="B625" s="126">
        <v>62954</v>
      </c>
      <c r="C625" s="125" t="s">
        <v>1446</v>
      </c>
      <c r="D625" s="125" t="s">
        <v>590</v>
      </c>
      <c r="E625" s="125" t="s">
        <v>576</v>
      </c>
      <c r="F625" s="125">
        <v>1</v>
      </c>
      <c r="G625" s="127">
        <v>1</v>
      </c>
      <c r="H625" s="125"/>
      <c r="I625" s="125" t="str">
        <f t="shared" si="52"/>
        <v>part</v>
      </c>
      <c r="J625" s="125"/>
      <c r="K625" s="125"/>
      <c r="L625" s="125"/>
      <c r="M625" s="125"/>
      <c r="N625" s="128"/>
      <c r="O625" s="128"/>
      <c r="P625" s="128"/>
      <c r="Q625" s="128"/>
      <c r="R625" s="129" t="s">
        <v>914</v>
      </c>
      <c r="S625" s="262">
        <v>4</v>
      </c>
      <c r="T625" s="130" t="s">
        <v>1373</v>
      </c>
      <c r="U625" s="125"/>
      <c r="V625" s="132">
        <v>22.85</v>
      </c>
      <c r="W625" s="130">
        <v>12661</v>
      </c>
      <c r="X625" s="125" t="s">
        <v>1194</v>
      </c>
      <c r="Y625" s="125"/>
      <c r="Z625" s="132"/>
      <c r="AA625" s="112">
        <f t="shared" si="48"/>
        <v>22.85</v>
      </c>
      <c r="AB625" s="95">
        <f t="shared" si="50"/>
        <v>22.85</v>
      </c>
      <c r="AD625" s="88">
        <f t="shared" si="49"/>
        <v>0</v>
      </c>
      <c r="AE625" s="113">
        <v>40066</v>
      </c>
      <c r="AM625" s="281">
        <v>62459</v>
      </c>
      <c r="AN625" s="281">
        <v>62954</v>
      </c>
      <c r="AO625" s="156" t="s">
        <v>1446</v>
      </c>
      <c r="AP625" s="282" t="s">
        <v>590</v>
      </c>
      <c r="AQ625" s="809" t="s">
        <v>1081</v>
      </c>
      <c r="AR625" s="809">
        <v>1</v>
      </c>
      <c r="AS625" s="88">
        <f t="shared" si="51"/>
        <v>0</v>
      </c>
      <c r="AT625" s="88">
        <v>0</v>
      </c>
    </row>
    <row r="626" spans="1:46" x14ac:dyDescent="0.35">
      <c r="A626" s="125">
        <v>62459</v>
      </c>
      <c r="B626" s="126">
        <v>62955</v>
      </c>
      <c r="C626" s="125" t="s">
        <v>1447</v>
      </c>
      <c r="D626" s="125" t="s">
        <v>590</v>
      </c>
      <c r="E626" s="125" t="s">
        <v>576</v>
      </c>
      <c r="F626" s="125">
        <v>1</v>
      </c>
      <c r="G626" s="127">
        <v>1</v>
      </c>
      <c r="H626" s="125"/>
      <c r="I626" s="125" t="str">
        <f t="shared" si="52"/>
        <v>part</v>
      </c>
      <c r="J626" s="125"/>
      <c r="K626" s="125"/>
      <c r="L626" s="125"/>
      <c r="M626" s="125"/>
      <c r="N626" s="128"/>
      <c r="O626" s="128"/>
      <c r="P626" s="128"/>
      <c r="Q626" s="128"/>
      <c r="R626" s="129" t="s">
        <v>914</v>
      </c>
      <c r="S626" s="262">
        <v>4</v>
      </c>
      <c r="T626" s="130" t="s">
        <v>1445</v>
      </c>
      <c r="U626" s="125"/>
      <c r="V626" s="132">
        <v>0</v>
      </c>
      <c r="W626" s="130"/>
      <c r="X626" s="125" t="s">
        <v>1334</v>
      </c>
      <c r="Y626" s="125"/>
      <c r="Z626" s="132"/>
      <c r="AA626" s="112">
        <f t="shared" ref="AA626:AA689" si="53">V626+Z626</f>
        <v>0</v>
      </c>
      <c r="AB626" s="95">
        <f t="shared" si="50"/>
        <v>0</v>
      </c>
      <c r="AD626" s="88">
        <f t="shared" si="49"/>
        <v>0</v>
      </c>
      <c r="AE626" s="113">
        <v>40066</v>
      </c>
      <c r="AM626" s="281">
        <v>62459</v>
      </c>
      <c r="AN626" s="281">
        <v>62955</v>
      </c>
      <c r="AO626" s="156" t="s">
        <v>1447</v>
      </c>
      <c r="AP626" s="282" t="s">
        <v>590</v>
      </c>
      <c r="AQ626" s="809" t="s">
        <v>576</v>
      </c>
      <c r="AR626" s="809">
        <v>1</v>
      </c>
      <c r="AS626" s="88">
        <f t="shared" si="51"/>
        <v>0</v>
      </c>
      <c r="AT626" s="88">
        <v>0</v>
      </c>
    </row>
    <row r="627" spans="1:46" x14ac:dyDescent="0.35">
      <c r="A627" s="125">
        <v>62810</v>
      </c>
      <c r="B627" s="126">
        <v>62956</v>
      </c>
      <c r="C627" s="125" t="s">
        <v>1448</v>
      </c>
      <c r="D627" s="125" t="s">
        <v>590</v>
      </c>
      <c r="E627" s="125" t="s">
        <v>576</v>
      </c>
      <c r="F627" s="125">
        <v>1</v>
      </c>
      <c r="G627" s="127">
        <v>1</v>
      </c>
      <c r="H627" s="125"/>
      <c r="I627" s="125" t="str">
        <f t="shared" si="52"/>
        <v>part</v>
      </c>
      <c r="J627" s="125"/>
      <c r="K627" s="125"/>
      <c r="L627" s="125"/>
      <c r="M627" s="125"/>
      <c r="N627" s="128"/>
      <c r="O627" s="128"/>
      <c r="P627" s="128"/>
      <c r="Q627" s="128"/>
      <c r="R627" s="129" t="s">
        <v>1049</v>
      </c>
      <c r="S627" s="262">
        <v>4</v>
      </c>
      <c r="T627" s="130" t="s">
        <v>1355</v>
      </c>
      <c r="U627" s="125"/>
      <c r="V627" s="132">
        <v>97</v>
      </c>
      <c r="W627" s="129"/>
      <c r="X627" s="125" t="s">
        <v>1253</v>
      </c>
      <c r="Y627" s="125"/>
      <c r="Z627" s="132"/>
      <c r="AA627" s="112">
        <f t="shared" si="53"/>
        <v>97</v>
      </c>
      <c r="AB627" s="95">
        <f t="shared" si="50"/>
        <v>97</v>
      </c>
      <c r="AD627" s="88">
        <f t="shared" si="49"/>
        <v>0</v>
      </c>
      <c r="AE627" s="113">
        <v>40079</v>
      </c>
      <c r="AM627" s="281">
        <v>62810</v>
      </c>
      <c r="AN627" s="281">
        <v>62956</v>
      </c>
      <c r="AO627" s="156" t="s">
        <v>1448</v>
      </c>
      <c r="AP627" s="282" t="s">
        <v>590</v>
      </c>
      <c r="AQ627" s="809" t="s">
        <v>1081</v>
      </c>
      <c r="AR627" s="809">
        <v>1</v>
      </c>
      <c r="AS627" s="88">
        <f t="shared" si="51"/>
        <v>0</v>
      </c>
      <c r="AT627" s="88">
        <v>0</v>
      </c>
    </row>
    <row r="628" spans="1:46" x14ac:dyDescent="0.35">
      <c r="A628" s="125">
        <v>62810</v>
      </c>
      <c r="B628" s="126">
        <v>62957</v>
      </c>
      <c r="C628" s="125" t="s">
        <v>1449</v>
      </c>
      <c r="D628" s="125" t="s">
        <v>590</v>
      </c>
      <c r="E628" s="125" t="s">
        <v>576</v>
      </c>
      <c r="F628" s="125">
        <v>1</v>
      </c>
      <c r="G628" s="127">
        <v>1</v>
      </c>
      <c r="H628" s="125"/>
      <c r="I628" s="125" t="str">
        <f t="shared" si="52"/>
        <v>part</v>
      </c>
      <c r="J628" s="125"/>
      <c r="K628" s="125"/>
      <c r="L628" s="125"/>
      <c r="M628" s="125"/>
      <c r="N628" s="128"/>
      <c r="O628" s="128"/>
      <c r="P628" s="128"/>
      <c r="Q628" s="128"/>
      <c r="R628" s="129" t="s">
        <v>914</v>
      </c>
      <c r="S628" s="262">
        <v>4</v>
      </c>
      <c r="T628" s="130" t="s">
        <v>1355</v>
      </c>
      <c r="U628" s="125"/>
      <c r="V628" s="132">
        <v>45</v>
      </c>
      <c r="W628" s="129"/>
      <c r="X628" s="125" t="s">
        <v>1253</v>
      </c>
      <c r="Y628" s="125"/>
      <c r="Z628" s="132"/>
      <c r="AA628" s="112">
        <f t="shared" si="53"/>
        <v>45</v>
      </c>
      <c r="AB628" s="95">
        <f t="shared" si="50"/>
        <v>45</v>
      </c>
      <c r="AD628" s="88">
        <f t="shared" si="49"/>
        <v>0</v>
      </c>
      <c r="AE628" s="113">
        <v>40079</v>
      </c>
      <c r="AM628" s="281">
        <v>62810</v>
      </c>
      <c r="AN628" s="281">
        <v>62957</v>
      </c>
      <c r="AO628" s="156" t="s">
        <v>1449</v>
      </c>
      <c r="AP628" s="282" t="s">
        <v>590</v>
      </c>
      <c r="AQ628" s="809" t="s">
        <v>576</v>
      </c>
      <c r="AR628" s="809">
        <v>1</v>
      </c>
      <c r="AS628" s="88">
        <f t="shared" si="51"/>
        <v>0</v>
      </c>
      <c r="AT628" s="88">
        <v>0</v>
      </c>
    </row>
    <row r="629" spans="1:46" x14ac:dyDescent="0.35">
      <c r="A629" s="125">
        <v>62810</v>
      </c>
      <c r="B629" s="126">
        <v>62958</v>
      </c>
      <c r="C629" s="125" t="s">
        <v>1450</v>
      </c>
      <c r="D629" s="125" t="s">
        <v>590</v>
      </c>
      <c r="E629" s="125" t="s">
        <v>576</v>
      </c>
      <c r="F629" s="125">
        <v>1</v>
      </c>
      <c r="G629" s="127">
        <v>1</v>
      </c>
      <c r="H629" s="125"/>
      <c r="I629" s="125" t="str">
        <f t="shared" si="52"/>
        <v>part</v>
      </c>
      <c r="J629" s="125"/>
      <c r="K629" s="125"/>
      <c r="L629" s="125"/>
      <c r="M629" s="125"/>
      <c r="N629" s="128"/>
      <c r="O629" s="128"/>
      <c r="P629" s="128"/>
      <c r="Q629" s="128"/>
      <c r="R629" s="129" t="s">
        <v>1049</v>
      </c>
      <c r="S629" s="262">
        <v>4</v>
      </c>
      <c r="T629" s="130" t="s">
        <v>1355</v>
      </c>
      <c r="U629" s="125"/>
      <c r="V629" s="132">
        <v>10</v>
      </c>
      <c r="W629" s="129"/>
      <c r="X629" s="125" t="s">
        <v>1253</v>
      </c>
      <c r="Y629" s="125"/>
      <c r="Z629" s="132"/>
      <c r="AA629" s="112">
        <f t="shared" si="53"/>
        <v>10</v>
      </c>
      <c r="AB629" s="95">
        <f t="shared" si="50"/>
        <v>10</v>
      </c>
      <c r="AD629" s="88">
        <f t="shared" si="49"/>
        <v>0</v>
      </c>
      <c r="AE629" s="113">
        <v>40079</v>
      </c>
      <c r="AM629" s="281">
        <v>62810</v>
      </c>
      <c r="AN629" s="281">
        <v>62958</v>
      </c>
      <c r="AO629" s="156" t="s">
        <v>1450</v>
      </c>
      <c r="AP629" s="282" t="s">
        <v>590</v>
      </c>
      <c r="AQ629" s="809" t="s">
        <v>576</v>
      </c>
      <c r="AR629" s="809">
        <v>1</v>
      </c>
      <c r="AS629" s="88">
        <f t="shared" si="51"/>
        <v>0</v>
      </c>
      <c r="AT629" s="88">
        <v>0</v>
      </c>
    </row>
    <row r="630" spans="1:46" x14ac:dyDescent="0.35">
      <c r="A630" s="125">
        <v>62810</v>
      </c>
      <c r="B630" s="126">
        <v>62963</v>
      </c>
      <c r="C630" s="125" t="s">
        <v>1451</v>
      </c>
      <c r="D630" s="125" t="s">
        <v>590</v>
      </c>
      <c r="E630" s="125" t="s">
        <v>576</v>
      </c>
      <c r="F630" s="125">
        <v>1</v>
      </c>
      <c r="G630" s="127">
        <v>1</v>
      </c>
      <c r="H630" s="125"/>
      <c r="I630" s="125" t="str">
        <f t="shared" si="52"/>
        <v>part</v>
      </c>
      <c r="J630" s="125"/>
      <c r="K630" s="125"/>
      <c r="L630" s="125"/>
      <c r="M630" s="125"/>
      <c r="N630" s="128"/>
      <c r="O630" s="128"/>
      <c r="P630" s="128"/>
      <c r="Q630" s="128"/>
      <c r="R630" s="129" t="s">
        <v>1049</v>
      </c>
      <c r="S630" s="262">
        <v>4</v>
      </c>
      <c r="T630" s="130" t="s">
        <v>1355</v>
      </c>
      <c r="U630" s="125"/>
      <c r="V630" s="132">
        <v>15</v>
      </c>
      <c r="W630" s="129"/>
      <c r="X630" s="125" t="s">
        <v>1253</v>
      </c>
      <c r="Y630" s="125"/>
      <c r="Z630" s="132"/>
      <c r="AA630" s="112">
        <f t="shared" si="53"/>
        <v>15</v>
      </c>
      <c r="AB630" s="95">
        <f t="shared" si="50"/>
        <v>15</v>
      </c>
      <c r="AD630" s="88">
        <f t="shared" ref="AD630:AD693" si="54">AC630*F630</f>
        <v>0</v>
      </c>
      <c r="AE630" s="113">
        <v>40079</v>
      </c>
      <c r="AM630" s="281">
        <v>62810</v>
      </c>
      <c r="AN630" s="281">
        <v>62963</v>
      </c>
      <c r="AO630" s="156" t="s">
        <v>1451</v>
      </c>
      <c r="AP630" s="282" t="s">
        <v>590</v>
      </c>
      <c r="AQ630" s="809" t="s">
        <v>1081</v>
      </c>
      <c r="AR630" s="809">
        <v>1</v>
      </c>
      <c r="AS630" s="88">
        <f t="shared" si="51"/>
        <v>0</v>
      </c>
      <c r="AT630" s="88">
        <v>0</v>
      </c>
    </row>
    <row r="631" spans="1:46" x14ac:dyDescent="0.35">
      <c r="A631" s="125">
        <v>62938</v>
      </c>
      <c r="B631" s="126">
        <v>62964</v>
      </c>
      <c r="C631" s="125" t="s">
        <v>1452</v>
      </c>
      <c r="D631" s="125" t="s">
        <v>590</v>
      </c>
      <c r="E631" s="125" t="s">
        <v>576</v>
      </c>
      <c r="F631" s="125">
        <v>2</v>
      </c>
      <c r="G631" s="127">
        <v>1</v>
      </c>
      <c r="H631" s="125"/>
      <c r="I631" s="125" t="str">
        <f t="shared" si="52"/>
        <v>part</v>
      </c>
      <c r="J631" s="125"/>
      <c r="K631" s="125"/>
      <c r="L631" s="125"/>
      <c r="M631" s="125"/>
      <c r="N631" s="128"/>
      <c r="O631" s="128"/>
      <c r="P631" s="128"/>
      <c r="Q631" s="128"/>
      <c r="R631" s="129" t="s">
        <v>1185</v>
      </c>
      <c r="S631" s="262">
        <v>4</v>
      </c>
      <c r="T631" s="130" t="s">
        <v>1355</v>
      </c>
      <c r="U631" s="125"/>
      <c r="V631" s="132">
        <v>27.5</v>
      </c>
      <c r="W631" s="129"/>
      <c r="X631" s="125" t="s">
        <v>1381</v>
      </c>
      <c r="Y631" s="125"/>
      <c r="Z631" s="132"/>
      <c r="AA631" s="112">
        <f t="shared" si="53"/>
        <v>27.5</v>
      </c>
      <c r="AB631" s="95">
        <f t="shared" si="50"/>
        <v>55</v>
      </c>
      <c r="AD631" s="88">
        <f t="shared" si="54"/>
        <v>0</v>
      </c>
      <c r="AE631" s="113">
        <v>40079</v>
      </c>
      <c r="AM631" s="281">
        <v>62938</v>
      </c>
      <c r="AN631" s="281">
        <v>62964</v>
      </c>
      <c r="AO631" s="156" t="s">
        <v>1452</v>
      </c>
      <c r="AP631" s="282" t="s">
        <v>590</v>
      </c>
      <c r="AQ631" s="809" t="s">
        <v>1081</v>
      </c>
      <c r="AR631" s="809">
        <v>2</v>
      </c>
      <c r="AS631" s="88">
        <f t="shared" si="51"/>
        <v>0</v>
      </c>
      <c r="AT631" s="88">
        <v>0</v>
      </c>
    </row>
    <row r="632" spans="1:46" x14ac:dyDescent="0.35">
      <c r="A632" s="125">
        <v>62938</v>
      </c>
      <c r="B632" s="126">
        <v>62965</v>
      </c>
      <c r="C632" s="125" t="s">
        <v>1453</v>
      </c>
      <c r="D632" s="125" t="s">
        <v>590</v>
      </c>
      <c r="E632" s="125" t="s">
        <v>576</v>
      </c>
      <c r="F632" s="125">
        <v>1</v>
      </c>
      <c r="G632" s="127">
        <v>1</v>
      </c>
      <c r="H632" s="125"/>
      <c r="I632" s="125" t="str">
        <f t="shared" si="52"/>
        <v>part</v>
      </c>
      <c r="J632" s="125"/>
      <c r="K632" s="125"/>
      <c r="L632" s="125"/>
      <c r="M632" s="125"/>
      <c r="N632" s="128"/>
      <c r="O632" s="128"/>
      <c r="P632" s="128"/>
      <c r="Q632" s="128"/>
      <c r="R632" s="129" t="s">
        <v>1185</v>
      </c>
      <c r="S632" s="262">
        <v>4</v>
      </c>
      <c r="T632" s="130" t="s">
        <v>1355</v>
      </c>
      <c r="U632" s="125"/>
      <c r="V632" s="132">
        <v>35</v>
      </c>
      <c r="W632" s="129"/>
      <c r="X632" s="125" t="s">
        <v>1381</v>
      </c>
      <c r="Y632" s="125"/>
      <c r="Z632" s="132"/>
      <c r="AA632" s="112">
        <f t="shared" si="53"/>
        <v>35</v>
      </c>
      <c r="AB632" s="95">
        <f t="shared" si="50"/>
        <v>35</v>
      </c>
      <c r="AD632" s="88">
        <f t="shared" si="54"/>
        <v>0</v>
      </c>
      <c r="AE632" s="113">
        <v>40079</v>
      </c>
      <c r="AM632" s="281">
        <v>62938</v>
      </c>
      <c r="AN632" s="281">
        <v>62965</v>
      </c>
      <c r="AO632" s="156" t="s">
        <v>1453</v>
      </c>
      <c r="AP632" s="282" t="s">
        <v>590</v>
      </c>
      <c r="AQ632" s="809" t="s">
        <v>576</v>
      </c>
      <c r="AR632" s="809">
        <v>1</v>
      </c>
      <c r="AS632" s="88">
        <f t="shared" si="51"/>
        <v>0</v>
      </c>
      <c r="AT632" s="88">
        <v>0</v>
      </c>
    </row>
    <row r="633" spans="1:46" x14ac:dyDescent="0.35">
      <c r="A633" s="125">
        <v>62938</v>
      </c>
      <c r="B633" s="126">
        <v>62966</v>
      </c>
      <c r="C633" s="125" t="s">
        <v>1454</v>
      </c>
      <c r="D633" s="125" t="s">
        <v>590</v>
      </c>
      <c r="E633" s="125" t="s">
        <v>576</v>
      </c>
      <c r="F633" s="125">
        <v>1</v>
      </c>
      <c r="G633" s="127">
        <v>1</v>
      </c>
      <c r="H633" s="125"/>
      <c r="I633" s="125" t="str">
        <f t="shared" si="52"/>
        <v>part</v>
      </c>
      <c r="J633" s="125"/>
      <c r="K633" s="125"/>
      <c r="L633" s="125"/>
      <c r="M633" s="125"/>
      <c r="N633" s="128"/>
      <c r="O633" s="128"/>
      <c r="P633" s="128"/>
      <c r="Q633" s="128"/>
      <c r="R633" s="129" t="s">
        <v>1185</v>
      </c>
      <c r="S633" s="262">
        <v>4</v>
      </c>
      <c r="T633" s="130" t="s">
        <v>1355</v>
      </c>
      <c r="U633" s="125"/>
      <c r="V633" s="132">
        <v>55</v>
      </c>
      <c r="W633" s="129"/>
      <c r="X633" s="125" t="s">
        <v>1381</v>
      </c>
      <c r="Y633" s="125"/>
      <c r="Z633" s="132"/>
      <c r="AA633" s="112">
        <f t="shared" si="53"/>
        <v>55</v>
      </c>
      <c r="AB633" s="95">
        <f t="shared" si="50"/>
        <v>55</v>
      </c>
      <c r="AD633" s="88">
        <f t="shared" si="54"/>
        <v>0</v>
      </c>
      <c r="AE633" s="113">
        <v>40079</v>
      </c>
      <c r="AM633" s="281">
        <v>62938</v>
      </c>
      <c r="AN633" s="281">
        <v>62966</v>
      </c>
      <c r="AO633" s="156" t="s">
        <v>1454</v>
      </c>
      <c r="AP633" s="282" t="s">
        <v>590</v>
      </c>
      <c r="AQ633" s="809" t="s">
        <v>1081</v>
      </c>
      <c r="AR633" s="809">
        <v>1</v>
      </c>
      <c r="AS633" s="88">
        <f t="shared" si="51"/>
        <v>0</v>
      </c>
      <c r="AT633" s="88">
        <v>0</v>
      </c>
    </row>
    <row r="634" spans="1:46" x14ac:dyDescent="0.35">
      <c r="A634" s="125">
        <v>62938</v>
      </c>
      <c r="B634" s="126">
        <v>62967</v>
      </c>
      <c r="C634" s="125" t="s">
        <v>1455</v>
      </c>
      <c r="D634" s="125" t="s">
        <v>590</v>
      </c>
      <c r="E634" s="125" t="s">
        <v>576</v>
      </c>
      <c r="F634" s="125">
        <v>1</v>
      </c>
      <c r="G634" s="127">
        <v>1</v>
      </c>
      <c r="H634" s="125"/>
      <c r="I634" s="125" t="str">
        <f t="shared" si="52"/>
        <v>part</v>
      </c>
      <c r="J634" s="125"/>
      <c r="K634" s="125"/>
      <c r="L634" s="125"/>
      <c r="M634" s="125"/>
      <c r="N634" s="128"/>
      <c r="O634" s="128"/>
      <c r="P634" s="128"/>
      <c r="Q634" s="128"/>
      <c r="R634" s="129" t="s">
        <v>1185</v>
      </c>
      <c r="S634" s="262">
        <v>4</v>
      </c>
      <c r="T634" s="130" t="s">
        <v>1355</v>
      </c>
      <c r="U634" s="125"/>
      <c r="V634" s="132">
        <v>22</v>
      </c>
      <c r="W634" s="129"/>
      <c r="X634" s="125" t="s">
        <v>1381</v>
      </c>
      <c r="Y634" s="125"/>
      <c r="Z634" s="132"/>
      <c r="AA634" s="112">
        <f t="shared" si="53"/>
        <v>22</v>
      </c>
      <c r="AB634" s="95">
        <f t="shared" si="50"/>
        <v>22</v>
      </c>
      <c r="AD634" s="88">
        <f t="shared" si="54"/>
        <v>0</v>
      </c>
      <c r="AE634" s="113">
        <v>40079</v>
      </c>
      <c r="AM634" s="281">
        <v>62938</v>
      </c>
      <c r="AN634" s="281">
        <v>62967</v>
      </c>
      <c r="AO634" s="156" t="s">
        <v>1455</v>
      </c>
      <c r="AP634" s="282" t="s">
        <v>590</v>
      </c>
      <c r="AQ634" s="809" t="s">
        <v>1081</v>
      </c>
      <c r="AR634" s="809">
        <v>1</v>
      </c>
      <c r="AS634" s="88">
        <f t="shared" si="51"/>
        <v>0</v>
      </c>
      <c r="AT634" s="88">
        <v>0</v>
      </c>
    </row>
    <row r="635" spans="1:46" x14ac:dyDescent="0.35">
      <c r="A635" s="125">
        <v>62938</v>
      </c>
      <c r="B635" s="126">
        <v>62968</v>
      </c>
      <c r="C635" s="125" t="s">
        <v>1456</v>
      </c>
      <c r="D635" s="125" t="s">
        <v>590</v>
      </c>
      <c r="E635" s="125" t="s">
        <v>576</v>
      </c>
      <c r="F635" s="125">
        <v>1</v>
      </c>
      <c r="G635" s="127">
        <v>1</v>
      </c>
      <c r="H635" s="125"/>
      <c r="I635" s="125" t="str">
        <f t="shared" si="52"/>
        <v>part</v>
      </c>
      <c r="J635" s="125"/>
      <c r="K635" s="125"/>
      <c r="L635" s="125"/>
      <c r="M635" s="125"/>
      <c r="N635" s="128"/>
      <c r="O635" s="128"/>
      <c r="P635" s="128"/>
      <c r="Q635" s="128"/>
      <c r="R635" s="129" t="s">
        <v>1185</v>
      </c>
      <c r="S635" s="262">
        <v>4</v>
      </c>
      <c r="T635" s="130" t="s">
        <v>1355</v>
      </c>
      <c r="U635" s="125"/>
      <c r="V635" s="132">
        <v>10</v>
      </c>
      <c r="W635" s="129"/>
      <c r="X635" s="125" t="s">
        <v>1381</v>
      </c>
      <c r="Y635" s="125"/>
      <c r="Z635" s="132"/>
      <c r="AA635" s="112">
        <f t="shared" si="53"/>
        <v>10</v>
      </c>
      <c r="AB635" s="95">
        <f t="shared" si="50"/>
        <v>10</v>
      </c>
      <c r="AD635" s="88">
        <f t="shared" si="54"/>
        <v>0</v>
      </c>
      <c r="AE635" s="113">
        <v>40079</v>
      </c>
      <c r="AM635" s="281">
        <v>62938</v>
      </c>
      <c r="AN635" s="281">
        <v>62968</v>
      </c>
      <c r="AO635" s="156" t="s">
        <v>1456</v>
      </c>
      <c r="AP635" s="282" t="s">
        <v>590</v>
      </c>
      <c r="AQ635" s="809" t="s">
        <v>576</v>
      </c>
      <c r="AR635" s="809">
        <v>1</v>
      </c>
      <c r="AS635" s="88">
        <f t="shared" si="51"/>
        <v>0</v>
      </c>
      <c r="AT635" s="88">
        <v>0</v>
      </c>
    </row>
    <row r="636" spans="1:46" x14ac:dyDescent="0.35">
      <c r="A636" s="125">
        <v>62938</v>
      </c>
      <c r="B636" s="126">
        <v>62969</v>
      </c>
      <c r="C636" s="125" t="s">
        <v>1457</v>
      </c>
      <c r="D636" s="125" t="s">
        <v>590</v>
      </c>
      <c r="E636" s="125" t="s">
        <v>576</v>
      </c>
      <c r="F636" s="125">
        <v>1</v>
      </c>
      <c r="G636" s="127">
        <v>1</v>
      </c>
      <c r="H636" s="125"/>
      <c r="I636" s="125" t="str">
        <f t="shared" si="52"/>
        <v>part</v>
      </c>
      <c r="J636" s="125"/>
      <c r="K636" s="125"/>
      <c r="L636" s="125"/>
      <c r="M636" s="125"/>
      <c r="N636" s="128"/>
      <c r="O636" s="128"/>
      <c r="P636" s="128"/>
      <c r="Q636" s="128"/>
      <c r="R636" s="129" t="s">
        <v>1185</v>
      </c>
      <c r="S636" s="262">
        <v>4</v>
      </c>
      <c r="T636" s="130" t="s">
        <v>1355</v>
      </c>
      <c r="U636" s="125"/>
      <c r="V636" s="132">
        <v>10</v>
      </c>
      <c r="W636" s="129"/>
      <c r="X636" s="125" t="s">
        <v>1381</v>
      </c>
      <c r="Y636" s="125"/>
      <c r="Z636" s="132"/>
      <c r="AA636" s="112">
        <f t="shared" si="53"/>
        <v>10</v>
      </c>
      <c r="AB636" s="95">
        <f t="shared" si="50"/>
        <v>10</v>
      </c>
      <c r="AD636" s="88">
        <f t="shared" si="54"/>
        <v>0</v>
      </c>
      <c r="AE636" s="113">
        <v>40079</v>
      </c>
      <c r="AM636" s="281">
        <v>62938</v>
      </c>
      <c r="AN636" s="281">
        <v>62969</v>
      </c>
      <c r="AO636" s="156" t="s">
        <v>1457</v>
      </c>
      <c r="AP636" s="282" t="s">
        <v>590</v>
      </c>
      <c r="AQ636" s="809" t="s">
        <v>576</v>
      </c>
      <c r="AR636" s="809">
        <v>1</v>
      </c>
      <c r="AS636" s="88">
        <f t="shared" si="51"/>
        <v>0</v>
      </c>
      <c r="AT636" s="88">
        <v>0</v>
      </c>
    </row>
    <row r="637" spans="1:46" x14ac:dyDescent="0.35">
      <c r="A637" s="125">
        <v>62938</v>
      </c>
      <c r="B637" s="126">
        <v>62970</v>
      </c>
      <c r="C637" s="125" t="s">
        <v>1458</v>
      </c>
      <c r="D637" s="125" t="s">
        <v>590</v>
      </c>
      <c r="E637" s="125" t="s">
        <v>576</v>
      </c>
      <c r="F637" s="125">
        <v>1</v>
      </c>
      <c r="G637" s="127">
        <v>1</v>
      </c>
      <c r="H637" s="125"/>
      <c r="I637" s="125" t="str">
        <f t="shared" si="52"/>
        <v>part</v>
      </c>
      <c r="J637" s="125"/>
      <c r="K637" s="125"/>
      <c r="L637" s="125"/>
      <c r="M637" s="125"/>
      <c r="N637" s="128"/>
      <c r="O637" s="128"/>
      <c r="P637" s="128"/>
      <c r="Q637" s="128"/>
      <c r="R637" s="129" t="s">
        <v>1185</v>
      </c>
      <c r="S637" s="262">
        <v>4</v>
      </c>
      <c r="T637" s="130" t="s">
        <v>1355</v>
      </c>
      <c r="U637" s="125"/>
      <c r="V637" s="132">
        <v>13</v>
      </c>
      <c r="W637" s="129"/>
      <c r="X637" s="125" t="s">
        <v>1381</v>
      </c>
      <c r="Y637" s="125"/>
      <c r="Z637" s="132"/>
      <c r="AA637" s="112">
        <f t="shared" si="53"/>
        <v>13</v>
      </c>
      <c r="AB637" s="95">
        <f t="shared" si="50"/>
        <v>13</v>
      </c>
      <c r="AD637" s="88">
        <f t="shared" si="54"/>
        <v>0</v>
      </c>
      <c r="AE637" s="113">
        <v>40079</v>
      </c>
      <c r="AM637" s="281">
        <v>62938</v>
      </c>
      <c r="AN637" s="281">
        <v>62970</v>
      </c>
      <c r="AO637" s="156" t="s">
        <v>1458</v>
      </c>
      <c r="AP637" s="282" t="s">
        <v>590</v>
      </c>
      <c r="AQ637" s="809" t="s">
        <v>576</v>
      </c>
      <c r="AR637" s="809">
        <v>1</v>
      </c>
      <c r="AS637" s="88">
        <f t="shared" si="51"/>
        <v>0</v>
      </c>
      <c r="AT637" s="88">
        <v>0</v>
      </c>
    </row>
    <row r="638" spans="1:46" x14ac:dyDescent="0.35">
      <c r="A638" s="125">
        <v>62938</v>
      </c>
      <c r="B638" s="126">
        <v>62971</v>
      </c>
      <c r="C638" s="125" t="s">
        <v>1459</v>
      </c>
      <c r="D638" s="125" t="s">
        <v>590</v>
      </c>
      <c r="E638" s="125" t="s">
        <v>576</v>
      </c>
      <c r="F638" s="125">
        <v>1</v>
      </c>
      <c r="G638" s="127">
        <v>1</v>
      </c>
      <c r="H638" s="125"/>
      <c r="I638" s="125" t="str">
        <f t="shared" si="52"/>
        <v>part</v>
      </c>
      <c r="J638" s="125"/>
      <c r="K638" s="125"/>
      <c r="L638" s="125"/>
      <c r="M638" s="125"/>
      <c r="N638" s="128"/>
      <c r="O638" s="128"/>
      <c r="P638" s="128"/>
      <c r="Q638" s="128"/>
      <c r="R638" s="129" t="s">
        <v>1185</v>
      </c>
      <c r="S638" s="262">
        <v>4</v>
      </c>
      <c r="T638" s="130" t="s">
        <v>1355</v>
      </c>
      <c r="U638" s="125"/>
      <c r="V638" s="132">
        <v>13</v>
      </c>
      <c r="W638" s="129"/>
      <c r="X638" s="125" t="s">
        <v>1381</v>
      </c>
      <c r="Y638" s="125"/>
      <c r="Z638" s="132"/>
      <c r="AA638" s="112">
        <f t="shared" si="53"/>
        <v>13</v>
      </c>
      <c r="AB638" s="95">
        <f t="shared" si="50"/>
        <v>13</v>
      </c>
      <c r="AD638" s="88">
        <f t="shared" si="54"/>
        <v>0</v>
      </c>
      <c r="AE638" s="113">
        <v>40079</v>
      </c>
      <c r="AM638" s="281">
        <v>62938</v>
      </c>
      <c r="AN638" s="281">
        <v>62971</v>
      </c>
      <c r="AO638" s="156" t="s">
        <v>1459</v>
      </c>
      <c r="AP638" s="282" t="s">
        <v>590</v>
      </c>
      <c r="AQ638" s="809" t="s">
        <v>576</v>
      </c>
      <c r="AR638" s="809">
        <v>1</v>
      </c>
      <c r="AS638" s="88">
        <f t="shared" si="51"/>
        <v>0</v>
      </c>
      <c r="AT638" s="88">
        <v>0</v>
      </c>
    </row>
    <row r="639" spans="1:46" x14ac:dyDescent="0.35">
      <c r="A639" s="125">
        <v>62468</v>
      </c>
      <c r="B639" s="126">
        <v>62972</v>
      </c>
      <c r="C639" s="125" t="s">
        <v>1460</v>
      </c>
      <c r="D639" s="125" t="s">
        <v>590</v>
      </c>
      <c r="E639" s="125" t="s">
        <v>576</v>
      </c>
      <c r="F639" s="125">
        <v>1</v>
      </c>
      <c r="G639" s="127">
        <v>1</v>
      </c>
      <c r="H639" s="125"/>
      <c r="I639" s="125" t="str">
        <f t="shared" si="52"/>
        <v>part</v>
      </c>
      <c r="J639" s="125"/>
      <c r="K639" s="125"/>
      <c r="L639" s="125"/>
      <c r="M639" s="125"/>
      <c r="N639" s="128"/>
      <c r="O639" s="128"/>
      <c r="P639" s="128"/>
      <c r="Q639" s="128"/>
      <c r="R639" s="129" t="s">
        <v>1185</v>
      </c>
      <c r="S639" s="262">
        <v>4</v>
      </c>
      <c r="T639" s="130" t="s">
        <v>1461</v>
      </c>
      <c r="U639" s="125"/>
      <c r="V639" s="132">
        <v>53</v>
      </c>
      <c r="W639" s="130"/>
      <c r="X639" s="125" t="s">
        <v>1172</v>
      </c>
      <c r="Y639" s="125"/>
      <c r="Z639" s="132"/>
      <c r="AA639" s="112">
        <f t="shared" si="53"/>
        <v>53</v>
      </c>
      <c r="AB639" s="95">
        <f t="shared" si="50"/>
        <v>53</v>
      </c>
      <c r="AD639" s="88">
        <f t="shared" si="54"/>
        <v>0</v>
      </c>
      <c r="AE639" s="113">
        <v>40079</v>
      </c>
      <c r="AM639" s="281">
        <v>62468</v>
      </c>
      <c r="AN639" s="281">
        <v>62972</v>
      </c>
      <c r="AO639" s="156" t="s">
        <v>1460</v>
      </c>
      <c r="AP639" s="282" t="s">
        <v>590</v>
      </c>
      <c r="AQ639" s="809" t="s">
        <v>576</v>
      </c>
      <c r="AR639" s="809">
        <v>1</v>
      </c>
      <c r="AS639" s="88">
        <f t="shared" si="51"/>
        <v>0</v>
      </c>
      <c r="AT639" s="88">
        <v>0</v>
      </c>
    </row>
    <row r="640" spans="1:46" x14ac:dyDescent="0.35">
      <c r="A640" s="125">
        <v>62468</v>
      </c>
      <c r="B640" s="126">
        <v>62973</v>
      </c>
      <c r="C640" s="125" t="s">
        <v>1462</v>
      </c>
      <c r="D640" s="125" t="s">
        <v>590</v>
      </c>
      <c r="E640" s="125" t="s">
        <v>576</v>
      </c>
      <c r="F640" s="125">
        <v>1</v>
      </c>
      <c r="G640" s="127">
        <v>1</v>
      </c>
      <c r="H640" s="125"/>
      <c r="I640" s="125" t="str">
        <f t="shared" si="52"/>
        <v>part</v>
      </c>
      <c r="J640" s="125"/>
      <c r="K640" s="125"/>
      <c r="L640" s="125"/>
      <c r="M640" s="125"/>
      <c r="N640" s="128"/>
      <c r="O640" s="128"/>
      <c r="P640" s="128"/>
      <c r="Q640" s="128"/>
      <c r="R640" s="129" t="s">
        <v>1185</v>
      </c>
      <c r="S640" s="262">
        <v>4</v>
      </c>
      <c r="T640" s="130" t="s">
        <v>1463</v>
      </c>
      <c r="U640" s="125"/>
      <c r="V640" s="132">
        <v>53</v>
      </c>
      <c r="W640" s="130"/>
      <c r="X640" s="125" t="s">
        <v>1172</v>
      </c>
      <c r="Y640" s="125"/>
      <c r="Z640" s="132"/>
      <c r="AA640" s="112">
        <f t="shared" si="53"/>
        <v>53</v>
      </c>
      <c r="AB640" s="95">
        <f t="shared" si="50"/>
        <v>53</v>
      </c>
      <c r="AD640" s="88">
        <f t="shared" si="54"/>
        <v>0</v>
      </c>
      <c r="AE640" s="113">
        <v>40079</v>
      </c>
      <c r="AM640" s="281">
        <v>62468</v>
      </c>
      <c r="AN640" s="281">
        <v>62973</v>
      </c>
      <c r="AO640" s="156" t="s">
        <v>1462</v>
      </c>
      <c r="AP640" s="282" t="s">
        <v>590</v>
      </c>
      <c r="AQ640" s="809" t="s">
        <v>576</v>
      </c>
      <c r="AR640" s="809">
        <v>1</v>
      </c>
      <c r="AS640" s="88">
        <f t="shared" si="51"/>
        <v>0</v>
      </c>
      <c r="AT640" s="88">
        <v>0</v>
      </c>
    </row>
    <row r="641" spans="1:46" x14ac:dyDescent="0.35">
      <c r="A641" s="125">
        <v>62452</v>
      </c>
      <c r="B641" s="126">
        <v>62974</v>
      </c>
      <c r="C641" s="125" t="s">
        <v>1464</v>
      </c>
      <c r="D641" s="125" t="s">
        <v>590</v>
      </c>
      <c r="E641" s="125" t="s">
        <v>576</v>
      </c>
      <c r="F641" s="125">
        <v>1</v>
      </c>
      <c r="G641" s="127">
        <v>1</v>
      </c>
      <c r="H641" s="125"/>
      <c r="I641" s="125" t="str">
        <f t="shared" si="52"/>
        <v>part</v>
      </c>
      <c r="J641" s="125"/>
      <c r="K641" s="125"/>
      <c r="L641" s="125"/>
      <c r="M641" s="125"/>
      <c r="N641" s="128"/>
      <c r="O641" s="128"/>
      <c r="P641" s="128"/>
      <c r="Q641" s="128"/>
      <c r="R641" s="129" t="s">
        <v>1129</v>
      </c>
      <c r="S641" s="262">
        <v>4</v>
      </c>
      <c r="T641" s="130" t="s">
        <v>1433</v>
      </c>
      <c r="U641" s="125"/>
      <c r="V641" s="132">
        <v>14.67</v>
      </c>
      <c r="W641" s="129"/>
      <c r="X641" s="125" t="s">
        <v>1465</v>
      </c>
      <c r="Y641" s="125"/>
      <c r="Z641" s="132"/>
      <c r="AA641" s="263">
        <f t="shared" si="53"/>
        <v>14.67</v>
      </c>
      <c r="AB641" s="264">
        <f t="shared" si="50"/>
        <v>14.67</v>
      </c>
      <c r="AC641" s="125"/>
      <c r="AD641" s="125">
        <f t="shared" si="54"/>
        <v>0</v>
      </c>
      <c r="AE641" s="148">
        <v>40080</v>
      </c>
      <c r="AF641" s="125"/>
      <c r="AG641" s="125"/>
      <c r="AH641" s="125"/>
      <c r="AI641" s="125"/>
      <c r="AJ641" s="125"/>
      <c r="AK641" s="125"/>
      <c r="AL641" s="125"/>
      <c r="AM641" s="281">
        <v>62452</v>
      </c>
      <c r="AN641" s="281">
        <v>62974</v>
      </c>
      <c r="AO641" s="156" t="s">
        <v>1464</v>
      </c>
      <c r="AP641" s="282" t="s">
        <v>590</v>
      </c>
      <c r="AQ641" s="809" t="s">
        <v>576</v>
      </c>
      <c r="AR641" s="809">
        <v>1</v>
      </c>
      <c r="AS641" s="88">
        <f t="shared" si="51"/>
        <v>0</v>
      </c>
      <c r="AT641" s="88">
        <v>0</v>
      </c>
    </row>
    <row r="642" spans="1:46" x14ac:dyDescent="0.35">
      <c r="A642" s="125">
        <v>62826</v>
      </c>
      <c r="B642" s="126">
        <v>62975</v>
      </c>
      <c r="C642" s="125" t="s">
        <v>1466</v>
      </c>
      <c r="D642" s="125" t="s">
        <v>590</v>
      </c>
      <c r="E642" s="125" t="s">
        <v>576</v>
      </c>
      <c r="F642" s="125">
        <v>1</v>
      </c>
      <c r="G642" s="127">
        <v>1</v>
      </c>
      <c r="H642" s="125"/>
      <c r="I642" s="125" t="str">
        <f t="shared" si="52"/>
        <v>part</v>
      </c>
      <c r="J642" s="125"/>
      <c r="K642" s="125"/>
      <c r="L642" s="125"/>
      <c r="M642" s="125"/>
      <c r="N642" s="128"/>
      <c r="O642" s="128"/>
      <c r="P642" s="128"/>
      <c r="Q642" s="128"/>
      <c r="R642" s="129" t="s">
        <v>914</v>
      </c>
      <c r="S642" s="262">
        <v>4</v>
      </c>
      <c r="T642" s="130" t="s">
        <v>915</v>
      </c>
      <c r="U642" s="125"/>
      <c r="V642" s="132">
        <v>25</v>
      </c>
      <c r="W642" s="130"/>
      <c r="X642" s="125" t="s">
        <v>1467</v>
      </c>
      <c r="Y642" s="125"/>
      <c r="Z642" s="132"/>
      <c r="AA642" s="263">
        <f t="shared" si="53"/>
        <v>25</v>
      </c>
      <c r="AB642" s="264">
        <f t="shared" si="50"/>
        <v>25</v>
      </c>
      <c r="AC642" s="125"/>
      <c r="AD642" s="125">
        <f t="shared" si="54"/>
        <v>0</v>
      </c>
      <c r="AE642" s="148">
        <v>40077</v>
      </c>
      <c r="AF642" s="125"/>
      <c r="AG642" s="125"/>
      <c r="AH642" s="125"/>
      <c r="AI642" s="125"/>
      <c r="AJ642" s="125"/>
      <c r="AK642" s="125"/>
      <c r="AL642" s="125"/>
      <c r="AM642" s="281">
        <v>62826</v>
      </c>
      <c r="AN642" s="281">
        <v>62975</v>
      </c>
      <c r="AO642" s="156" t="s">
        <v>1466</v>
      </c>
      <c r="AP642" s="282" t="s">
        <v>590</v>
      </c>
      <c r="AQ642" s="809" t="s">
        <v>576</v>
      </c>
      <c r="AR642" s="809">
        <v>1</v>
      </c>
      <c r="AS642" s="88">
        <f t="shared" si="51"/>
        <v>0</v>
      </c>
      <c r="AT642" s="88">
        <v>0</v>
      </c>
    </row>
    <row r="643" spans="1:46" x14ac:dyDescent="0.35">
      <c r="A643" s="125">
        <v>62451</v>
      </c>
      <c r="B643" s="126">
        <v>62976</v>
      </c>
      <c r="C643" s="125" t="s">
        <v>1759</v>
      </c>
      <c r="D643" s="125" t="s">
        <v>590</v>
      </c>
      <c r="E643" s="125" t="s">
        <v>1081</v>
      </c>
      <c r="F643" s="125">
        <v>1</v>
      </c>
      <c r="G643" s="127">
        <v>1</v>
      </c>
      <c r="H643" s="125"/>
      <c r="I643" s="125" t="str">
        <f t="shared" si="52"/>
        <v>part</v>
      </c>
      <c r="J643" s="125"/>
      <c r="K643" s="125"/>
      <c r="L643" s="125"/>
      <c r="M643" s="125"/>
      <c r="N643" s="128"/>
      <c r="O643" s="128"/>
      <c r="P643" s="128"/>
      <c r="Q643" s="128"/>
      <c r="R643" s="129" t="s">
        <v>1185</v>
      </c>
      <c r="S643" s="262">
        <v>4</v>
      </c>
      <c r="T643" s="130" t="s">
        <v>1528</v>
      </c>
      <c r="U643" s="125"/>
      <c r="V643" s="132">
        <v>0</v>
      </c>
      <c r="W643" s="129"/>
      <c r="X643" s="125" t="s">
        <v>1760</v>
      </c>
      <c r="Y643" s="125"/>
      <c r="Z643" s="132"/>
      <c r="AA643" s="263">
        <f t="shared" si="53"/>
        <v>0</v>
      </c>
      <c r="AB643" s="264">
        <f t="shared" si="50"/>
        <v>0</v>
      </c>
      <c r="AC643" s="125"/>
      <c r="AD643" s="125">
        <f t="shared" si="54"/>
        <v>0</v>
      </c>
      <c r="AE643" s="148">
        <v>40088</v>
      </c>
      <c r="AF643" s="125"/>
      <c r="AG643" s="125"/>
      <c r="AH643" s="125"/>
      <c r="AI643" s="125"/>
      <c r="AJ643" s="125"/>
      <c r="AK643" s="125"/>
      <c r="AL643" s="125"/>
      <c r="AM643" s="281">
        <v>62451</v>
      </c>
      <c r="AN643" s="281">
        <v>62976</v>
      </c>
      <c r="AO643" s="156" t="s">
        <v>1761</v>
      </c>
      <c r="AP643" s="282" t="s">
        <v>590</v>
      </c>
      <c r="AQ643" s="809" t="s">
        <v>1081</v>
      </c>
      <c r="AR643" s="809">
        <v>1</v>
      </c>
      <c r="AS643" s="88">
        <f t="shared" si="51"/>
        <v>0</v>
      </c>
      <c r="AT643" s="88">
        <v>0</v>
      </c>
    </row>
    <row r="644" spans="1:46" x14ac:dyDescent="0.35">
      <c r="A644" s="125">
        <v>62452</v>
      </c>
      <c r="B644" s="126">
        <v>62977</v>
      </c>
      <c r="C644" s="125" t="s">
        <v>1468</v>
      </c>
      <c r="D644" s="125" t="s">
        <v>590</v>
      </c>
      <c r="E644" s="125" t="s">
        <v>576</v>
      </c>
      <c r="F644" s="125">
        <v>1</v>
      </c>
      <c r="G644" s="127">
        <v>1</v>
      </c>
      <c r="H644" s="125"/>
      <c r="I644" s="125" t="str">
        <f t="shared" si="52"/>
        <v>part</v>
      </c>
      <c r="J644" s="125"/>
      <c r="K644" s="125"/>
      <c r="L644" s="125"/>
      <c r="M644" s="125"/>
      <c r="N644" s="128"/>
      <c r="O644" s="128"/>
      <c r="P644" s="128"/>
      <c r="Q644" s="128"/>
      <c r="R644" s="129" t="s">
        <v>1129</v>
      </c>
      <c r="S644" s="262">
        <v>4</v>
      </c>
      <c r="T644" s="130" t="s">
        <v>1469</v>
      </c>
      <c r="U644" s="125"/>
      <c r="V644" s="132">
        <v>309.99</v>
      </c>
      <c r="W644" s="129">
        <v>12677</v>
      </c>
      <c r="X644" s="125" t="s">
        <v>1470</v>
      </c>
      <c r="Y644" s="125"/>
      <c r="Z644" s="132"/>
      <c r="AA644" s="228">
        <f t="shared" si="53"/>
        <v>309.99</v>
      </c>
      <c r="AB644" s="229">
        <f t="shared" si="50"/>
        <v>309.99</v>
      </c>
      <c r="AC644" s="220"/>
      <c r="AD644" s="220">
        <f t="shared" si="54"/>
        <v>0</v>
      </c>
      <c r="AE644" s="230">
        <v>40079</v>
      </c>
      <c r="AF644" s="220"/>
      <c r="AG644" s="220"/>
      <c r="AH644" s="220"/>
      <c r="AI644" s="220"/>
      <c r="AJ644" s="220"/>
      <c r="AK644" s="220"/>
      <c r="AL644" s="220"/>
      <c r="AM644" s="281">
        <v>62452</v>
      </c>
      <c r="AN644" s="281">
        <v>62977</v>
      </c>
      <c r="AO644" s="156" t="s">
        <v>1468</v>
      </c>
      <c r="AP644" s="282" t="s">
        <v>590</v>
      </c>
      <c r="AQ644" s="809" t="s">
        <v>778</v>
      </c>
      <c r="AR644" s="809">
        <v>1</v>
      </c>
      <c r="AS644" s="88">
        <f t="shared" si="51"/>
        <v>0</v>
      </c>
      <c r="AT644" s="88">
        <v>0</v>
      </c>
    </row>
    <row r="645" spans="1:46" x14ac:dyDescent="0.35">
      <c r="A645" s="155">
        <v>62451</v>
      </c>
      <c r="B645" s="162">
        <v>62978</v>
      </c>
      <c r="C645" s="155" t="s">
        <v>1472</v>
      </c>
      <c r="D645" s="155" t="s">
        <v>590</v>
      </c>
      <c r="E645" s="155" t="s">
        <v>576</v>
      </c>
      <c r="F645" s="155">
        <v>1</v>
      </c>
      <c r="G645" s="171">
        <v>1</v>
      </c>
      <c r="H645" s="155"/>
      <c r="I645" s="155" t="str">
        <f t="shared" si="52"/>
        <v>part</v>
      </c>
      <c r="J645" s="155"/>
      <c r="K645" s="155"/>
      <c r="L645" s="155"/>
      <c r="M645" s="155"/>
      <c r="N645" s="163"/>
      <c r="O645" s="163"/>
      <c r="P645" s="163"/>
      <c r="Q645" s="163"/>
      <c r="R645" s="164" t="s">
        <v>1190</v>
      </c>
      <c r="S645" s="165">
        <v>4</v>
      </c>
      <c r="T645" s="167" t="s">
        <v>1473</v>
      </c>
      <c r="U645" s="155"/>
      <c r="V645" s="166">
        <v>80.069999999999993</v>
      </c>
      <c r="W645" s="164">
        <v>50063</v>
      </c>
      <c r="X645" s="155" t="s">
        <v>618</v>
      </c>
      <c r="Y645" s="155" t="s">
        <v>475</v>
      </c>
      <c r="Z645" s="166"/>
      <c r="AA645" s="152">
        <f t="shared" si="53"/>
        <v>80.069999999999993</v>
      </c>
      <c r="AB645" s="168">
        <f t="shared" si="50"/>
        <v>80.069999999999993</v>
      </c>
      <c r="AC645" s="155"/>
      <c r="AD645" s="155">
        <f t="shared" si="54"/>
        <v>0</v>
      </c>
      <c r="AE645" s="169">
        <v>40093</v>
      </c>
      <c r="AF645" s="155"/>
      <c r="AG645" s="155"/>
      <c r="AH645" s="155"/>
      <c r="AI645" s="155"/>
      <c r="AJ645" s="155"/>
      <c r="AK645" s="155"/>
      <c r="AL645" s="155"/>
      <c r="AM645" s="281">
        <v>62451</v>
      </c>
      <c r="AN645" s="281">
        <v>62978</v>
      </c>
      <c r="AO645" s="156" t="s">
        <v>1762</v>
      </c>
      <c r="AP645" s="282" t="s">
        <v>590</v>
      </c>
      <c r="AQ645" s="809" t="s">
        <v>576</v>
      </c>
      <c r="AR645" s="809">
        <v>1</v>
      </c>
      <c r="AS645" s="88">
        <f t="shared" si="51"/>
        <v>0</v>
      </c>
      <c r="AT645" s="88">
        <v>0</v>
      </c>
    </row>
    <row r="646" spans="1:46" x14ac:dyDescent="0.35">
      <c r="A646" s="125">
        <v>62779</v>
      </c>
      <c r="B646" s="126">
        <v>62980</v>
      </c>
      <c r="C646" s="125" t="s">
        <v>1474</v>
      </c>
      <c r="D646" s="125" t="s">
        <v>590</v>
      </c>
      <c r="E646" s="125" t="s">
        <v>1081</v>
      </c>
      <c r="F646" s="125">
        <v>1</v>
      </c>
      <c r="G646" s="127">
        <v>1</v>
      </c>
      <c r="H646" s="125"/>
      <c r="I646" s="125" t="str">
        <f t="shared" si="52"/>
        <v>part</v>
      </c>
      <c r="J646" s="125"/>
      <c r="K646" s="125"/>
      <c r="L646" s="125"/>
      <c r="M646" s="125"/>
      <c r="N646" s="128"/>
      <c r="O646" s="128"/>
      <c r="P646" s="128"/>
      <c r="Q646" s="128"/>
      <c r="R646" s="129" t="s">
        <v>1049</v>
      </c>
      <c r="S646" s="262">
        <v>4</v>
      </c>
      <c r="T646" s="130" t="s">
        <v>1237</v>
      </c>
      <c r="U646" s="125"/>
      <c r="V646" s="132">
        <v>26.66</v>
      </c>
      <c r="W646" s="129"/>
      <c r="X646" s="125" t="s">
        <v>916</v>
      </c>
      <c r="Y646" s="125"/>
      <c r="Z646" s="132"/>
      <c r="AA646" s="228">
        <f t="shared" si="53"/>
        <v>26.66</v>
      </c>
      <c r="AB646" s="229">
        <f t="shared" si="50"/>
        <v>26.66</v>
      </c>
      <c r="AC646" s="220"/>
      <c r="AD646" s="220">
        <f t="shared" si="54"/>
        <v>0</v>
      </c>
      <c r="AE646" s="230">
        <v>40081</v>
      </c>
      <c r="AF646" s="220"/>
      <c r="AG646" s="220"/>
      <c r="AH646" s="220"/>
      <c r="AI646" s="220"/>
      <c r="AJ646" s="220"/>
      <c r="AK646" s="220"/>
      <c r="AL646" s="220"/>
      <c r="AM646" s="281">
        <v>62779</v>
      </c>
      <c r="AN646" s="281">
        <v>62980</v>
      </c>
      <c r="AO646" s="156" t="s">
        <v>1474</v>
      </c>
      <c r="AP646" s="282" t="s">
        <v>590</v>
      </c>
      <c r="AQ646" s="809" t="s">
        <v>778</v>
      </c>
      <c r="AR646" s="809">
        <v>1</v>
      </c>
      <c r="AS646" s="88">
        <f t="shared" si="51"/>
        <v>0</v>
      </c>
      <c r="AT646" s="88">
        <v>0</v>
      </c>
    </row>
    <row r="647" spans="1:46" x14ac:dyDescent="0.35">
      <c r="A647" s="155">
        <v>62794</v>
      </c>
      <c r="B647" s="162">
        <v>62981</v>
      </c>
      <c r="C647" s="155" t="s">
        <v>1475</v>
      </c>
      <c r="D647" s="155" t="s">
        <v>473</v>
      </c>
      <c r="E647" s="155"/>
      <c r="F647" s="155">
        <v>1</v>
      </c>
      <c r="G647" s="171">
        <v>1</v>
      </c>
      <c r="H647" s="155"/>
      <c r="I647" s="155" t="str">
        <f t="shared" si="52"/>
        <v>part</v>
      </c>
      <c r="J647" s="155"/>
      <c r="K647" s="155"/>
      <c r="L647" s="155"/>
      <c r="M647" s="155"/>
      <c r="N647" s="163"/>
      <c r="O647" s="163"/>
      <c r="P647" s="163"/>
      <c r="Q647" s="163"/>
      <c r="R647" s="164" t="s">
        <v>1049</v>
      </c>
      <c r="S647" s="165">
        <v>4</v>
      </c>
      <c r="T647" s="167" t="s">
        <v>631</v>
      </c>
      <c r="U647" s="155"/>
      <c r="V647" s="166">
        <v>2.36</v>
      </c>
      <c r="W647" s="164" t="s">
        <v>1476</v>
      </c>
      <c r="X647" s="155" t="s">
        <v>618</v>
      </c>
      <c r="Y647" s="155"/>
      <c r="Z647" s="166"/>
      <c r="AA647" s="152">
        <f t="shared" si="53"/>
        <v>2.36</v>
      </c>
      <c r="AB647" s="168">
        <f t="shared" ref="AB647:AB710" si="55">AA647*F647</f>
        <v>2.36</v>
      </c>
      <c r="AC647" s="155"/>
      <c r="AD647" s="155">
        <f t="shared" si="54"/>
        <v>0</v>
      </c>
      <c r="AE647" s="169">
        <v>40081</v>
      </c>
      <c r="AF647" s="155"/>
      <c r="AG647" s="155"/>
      <c r="AH647" s="155"/>
      <c r="AI647" s="155"/>
      <c r="AJ647" s="155"/>
      <c r="AK647" s="155"/>
      <c r="AL647" s="155"/>
      <c r="AM647" s="281">
        <v>62794</v>
      </c>
      <c r="AN647" s="281">
        <v>62981</v>
      </c>
      <c r="AO647" s="156" t="s">
        <v>1475</v>
      </c>
      <c r="AP647" s="282" t="s">
        <v>590</v>
      </c>
      <c r="AQ647" s="809" t="s">
        <v>576</v>
      </c>
      <c r="AR647" s="809">
        <v>1</v>
      </c>
      <c r="AS647" s="88">
        <f t="shared" ref="AS647:AS710" si="56">IF(B647=AN647,0,1)</f>
        <v>0</v>
      </c>
      <c r="AT647" s="88">
        <v>0</v>
      </c>
    </row>
    <row r="648" spans="1:46" x14ac:dyDescent="0.35">
      <c r="A648" s="125">
        <v>62794</v>
      </c>
      <c r="B648" s="126">
        <v>62982</v>
      </c>
      <c r="C648" s="125" t="s">
        <v>1477</v>
      </c>
      <c r="D648" s="125" t="s">
        <v>590</v>
      </c>
      <c r="E648" s="125" t="s">
        <v>576</v>
      </c>
      <c r="F648" s="125">
        <v>1</v>
      </c>
      <c r="G648" s="127">
        <v>1</v>
      </c>
      <c r="H648" s="125"/>
      <c r="I648" s="125" t="str">
        <f t="shared" si="52"/>
        <v>part</v>
      </c>
      <c r="J648" s="125"/>
      <c r="K648" s="125"/>
      <c r="L648" s="125"/>
      <c r="M648" s="125"/>
      <c r="N648" s="128"/>
      <c r="O648" s="128"/>
      <c r="P648" s="128"/>
      <c r="Q648" s="128"/>
      <c r="R648" s="129" t="s">
        <v>1049</v>
      </c>
      <c r="S648" s="262">
        <v>4</v>
      </c>
      <c r="T648" s="130" t="s">
        <v>1478</v>
      </c>
      <c r="U648" s="125"/>
      <c r="V648" s="132">
        <v>217</v>
      </c>
      <c r="W648" s="129"/>
      <c r="X648" s="125" t="s">
        <v>1215</v>
      </c>
      <c r="Y648" s="125"/>
      <c r="Z648" s="132"/>
      <c r="AA648" s="263">
        <f t="shared" si="53"/>
        <v>217</v>
      </c>
      <c r="AB648" s="264">
        <f t="shared" si="55"/>
        <v>217</v>
      </c>
      <c r="AC648" s="125"/>
      <c r="AD648" s="125">
        <f t="shared" si="54"/>
        <v>0</v>
      </c>
      <c r="AE648" s="148">
        <v>40085</v>
      </c>
      <c r="AF648" s="125"/>
      <c r="AG648" s="125"/>
      <c r="AH648" s="125"/>
      <c r="AI648" s="125"/>
      <c r="AJ648" s="125"/>
      <c r="AK648" s="125"/>
      <c r="AL648" s="125"/>
      <c r="AM648" s="281">
        <v>62794</v>
      </c>
      <c r="AN648" s="281">
        <v>62982</v>
      </c>
      <c r="AO648" s="156" t="s">
        <v>1477</v>
      </c>
      <c r="AP648" s="282" t="s">
        <v>590</v>
      </c>
      <c r="AQ648" s="809" t="s">
        <v>576</v>
      </c>
      <c r="AR648" s="809">
        <v>1</v>
      </c>
      <c r="AS648" s="88">
        <f t="shared" si="56"/>
        <v>0</v>
      </c>
      <c r="AT648" s="88">
        <v>0</v>
      </c>
    </row>
    <row r="649" spans="1:46" x14ac:dyDescent="0.35">
      <c r="A649" s="125">
        <v>62794</v>
      </c>
      <c r="B649" s="126">
        <v>62983</v>
      </c>
      <c r="C649" s="125" t="s">
        <v>1479</v>
      </c>
      <c r="D649" s="125" t="s">
        <v>590</v>
      </c>
      <c r="E649" s="125" t="s">
        <v>576</v>
      </c>
      <c r="F649" s="125">
        <v>2</v>
      </c>
      <c r="G649" s="133">
        <v>1</v>
      </c>
      <c r="H649" s="125"/>
      <c r="I649" s="125" t="str">
        <f t="shared" si="52"/>
        <v>part</v>
      </c>
      <c r="J649" s="125"/>
      <c r="K649" s="125"/>
      <c r="L649" s="125"/>
      <c r="M649" s="125"/>
      <c r="N649" s="128"/>
      <c r="O649" s="128"/>
      <c r="P649" s="128"/>
      <c r="Q649" s="128"/>
      <c r="R649" s="129" t="s">
        <v>1049</v>
      </c>
      <c r="S649" s="262">
        <v>4</v>
      </c>
      <c r="T649" s="130" t="s">
        <v>1237</v>
      </c>
      <c r="U649" s="125"/>
      <c r="V649" s="132">
        <v>22.5</v>
      </c>
      <c r="W649" s="130"/>
      <c r="X649" s="125" t="s">
        <v>916</v>
      </c>
      <c r="Y649" s="125"/>
      <c r="Z649" s="132"/>
      <c r="AA649" s="228">
        <f t="shared" si="53"/>
        <v>22.5</v>
      </c>
      <c r="AB649" s="229">
        <f t="shared" si="55"/>
        <v>45</v>
      </c>
      <c r="AC649" s="220"/>
      <c r="AD649" s="220">
        <f t="shared" si="54"/>
        <v>0</v>
      </c>
      <c r="AE649" s="230">
        <v>40081</v>
      </c>
      <c r="AF649" s="220"/>
      <c r="AG649" s="220"/>
      <c r="AH649" s="220"/>
      <c r="AI649" s="220"/>
      <c r="AJ649" s="220"/>
      <c r="AK649" s="220"/>
      <c r="AL649" s="220"/>
      <c r="AM649" s="281">
        <v>62794</v>
      </c>
      <c r="AN649" s="281">
        <v>62983</v>
      </c>
      <c r="AO649" s="156" t="s">
        <v>1479</v>
      </c>
      <c r="AP649" s="282" t="s">
        <v>590</v>
      </c>
      <c r="AQ649" s="809" t="s">
        <v>576</v>
      </c>
      <c r="AR649" s="809">
        <v>3</v>
      </c>
      <c r="AS649" s="88">
        <f t="shared" si="56"/>
        <v>0</v>
      </c>
      <c r="AT649" s="88">
        <v>0</v>
      </c>
    </row>
    <row r="650" spans="1:46" x14ac:dyDescent="0.35">
      <c r="A650" s="125">
        <v>62779</v>
      </c>
      <c r="B650" s="126">
        <v>62985</v>
      </c>
      <c r="C650" s="125" t="s">
        <v>1480</v>
      </c>
      <c r="D650" s="125" t="s">
        <v>590</v>
      </c>
      <c r="E650" s="125" t="s">
        <v>576</v>
      </c>
      <c r="F650" s="125">
        <v>2</v>
      </c>
      <c r="G650" s="133">
        <v>1</v>
      </c>
      <c r="H650" s="125"/>
      <c r="I650" s="125" t="str">
        <f t="shared" si="52"/>
        <v>part</v>
      </c>
      <c r="J650" s="125"/>
      <c r="K650" s="125"/>
      <c r="L650" s="125"/>
      <c r="M650" s="125"/>
      <c r="N650" s="128"/>
      <c r="O650" s="128"/>
      <c r="P650" s="128"/>
      <c r="Q650" s="128"/>
      <c r="R650" s="129" t="s">
        <v>1049</v>
      </c>
      <c r="S650" s="262">
        <v>4</v>
      </c>
      <c r="T650" s="130" t="s">
        <v>1237</v>
      </c>
      <c r="U650" s="125"/>
      <c r="V650" s="132">
        <v>21.66</v>
      </c>
      <c r="W650" s="130"/>
      <c r="X650" s="125" t="s">
        <v>916</v>
      </c>
      <c r="Y650" s="125"/>
      <c r="Z650" s="132"/>
      <c r="AA650" s="228">
        <f t="shared" si="53"/>
        <v>21.66</v>
      </c>
      <c r="AB650" s="229">
        <f t="shared" si="55"/>
        <v>43.32</v>
      </c>
      <c r="AC650" s="220"/>
      <c r="AD650" s="220">
        <f t="shared" si="54"/>
        <v>0</v>
      </c>
      <c r="AE650" s="230">
        <v>40081</v>
      </c>
      <c r="AF650" s="220"/>
      <c r="AG650" s="220"/>
      <c r="AH650" s="220"/>
      <c r="AI650" s="220"/>
      <c r="AJ650" s="220"/>
      <c r="AK650" s="220"/>
      <c r="AL650" s="220"/>
      <c r="AM650" s="281">
        <v>62779</v>
      </c>
      <c r="AN650" s="281">
        <v>62985</v>
      </c>
      <c r="AO650" s="156" t="s">
        <v>1480</v>
      </c>
      <c r="AP650" s="282" t="s">
        <v>590</v>
      </c>
      <c r="AQ650" s="809" t="s">
        <v>576</v>
      </c>
      <c r="AR650" s="809">
        <v>2</v>
      </c>
      <c r="AS650" s="88">
        <f t="shared" si="56"/>
        <v>0</v>
      </c>
      <c r="AT650" s="88">
        <v>0</v>
      </c>
    </row>
    <row r="651" spans="1:46" x14ac:dyDescent="0.35">
      <c r="A651" s="125">
        <v>62452</v>
      </c>
      <c r="B651" s="126">
        <v>62987</v>
      </c>
      <c r="C651" s="125" t="s">
        <v>1481</v>
      </c>
      <c r="D651" s="125" t="s">
        <v>590</v>
      </c>
      <c r="E651" s="125" t="s">
        <v>576</v>
      </c>
      <c r="F651" s="125">
        <v>1</v>
      </c>
      <c r="G651" s="127">
        <v>1</v>
      </c>
      <c r="H651" s="125"/>
      <c r="I651" s="125" t="str">
        <f t="shared" si="52"/>
        <v>part</v>
      </c>
      <c r="J651" s="125"/>
      <c r="K651" s="125"/>
      <c r="L651" s="125"/>
      <c r="M651" s="125"/>
      <c r="N651" s="128"/>
      <c r="O651" s="128"/>
      <c r="P651" s="128"/>
      <c r="Q651" s="128"/>
      <c r="R651" s="129" t="s">
        <v>1129</v>
      </c>
      <c r="S651" s="262">
        <v>4</v>
      </c>
      <c r="T651" s="130" t="s">
        <v>1763</v>
      </c>
      <c r="U651" s="125"/>
      <c r="V651" s="132">
        <v>0</v>
      </c>
      <c r="W651" s="129"/>
      <c r="X651" s="125" t="s">
        <v>1764</v>
      </c>
      <c r="Y651" s="125"/>
      <c r="Z651" s="132"/>
      <c r="AA651" s="263">
        <f t="shared" si="53"/>
        <v>0</v>
      </c>
      <c r="AB651" s="264">
        <f t="shared" si="55"/>
        <v>0</v>
      </c>
      <c r="AC651" s="125"/>
      <c r="AD651" s="125">
        <f t="shared" si="54"/>
        <v>0</v>
      </c>
      <c r="AE651" s="148">
        <v>40080</v>
      </c>
      <c r="AF651" s="125"/>
      <c r="AG651" s="125"/>
      <c r="AH651" s="125"/>
      <c r="AI651" s="125"/>
      <c r="AJ651" s="125"/>
      <c r="AK651" s="125"/>
      <c r="AL651" s="125"/>
      <c r="AM651" s="281">
        <v>62452</v>
      </c>
      <c r="AN651" s="281">
        <v>62987</v>
      </c>
      <c r="AO651" s="156" t="s">
        <v>1481</v>
      </c>
      <c r="AP651" s="282" t="s">
        <v>590</v>
      </c>
      <c r="AQ651" s="809" t="s">
        <v>1081</v>
      </c>
      <c r="AR651" s="809">
        <v>1</v>
      </c>
      <c r="AS651" s="88">
        <f t="shared" si="56"/>
        <v>0</v>
      </c>
      <c r="AT651" s="88">
        <v>0</v>
      </c>
    </row>
    <row r="652" spans="1:46" x14ac:dyDescent="0.35">
      <c r="A652" s="125">
        <v>63058</v>
      </c>
      <c r="B652" s="126">
        <v>62987</v>
      </c>
      <c r="C652" s="125" t="s">
        <v>1481</v>
      </c>
      <c r="D652" s="125"/>
      <c r="E652" s="125"/>
      <c r="F652" s="125">
        <v>2</v>
      </c>
      <c r="G652" s="127">
        <v>1</v>
      </c>
      <c r="H652" s="125"/>
      <c r="I652" s="125" t="str">
        <f t="shared" si="52"/>
        <v>part</v>
      </c>
      <c r="J652" s="125"/>
      <c r="K652" s="125"/>
      <c r="L652" s="125"/>
      <c r="M652" s="125"/>
      <c r="N652" s="128"/>
      <c r="O652" s="128"/>
      <c r="P652" s="128"/>
      <c r="Q652" s="128"/>
      <c r="R652" s="129" t="s">
        <v>1129</v>
      </c>
      <c r="S652" s="262">
        <v>4</v>
      </c>
      <c r="T652" s="130"/>
      <c r="U652" s="125"/>
      <c r="V652" s="132">
        <v>0</v>
      </c>
      <c r="W652" s="129"/>
      <c r="X652" s="125"/>
      <c r="Y652" s="125"/>
      <c r="Z652" s="132"/>
      <c r="AA652" s="228">
        <f t="shared" si="53"/>
        <v>0</v>
      </c>
      <c r="AB652" s="229">
        <f t="shared" si="55"/>
        <v>0</v>
      </c>
      <c r="AD652" s="220">
        <f t="shared" si="54"/>
        <v>0</v>
      </c>
      <c r="AE652" s="230">
        <v>40158</v>
      </c>
      <c r="AM652" s="281">
        <v>63058</v>
      </c>
      <c r="AN652" s="281">
        <v>62987</v>
      </c>
      <c r="AO652" s="156" t="s">
        <v>1481</v>
      </c>
      <c r="AP652" s="282" t="s">
        <v>590</v>
      </c>
      <c r="AQ652" s="809" t="s">
        <v>1081</v>
      </c>
      <c r="AR652" s="809">
        <v>2</v>
      </c>
      <c r="AS652" s="88">
        <f t="shared" si="56"/>
        <v>0</v>
      </c>
      <c r="AT652" s="88">
        <v>0</v>
      </c>
    </row>
    <row r="653" spans="1:46" x14ac:dyDescent="0.35">
      <c r="A653" s="88">
        <v>62452</v>
      </c>
      <c r="B653" s="109">
        <v>62988</v>
      </c>
      <c r="C653" s="88" t="s">
        <v>1482</v>
      </c>
      <c r="D653" s="88" t="s">
        <v>590</v>
      </c>
      <c r="E653" s="88" t="s">
        <v>576</v>
      </c>
      <c r="F653" s="88">
        <v>1</v>
      </c>
      <c r="G653" s="110">
        <v>1</v>
      </c>
      <c r="I653" s="88" t="str">
        <f t="shared" si="52"/>
        <v>part</v>
      </c>
      <c r="R653" s="98" t="s">
        <v>1129</v>
      </c>
      <c r="S653" s="91">
        <v>4</v>
      </c>
      <c r="T653" s="92" t="s">
        <v>779</v>
      </c>
      <c r="V653" s="114">
        <v>0</v>
      </c>
      <c r="W653" s="98"/>
      <c r="Z653" s="118"/>
      <c r="AA653" s="112">
        <f t="shared" si="53"/>
        <v>0</v>
      </c>
      <c r="AB653" s="95">
        <f t="shared" si="55"/>
        <v>0</v>
      </c>
      <c r="AD653" s="88">
        <f t="shared" si="54"/>
        <v>0</v>
      </c>
      <c r="AE653" s="113">
        <v>40080</v>
      </c>
      <c r="AM653" s="281">
        <v>62452</v>
      </c>
      <c r="AN653" s="281">
        <v>62988</v>
      </c>
      <c r="AO653" s="156" t="s">
        <v>1482</v>
      </c>
      <c r="AP653" s="282" t="s">
        <v>590</v>
      </c>
      <c r="AQ653" s="809" t="s">
        <v>576</v>
      </c>
      <c r="AR653" s="809">
        <v>1</v>
      </c>
      <c r="AS653" s="88">
        <f t="shared" si="56"/>
        <v>0</v>
      </c>
      <c r="AT653" s="88">
        <v>0</v>
      </c>
    </row>
    <row r="654" spans="1:46" x14ac:dyDescent="0.35">
      <c r="A654" s="125">
        <v>62452</v>
      </c>
      <c r="B654" s="126">
        <v>62989</v>
      </c>
      <c r="C654" s="125" t="s">
        <v>1483</v>
      </c>
      <c r="D654" s="125" t="s">
        <v>590</v>
      </c>
      <c r="E654" s="125" t="s">
        <v>576</v>
      </c>
      <c r="F654" s="125">
        <v>1</v>
      </c>
      <c r="G654" s="127">
        <v>1</v>
      </c>
      <c r="H654" s="125"/>
      <c r="I654" s="125" t="str">
        <f t="shared" si="52"/>
        <v>part</v>
      </c>
      <c r="J654" s="125"/>
      <c r="K654" s="125"/>
      <c r="L654" s="125"/>
      <c r="M654" s="125"/>
      <c r="N654" s="128"/>
      <c r="O654" s="128"/>
      <c r="P654" s="128"/>
      <c r="Q654" s="128"/>
      <c r="R654" s="129" t="s">
        <v>1129</v>
      </c>
      <c r="S654" s="262">
        <v>4</v>
      </c>
      <c r="T654" s="130" t="s">
        <v>1197</v>
      </c>
      <c r="U654" s="125"/>
      <c r="V654" s="132">
        <v>7.4279999999999999</v>
      </c>
      <c r="W654" s="129"/>
      <c r="X654" s="125" t="s">
        <v>1225</v>
      </c>
      <c r="Y654" s="125"/>
      <c r="Z654" s="132"/>
      <c r="AA654" s="263">
        <f t="shared" si="53"/>
        <v>7.4279999999999999</v>
      </c>
      <c r="AB654" s="264">
        <f t="shared" si="55"/>
        <v>7.4279999999999999</v>
      </c>
      <c r="AC654" s="125"/>
      <c r="AD654" s="125">
        <f t="shared" si="54"/>
        <v>0</v>
      </c>
      <c r="AE654" s="148">
        <v>40079</v>
      </c>
      <c r="AF654" s="125"/>
      <c r="AG654" s="125"/>
      <c r="AH654" s="125"/>
      <c r="AI654" s="125"/>
      <c r="AJ654" s="125"/>
      <c r="AK654" s="125"/>
      <c r="AL654" s="125"/>
      <c r="AM654" s="281">
        <v>62452</v>
      </c>
      <c r="AN654" s="281">
        <v>62989</v>
      </c>
      <c r="AO654" s="156" t="s">
        <v>1483</v>
      </c>
      <c r="AP654" s="282" t="s">
        <v>590</v>
      </c>
      <c r="AQ654" s="809" t="s">
        <v>576</v>
      </c>
      <c r="AR654" s="809">
        <v>1</v>
      </c>
      <c r="AS654" s="88">
        <f t="shared" si="56"/>
        <v>0</v>
      </c>
      <c r="AT654" s="88">
        <v>0</v>
      </c>
    </row>
    <row r="655" spans="1:46" x14ac:dyDescent="0.35">
      <c r="A655" s="88">
        <v>62452</v>
      </c>
      <c r="B655" s="109">
        <v>62990</v>
      </c>
      <c r="C655" s="88" t="s">
        <v>1484</v>
      </c>
      <c r="D655" s="88" t="s">
        <v>590</v>
      </c>
      <c r="E655" s="88" t="s">
        <v>576</v>
      </c>
      <c r="F655" s="88">
        <v>2</v>
      </c>
      <c r="G655" s="110">
        <v>1</v>
      </c>
      <c r="I655" s="88" t="str">
        <f t="shared" si="52"/>
        <v>part</v>
      </c>
      <c r="R655" s="98" t="s">
        <v>1129</v>
      </c>
      <c r="S655" s="91">
        <v>4</v>
      </c>
      <c r="T655" s="92" t="s">
        <v>779</v>
      </c>
      <c r="V655" s="114">
        <v>0</v>
      </c>
      <c r="W655" s="98"/>
      <c r="Z655" s="118"/>
      <c r="AA655" s="112">
        <f t="shared" si="53"/>
        <v>0</v>
      </c>
      <c r="AB655" s="95">
        <f t="shared" si="55"/>
        <v>0</v>
      </c>
      <c r="AD655" s="88">
        <f t="shared" si="54"/>
        <v>0</v>
      </c>
      <c r="AE655" s="113">
        <v>40080</v>
      </c>
      <c r="AM655" s="281">
        <v>62452</v>
      </c>
      <c r="AN655" s="281">
        <v>62990</v>
      </c>
      <c r="AO655" s="156" t="s">
        <v>1484</v>
      </c>
      <c r="AP655" s="282" t="s">
        <v>590</v>
      </c>
      <c r="AQ655" s="809" t="s">
        <v>576</v>
      </c>
      <c r="AR655" s="809">
        <v>2</v>
      </c>
      <c r="AS655" s="88">
        <f t="shared" si="56"/>
        <v>0</v>
      </c>
      <c r="AT655" s="88">
        <v>0</v>
      </c>
    </row>
    <row r="656" spans="1:46" x14ac:dyDescent="0.35">
      <c r="A656" s="88">
        <v>62452</v>
      </c>
      <c r="B656" s="109">
        <v>62991</v>
      </c>
      <c r="C656" s="88" t="s">
        <v>1485</v>
      </c>
      <c r="D656" s="88" t="s">
        <v>590</v>
      </c>
      <c r="E656" s="88" t="s">
        <v>576</v>
      </c>
      <c r="F656" s="88">
        <v>1</v>
      </c>
      <c r="G656" s="110">
        <v>1</v>
      </c>
      <c r="I656" s="88" t="str">
        <f t="shared" si="52"/>
        <v>part</v>
      </c>
      <c r="R656" s="98" t="s">
        <v>1129</v>
      </c>
      <c r="S656" s="91">
        <v>4</v>
      </c>
      <c r="T656" s="92" t="s">
        <v>779</v>
      </c>
      <c r="V656" s="114">
        <v>0</v>
      </c>
      <c r="W656" s="98"/>
      <c r="Z656" s="118"/>
      <c r="AA656" s="112">
        <f t="shared" si="53"/>
        <v>0</v>
      </c>
      <c r="AB656" s="95">
        <f t="shared" si="55"/>
        <v>0</v>
      </c>
      <c r="AD656" s="88">
        <f t="shared" si="54"/>
        <v>0</v>
      </c>
      <c r="AE656" s="113">
        <v>40080</v>
      </c>
      <c r="AM656" s="281">
        <v>62452</v>
      </c>
      <c r="AN656" s="281">
        <v>62991</v>
      </c>
      <c r="AO656" s="156" t="s">
        <v>1485</v>
      </c>
      <c r="AP656" s="282" t="s">
        <v>590</v>
      </c>
      <c r="AQ656" s="809" t="s">
        <v>576</v>
      </c>
      <c r="AR656" s="809">
        <v>1</v>
      </c>
      <c r="AS656" s="88">
        <f t="shared" si="56"/>
        <v>0</v>
      </c>
      <c r="AT656" s="88">
        <v>0</v>
      </c>
    </row>
    <row r="657" spans="1:46" x14ac:dyDescent="0.35">
      <c r="A657" s="155">
        <v>62445</v>
      </c>
      <c r="B657" s="162">
        <v>62992</v>
      </c>
      <c r="C657" s="155" t="s">
        <v>1486</v>
      </c>
      <c r="D657" s="155" t="s">
        <v>590</v>
      </c>
      <c r="E657" s="155" t="s">
        <v>576</v>
      </c>
      <c r="F657" s="155">
        <v>1</v>
      </c>
      <c r="G657" s="155">
        <v>100</v>
      </c>
      <c r="H657" s="155"/>
      <c r="I657" s="155" t="str">
        <f t="shared" si="52"/>
        <v>part</v>
      </c>
      <c r="J657" s="155"/>
      <c r="K657" s="155"/>
      <c r="L657" s="155"/>
      <c r="M657" s="155"/>
      <c r="N657" s="163"/>
      <c r="O657" s="163"/>
      <c r="P657" s="163"/>
      <c r="Q657" s="163"/>
      <c r="R657" s="164" t="s">
        <v>914</v>
      </c>
      <c r="S657" s="165">
        <v>4</v>
      </c>
      <c r="T657" s="167" t="s">
        <v>1397</v>
      </c>
      <c r="U657" s="155"/>
      <c r="V657" s="271">
        <v>94.5</v>
      </c>
      <c r="W657" s="167">
        <v>50099</v>
      </c>
      <c r="X657" s="169">
        <v>40141</v>
      </c>
      <c r="Y657" s="155"/>
      <c r="Z657" s="166"/>
      <c r="AA657" s="152">
        <f t="shared" si="53"/>
        <v>94.5</v>
      </c>
      <c r="AB657" s="168">
        <f t="shared" si="55"/>
        <v>94.5</v>
      </c>
      <c r="AC657" s="155"/>
      <c r="AD657" s="155">
        <f t="shared" si="54"/>
        <v>0</v>
      </c>
      <c r="AE657" s="169">
        <v>40084</v>
      </c>
      <c r="AF657" s="155"/>
      <c r="AG657" s="155"/>
      <c r="AH657" s="155"/>
      <c r="AI657" s="155"/>
      <c r="AJ657" s="155"/>
      <c r="AK657" s="155"/>
      <c r="AL657" s="155"/>
      <c r="AM657" s="281">
        <v>62445</v>
      </c>
      <c r="AN657" s="281">
        <v>62992</v>
      </c>
      <c r="AO657" s="156" t="s">
        <v>1486</v>
      </c>
      <c r="AP657" s="282" t="s">
        <v>590</v>
      </c>
      <c r="AQ657" s="809" t="s">
        <v>1081</v>
      </c>
      <c r="AR657" s="809">
        <v>1</v>
      </c>
      <c r="AS657" s="88">
        <f t="shared" si="56"/>
        <v>0</v>
      </c>
      <c r="AT657" s="88">
        <v>0</v>
      </c>
    </row>
    <row r="658" spans="1:46" x14ac:dyDescent="0.35">
      <c r="A658" s="88">
        <v>62452</v>
      </c>
      <c r="B658" s="109">
        <v>62993</v>
      </c>
      <c r="C658" s="88" t="s">
        <v>1487</v>
      </c>
      <c r="D658" s="88" t="s">
        <v>924</v>
      </c>
      <c r="F658" s="88">
        <v>1</v>
      </c>
      <c r="G658" s="110"/>
      <c r="I658" s="88" t="str">
        <f t="shared" si="52"/>
        <v>part</v>
      </c>
      <c r="R658" s="98" t="s">
        <v>1129</v>
      </c>
      <c r="S658" s="91">
        <v>2</v>
      </c>
      <c r="V658" s="114">
        <v>0</v>
      </c>
      <c r="W658" s="98"/>
      <c r="Z658" s="118"/>
      <c r="AA658" s="112">
        <f t="shared" si="53"/>
        <v>0</v>
      </c>
      <c r="AB658" s="95">
        <f t="shared" si="55"/>
        <v>0</v>
      </c>
      <c r="AD658" s="88">
        <f t="shared" si="54"/>
        <v>0</v>
      </c>
      <c r="AE658" s="113">
        <v>40086</v>
      </c>
      <c r="AM658" s="281">
        <v>62452</v>
      </c>
      <c r="AN658" s="281">
        <v>62993</v>
      </c>
      <c r="AO658" s="156" t="s">
        <v>1487</v>
      </c>
      <c r="AP658" s="284" t="s">
        <v>924</v>
      </c>
      <c r="AQ658" s="809" t="s">
        <v>576</v>
      </c>
      <c r="AR658" s="809">
        <v>1</v>
      </c>
      <c r="AS658" s="88">
        <f t="shared" si="56"/>
        <v>0</v>
      </c>
      <c r="AT658" s="88">
        <v>0</v>
      </c>
    </row>
    <row r="659" spans="1:46" x14ac:dyDescent="0.35">
      <c r="A659" s="88">
        <v>62452</v>
      </c>
      <c r="B659" s="109">
        <v>62994</v>
      </c>
      <c r="C659" s="88" t="s">
        <v>1488</v>
      </c>
      <c r="D659" s="88" t="s">
        <v>924</v>
      </c>
      <c r="F659" s="88">
        <v>1</v>
      </c>
      <c r="G659" s="110"/>
      <c r="I659" s="88" t="str">
        <f t="shared" si="52"/>
        <v>part</v>
      </c>
      <c r="R659" s="98" t="s">
        <v>1129</v>
      </c>
      <c r="S659" s="91">
        <v>2</v>
      </c>
      <c r="V659" s="114">
        <v>0</v>
      </c>
      <c r="W659" s="98"/>
      <c r="Z659" s="118"/>
      <c r="AA659" s="112">
        <f t="shared" si="53"/>
        <v>0</v>
      </c>
      <c r="AB659" s="95">
        <f t="shared" si="55"/>
        <v>0</v>
      </c>
      <c r="AD659" s="88">
        <f t="shared" si="54"/>
        <v>0</v>
      </c>
      <c r="AE659" s="113">
        <v>40086</v>
      </c>
      <c r="AM659" s="281">
        <v>62452</v>
      </c>
      <c r="AN659" s="281">
        <v>62994</v>
      </c>
      <c r="AO659" s="156" t="s">
        <v>1488</v>
      </c>
      <c r="AP659" s="284" t="s">
        <v>924</v>
      </c>
      <c r="AQ659" s="809" t="s">
        <v>576</v>
      </c>
      <c r="AR659" s="809">
        <v>1</v>
      </c>
      <c r="AS659" s="88">
        <f t="shared" si="56"/>
        <v>0</v>
      </c>
      <c r="AT659" s="88">
        <v>0</v>
      </c>
    </row>
    <row r="660" spans="1:46" x14ac:dyDescent="0.35">
      <c r="A660" s="125">
        <v>62445</v>
      </c>
      <c r="B660" s="126">
        <v>62995</v>
      </c>
      <c r="C660" s="125" t="s">
        <v>1489</v>
      </c>
      <c r="D660" s="125" t="s">
        <v>590</v>
      </c>
      <c r="E660" s="125" t="s">
        <v>576</v>
      </c>
      <c r="F660" s="125">
        <v>1</v>
      </c>
      <c r="G660" s="133">
        <v>1</v>
      </c>
      <c r="H660" s="125"/>
      <c r="I660" s="125" t="str">
        <f t="shared" si="52"/>
        <v>part</v>
      </c>
      <c r="J660" s="125"/>
      <c r="K660" s="125"/>
      <c r="L660" s="125"/>
      <c r="M660" s="125"/>
      <c r="N660" s="128"/>
      <c r="O660" s="128"/>
      <c r="P660" s="128"/>
      <c r="Q660" s="128"/>
      <c r="R660" s="129" t="s">
        <v>914</v>
      </c>
      <c r="S660" s="262">
        <v>4</v>
      </c>
      <c r="T660" s="130" t="s">
        <v>1490</v>
      </c>
      <c r="U660" s="125"/>
      <c r="V660" s="132">
        <v>0</v>
      </c>
      <c r="W660" s="130"/>
      <c r="X660" s="125" t="s">
        <v>1491</v>
      </c>
      <c r="Y660" s="125"/>
      <c r="Z660" s="132"/>
      <c r="AA660" s="263">
        <f t="shared" si="53"/>
        <v>0</v>
      </c>
      <c r="AB660" s="264">
        <f t="shared" si="55"/>
        <v>0</v>
      </c>
      <c r="AC660" s="125"/>
      <c r="AD660" s="125">
        <f t="shared" si="54"/>
        <v>0</v>
      </c>
      <c r="AE660" s="148">
        <v>40084</v>
      </c>
      <c r="AF660" s="125"/>
      <c r="AG660" s="125"/>
      <c r="AH660" s="125"/>
      <c r="AI660" s="125"/>
      <c r="AJ660" s="125"/>
      <c r="AK660" s="125"/>
      <c r="AL660" s="125"/>
      <c r="AM660" s="281">
        <v>62445</v>
      </c>
      <c r="AN660" s="281">
        <v>62995</v>
      </c>
      <c r="AO660" s="156" t="s">
        <v>1489</v>
      </c>
      <c r="AP660" s="282" t="s">
        <v>590</v>
      </c>
      <c r="AQ660" s="809" t="s">
        <v>576</v>
      </c>
      <c r="AR660" s="809">
        <v>1</v>
      </c>
      <c r="AS660" s="88">
        <f t="shared" si="56"/>
        <v>0</v>
      </c>
      <c r="AT660" s="88">
        <v>0</v>
      </c>
    </row>
    <row r="661" spans="1:46" x14ac:dyDescent="0.35">
      <c r="A661" s="88">
        <v>62452</v>
      </c>
      <c r="B661" s="109">
        <v>62996</v>
      </c>
      <c r="C661" s="88" t="s">
        <v>1492</v>
      </c>
      <c r="D661" s="88" t="s">
        <v>590</v>
      </c>
      <c r="E661" s="88" t="s">
        <v>576</v>
      </c>
      <c r="F661" s="88">
        <v>1</v>
      </c>
      <c r="G661" s="110">
        <v>1</v>
      </c>
      <c r="I661" s="88" t="str">
        <f t="shared" si="52"/>
        <v>part</v>
      </c>
      <c r="R661" s="98" t="s">
        <v>1129</v>
      </c>
      <c r="S661" s="91">
        <v>4</v>
      </c>
      <c r="T661" s="92" t="s">
        <v>779</v>
      </c>
      <c r="V661" s="114">
        <v>0</v>
      </c>
      <c r="W661" s="98"/>
      <c r="Z661" s="118"/>
      <c r="AA661" s="112">
        <f t="shared" si="53"/>
        <v>0</v>
      </c>
      <c r="AB661" s="95">
        <f t="shared" si="55"/>
        <v>0</v>
      </c>
      <c r="AD661" s="88">
        <f t="shared" si="54"/>
        <v>0</v>
      </c>
      <c r="AE661" s="113">
        <v>40084</v>
      </c>
      <c r="AM661" s="281">
        <v>62452</v>
      </c>
      <c r="AN661" s="281">
        <v>62996</v>
      </c>
      <c r="AO661" s="156" t="s">
        <v>1492</v>
      </c>
      <c r="AP661" s="282" t="s">
        <v>590</v>
      </c>
      <c r="AQ661" s="809" t="s">
        <v>576</v>
      </c>
      <c r="AR661" s="809">
        <v>1</v>
      </c>
      <c r="AS661" s="88">
        <f t="shared" si="56"/>
        <v>0</v>
      </c>
      <c r="AT661" s="88">
        <v>0</v>
      </c>
    </row>
    <row r="662" spans="1:46" x14ac:dyDescent="0.35">
      <c r="A662" s="88">
        <v>62452</v>
      </c>
      <c r="B662" s="109">
        <v>62997</v>
      </c>
      <c r="C662" s="88" t="s">
        <v>1493</v>
      </c>
      <c r="D662" s="88" t="s">
        <v>590</v>
      </c>
      <c r="E662" s="88" t="s">
        <v>576</v>
      </c>
      <c r="F662" s="88">
        <v>1</v>
      </c>
      <c r="G662" s="110">
        <v>1</v>
      </c>
      <c r="I662" s="88" t="str">
        <f t="shared" si="52"/>
        <v>part</v>
      </c>
      <c r="R662" s="98" t="s">
        <v>1129</v>
      </c>
      <c r="S662" s="91">
        <v>4</v>
      </c>
      <c r="T662" s="92" t="s">
        <v>779</v>
      </c>
      <c r="V662" s="114">
        <v>0</v>
      </c>
      <c r="W662" s="98"/>
      <c r="Z662" s="118"/>
      <c r="AA662" s="112">
        <f t="shared" si="53"/>
        <v>0</v>
      </c>
      <c r="AB662" s="95">
        <f t="shared" si="55"/>
        <v>0</v>
      </c>
      <c r="AD662" s="88">
        <f t="shared" si="54"/>
        <v>0</v>
      </c>
      <c r="AE662" s="113">
        <v>40084</v>
      </c>
      <c r="AM662" s="281">
        <v>62452</v>
      </c>
      <c r="AN662" s="281">
        <v>62997</v>
      </c>
      <c r="AO662" s="156" t="s">
        <v>1493</v>
      </c>
      <c r="AP662" s="282" t="s">
        <v>590</v>
      </c>
      <c r="AQ662" s="809" t="s">
        <v>576</v>
      </c>
      <c r="AR662" s="809">
        <v>1</v>
      </c>
      <c r="AS662" s="88">
        <f t="shared" si="56"/>
        <v>0</v>
      </c>
      <c r="AT662" s="88">
        <v>0</v>
      </c>
    </row>
    <row r="663" spans="1:46" x14ac:dyDescent="0.35">
      <c r="A663" s="116">
        <v>62912</v>
      </c>
      <c r="B663" s="117">
        <v>62998</v>
      </c>
      <c r="C663" s="116" t="s">
        <v>1494</v>
      </c>
      <c r="D663" s="88" t="s">
        <v>590</v>
      </c>
      <c r="E663" s="88" t="s">
        <v>576</v>
      </c>
      <c r="F663" s="88">
        <v>1</v>
      </c>
      <c r="G663" s="88">
        <v>100</v>
      </c>
      <c r="I663" s="88" t="str">
        <f t="shared" si="52"/>
        <v>assy</v>
      </c>
      <c r="R663" s="98" t="s">
        <v>1103</v>
      </c>
      <c r="S663" s="91">
        <v>4</v>
      </c>
      <c r="V663" s="246">
        <v>0</v>
      </c>
      <c r="Z663" s="118"/>
      <c r="AA663" s="112">
        <f t="shared" si="53"/>
        <v>0</v>
      </c>
      <c r="AB663" s="95">
        <f t="shared" si="55"/>
        <v>0</v>
      </c>
      <c r="AD663" s="88">
        <f t="shared" si="54"/>
        <v>0</v>
      </c>
      <c r="AE663" s="113">
        <v>40102</v>
      </c>
      <c r="AM663" s="281">
        <v>62912</v>
      </c>
      <c r="AN663" s="281">
        <v>62998</v>
      </c>
      <c r="AO663" s="156" t="s">
        <v>1494</v>
      </c>
      <c r="AP663" s="282" t="s">
        <v>590</v>
      </c>
      <c r="AQ663" s="809" t="s">
        <v>576</v>
      </c>
      <c r="AR663" s="809">
        <v>1</v>
      </c>
      <c r="AS663" s="88">
        <f t="shared" si="56"/>
        <v>0</v>
      </c>
      <c r="AT663" s="88">
        <v>0</v>
      </c>
    </row>
    <row r="664" spans="1:46" x14ac:dyDescent="0.35">
      <c r="A664" s="88">
        <v>62445</v>
      </c>
      <c r="B664" s="109">
        <v>62999</v>
      </c>
      <c r="C664" s="88" t="s">
        <v>1495</v>
      </c>
      <c r="D664" s="88" t="s">
        <v>590</v>
      </c>
      <c r="E664" s="88" t="s">
        <v>576</v>
      </c>
      <c r="F664" s="88">
        <v>1</v>
      </c>
      <c r="G664" s="110">
        <v>1</v>
      </c>
      <c r="I664" s="88" t="str">
        <f t="shared" si="52"/>
        <v>assy</v>
      </c>
      <c r="R664" s="98" t="s">
        <v>914</v>
      </c>
      <c r="S664" s="91">
        <v>4</v>
      </c>
      <c r="V664" s="114">
        <v>0</v>
      </c>
      <c r="Z664" s="114"/>
      <c r="AA664" s="112">
        <f t="shared" si="53"/>
        <v>0</v>
      </c>
      <c r="AB664" s="95">
        <f t="shared" si="55"/>
        <v>0</v>
      </c>
      <c r="AD664" s="88">
        <f t="shared" si="54"/>
        <v>0</v>
      </c>
      <c r="AE664" s="113">
        <v>40084</v>
      </c>
      <c r="AM664" s="281">
        <v>62445</v>
      </c>
      <c r="AN664" s="281">
        <v>62999</v>
      </c>
      <c r="AO664" s="156" t="s">
        <v>1495</v>
      </c>
      <c r="AP664" s="282" t="s">
        <v>590</v>
      </c>
      <c r="AQ664" s="809" t="s">
        <v>1081</v>
      </c>
      <c r="AR664" s="809">
        <v>1</v>
      </c>
      <c r="AS664" s="88">
        <f t="shared" si="56"/>
        <v>0</v>
      </c>
      <c r="AT664" s="88">
        <v>0</v>
      </c>
    </row>
    <row r="665" spans="1:46" x14ac:dyDescent="0.35">
      <c r="A665" s="116">
        <v>62452</v>
      </c>
      <c r="B665" s="117">
        <v>63058</v>
      </c>
      <c r="C665" s="116" t="s">
        <v>1496</v>
      </c>
      <c r="D665" s="88" t="s">
        <v>590</v>
      </c>
      <c r="E665" s="88" t="s">
        <v>576</v>
      </c>
      <c r="F665" s="88">
        <v>1</v>
      </c>
      <c r="G665" s="110">
        <v>1</v>
      </c>
      <c r="I665" s="88" t="str">
        <f t="shared" si="52"/>
        <v>assy</v>
      </c>
      <c r="R665" s="98" t="s">
        <v>1129</v>
      </c>
      <c r="S665" s="91">
        <v>4</v>
      </c>
      <c r="V665" s="114">
        <v>0</v>
      </c>
      <c r="W665" s="98"/>
      <c r="Z665" s="118"/>
      <c r="AA665" s="112">
        <f t="shared" si="53"/>
        <v>0</v>
      </c>
      <c r="AB665" s="95">
        <f t="shared" si="55"/>
        <v>0</v>
      </c>
      <c r="AD665" s="88">
        <f t="shared" si="54"/>
        <v>0</v>
      </c>
      <c r="AE665" s="113">
        <v>40091</v>
      </c>
      <c r="AM665" s="281">
        <v>62452</v>
      </c>
      <c r="AN665" s="281">
        <v>63058</v>
      </c>
      <c r="AO665" s="156" t="s">
        <v>1496</v>
      </c>
      <c r="AP665" s="282" t="s">
        <v>590</v>
      </c>
      <c r="AQ665" s="809" t="s">
        <v>1081</v>
      </c>
      <c r="AR665" s="809">
        <v>1</v>
      </c>
      <c r="AS665" s="88">
        <f t="shared" si="56"/>
        <v>0</v>
      </c>
      <c r="AT665" s="88">
        <v>0</v>
      </c>
    </row>
    <row r="666" spans="1:46" x14ac:dyDescent="0.35">
      <c r="A666" s="88">
        <v>61762</v>
      </c>
      <c r="B666" s="109">
        <v>63059</v>
      </c>
      <c r="C666" s="88" t="s">
        <v>1497</v>
      </c>
      <c r="D666" s="88" t="s">
        <v>590</v>
      </c>
      <c r="E666" s="88" t="s">
        <v>576</v>
      </c>
      <c r="F666" s="88">
        <v>1</v>
      </c>
      <c r="G666" s="110">
        <v>1</v>
      </c>
      <c r="I666" s="88" t="str">
        <f t="shared" si="52"/>
        <v>assy</v>
      </c>
      <c r="R666" s="98" t="s">
        <v>1103</v>
      </c>
      <c r="S666" s="91">
        <v>4</v>
      </c>
      <c r="U666" s="89"/>
      <c r="V666" s="114">
        <v>0</v>
      </c>
      <c r="AA666" s="112">
        <f t="shared" si="53"/>
        <v>0</v>
      </c>
      <c r="AB666" s="95">
        <f t="shared" si="55"/>
        <v>0</v>
      </c>
      <c r="AD666" s="88">
        <f t="shared" si="54"/>
        <v>0</v>
      </c>
      <c r="AE666" s="113">
        <v>40113</v>
      </c>
      <c r="AM666" s="281">
        <v>62452</v>
      </c>
      <c r="AN666" s="281">
        <v>63059</v>
      </c>
      <c r="AO666" s="156" t="s">
        <v>1497</v>
      </c>
      <c r="AP666" s="282" t="s">
        <v>590</v>
      </c>
      <c r="AQ666" s="809" t="s">
        <v>576</v>
      </c>
      <c r="AR666" s="809">
        <v>1</v>
      </c>
      <c r="AS666" s="88">
        <f t="shared" si="56"/>
        <v>0</v>
      </c>
      <c r="AT666" s="88">
        <v>0</v>
      </c>
    </row>
    <row r="667" spans="1:46" x14ac:dyDescent="0.35">
      <c r="A667" s="125">
        <v>63062</v>
      </c>
      <c r="B667" s="126">
        <v>63060</v>
      </c>
      <c r="C667" s="125" t="s">
        <v>1498</v>
      </c>
      <c r="D667" s="125" t="s">
        <v>590</v>
      </c>
      <c r="E667" s="125" t="s">
        <v>576</v>
      </c>
      <c r="F667" s="125">
        <v>1</v>
      </c>
      <c r="G667" s="127">
        <v>1</v>
      </c>
      <c r="H667" s="125"/>
      <c r="I667" s="125" t="str">
        <f t="shared" si="52"/>
        <v>part</v>
      </c>
      <c r="J667" s="125"/>
      <c r="K667" s="125"/>
      <c r="L667" s="125"/>
      <c r="M667" s="125"/>
      <c r="N667" s="128"/>
      <c r="O667" s="128"/>
      <c r="P667" s="128"/>
      <c r="Q667" s="128"/>
      <c r="R667" s="129" t="s">
        <v>1129</v>
      </c>
      <c r="S667" s="262">
        <v>4</v>
      </c>
      <c r="T667" s="130" t="s">
        <v>1197</v>
      </c>
      <c r="U667" s="125"/>
      <c r="V667" s="132">
        <v>28.57</v>
      </c>
      <c r="W667" s="130"/>
      <c r="X667" s="125" t="s">
        <v>1105</v>
      </c>
      <c r="Y667" s="125"/>
      <c r="Z667" s="132"/>
      <c r="AA667" s="112">
        <f t="shared" si="53"/>
        <v>28.57</v>
      </c>
      <c r="AB667" s="95">
        <f t="shared" si="55"/>
        <v>28.57</v>
      </c>
      <c r="AD667" s="88">
        <f t="shared" si="54"/>
        <v>0</v>
      </c>
      <c r="AE667" s="113">
        <v>40102</v>
      </c>
      <c r="AM667" s="281">
        <v>63062</v>
      </c>
      <c r="AN667" s="281">
        <v>63060</v>
      </c>
      <c r="AO667" s="156" t="s">
        <v>1498</v>
      </c>
      <c r="AP667" s="282" t="s">
        <v>590</v>
      </c>
      <c r="AQ667" s="809" t="s">
        <v>576</v>
      </c>
      <c r="AR667" s="809">
        <v>1</v>
      </c>
      <c r="AS667" s="88">
        <f t="shared" si="56"/>
        <v>0</v>
      </c>
      <c r="AT667" s="88">
        <v>0</v>
      </c>
    </row>
    <row r="668" spans="1:46" x14ac:dyDescent="0.35">
      <c r="A668" s="116">
        <v>62912</v>
      </c>
      <c r="B668" s="117">
        <v>63062</v>
      </c>
      <c r="C668" s="116" t="s">
        <v>1499</v>
      </c>
      <c r="D668" s="88" t="s">
        <v>590</v>
      </c>
      <c r="E668" s="88" t="s">
        <v>576</v>
      </c>
      <c r="F668" s="88">
        <v>1</v>
      </c>
      <c r="G668" s="110">
        <v>1</v>
      </c>
      <c r="I668" s="88" t="str">
        <f t="shared" si="52"/>
        <v>assy</v>
      </c>
      <c r="R668" s="98" t="s">
        <v>1129</v>
      </c>
      <c r="S668" s="91">
        <v>4</v>
      </c>
      <c r="V668" s="114">
        <v>0</v>
      </c>
      <c r="AA668" s="112">
        <f t="shared" si="53"/>
        <v>0</v>
      </c>
      <c r="AB668" s="95">
        <f t="shared" si="55"/>
        <v>0</v>
      </c>
      <c r="AD668" s="88">
        <f t="shared" si="54"/>
        <v>0</v>
      </c>
      <c r="AE668" s="113">
        <v>40092</v>
      </c>
      <c r="AM668" s="281">
        <v>62912</v>
      </c>
      <c r="AN668" s="281">
        <v>63062</v>
      </c>
      <c r="AO668" s="156" t="s">
        <v>1499</v>
      </c>
      <c r="AP668" s="282" t="s">
        <v>590</v>
      </c>
      <c r="AQ668" s="809" t="s">
        <v>576</v>
      </c>
      <c r="AR668" s="809">
        <v>1</v>
      </c>
      <c r="AS668" s="88">
        <f t="shared" si="56"/>
        <v>0</v>
      </c>
      <c r="AT668" s="88">
        <v>0</v>
      </c>
    </row>
    <row r="669" spans="1:46" x14ac:dyDescent="0.35">
      <c r="A669" s="88">
        <v>62912</v>
      </c>
      <c r="B669" s="109">
        <v>63064</v>
      </c>
      <c r="C669" s="88" t="s">
        <v>1500</v>
      </c>
      <c r="D669" s="88" t="s">
        <v>924</v>
      </c>
      <c r="F669" s="88">
        <v>1</v>
      </c>
      <c r="I669" s="88" t="str">
        <f t="shared" si="52"/>
        <v>part</v>
      </c>
      <c r="R669" s="98" t="s">
        <v>1129</v>
      </c>
      <c r="S669" s="91">
        <v>2</v>
      </c>
      <c r="V669" s="246">
        <v>0</v>
      </c>
      <c r="Z669" s="114"/>
      <c r="AA669" s="115">
        <f t="shared" si="53"/>
        <v>0</v>
      </c>
      <c r="AB669" s="95">
        <f t="shared" si="55"/>
        <v>0</v>
      </c>
      <c r="AD669" s="88">
        <f t="shared" si="54"/>
        <v>0</v>
      </c>
      <c r="AE669" s="113">
        <v>40113</v>
      </c>
      <c r="AM669" s="281">
        <v>63062</v>
      </c>
      <c r="AN669" s="281">
        <v>63064</v>
      </c>
      <c r="AO669" s="156" t="s">
        <v>1500</v>
      </c>
      <c r="AP669" s="284" t="s">
        <v>924</v>
      </c>
      <c r="AQ669" s="809" t="s">
        <v>576</v>
      </c>
      <c r="AR669" s="809">
        <v>1</v>
      </c>
      <c r="AS669" s="88">
        <f t="shared" si="56"/>
        <v>0</v>
      </c>
      <c r="AT669" s="88">
        <v>0</v>
      </c>
    </row>
    <row r="670" spans="1:46" x14ac:dyDescent="0.35">
      <c r="A670" s="88">
        <v>63062</v>
      </c>
      <c r="B670" s="109">
        <v>63065</v>
      </c>
      <c r="C670" s="88" t="s">
        <v>1501</v>
      </c>
      <c r="D670" s="88" t="s">
        <v>924</v>
      </c>
      <c r="F670" s="88">
        <v>1</v>
      </c>
      <c r="G670" s="110"/>
      <c r="I670" s="88" t="str">
        <f t="shared" si="52"/>
        <v>part</v>
      </c>
      <c r="R670" s="98" t="s">
        <v>1129</v>
      </c>
      <c r="S670" s="91">
        <v>2</v>
      </c>
      <c r="V670" s="114">
        <v>0</v>
      </c>
      <c r="Z670" s="118"/>
      <c r="AA670" s="112">
        <f t="shared" si="53"/>
        <v>0</v>
      </c>
      <c r="AB670" s="95">
        <f t="shared" si="55"/>
        <v>0</v>
      </c>
      <c r="AD670" s="88">
        <f t="shared" si="54"/>
        <v>0</v>
      </c>
      <c r="AE670" s="113">
        <v>40092</v>
      </c>
      <c r="AM670" s="281">
        <v>63062</v>
      </c>
      <c r="AN670" s="281">
        <v>63065</v>
      </c>
      <c r="AO670" s="156" t="s">
        <v>1501</v>
      </c>
      <c r="AP670" s="284" t="s">
        <v>924</v>
      </c>
      <c r="AQ670" s="809" t="s">
        <v>576</v>
      </c>
      <c r="AR670" s="809">
        <v>1</v>
      </c>
      <c r="AS670" s="88">
        <f t="shared" si="56"/>
        <v>0</v>
      </c>
      <c r="AT670" s="88">
        <v>0</v>
      </c>
    </row>
    <row r="671" spans="1:46" x14ac:dyDescent="0.35">
      <c r="A671" s="88">
        <v>62918</v>
      </c>
      <c r="B671" s="109">
        <v>63066</v>
      </c>
      <c r="C671" s="88" t="s">
        <v>1502</v>
      </c>
      <c r="D671" s="88" t="s">
        <v>590</v>
      </c>
      <c r="E671" s="88" t="s">
        <v>576</v>
      </c>
      <c r="F671" s="88">
        <v>1</v>
      </c>
      <c r="G671" s="110">
        <v>1</v>
      </c>
      <c r="I671" s="88" t="str">
        <f t="shared" si="52"/>
        <v>part</v>
      </c>
      <c r="R671" s="98" t="s">
        <v>914</v>
      </c>
      <c r="S671" s="91">
        <v>4</v>
      </c>
      <c r="V671" s="114">
        <v>0</v>
      </c>
      <c r="Z671" s="114"/>
      <c r="AA671" s="115">
        <f t="shared" si="53"/>
        <v>0</v>
      </c>
      <c r="AB671" s="95">
        <f t="shared" si="55"/>
        <v>0</v>
      </c>
      <c r="AD671" s="88">
        <f t="shared" si="54"/>
        <v>0</v>
      </c>
      <c r="AE671" s="113">
        <v>40126</v>
      </c>
      <c r="AM671" s="281">
        <v>62918</v>
      </c>
      <c r="AN671" s="281">
        <v>63066</v>
      </c>
      <c r="AO671" s="156" t="s">
        <v>1502</v>
      </c>
      <c r="AP671" s="282" t="s">
        <v>590</v>
      </c>
      <c r="AQ671" s="809" t="s">
        <v>576</v>
      </c>
      <c r="AR671" s="809">
        <v>2</v>
      </c>
      <c r="AS671" s="88">
        <f t="shared" si="56"/>
        <v>0</v>
      </c>
      <c r="AT671" s="88">
        <v>0</v>
      </c>
    </row>
    <row r="672" spans="1:46" x14ac:dyDescent="0.35">
      <c r="A672" s="88">
        <v>62445</v>
      </c>
      <c r="B672" s="109">
        <v>63067</v>
      </c>
      <c r="C672" s="88" t="s">
        <v>1503</v>
      </c>
      <c r="D672" s="88" t="s">
        <v>590</v>
      </c>
      <c r="E672" s="88" t="s">
        <v>576</v>
      </c>
      <c r="F672" s="88">
        <v>1</v>
      </c>
      <c r="G672" s="110">
        <v>1</v>
      </c>
      <c r="I672" s="88" t="str">
        <f t="shared" si="52"/>
        <v>assy</v>
      </c>
      <c r="R672" s="98" t="s">
        <v>1129</v>
      </c>
      <c r="S672" s="91">
        <v>4</v>
      </c>
      <c r="V672" s="114">
        <v>0</v>
      </c>
      <c r="Z672" s="114"/>
      <c r="AA672" s="115">
        <f t="shared" si="53"/>
        <v>0</v>
      </c>
      <c r="AB672" s="95">
        <f t="shared" si="55"/>
        <v>0</v>
      </c>
      <c r="AD672" s="88">
        <f t="shared" si="54"/>
        <v>0</v>
      </c>
      <c r="AE672" s="113">
        <v>40122</v>
      </c>
      <c r="AM672" s="281">
        <v>62445</v>
      </c>
      <c r="AN672" s="281">
        <v>63067</v>
      </c>
      <c r="AO672" s="156" t="s">
        <v>1503</v>
      </c>
      <c r="AP672" s="282" t="s">
        <v>590</v>
      </c>
      <c r="AQ672" s="809" t="s">
        <v>1081</v>
      </c>
      <c r="AR672" s="809">
        <v>1</v>
      </c>
      <c r="AS672" s="88">
        <f t="shared" si="56"/>
        <v>0</v>
      </c>
      <c r="AT672" s="88">
        <v>0</v>
      </c>
    </row>
    <row r="673" spans="1:46" x14ac:dyDescent="0.35">
      <c r="A673" s="125">
        <v>62454</v>
      </c>
      <c r="B673" s="126">
        <v>63070</v>
      </c>
      <c r="C673" s="125" t="s">
        <v>1504</v>
      </c>
      <c r="D673" s="125" t="s">
        <v>590</v>
      </c>
      <c r="E673" s="125" t="s">
        <v>576</v>
      </c>
      <c r="F673" s="125">
        <v>1</v>
      </c>
      <c r="G673" s="127">
        <v>1</v>
      </c>
      <c r="H673" s="125"/>
      <c r="I673" s="125" t="str">
        <f t="shared" si="52"/>
        <v>assy</v>
      </c>
      <c r="J673" s="125"/>
      <c r="K673" s="125"/>
      <c r="L673" s="125"/>
      <c r="M673" s="125"/>
      <c r="N673" s="128"/>
      <c r="O673" s="128"/>
      <c r="P673" s="128"/>
      <c r="Q673" s="128"/>
      <c r="R673" s="129" t="s">
        <v>1049</v>
      </c>
      <c r="S673" s="262">
        <v>4</v>
      </c>
      <c r="T673" s="130" t="s">
        <v>1092</v>
      </c>
      <c r="U673" s="125"/>
      <c r="V673" s="132">
        <v>64</v>
      </c>
      <c r="W673" s="130"/>
      <c r="X673" s="125" t="s">
        <v>1118</v>
      </c>
      <c r="Y673" s="125"/>
      <c r="Z673" s="132"/>
      <c r="AA673" s="112">
        <f t="shared" si="53"/>
        <v>64</v>
      </c>
      <c r="AB673" s="95">
        <f t="shared" si="55"/>
        <v>64</v>
      </c>
      <c r="AD673" s="88">
        <f t="shared" si="54"/>
        <v>0</v>
      </c>
      <c r="AE673" s="113">
        <v>40112</v>
      </c>
      <c r="AM673" s="281">
        <v>62454</v>
      </c>
      <c r="AN673" s="281">
        <v>63070</v>
      </c>
      <c r="AO673" s="156" t="s">
        <v>1504</v>
      </c>
      <c r="AP673" s="282" t="s">
        <v>590</v>
      </c>
      <c r="AQ673" s="809"/>
      <c r="AR673" s="809">
        <v>1</v>
      </c>
      <c r="AS673" s="88">
        <f t="shared" si="56"/>
        <v>0</v>
      </c>
      <c r="AT673" s="88">
        <v>0</v>
      </c>
    </row>
    <row r="674" spans="1:46" x14ac:dyDescent="0.35">
      <c r="A674" s="220">
        <v>63070</v>
      </c>
      <c r="B674" s="231">
        <v>63071</v>
      </c>
      <c r="C674" s="220" t="s">
        <v>1505</v>
      </c>
      <c r="D674" s="220" t="s">
        <v>590</v>
      </c>
      <c r="E674" s="220" t="s">
        <v>576</v>
      </c>
      <c r="F674" s="220">
        <v>1</v>
      </c>
      <c r="G674" s="221">
        <v>1</v>
      </c>
      <c r="H674" s="220"/>
      <c r="I674" s="220" t="str">
        <f t="shared" ref="I674:I737" si="57">IF(COUNTIF($A$7:$A$3385,B674)&lt;&gt;0,"assy","part")</f>
        <v>part</v>
      </c>
      <c r="J674" s="220"/>
      <c r="K674" s="220"/>
      <c r="L674" s="220"/>
      <c r="M674" s="220"/>
      <c r="N674" s="222"/>
      <c r="O674" s="222"/>
      <c r="P674" s="222"/>
      <c r="Q674" s="222"/>
      <c r="R674" s="223" t="s">
        <v>1049</v>
      </c>
      <c r="S674" s="224">
        <v>4</v>
      </c>
      <c r="T674" s="225" t="s">
        <v>1506</v>
      </c>
      <c r="U674" s="220"/>
      <c r="V674" s="227">
        <v>0</v>
      </c>
      <c r="W674" s="225"/>
      <c r="X674" s="220"/>
      <c r="Y674" s="220"/>
      <c r="Z674" s="227"/>
      <c r="AA674" s="112">
        <f t="shared" si="53"/>
        <v>0</v>
      </c>
      <c r="AB674" s="95">
        <f t="shared" si="55"/>
        <v>0</v>
      </c>
      <c r="AD674" s="88">
        <f t="shared" si="54"/>
        <v>0</v>
      </c>
      <c r="AE674" s="113">
        <v>40112</v>
      </c>
      <c r="AM674" s="281">
        <v>63070</v>
      </c>
      <c r="AN674" s="281">
        <v>63071</v>
      </c>
      <c r="AO674" s="156" t="s">
        <v>1505</v>
      </c>
      <c r="AP674" s="282" t="s">
        <v>590</v>
      </c>
      <c r="AQ674" s="809" t="s">
        <v>1081</v>
      </c>
      <c r="AR674" s="809">
        <v>1</v>
      </c>
      <c r="AS674" s="88">
        <f t="shared" si="56"/>
        <v>0</v>
      </c>
      <c r="AT674" s="88">
        <v>0</v>
      </c>
    </row>
    <row r="675" spans="1:46" x14ac:dyDescent="0.35">
      <c r="A675" s="125">
        <v>62454</v>
      </c>
      <c r="B675" s="126">
        <v>63072</v>
      </c>
      <c r="C675" s="125" t="s">
        <v>1507</v>
      </c>
      <c r="D675" s="125" t="s">
        <v>590</v>
      </c>
      <c r="E675" s="125" t="s">
        <v>576</v>
      </c>
      <c r="F675" s="125">
        <v>1</v>
      </c>
      <c r="G675" s="127">
        <v>1</v>
      </c>
      <c r="H675" s="125"/>
      <c r="I675" s="125" t="str">
        <f t="shared" si="57"/>
        <v>assy</v>
      </c>
      <c r="J675" s="125"/>
      <c r="K675" s="125"/>
      <c r="L675" s="125"/>
      <c r="M675" s="125"/>
      <c r="N675" s="128"/>
      <c r="O675" s="128"/>
      <c r="P675" s="128"/>
      <c r="Q675" s="128"/>
      <c r="R675" s="129" t="s">
        <v>1049</v>
      </c>
      <c r="S675" s="262">
        <v>4</v>
      </c>
      <c r="T675" s="130" t="s">
        <v>1361</v>
      </c>
      <c r="U675" s="125"/>
      <c r="V675" s="132">
        <v>45</v>
      </c>
      <c r="W675" s="130"/>
      <c r="X675" s="125" t="s">
        <v>1118</v>
      </c>
      <c r="Y675" s="125"/>
      <c r="Z675" s="132"/>
      <c r="AA675" s="112">
        <f t="shared" si="53"/>
        <v>45</v>
      </c>
      <c r="AB675" s="95">
        <f t="shared" si="55"/>
        <v>45</v>
      </c>
      <c r="AD675" s="88">
        <f t="shared" si="54"/>
        <v>0</v>
      </c>
      <c r="AE675" s="113">
        <v>40098</v>
      </c>
      <c r="AM675" s="281">
        <v>62454</v>
      </c>
      <c r="AN675" s="281">
        <v>63072</v>
      </c>
      <c r="AO675" s="156" t="s">
        <v>1507</v>
      </c>
      <c r="AP675" s="282" t="s">
        <v>590</v>
      </c>
      <c r="AQ675" s="809"/>
      <c r="AR675" s="809">
        <v>1</v>
      </c>
      <c r="AS675" s="88">
        <f t="shared" si="56"/>
        <v>0</v>
      </c>
      <c r="AT675" s="88">
        <v>0</v>
      </c>
    </row>
    <row r="676" spans="1:46" x14ac:dyDescent="0.35">
      <c r="A676" s="125">
        <v>63072</v>
      </c>
      <c r="B676" s="126">
        <v>63073</v>
      </c>
      <c r="C676" s="125" t="s">
        <v>1508</v>
      </c>
      <c r="D676" s="125" t="s">
        <v>590</v>
      </c>
      <c r="E676" s="125" t="s">
        <v>576</v>
      </c>
      <c r="F676" s="125">
        <v>1</v>
      </c>
      <c r="G676" s="127">
        <v>1</v>
      </c>
      <c r="H676" s="125"/>
      <c r="I676" s="125" t="str">
        <f t="shared" si="57"/>
        <v>part</v>
      </c>
      <c r="J676" s="125"/>
      <c r="K676" s="125"/>
      <c r="L676" s="125"/>
      <c r="M676" s="125"/>
      <c r="N676" s="128"/>
      <c r="O676" s="128"/>
      <c r="P676" s="128"/>
      <c r="Q676" s="128"/>
      <c r="R676" s="129" t="s">
        <v>1049</v>
      </c>
      <c r="S676" s="262">
        <v>4</v>
      </c>
      <c r="T676" s="130" t="s">
        <v>1509</v>
      </c>
      <c r="U676" s="125"/>
      <c r="V676" s="132">
        <v>35</v>
      </c>
      <c r="W676" s="130"/>
      <c r="X676" s="125" t="s">
        <v>1510</v>
      </c>
      <c r="Y676" s="125"/>
      <c r="Z676" s="132"/>
      <c r="AA676" s="112">
        <f t="shared" si="53"/>
        <v>35</v>
      </c>
      <c r="AB676" s="95">
        <f t="shared" si="55"/>
        <v>35</v>
      </c>
      <c r="AD676" s="88">
        <f t="shared" si="54"/>
        <v>0</v>
      </c>
      <c r="AE676" s="113">
        <v>40112</v>
      </c>
      <c r="AM676" s="281">
        <v>63072</v>
      </c>
      <c r="AN676" s="281">
        <v>63073</v>
      </c>
      <c r="AO676" s="156" t="s">
        <v>1508</v>
      </c>
      <c r="AP676" s="282" t="s">
        <v>590</v>
      </c>
      <c r="AQ676" s="809" t="s">
        <v>1081</v>
      </c>
      <c r="AR676" s="809">
        <v>1</v>
      </c>
      <c r="AS676" s="88">
        <f t="shared" si="56"/>
        <v>0</v>
      </c>
      <c r="AT676" s="88">
        <v>0</v>
      </c>
    </row>
    <row r="677" spans="1:46" x14ac:dyDescent="0.35">
      <c r="A677" s="125">
        <v>62897</v>
      </c>
      <c r="B677" s="126">
        <v>63074</v>
      </c>
      <c r="C677" s="125" t="s">
        <v>1511</v>
      </c>
      <c r="D677" s="125" t="s">
        <v>590</v>
      </c>
      <c r="E677" s="125" t="s">
        <v>576</v>
      </c>
      <c r="F677" s="125">
        <v>1</v>
      </c>
      <c r="G677" s="127">
        <v>1</v>
      </c>
      <c r="H677" s="125"/>
      <c r="I677" s="125" t="str">
        <f t="shared" si="57"/>
        <v>part</v>
      </c>
      <c r="J677" s="125"/>
      <c r="K677" s="125"/>
      <c r="L677" s="125"/>
      <c r="M677" s="125"/>
      <c r="N677" s="128"/>
      <c r="O677" s="128"/>
      <c r="P677" s="128"/>
      <c r="Q677" s="128"/>
      <c r="R677" s="129" t="s">
        <v>1129</v>
      </c>
      <c r="S677" s="262">
        <v>4</v>
      </c>
      <c r="T677" s="130" t="s">
        <v>1307</v>
      </c>
      <c r="U677" s="125"/>
      <c r="V677" s="132">
        <v>0</v>
      </c>
      <c r="W677" s="130"/>
      <c r="X677" s="125"/>
      <c r="Y677" s="125"/>
      <c r="Z677" s="132"/>
      <c r="AA677" s="112">
        <f t="shared" si="53"/>
        <v>0</v>
      </c>
      <c r="AB677" s="95">
        <f t="shared" si="55"/>
        <v>0</v>
      </c>
      <c r="AD677" s="88">
        <f t="shared" si="54"/>
        <v>0</v>
      </c>
      <c r="AE677" s="113">
        <v>40102</v>
      </c>
      <c r="AM677" s="281">
        <v>62897</v>
      </c>
      <c r="AN677" s="281">
        <v>63074</v>
      </c>
      <c r="AO677" s="156" t="s">
        <v>1511</v>
      </c>
      <c r="AP677" s="282" t="s">
        <v>590</v>
      </c>
      <c r="AQ677" s="809" t="s">
        <v>576</v>
      </c>
      <c r="AR677" s="809">
        <v>1</v>
      </c>
      <c r="AS677" s="88">
        <f t="shared" si="56"/>
        <v>0</v>
      </c>
      <c r="AT677" s="88">
        <v>0</v>
      </c>
    </row>
    <row r="678" spans="1:46" x14ac:dyDescent="0.35">
      <c r="A678" s="125">
        <v>62897</v>
      </c>
      <c r="B678" s="126">
        <v>63075</v>
      </c>
      <c r="C678" s="125" t="s">
        <v>1512</v>
      </c>
      <c r="D678" s="125" t="s">
        <v>590</v>
      </c>
      <c r="E678" s="125" t="s">
        <v>576</v>
      </c>
      <c r="F678" s="125">
        <v>1</v>
      </c>
      <c r="G678" s="127">
        <v>1</v>
      </c>
      <c r="H678" s="125"/>
      <c r="I678" s="125" t="str">
        <f t="shared" si="57"/>
        <v>part</v>
      </c>
      <c r="J678" s="125"/>
      <c r="K678" s="125"/>
      <c r="L678" s="125"/>
      <c r="M678" s="125"/>
      <c r="N678" s="128"/>
      <c r="O678" s="128"/>
      <c r="P678" s="128"/>
      <c r="Q678" s="128"/>
      <c r="R678" s="129" t="s">
        <v>1129</v>
      </c>
      <c r="S678" s="262">
        <v>4</v>
      </c>
      <c r="T678" s="130" t="s">
        <v>1307</v>
      </c>
      <c r="U678" s="125"/>
      <c r="V678" s="132">
        <v>0</v>
      </c>
      <c r="W678" s="130"/>
      <c r="X678" s="125"/>
      <c r="Y678" s="125"/>
      <c r="Z678" s="132"/>
      <c r="AA678" s="112">
        <f t="shared" si="53"/>
        <v>0</v>
      </c>
      <c r="AB678" s="95">
        <f t="shared" si="55"/>
        <v>0</v>
      </c>
      <c r="AD678" s="88">
        <f t="shared" si="54"/>
        <v>0</v>
      </c>
      <c r="AE678" s="113">
        <v>40102</v>
      </c>
      <c r="AM678" s="281">
        <v>62897</v>
      </c>
      <c r="AN678" s="281">
        <v>63075</v>
      </c>
      <c r="AO678" s="156" t="s">
        <v>1512</v>
      </c>
      <c r="AP678" s="282" t="s">
        <v>590</v>
      </c>
      <c r="AQ678" s="809" t="s">
        <v>576</v>
      </c>
      <c r="AR678" s="809">
        <v>1</v>
      </c>
      <c r="AS678" s="88">
        <f t="shared" si="56"/>
        <v>0</v>
      </c>
      <c r="AT678" s="88">
        <v>0</v>
      </c>
    </row>
    <row r="679" spans="1:46" x14ac:dyDescent="0.35">
      <c r="A679" s="125">
        <v>62998</v>
      </c>
      <c r="B679" s="126">
        <v>63076</v>
      </c>
      <c r="C679" s="125" t="s">
        <v>1513</v>
      </c>
      <c r="D679" s="125" t="s">
        <v>590</v>
      </c>
      <c r="E679" s="125" t="s">
        <v>576</v>
      </c>
      <c r="F679" s="125">
        <v>2</v>
      </c>
      <c r="G679" s="127">
        <v>1</v>
      </c>
      <c r="H679" s="125"/>
      <c r="I679" s="125" t="str">
        <f t="shared" si="57"/>
        <v>part</v>
      </c>
      <c r="J679" s="125"/>
      <c r="K679" s="125"/>
      <c r="L679" s="125"/>
      <c r="M679" s="125"/>
      <c r="N679" s="128"/>
      <c r="O679" s="128"/>
      <c r="P679" s="128"/>
      <c r="Q679" s="128"/>
      <c r="R679" s="129" t="s">
        <v>1095</v>
      </c>
      <c r="S679" s="262">
        <v>4</v>
      </c>
      <c r="T679" s="130" t="s">
        <v>1121</v>
      </c>
      <c r="U679" s="125"/>
      <c r="V679" s="132">
        <v>10</v>
      </c>
      <c r="W679" s="130"/>
      <c r="X679" s="125" t="s">
        <v>1105</v>
      </c>
      <c r="Y679" s="125"/>
      <c r="Z679" s="132"/>
      <c r="AA679" s="112">
        <f t="shared" si="53"/>
        <v>10</v>
      </c>
      <c r="AB679" s="95">
        <f t="shared" si="55"/>
        <v>20</v>
      </c>
      <c r="AD679" s="88">
        <f t="shared" si="54"/>
        <v>0</v>
      </c>
      <c r="AE679" s="113">
        <v>40102</v>
      </c>
      <c r="AM679" s="281">
        <v>62998</v>
      </c>
      <c r="AN679" s="281">
        <v>63076</v>
      </c>
      <c r="AO679" s="156" t="s">
        <v>1513</v>
      </c>
      <c r="AP679" s="282" t="s">
        <v>590</v>
      </c>
      <c r="AQ679" s="809" t="s">
        <v>576</v>
      </c>
      <c r="AR679" s="809">
        <v>2</v>
      </c>
      <c r="AS679" s="88">
        <f t="shared" si="56"/>
        <v>0</v>
      </c>
      <c r="AT679" s="88">
        <v>0</v>
      </c>
    </row>
    <row r="680" spans="1:46" x14ac:dyDescent="0.35">
      <c r="A680" s="125">
        <v>62998</v>
      </c>
      <c r="B680" s="126">
        <v>63077</v>
      </c>
      <c r="C680" s="125" t="s">
        <v>1514</v>
      </c>
      <c r="D680" s="125" t="s">
        <v>590</v>
      </c>
      <c r="E680" s="125" t="s">
        <v>576</v>
      </c>
      <c r="F680" s="125">
        <v>2</v>
      </c>
      <c r="G680" s="127">
        <v>1</v>
      </c>
      <c r="H680" s="125"/>
      <c r="I680" s="125" t="str">
        <f t="shared" si="57"/>
        <v>part</v>
      </c>
      <c r="J680" s="125"/>
      <c r="K680" s="125"/>
      <c r="L680" s="125"/>
      <c r="M680" s="125"/>
      <c r="N680" s="128"/>
      <c r="O680" s="128"/>
      <c r="P680" s="128"/>
      <c r="Q680" s="128"/>
      <c r="R680" s="129" t="s">
        <v>1095</v>
      </c>
      <c r="S680" s="262">
        <v>4</v>
      </c>
      <c r="T680" s="130" t="s">
        <v>1121</v>
      </c>
      <c r="U680" s="125"/>
      <c r="V680" s="132">
        <v>7</v>
      </c>
      <c r="W680" s="130"/>
      <c r="X680" s="125" t="s">
        <v>1093</v>
      </c>
      <c r="Y680" s="125"/>
      <c r="Z680" s="132"/>
      <c r="AA680" s="112">
        <f t="shared" si="53"/>
        <v>7</v>
      </c>
      <c r="AB680" s="95">
        <f t="shared" si="55"/>
        <v>14</v>
      </c>
      <c r="AD680" s="88">
        <f t="shared" si="54"/>
        <v>0</v>
      </c>
      <c r="AE680" s="113">
        <v>40098</v>
      </c>
      <c r="AM680" s="281">
        <v>62998</v>
      </c>
      <c r="AN680" s="281">
        <v>63077</v>
      </c>
      <c r="AO680" s="156" t="s">
        <v>1514</v>
      </c>
      <c r="AP680" s="282" t="s">
        <v>590</v>
      </c>
      <c r="AQ680" s="809" t="s">
        <v>576</v>
      </c>
      <c r="AR680" s="809">
        <v>2</v>
      </c>
      <c r="AS680" s="88">
        <f t="shared" si="56"/>
        <v>0</v>
      </c>
      <c r="AT680" s="88">
        <v>0</v>
      </c>
    </row>
    <row r="681" spans="1:46" x14ac:dyDescent="0.35">
      <c r="A681" s="125">
        <v>62998</v>
      </c>
      <c r="B681" s="126">
        <v>63078</v>
      </c>
      <c r="C681" s="125" t="s">
        <v>1515</v>
      </c>
      <c r="D681" s="125" t="s">
        <v>590</v>
      </c>
      <c r="E681" s="125" t="s">
        <v>576</v>
      </c>
      <c r="F681" s="125">
        <v>2</v>
      </c>
      <c r="G681" s="127">
        <v>1</v>
      </c>
      <c r="H681" s="125"/>
      <c r="I681" s="125" t="str">
        <f t="shared" si="57"/>
        <v>part</v>
      </c>
      <c r="J681" s="125"/>
      <c r="K681" s="125"/>
      <c r="L681" s="125"/>
      <c r="M681" s="125"/>
      <c r="N681" s="128"/>
      <c r="O681" s="128"/>
      <c r="P681" s="128"/>
      <c r="Q681" s="128"/>
      <c r="R681" s="129" t="s">
        <v>1095</v>
      </c>
      <c r="S681" s="262">
        <v>4</v>
      </c>
      <c r="T681" s="130" t="s">
        <v>1092</v>
      </c>
      <c r="U681" s="125"/>
      <c r="V681" s="132">
        <v>3.8570000000000002</v>
      </c>
      <c r="W681" s="130"/>
      <c r="X681" s="125" t="s">
        <v>1105</v>
      </c>
      <c r="Y681" s="125"/>
      <c r="Z681" s="132"/>
      <c r="AA681" s="112">
        <f t="shared" si="53"/>
        <v>3.8570000000000002</v>
      </c>
      <c r="AB681" s="95">
        <f t="shared" si="55"/>
        <v>7.7140000000000004</v>
      </c>
      <c r="AD681" s="88">
        <f t="shared" si="54"/>
        <v>0</v>
      </c>
      <c r="AE681" s="113">
        <v>40098</v>
      </c>
      <c r="AM681" s="281">
        <v>62998</v>
      </c>
      <c r="AN681" s="281">
        <v>63078</v>
      </c>
      <c r="AO681" s="156" t="s">
        <v>1515</v>
      </c>
      <c r="AP681" s="282" t="s">
        <v>590</v>
      </c>
      <c r="AQ681" s="809" t="s">
        <v>576</v>
      </c>
      <c r="AR681" s="809">
        <v>2</v>
      </c>
      <c r="AS681" s="88">
        <f t="shared" si="56"/>
        <v>0</v>
      </c>
      <c r="AT681" s="88">
        <v>0</v>
      </c>
    </row>
    <row r="682" spans="1:46" x14ac:dyDescent="0.35">
      <c r="A682" s="125">
        <v>63089</v>
      </c>
      <c r="B682" s="126">
        <v>63079</v>
      </c>
      <c r="C682" s="125" t="s">
        <v>1516</v>
      </c>
      <c r="D682" s="125" t="s">
        <v>590</v>
      </c>
      <c r="E682" s="125" t="s">
        <v>576</v>
      </c>
      <c r="F682" s="125">
        <v>1</v>
      </c>
      <c r="G682" s="127">
        <v>1</v>
      </c>
      <c r="H682" s="125"/>
      <c r="I682" s="125" t="str">
        <f t="shared" si="57"/>
        <v>part</v>
      </c>
      <c r="J682" s="125"/>
      <c r="K682" s="125"/>
      <c r="L682" s="125"/>
      <c r="M682" s="125"/>
      <c r="N682" s="128"/>
      <c r="O682" s="128"/>
      <c r="P682" s="128"/>
      <c r="Q682" s="128"/>
      <c r="R682" s="129" t="s">
        <v>1103</v>
      </c>
      <c r="S682" s="262">
        <v>4</v>
      </c>
      <c r="T682" s="130" t="s">
        <v>1092</v>
      </c>
      <c r="U682" s="125"/>
      <c r="V682" s="132">
        <v>295</v>
      </c>
      <c r="W682" s="130"/>
      <c r="X682" s="125" t="s">
        <v>1096</v>
      </c>
      <c r="Y682" s="125"/>
      <c r="Z682" s="132"/>
      <c r="AA682" s="112">
        <f t="shared" si="53"/>
        <v>295</v>
      </c>
      <c r="AB682" s="95">
        <f t="shared" si="55"/>
        <v>295</v>
      </c>
      <c r="AD682" s="88">
        <f t="shared" si="54"/>
        <v>0</v>
      </c>
      <c r="AE682" s="113">
        <v>40102</v>
      </c>
      <c r="AM682" s="281">
        <v>63089</v>
      </c>
      <c r="AN682" s="281">
        <v>63079</v>
      </c>
      <c r="AO682" s="156" t="s">
        <v>1516</v>
      </c>
      <c r="AP682" s="282" t="s">
        <v>590</v>
      </c>
      <c r="AQ682" s="809" t="s">
        <v>576</v>
      </c>
      <c r="AR682" s="809">
        <v>1</v>
      </c>
      <c r="AS682" s="88">
        <f t="shared" si="56"/>
        <v>0</v>
      </c>
      <c r="AT682" s="88">
        <v>0</v>
      </c>
    </row>
    <row r="683" spans="1:46" x14ac:dyDescent="0.35">
      <c r="A683" s="125">
        <v>63089</v>
      </c>
      <c r="B683" s="126">
        <v>63081</v>
      </c>
      <c r="C683" s="125" t="s">
        <v>1517</v>
      </c>
      <c r="D683" s="125" t="s">
        <v>590</v>
      </c>
      <c r="E683" s="125" t="s">
        <v>576</v>
      </c>
      <c r="F683" s="125">
        <v>1</v>
      </c>
      <c r="G683" s="127">
        <v>1</v>
      </c>
      <c r="H683" s="125"/>
      <c r="I683" s="125" t="str">
        <f t="shared" si="57"/>
        <v>part</v>
      </c>
      <c r="J683" s="125"/>
      <c r="K683" s="125"/>
      <c r="L683" s="125"/>
      <c r="M683" s="125"/>
      <c r="N683" s="128"/>
      <c r="O683" s="128"/>
      <c r="P683" s="128"/>
      <c r="Q683" s="128"/>
      <c r="R683" s="129" t="s">
        <v>1103</v>
      </c>
      <c r="S683" s="262">
        <v>4</v>
      </c>
      <c r="T683" s="130" t="s">
        <v>1092</v>
      </c>
      <c r="U683" s="125"/>
      <c r="V683" s="132">
        <v>65</v>
      </c>
      <c r="W683" s="130"/>
      <c r="X683" s="125" t="s">
        <v>1096</v>
      </c>
      <c r="Y683" s="125"/>
      <c r="Z683" s="132"/>
      <c r="AA683" s="112">
        <f t="shared" si="53"/>
        <v>65</v>
      </c>
      <c r="AB683" s="95">
        <f t="shared" si="55"/>
        <v>65</v>
      </c>
      <c r="AD683" s="88">
        <f t="shared" si="54"/>
        <v>0</v>
      </c>
      <c r="AE683" s="113">
        <v>40102</v>
      </c>
      <c r="AM683" s="281">
        <v>63089</v>
      </c>
      <c r="AN683" s="281">
        <v>63081</v>
      </c>
      <c r="AO683" s="156" t="s">
        <v>1517</v>
      </c>
      <c r="AP683" s="282" t="s">
        <v>590</v>
      </c>
      <c r="AQ683" s="809" t="s">
        <v>1081</v>
      </c>
      <c r="AR683" s="809">
        <v>1</v>
      </c>
      <c r="AS683" s="88">
        <f t="shared" si="56"/>
        <v>0</v>
      </c>
      <c r="AT683" s="88">
        <v>0</v>
      </c>
    </row>
    <row r="684" spans="1:46" x14ac:dyDescent="0.35">
      <c r="A684" s="125">
        <v>63089</v>
      </c>
      <c r="B684" s="126">
        <v>63082</v>
      </c>
      <c r="C684" s="125" t="s">
        <v>1518</v>
      </c>
      <c r="D684" s="125" t="s">
        <v>590</v>
      </c>
      <c r="E684" s="125" t="s">
        <v>576</v>
      </c>
      <c r="F684" s="125">
        <v>1</v>
      </c>
      <c r="G684" s="127">
        <v>1</v>
      </c>
      <c r="H684" s="125"/>
      <c r="I684" s="125" t="str">
        <f t="shared" si="57"/>
        <v>part</v>
      </c>
      <c r="J684" s="125"/>
      <c r="K684" s="125"/>
      <c r="L684" s="125"/>
      <c r="M684" s="125"/>
      <c r="N684" s="128"/>
      <c r="O684" s="128"/>
      <c r="P684" s="128"/>
      <c r="Q684" s="128"/>
      <c r="R684" s="129" t="s">
        <v>1103</v>
      </c>
      <c r="S684" s="262">
        <v>4</v>
      </c>
      <c r="T684" s="130" t="s">
        <v>1092</v>
      </c>
      <c r="U684" s="125"/>
      <c r="V684" s="132">
        <v>220</v>
      </c>
      <c r="W684" s="130"/>
      <c r="X684" s="125" t="s">
        <v>1096</v>
      </c>
      <c r="Y684" s="125"/>
      <c r="Z684" s="132"/>
      <c r="AA684" s="112">
        <f t="shared" si="53"/>
        <v>220</v>
      </c>
      <c r="AB684" s="95">
        <f t="shared" si="55"/>
        <v>220</v>
      </c>
      <c r="AD684" s="88">
        <f t="shared" si="54"/>
        <v>0</v>
      </c>
      <c r="AE684" s="113">
        <v>40102</v>
      </c>
      <c r="AM684" s="281">
        <v>63089</v>
      </c>
      <c r="AN684" s="281">
        <v>63082</v>
      </c>
      <c r="AO684" s="156" t="s">
        <v>1518</v>
      </c>
      <c r="AP684" s="282" t="s">
        <v>590</v>
      </c>
      <c r="AQ684" s="809" t="s">
        <v>1081</v>
      </c>
      <c r="AR684" s="809">
        <v>1</v>
      </c>
      <c r="AS684" s="88">
        <f t="shared" si="56"/>
        <v>0</v>
      </c>
      <c r="AT684" s="88">
        <v>0</v>
      </c>
    </row>
    <row r="685" spans="1:46" x14ac:dyDescent="0.35">
      <c r="A685" s="125">
        <v>62912</v>
      </c>
      <c r="B685" s="126">
        <v>63083</v>
      </c>
      <c r="C685" s="125" t="s">
        <v>1519</v>
      </c>
      <c r="D685" s="125" t="s">
        <v>590</v>
      </c>
      <c r="E685" s="125" t="s">
        <v>576</v>
      </c>
      <c r="F685" s="125">
        <v>3</v>
      </c>
      <c r="G685" s="127">
        <v>1</v>
      </c>
      <c r="H685" s="125"/>
      <c r="I685" s="125" t="str">
        <f t="shared" si="57"/>
        <v>part</v>
      </c>
      <c r="J685" s="125"/>
      <c r="K685" s="125"/>
      <c r="L685" s="125"/>
      <c r="M685" s="125"/>
      <c r="N685" s="128"/>
      <c r="O685" s="128"/>
      <c r="P685" s="128"/>
      <c r="Q685" s="128"/>
      <c r="R685" s="129" t="s">
        <v>1103</v>
      </c>
      <c r="S685" s="262">
        <v>4</v>
      </c>
      <c r="T685" s="130" t="s">
        <v>1098</v>
      </c>
      <c r="U685" s="125"/>
      <c r="V685" s="132">
        <v>11.141999999999999</v>
      </c>
      <c r="W685" s="130"/>
      <c r="X685" s="125" t="s">
        <v>1105</v>
      </c>
      <c r="Y685" s="125"/>
      <c r="Z685" s="132"/>
      <c r="AA685" s="112">
        <f t="shared" si="53"/>
        <v>11.141999999999999</v>
      </c>
      <c r="AB685" s="95">
        <f t="shared" si="55"/>
        <v>33.426000000000002</v>
      </c>
      <c r="AD685" s="88">
        <f t="shared" si="54"/>
        <v>0</v>
      </c>
      <c r="AE685" s="113">
        <v>40102</v>
      </c>
      <c r="AM685" s="281">
        <v>62912</v>
      </c>
      <c r="AN685" s="281">
        <v>63083</v>
      </c>
      <c r="AO685" s="156" t="s">
        <v>1519</v>
      </c>
      <c r="AP685" s="282" t="s">
        <v>590</v>
      </c>
      <c r="AQ685" s="809" t="s">
        <v>576</v>
      </c>
      <c r="AR685" s="809">
        <v>2</v>
      </c>
      <c r="AS685" s="88">
        <f t="shared" si="56"/>
        <v>0</v>
      </c>
      <c r="AT685" s="88">
        <v>0</v>
      </c>
    </row>
    <row r="686" spans="1:46" x14ac:dyDescent="0.35">
      <c r="A686" s="125">
        <v>62912</v>
      </c>
      <c r="B686" s="126">
        <v>63084</v>
      </c>
      <c r="C686" s="125" t="s">
        <v>1520</v>
      </c>
      <c r="D686" s="125" t="s">
        <v>590</v>
      </c>
      <c r="E686" s="125" t="s">
        <v>576</v>
      </c>
      <c r="F686" s="125">
        <v>1</v>
      </c>
      <c r="G686" s="127">
        <v>1</v>
      </c>
      <c r="H686" s="125"/>
      <c r="I686" s="125" t="str">
        <f t="shared" si="57"/>
        <v>part</v>
      </c>
      <c r="J686" s="125"/>
      <c r="K686" s="125"/>
      <c r="L686" s="125"/>
      <c r="M686" s="125"/>
      <c r="N686" s="128"/>
      <c r="O686" s="128"/>
      <c r="P686" s="128"/>
      <c r="Q686" s="128"/>
      <c r="R686" s="129" t="s">
        <v>1103</v>
      </c>
      <c r="S686" s="262">
        <v>4</v>
      </c>
      <c r="T686" s="130" t="s">
        <v>1509</v>
      </c>
      <c r="U686" s="125"/>
      <c r="V686" s="132">
        <v>45</v>
      </c>
      <c r="W686" s="130"/>
      <c r="X686" s="148" t="s">
        <v>1105</v>
      </c>
      <c r="Y686" s="125"/>
      <c r="Z686" s="132"/>
      <c r="AA686" s="112">
        <f t="shared" si="53"/>
        <v>45</v>
      </c>
      <c r="AB686" s="95">
        <f t="shared" si="55"/>
        <v>45</v>
      </c>
      <c r="AD686" s="88">
        <f t="shared" si="54"/>
        <v>0</v>
      </c>
      <c r="AE686" s="113">
        <v>40102</v>
      </c>
      <c r="AM686" s="281">
        <v>62912</v>
      </c>
      <c r="AN686" s="281">
        <v>63084</v>
      </c>
      <c r="AO686" s="156" t="s">
        <v>1520</v>
      </c>
      <c r="AP686" s="282" t="s">
        <v>590</v>
      </c>
      <c r="AQ686" s="809"/>
      <c r="AR686" s="809">
        <v>1</v>
      </c>
      <c r="AS686" s="88">
        <f t="shared" si="56"/>
        <v>0</v>
      </c>
      <c r="AT686" s="88">
        <v>0</v>
      </c>
    </row>
    <row r="687" spans="1:46" x14ac:dyDescent="0.35">
      <c r="A687" s="88">
        <v>62445</v>
      </c>
      <c r="B687" s="109">
        <v>63085</v>
      </c>
      <c r="C687" s="88" t="s">
        <v>1521</v>
      </c>
      <c r="D687" s="88" t="s">
        <v>590</v>
      </c>
      <c r="E687" s="88" t="s">
        <v>576</v>
      </c>
      <c r="F687" s="88">
        <v>1</v>
      </c>
      <c r="G687" s="110">
        <v>1</v>
      </c>
      <c r="I687" s="88" t="str">
        <f t="shared" si="57"/>
        <v>assy</v>
      </c>
      <c r="R687" s="98" t="s">
        <v>1129</v>
      </c>
      <c r="S687" s="91">
        <v>4</v>
      </c>
      <c r="V687" s="114">
        <v>0</v>
      </c>
      <c r="Z687" s="114"/>
      <c r="AA687" s="112">
        <f t="shared" si="53"/>
        <v>0</v>
      </c>
      <c r="AB687" s="95">
        <f t="shared" si="55"/>
        <v>0</v>
      </c>
      <c r="AD687" s="88">
        <f t="shared" si="54"/>
        <v>0</v>
      </c>
      <c r="AE687" s="113">
        <v>40099</v>
      </c>
      <c r="AM687" s="281">
        <v>62445</v>
      </c>
      <c r="AN687" s="281">
        <v>63085</v>
      </c>
      <c r="AO687" s="156" t="s">
        <v>1521</v>
      </c>
      <c r="AP687" s="282" t="s">
        <v>590</v>
      </c>
      <c r="AQ687" s="809" t="s">
        <v>576</v>
      </c>
      <c r="AR687" s="809">
        <v>1</v>
      </c>
      <c r="AS687" s="88">
        <f t="shared" si="56"/>
        <v>0</v>
      </c>
      <c r="AT687" s="88">
        <v>0</v>
      </c>
    </row>
    <row r="688" spans="1:46" x14ac:dyDescent="0.35">
      <c r="A688" s="125">
        <v>62912</v>
      </c>
      <c r="B688" s="126">
        <v>63086</v>
      </c>
      <c r="C688" s="125" t="s">
        <v>1522</v>
      </c>
      <c r="D688" s="125" t="s">
        <v>590</v>
      </c>
      <c r="E688" s="125" t="s">
        <v>1081</v>
      </c>
      <c r="F688" s="125">
        <v>1</v>
      </c>
      <c r="G688" s="127">
        <v>1</v>
      </c>
      <c r="H688" s="125"/>
      <c r="I688" s="125" t="str">
        <f t="shared" si="57"/>
        <v>part</v>
      </c>
      <c r="J688" s="125"/>
      <c r="K688" s="125"/>
      <c r="L688" s="125"/>
      <c r="M688" s="125"/>
      <c r="N688" s="128"/>
      <c r="O688" s="128"/>
      <c r="P688" s="128"/>
      <c r="Q688" s="128"/>
      <c r="R688" s="129" t="s">
        <v>1103</v>
      </c>
      <c r="S688" s="262">
        <v>4</v>
      </c>
      <c r="T688" s="130" t="s">
        <v>1523</v>
      </c>
      <c r="U688" s="125"/>
      <c r="V688" s="132">
        <v>17.14</v>
      </c>
      <c r="W688" s="130"/>
      <c r="X688" s="125" t="s">
        <v>1105</v>
      </c>
      <c r="Y688" s="125"/>
      <c r="Z688" s="132"/>
      <c r="AA688" s="112">
        <f t="shared" si="53"/>
        <v>17.14</v>
      </c>
      <c r="AB688" s="95">
        <f t="shared" si="55"/>
        <v>17.14</v>
      </c>
      <c r="AD688" s="88">
        <f t="shared" si="54"/>
        <v>0</v>
      </c>
      <c r="AE688" s="113">
        <v>40147</v>
      </c>
      <c r="AM688" s="281">
        <v>62912</v>
      </c>
      <c r="AN688" s="281">
        <v>63086</v>
      </c>
      <c r="AO688" s="156" t="s">
        <v>1522</v>
      </c>
      <c r="AP688" s="282" t="s">
        <v>590</v>
      </c>
      <c r="AQ688" s="809" t="s">
        <v>576</v>
      </c>
      <c r="AR688" s="809">
        <v>1</v>
      </c>
      <c r="AS688" s="88">
        <f t="shared" si="56"/>
        <v>0</v>
      </c>
      <c r="AT688" s="88">
        <v>0</v>
      </c>
    </row>
    <row r="689" spans="1:46" x14ac:dyDescent="0.35">
      <c r="A689" s="125">
        <v>62912</v>
      </c>
      <c r="B689" s="125">
        <v>63087</v>
      </c>
      <c r="C689" s="125" t="s">
        <v>1524</v>
      </c>
      <c r="D689" s="125" t="s">
        <v>590</v>
      </c>
      <c r="E689" s="125" t="s">
        <v>576</v>
      </c>
      <c r="F689" s="125">
        <v>1</v>
      </c>
      <c r="G689" s="127">
        <v>1</v>
      </c>
      <c r="H689" s="125"/>
      <c r="I689" s="125" t="str">
        <f t="shared" si="57"/>
        <v>part</v>
      </c>
      <c r="J689" s="125"/>
      <c r="K689" s="125"/>
      <c r="L689" s="125"/>
      <c r="M689" s="125"/>
      <c r="N689" s="128"/>
      <c r="O689" s="128"/>
      <c r="P689" s="128"/>
      <c r="Q689" s="128"/>
      <c r="R689" s="129" t="s">
        <v>1129</v>
      </c>
      <c r="S689" s="262">
        <v>4</v>
      </c>
      <c r="T689" s="130" t="s">
        <v>1358</v>
      </c>
      <c r="U689" s="125"/>
      <c r="V689" s="132">
        <v>763</v>
      </c>
      <c r="W689" s="130">
        <v>50100</v>
      </c>
      <c r="X689" s="125" t="s">
        <v>1359</v>
      </c>
      <c r="Y689" s="125"/>
      <c r="Z689" s="132"/>
      <c r="AA689" s="228">
        <f t="shared" si="53"/>
        <v>763</v>
      </c>
      <c r="AB689" s="229">
        <f t="shared" si="55"/>
        <v>763</v>
      </c>
      <c r="AC689" s="220"/>
      <c r="AD689" s="220">
        <f t="shared" si="54"/>
        <v>0</v>
      </c>
      <c r="AE689" s="230">
        <v>40102</v>
      </c>
      <c r="AF689" s="220"/>
      <c r="AG689" s="220"/>
      <c r="AH689" s="220"/>
      <c r="AI689" s="220"/>
      <c r="AJ689" s="220"/>
      <c r="AK689" s="220"/>
      <c r="AL689" s="220"/>
      <c r="AM689" s="281">
        <v>62912</v>
      </c>
      <c r="AN689" s="281">
        <v>63087</v>
      </c>
      <c r="AO689" s="156" t="s">
        <v>1524</v>
      </c>
      <c r="AP689" s="282" t="s">
        <v>590</v>
      </c>
      <c r="AQ689" s="809" t="s">
        <v>576</v>
      </c>
      <c r="AR689" s="809">
        <v>1</v>
      </c>
      <c r="AS689" s="88">
        <f t="shared" si="56"/>
        <v>0</v>
      </c>
      <c r="AT689" s="88">
        <v>0</v>
      </c>
    </row>
    <row r="690" spans="1:46" x14ac:dyDescent="0.35">
      <c r="A690" s="116">
        <v>62912</v>
      </c>
      <c r="B690" s="116">
        <v>63089</v>
      </c>
      <c r="C690" s="116" t="s">
        <v>1525</v>
      </c>
      <c r="D690" s="88" t="s">
        <v>590</v>
      </c>
      <c r="E690" s="88" t="s">
        <v>576</v>
      </c>
      <c r="F690" s="88">
        <v>1</v>
      </c>
      <c r="G690" s="88">
        <v>100</v>
      </c>
      <c r="I690" s="88" t="str">
        <f t="shared" si="57"/>
        <v>assy</v>
      </c>
      <c r="R690" s="98" t="s">
        <v>1103</v>
      </c>
      <c r="S690" s="91">
        <v>4</v>
      </c>
      <c r="V690" s="114">
        <v>0</v>
      </c>
      <c r="W690" s="98"/>
      <c r="AA690" s="112">
        <f t="shared" ref="AA690:AA753" si="58">V690+Z690</f>
        <v>0</v>
      </c>
      <c r="AB690" s="95">
        <f t="shared" si="55"/>
        <v>0</v>
      </c>
      <c r="AD690" s="88">
        <f t="shared" si="54"/>
        <v>0</v>
      </c>
      <c r="AE690" s="113">
        <v>40102</v>
      </c>
      <c r="AM690" s="281">
        <v>62912</v>
      </c>
      <c r="AN690" s="281">
        <v>63089</v>
      </c>
      <c r="AO690" s="156" t="s">
        <v>1525</v>
      </c>
      <c r="AP690" s="286" t="s">
        <v>1735</v>
      </c>
      <c r="AQ690" s="809" t="s">
        <v>576</v>
      </c>
      <c r="AR690" s="809">
        <v>1</v>
      </c>
      <c r="AS690" s="88">
        <f t="shared" si="56"/>
        <v>0</v>
      </c>
      <c r="AT690" s="88">
        <v>0</v>
      </c>
    </row>
    <row r="691" spans="1:46" x14ac:dyDescent="0.35">
      <c r="A691" s="125">
        <v>63089</v>
      </c>
      <c r="B691" s="126">
        <v>63090</v>
      </c>
      <c r="C691" s="125" t="s">
        <v>1526</v>
      </c>
      <c r="D691" s="125" t="s">
        <v>590</v>
      </c>
      <c r="E691" s="125" t="s">
        <v>576</v>
      </c>
      <c r="F691" s="125">
        <v>1</v>
      </c>
      <c r="G691" s="127">
        <v>1</v>
      </c>
      <c r="H691" s="125"/>
      <c r="I691" s="125" t="str">
        <f t="shared" si="57"/>
        <v>part</v>
      </c>
      <c r="J691" s="125"/>
      <c r="K691" s="125"/>
      <c r="L691" s="125"/>
      <c r="M691" s="125"/>
      <c r="N691" s="128"/>
      <c r="O691" s="128"/>
      <c r="P691" s="128"/>
      <c r="Q691" s="128"/>
      <c r="R691" s="129" t="s">
        <v>1103</v>
      </c>
      <c r="S691" s="262">
        <v>4</v>
      </c>
      <c r="T691" s="130" t="s">
        <v>1092</v>
      </c>
      <c r="U691" s="125"/>
      <c r="V691" s="132">
        <v>85</v>
      </c>
      <c r="W691" s="129"/>
      <c r="X691" s="125" t="s">
        <v>1096</v>
      </c>
      <c r="Y691" s="125"/>
      <c r="Z691" s="132"/>
      <c r="AA691" s="112">
        <f t="shared" si="58"/>
        <v>85</v>
      </c>
      <c r="AB691" s="95">
        <f t="shared" si="55"/>
        <v>85</v>
      </c>
      <c r="AD691" s="88">
        <f t="shared" si="54"/>
        <v>0</v>
      </c>
      <c r="AE691" s="113">
        <v>40102</v>
      </c>
      <c r="AM691" s="281">
        <v>63089</v>
      </c>
      <c r="AN691" s="281">
        <v>63090</v>
      </c>
      <c r="AO691" s="156" t="s">
        <v>1526</v>
      </c>
      <c r="AP691" s="282" t="s">
        <v>590</v>
      </c>
      <c r="AQ691" s="809" t="s">
        <v>576</v>
      </c>
      <c r="AR691" s="809">
        <v>1</v>
      </c>
      <c r="AS691" s="88">
        <f t="shared" si="56"/>
        <v>0</v>
      </c>
      <c r="AT691" s="88">
        <v>0</v>
      </c>
    </row>
    <row r="692" spans="1:46" x14ac:dyDescent="0.35">
      <c r="A692" s="125">
        <v>62465</v>
      </c>
      <c r="B692" s="126">
        <v>63091</v>
      </c>
      <c r="C692" s="125" t="s">
        <v>1527</v>
      </c>
      <c r="D692" s="125" t="s">
        <v>590</v>
      </c>
      <c r="E692" s="125"/>
      <c r="F692" s="125">
        <v>1</v>
      </c>
      <c r="G692" s="127">
        <v>1</v>
      </c>
      <c r="H692" s="125"/>
      <c r="I692" s="125" t="str">
        <f t="shared" si="57"/>
        <v>part</v>
      </c>
      <c r="J692" s="125"/>
      <c r="K692" s="125"/>
      <c r="L692" s="125"/>
      <c r="M692" s="125"/>
      <c r="N692" s="128"/>
      <c r="O692" s="128"/>
      <c r="P692" s="128"/>
      <c r="Q692" s="128"/>
      <c r="R692" s="129" t="s">
        <v>1185</v>
      </c>
      <c r="S692" s="262">
        <v>4</v>
      </c>
      <c r="T692" s="130" t="s">
        <v>1528</v>
      </c>
      <c r="U692" s="125"/>
      <c r="V692" s="132">
        <v>0</v>
      </c>
      <c r="W692" s="130"/>
      <c r="X692" s="125" t="s">
        <v>1529</v>
      </c>
      <c r="Y692" s="125"/>
      <c r="Z692" s="132"/>
      <c r="AA692" s="263">
        <f t="shared" si="58"/>
        <v>0</v>
      </c>
      <c r="AB692" s="264">
        <f t="shared" si="55"/>
        <v>0</v>
      </c>
      <c r="AC692" s="125"/>
      <c r="AD692" s="125">
        <f t="shared" si="54"/>
        <v>0</v>
      </c>
      <c r="AE692" s="148">
        <v>40102</v>
      </c>
      <c r="AF692" s="125"/>
      <c r="AG692" s="125"/>
      <c r="AH692" s="125"/>
      <c r="AI692" s="125"/>
      <c r="AJ692" s="125"/>
      <c r="AK692" s="125"/>
      <c r="AL692" s="125"/>
      <c r="AM692" s="281">
        <v>62465</v>
      </c>
      <c r="AN692" s="281">
        <v>63091</v>
      </c>
      <c r="AO692" s="156" t="s">
        <v>1527</v>
      </c>
      <c r="AP692" s="282" t="s">
        <v>590</v>
      </c>
      <c r="AQ692" s="809" t="s">
        <v>576</v>
      </c>
      <c r="AR692" s="809">
        <v>1</v>
      </c>
      <c r="AS692" s="88">
        <f t="shared" si="56"/>
        <v>0</v>
      </c>
      <c r="AT692" s="88">
        <v>0</v>
      </c>
    </row>
    <row r="693" spans="1:46" x14ac:dyDescent="0.35">
      <c r="A693" s="125">
        <v>63089</v>
      </c>
      <c r="B693" s="126">
        <v>63092</v>
      </c>
      <c r="C693" s="125" t="s">
        <v>1530</v>
      </c>
      <c r="D693" s="125" t="s">
        <v>590</v>
      </c>
      <c r="E693" s="125" t="s">
        <v>576</v>
      </c>
      <c r="F693" s="125">
        <v>1</v>
      </c>
      <c r="G693" s="127">
        <v>1</v>
      </c>
      <c r="H693" s="125"/>
      <c r="I693" s="125" t="str">
        <f t="shared" si="57"/>
        <v>part</v>
      </c>
      <c r="J693" s="125"/>
      <c r="K693" s="125"/>
      <c r="L693" s="125"/>
      <c r="M693" s="125"/>
      <c r="N693" s="128"/>
      <c r="O693" s="128"/>
      <c r="P693" s="128"/>
      <c r="Q693" s="128"/>
      <c r="R693" s="129" t="s">
        <v>1103</v>
      </c>
      <c r="S693" s="262">
        <v>4</v>
      </c>
      <c r="T693" s="130" t="s">
        <v>1107</v>
      </c>
      <c r="U693" s="125"/>
      <c r="V693" s="132">
        <v>48</v>
      </c>
      <c r="W693" s="130">
        <v>50013</v>
      </c>
      <c r="X693" s="125" t="s">
        <v>1096</v>
      </c>
      <c r="Y693" s="125"/>
      <c r="Z693" s="132"/>
      <c r="AA693" s="112">
        <f t="shared" si="58"/>
        <v>48</v>
      </c>
      <c r="AB693" s="95">
        <f t="shared" si="55"/>
        <v>48</v>
      </c>
      <c r="AD693" s="88">
        <f t="shared" si="54"/>
        <v>0</v>
      </c>
      <c r="AE693" s="113">
        <v>40116</v>
      </c>
      <c r="AM693" s="281">
        <v>63089</v>
      </c>
      <c r="AN693" s="281">
        <v>63092</v>
      </c>
      <c r="AO693" s="156" t="s">
        <v>1530</v>
      </c>
      <c r="AP693" s="282" t="s">
        <v>590</v>
      </c>
      <c r="AQ693" s="809" t="s">
        <v>576</v>
      </c>
      <c r="AR693" s="809">
        <v>1</v>
      </c>
      <c r="AS693" s="88">
        <f t="shared" si="56"/>
        <v>0</v>
      </c>
      <c r="AT693" s="88">
        <v>0</v>
      </c>
    </row>
    <row r="694" spans="1:46" x14ac:dyDescent="0.35">
      <c r="A694" s="125">
        <v>62465</v>
      </c>
      <c r="B694" s="126">
        <v>63093</v>
      </c>
      <c r="C694" s="125" t="s">
        <v>1531</v>
      </c>
      <c r="D694" s="125" t="s">
        <v>590</v>
      </c>
      <c r="E694" s="125" t="s">
        <v>576</v>
      </c>
      <c r="F694" s="125">
        <v>1</v>
      </c>
      <c r="G694" s="127">
        <v>1</v>
      </c>
      <c r="H694" s="125"/>
      <c r="I694" s="125" t="str">
        <f t="shared" si="57"/>
        <v>part</v>
      </c>
      <c r="J694" s="125"/>
      <c r="K694" s="125"/>
      <c r="L694" s="125"/>
      <c r="M694" s="125"/>
      <c r="N694" s="128"/>
      <c r="O694" s="128"/>
      <c r="P694" s="128"/>
      <c r="Q694" s="128"/>
      <c r="R694" s="129" t="s">
        <v>1185</v>
      </c>
      <c r="S694" s="262">
        <v>4</v>
      </c>
      <c r="T694" s="130" t="s">
        <v>1532</v>
      </c>
      <c r="U694" s="125"/>
      <c r="V694" s="132">
        <v>0</v>
      </c>
      <c r="W694" s="130"/>
      <c r="X694" s="148">
        <v>40108</v>
      </c>
      <c r="Y694" s="125"/>
      <c r="Z694" s="132"/>
      <c r="AA694" s="112">
        <f t="shared" si="58"/>
        <v>0</v>
      </c>
      <c r="AB694" s="95">
        <f t="shared" si="55"/>
        <v>0</v>
      </c>
      <c r="AD694" s="88">
        <f t="shared" ref="AD694:AD757" si="59">AC694*F694</f>
        <v>0</v>
      </c>
      <c r="AE694" s="113">
        <v>40102</v>
      </c>
      <c r="AM694" s="281">
        <v>62465</v>
      </c>
      <c r="AN694" s="281">
        <v>63093</v>
      </c>
      <c r="AO694" s="156" t="s">
        <v>1531</v>
      </c>
      <c r="AP694" s="282" t="s">
        <v>590</v>
      </c>
      <c r="AQ694" s="809" t="s">
        <v>576</v>
      </c>
      <c r="AR694" s="809">
        <v>1</v>
      </c>
      <c r="AS694" s="88">
        <f t="shared" si="56"/>
        <v>0</v>
      </c>
      <c r="AT694" s="88">
        <v>0</v>
      </c>
    </row>
    <row r="695" spans="1:46" x14ac:dyDescent="0.35">
      <c r="A695" s="125">
        <v>62912</v>
      </c>
      <c r="B695" s="125">
        <v>63094</v>
      </c>
      <c r="C695" s="125" t="s">
        <v>1533</v>
      </c>
      <c r="D695" s="125" t="s">
        <v>590</v>
      </c>
      <c r="E695" s="125" t="s">
        <v>576</v>
      </c>
      <c r="F695" s="125">
        <v>1</v>
      </c>
      <c r="G695" s="125">
        <v>100</v>
      </c>
      <c r="H695" s="125"/>
      <c r="I695" s="125" t="str">
        <f t="shared" si="57"/>
        <v>part</v>
      </c>
      <c r="J695" s="125"/>
      <c r="K695" s="125"/>
      <c r="L695" s="125"/>
      <c r="M695" s="125"/>
      <c r="N695" s="128"/>
      <c r="O695" s="128"/>
      <c r="P695" s="128"/>
      <c r="Q695" s="128"/>
      <c r="R695" s="129" t="s">
        <v>1103</v>
      </c>
      <c r="S695" s="262">
        <v>4</v>
      </c>
      <c r="T695" s="130" t="s">
        <v>1509</v>
      </c>
      <c r="U695" s="125"/>
      <c r="V695" s="132">
        <v>40</v>
      </c>
      <c r="W695" s="129"/>
      <c r="X695" s="125" t="s">
        <v>1105</v>
      </c>
      <c r="Y695" s="125"/>
      <c r="Z695" s="125"/>
      <c r="AA695" s="115">
        <f t="shared" si="58"/>
        <v>40</v>
      </c>
      <c r="AB695" s="95">
        <f t="shared" si="55"/>
        <v>40</v>
      </c>
      <c r="AD695" s="88">
        <f t="shared" si="59"/>
        <v>0</v>
      </c>
      <c r="AE695" s="113">
        <v>40113</v>
      </c>
      <c r="AM695" s="281">
        <v>62912</v>
      </c>
      <c r="AN695" s="281">
        <v>63094</v>
      </c>
      <c r="AO695" s="156" t="s">
        <v>1533</v>
      </c>
      <c r="AP695" s="282" t="s">
        <v>590</v>
      </c>
      <c r="AQ695" s="809" t="s">
        <v>576</v>
      </c>
      <c r="AR695" s="809">
        <v>1</v>
      </c>
      <c r="AS695" s="88">
        <f t="shared" si="56"/>
        <v>0</v>
      </c>
      <c r="AT695" s="88">
        <v>0</v>
      </c>
    </row>
    <row r="696" spans="1:46" x14ac:dyDescent="0.35">
      <c r="A696" s="125">
        <v>62912</v>
      </c>
      <c r="B696" s="125">
        <v>63095</v>
      </c>
      <c r="C696" s="125" t="s">
        <v>1534</v>
      </c>
      <c r="D696" s="125" t="s">
        <v>590</v>
      </c>
      <c r="E696" s="125" t="s">
        <v>576</v>
      </c>
      <c r="F696" s="125">
        <v>1</v>
      </c>
      <c r="G696" s="125">
        <v>100</v>
      </c>
      <c r="H696" s="125"/>
      <c r="I696" s="125" t="str">
        <f t="shared" si="57"/>
        <v>part</v>
      </c>
      <c r="J696" s="125"/>
      <c r="K696" s="125"/>
      <c r="L696" s="125"/>
      <c r="M696" s="125"/>
      <c r="N696" s="128"/>
      <c r="O696" s="128"/>
      <c r="P696" s="128"/>
      <c r="Q696" s="128"/>
      <c r="R696" s="129" t="s">
        <v>1103</v>
      </c>
      <c r="S696" s="262">
        <v>4</v>
      </c>
      <c r="T696" s="130" t="s">
        <v>1509</v>
      </c>
      <c r="U696" s="125"/>
      <c r="V696" s="132">
        <v>35</v>
      </c>
      <c r="W696" s="129"/>
      <c r="X696" s="125" t="s">
        <v>1105</v>
      </c>
      <c r="Y696" s="125"/>
      <c r="Z696" s="125"/>
      <c r="AA696" s="115">
        <f t="shared" si="58"/>
        <v>35</v>
      </c>
      <c r="AB696" s="95">
        <f t="shared" si="55"/>
        <v>35</v>
      </c>
      <c r="AD696" s="88">
        <f t="shared" si="59"/>
        <v>0</v>
      </c>
      <c r="AE696" s="113">
        <v>40113</v>
      </c>
      <c r="AM696" s="281">
        <v>62912</v>
      </c>
      <c r="AN696" s="281">
        <v>63095</v>
      </c>
      <c r="AO696" s="156" t="s">
        <v>1534</v>
      </c>
      <c r="AP696" s="282" t="s">
        <v>590</v>
      </c>
      <c r="AQ696" s="809" t="s">
        <v>576</v>
      </c>
      <c r="AR696" s="809">
        <v>1</v>
      </c>
      <c r="AS696" s="88">
        <f t="shared" si="56"/>
        <v>0</v>
      </c>
      <c r="AT696" s="88">
        <v>0</v>
      </c>
    </row>
    <row r="697" spans="1:46" x14ac:dyDescent="0.35">
      <c r="A697" s="125">
        <v>63070</v>
      </c>
      <c r="B697" s="126">
        <v>63096</v>
      </c>
      <c r="C697" s="125" t="s">
        <v>1535</v>
      </c>
      <c r="D697" s="125" t="s">
        <v>590</v>
      </c>
      <c r="E697" s="125" t="s">
        <v>576</v>
      </c>
      <c r="F697" s="125">
        <v>1</v>
      </c>
      <c r="G697" s="127">
        <v>1</v>
      </c>
      <c r="H697" s="125"/>
      <c r="I697" s="125" t="str">
        <f t="shared" si="57"/>
        <v>part</v>
      </c>
      <c r="J697" s="125"/>
      <c r="K697" s="125"/>
      <c r="L697" s="125"/>
      <c r="M697" s="125"/>
      <c r="N697" s="128"/>
      <c r="O697" s="128"/>
      <c r="P697" s="128"/>
      <c r="Q697" s="128"/>
      <c r="R697" s="129" t="s">
        <v>1049</v>
      </c>
      <c r="S697" s="262">
        <v>4</v>
      </c>
      <c r="T697" s="130" t="s">
        <v>1509</v>
      </c>
      <c r="U697" s="125"/>
      <c r="V697" s="132">
        <v>26</v>
      </c>
      <c r="W697" s="130"/>
      <c r="X697" s="125" t="s">
        <v>1510</v>
      </c>
      <c r="Y697" s="125"/>
      <c r="Z697" s="132"/>
      <c r="AA697" s="112">
        <f t="shared" si="58"/>
        <v>26</v>
      </c>
      <c r="AB697" s="95">
        <f t="shared" si="55"/>
        <v>26</v>
      </c>
      <c r="AD697" s="88">
        <f t="shared" si="59"/>
        <v>0</v>
      </c>
      <c r="AE697" s="113">
        <v>40112</v>
      </c>
      <c r="AM697" s="281">
        <v>63070</v>
      </c>
      <c r="AN697" s="281">
        <v>63096</v>
      </c>
      <c r="AO697" s="156" t="s">
        <v>1535</v>
      </c>
      <c r="AP697" s="282" t="s">
        <v>590</v>
      </c>
      <c r="AQ697" s="809"/>
      <c r="AR697" s="809">
        <v>1</v>
      </c>
      <c r="AS697" s="88">
        <f t="shared" si="56"/>
        <v>0</v>
      </c>
      <c r="AT697" s="88">
        <v>0</v>
      </c>
    </row>
    <row r="698" spans="1:46" x14ac:dyDescent="0.35">
      <c r="A698" s="88">
        <v>62465</v>
      </c>
      <c r="B698" s="109">
        <v>63097</v>
      </c>
      <c r="C698" s="88" t="s">
        <v>1536</v>
      </c>
      <c r="D698" s="88" t="s">
        <v>590</v>
      </c>
      <c r="E698" s="88" t="s">
        <v>576</v>
      </c>
      <c r="F698" s="88">
        <v>2</v>
      </c>
      <c r="G698" s="110">
        <v>1</v>
      </c>
      <c r="I698" s="88" t="str">
        <f t="shared" si="57"/>
        <v>part</v>
      </c>
      <c r="R698" s="98" t="s">
        <v>1185</v>
      </c>
      <c r="S698" s="91">
        <v>4</v>
      </c>
      <c r="V698" s="114">
        <v>0</v>
      </c>
      <c r="X698" s="113"/>
      <c r="Z698" s="114"/>
      <c r="AA698" s="115">
        <f t="shared" si="58"/>
        <v>0</v>
      </c>
      <c r="AB698" s="95">
        <f t="shared" si="55"/>
        <v>0</v>
      </c>
      <c r="AD698" s="88">
        <f t="shared" si="59"/>
        <v>0</v>
      </c>
      <c r="AE698" s="113">
        <v>40113</v>
      </c>
      <c r="AM698" s="281">
        <v>62465</v>
      </c>
      <c r="AN698" s="281">
        <v>63097</v>
      </c>
      <c r="AO698" s="156" t="s">
        <v>1536</v>
      </c>
      <c r="AP698" s="282" t="s">
        <v>590</v>
      </c>
      <c r="AQ698" s="809" t="s">
        <v>576</v>
      </c>
      <c r="AR698" s="809">
        <v>2</v>
      </c>
      <c r="AS698" s="88">
        <f t="shared" si="56"/>
        <v>0</v>
      </c>
      <c r="AT698" s="88">
        <v>0</v>
      </c>
    </row>
    <row r="699" spans="1:46" x14ac:dyDescent="0.35">
      <c r="A699" s="88">
        <v>62465</v>
      </c>
      <c r="B699" s="109">
        <v>63098</v>
      </c>
      <c r="C699" s="88" t="s">
        <v>1537</v>
      </c>
      <c r="D699" s="88" t="s">
        <v>590</v>
      </c>
      <c r="E699" s="88" t="s">
        <v>1081</v>
      </c>
      <c r="F699" s="88">
        <v>1</v>
      </c>
      <c r="G699" s="110">
        <v>1</v>
      </c>
      <c r="I699" s="88" t="str">
        <f t="shared" si="57"/>
        <v>assy</v>
      </c>
      <c r="R699" s="98" t="s">
        <v>1185</v>
      </c>
      <c r="S699" s="91">
        <v>4</v>
      </c>
      <c r="V699" s="114">
        <v>0</v>
      </c>
      <c r="Z699" s="114"/>
      <c r="AA699" s="115">
        <f t="shared" si="58"/>
        <v>0</v>
      </c>
      <c r="AB699" s="95">
        <f t="shared" si="55"/>
        <v>0</v>
      </c>
      <c r="AD699" s="88">
        <f t="shared" si="59"/>
        <v>0</v>
      </c>
      <c r="AE699" s="113">
        <v>40123</v>
      </c>
      <c r="AM699" s="281">
        <v>62465</v>
      </c>
      <c r="AN699" s="281">
        <v>63098</v>
      </c>
      <c r="AO699" s="156" t="s">
        <v>1537</v>
      </c>
      <c r="AP699" s="282" t="s">
        <v>590</v>
      </c>
      <c r="AQ699" s="809" t="s">
        <v>576</v>
      </c>
      <c r="AR699" s="809">
        <v>1</v>
      </c>
      <c r="AS699" s="88">
        <f t="shared" si="56"/>
        <v>0</v>
      </c>
      <c r="AT699" s="88">
        <v>0</v>
      </c>
    </row>
    <row r="700" spans="1:46" x14ac:dyDescent="0.35">
      <c r="A700" s="125">
        <v>62454</v>
      </c>
      <c r="B700" s="126">
        <v>63099</v>
      </c>
      <c r="C700" s="125" t="s">
        <v>1538</v>
      </c>
      <c r="D700" s="125" t="s">
        <v>590</v>
      </c>
      <c r="E700" s="125" t="s">
        <v>576</v>
      </c>
      <c r="F700" s="125">
        <v>1</v>
      </c>
      <c r="G700" s="127">
        <v>1</v>
      </c>
      <c r="H700" s="125"/>
      <c r="I700" s="125" t="str">
        <f t="shared" si="57"/>
        <v>part</v>
      </c>
      <c r="J700" s="125"/>
      <c r="K700" s="125"/>
      <c r="L700" s="125"/>
      <c r="M700" s="125"/>
      <c r="N700" s="128"/>
      <c r="O700" s="128"/>
      <c r="P700" s="128"/>
      <c r="Q700" s="128"/>
      <c r="R700" s="129" t="s">
        <v>1049</v>
      </c>
      <c r="S700" s="262">
        <v>4</v>
      </c>
      <c r="T700" s="130" t="s">
        <v>1539</v>
      </c>
      <c r="U700" s="125"/>
      <c r="V700" s="132">
        <v>35</v>
      </c>
      <c r="W700" s="130"/>
      <c r="X700" s="125" t="s">
        <v>1105</v>
      </c>
      <c r="Y700" s="125"/>
      <c r="Z700" s="132"/>
      <c r="AA700" s="112">
        <f t="shared" si="58"/>
        <v>35</v>
      </c>
      <c r="AB700" s="95">
        <f t="shared" si="55"/>
        <v>35</v>
      </c>
      <c r="AD700" s="88">
        <f t="shared" si="59"/>
        <v>0</v>
      </c>
      <c r="AE700" s="113">
        <v>40112</v>
      </c>
      <c r="AM700" s="281">
        <v>62454</v>
      </c>
      <c r="AN700" s="281">
        <v>63099</v>
      </c>
      <c r="AO700" s="156" t="s">
        <v>1538</v>
      </c>
      <c r="AP700" s="282" t="s">
        <v>590</v>
      </c>
      <c r="AQ700" s="809"/>
      <c r="AR700" s="809">
        <v>1</v>
      </c>
      <c r="AS700" s="88">
        <f t="shared" si="56"/>
        <v>0</v>
      </c>
      <c r="AT700" s="88">
        <v>0</v>
      </c>
    </row>
    <row r="701" spans="1:46" x14ac:dyDescent="0.35">
      <c r="A701" s="88">
        <v>62465</v>
      </c>
      <c r="B701" s="109">
        <v>63101</v>
      </c>
      <c r="C701" s="88" t="s">
        <v>1540</v>
      </c>
      <c r="D701" s="88" t="s">
        <v>590</v>
      </c>
      <c r="E701" s="88" t="s">
        <v>576</v>
      </c>
      <c r="F701" s="88">
        <v>1</v>
      </c>
      <c r="G701" s="110">
        <v>1</v>
      </c>
      <c r="I701" s="88" t="str">
        <f t="shared" si="57"/>
        <v>part</v>
      </c>
      <c r="R701" s="98" t="s">
        <v>1185</v>
      </c>
      <c r="S701" s="91">
        <v>4</v>
      </c>
      <c r="V701" s="114">
        <v>0</v>
      </c>
      <c r="Z701" s="114"/>
      <c r="AA701" s="115">
        <f t="shared" si="58"/>
        <v>0</v>
      </c>
      <c r="AB701" s="95">
        <f t="shared" si="55"/>
        <v>0</v>
      </c>
      <c r="AD701" s="88">
        <f t="shared" si="59"/>
        <v>0</v>
      </c>
      <c r="AE701" s="113">
        <v>40128</v>
      </c>
      <c r="AM701" s="281">
        <v>62465</v>
      </c>
      <c r="AN701" s="281">
        <v>63101</v>
      </c>
      <c r="AO701" s="156" t="s">
        <v>1540</v>
      </c>
      <c r="AP701" s="282" t="s">
        <v>590</v>
      </c>
      <c r="AQ701" s="809" t="s">
        <v>576</v>
      </c>
      <c r="AR701" s="809">
        <v>1</v>
      </c>
      <c r="AS701" s="88">
        <f t="shared" si="56"/>
        <v>0</v>
      </c>
      <c r="AT701" s="88">
        <v>0</v>
      </c>
    </row>
    <row r="702" spans="1:46" x14ac:dyDescent="0.35">
      <c r="A702" s="155">
        <v>62445</v>
      </c>
      <c r="B702" s="162">
        <v>63102</v>
      </c>
      <c r="C702" s="155" t="s">
        <v>1541</v>
      </c>
      <c r="D702" s="155" t="s">
        <v>590</v>
      </c>
      <c r="E702" s="155" t="s">
        <v>576</v>
      </c>
      <c r="F702" s="155">
        <v>1</v>
      </c>
      <c r="G702" s="155">
        <v>100</v>
      </c>
      <c r="H702" s="155"/>
      <c r="I702" s="155" t="str">
        <f t="shared" si="57"/>
        <v>part</v>
      </c>
      <c r="J702" s="155"/>
      <c r="K702" s="155"/>
      <c r="L702" s="155"/>
      <c r="M702" s="155"/>
      <c r="N702" s="163"/>
      <c r="O702" s="163"/>
      <c r="P702" s="163"/>
      <c r="Q702" s="163"/>
      <c r="R702" s="164" t="s">
        <v>1049</v>
      </c>
      <c r="S702" s="165">
        <v>4</v>
      </c>
      <c r="T702" s="167" t="s">
        <v>1542</v>
      </c>
      <c r="U702" s="155"/>
      <c r="V702" s="271">
        <v>106.43</v>
      </c>
      <c r="W702" s="167">
        <v>50150</v>
      </c>
      <c r="X702" s="155" t="s">
        <v>1543</v>
      </c>
      <c r="Y702" s="155"/>
      <c r="Z702" s="166"/>
      <c r="AA702" s="152">
        <f t="shared" si="58"/>
        <v>106.43</v>
      </c>
      <c r="AB702" s="168">
        <f t="shared" si="55"/>
        <v>106.43</v>
      </c>
      <c r="AC702" s="155"/>
      <c r="AD702" s="155">
        <f t="shared" si="59"/>
        <v>0</v>
      </c>
      <c r="AE702" s="169">
        <v>40115</v>
      </c>
      <c r="AF702" s="155"/>
      <c r="AG702" s="155"/>
      <c r="AH702" s="155"/>
      <c r="AI702" s="155"/>
      <c r="AJ702" s="155"/>
      <c r="AK702" s="155"/>
      <c r="AL702" s="155"/>
      <c r="AM702" s="281">
        <v>62445</v>
      </c>
      <c r="AN702" s="281">
        <v>63102</v>
      </c>
      <c r="AO702" s="156" t="s">
        <v>1541</v>
      </c>
      <c r="AP702" s="282" t="s">
        <v>473</v>
      </c>
      <c r="AQ702" s="809" t="s">
        <v>576</v>
      </c>
      <c r="AR702" s="809">
        <v>1</v>
      </c>
      <c r="AS702" s="88">
        <f t="shared" si="56"/>
        <v>0</v>
      </c>
      <c r="AT702" s="88">
        <v>0</v>
      </c>
    </row>
    <row r="703" spans="1:46" x14ac:dyDescent="0.35">
      <c r="A703" s="88">
        <v>62456</v>
      </c>
      <c r="B703" s="109">
        <v>63103</v>
      </c>
      <c r="C703" s="88" t="s">
        <v>1544</v>
      </c>
      <c r="D703" s="88" t="s">
        <v>590</v>
      </c>
      <c r="E703" s="88" t="s">
        <v>576</v>
      </c>
      <c r="F703" s="88">
        <v>1</v>
      </c>
      <c r="G703" s="88">
        <v>100</v>
      </c>
      <c r="I703" s="88" t="str">
        <f t="shared" si="57"/>
        <v>part</v>
      </c>
      <c r="R703" s="98" t="s">
        <v>1049</v>
      </c>
      <c r="S703" s="91">
        <v>4</v>
      </c>
      <c r="V703" s="246">
        <v>0</v>
      </c>
      <c r="Z703" s="114"/>
      <c r="AA703" s="115">
        <f t="shared" si="58"/>
        <v>0</v>
      </c>
      <c r="AB703" s="95">
        <f t="shared" si="55"/>
        <v>0</v>
      </c>
      <c r="AD703" s="88">
        <f t="shared" si="59"/>
        <v>0</v>
      </c>
      <c r="AE703" s="113">
        <v>40116</v>
      </c>
      <c r="AM703" s="281">
        <v>62456</v>
      </c>
      <c r="AN703" s="281">
        <v>63103</v>
      </c>
      <c r="AO703" s="156" t="s">
        <v>1544</v>
      </c>
      <c r="AP703" s="282" t="s">
        <v>590</v>
      </c>
      <c r="AQ703" s="809" t="s">
        <v>576</v>
      </c>
      <c r="AR703" s="809">
        <v>1</v>
      </c>
      <c r="AS703" s="88">
        <f t="shared" si="56"/>
        <v>0</v>
      </c>
      <c r="AT703" s="88">
        <v>0</v>
      </c>
    </row>
    <row r="704" spans="1:46" x14ac:dyDescent="0.35">
      <c r="A704" s="125">
        <v>62456</v>
      </c>
      <c r="B704" s="126">
        <v>63104</v>
      </c>
      <c r="C704" s="125" t="s">
        <v>1545</v>
      </c>
      <c r="D704" s="125" t="s">
        <v>590</v>
      </c>
      <c r="E704" s="125" t="s">
        <v>576</v>
      </c>
      <c r="F704" s="125">
        <v>1</v>
      </c>
      <c r="G704" s="127">
        <v>1</v>
      </c>
      <c r="H704" s="125"/>
      <c r="I704" s="125" t="str">
        <f t="shared" si="57"/>
        <v>part</v>
      </c>
      <c r="J704" s="125"/>
      <c r="K704" s="125"/>
      <c r="L704" s="125"/>
      <c r="M704" s="125"/>
      <c r="N704" s="128"/>
      <c r="O704" s="128"/>
      <c r="P704" s="128"/>
      <c r="Q704" s="128"/>
      <c r="R704" s="129" t="s">
        <v>1129</v>
      </c>
      <c r="S704" s="262">
        <v>4</v>
      </c>
      <c r="T704" s="130" t="s">
        <v>1098</v>
      </c>
      <c r="U704" s="128"/>
      <c r="V704" s="132">
        <v>70</v>
      </c>
      <c r="W704" s="130"/>
      <c r="X704" s="125" t="s">
        <v>1546</v>
      </c>
      <c r="Y704" s="125"/>
      <c r="Z704" s="125"/>
      <c r="AA704" s="115">
        <f t="shared" si="58"/>
        <v>70</v>
      </c>
      <c r="AB704" s="95">
        <f t="shared" si="55"/>
        <v>70</v>
      </c>
      <c r="AD704" s="88">
        <f t="shared" si="59"/>
        <v>0</v>
      </c>
      <c r="AE704" s="113">
        <v>40115</v>
      </c>
      <c r="AM704" s="281">
        <v>62456</v>
      </c>
      <c r="AN704" s="281">
        <v>63104</v>
      </c>
      <c r="AO704" s="156" t="s">
        <v>1545</v>
      </c>
      <c r="AP704" s="282" t="s">
        <v>590</v>
      </c>
      <c r="AQ704" s="809" t="s">
        <v>576</v>
      </c>
      <c r="AR704" s="809">
        <v>1</v>
      </c>
      <c r="AS704" s="88">
        <f t="shared" si="56"/>
        <v>0</v>
      </c>
      <c r="AT704" s="88">
        <v>0</v>
      </c>
    </row>
    <row r="705" spans="1:46" x14ac:dyDescent="0.35">
      <c r="A705" s="125">
        <v>62912</v>
      </c>
      <c r="B705" s="126">
        <v>63106</v>
      </c>
      <c r="C705" s="125" t="s">
        <v>1547</v>
      </c>
      <c r="D705" s="125" t="s">
        <v>590</v>
      </c>
      <c r="E705" s="125" t="s">
        <v>576</v>
      </c>
      <c r="F705" s="125">
        <v>1</v>
      </c>
      <c r="G705" s="127">
        <v>1</v>
      </c>
      <c r="H705" s="125"/>
      <c r="I705" s="125" t="str">
        <f t="shared" si="57"/>
        <v>part</v>
      </c>
      <c r="J705" s="125"/>
      <c r="K705" s="125"/>
      <c r="L705" s="125"/>
      <c r="M705" s="125"/>
      <c r="N705" s="128"/>
      <c r="O705" s="128"/>
      <c r="P705" s="128"/>
      <c r="Q705" s="128"/>
      <c r="R705" s="129" t="s">
        <v>1129</v>
      </c>
      <c r="S705" s="262">
        <v>4</v>
      </c>
      <c r="T705" s="130" t="s">
        <v>1107</v>
      </c>
      <c r="U705" s="125"/>
      <c r="V705" s="132">
        <v>95</v>
      </c>
      <c r="W705" s="130"/>
      <c r="X705" s="125" t="s">
        <v>1548</v>
      </c>
      <c r="Y705" s="125"/>
      <c r="Z705" s="132"/>
      <c r="AA705" s="112">
        <f t="shared" si="58"/>
        <v>95</v>
      </c>
      <c r="AB705" s="95">
        <f t="shared" si="55"/>
        <v>95</v>
      </c>
      <c r="AD705" s="88">
        <f t="shared" si="59"/>
        <v>0</v>
      </c>
      <c r="AE705" s="113">
        <v>40116</v>
      </c>
      <c r="AM705" s="281">
        <v>62912</v>
      </c>
      <c r="AN705" s="281">
        <v>63106</v>
      </c>
      <c r="AO705" s="156" t="s">
        <v>1547</v>
      </c>
      <c r="AP705" s="282" t="s">
        <v>590</v>
      </c>
      <c r="AQ705" s="809" t="s">
        <v>576</v>
      </c>
      <c r="AR705" s="809">
        <v>1</v>
      </c>
      <c r="AS705" s="88">
        <f t="shared" si="56"/>
        <v>0</v>
      </c>
      <c r="AT705" s="88">
        <v>0</v>
      </c>
    </row>
    <row r="706" spans="1:46" x14ac:dyDescent="0.35">
      <c r="A706" s="88">
        <v>62897</v>
      </c>
      <c r="B706" s="109">
        <v>63107</v>
      </c>
      <c r="C706" s="88" t="s">
        <v>1549</v>
      </c>
      <c r="D706" s="88" t="s">
        <v>924</v>
      </c>
      <c r="F706" s="88">
        <v>1</v>
      </c>
      <c r="G706" s="110"/>
      <c r="I706" s="88" t="str">
        <f t="shared" si="57"/>
        <v>part</v>
      </c>
      <c r="R706" s="98" t="s">
        <v>1129</v>
      </c>
      <c r="S706" s="91">
        <v>3</v>
      </c>
      <c r="V706" s="114">
        <v>0</v>
      </c>
      <c r="Z706" s="114"/>
      <c r="AA706" s="115">
        <f t="shared" si="58"/>
        <v>0</v>
      </c>
      <c r="AB706" s="95">
        <f t="shared" si="55"/>
        <v>0</v>
      </c>
      <c r="AD706" s="88">
        <f t="shared" si="59"/>
        <v>0</v>
      </c>
      <c r="AE706" s="113">
        <v>40123</v>
      </c>
      <c r="AM706" s="281">
        <v>62897</v>
      </c>
      <c r="AN706" s="281">
        <v>63107</v>
      </c>
      <c r="AO706" s="156" t="s">
        <v>1549</v>
      </c>
      <c r="AP706" s="282" t="s">
        <v>590</v>
      </c>
      <c r="AQ706" s="809" t="s">
        <v>576</v>
      </c>
      <c r="AR706" s="809">
        <v>1</v>
      </c>
      <c r="AS706" s="88">
        <f t="shared" si="56"/>
        <v>0</v>
      </c>
      <c r="AT706" s="88">
        <v>0</v>
      </c>
    </row>
    <row r="707" spans="1:46" x14ac:dyDescent="0.35">
      <c r="A707" s="88">
        <v>62465</v>
      </c>
      <c r="B707" s="109">
        <v>63108</v>
      </c>
      <c r="C707" s="88" t="s">
        <v>1550</v>
      </c>
      <c r="D707" s="88" t="s">
        <v>924</v>
      </c>
      <c r="F707" s="88">
        <v>1</v>
      </c>
      <c r="G707" s="110">
        <v>1</v>
      </c>
      <c r="I707" s="88" t="str">
        <f t="shared" si="57"/>
        <v>assy</v>
      </c>
      <c r="R707" s="98" t="s">
        <v>1185</v>
      </c>
      <c r="S707" s="91">
        <v>4</v>
      </c>
      <c r="V707" s="114">
        <v>0</v>
      </c>
      <c r="Z707" s="114"/>
      <c r="AA707" s="115">
        <f t="shared" si="58"/>
        <v>0</v>
      </c>
      <c r="AB707" s="95">
        <f t="shared" si="55"/>
        <v>0</v>
      </c>
      <c r="AD707" s="88">
        <f t="shared" si="59"/>
        <v>0</v>
      </c>
      <c r="AE707" s="113">
        <v>40128</v>
      </c>
      <c r="AM707" s="281">
        <v>62465</v>
      </c>
      <c r="AN707" s="281">
        <v>63108</v>
      </c>
      <c r="AO707" s="156" t="s">
        <v>1550</v>
      </c>
      <c r="AP707" s="282" t="s">
        <v>590</v>
      </c>
      <c r="AQ707" s="809" t="s">
        <v>576</v>
      </c>
      <c r="AR707" s="809">
        <v>1</v>
      </c>
      <c r="AS707" s="88">
        <f t="shared" si="56"/>
        <v>0</v>
      </c>
      <c r="AT707" s="88">
        <v>0</v>
      </c>
    </row>
    <row r="708" spans="1:46" s="95" customFormat="1" x14ac:dyDescent="0.35">
      <c r="A708" s="88">
        <v>62465</v>
      </c>
      <c r="B708" s="109">
        <v>63109</v>
      </c>
      <c r="C708" s="88" t="s">
        <v>1551</v>
      </c>
      <c r="D708" s="88" t="s">
        <v>924</v>
      </c>
      <c r="E708" s="88"/>
      <c r="F708" s="88">
        <v>1</v>
      </c>
      <c r="G708" s="110">
        <v>1</v>
      </c>
      <c r="H708" s="88"/>
      <c r="I708" s="88" t="str">
        <f t="shared" si="57"/>
        <v>assy</v>
      </c>
      <c r="J708" s="88"/>
      <c r="K708" s="88"/>
      <c r="L708" s="88"/>
      <c r="M708" s="88"/>
      <c r="N708" s="89"/>
      <c r="O708" s="89"/>
      <c r="P708" s="89"/>
      <c r="Q708" s="89"/>
      <c r="R708" s="98" t="s">
        <v>1185</v>
      </c>
      <c r="S708" s="91">
        <v>4</v>
      </c>
      <c r="T708" s="92"/>
      <c r="U708" s="88"/>
      <c r="V708" s="114">
        <v>0</v>
      </c>
      <c r="W708" s="92"/>
      <c r="X708" s="88"/>
      <c r="Y708" s="88"/>
      <c r="Z708" s="114"/>
      <c r="AA708" s="115">
        <f t="shared" si="58"/>
        <v>0</v>
      </c>
      <c r="AB708" s="95">
        <f t="shared" si="55"/>
        <v>0</v>
      </c>
      <c r="AC708" s="88"/>
      <c r="AD708" s="88">
        <f t="shared" si="59"/>
        <v>0</v>
      </c>
      <c r="AE708" s="113">
        <v>40128</v>
      </c>
      <c r="AF708" s="88"/>
      <c r="AG708" s="88"/>
      <c r="AH708" s="88"/>
      <c r="AI708" s="88"/>
      <c r="AJ708" s="88"/>
      <c r="AK708" s="88"/>
      <c r="AL708" s="88"/>
      <c r="AM708" s="281">
        <v>62465</v>
      </c>
      <c r="AN708" s="281">
        <v>63109</v>
      </c>
      <c r="AO708" s="156" t="s">
        <v>1551</v>
      </c>
      <c r="AP708" s="282" t="s">
        <v>590</v>
      </c>
      <c r="AQ708" s="809" t="s">
        <v>576</v>
      </c>
      <c r="AR708" s="809">
        <v>1</v>
      </c>
      <c r="AS708" s="88">
        <f t="shared" si="56"/>
        <v>0</v>
      </c>
      <c r="AT708" s="88">
        <v>0</v>
      </c>
    </row>
    <row r="709" spans="1:46" s="95" customFormat="1" x14ac:dyDescent="0.35">
      <c r="A709" s="88">
        <v>62912</v>
      </c>
      <c r="B709" s="109">
        <v>63124</v>
      </c>
      <c r="C709" s="88" t="s">
        <v>1554</v>
      </c>
      <c r="D709" s="88" t="s">
        <v>590</v>
      </c>
      <c r="E709" s="88" t="s">
        <v>576</v>
      </c>
      <c r="F709" s="88">
        <v>1</v>
      </c>
      <c r="G709" s="110">
        <v>1</v>
      </c>
      <c r="H709" s="88"/>
      <c r="I709" s="88" t="str">
        <f t="shared" si="57"/>
        <v>part</v>
      </c>
      <c r="J709" s="88"/>
      <c r="K709" s="88"/>
      <c r="L709" s="88"/>
      <c r="M709" s="88"/>
      <c r="N709" s="89"/>
      <c r="O709" s="89"/>
      <c r="P709" s="89"/>
      <c r="Q709" s="89"/>
      <c r="R709" s="98" t="s">
        <v>1103</v>
      </c>
      <c r="S709" s="91">
        <v>4</v>
      </c>
      <c r="T709" s="92"/>
      <c r="U709" s="88"/>
      <c r="V709" s="114">
        <v>0</v>
      </c>
      <c r="W709" s="92"/>
      <c r="X709" s="88"/>
      <c r="Y709" s="88"/>
      <c r="Z709" s="114"/>
      <c r="AA709" s="115">
        <f t="shared" si="58"/>
        <v>0</v>
      </c>
      <c r="AB709" s="95">
        <f t="shared" si="55"/>
        <v>0</v>
      </c>
      <c r="AC709" s="88"/>
      <c r="AD709" s="88">
        <f t="shared" si="59"/>
        <v>0</v>
      </c>
      <c r="AE709" s="113">
        <v>40147</v>
      </c>
      <c r="AF709" s="88"/>
      <c r="AG709" s="88"/>
      <c r="AH709" s="88"/>
      <c r="AI709" s="88"/>
      <c r="AJ709" s="88"/>
      <c r="AK709" s="88"/>
      <c r="AL709" s="88"/>
      <c r="AM709" s="281">
        <v>62912</v>
      </c>
      <c r="AN709" s="281">
        <v>63124</v>
      </c>
      <c r="AO709" s="156" t="s">
        <v>1554</v>
      </c>
      <c r="AP709" s="282" t="s">
        <v>590</v>
      </c>
      <c r="AQ709" s="809" t="s">
        <v>576</v>
      </c>
      <c r="AR709" s="809">
        <v>1</v>
      </c>
      <c r="AS709" s="88">
        <f t="shared" si="56"/>
        <v>0</v>
      </c>
      <c r="AT709" s="88">
        <v>0</v>
      </c>
    </row>
    <row r="710" spans="1:46" s="95" customFormat="1" x14ac:dyDescent="0.35">
      <c r="A710" s="88">
        <v>62445</v>
      </c>
      <c r="B710" s="109">
        <v>63125</v>
      </c>
      <c r="C710" s="88" t="s">
        <v>1555</v>
      </c>
      <c r="D710" s="88" t="s">
        <v>590</v>
      </c>
      <c r="E710" s="88" t="s">
        <v>576</v>
      </c>
      <c r="F710" s="88">
        <v>1</v>
      </c>
      <c r="G710" s="88">
        <v>100</v>
      </c>
      <c r="H710" s="88"/>
      <c r="I710" s="88" t="str">
        <f t="shared" si="57"/>
        <v>assy</v>
      </c>
      <c r="J710" s="88"/>
      <c r="K710" s="88"/>
      <c r="L710" s="88"/>
      <c r="M710" s="88"/>
      <c r="N710" s="89"/>
      <c r="O710" s="89"/>
      <c r="P710" s="89"/>
      <c r="Q710" s="89"/>
      <c r="R710" s="98" t="s">
        <v>1129</v>
      </c>
      <c r="S710" s="91">
        <v>4</v>
      </c>
      <c r="T710" s="92"/>
      <c r="U710" s="88"/>
      <c r="V710" s="246">
        <v>0</v>
      </c>
      <c r="W710" s="92"/>
      <c r="X710" s="88"/>
      <c r="Y710" s="88"/>
      <c r="Z710" s="114"/>
      <c r="AA710" s="115">
        <f t="shared" si="58"/>
        <v>0</v>
      </c>
      <c r="AB710" s="95">
        <f t="shared" si="55"/>
        <v>0</v>
      </c>
      <c r="AC710" s="88"/>
      <c r="AD710" s="88">
        <f t="shared" si="59"/>
        <v>0</v>
      </c>
      <c r="AE710" s="113">
        <v>40147</v>
      </c>
      <c r="AF710" s="88"/>
      <c r="AG710" s="88"/>
      <c r="AH710" s="88"/>
      <c r="AI710" s="88"/>
      <c r="AJ710" s="88"/>
      <c r="AK710" s="88"/>
      <c r="AL710" s="88"/>
      <c r="AM710" s="281">
        <v>62445</v>
      </c>
      <c r="AN710" s="281">
        <v>63125</v>
      </c>
      <c r="AO710" s="156" t="s">
        <v>1555</v>
      </c>
      <c r="AP710" s="282" t="s">
        <v>590</v>
      </c>
      <c r="AQ710" s="809" t="s">
        <v>576</v>
      </c>
      <c r="AR710" s="809">
        <v>3</v>
      </c>
      <c r="AS710" s="88">
        <f t="shared" si="56"/>
        <v>0</v>
      </c>
      <c r="AT710" s="88">
        <v>0</v>
      </c>
    </row>
    <row r="711" spans="1:46" s="95" customFormat="1" x14ac:dyDescent="0.35">
      <c r="A711" s="88">
        <v>62456</v>
      </c>
      <c r="B711" s="109">
        <v>63126</v>
      </c>
      <c r="C711" s="88" t="s">
        <v>1556</v>
      </c>
      <c r="D711" s="88" t="s">
        <v>590</v>
      </c>
      <c r="E711" s="88"/>
      <c r="F711" s="88">
        <v>4</v>
      </c>
      <c r="G711" s="110">
        <v>1</v>
      </c>
      <c r="H711" s="88"/>
      <c r="I711" s="88" t="str">
        <f t="shared" si="57"/>
        <v>assy</v>
      </c>
      <c r="J711" s="88"/>
      <c r="K711" s="88"/>
      <c r="L711" s="88"/>
      <c r="M711" s="88"/>
      <c r="N711" s="89"/>
      <c r="O711" s="89"/>
      <c r="P711" s="89"/>
      <c r="Q711" s="89"/>
      <c r="R711" s="98" t="s">
        <v>1049</v>
      </c>
      <c r="S711" s="91">
        <v>4</v>
      </c>
      <c r="T711" s="92"/>
      <c r="U711" s="88"/>
      <c r="V711" s="114">
        <v>0</v>
      </c>
      <c r="W711" s="92"/>
      <c r="X711" s="88"/>
      <c r="Y711" s="88"/>
      <c r="Z711" s="114"/>
      <c r="AA711" s="115">
        <f t="shared" si="58"/>
        <v>0</v>
      </c>
      <c r="AB711" s="95">
        <f t="shared" ref="AB711:AB773" si="60">AA711*F711</f>
        <v>0</v>
      </c>
      <c r="AC711" s="88"/>
      <c r="AD711" s="88">
        <f t="shared" si="59"/>
        <v>0</v>
      </c>
      <c r="AE711" s="113">
        <v>40135</v>
      </c>
      <c r="AF711" s="88"/>
      <c r="AG711" s="88"/>
      <c r="AH711" s="88"/>
      <c r="AI711" s="88"/>
      <c r="AJ711" s="88"/>
      <c r="AK711" s="88"/>
      <c r="AL711" s="88"/>
      <c r="AM711" s="281">
        <v>62456</v>
      </c>
      <c r="AN711" s="281">
        <v>63126</v>
      </c>
      <c r="AO711" s="156" t="s">
        <v>1556</v>
      </c>
      <c r="AP711" s="282" t="s">
        <v>590</v>
      </c>
      <c r="AQ711" s="809" t="s">
        <v>576</v>
      </c>
      <c r="AR711" s="809">
        <v>4</v>
      </c>
      <c r="AS711" s="88">
        <f t="shared" ref="AS711:AS774" si="61">IF(B711=AN711,0,1)</f>
        <v>0</v>
      </c>
      <c r="AT711" s="88">
        <v>0</v>
      </c>
    </row>
    <row r="712" spans="1:46" s="95" customFormat="1" x14ac:dyDescent="0.35">
      <c r="A712" s="88">
        <v>62445</v>
      </c>
      <c r="B712" s="109">
        <v>63127</v>
      </c>
      <c r="C712" s="88" t="s">
        <v>1557</v>
      </c>
      <c r="D712" s="88" t="s">
        <v>590</v>
      </c>
      <c r="E712" s="88" t="s">
        <v>576</v>
      </c>
      <c r="F712" s="88">
        <v>1</v>
      </c>
      <c r="G712" s="88">
        <v>100</v>
      </c>
      <c r="H712" s="88"/>
      <c r="I712" s="88" t="str">
        <f t="shared" si="57"/>
        <v>assy</v>
      </c>
      <c r="J712" s="88"/>
      <c r="K712" s="88"/>
      <c r="L712" s="88"/>
      <c r="M712" s="88"/>
      <c r="N712" s="89"/>
      <c r="O712" s="89"/>
      <c r="P712" s="89"/>
      <c r="Q712" s="89"/>
      <c r="R712" s="98" t="s">
        <v>1129</v>
      </c>
      <c r="S712" s="91">
        <v>4</v>
      </c>
      <c r="T712" s="92"/>
      <c r="U712" s="88"/>
      <c r="V712" s="246">
        <v>0</v>
      </c>
      <c r="W712" s="92"/>
      <c r="X712" s="88"/>
      <c r="Y712" s="88"/>
      <c r="Z712" s="114"/>
      <c r="AA712" s="115">
        <f t="shared" si="58"/>
        <v>0</v>
      </c>
      <c r="AB712" s="95">
        <f t="shared" si="60"/>
        <v>0</v>
      </c>
      <c r="AC712" s="88"/>
      <c r="AD712" s="88">
        <f t="shared" si="59"/>
        <v>0</v>
      </c>
      <c r="AE712" s="113">
        <v>40147</v>
      </c>
      <c r="AF712" s="88"/>
      <c r="AG712" s="88"/>
      <c r="AH712" s="88"/>
      <c r="AI712" s="88"/>
      <c r="AJ712" s="88"/>
      <c r="AK712" s="88"/>
      <c r="AL712" s="88"/>
      <c r="AM712" s="281">
        <v>62445</v>
      </c>
      <c r="AN712" s="281">
        <v>63127</v>
      </c>
      <c r="AO712" s="156" t="s">
        <v>1557</v>
      </c>
      <c r="AP712" s="282" t="s">
        <v>590</v>
      </c>
      <c r="AQ712" s="809" t="s">
        <v>576</v>
      </c>
      <c r="AR712" s="809">
        <v>1</v>
      </c>
      <c r="AS712" s="88">
        <f t="shared" si="61"/>
        <v>0</v>
      </c>
      <c r="AT712" s="88">
        <v>0</v>
      </c>
    </row>
    <row r="713" spans="1:46" s="95" customFormat="1" x14ac:dyDescent="0.35">
      <c r="A713" s="88">
        <v>63135</v>
      </c>
      <c r="B713" s="109">
        <v>63128</v>
      </c>
      <c r="C713" s="88" t="s">
        <v>1558</v>
      </c>
      <c r="D713" s="88" t="s">
        <v>590</v>
      </c>
      <c r="E713" s="88" t="s">
        <v>576</v>
      </c>
      <c r="F713" s="88">
        <v>1</v>
      </c>
      <c r="G713" s="120">
        <v>1</v>
      </c>
      <c r="H713" s="88"/>
      <c r="I713" s="88" t="str">
        <f t="shared" si="57"/>
        <v>part</v>
      </c>
      <c r="J713" s="88"/>
      <c r="K713" s="88"/>
      <c r="L713" s="88"/>
      <c r="M713" s="88"/>
      <c r="N713" s="89"/>
      <c r="O713" s="89"/>
      <c r="P713" s="89"/>
      <c r="Q713" s="89"/>
      <c r="R713" s="98" t="s">
        <v>1049</v>
      </c>
      <c r="S713" s="91">
        <v>4</v>
      </c>
      <c r="T713" s="157"/>
      <c r="U713" s="113"/>
      <c r="V713" s="114">
        <v>0</v>
      </c>
      <c r="W713" s="98"/>
      <c r="X713" s="88"/>
      <c r="Y713" s="88"/>
      <c r="Z713" s="114"/>
      <c r="AA713" s="115">
        <f t="shared" si="58"/>
        <v>0</v>
      </c>
      <c r="AB713" s="95">
        <f t="shared" si="60"/>
        <v>0</v>
      </c>
      <c r="AC713" s="88"/>
      <c r="AD713" s="88">
        <f t="shared" si="59"/>
        <v>0</v>
      </c>
      <c r="AE713" s="113">
        <v>40147</v>
      </c>
      <c r="AF713" s="88"/>
      <c r="AG713" s="88"/>
      <c r="AH713" s="88"/>
      <c r="AI713" s="88"/>
      <c r="AJ713" s="88"/>
      <c r="AK713" s="88"/>
      <c r="AL713" s="88"/>
      <c r="AM713" s="281">
        <v>63135</v>
      </c>
      <c r="AN713" s="281">
        <v>63128</v>
      </c>
      <c r="AO713" s="156" t="s">
        <v>1558</v>
      </c>
      <c r="AP713" s="282" t="s">
        <v>590</v>
      </c>
      <c r="AQ713" s="809" t="s">
        <v>1081</v>
      </c>
      <c r="AR713" s="809">
        <v>1</v>
      </c>
      <c r="AS713" s="88">
        <f t="shared" si="61"/>
        <v>0</v>
      </c>
      <c r="AT713" s="88">
        <v>0</v>
      </c>
    </row>
    <row r="714" spans="1:46" s="95" customFormat="1" x14ac:dyDescent="0.35">
      <c r="A714" s="88">
        <v>62445</v>
      </c>
      <c r="B714" s="109">
        <v>63129</v>
      </c>
      <c r="C714" s="88" t="s">
        <v>1559</v>
      </c>
      <c r="D714" s="88" t="s">
        <v>590</v>
      </c>
      <c r="E714" s="88" t="s">
        <v>576</v>
      </c>
      <c r="F714" s="88">
        <v>2</v>
      </c>
      <c r="G714" s="88">
        <v>100</v>
      </c>
      <c r="H714" s="88"/>
      <c r="I714" s="88" t="str">
        <f t="shared" si="57"/>
        <v>assy</v>
      </c>
      <c r="J714" s="88"/>
      <c r="K714" s="88"/>
      <c r="L714" s="88"/>
      <c r="M714" s="88"/>
      <c r="N714" s="89"/>
      <c r="O714" s="89"/>
      <c r="P714" s="89"/>
      <c r="Q714" s="89"/>
      <c r="R714" s="98" t="s">
        <v>1129</v>
      </c>
      <c r="S714" s="91">
        <v>4</v>
      </c>
      <c r="T714" s="92"/>
      <c r="U714" s="88"/>
      <c r="V714" s="246">
        <v>0</v>
      </c>
      <c r="W714" s="92"/>
      <c r="X714" s="88"/>
      <c r="Y714" s="88"/>
      <c r="Z714" s="114"/>
      <c r="AA714" s="115">
        <f t="shared" si="58"/>
        <v>0</v>
      </c>
      <c r="AB714" s="95">
        <f t="shared" si="60"/>
        <v>0</v>
      </c>
      <c r="AC714" s="88"/>
      <c r="AD714" s="88">
        <f t="shared" si="59"/>
        <v>0</v>
      </c>
      <c r="AE714" s="113">
        <v>40147</v>
      </c>
      <c r="AF714" s="88"/>
      <c r="AG714" s="88"/>
      <c r="AH714" s="88"/>
      <c r="AI714" s="88"/>
      <c r="AJ714" s="88"/>
      <c r="AK714" s="88"/>
      <c r="AL714" s="88"/>
      <c r="AM714" s="281">
        <v>62445</v>
      </c>
      <c r="AN714" s="281">
        <v>63129</v>
      </c>
      <c r="AO714" s="156" t="s">
        <v>1559</v>
      </c>
      <c r="AP714" s="282" t="s">
        <v>590</v>
      </c>
      <c r="AQ714" s="809" t="s">
        <v>576</v>
      </c>
      <c r="AR714" s="809">
        <v>2</v>
      </c>
      <c r="AS714" s="88">
        <f t="shared" si="61"/>
        <v>0</v>
      </c>
      <c r="AT714" s="88">
        <v>0</v>
      </c>
    </row>
    <row r="715" spans="1:46" s="95" customFormat="1" x14ac:dyDescent="0.35">
      <c r="A715" s="88">
        <v>62451</v>
      </c>
      <c r="B715" s="109">
        <v>63133</v>
      </c>
      <c r="C715" s="88" t="s">
        <v>1560</v>
      </c>
      <c r="D715" s="88" t="s">
        <v>590</v>
      </c>
      <c r="E715" s="88" t="s">
        <v>576</v>
      </c>
      <c r="F715" s="88">
        <v>1</v>
      </c>
      <c r="G715" s="110">
        <v>1</v>
      </c>
      <c r="H715" s="88"/>
      <c r="I715" s="88" t="str">
        <f t="shared" si="57"/>
        <v>part</v>
      </c>
      <c r="J715" s="88"/>
      <c r="K715" s="88"/>
      <c r="L715" s="88"/>
      <c r="M715" s="88"/>
      <c r="N715" s="89"/>
      <c r="O715" s="89"/>
      <c r="P715" s="89"/>
      <c r="Q715" s="89"/>
      <c r="R715" s="98" t="s">
        <v>1129</v>
      </c>
      <c r="S715" s="91">
        <v>4</v>
      </c>
      <c r="T715" s="92"/>
      <c r="U715" s="88"/>
      <c r="V715" s="114">
        <v>0</v>
      </c>
      <c r="W715" s="98"/>
      <c r="X715" s="88"/>
      <c r="Y715" s="88"/>
      <c r="Z715" s="114"/>
      <c r="AA715" s="115">
        <f t="shared" si="58"/>
        <v>0</v>
      </c>
      <c r="AB715" s="95">
        <f t="shared" si="60"/>
        <v>0</v>
      </c>
      <c r="AC715" s="88"/>
      <c r="AD715" s="88">
        <f t="shared" si="59"/>
        <v>0</v>
      </c>
      <c r="AE715" s="113">
        <v>40148</v>
      </c>
      <c r="AF715" s="88"/>
      <c r="AG715" s="88"/>
      <c r="AH715" s="88"/>
      <c r="AI715" s="88"/>
      <c r="AJ715" s="88"/>
      <c r="AK715" s="88"/>
      <c r="AL715" s="88"/>
      <c r="AM715" s="281">
        <v>62451</v>
      </c>
      <c r="AN715" s="281">
        <v>63133</v>
      </c>
      <c r="AO715" s="156" t="s">
        <v>1560</v>
      </c>
      <c r="AP715" s="282" t="s">
        <v>590</v>
      </c>
      <c r="AQ715" s="809" t="s">
        <v>576</v>
      </c>
      <c r="AR715" s="809">
        <v>1</v>
      </c>
      <c r="AS715" s="88">
        <f t="shared" si="61"/>
        <v>0</v>
      </c>
      <c r="AT715" s="88">
        <v>0</v>
      </c>
    </row>
    <row r="716" spans="1:46" s="95" customFormat="1" x14ac:dyDescent="0.35">
      <c r="A716" s="88">
        <v>63135</v>
      </c>
      <c r="B716" s="109">
        <v>63134</v>
      </c>
      <c r="C716" s="88" t="s">
        <v>1561</v>
      </c>
      <c r="D716" s="88" t="s">
        <v>590</v>
      </c>
      <c r="E716" s="88" t="s">
        <v>576</v>
      </c>
      <c r="F716" s="88">
        <v>1</v>
      </c>
      <c r="G716" s="120">
        <v>1</v>
      </c>
      <c r="H716" s="88"/>
      <c r="I716" s="88" t="str">
        <f t="shared" si="57"/>
        <v>part</v>
      </c>
      <c r="J716" s="88"/>
      <c r="K716" s="88"/>
      <c r="L716" s="88"/>
      <c r="M716" s="88"/>
      <c r="N716" s="89"/>
      <c r="O716" s="89"/>
      <c r="P716" s="89"/>
      <c r="Q716" s="89"/>
      <c r="R716" s="98" t="s">
        <v>1049</v>
      </c>
      <c r="S716" s="91">
        <v>4</v>
      </c>
      <c r="T716" s="157"/>
      <c r="U716" s="113"/>
      <c r="V716" s="114">
        <v>0</v>
      </c>
      <c r="W716" s="98"/>
      <c r="X716" s="88"/>
      <c r="Y716" s="88"/>
      <c r="Z716" s="114"/>
      <c r="AA716" s="115">
        <f t="shared" si="58"/>
        <v>0</v>
      </c>
      <c r="AB716" s="95">
        <f t="shared" si="60"/>
        <v>0</v>
      </c>
      <c r="AC716" s="88"/>
      <c r="AD716" s="88">
        <f t="shared" si="59"/>
        <v>0</v>
      </c>
      <c r="AE716" s="113">
        <v>40148</v>
      </c>
      <c r="AF716" s="88"/>
      <c r="AG716" s="88"/>
      <c r="AH716" s="88"/>
      <c r="AI716" s="88"/>
      <c r="AJ716" s="88"/>
      <c r="AK716" s="88"/>
      <c r="AL716" s="88"/>
      <c r="AM716" s="281">
        <v>63135</v>
      </c>
      <c r="AN716" s="281">
        <v>63134</v>
      </c>
      <c r="AO716" s="156" t="s">
        <v>1561</v>
      </c>
      <c r="AP716" s="282" t="s">
        <v>590</v>
      </c>
      <c r="AQ716" s="809" t="s">
        <v>576</v>
      </c>
      <c r="AR716" s="809">
        <v>1</v>
      </c>
      <c r="AS716" s="88">
        <f t="shared" si="61"/>
        <v>0</v>
      </c>
      <c r="AT716" s="88">
        <v>0</v>
      </c>
    </row>
    <row r="717" spans="1:46" s="95" customFormat="1" x14ac:dyDescent="0.35">
      <c r="A717" s="88">
        <v>62794</v>
      </c>
      <c r="B717" s="109">
        <v>63135</v>
      </c>
      <c r="C717" s="88" t="s">
        <v>1562</v>
      </c>
      <c r="D717" s="88" t="s">
        <v>590</v>
      </c>
      <c r="E717" s="88" t="s">
        <v>576</v>
      </c>
      <c r="F717" s="88">
        <v>1</v>
      </c>
      <c r="G717" s="120">
        <v>1</v>
      </c>
      <c r="H717" s="88"/>
      <c r="I717" s="88" t="str">
        <f t="shared" si="57"/>
        <v>assy</v>
      </c>
      <c r="J717" s="88"/>
      <c r="K717" s="88"/>
      <c r="L717" s="88"/>
      <c r="M717" s="88"/>
      <c r="N717" s="89"/>
      <c r="O717" s="89"/>
      <c r="P717" s="89"/>
      <c r="Q717" s="89"/>
      <c r="R717" s="98" t="s">
        <v>1049</v>
      </c>
      <c r="S717" s="91">
        <v>4</v>
      </c>
      <c r="T717" s="157"/>
      <c r="U717" s="113"/>
      <c r="V717" s="114">
        <v>0</v>
      </c>
      <c r="W717" s="98"/>
      <c r="X717" s="88"/>
      <c r="Y717" s="88"/>
      <c r="Z717" s="114"/>
      <c r="AA717" s="115">
        <f t="shared" si="58"/>
        <v>0</v>
      </c>
      <c r="AB717" s="95">
        <f t="shared" si="60"/>
        <v>0</v>
      </c>
      <c r="AC717" s="88"/>
      <c r="AD717" s="88">
        <f t="shared" si="59"/>
        <v>0</v>
      </c>
      <c r="AE717" s="113">
        <v>40147</v>
      </c>
      <c r="AF717" s="88"/>
      <c r="AG717" s="88"/>
      <c r="AH717" s="88"/>
      <c r="AI717" s="88"/>
      <c r="AJ717" s="88"/>
      <c r="AK717" s="88"/>
      <c r="AL717" s="88"/>
      <c r="AM717" s="281">
        <v>62794</v>
      </c>
      <c r="AN717" s="281">
        <v>63135</v>
      </c>
      <c r="AO717" s="156" t="s">
        <v>1562</v>
      </c>
      <c r="AP717" s="282" t="s">
        <v>590</v>
      </c>
      <c r="AQ717" s="809" t="s">
        <v>1081</v>
      </c>
      <c r="AR717" s="809">
        <v>1</v>
      </c>
      <c r="AS717" s="88">
        <f t="shared" si="61"/>
        <v>0</v>
      </c>
      <c r="AT717" s="88">
        <v>0</v>
      </c>
    </row>
    <row r="718" spans="1:46" s="95" customFormat="1" x14ac:dyDescent="0.35">
      <c r="A718" s="88">
        <v>62897</v>
      </c>
      <c r="B718" s="109">
        <v>63138</v>
      </c>
      <c r="C718" s="88" t="s">
        <v>1563</v>
      </c>
      <c r="D718" s="88" t="s">
        <v>590</v>
      </c>
      <c r="E718" s="88" t="s">
        <v>576</v>
      </c>
      <c r="F718" s="88">
        <v>4</v>
      </c>
      <c r="G718" s="110">
        <v>1</v>
      </c>
      <c r="H718" s="88"/>
      <c r="I718" s="88" t="str">
        <f t="shared" si="57"/>
        <v>part</v>
      </c>
      <c r="J718" s="88"/>
      <c r="K718" s="88"/>
      <c r="L718" s="88"/>
      <c r="M718" s="88"/>
      <c r="N718" s="89"/>
      <c r="O718" s="89"/>
      <c r="P718" s="89"/>
      <c r="Q718" s="89"/>
      <c r="R718" s="98" t="s">
        <v>1129</v>
      </c>
      <c r="S718" s="91">
        <v>4</v>
      </c>
      <c r="T718" s="92"/>
      <c r="U718" s="88"/>
      <c r="V718" s="114">
        <v>0</v>
      </c>
      <c r="W718" s="92"/>
      <c r="X718" s="88"/>
      <c r="Y718" s="88"/>
      <c r="Z718" s="114"/>
      <c r="AA718" s="115">
        <f t="shared" si="58"/>
        <v>0</v>
      </c>
      <c r="AB718" s="95">
        <f t="shared" si="60"/>
        <v>0</v>
      </c>
      <c r="AC718" s="88"/>
      <c r="AD718" s="88">
        <f t="shared" si="59"/>
        <v>0</v>
      </c>
      <c r="AE718" s="113">
        <v>40151</v>
      </c>
      <c r="AF718" s="88"/>
      <c r="AG718" s="88"/>
      <c r="AH718" s="88"/>
      <c r="AI718" s="88"/>
      <c r="AJ718" s="88"/>
      <c r="AK718" s="88"/>
      <c r="AL718" s="88"/>
      <c r="AM718" s="281">
        <v>62897</v>
      </c>
      <c r="AN718" s="281">
        <v>63138</v>
      </c>
      <c r="AO718" s="156" t="s">
        <v>1563</v>
      </c>
      <c r="AP718" s="282" t="s">
        <v>590</v>
      </c>
      <c r="AQ718" s="809" t="s">
        <v>1081</v>
      </c>
      <c r="AR718" s="809">
        <v>4</v>
      </c>
      <c r="AS718" s="88">
        <f t="shared" si="61"/>
        <v>0</v>
      </c>
      <c r="AT718" s="88">
        <v>0</v>
      </c>
    </row>
    <row r="719" spans="1:46" s="95" customFormat="1" x14ac:dyDescent="0.35">
      <c r="A719" s="88">
        <v>62811</v>
      </c>
      <c r="B719" s="109">
        <v>63139</v>
      </c>
      <c r="C719" s="88" t="s">
        <v>1564</v>
      </c>
      <c r="D719" s="88" t="s">
        <v>924</v>
      </c>
      <c r="E719" s="88"/>
      <c r="F719" s="88">
        <v>2</v>
      </c>
      <c r="G719" s="120">
        <v>1</v>
      </c>
      <c r="H719" s="88"/>
      <c r="I719" s="88" t="str">
        <f t="shared" si="57"/>
        <v>part</v>
      </c>
      <c r="J719" s="88"/>
      <c r="K719" s="88"/>
      <c r="L719" s="88"/>
      <c r="M719" s="88"/>
      <c r="N719" s="89"/>
      <c r="O719" s="89"/>
      <c r="P719" s="89"/>
      <c r="Q719" s="89"/>
      <c r="R719" s="98" t="s">
        <v>1129</v>
      </c>
      <c r="S719" s="91">
        <v>3</v>
      </c>
      <c r="T719" s="92"/>
      <c r="U719" s="88"/>
      <c r="V719" s="114">
        <v>0</v>
      </c>
      <c r="W719" s="98"/>
      <c r="X719" s="88"/>
      <c r="Y719" s="88"/>
      <c r="Z719" s="114"/>
      <c r="AA719" s="115">
        <f t="shared" si="58"/>
        <v>0</v>
      </c>
      <c r="AB719" s="95">
        <f t="shared" si="60"/>
        <v>0</v>
      </c>
      <c r="AC719" s="88"/>
      <c r="AD719" s="88">
        <f t="shared" si="59"/>
        <v>0</v>
      </c>
      <c r="AE719" s="113">
        <v>40158</v>
      </c>
      <c r="AF719" s="88"/>
      <c r="AG719" s="88"/>
      <c r="AH719" s="88"/>
      <c r="AI719" s="88"/>
      <c r="AJ719" s="88"/>
      <c r="AK719" s="88"/>
      <c r="AL719" s="88"/>
      <c r="AM719" s="281">
        <v>62811</v>
      </c>
      <c r="AN719" s="281">
        <v>63139</v>
      </c>
      <c r="AO719" s="156" t="s">
        <v>1564</v>
      </c>
      <c r="AP719" s="282" t="s">
        <v>590</v>
      </c>
      <c r="AQ719" s="809" t="s">
        <v>576</v>
      </c>
      <c r="AR719" s="809">
        <v>2</v>
      </c>
      <c r="AS719" s="88">
        <f t="shared" si="61"/>
        <v>0</v>
      </c>
      <c r="AT719" s="88">
        <v>0</v>
      </c>
    </row>
    <row r="720" spans="1:46" s="95" customFormat="1" x14ac:dyDescent="0.35">
      <c r="A720" s="125">
        <v>62456</v>
      </c>
      <c r="B720" s="126">
        <v>63171</v>
      </c>
      <c r="C720" s="125" t="s">
        <v>1578</v>
      </c>
      <c r="D720" s="125" t="s">
        <v>590</v>
      </c>
      <c r="E720" s="125" t="s">
        <v>576</v>
      </c>
      <c r="F720" s="125">
        <v>1</v>
      </c>
      <c r="G720" s="127">
        <v>1</v>
      </c>
      <c r="H720" s="125"/>
      <c r="I720" s="125" t="str">
        <f t="shared" si="57"/>
        <v>part</v>
      </c>
      <c r="J720" s="125"/>
      <c r="K720" s="125"/>
      <c r="L720" s="125"/>
      <c r="M720" s="125"/>
      <c r="N720" s="128"/>
      <c r="O720" s="128"/>
      <c r="P720" s="128"/>
      <c r="Q720" s="128"/>
      <c r="R720" s="129" t="s">
        <v>1129</v>
      </c>
      <c r="S720" s="262">
        <v>4</v>
      </c>
      <c r="T720" s="130" t="s">
        <v>1098</v>
      </c>
      <c r="U720" s="128"/>
      <c r="V720" s="132">
        <v>91.43</v>
      </c>
      <c r="W720" s="130"/>
      <c r="X720" s="125" t="s">
        <v>1548</v>
      </c>
      <c r="Y720" s="125"/>
      <c r="Z720" s="125"/>
      <c r="AA720" s="115">
        <f t="shared" si="58"/>
        <v>91.43</v>
      </c>
      <c r="AB720" s="95">
        <f t="shared" si="60"/>
        <v>91.43</v>
      </c>
      <c r="AC720" s="88"/>
      <c r="AD720" s="88">
        <f t="shared" si="59"/>
        <v>0</v>
      </c>
      <c r="AE720" s="113">
        <v>40115</v>
      </c>
      <c r="AF720" s="88"/>
      <c r="AG720" s="88"/>
      <c r="AH720" s="88"/>
      <c r="AI720" s="88"/>
      <c r="AJ720" s="88"/>
      <c r="AK720" s="88"/>
      <c r="AL720" s="88"/>
      <c r="AM720" s="281">
        <v>62456</v>
      </c>
      <c r="AN720" s="281">
        <v>63171</v>
      </c>
      <c r="AO720" s="156" t="s">
        <v>1578</v>
      </c>
      <c r="AP720" s="282" t="s">
        <v>590</v>
      </c>
      <c r="AQ720" s="809" t="s">
        <v>576</v>
      </c>
      <c r="AR720" s="809">
        <v>1</v>
      </c>
      <c r="AS720" s="88">
        <f t="shared" si="61"/>
        <v>0</v>
      </c>
      <c r="AT720" s="88">
        <v>0</v>
      </c>
    </row>
    <row r="721" spans="1:46" s="95" customFormat="1" x14ac:dyDescent="0.35">
      <c r="A721" s="88">
        <v>62445</v>
      </c>
      <c r="B721" s="109">
        <v>63172</v>
      </c>
      <c r="C721" s="88" t="s">
        <v>1579</v>
      </c>
      <c r="D721" s="88" t="s">
        <v>924</v>
      </c>
      <c r="E721" s="88"/>
      <c r="F721" s="88">
        <v>1</v>
      </c>
      <c r="G721" s="88">
        <v>100</v>
      </c>
      <c r="H721" s="88"/>
      <c r="I721" s="88" t="str">
        <f t="shared" si="57"/>
        <v>assy</v>
      </c>
      <c r="J721" s="88"/>
      <c r="K721" s="88"/>
      <c r="L721" s="88"/>
      <c r="M721" s="88"/>
      <c r="N721" s="89"/>
      <c r="O721" s="89"/>
      <c r="P721" s="89"/>
      <c r="Q721" s="89"/>
      <c r="R721" s="98" t="s">
        <v>1129</v>
      </c>
      <c r="S721" s="91">
        <v>2</v>
      </c>
      <c r="T721" s="92"/>
      <c r="U721" s="88"/>
      <c r="V721" s="246">
        <v>0</v>
      </c>
      <c r="W721" s="92"/>
      <c r="X721" s="88"/>
      <c r="Y721" s="88"/>
      <c r="Z721" s="114"/>
      <c r="AA721" s="115">
        <f t="shared" si="58"/>
        <v>0</v>
      </c>
      <c r="AB721" s="95">
        <f t="shared" si="60"/>
        <v>0</v>
      </c>
      <c r="AC721" s="88"/>
      <c r="AD721" s="88">
        <f t="shared" si="59"/>
        <v>0</v>
      </c>
      <c r="AE721" s="113">
        <v>40133</v>
      </c>
      <c r="AF721" s="88"/>
      <c r="AG721" s="88"/>
      <c r="AH721" s="88"/>
      <c r="AI721" s="88"/>
      <c r="AJ721" s="88"/>
      <c r="AK721" s="88"/>
      <c r="AL721" s="88"/>
      <c r="AM721" s="281">
        <v>62445</v>
      </c>
      <c r="AN721" s="281">
        <v>63172</v>
      </c>
      <c r="AO721" s="156" t="s">
        <v>1579</v>
      </c>
      <c r="AP721" s="284" t="s">
        <v>924</v>
      </c>
      <c r="AQ721" s="809"/>
      <c r="AR721" s="809">
        <v>1</v>
      </c>
      <c r="AS721" s="88">
        <f t="shared" si="61"/>
        <v>0</v>
      </c>
      <c r="AT721" s="88">
        <v>0</v>
      </c>
    </row>
    <row r="722" spans="1:46" s="95" customFormat="1" x14ac:dyDescent="0.35">
      <c r="A722" s="125">
        <v>110003</v>
      </c>
      <c r="B722" s="126">
        <v>100189</v>
      </c>
      <c r="C722" s="125" t="s">
        <v>1580</v>
      </c>
      <c r="D722" s="125" t="s">
        <v>590</v>
      </c>
      <c r="E722" s="125"/>
      <c r="F722" s="125">
        <v>2</v>
      </c>
      <c r="G722" s="133">
        <v>1</v>
      </c>
      <c r="H722" s="125"/>
      <c r="I722" s="125" t="str">
        <f t="shared" si="57"/>
        <v>part</v>
      </c>
      <c r="J722" s="125"/>
      <c r="K722" s="125"/>
      <c r="L722" s="125"/>
      <c r="M722" s="125"/>
      <c r="N722" s="128"/>
      <c r="O722" s="128"/>
      <c r="P722" s="128"/>
      <c r="Q722" s="128"/>
      <c r="R722" s="129"/>
      <c r="S722" s="262"/>
      <c r="T722" s="130"/>
      <c r="U722" s="128"/>
      <c r="V722" s="132">
        <v>0</v>
      </c>
      <c r="W722" s="129"/>
      <c r="X722" s="125"/>
      <c r="Y722" s="125"/>
      <c r="Z722" s="132"/>
      <c r="AA722" s="263">
        <f t="shared" si="58"/>
        <v>0</v>
      </c>
      <c r="AB722" s="264">
        <f t="shared" si="60"/>
        <v>0</v>
      </c>
      <c r="AC722" s="125"/>
      <c r="AD722" s="125">
        <f t="shared" si="59"/>
        <v>0</v>
      </c>
      <c r="AE722" s="148">
        <v>39926</v>
      </c>
      <c r="AF722" s="125"/>
      <c r="AG722" s="125"/>
      <c r="AH722" s="125"/>
      <c r="AI722" s="125"/>
      <c r="AJ722" s="125"/>
      <c r="AK722" s="125"/>
      <c r="AL722" s="125"/>
      <c r="AM722" s="281">
        <v>110003</v>
      </c>
      <c r="AN722" s="281">
        <v>100189</v>
      </c>
      <c r="AO722" s="156" t="s">
        <v>1580</v>
      </c>
      <c r="AP722" s="282" t="s">
        <v>590</v>
      </c>
      <c r="AQ722" s="809"/>
      <c r="AR722" s="809">
        <v>1</v>
      </c>
      <c r="AS722" s="88">
        <f t="shared" si="61"/>
        <v>0</v>
      </c>
      <c r="AT722" s="88">
        <v>0</v>
      </c>
    </row>
    <row r="723" spans="1:46" s="95" customFormat="1" x14ac:dyDescent="0.35">
      <c r="A723" s="125">
        <v>110004</v>
      </c>
      <c r="B723" s="126">
        <v>100208</v>
      </c>
      <c r="C723" s="125" t="s">
        <v>1581</v>
      </c>
      <c r="D723" s="125" t="s">
        <v>590</v>
      </c>
      <c r="E723" s="125"/>
      <c r="F723" s="125">
        <v>2</v>
      </c>
      <c r="G723" s="133">
        <v>1</v>
      </c>
      <c r="H723" s="125"/>
      <c r="I723" s="125" t="str">
        <f t="shared" si="57"/>
        <v>part</v>
      </c>
      <c r="J723" s="125"/>
      <c r="K723" s="125"/>
      <c r="L723" s="125"/>
      <c r="M723" s="125"/>
      <c r="N723" s="128"/>
      <c r="O723" s="128"/>
      <c r="P723" s="128"/>
      <c r="Q723" s="128"/>
      <c r="R723" s="129"/>
      <c r="S723" s="262"/>
      <c r="T723" s="130"/>
      <c r="U723" s="128"/>
      <c r="V723" s="132">
        <v>0</v>
      </c>
      <c r="W723" s="161"/>
      <c r="X723" s="125"/>
      <c r="Y723" s="125"/>
      <c r="Z723" s="132"/>
      <c r="AA723" s="263">
        <f t="shared" si="58"/>
        <v>0</v>
      </c>
      <c r="AB723" s="264">
        <f t="shared" si="60"/>
        <v>0</v>
      </c>
      <c r="AC723" s="125"/>
      <c r="AD723" s="125">
        <f t="shared" si="59"/>
        <v>0</v>
      </c>
      <c r="AE723" s="148">
        <v>39926</v>
      </c>
      <c r="AF723" s="125"/>
      <c r="AG723" s="125"/>
      <c r="AH723" s="125"/>
      <c r="AI723" s="125"/>
      <c r="AJ723" s="125"/>
      <c r="AK723" s="125"/>
      <c r="AL723" s="125"/>
      <c r="AM723" s="281">
        <v>110004</v>
      </c>
      <c r="AN723" s="281">
        <v>100208</v>
      </c>
      <c r="AO723" s="156" t="s">
        <v>1581</v>
      </c>
      <c r="AP723" s="282" t="s">
        <v>590</v>
      </c>
      <c r="AQ723" s="809"/>
      <c r="AR723" s="809">
        <v>1</v>
      </c>
      <c r="AS723" s="88">
        <f t="shared" si="61"/>
        <v>0</v>
      </c>
      <c r="AT723" s="88">
        <v>0</v>
      </c>
    </row>
    <row r="724" spans="1:46" s="95" customFormat="1" x14ac:dyDescent="0.35">
      <c r="A724" s="125">
        <v>110074</v>
      </c>
      <c r="B724" s="126">
        <v>100272</v>
      </c>
      <c r="C724" s="125" t="s">
        <v>1584</v>
      </c>
      <c r="D724" s="125" t="s">
        <v>473</v>
      </c>
      <c r="E724" s="125"/>
      <c r="F724" s="125">
        <v>1</v>
      </c>
      <c r="G724" s="127">
        <v>1</v>
      </c>
      <c r="H724" s="125"/>
      <c r="I724" s="125" t="str">
        <f t="shared" si="57"/>
        <v>part</v>
      </c>
      <c r="J724" s="125"/>
      <c r="K724" s="125"/>
      <c r="L724" s="125"/>
      <c r="M724" s="125"/>
      <c r="N724" s="128"/>
      <c r="O724" s="128"/>
      <c r="P724" s="128"/>
      <c r="Q724" s="128"/>
      <c r="R724" s="129"/>
      <c r="S724" s="262"/>
      <c r="T724" s="130"/>
      <c r="U724" s="125"/>
      <c r="V724" s="132">
        <v>0</v>
      </c>
      <c r="W724" s="130"/>
      <c r="X724" s="125"/>
      <c r="Y724" s="125"/>
      <c r="Z724" s="132"/>
      <c r="AA724" s="263">
        <f t="shared" si="58"/>
        <v>0</v>
      </c>
      <c r="AB724" s="264">
        <f t="shared" si="60"/>
        <v>0</v>
      </c>
      <c r="AC724" s="125"/>
      <c r="AD724" s="125">
        <f t="shared" si="59"/>
        <v>0</v>
      </c>
      <c r="AE724" s="148">
        <v>40042</v>
      </c>
      <c r="AF724" s="125"/>
      <c r="AG724" s="125"/>
      <c r="AH724" s="125"/>
      <c r="AI724" s="125"/>
      <c r="AJ724" s="125"/>
      <c r="AK724" s="125"/>
      <c r="AL724" s="125"/>
      <c r="AM724" s="281">
        <v>110074</v>
      </c>
      <c r="AN724" s="281">
        <v>100272</v>
      </c>
      <c r="AO724" s="156" t="s">
        <v>1584</v>
      </c>
      <c r="AP724" s="285" t="s">
        <v>924</v>
      </c>
      <c r="AQ724" s="809"/>
      <c r="AR724" s="809">
        <v>1</v>
      </c>
      <c r="AS724" s="88">
        <f t="shared" si="61"/>
        <v>0</v>
      </c>
      <c r="AT724" s="88">
        <v>0</v>
      </c>
    </row>
    <row r="725" spans="1:46" s="95" customFormat="1" x14ac:dyDescent="0.35">
      <c r="A725" s="125">
        <v>110074</v>
      </c>
      <c r="B725" s="126">
        <v>100273</v>
      </c>
      <c r="C725" s="125" t="s">
        <v>1586</v>
      </c>
      <c r="D725" s="125" t="s">
        <v>473</v>
      </c>
      <c r="E725" s="125"/>
      <c r="F725" s="125">
        <v>1</v>
      </c>
      <c r="G725" s="127">
        <v>1</v>
      </c>
      <c r="H725" s="125"/>
      <c r="I725" s="125" t="str">
        <f t="shared" si="57"/>
        <v>part</v>
      </c>
      <c r="J725" s="125"/>
      <c r="K725" s="125"/>
      <c r="L725" s="125"/>
      <c r="M725" s="125"/>
      <c r="N725" s="128"/>
      <c r="O725" s="128"/>
      <c r="P725" s="128"/>
      <c r="Q725" s="128"/>
      <c r="R725" s="129"/>
      <c r="S725" s="262"/>
      <c r="T725" s="130"/>
      <c r="U725" s="125"/>
      <c r="V725" s="132">
        <v>0</v>
      </c>
      <c r="W725" s="129"/>
      <c r="X725" s="125"/>
      <c r="Y725" s="125"/>
      <c r="Z725" s="125"/>
      <c r="AA725" s="263">
        <f t="shared" si="58"/>
        <v>0</v>
      </c>
      <c r="AB725" s="264">
        <f t="shared" si="60"/>
        <v>0</v>
      </c>
      <c r="AC725" s="125"/>
      <c r="AD725" s="125">
        <f t="shared" si="59"/>
        <v>0</v>
      </c>
      <c r="AE725" s="148">
        <v>40042</v>
      </c>
      <c r="AF725" s="125"/>
      <c r="AG725" s="125"/>
      <c r="AH725" s="125"/>
      <c r="AI725" s="125"/>
      <c r="AJ725" s="125"/>
      <c r="AK725" s="125"/>
      <c r="AL725" s="125"/>
      <c r="AM725" s="281">
        <v>110074</v>
      </c>
      <c r="AN725" s="281">
        <v>100273</v>
      </c>
      <c r="AO725" s="156" t="s">
        <v>1586</v>
      </c>
      <c r="AP725" s="285" t="s">
        <v>924</v>
      </c>
      <c r="AQ725" s="809"/>
      <c r="AR725" s="809">
        <v>1</v>
      </c>
      <c r="AS725" s="88">
        <f t="shared" si="61"/>
        <v>0</v>
      </c>
      <c r="AT725" s="88">
        <v>0</v>
      </c>
    </row>
    <row r="726" spans="1:46" s="95" customFormat="1" x14ac:dyDescent="0.35">
      <c r="A726" s="185">
        <v>110074</v>
      </c>
      <c r="B726" s="204">
        <v>100274</v>
      </c>
      <c r="C726" s="185" t="s">
        <v>1587</v>
      </c>
      <c r="D726" s="185" t="s">
        <v>473</v>
      </c>
      <c r="E726" s="185"/>
      <c r="F726" s="185">
        <v>1</v>
      </c>
      <c r="G726" s="205">
        <v>1</v>
      </c>
      <c r="H726" s="185"/>
      <c r="I726" s="185" t="str">
        <f t="shared" si="57"/>
        <v>part</v>
      </c>
      <c r="J726" s="185"/>
      <c r="K726" s="185"/>
      <c r="L726" s="185"/>
      <c r="M726" s="185"/>
      <c r="N726" s="206"/>
      <c r="O726" s="206"/>
      <c r="P726" s="206"/>
      <c r="Q726" s="206"/>
      <c r="R726" s="207"/>
      <c r="S726" s="208"/>
      <c r="T726" s="184" t="s">
        <v>1588</v>
      </c>
      <c r="U726" s="185"/>
      <c r="V726" s="209">
        <v>0</v>
      </c>
      <c r="W726" s="207"/>
      <c r="X726" s="185"/>
      <c r="Y726" s="185"/>
      <c r="Z726" s="185"/>
      <c r="AA726" s="210">
        <f t="shared" si="58"/>
        <v>0</v>
      </c>
      <c r="AB726" s="211">
        <f t="shared" si="60"/>
        <v>0</v>
      </c>
      <c r="AC726" s="185"/>
      <c r="AD726" s="185">
        <f t="shared" si="59"/>
        <v>0</v>
      </c>
      <c r="AE726" s="212">
        <v>40042</v>
      </c>
      <c r="AF726" s="185"/>
      <c r="AG726" s="185"/>
      <c r="AH726" s="185"/>
      <c r="AI726" s="185"/>
      <c r="AJ726" s="185"/>
      <c r="AK726" s="185"/>
      <c r="AL726" s="185"/>
      <c r="AM726" s="281">
        <v>110074</v>
      </c>
      <c r="AN726" s="281">
        <v>100274</v>
      </c>
      <c r="AO726" s="156" t="s">
        <v>1587</v>
      </c>
      <c r="AP726" s="285" t="s">
        <v>924</v>
      </c>
      <c r="AQ726" s="809"/>
      <c r="AR726" s="809">
        <v>1</v>
      </c>
      <c r="AS726" s="88">
        <f t="shared" si="61"/>
        <v>0</v>
      </c>
      <c r="AT726" s="88">
        <v>0</v>
      </c>
    </row>
    <row r="727" spans="1:46" s="95" customFormat="1" x14ac:dyDescent="0.35">
      <c r="A727" s="155">
        <v>62452</v>
      </c>
      <c r="B727" s="162">
        <v>100277</v>
      </c>
      <c r="C727" s="155" t="s">
        <v>1589</v>
      </c>
      <c r="D727" s="155" t="s">
        <v>473</v>
      </c>
      <c r="E727" s="155"/>
      <c r="F727" s="155">
        <v>1</v>
      </c>
      <c r="G727" s="171">
        <v>1</v>
      </c>
      <c r="H727" s="155"/>
      <c r="I727" s="155" t="str">
        <f t="shared" si="57"/>
        <v>part</v>
      </c>
      <c r="J727" s="155"/>
      <c r="K727" s="155"/>
      <c r="L727" s="155"/>
      <c r="M727" s="155"/>
      <c r="N727" s="163"/>
      <c r="O727" s="163"/>
      <c r="P727" s="163"/>
      <c r="Q727" s="163"/>
      <c r="R727" s="164"/>
      <c r="S727" s="165"/>
      <c r="T727" s="167" t="s">
        <v>1590</v>
      </c>
      <c r="U727" s="155"/>
      <c r="V727" s="275">
        <v>414.55</v>
      </c>
      <c r="W727" s="164"/>
      <c r="X727" s="155" t="s">
        <v>844</v>
      </c>
      <c r="Y727" s="155" t="s">
        <v>475</v>
      </c>
      <c r="Z727" s="166"/>
      <c r="AA727" s="152">
        <f t="shared" si="58"/>
        <v>414.55</v>
      </c>
      <c r="AB727" s="168">
        <f t="shared" si="60"/>
        <v>414.55</v>
      </c>
      <c r="AC727" s="155"/>
      <c r="AD727" s="155">
        <f t="shared" si="59"/>
        <v>0</v>
      </c>
      <c r="AE727" s="169">
        <v>40042</v>
      </c>
      <c r="AF727" s="155">
        <v>1</v>
      </c>
      <c r="AG727" s="155"/>
      <c r="AH727" s="155"/>
      <c r="AI727" s="155"/>
      <c r="AJ727" s="155"/>
      <c r="AK727" s="155"/>
      <c r="AL727" s="155"/>
      <c r="AM727" s="281">
        <v>62452</v>
      </c>
      <c r="AN727" s="281">
        <v>100277</v>
      </c>
      <c r="AO727" s="156" t="s">
        <v>1589</v>
      </c>
      <c r="AP727" s="282" t="s">
        <v>473</v>
      </c>
      <c r="AQ727" s="809"/>
      <c r="AR727" s="809">
        <v>1</v>
      </c>
      <c r="AS727" s="88">
        <f t="shared" si="61"/>
        <v>0</v>
      </c>
      <c r="AT727" s="88">
        <v>0</v>
      </c>
    </row>
    <row r="728" spans="1:46" s="95" customFormat="1" x14ac:dyDescent="0.35">
      <c r="A728" s="155">
        <v>62454</v>
      </c>
      <c r="B728" s="162">
        <v>100277</v>
      </c>
      <c r="C728" s="155" t="s">
        <v>1589</v>
      </c>
      <c r="D728" s="155" t="s">
        <v>473</v>
      </c>
      <c r="E728" s="155"/>
      <c r="F728" s="155">
        <v>1</v>
      </c>
      <c r="G728" s="171">
        <v>1</v>
      </c>
      <c r="H728" s="155"/>
      <c r="I728" s="155" t="str">
        <f t="shared" si="57"/>
        <v>part</v>
      </c>
      <c r="J728" s="155"/>
      <c r="K728" s="155"/>
      <c r="L728" s="155"/>
      <c r="M728" s="155"/>
      <c r="N728" s="163"/>
      <c r="O728" s="163"/>
      <c r="P728" s="163"/>
      <c r="Q728" s="163"/>
      <c r="R728" s="164"/>
      <c r="S728" s="165"/>
      <c r="T728" s="167" t="s">
        <v>1590</v>
      </c>
      <c r="U728" s="163"/>
      <c r="V728" s="166">
        <v>414.55</v>
      </c>
      <c r="W728" s="164"/>
      <c r="X728" s="155" t="s">
        <v>844</v>
      </c>
      <c r="Y728" s="155" t="s">
        <v>475</v>
      </c>
      <c r="Z728" s="166"/>
      <c r="AA728" s="152">
        <f t="shared" si="58"/>
        <v>414.55</v>
      </c>
      <c r="AB728" s="168">
        <f t="shared" si="60"/>
        <v>414.55</v>
      </c>
      <c r="AC728" s="155"/>
      <c r="AD728" s="155">
        <f t="shared" si="59"/>
        <v>0</v>
      </c>
      <c r="AE728" s="169">
        <v>40042</v>
      </c>
      <c r="AF728" s="155">
        <v>1</v>
      </c>
      <c r="AG728" s="155"/>
      <c r="AH728" s="155"/>
      <c r="AI728" s="155"/>
      <c r="AJ728" s="155"/>
      <c r="AK728" s="155"/>
      <c r="AL728" s="155"/>
      <c r="AM728" s="281">
        <v>62454</v>
      </c>
      <c r="AN728" s="281">
        <v>100277</v>
      </c>
      <c r="AO728" s="156" t="s">
        <v>1589</v>
      </c>
      <c r="AP728" s="282" t="s">
        <v>473</v>
      </c>
      <c r="AQ728" s="809"/>
      <c r="AR728" s="809">
        <v>1</v>
      </c>
      <c r="AS728" s="88">
        <f t="shared" si="61"/>
        <v>0</v>
      </c>
      <c r="AT728" s="88">
        <v>0</v>
      </c>
    </row>
    <row r="729" spans="1:46" s="95" customFormat="1" x14ac:dyDescent="0.35">
      <c r="A729" s="220">
        <v>62457</v>
      </c>
      <c r="B729" s="231">
        <v>110003</v>
      </c>
      <c r="C729" s="220" t="s">
        <v>1591</v>
      </c>
      <c r="D729" s="220" t="s">
        <v>590</v>
      </c>
      <c r="E729" s="220" t="s">
        <v>778</v>
      </c>
      <c r="F729" s="220">
        <v>1</v>
      </c>
      <c r="G729" s="123">
        <v>1</v>
      </c>
      <c r="H729" s="220"/>
      <c r="I729" s="220" t="str">
        <f t="shared" si="57"/>
        <v>assy</v>
      </c>
      <c r="J729" s="220"/>
      <c r="K729" s="220"/>
      <c r="L729" s="220"/>
      <c r="M729" s="220"/>
      <c r="N729" s="222"/>
      <c r="O729" s="222"/>
      <c r="P729" s="222"/>
      <c r="Q729" s="222"/>
      <c r="R729" s="223"/>
      <c r="S729" s="224"/>
      <c r="T729" s="225"/>
      <c r="U729" s="220"/>
      <c r="V729" s="227">
        <v>0</v>
      </c>
      <c r="W729" s="225"/>
      <c r="X729" s="220"/>
      <c r="Y729" s="220"/>
      <c r="Z729" s="227"/>
      <c r="AA729" s="228">
        <f t="shared" si="58"/>
        <v>0</v>
      </c>
      <c r="AB729" s="229">
        <f t="shared" si="60"/>
        <v>0</v>
      </c>
      <c r="AC729" s="220"/>
      <c r="AD729" s="220">
        <f t="shared" si="59"/>
        <v>0</v>
      </c>
      <c r="AE729" s="230">
        <v>39926</v>
      </c>
      <c r="AF729" s="220"/>
      <c r="AG729" s="220"/>
      <c r="AH729" s="220"/>
      <c r="AI729" s="220"/>
      <c r="AJ729" s="220"/>
      <c r="AK729" s="220"/>
      <c r="AL729" s="220"/>
      <c r="AM729" s="281">
        <v>62457</v>
      </c>
      <c r="AN729" s="281">
        <v>110003</v>
      </c>
      <c r="AO729" s="156" t="s">
        <v>1591</v>
      </c>
      <c r="AP729" s="282" t="s">
        <v>590</v>
      </c>
      <c r="AQ729" s="809" t="s">
        <v>778</v>
      </c>
      <c r="AR729" s="809">
        <v>1</v>
      </c>
      <c r="AS729" s="88">
        <f t="shared" si="61"/>
        <v>0</v>
      </c>
      <c r="AT729" s="88">
        <v>0</v>
      </c>
    </row>
    <row r="730" spans="1:46" s="95" customFormat="1" x14ac:dyDescent="0.35">
      <c r="A730" s="220">
        <v>63085</v>
      </c>
      <c r="B730" s="231">
        <v>110003</v>
      </c>
      <c r="C730" s="220" t="s">
        <v>1591</v>
      </c>
      <c r="D730" s="220" t="s">
        <v>590</v>
      </c>
      <c r="E730" s="220" t="s">
        <v>778</v>
      </c>
      <c r="F730" s="220">
        <v>1</v>
      </c>
      <c r="G730" s="123">
        <v>1</v>
      </c>
      <c r="H730" s="220"/>
      <c r="I730" s="220" t="str">
        <f t="shared" si="57"/>
        <v>assy</v>
      </c>
      <c r="J730" s="220"/>
      <c r="K730" s="220"/>
      <c r="L730" s="220"/>
      <c r="M730" s="220"/>
      <c r="N730" s="222"/>
      <c r="O730" s="222"/>
      <c r="P730" s="222"/>
      <c r="Q730" s="222"/>
      <c r="R730" s="223"/>
      <c r="S730" s="224"/>
      <c r="T730" s="225"/>
      <c r="U730" s="220"/>
      <c r="V730" s="227">
        <v>0</v>
      </c>
      <c r="W730" s="225"/>
      <c r="X730" s="220"/>
      <c r="Y730" s="220"/>
      <c r="Z730" s="227"/>
      <c r="AA730" s="228">
        <f t="shared" si="58"/>
        <v>0</v>
      </c>
      <c r="AB730" s="229">
        <f t="shared" si="60"/>
        <v>0</v>
      </c>
      <c r="AC730" s="220"/>
      <c r="AD730" s="220">
        <f t="shared" si="59"/>
        <v>0</v>
      </c>
      <c r="AE730" s="230">
        <v>39926</v>
      </c>
      <c r="AF730" s="220"/>
      <c r="AG730" s="220"/>
      <c r="AH730" s="220"/>
      <c r="AI730" s="220"/>
      <c r="AJ730" s="220"/>
      <c r="AK730" s="220"/>
      <c r="AL730" s="220"/>
      <c r="AM730" s="281">
        <v>63085</v>
      </c>
      <c r="AN730" s="281">
        <v>110003</v>
      </c>
      <c r="AO730" s="156" t="s">
        <v>1591</v>
      </c>
      <c r="AP730" s="282" t="s">
        <v>590</v>
      </c>
      <c r="AQ730" s="809" t="s">
        <v>778</v>
      </c>
      <c r="AR730" s="809">
        <v>1</v>
      </c>
      <c r="AS730" s="88">
        <f t="shared" si="61"/>
        <v>0</v>
      </c>
      <c r="AT730" s="88">
        <v>0</v>
      </c>
    </row>
    <row r="731" spans="1:46" s="95" customFormat="1" x14ac:dyDescent="0.35">
      <c r="A731" s="220">
        <v>62457</v>
      </c>
      <c r="B731" s="231">
        <v>110004</v>
      </c>
      <c r="C731" s="220" t="s">
        <v>1592</v>
      </c>
      <c r="D731" s="220" t="s">
        <v>590</v>
      </c>
      <c r="E731" s="220" t="s">
        <v>1081</v>
      </c>
      <c r="F731" s="220">
        <v>1</v>
      </c>
      <c r="G731" s="123">
        <v>1</v>
      </c>
      <c r="H731" s="220"/>
      <c r="I731" s="220" t="str">
        <f t="shared" si="57"/>
        <v>assy</v>
      </c>
      <c r="J731" s="220"/>
      <c r="K731" s="220"/>
      <c r="L731" s="220"/>
      <c r="M731" s="220"/>
      <c r="N731" s="222"/>
      <c r="O731" s="222"/>
      <c r="P731" s="222"/>
      <c r="Q731" s="222"/>
      <c r="R731" s="223"/>
      <c r="S731" s="224"/>
      <c r="T731" s="225"/>
      <c r="U731" s="220"/>
      <c r="V731" s="227">
        <v>0</v>
      </c>
      <c r="W731" s="225"/>
      <c r="X731" s="220"/>
      <c r="Y731" s="220"/>
      <c r="Z731" s="227"/>
      <c r="AA731" s="228">
        <f t="shared" si="58"/>
        <v>0</v>
      </c>
      <c r="AB731" s="229">
        <f t="shared" si="60"/>
        <v>0</v>
      </c>
      <c r="AC731" s="220"/>
      <c r="AD731" s="220">
        <f t="shared" si="59"/>
        <v>0</v>
      </c>
      <c r="AE731" s="230">
        <v>39926</v>
      </c>
      <c r="AF731" s="220"/>
      <c r="AG731" s="220"/>
      <c r="AH731" s="220"/>
      <c r="AI731" s="220"/>
      <c r="AJ731" s="220"/>
      <c r="AK731" s="220"/>
      <c r="AL731" s="220"/>
      <c r="AM731" s="281">
        <v>62457</v>
      </c>
      <c r="AN731" s="281">
        <v>110004</v>
      </c>
      <c r="AO731" s="156" t="s">
        <v>1592</v>
      </c>
      <c r="AP731" s="282" t="s">
        <v>590</v>
      </c>
      <c r="AQ731" s="809" t="s">
        <v>1081</v>
      </c>
      <c r="AR731" s="809">
        <v>1</v>
      </c>
      <c r="AS731" s="88">
        <f t="shared" si="61"/>
        <v>0</v>
      </c>
      <c r="AT731" s="88">
        <v>0</v>
      </c>
    </row>
    <row r="732" spans="1:46" s="95" customFormat="1" x14ac:dyDescent="0.35">
      <c r="A732" s="220">
        <v>63085</v>
      </c>
      <c r="B732" s="231">
        <v>110004</v>
      </c>
      <c r="C732" s="220" t="s">
        <v>1592</v>
      </c>
      <c r="D732" s="220" t="s">
        <v>590</v>
      </c>
      <c r="E732" s="220" t="s">
        <v>1081</v>
      </c>
      <c r="F732" s="220">
        <v>1</v>
      </c>
      <c r="G732" s="123">
        <v>1</v>
      </c>
      <c r="H732" s="220"/>
      <c r="I732" s="220" t="str">
        <f t="shared" si="57"/>
        <v>assy</v>
      </c>
      <c r="J732" s="220"/>
      <c r="K732" s="220"/>
      <c r="L732" s="220"/>
      <c r="M732" s="220"/>
      <c r="N732" s="222"/>
      <c r="O732" s="222"/>
      <c r="P732" s="222"/>
      <c r="Q732" s="222"/>
      <c r="R732" s="223"/>
      <c r="S732" s="224"/>
      <c r="T732" s="225"/>
      <c r="U732" s="220"/>
      <c r="V732" s="227">
        <v>0</v>
      </c>
      <c r="W732" s="225"/>
      <c r="X732" s="220"/>
      <c r="Y732" s="220"/>
      <c r="Z732" s="227"/>
      <c r="AA732" s="228">
        <f t="shared" si="58"/>
        <v>0</v>
      </c>
      <c r="AB732" s="229">
        <f t="shared" si="60"/>
        <v>0</v>
      </c>
      <c r="AC732" s="220"/>
      <c r="AD732" s="220">
        <f t="shared" si="59"/>
        <v>0</v>
      </c>
      <c r="AE732" s="230">
        <v>39926</v>
      </c>
      <c r="AF732" s="220"/>
      <c r="AG732" s="220"/>
      <c r="AH732" s="220"/>
      <c r="AI732" s="220"/>
      <c r="AJ732" s="220"/>
      <c r="AK732" s="220"/>
      <c r="AL732" s="220"/>
      <c r="AM732" s="281">
        <v>63085</v>
      </c>
      <c r="AN732" s="281">
        <v>110004</v>
      </c>
      <c r="AO732" s="156" t="s">
        <v>1592</v>
      </c>
      <c r="AP732" s="282" t="s">
        <v>590</v>
      </c>
      <c r="AQ732" s="809" t="s">
        <v>1081</v>
      </c>
      <c r="AR732" s="809">
        <v>1</v>
      </c>
      <c r="AS732" s="88">
        <f t="shared" si="61"/>
        <v>0</v>
      </c>
      <c r="AT732" s="88">
        <v>0</v>
      </c>
    </row>
    <row r="733" spans="1:46" s="95" customFormat="1" x14ac:dyDescent="0.35">
      <c r="A733" s="88">
        <v>62465</v>
      </c>
      <c r="B733" s="109">
        <v>110046</v>
      </c>
      <c r="C733" s="88" t="s">
        <v>1596</v>
      </c>
      <c r="D733" s="88" t="s">
        <v>473</v>
      </c>
      <c r="E733" s="88"/>
      <c r="F733" s="88">
        <v>2</v>
      </c>
      <c r="G733" s="110">
        <v>1</v>
      </c>
      <c r="H733" s="88"/>
      <c r="I733" s="88" t="str">
        <f t="shared" si="57"/>
        <v>part</v>
      </c>
      <c r="J733" s="88"/>
      <c r="K733" s="88"/>
      <c r="L733" s="88"/>
      <c r="M733" s="88"/>
      <c r="N733" s="89"/>
      <c r="O733" s="89"/>
      <c r="P733" s="89"/>
      <c r="Q733" s="89"/>
      <c r="R733" s="98"/>
      <c r="S733" s="91"/>
      <c r="T733" s="92" t="s">
        <v>1623</v>
      </c>
      <c r="U733" s="88"/>
      <c r="V733" s="111">
        <v>0</v>
      </c>
      <c r="W733" s="92"/>
      <c r="X733" s="88"/>
      <c r="Y733" s="88"/>
      <c r="Z733" s="118"/>
      <c r="AA733" s="112">
        <f t="shared" si="58"/>
        <v>0</v>
      </c>
      <c r="AB733" s="95">
        <f t="shared" si="60"/>
        <v>0</v>
      </c>
      <c r="AC733" s="88"/>
      <c r="AD733" s="88">
        <f t="shared" si="59"/>
        <v>0</v>
      </c>
      <c r="AE733" s="113">
        <v>40126</v>
      </c>
      <c r="AF733" s="88"/>
      <c r="AG733" s="88"/>
      <c r="AH733" s="88"/>
      <c r="AI733" s="88"/>
      <c r="AJ733" s="88"/>
      <c r="AK733" s="88"/>
      <c r="AL733" s="88"/>
      <c r="AM733" s="281">
        <v>62465</v>
      </c>
      <c r="AN733" s="281">
        <v>110046</v>
      </c>
      <c r="AO733" s="156" t="s">
        <v>1765</v>
      </c>
      <c r="AP733" s="282" t="s">
        <v>473</v>
      </c>
      <c r="AQ733" s="809"/>
      <c r="AR733" s="809">
        <v>2</v>
      </c>
      <c r="AS733" s="88">
        <f t="shared" si="61"/>
        <v>0</v>
      </c>
      <c r="AT733" s="88">
        <v>0</v>
      </c>
    </row>
    <row r="734" spans="1:46" s="95" customFormat="1" x14ac:dyDescent="0.35">
      <c r="A734" s="88">
        <v>62454</v>
      </c>
      <c r="B734" s="109">
        <v>110047</v>
      </c>
      <c r="C734" s="88" t="s">
        <v>1597</v>
      </c>
      <c r="D734" s="88" t="s">
        <v>473</v>
      </c>
      <c r="E734" s="88"/>
      <c r="F734" s="88">
        <v>1</v>
      </c>
      <c r="G734" s="110">
        <v>1</v>
      </c>
      <c r="H734" s="88"/>
      <c r="I734" s="88" t="str">
        <f t="shared" si="57"/>
        <v>part</v>
      </c>
      <c r="J734" s="88"/>
      <c r="K734" s="88"/>
      <c r="L734" s="88"/>
      <c r="M734" s="88"/>
      <c r="N734" s="89"/>
      <c r="O734" s="89"/>
      <c r="P734" s="89"/>
      <c r="Q734" s="89"/>
      <c r="R734" s="98"/>
      <c r="S734" s="91"/>
      <c r="T734" s="92" t="s">
        <v>555</v>
      </c>
      <c r="U734" s="89"/>
      <c r="V734" s="114">
        <v>0</v>
      </c>
      <c r="W734" s="98"/>
      <c r="X734" s="88"/>
      <c r="Y734" s="88"/>
      <c r="Z734" s="114"/>
      <c r="AA734" s="115">
        <f t="shared" si="58"/>
        <v>0</v>
      </c>
      <c r="AB734" s="95">
        <f t="shared" si="60"/>
        <v>0</v>
      </c>
      <c r="AC734" s="88"/>
      <c r="AD734" s="88">
        <f t="shared" si="59"/>
        <v>0</v>
      </c>
      <c r="AE734" s="113">
        <v>40135</v>
      </c>
      <c r="AF734" s="88"/>
      <c r="AG734" s="88"/>
      <c r="AH734" s="88"/>
      <c r="AI734" s="88"/>
      <c r="AJ734" s="88"/>
      <c r="AK734" s="88"/>
      <c r="AL734" s="88"/>
      <c r="AM734" s="281">
        <v>62454</v>
      </c>
      <c r="AN734" s="281">
        <v>110047</v>
      </c>
      <c r="AO734" s="156" t="s">
        <v>1597</v>
      </c>
      <c r="AP734" s="282" t="s">
        <v>473</v>
      </c>
      <c r="AQ734" s="809"/>
      <c r="AR734" s="809">
        <v>1</v>
      </c>
      <c r="AS734" s="88">
        <f t="shared" si="61"/>
        <v>0</v>
      </c>
      <c r="AT734" s="149">
        <v>0</v>
      </c>
    </row>
    <row r="735" spans="1:46" s="95" customFormat="1" x14ac:dyDescent="0.35">
      <c r="A735" s="88">
        <v>62465</v>
      </c>
      <c r="B735" s="109">
        <v>110074</v>
      </c>
      <c r="C735" s="88" t="s">
        <v>1766</v>
      </c>
      <c r="D735" s="88" t="s">
        <v>924</v>
      </c>
      <c r="E735" s="88"/>
      <c r="F735" s="88">
        <v>1</v>
      </c>
      <c r="G735" s="110">
        <v>1</v>
      </c>
      <c r="H735" s="88"/>
      <c r="I735" s="88" t="str">
        <f t="shared" si="57"/>
        <v>assy</v>
      </c>
      <c r="J735" s="88"/>
      <c r="K735" s="88"/>
      <c r="L735" s="88"/>
      <c r="M735" s="88"/>
      <c r="N735" s="89"/>
      <c r="O735" s="89"/>
      <c r="P735" s="89"/>
      <c r="Q735" s="89"/>
      <c r="R735" s="98" t="s">
        <v>1607</v>
      </c>
      <c r="S735" s="91"/>
      <c r="T735" s="92" t="s">
        <v>1767</v>
      </c>
      <c r="U735" s="88"/>
      <c r="V735" s="114">
        <v>0</v>
      </c>
      <c r="W735" s="92"/>
      <c r="X735" s="88"/>
      <c r="Y735" s="88"/>
      <c r="Z735" s="118"/>
      <c r="AA735" s="112">
        <f t="shared" si="58"/>
        <v>0</v>
      </c>
      <c r="AB735" s="95">
        <f t="shared" si="60"/>
        <v>0</v>
      </c>
      <c r="AC735" s="88"/>
      <c r="AD735" s="88">
        <f t="shared" si="59"/>
        <v>0</v>
      </c>
      <c r="AE735" s="113">
        <v>40042</v>
      </c>
      <c r="AF735" s="88"/>
      <c r="AG735" s="88"/>
      <c r="AH735" s="88"/>
      <c r="AI735" s="88"/>
      <c r="AJ735" s="88"/>
      <c r="AK735" s="88"/>
      <c r="AL735" s="88"/>
      <c r="AM735" s="281">
        <v>62465</v>
      </c>
      <c r="AN735" s="281">
        <v>110074</v>
      </c>
      <c r="AO735" s="156" t="s">
        <v>1766</v>
      </c>
      <c r="AP735" s="284" t="s">
        <v>924</v>
      </c>
      <c r="AQ735" s="809"/>
      <c r="AR735" s="809">
        <v>1</v>
      </c>
      <c r="AS735" s="88">
        <f t="shared" si="61"/>
        <v>0</v>
      </c>
      <c r="AT735" s="88">
        <v>0</v>
      </c>
    </row>
    <row r="736" spans="1:46" s="95" customFormat="1" x14ac:dyDescent="0.35">
      <c r="A736" s="88">
        <v>62465</v>
      </c>
      <c r="B736" s="109">
        <v>110083</v>
      </c>
      <c r="C736" s="88" t="s">
        <v>1768</v>
      </c>
      <c r="D736" s="88" t="s">
        <v>924</v>
      </c>
      <c r="E736" s="88"/>
      <c r="F736" s="88">
        <v>2</v>
      </c>
      <c r="G736" s="110">
        <v>1</v>
      </c>
      <c r="H736" s="88"/>
      <c r="I736" s="88" t="str">
        <f t="shared" si="57"/>
        <v>part</v>
      </c>
      <c r="J736" s="88"/>
      <c r="K736" s="88"/>
      <c r="L736" s="88"/>
      <c r="M736" s="88"/>
      <c r="N736" s="89"/>
      <c r="O736" s="89"/>
      <c r="P736" s="89"/>
      <c r="Q736" s="89"/>
      <c r="R736" s="98" t="s">
        <v>1607</v>
      </c>
      <c r="S736" s="91"/>
      <c r="T736" s="92" t="s">
        <v>1767</v>
      </c>
      <c r="U736" s="88"/>
      <c r="V736" s="114">
        <v>0</v>
      </c>
      <c r="W736" s="92"/>
      <c r="X736" s="88"/>
      <c r="Y736" s="88"/>
      <c r="Z736" s="118"/>
      <c r="AA736" s="112">
        <f t="shared" si="58"/>
        <v>0</v>
      </c>
      <c r="AB736" s="95">
        <f t="shared" si="60"/>
        <v>0</v>
      </c>
      <c r="AC736" s="88"/>
      <c r="AD736" s="88">
        <f t="shared" si="59"/>
        <v>0</v>
      </c>
      <c r="AE736" s="113">
        <v>40128</v>
      </c>
      <c r="AF736" s="88"/>
      <c r="AG736" s="88"/>
      <c r="AH736" s="88"/>
      <c r="AI736" s="88"/>
      <c r="AJ736" s="88"/>
      <c r="AK736" s="88"/>
      <c r="AL736" s="88"/>
      <c r="AM736" s="281">
        <v>62465</v>
      </c>
      <c r="AN736" s="281">
        <v>110083</v>
      </c>
      <c r="AO736" s="156" t="s">
        <v>1768</v>
      </c>
      <c r="AP736" s="285" t="s">
        <v>924</v>
      </c>
      <c r="AQ736" s="809"/>
      <c r="AR736" s="809">
        <v>2</v>
      </c>
      <c r="AS736" s="88">
        <f t="shared" si="61"/>
        <v>0</v>
      </c>
      <c r="AT736" s="88">
        <v>0</v>
      </c>
    </row>
    <row r="737" spans="1:46" s="95" customFormat="1" x14ac:dyDescent="0.35">
      <c r="A737" s="88">
        <v>63058</v>
      </c>
      <c r="B737" s="109">
        <v>115101</v>
      </c>
      <c r="C737" s="88" t="s">
        <v>1603</v>
      </c>
      <c r="D737" s="88" t="s">
        <v>473</v>
      </c>
      <c r="E737" s="88"/>
      <c r="F737" s="88">
        <v>2</v>
      </c>
      <c r="G737" s="110">
        <v>1</v>
      </c>
      <c r="H737" s="88"/>
      <c r="I737" s="88" t="str">
        <f t="shared" si="57"/>
        <v>part</v>
      </c>
      <c r="J737" s="88"/>
      <c r="K737" s="88"/>
      <c r="L737" s="88"/>
      <c r="M737" s="88"/>
      <c r="N737" s="89"/>
      <c r="O737" s="89"/>
      <c r="P737" s="89"/>
      <c r="Q737" s="89"/>
      <c r="R737" s="98"/>
      <c r="S737" s="91"/>
      <c r="T737" s="92" t="s">
        <v>1610</v>
      </c>
      <c r="U737" s="88"/>
      <c r="V737" s="114">
        <v>72.8</v>
      </c>
      <c r="W737" s="98"/>
      <c r="X737" s="88" t="s">
        <v>709</v>
      </c>
      <c r="Y737" s="88" t="s">
        <v>486</v>
      </c>
      <c r="Z737" s="114"/>
      <c r="AA737" s="115">
        <f t="shared" si="58"/>
        <v>72.8</v>
      </c>
      <c r="AB737" s="95">
        <f t="shared" si="60"/>
        <v>145.6</v>
      </c>
      <c r="AC737" s="88"/>
      <c r="AD737" s="88">
        <f t="shared" si="59"/>
        <v>0</v>
      </c>
      <c r="AE737" s="113">
        <v>40042</v>
      </c>
      <c r="AF737" s="88">
        <v>2</v>
      </c>
      <c r="AG737" s="88"/>
      <c r="AH737" s="88"/>
      <c r="AI737" s="88"/>
      <c r="AJ737" s="88"/>
      <c r="AK737" s="88"/>
      <c r="AL737" s="88"/>
      <c r="AM737" s="281">
        <v>63058</v>
      </c>
      <c r="AN737" s="281">
        <v>115101</v>
      </c>
      <c r="AO737" s="156" t="s">
        <v>1603</v>
      </c>
      <c r="AP737" s="282" t="s">
        <v>590</v>
      </c>
      <c r="AQ737" s="809"/>
      <c r="AR737" s="809">
        <v>2</v>
      </c>
      <c r="AS737" s="88">
        <f t="shared" si="61"/>
        <v>0</v>
      </c>
      <c r="AT737" s="88">
        <v>0</v>
      </c>
    </row>
    <row r="738" spans="1:46" s="95" customFormat="1" x14ac:dyDescent="0.35">
      <c r="A738" s="88">
        <v>62897</v>
      </c>
      <c r="B738" s="109">
        <v>120020</v>
      </c>
      <c r="C738" s="88" t="s">
        <v>1606</v>
      </c>
      <c r="D738" s="88" t="s">
        <v>924</v>
      </c>
      <c r="E738" s="88"/>
      <c r="F738" s="88">
        <v>1</v>
      </c>
      <c r="G738" s="110"/>
      <c r="H738" s="88"/>
      <c r="I738" s="88" t="str">
        <f t="shared" ref="I738:I773" si="62">IF(COUNTIF($A$7:$A$3385,B738)&lt;&gt;0,"assy","part")</f>
        <v>part</v>
      </c>
      <c r="J738" s="88"/>
      <c r="K738" s="88"/>
      <c r="L738" s="88"/>
      <c r="M738" s="88"/>
      <c r="N738" s="89"/>
      <c r="O738" s="89"/>
      <c r="P738" s="89"/>
      <c r="Q738" s="89"/>
      <c r="R738" s="98" t="s">
        <v>1607</v>
      </c>
      <c r="S738" s="91"/>
      <c r="T738" s="92"/>
      <c r="U738" s="88"/>
      <c r="V738" s="114">
        <v>0</v>
      </c>
      <c r="W738" s="92"/>
      <c r="X738" s="88"/>
      <c r="Y738" s="88"/>
      <c r="Z738" s="118"/>
      <c r="AA738" s="112">
        <f t="shared" si="58"/>
        <v>0</v>
      </c>
      <c r="AB738" s="95">
        <f t="shared" si="60"/>
        <v>0</v>
      </c>
      <c r="AC738" s="88"/>
      <c r="AD738" s="88">
        <f t="shared" si="59"/>
        <v>0</v>
      </c>
      <c r="AE738" s="113">
        <v>40042</v>
      </c>
      <c r="AF738" s="88"/>
      <c r="AG738" s="88"/>
      <c r="AH738" s="88"/>
      <c r="AI738" s="88"/>
      <c r="AJ738" s="88"/>
      <c r="AK738" s="88"/>
      <c r="AL738" s="88"/>
      <c r="AM738" s="281">
        <v>62897</v>
      </c>
      <c r="AN738" s="281">
        <v>120020</v>
      </c>
      <c r="AO738" s="156" t="s">
        <v>1769</v>
      </c>
      <c r="AP738" s="284" t="s">
        <v>924</v>
      </c>
      <c r="AQ738" s="809"/>
      <c r="AR738" s="809">
        <v>1</v>
      </c>
      <c r="AS738" s="88">
        <f t="shared" si="61"/>
        <v>0</v>
      </c>
      <c r="AT738" s="88">
        <v>0</v>
      </c>
    </row>
    <row r="739" spans="1:46" s="95" customFormat="1" x14ac:dyDescent="0.35">
      <c r="A739" s="88">
        <v>62897</v>
      </c>
      <c r="B739" s="109">
        <v>120023</v>
      </c>
      <c r="C739" s="88" t="s">
        <v>1608</v>
      </c>
      <c r="D739" s="88" t="s">
        <v>924</v>
      </c>
      <c r="E739" s="88"/>
      <c r="F739" s="88">
        <v>1</v>
      </c>
      <c r="G739" s="110"/>
      <c r="H739" s="88"/>
      <c r="I739" s="88" t="str">
        <f t="shared" si="62"/>
        <v>part</v>
      </c>
      <c r="J739" s="88"/>
      <c r="K739" s="88"/>
      <c r="L739" s="88"/>
      <c r="M739" s="88"/>
      <c r="N739" s="89"/>
      <c r="O739" s="89"/>
      <c r="P739" s="89"/>
      <c r="Q739" s="89"/>
      <c r="R739" s="98" t="s">
        <v>1607</v>
      </c>
      <c r="S739" s="91"/>
      <c r="T739" s="92"/>
      <c r="U739" s="88"/>
      <c r="V739" s="114">
        <v>0</v>
      </c>
      <c r="W739" s="92"/>
      <c r="X739" s="88"/>
      <c r="Y739" s="88"/>
      <c r="Z739" s="118"/>
      <c r="AA739" s="112">
        <f t="shared" si="58"/>
        <v>0</v>
      </c>
      <c r="AB739" s="95">
        <f t="shared" si="60"/>
        <v>0</v>
      </c>
      <c r="AC739" s="88"/>
      <c r="AD739" s="88">
        <f t="shared" si="59"/>
        <v>0</v>
      </c>
      <c r="AE739" s="113">
        <v>40095</v>
      </c>
      <c r="AF739" s="88"/>
      <c r="AG739" s="88"/>
      <c r="AH739" s="88"/>
      <c r="AI739" s="88"/>
      <c r="AJ739" s="88"/>
      <c r="AK739" s="88"/>
      <c r="AL739" s="88"/>
      <c r="AM739" s="281">
        <v>62897</v>
      </c>
      <c r="AN739" s="281">
        <v>120023</v>
      </c>
      <c r="AO739" s="156" t="s">
        <v>1608</v>
      </c>
      <c r="AP739" s="284" t="s">
        <v>924</v>
      </c>
      <c r="AQ739" s="809"/>
      <c r="AR739" s="809">
        <v>1</v>
      </c>
      <c r="AS739" s="88">
        <f t="shared" si="61"/>
        <v>0</v>
      </c>
      <c r="AT739" s="88">
        <v>0</v>
      </c>
    </row>
    <row r="740" spans="1:46" s="95" customFormat="1" x14ac:dyDescent="0.35">
      <c r="A740" s="88">
        <v>62454</v>
      </c>
      <c r="B740" s="109">
        <v>127407</v>
      </c>
      <c r="C740" s="88" t="s">
        <v>1611</v>
      </c>
      <c r="D740" s="88" t="s">
        <v>590</v>
      </c>
      <c r="E740" s="88" t="s">
        <v>576</v>
      </c>
      <c r="F740" s="88">
        <v>1</v>
      </c>
      <c r="G740" s="110">
        <v>1</v>
      </c>
      <c r="H740" s="88"/>
      <c r="I740" s="88" t="str">
        <f t="shared" si="62"/>
        <v>assy</v>
      </c>
      <c r="J740" s="88"/>
      <c r="K740" s="88"/>
      <c r="L740" s="88"/>
      <c r="M740" s="88"/>
      <c r="N740" s="89"/>
      <c r="O740" s="89"/>
      <c r="P740" s="89"/>
      <c r="Q740" s="89"/>
      <c r="R740" s="98" t="s">
        <v>1612</v>
      </c>
      <c r="S740" s="91">
        <v>4</v>
      </c>
      <c r="T740" s="92"/>
      <c r="U740" s="89"/>
      <c r="V740" s="114">
        <v>0</v>
      </c>
      <c r="W740" s="98"/>
      <c r="X740" s="88"/>
      <c r="Y740" s="88"/>
      <c r="Z740" s="114"/>
      <c r="AA740" s="115">
        <f t="shared" si="58"/>
        <v>0</v>
      </c>
      <c r="AB740" s="95">
        <f t="shared" si="60"/>
        <v>0</v>
      </c>
      <c r="AC740" s="88"/>
      <c r="AD740" s="88">
        <f t="shared" si="59"/>
        <v>0</v>
      </c>
      <c r="AE740" s="113">
        <v>40112</v>
      </c>
      <c r="AF740" s="88"/>
      <c r="AG740" s="88"/>
      <c r="AH740" s="88"/>
      <c r="AI740" s="88"/>
      <c r="AJ740" s="88"/>
      <c r="AK740" s="88"/>
      <c r="AL740" s="88"/>
      <c r="AM740" s="281">
        <v>62454</v>
      </c>
      <c r="AN740" s="281">
        <v>127407</v>
      </c>
      <c r="AO740" s="156" t="s">
        <v>1770</v>
      </c>
      <c r="AP740" s="285" t="s">
        <v>590</v>
      </c>
      <c r="AQ740" s="809"/>
      <c r="AR740" s="809">
        <v>1</v>
      </c>
      <c r="AS740" s="88">
        <f t="shared" si="61"/>
        <v>0</v>
      </c>
      <c r="AT740" s="88">
        <v>0</v>
      </c>
    </row>
    <row r="741" spans="1:46" s="95" customFormat="1" x14ac:dyDescent="0.35">
      <c r="A741" s="155">
        <v>62811</v>
      </c>
      <c r="B741" s="162">
        <v>130012</v>
      </c>
      <c r="C741" s="155" t="s">
        <v>1618</v>
      </c>
      <c r="D741" s="155" t="s">
        <v>473</v>
      </c>
      <c r="E741" s="155"/>
      <c r="F741" s="155">
        <v>2</v>
      </c>
      <c r="G741" s="250">
        <v>1</v>
      </c>
      <c r="H741" s="155"/>
      <c r="I741" s="155" t="str">
        <f t="shared" si="62"/>
        <v>part</v>
      </c>
      <c r="J741" s="155"/>
      <c r="K741" s="155"/>
      <c r="L741" s="155"/>
      <c r="M741" s="155"/>
      <c r="N741" s="163"/>
      <c r="O741" s="163"/>
      <c r="P741" s="163"/>
      <c r="Q741" s="163"/>
      <c r="R741" s="164"/>
      <c r="S741" s="165"/>
      <c r="T741" s="167"/>
      <c r="U741" s="155"/>
      <c r="V741" s="166">
        <v>40</v>
      </c>
      <c r="W741" s="164"/>
      <c r="X741" s="155" t="s">
        <v>1771</v>
      </c>
      <c r="Y741" s="155"/>
      <c r="Z741" s="166"/>
      <c r="AA741" s="152">
        <f t="shared" si="58"/>
        <v>40</v>
      </c>
      <c r="AB741" s="168">
        <f t="shared" si="60"/>
        <v>80</v>
      </c>
      <c r="AC741" s="155"/>
      <c r="AD741" s="155">
        <f t="shared" si="59"/>
        <v>0</v>
      </c>
      <c r="AE741" s="169">
        <v>40000</v>
      </c>
      <c r="AF741" s="155">
        <v>2</v>
      </c>
      <c r="AG741" s="155">
        <v>2</v>
      </c>
      <c r="AH741" s="155"/>
      <c r="AI741" s="155"/>
      <c r="AJ741" s="155"/>
      <c r="AK741" s="155"/>
      <c r="AL741" s="155"/>
      <c r="AM741" s="281">
        <v>62811</v>
      </c>
      <c r="AN741" s="281">
        <v>130012</v>
      </c>
      <c r="AO741" s="156" t="s">
        <v>1618</v>
      </c>
      <c r="AP741" s="282" t="s">
        <v>473</v>
      </c>
      <c r="AQ741" s="809"/>
      <c r="AR741" s="809">
        <v>2</v>
      </c>
      <c r="AS741" s="88">
        <f t="shared" si="61"/>
        <v>0</v>
      </c>
      <c r="AT741" s="88">
        <v>0</v>
      </c>
    </row>
    <row r="742" spans="1:46" s="95" customFormat="1" x14ac:dyDescent="0.35">
      <c r="A742" s="155">
        <v>62935</v>
      </c>
      <c r="B742" s="162">
        <v>130014</v>
      </c>
      <c r="C742" s="155" t="s">
        <v>1620</v>
      </c>
      <c r="D742" s="155" t="s">
        <v>473</v>
      </c>
      <c r="E742" s="155"/>
      <c r="F742" s="155">
        <v>2</v>
      </c>
      <c r="G742" s="171">
        <v>1</v>
      </c>
      <c r="H742" s="155"/>
      <c r="I742" s="155" t="str">
        <f t="shared" si="62"/>
        <v>part</v>
      </c>
      <c r="J742" s="155"/>
      <c r="K742" s="155"/>
      <c r="L742" s="155"/>
      <c r="M742" s="155"/>
      <c r="N742" s="163"/>
      <c r="O742" s="163"/>
      <c r="P742" s="163"/>
      <c r="Q742" s="163"/>
      <c r="R742" s="164"/>
      <c r="S742" s="165"/>
      <c r="T742" s="167" t="s">
        <v>1621</v>
      </c>
      <c r="U742" s="155"/>
      <c r="V742" s="166">
        <v>2.58</v>
      </c>
      <c r="W742" s="167">
        <v>50005</v>
      </c>
      <c r="X742" s="155" t="s">
        <v>614</v>
      </c>
      <c r="Y742" s="155" t="s">
        <v>475</v>
      </c>
      <c r="Z742" s="166"/>
      <c r="AA742" s="152">
        <f t="shared" si="58"/>
        <v>2.58</v>
      </c>
      <c r="AB742" s="168">
        <f t="shared" si="60"/>
        <v>5.16</v>
      </c>
      <c r="AC742" s="155"/>
      <c r="AD742" s="155">
        <f t="shared" si="59"/>
        <v>0</v>
      </c>
      <c r="AE742" s="169">
        <v>40042</v>
      </c>
      <c r="AF742" s="155"/>
      <c r="AG742" s="155"/>
      <c r="AH742" s="155"/>
      <c r="AI742" s="155"/>
      <c r="AJ742" s="155"/>
      <c r="AK742" s="155"/>
      <c r="AL742" s="155"/>
      <c r="AM742" s="281">
        <v>62935</v>
      </c>
      <c r="AN742" s="281">
        <v>130014</v>
      </c>
      <c r="AO742" s="156" t="s">
        <v>1772</v>
      </c>
      <c r="AP742" s="282" t="s">
        <v>473</v>
      </c>
      <c r="AQ742" s="809"/>
      <c r="AR742" s="809">
        <v>2</v>
      </c>
      <c r="AS742" s="88">
        <f t="shared" si="61"/>
        <v>0</v>
      </c>
      <c r="AT742" s="88">
        <v>0</v>
      </c>
    </row>
    <row r="743" spans="1:46" s="280" customFormat="1" x14ac:dyDescent="0.35">
      <c r="A743" s="88">
        <v>62465</v>
      </c>
      <c r="B743" s="109">
        <v>130050</v>
      </c>
      <c r="C743" s="88" t="s">
        <v>1622</v>
      </c>
      <c r="D743" s="88" t="s">
        <v>473</v>
      </c>
      <c r="E743" s="88"/>
      <c r="F743" s="88">
        <v>1</v>
      </c>
      <c r="G743" s="110">
        <v>1</v>
      </c>
      <c r="H743" s="88"/>
      <c r="I743" s="88" t="str">
        <f t="shared" si="62"/>
        <v>part</v>
      </c>
      <c r="J743" s="88"/>
      <c r="K743" s="88"/>
      <c r="L743" s="88"/>
      <c r="M743" s="88"/>
      <c r="N743" s="89"/>
      <c r="O743" s="89"/>
      <c r="P743" s="89"/>
      <c r="Q743" s="89"/>
      <c r="R743" s="98"/>
      <c r="S743" s="91"/>
      <c r="T743" s="92" t="s">
        <v>1623</v>
      </c>
      <c r="U743" s="88"/>
      <c r="V743" s="114">
        <v>0</v>
      </c>
      <c r="W743" s="92"/>
      <c r="X743" s="88"/>
      <c r="Y743" s="88"/>
      <c r="Z743" s="118"/>
      <c r="AA743" s="112">
        <f t="shared" si="58"/>
        <v>0</v>
      </c>
      <c r="AB743" s="95">
        <f t="shared" si="60"/>
        <v>0</v>
      </c>
      <c r="AC743" s="88"/>
      <c r="AD743" s="88">
        <f t="shared" si="59"/>
        <v>0</v>
      </c>
      <c r="AE743" s="113">
        <v>40126</v>
      </c>
      <c r="AF743" s="88"/>
      <c r="AG743" s="88"/>
      <c r="AH743" s="88"/>
      <c r="AI743" s="88"/>
      <c r="AJ743" s="88"/>
      <c r="AK743" s="88"/>
      <c r="AL743" s="88"/>
      <c r="AM743" s="281">
        <v>62465</v>
      </c>
      <c r="AN743" s="281">
        <v>130050</v>
      </c>
      <c r="AO743" s="156" t="s">
        <v>1773</v>
      </c>
      <c r="AP743" s="282" t="s">
        <v>473</v>
      </c>
      <c r="AQ743" s="809"/>
      <c r="AR743" s="809">
        <v>1</v>
      </c>
      <c r="AS743" s="88">
        <f t="shared" si="61"/>
        <v>0</v>
      </c>
      <c r="AT743" s="88">
        <v>0</v>
      </c>
    </row>
    <row r="744" spans="1:46" s="280" customFormat="1" x14ac:dyDescent="0.35">
      <c r="A744" s="88">
        <v>62445</v>
      </c>
      <c r="B744" s="109">
        <v>130132</v>
      </c>
      <c r="C744" s="88" t="s">
        <v>1624</v>
      </c>
      <c r="D744" s="88" t="s">
        <v>473</v>
      </c>
      <c r="E744" s="88"/>
      <c r="F744" s="88">
        <v>1</v>
      </c>
      <c r="G744" s="88">
        <v>100</v>
      </c>
      <c r="H744" s="88"/>
      <c r="I744" s="88" t="str">
        <f t="shared" si="62"/>
        <v>part</v>
      </c>
      <c r="J744" s="88"/>
      <c r="K744" s="88"/>
      <c r="L744" s="88"/>
      <c r="M744" s="88"/>
      <c r="N744" s="89"/>
      <c r="O744" s="89"/>
      <c r="P744" s="89"/>
      <c r="Q744" s="89"/>
      <c r="R744" s="98"/>
      <c r="S744" s="91"/>
      <c r="T744" s="92" t="s">
        <v>555</v>
      </c>
      <c r="U744" s="88"/>
      <c r="V744" s="246">
        <v>0</v>
      </c>
      <c r="W744" s="92"/>
      <c r="X744" s="88"/>
      <c r="Y744" s="88"/>
      <c r="Z744" s="114"/>
      <c r="AA744" s="115">
        <f t="shared" si="58"/>
        <v>0</v>
      </c>
      <c r="AB744" s="95">
        <f t="shared" si="60"/>
        <v>0</v>
      </c>
      <c r="AC744" s="88"/>
      <c r="AD744" s="88">
        <f t="shared" si="59"/>
        <v>0</v>
      </c>
      <c r="AE744" s="113">
        <v>40133</v>
      </c>
      <c r="AF744" s="88"/>
      <c r="AG744" s="88"/>
      <c r="AH744" s="88"/>
      <c r="AI744" s="88"/>
      <c r="AJ744" s="88"/>
      <c r="AK744" s="88"/>
      <c r="AL744" s="88"/>
      <c r="AM744" s="281">
        <v>62445</v>
      </c>
      <c r="AN744" s="281">
        <v>130132</v>
      </c>
      <c r="AO744" s="156" t="s">
        <v>1624</v>
      </c>
      <c r="AP744" s="282" t="s">
        <v>473</v>
      </c>
      <c r="AQ744" s="809"/>
      <c r="AR744" s="809">
        <v>1</v>
      </c>
      <c r="AS744" s="88">
        <f t="shared" si="61"/>
        <v>0</v>
      </c>
      <c r="AT744" s="88">
        <v>0</v>
      </c>
    </row>
    <row r="745" spans="1:46" s="95" customFormat="1" x14ac:dyDescent="0.35">
      <c r="A745" s="155">
        <v>62452</v>
      </c>
      <c r="B745" s="162">
        <v>130132</v>
      </c>
      <c r="C745" s="155" t="s">
        <v>1624</v>
      </c>
      <c r="D745" s="155" t="s">
        <v>473</v>
      </c>
      <c r="E745" s="155"/>
      <c r="F745" s="155">
        <v>1</v>
      </c>
      <c r="G745" s="171">
        <v>1</v>
      </c>
      <c r="H745" s="155"/>
      <c r="I745" s="155" t="str">
        <f t="shared" si="62"/>
        <v>part</v>
      </c>
      <c r="J745" s="155"/>
      <c r="K745" s="155"/>
      <c r="L745" s="155"/>
      <c r="M745" s="155"/>
      <c r="N745" s="163"/>
      <c r="O745" s="163"/>
      <c r="P745" s="163"/>
      <c r="Q745" s="163"/>
      <c r="R745" s="164"/>
      <c r="S745" s="165"/>
      <c r="T745" s="167" t="s">
        <v>522</v>
      </c>
      <c r="U745" s="155"/>
      <c r="V745" s="166">
        <v>7.38</v>
      </c>
      <c r="W745" s="164"/>
      <c r="X745" s="155" t="s">
        <v>1625</v>
      </c>
      <c r="Y745" s="155"/>
      <c r="Z745" s="166"/>
      <c r="AA745" s="152">
        <f t="shared" si="58"/>
        <v>7.38</v>
      </c>
      <c r="AB745" s="168">
        <f t="shared" si="60"/>
        <v>7.38</v>
      </c>
      <c r="AC745" s="155"/>
      <c r="AD745" s="155">
        <f t="shared" si="59"/>
        <v>0</v>
      </c>
      <c r="AE745" s="169">
        <v>40086</v>
      </c>
      <c r="AF745" s="155">
        <v>1</v>
      </c>
      <c r="AG745" s="155"/>
      <c r="AH745" s="155"/>
      <c r="AI745" s="155"/>
      <c r="AJ745" s="155"/>
      <c r="AK745" s="155"/>
      <c r="AL745" s="155"/>
      <c r="AM745" s="281">
        <v>62452</v>
      </c>
      <c r="AN745" s="281">
        <v>130132</v>
      </c>
      <c r="AO745" s="156" t="s">
        <v>1624</v>
      </c>
      <c r="AP745" s="282" t="s">
        <v>473</v>
      </c>
      <c r="AQ745" s="809"/>
      <c r="AR745" s="809">
        <v>1</v>
      </c>
      <c r="AS745" s="88">
        <f t="shared" si="61"/>
        <v>0</v>
      </c>
      <c r="AT745" s="88">
        <v>0</v>
      </c>
    </row>
    <row r="746" spans="1:46" s="95" customFormat="1" x14ac:dyDescent="0.35">
      <c r="A746" s="88">
        <v>62465</v>
      </c>
      <c r="B746" s="109">
        <v>130132</v>
      </c>
      <c r="C746" s="88" t="s">
        <v>1774</v>
      </c>
      <c r="D746" s="88" t="s">
        <v>473</v>
      </c>
      <c r="E746" s="88"/>
      <c r="F746" s="88">
        <v>1</v>
      </c>
      <c r="G746" s="110">
        <v>1</v>
      </c>
      <c r="H746" s="88"/>
      <c r="I746" s="88" t="str">
        <f t="shared" si="62"/>
        <v>part</v>
      </c>
      <c r="J746" s="88"/>
      <c r="K746" s="88"/>
      <c r="L746" s="88"/>
      <c r="M746" s="88"/>
      <c r="N746" s="89"/>
      <c r="O746" s="89"/>
      <c r="P746" s="89"/>
      <c r="Q746" s="89"/>
      <c r="R746" s="98"/>
      <c r="S746" s="91"/>
      <c r="T746" s="92" t="s">
        <v>1623</v>
      </c>
      <c r="U746" s="88"/>
      <c r="V746" s="114">
        <v>0</v>
      </c>
      <c r="W746" s="92"/>
      <c r="X746" s="88"/>
      <c r="Y746" s="88"/>
      <c r="Z746" s="118"/>
      <c r="AA746" s="112">
        <f t="shared" si="58"/>
        <v>0</v>
      </c>
      <c r="AB746" s="95">
        <f t="shared" si="60"/>
        <v>0</v>
      </c>
      <c r="AC746" s="88"/>
      <c r="AD746" s="88">
        <f t="shared" si="59"/>
        <v>0</v>
      </c>
      <c r="AE746" s="113">
        <v>40126</v>
      </c>
      <c r="AF746" s="88"/>
      <c r="AG746" s="88"/>
      <c r="AH746" s="88"/>
      <c r="AI746" s="88"/>
      <c r="AJ746" s="88"/>
      <c r="AK746" s="88"/>
      <c r="AL746" s="88"/>
      <c r="AM746" s="281">
        <v>62465</v>
      </c>
      <c r="AN746" s="281">
        <v>130132</v>
      </c>
      <c r="AO746" s="156" t="s">
        <v>1624</v>
      </c>
      <c r="AP746" s="282" t="s">
        <v>473</v>
      </c>
      <c r="AQ746" s="809"/>
      <c r="AR746" s="809">
        <v>1</v>
      </c>
      <c r="AS746" s="88">
        <f t="shared" si="61"/>
        <v>0</v>
      </c>
      <c r="AT746" s="88">
        <v>0</v>
      </c>
    </row>
    <row r="747" spans="1:46" s="95" customFormat="1" x14ac:dyDescent="0.35">
      <c r="A747" s="88">
        <v>62465</v>
      </c>
      <c r="B747" s="109">
        <v>130404</v>
      </c>
      <c r="C747" s="88" t="s">
        <v>1626</v>
      </c>
      <c r="D747" s="88" t="s">
        <v>473</v>
      </c>
      <c r="E747" s="88"/>
      <c r="F747" s="88">
        <v>1</v>
      </c>
      <c r="G747" s="110">
        <v>1</v>
      </c>
      <c r="H747" s="88"/>
      <c r="I747" s="88" t="str">
        <f t="shared" si="62"/>
        <v>part</v>
      </c>
      <c r="J747" s="88"/>
      <c r="K747" s="88"/>
      <c r="L747" s="88"/>
      <c r="M747" s="88"/>
      <c r="N747" s="89"/>
      <c r="O747" s="89"/>
      <c r="P747" s="89"/>
      <c r="Q747" s="89"/>
      <c r="R747" s="98"/>
      <c r="S747" s="91"/>
      <c r="T747" s="92" t="s">
        <v>1623</v>
      </c>
      <c r="U747" s="88"/>
      <c r="V747" s="114">
        <v>0</v>
      </c>
      <c r="W747" s="92"/>
      <c r="X747" s="88"/>
      <c r="Y747" s="88"/>
      <c r="Z747" s="118"/>
      <c r="AA747" s="112">
        <f t="shared" si="58"/>
        <v>0</v>
      </c>
      <c r="AB747" s="95">
        <f t="shared" si="60"/>
        <v>0</v>
      </c>
      <c r="AC747" s="88"/>
      <c r="AD747" s="88">
        <f t="shared" si="59"/>
        <v>0</v>
      </c>
      <c r="AE747" s="113">
        <v>40126</v>
      </c>
      <c r="AF747" s="88"/>
      <c r="AG747" s="88"/>
      <c r="AH747" s="88"/>
      <c r="AI747" s="88"/>
      <c r="AJ747" s="88"/>
      <c r="AK747" s="88"/>
      <c r="AL747" s="88"/>
      <c r="AM747" s="281">
        <v>62465</v>
      </c>
      <c r="AN747" s="281">
        <v>130404</v>
      </c>
      <c r="AO747" s="156" t="s">
        <v>1775</v>
      </c>
      <c r="AP747" s="287" t="s">
        <v>473</v>
      </c>
      <c r="AQ747" s="809"/>
      <c r="AR747" s="809">
        <v>1</v>
      </c>
      <c r="AS747" s="88">
        <f t="shared" si="61"/>
        <v>0</v>
      </c>
      <c r="AT747" s="88">
        <v>0</v>
      </c>
    </row>
    <row r="748" spans="1:46" s="95" customFormat="1" x14ac:dyDescent="0.35">
      <c r="A748" s="88">
        <v>62465</v>
      </c>
      <c r="B748" s="109">
        <v>130406</v>
      </c>
      <c r="C748" s="88" t="s">
        <v>1627</v>
      </c>
      <c r="D748" s="88" t="s">
        <v>473</v>
      </c>
      <c r="E748" s="88"/>
      <c r="F748" s="88">
        <v>1</v>
      </c>
      <c r="G748" s="110">
        <v>1</v>
      </c>
      <c r="H748" s="88"/>
      <c r="I748" s="88" t="str">
        <f t="shared" si="62"/>
        <v>part</v>
      </c>
      <c r="J748" s="88"/>
      <c r="K748" s="88"/>
      <c r="L748" s="88"/>
      <c r="M748" s="88"/>
      <c r="N748" s="89"/>
      <c r="O748" s="89"/>
      <c r="P748" s="89"/>
      <c r="Q748" s="89"/>
      <c r="R748" s="98"/>
      <c r="S748" s="91"/>
      <c r="T748" s="92" t="s">
        <v>1623</v>
      </c>
      <c r="U748" s="88"/>
      <c r="V748" s="114">
        <v>0</v>
      </c>
      <c r="W748" s="92"/>
      <c r="X748" s="88"/>
      <c r="Y748" s="88"/>
      <c r="Z748" s="118"/>
      <c r="AA748" s="112">
        <f t="shared" si="58"/>
        <v>0</v>
      </c>
      <c r="AB748" s="95">
        <f t="shared" si="60"/>
        <v>0</v>
      </c>
      <c r="AC748" s="88"/>
      <c r="AD748" s="88">
        <f t="shared" si="59"/>
        <v>0</v>
      </c>
      <c r="AE748" s="113">
        <v>40126</v>
      </c>
      <c r="AF748" s="88"/>
      <c r="AG748" s="88"/>
      <c r="AH748" s="88"/>
      <c r="AI748" s="88"/>
      <c r="AJ748" s="88"/>
      <c r="AK748" s="88"/>
      <c r="AL748" s="88"/>
      <c r="AM748" s="281">
        <v>62465</v>
      </c>
      <c r="AN748" s="281">
        <v>130406</v>
      </c>
      <c r="AO748" s="156" t="s">
        <v>1776</v>
      </c>
      <c r="AP748" s="287" t="s">
        <v>473</v>
      </c>
      <c r="AQ748" s="809"/>
      <c r="AR748" s="809">
        <v>1</v>
      </c>
      <c r="AS748" s="88">
        <f t="shared" si="61"/>
        <v>0</v>
      </c>
      <c r="AT748" s="88">
        <v>0</v>
      </c>
    </row>
    <row r="749" spans="1:46" s="95" customFormat="1" x14ac:dyDescent="0.35">
      <c r="A749" s="88">
        <v>62465</v>
      </c>
      <c r="B749" s="109">
        <v>130408</v>
      </c>
      <c r="C749" s="88" t="s">
        <v>1628</v>
      </c>
      <c r="D749" s="88" t="s">
        <v>473</v>
      </c>
      <c r="E749" s="88"/>
      <c r="F749" s="88">
        <v>1</v>
      </c>
      <c r="G749" s="110">
        <v>1</v>
      </c>
      <c r="H749" s="88"/>
      <c r="I749" s="88" t="str">
        <f t="shared" si="62"/>
        <v>part</v>
      </c>
      <c r="J749" s="88"/>
      <c r="K749" s="88"/>
      <c r="L749" s="88"/>
      <c r="M749" s="88"/>
      <c r="N749" s="89"/>
      <c r="O749" s="89"/>
      <c r="P749" s="89"/>
      <c r="Q749" s="89"/>
      <c r="R749" s="98"/>
      <c r="S749" s="91"/>
      <c r="T749" s="92" t="s">
        <v>1623</v>
      </c>
      <c r="U749" s="88"/>
      <c r="V749" s="114">
        <v>0</v>
      </c>
      <c r="W749" s="92"/>
      <c r="X749" s="88"/>
      <c r="Y749" s="88"/>
      <c r="Z749" s="118"/>
      <c r="AA749" s="112">
        <f t="shared" si="58"/>
        <v>0</v>
      </c>
      <c r="AB749" s="95">
        <f t="shared" si="60"/>
        <v>0</v>
      </c>
      <c r="AC749" s="88"/>
      <c r="AD749" s="88">
        <f t="shared" si="59"/>
        <v>0</v>
      </c>
      <c r="AE749" s="113">
        <v>40126</v>
      </c>
      <c r="AF749" s="88"/>
      <c r="AG749" s="88"/>
      <c r="AH749" s="88"/>
      <c r="AI749" s="88"/>
      <c r="AJ749" s="88"/>
      <c r="AK749" s="88"/>
      <c r="AL749" s="88"/>
      <c r="AM749" s="281">
        <v>62465</v>
      </c>
      <c r="AN749" s="281">
        <v>130408</v>
      </c>
      <c r="AO749" s="156" t="s">
        <v>1777</v>
      </c>
      <c r="AP749" s="282" t="s">
        <v>473</v>
      </c>
      <c r="AQ749" s="809"/>
      <c r="AR749" s="809">
        <v>1</v>
      </c>
      <c r="AS749" s="88">
        <f t="shared" si="61"/>
        <v>0</v>
      </c>
      <c r="AT749" s="88">
        <v>0</v>
      </c>
    </row>
    <row r="750" spans="1:46" s="95" customFormat="1" x14ac:dyDescent="0.35">
      <c r="A750" s="155">
        <v>62807</v>
      </c>
      <c r="B750" s="162">
        <v>140010</v>
      </c>
      <c r="C750" s="155" t="s">
        <v>1633</v>
      </c>
      <c r="D750" s="155" t="s">
        <v>473</v>
      </c>
      <c r="E750" s="155"/>
      <c r="F750" s="155">
        <v>1</v>
      </c>
      <c r="G750" s="250">
        <v>1</v>
      </c>
      <c r="H750" s="155"/>
      <c r="I750" s="155" t="str">
        <f t="shared" si="62"/>
        <v>part</v>
      </c>
      <c r="J750" s="155"/>
      <c r="K750" s="155"/>
      <c r="L750" s="155"/>
      <c r="M750" s="155"/>
      <c r="N750" s="163"/>
      <c r="O750" s="163"/>
      <c r="P750" s="163"/>
      <c r="Q750" s="163"/>
      <c r="R750" s="164"/>
      <c r="S750" s="165"/>
      <c r="T750" s="167" t="s">
        <v>555</v>
      </c>
      <c r="U750" s="155"/>
      <c r="V750" s="166">
        <v>0</v>
      </c>
      <c r="W750" s="164"/>
      <c r="X750" s="155" t="s">
        <v>699</v>
      </c>
      <c r="Y750" s="155"/>
      <c r="Z750" s="166"/>
      <c r="AA750" s="152">
        <f t="shared" si="58"/>
        <v>0</v>
      </c>
      <c r="AB750" s="168">
        <f t="shared" si="60"/>
        <v>0</v>
      </c>
      <c r="AC750" s="155"/>
      <c r="AD750" s="155">
        <f t="shared" si="59"/>
        <v>0</v>
      </c>
      <c r="AE750" s="169">
        <v>39926</v>
      </c>
      <c r="AF750" s="155">
        <v>1</v>
      </c>
      <c r="AG750" s="155">
        <v>1</v>
      </c>
      <c r="AH750" s="155"/>
      <c r="AI750" s="155"/>
      <c r="AJ750" s="155"/>
      <c r="AK750" s="155"/>
      <c r="AL750" s="155"/>
      <c r="AM750" s="281">
        <v>62813</v>
      </c>
      <c r="AN750" s="281">
        <v>140010</v>
      </c>
      <c r="AO750" s="156" t="s">
        <v>1633</v>
      </c>
      <c r="AP750" s="282" t="s">
        <v>473</v>
      </c>
      <c r="AQ750" s="809"/>
      <c r="AR750" s="809">
        <v>2</v>
      </c>
      <c r="AS750" s="88">
        <f t="shared" si="61"/>
        <v>0</v>
      </c>
      <c r="AT750" s="88">
        <v>0</v>
      </c>
    </row>
    <row r="751" spans="1:46" s="95" customFormat="1" x14ac:dyDescent="0.35">
      <c r="A751" s="155">
        <v>62813</v>
      </c>
      <c r="B751" s="162">
        <v>140010</v>
      </c>
      <c r="C751" s="155" t="s">
        <v>1633</v>
      </c>
      <c r="D751" s="155" t="s">
        <v>473</v>
      </c>
      <c r="E751" s="155"/>
      <c r="F751" s="155">
        <v>2</v>
      </c>
      <c r="G751" s="250">
        <v>1</v>
      </c>
      <c r="H751" s="155"/>
      <c r="I751" s="155" t="str">
        <f t="shared" si="62"/>
        <v>part</v>
      </c>
      <c r="J751" s="155"/>
      <c r="K751" s="155"/>
      <c r="L751" s="155"/>
      <c r="M751" s="155"/>
      <c r="N751" s="163"/>
      <c r="O751" s="163"/>
      <c r="P751" s="163"/>
      <c r="Q751" s="163"/>
      <c r="R751" s="164"/>
      <c r="S751" s="251"/>
      <c r="T751" s="252" t="s">
        <v>555</v>
      </c>
      <c r="U751" s="169"/>
      <c r="V751" s="166">
        <v>0</v>
      </c>
      <c r="W751" s="164"/>
      <c r="X751" s="155" t="s">
        <v>1634</v>
      </c>
      <c r="Y751" s="155"/>
      <c r="Z751" s="166"/>
      <c r="AA751" s="152">
        <f t="shared" si="58"/>
        <v>0</v>
      </c>
      <c r="AB751" s="168">
        <f t="shared" si="60"/>
        <v>0</v>
      </c>
      <c r="AC751" s="155"/>
      <c r="AD751" s="155">
        <f t="shared" si="59"/>
        <v>0</v>
      </c>
      <c r="AE751" s="169">
        <v>39926</v>
      </c>
      <c r="AF751" s="155">
        <v>2</v>
      </c>
      <c r="AG751" s="155">
        <v>2</v>
      </c>
      <c r="AH751" s="155"/>
      <c r="AI751" s="155"/>
      <c r="AJ751" s="155"/>
      <c r="AK751" s="155"/>
      <c r="AL751" s="155"/>
      <c r="AM751" s="281">
        <v>62815</v>
      </c>
      <c r="AN751" s="281">
        <v>140010</v>
      </c>
      <c r="AO751" s="156" t="s">
        <v>1633</v>
      </c>
      <c r="AP751" s="282" t="s">
        <v>473</v>
      </c>
      <c r="AQ751" s="809"/>
      <c r="AR751" s="809">
        <v>2</v>
      </c>
      <c r="AS751" s="88">
        <f t="shared" si="61"/>
        <v>0</v>
      </c>
      <c r="AT751" s="88">
        <v>0</v>
      </c>
    </row>
    <row r="752" spans="1:46" s="95" customFormat="1" x14ac:dyDescent="0.35">
      <c r="A752" s="155">
        <v>62468</v>
      </c>
      <c r="B752" s="162">
        <v>140011</v>
      </c>
      <c r="C752" s="155" t="s">
        <v>1635</v>
      </c>
      <c r="D752" s="155" t="s">
        <v>473</v>
      </c>
      <c r="E752" s="155"/>
      <c r="F752" s="155">
        <v>2</v>
      </c>
      <c r="G752" s="171">
        <v>1</v>
      </c>
      <c r="H752" s="155"/>
      <c r="I752" s="155" t="str">
        <f t="shared" si="62"/>
        <v>part</v>
      </c>
      <c r="J752" s="155"/>
      <c r="K752" s="155"/>
      <c r="L752" s="155"/>
      <c r="M752" s="155"/>
      <c r="N752" s="163"/>
      <c r="O752" s="163"/>
      <c r="P752" s="163"/>
      <c r="Q752" s="163"/>
      <c r="R752" s="164"/>
      <c r="S752" s="165"/>
      <c r="T752" s="167"/>
      <c r="U752" s="155"/>
      <c r="V752" s="166">
        <v>13.65</v>
      </c>
      <c r="W752" s="167"/>
      <c r="X752" s="155" t="s">
        <v>1636</v>
      </c>
      <c r="Y752" s="155" t="s">
        <v>475</v>
      </c>
      <c r="Z752" s="166"/>
      <c r="AA752" s="152">
        <f t="shared" si="58"/>
        <v>13.65</v>
      </c>
      <c r="AB752" s="168">
        <f t="shared" si="60"/>
        <v>27.3</v>
      </c>
      <c r="AC752" s="155"/>
      <c r="AD752" s="155">
        <f t="shared" si="59"/>
        <v>0</v>
      </c>
      <c r="AE752" s="169">
        <v>40079</v>
      </c>
      <c r="AF752" s="155"/>
      <c r="AG752" s="155"/>
      <c r="AH752" s="155"/>
      <c r="AI752" s="155"/>
      <c r="AJ752" s="155"/>
      <c r="AK752" s="155"/>
      <c r="AL752" s="155"/>
      <c r="AM752" s="281">
        <v>62468</v>
      </c>
      <c r="AN752" s="281">
        <v>140011</v>
      </c>
      <c r="AO752" s="156" t="s">
        <v>1635</v>
      </c>
      <c r="AP752" s="282" t="s">
        <v>473</v>
      </c>
      <c r="AQ752" s="809"/>
      <c r="AR752" s="809">
        <v>2</v>
      </c>
      <c r="AS752" s="88">
        <f t="shared" si="61"/>
        <v>0</v>
      </c>
      <c r="AT752" s="88">
        <v>0</v>
      </c>
    </row>
    <row r="753" spans="1:46" s="95" customFormat="1" x14ac:dyDescent="0.35">
      <c r="A753" s="125">
        <v>62452</v>
      </c>
      <c r="B753" s="126">
        <v>140016</v>
      </c>
      <c r="C753" s="125" t="s">
        <v>1637</v>
      </c>
      <c r="D753" s="125" t="s">
        <v>473</v>
      </c>
      <c r="E753" s="125"/>
      <c r="F753" s="125">
        <v>1</v>
      </c>
      <c r="G753" s="127">
        <v>1</v>
      </c>
      <c r="H753" s="125"/>
      <c r="I753" s="125" t="str">
        <f t="shared" si="62"/>
        <v>part</v>
      </c>
      <c r="J753" s="125"/>
      <c r="K753" s="125"/>
      <c r="L753" s="125"/>
      <c r="M753" s="125"/>
      <c r="N753" s="128"/>
      <c r="O753" s="128"/>
      <c r="P753" s="128"/>
      <c r="Q753" s="128"/>
      <c r="R753" s="129"/>
      <c r="S753" s="262"/>
      <c r="T753" s="130" t="s">
        <v>555</v>
      </c>
      <c r="U753" s="125"/>
      <c r="V753" s="132">
        <v>0</v>
      </c>
      <c r="W753" s="129"/>
      <c r="X753" s="125"/>
      <c r="Y753" s="125"/>
      <c r="Z753" s="132"/>
      <c r="AA753" s="263">
        <f t="shared" si="58"/>
        <v>0</v>
      </c>
      <c r="AB753" s="264">
        <f t="shared" si="60"/>
        <v>0</v>
      </c>
      <c r="AC753" s="125"/>
      <c r="AD753" s="125">
        <f t="shared" si="59"/>
        <v>0</v>
      </c>
      <c r="AE753" s="148">
        <v>40042</v>
      </c>
      <c r="AF753" s="125"/>
      <c r="AG753" s="125"/>
      <c r="AH753" s="125"/>
      <c r="AI753" s="125"/>
      <c r="AJ753" s="125"/>
      <c r="AK753" s="125"/>
      <c r="AL753" s="125"/>
      <c r="AM753" s="281">
        <v>62452</v>
      </c>
      <c r="AN753" s="281">
        <v>140016</v>
      </c>
      <c r="AO753" s="156" t="s">
        <v>1637</v>
      </c>
      <c r="AP753" s="282" t="s">
        <v>473</v>
      </c>
      <c r="AQ753" s="809"/>
      <c r="AR753" s="809">
        <v>1</v>
      </c>
      <c r="AS753" s="88">
        <f t="shared" si="61"/>
        <v>0</v>
      </c>
      <c r="AT753" s="88">
        <v>0</v>
      </c>
    </row>
    <row r="754" spans="1:46" s="95" customFormat="1" x14ac:dyDescent="0.35">
      <c r="A754" s="125">
        <v>62452</v>
      </c>
      <c r="B754" s="126">
        <v>140017</v>
      </c>
      <c r="C754" s="125" t="s">
        <v>1638</v>
      </c>
      <c r="D754" s="125" t="s">
        <v>473</v>
      </c>
      <c r="E754" s="125"/>
      <c r="F754" s="125">
        <v>3</v>
      </c>
      <c r="G754" s="127">
        <v>1</v>
      </c>
      <c r="H754" s="125"/>
      <c r="I754" s="125" t="str">
        <f t="shared" si="62"/>
        <v>part</v>
      </c>
      <c r="J754" s="125"/>
      <c r="K754" s="125"/>
      <c r="L754" s="125"/>
      <c r="M754" s="125"/>
      <c r="N754" s="128"/>
      <c r="O754" s="128"/>
      <c r="P754" s="128"/>
      <c r="Q754" s="128"/>
      <c r="R754" s="129"/>
      <c r="S754" s="262"/>
      <c r="T754" s="130" t="s">
        <v>1632</v>
      </c>
      <c r="U754" s="128"/>
      <c r="V754" s="132">
        <v>0</v>
      </c>
      <c r="W754" s="129"/>
      <c r="X754" s="125"/>
      <c r="Y754" s="125"/>
      <c r="Z754" s="132"/>
      <c r="AA754" s="263">
        <f t="shared" ref="AA754:AA773" si="63">V754+Z754</f>
        <v>0</v>
      </c>
      <c r="AB754" s="264">
        <f t="shared" si="60"/>
        <v>0</v>
      </c>
      <c r="AC754" s="125"/>
      <c r="AD754" s="125">
        <f t="shared" si="59"/>
        <v>0</v>
      </c>
      <c r="AE754" s="148">
        <v>40042</v>
      </c>
      <c r="AF754" s="125"/>
      <c r="AG754" s="125"/>
      <c r="AH754" s="125"/>
      <c r="AI754" s="125"/>
      <c r="AJ754" s="125"/>
      <c r="AK754" s="125"/>
      <c r="AL754" s="125"/>
      <c r="AM754" s="281">
        <v>62452</v>
      </c>
      <c r="AN754" s="281">
        <v>140017</v>
      </c>
      <c r="AO754" s="156" t="s">
        <v>1638</v>
      </c>
      <c r="AP754" s="282" t="s">
        <v>473</v>
      </c>
      <c r="AQ754" s="809"/>
      <c r="AR754" s="809">
        <v>3</v>
      </c>
      <c r="AS754" s="88">
        <f t="shared" si="61"/>
        <v>0</v>
      </c>
      <c r="AT754" s="88">
        <v>0</v>
      </c>
    </row>
    <row r="755" spans="1:46" s="95" customFormat="1" x14ac:dyDescent="0.35">
      <c r="A755" s="125">
        <v>62461</v>
      </c>
      <c r="B755" s="126">
        <v>140017</v>
      </c>
      <c r="C755" s="125" t="s">
        <v>1638</v>
      </c>
      <c r="D755" s="125" t="s">
        <v>473</v>
      </c>
      <c r="E755" s="125"/>
      <c r="F755" s="125">
        <v>1</v>
      </c>
      <c r="G755" s="127">
        <v>1</v>
      </c>
      <c r="H755" s="125"/>
      <c r="I755" s="125" t="str">
        <f t="shared" si="62"/>
        <v>part</v>
      </c>
      <c r="J755" s="125"/>
      <c r="K755" s="125"/>
      <c r="L755" s="125"/>
      <c r="M755" s="125"/>
      <c r="N755" s="128"/>
      <c r="O755" s="128"/>
      <c r="P755" s="128"/>
      <c r="Q755" s="128"/>
      <c r="R755" s="129"/>
      <c r="S755" s="262"/>
      <c r="T755" s="130" t="s">
        <v>1632</v>
      </c>
      <c r="U755" s="125"/>
      <c r="V755" s="132">
        <v>0</v>
      </c>
      <c r="W755" s="130"/>
      <c r="X755" s="125"/>
      <c r="Y755" s="125"/>
      <c r="Z755" s="132"/>
      <c r="AA755" s="263">
        <f t="shared" si="63"/>
        <v>0</v>
      </c>
      <c r="AB755" s="264">
        <f t="shared" si="60"/>
        <v>0</v>
      </c>
      <c r="AC755" s="125"/>
      <c r="AD755" s="125">
        <f t="shared" si="59"/>
        <v>0</v>
      </c>
      <c r="AE755" s="148">
        <v>40042</v>
      </c>
      <c r="AF755" s="125"/>
      <c r="AG755" s="125"/>
      <c r="AH755" s="125"/>
      <c r="AI755" s="125"/>
      <c r="AJ755" s="125"/>
      <c r="AK755" s="125"/>
      <c r="AL755" s="125"/>
      <c r="AM755" s="281">
        <v>63058</v>
      </c>
      <c r="AN755" s="281">
        <v>140017</v>
      </c>
      <c r="AO755" s="156" t="s">
        <v>1638</v>
      </c>
      <c r="AP755" s="282" t="s">
        <v>473</v>
      </c>
      <c r="AQ755" s="809"/>
      <c r="AR755" s="809">
        <v>1</v>
      </c>
      <c r="AS755" s="88">
        <f t="shared" si="61"/>
        <v>0</v>
      </c>
      <c r="AT755" s="88">
        <v>0</v>
      </c>
    </row>
    <row r="756" spans="1:46" s="95" customFormat="1" x14ac:dyDescent="0.35">
      <c r="A756" s="155">
        <v>62804</v>
      </c>
      <c r="B756" s="162">
        <v>140020</v>
      </c>
      <c r="C756" s="155" t="s">
        <v>1639</v>
      </c>
      <c r="D756" s="155" t="s">
        <v>473</v>
      </c>
      <c r="E756" s="155"/>
      <c r="F756" s="155">
        <v>2</v>
      </c>
      <c r="G756" s="250">
        <v>1</v>
      </c>
      <c r="H756" s="155"/>
      <c r="I756" s="155" t="str">
        <f t="shared" si="62"/>
        <v>part</v>
      </c>
      <c r="J756" s="155"/>
      <c r="K756" s="155"/>
      <c r="L756" s="155"/>
      <c r="M756" s="155"/>
      <c r="N756" s="163"/>
      <c r="O756" s="163"/>
      <c r="P756" s="163"/>
      <c r="Q756" s="163"/>
      <c r="R756" s="164"/>
      <c r="S756" s="165"/>
      <c r="T756" s="167" t="s">
        <v>1640</v>
      </c>
      <c r="U756" s="155"/>
      <c r="V756" s="166">
        <v>155</v>
      </c>
      <c r="W756" s="167" t="s">
        <v>1641</v>
      </c>
      <c r="X756" s="155" t="s">
        <v>704</v>
      </c>
      <c r="Y756" s="155" t="s">
        <v>1642</v>
      </c>
      <c r="Z756" s="166"/>
      <c r="AA756" s="152">
        <f t="shared" si="63"/>
        <v>155</v>
      </c>
      <c r="AB756" s="168">
        <f t="shared" si="60"/>
        <v>310</v>
      </c>
      <c r="AC756" s="155"/>
      <c r="AD756" s="155">
        <f t="shared" si="59"/>
        <v>0</v>
      </c>
      <c r="AE756" s="169">
        <v>40095</v>
      </c>
      <c r="AF756" s="155">
        <v>2</v>
      </c>
      <c r="AG756" s="155">
        <v>2</v>
      </c>
      <c r="AH756" s="155">
        <v>2</v>
      </c>
      <c r="AI756" s="155"/>
      <c r="AJ756" s="155"/>
      <c r="AK756" s="155"/>
      <c r="AL756" s="155"/>
      <c r="AM756" s="281">
        <v>62804</v>
      </c>
      <c r="AN756" s="281">
        <v>140020</v>
      </c>
      <c r="AO756" s="156" t="s">
        <v>1639</v>
      </c>
      <c r="AP756" s="282" t="s">
        <v>473</v>
      </c>
      <c r="AQ756" s="809"/>
      <c r="AR756" s="809">
        <v>2</v>
      </c>
      <c r="AS756" s="88">
        <f t="shared" si="61"/>
        <v>0</v>
      </c>
      <c r="AT756" s="88">
        <v>0</v>
      </c>
    </row>
    <row r="757" spans="1:46" s="95" customFormat="1" x14ac:dyDescent="0.35">
      <c r="A757" s="155">
        <v>62452</v>
      </c>
      <c r="B757" s="162">
        <v>140030</v>
      </c>
      <c r="C757" s="155" t="s">
        <v>1643</v>
      </c>
      <c r="D757" s="155" t="s">
        <v>473</v>
      </c>
      <c r="E757" s="155"/>
      <c r="F757" s="155">
        <v>3</v>
      </c>
      <c r="G757" s="171">
        <v>1</v>
      </c>
      <c r="H757" s="155"/>
      <c r="I757" s="155" t="str">
        <f t="shared" si="62"/>
        <v>part</v>
      </c>
      <c r="J757" s="155"/>
      <c r="K757" s="155"/>
      <c r="L757" s="155"/>
      <c r="M757" s="155"/>
      <c r="N757" s="163"/>
      <c r="O757" s="163"/>
      <c r="P757" s="163"/>
      <c r="Q757" s="163"/>
      <c r="R757" s="164"/>
      <c r="S757" s="165"/>
      <c r="T757" s="167" t="s">
        <v>522</v>
      </c>
      <c r="U757" s="163"/>
      <c r="V757" s="166">
        <v>3.36</v>
      </c>
      <c r="W757" s="164">
        <v>50000</v>
      </c>
      <c r="X757" s="155" t="s">
        <v>905</v>
      </c>
      <c r="Y757" s="155"/>
      <c r="Z757" s="166"/>
      <c r="AA757" s="152">
        <f t="shared" si="63"/>
        <v>3.36</v>
      </c>
      <c r="AB757" s="168">
        <f t="shared" si="60"/>
        <v>10.08</v>
      </c>
      <c r="AC757" s="155"/>
      <c r="AD757" s="155">
        <f t="shared" si="59"/>
        <v>0</v>
      </c>
      <c r="AE757" s="169">
        <v>40042</v>
      </c>
      <c r="AF757" s="155"/>
      <c r="AG757" s="155"/>
      <c r="AH757" s="155"/>
      <c r="AI757" s="155"/>
      <c r="AJ757" s="155"/>
      <c r="AK757" s="155"/>
      <c r="AL757" s="155"/>
      <c r="AM757" s="281">
        <v>62452</v>
      </c>
      <c r="AN757" s="281">
        <v>140030</v>
      </c>
      <c r="AO757" s="156" t="s">
        <v>1643</v>
      </c>
      <c r="AP757" s="282" t="s">
        <v>473</v>
      </c>
      <c r="AQ757" s="809"/>
      <c r="AR757" s="809">
        <v>3</v>
      </c>
      <c r="AS757" s="88">
        <f t="shared" si="61"/>
        <v>0</v>
      </c>
      <c r="AT757" s="88">
        <v>0</v>
      </c>
    </row>
    <row r="758" spans="1:46" s="95" customFormat="1" x14ac:dyDescent="0.35">
      <c r="A758" s="149">
        <v>63109</v>
      </c>
      <c r="B758" s="253">
        <v>140101</v>
      </c>
      <c r="C758" s="149" t="s">
        <v>1644</v>
      </c>
      <c r="D758" s="149" t="s">
        <v>473</v>
      </c>
      <c r="E758" s="149"/>
      <c r="F758" s="149">
        <v>3</v>
      </c>
      <c r="G758" s="254">
        <v>1</v>
      </c>
      <c r="H758" s="149"/>
      <c r="I758" s="149" t="str">
        <f t="shared" si="62"/>
        <v>part</v>
      </c>
      <c r="J758" s="149"/>
      <c r="K758" s="149"/>
      <c r="L758" s="149"/>
      <c r="M758" s="149"/>
      <c r="N758" s="170"/>
      <c r="O758" s="170"/>
      <c r="P758" s="170"/>
      <c r="Q758" s="170"/>
      <c r="R758" s="255"/>
      <c r="S758" s="256"/>
      <c r="T758" s="257" t="s">
        <v>1645</v>
      </c>
      <c r="U758" s="149"/>
      <c r="V758" s="259">
        <v>73.94</v>
      </c>
      <c r="W758" s="257">
        <v>50109</v>
      </c>
      <c r="X758" s="149" t="s">
        <v>1726</v>
      </c>
      <c r="Y758" s="149" t="s">
        <v>1778</v>
      </c>
      <c r="Z758" s="259"/>
      <c r="AA758" s="260">
        <f t="shared" si="63"/>
        <v>73.94</v>
      </c>
      <c r="AB758" s="150">
        <f t="shared" si="60"/>
        <v>221.82</v>
      </c>
      <c r="AC758" s="149"/>
      <c r="AD758" s="149">
        <f t="shared" ref="AD758:AD773" si="64">AC758*F758</f>
        <v>0</v>
      </c>
      <c r="AE758" s="261">
        <v>40126</v>
      </c>
      <c r="AF758" s="149"/>
      <c r="AG758" s="149"/>
      <c r="AH758" s="149"/>
      <c r="AI758" s="149"/>
      <c r="AJ758" s="149"/>
      <c r="AK758" s="149"/>
      <c r="AL758" s="149"/>
      <c r="AM758" s="281">
        <v>63109</v>
      </c>
      <c r="AN758" s="281">
        <v>140101</v>
      </c>
      <c r="AO758" s="156" t="s">
        <v>1644</v>
      </c>
      <c r="AP758" s="287" t="s">
        <v>473</v>
      </c>
      <c r="AQ758" s="809"/>
      <c r="AR758" s="809">
        <v>3</v>
      </c>
      <c r="AS758" s="88">
        <f t="shared" si="61"/>
        <v>0</v>
      </c>
      <c r="AT758" s="88">
        <v>0</v>
      </c>
    </row>
    <row r="759" spans="1:46" s="95" customFormat="1" x14ac:dyDescent="0.35">
      <c r="A759" s="88">
        <v>63109</v>
      </c>
      <c r="B759" s="109">
        <v>140501</v>
      </c>
      <c r="C759" s="88" t="s">
        <v>1650</v>
      </c>
      <c r="D759" s="88" t="s">
        <v>473</v>
      </c>
      <c r="E759" s="88"/>
      <c r="F759" s="88">
        <v>2</v>
      </c>
      <c r="G759" s="110">
        <v>1</v>
      </c>
      <c r="H759" s="88"/>
      <c r="I759" s="88" t="str">
        <f t="shared" si="62"/>
        <v>part</v>
      </c>
      <c r="J759" s="88"/>
      <c r="K759" s="88"/>
      <c r="L759" s="88"/>
      <c r="M759" s="88"/>
      <c r="N759" s="89"/>
      <c r="O759" s="89"/>
      <c r="P759" s="89"/>
      <c r="Q759" s="89"/>
      <c r="R759" s="98"/>
      <c r="S759" s="91"/>
      <c r="T759" s="92" t="s">
        <v>1623</v>
      </c>
      <c r="U759" s="88"/>
      <c r="V759" s="114">
        <v>0</v>
      </c>
      <c r="W759" s="92"/>
      <c r="X759" s="88"/>
      <c r="Y759" s="88"/>
      <c r="Z759" s="114"/>
      <c r="AA759" s="115">
        <f t="shared" si="63"/>
        <v>0</v>
      </c>
      <c r="AB759" s="95">
        <f t="shared" si="60"/>
        <v>0</v>
      </c>
      <c r="AC759" s="88"/>
      <c r="AD759" s="88">
        <f t="shared" si="64"/>
        <v>0</v>
      </c>
      <c r="AE759" s="113">
        <v>40126</v>
      </c>
      <c r="AF759" s="88"/>
      <c r="AG759" s="88"/>
      <c r="AH759" s="88"/>
      <c r="AI759" s="88"/>
      <c r="AJ759" s="88"/>
      <c r="AK759" s="88"/>
      <c r="AL759" s="88"/>
      <c r="AM759" s="281">
        <v>63109</v>
      </c>
      <c r="AN759" s="281">
        <v>140501</v>
      </c>
      <c r="AO759" s="156" t="s">
        <v>1650</v>
      </c>
      <c r="AP759" s="282" t="s">
        <v>473</v>
      </c>
      <c r="AQ759" s="809"/>
      <c r="AR759" s="809">
        <v>2</v>
      </c>
      <c r="AS759" s="88">
        <f t="shared" si="61"/>
        <v>0</v>
      </c>
      <c r="AT759" s="88">
        <v>0</v>
      </c>
    </row>
    <row r="760" spans="1:46" s="95" customFormat="1" x14ac:dyDescent="0.35">
      <c r="A760" s="88">
        <v>61762</v>
      </c>
      <c r="B760" s="109">
        <v>140502</v>
      </c>
      <c r="C760" s="88" t="s">
        <v>1651</v>
      </c>
      <c r="D760" s="88" t="s">
        <v>1652</v>
      </c>
      <c r="E760" s="88"/>
      <c r="F760" s="88">
        <v>1</v>
      </c>
      <c r="G760" s="110">
        <v>1</v>
      </c>
      <c r="H760" s="88"/>
      <c r="I760" s="88" t="str">
        <f t="shared" si="62"/>
        <v>part</v>
      </c>
      <c r="J760" s="88"/>
      <c r="K760" s="88"/>
      <c r="L760" s="88"/>
      <c r="M760" s="88"/>
      <c r="N760" s="89"/>
      <c r="O760" s="89"/>
      <c r="P760" s="89"/>
      <c r="Q760" s="89"/>
      <c r="R760" s="98"/>
      <c r="S760" s="91"/>
      <c r="T760" s="92"/>
      <c r="U760" s="89"/>
      <c r="V760" s="114">
        <v>0</v>
      </c>
      <c r="W760" s="92"/>
      <c r="X760" s="88"/>
      <c r="Y760" s="88"/>
      <c r="Z760" s="88"/>
      <c r="AA760" s="112">
        <f t="shared" si="63"/>
        <v>0</v>
      </c>
      <c r="AB760" s="95">
        <f t="shared" si="60"/>
        <v>0</v>
      </c>
      <c r="AC760" s="88"/>
      <c r="AD760" s="88">
        <f t="shared" si="64"/>
        <v>0</v>
      </c>
      <c r="AE760" s="113">
        <v>40113</v>
      </c>
      <c r="AF760" s="88"/>
      <c r="AG760" s="88"/>
      <c r="AH760" s="88"/>
      <c r="AI760" s="88"/>
      <c r="AJ760" s="88"/>
      <c r="AK760" s="88"/>
      <c r="AL760" s="88"/>
      <c r="AM760" s="281">
        <v>63109</v>
      </c>
      <c r="AN760" s="281">
        <v>140502</v>
      </c>
      <c r="AO760" s="156" t="s">
        <v>1779</v>
      </c>
      <c r="AP760" s="287" t="s">
        <v>473</v>
      </c>
      <c r="AQ760" s="809"/>
      <c r="AR760" s="809">
        <v>1</v>
      </c>
      <c r="AS760" s="88">
        <f t="shared" si="61"/>
        <v>0</v>
      </c>
      <c r="AT760" s="88">
        <v>0</v>
      </c>
    </row>
    <row r="761" spans="1:46" s="95" customFormat="1" x14ac:dyDescent="0.35">
      <c r="A761" s="155">
        <v>62918</v>
      </c>
      <c r="B761" s="162">
        <v>140521</v>
      </c>
      <c r="C761" s="155" t="s">
        <v>1659</v>
      </c>
      <c r="D761" s="155" t="s">
        <v>473</v>
      </c>
      <c r="E761" s="155"/>
      <c r="F761" s="155">
        <v>2</v>
      </c>
      <c r="G761" s="171">
        <v>1</v>
      </c>
      <c r="H761" s="155"/>
      <c r="I761" s="155" t="str">
        <f t="shared" si="62"/>
        <v>part</v>
      </c>
      <c r="J761" s="155"/>
      <c r="K761" s="155"/>
      <c r="L761" s="155"/>
      <c r="M761" s="155"/>
      <c r="N761" s="163"/>
      <c r="O761" s="163"/>
      <c r="P761" s="163"/>
      <c r="Q761" s="163"/>
      <c r="R761" s="164"/>
      <c r="S761" s="165"/>
      <c r="T761" s="167"/>
      <c r="U761" s="155"/>
      <c r="V761" s="166">
        <v>8.56</v>
      </c>
      <c r="W761" s="167"/>
      <c r="X761" s="155" t="s">
        <v>614</v>
      </c>
      <c r="Y761" s="155"/>
      <c r="Z761" s="166"/>
      <c r="AA761" s="152">
        <f t="shared" si="63"/>
        <v>8.56</v>
      </c>
      <c r="AB761" s="168">
        <f t="shared" si="60"/>
        <v>17.12</v>
      </c>
      <c r="AC761" s="155"/>
      <c r="AD761" s="155">
        <f t="shared" si="64"/>
        <v>0</v>
      </c>
      <c r="AE761" s="169">
        <v>40042</v>
      </c>
      <c r="AF761" s="155"/>
      <c r="AG761" s="155"/>
      <c r="AH761" s="155"/>
      <c r="AI761" s="155"/>
      <c r="AJ761" s="155"/>
      <c r="AK761" s="155"/>
      <c r="AL761" s="155"/>
      <c r="AM761" s="281">
        <v>62918</v>
      </c>
      <c r="AN761" s="281">
        <v>140521</v>
      </c>
      <c r="AO761" s="156" t="s">
        <v>1659</v>
      </c>
      <c r="AP761" s="282" t="s">
        <v>473</v>
      </c>
      <c r="AQ761" s="809"/>
      <c r="AR761" s="809">
        <v>2</v>
      </c>
      <c r="AS761" s="88">
        <f t="shared" si="61"/>
        <v>0</v>
      </c>
      <c r="AT761" s="88">
        <v>0</v>
      </c>
    </row>
    <row r="762" spans="1:46" s="95" customFormat="1" x14ac:dyDescent="0.35">
      <c r="A762" s="88">
        <v>63109</v>
      </c>
      <c r="B762" s="109">
        <v>140533</v>
      </c>
      <c r="C762" s="88" t="s">
        <v>1662</v>
      </c>
      <c r="D762" s="88" t="s">
        <v>473</v>
      </c>
      <c r="E762" s="88"/>
      <c r="F762" s="88">
        <v>4</v>
      </c>
      <c r="G762" s="110">
        <v>1</v>
      </c>
      <c r="H762" s="88"/>
      <c r="I762" s="88" t="str">
        <f t="shared" si="62"/>
        <v>part</v>
      </c>
      <c r="J762" s="88"/>
      <c r="K762" s="88"/>
      <c r="L762" s="88"/>
      <c r="M762" s="88"/>
      <c r="N762" s="89"/>
      <c r="O762" s="89"/>
      <c r="P762" s="89"/>
      <c r="Q762" s="89"/>
      <c r="R762" s="98"/>
      <c r="S762" s="91"/>
      <c r="T762" s="92" t="s">
        <v>1623</v>
      </c>
      <c r="U762" s="88"/>
      <c r="V762" s="114">
        <v>0</v>
      </c>
      <c r="W762" s="92"/>
      <c r="X762" s="88"/>
      <c r="Y762" s="88"/>
      <c r="Z762" s="114"/>
      <c r="AA762" s="115">
        <f t="shared" si="63"/>
        <v>0</v>
      </c>
      <c r="AB762" s="95">
        <f t="shared" si="60"/>
        <v>0</v>
      </c>
      <c r="AC762" s="88"/>
      <c r="AD762" s="88">
        <f t="shared" si="64"/>
        <v>0</v>
      </c>
      <c r="AE762" s="113">
        <v>40126</v>
      </c>
      <c r="AF762" s="88"/>
      <c r="AG762" s="88"/>
      <c r="AH762" s="88"/>
      <c r="AI762" s="88"/>
      <c r="AJ762" s="88"/>
      <c r="AK762" s="88"/>
      <c r="AL762" s="88"/>
      <c r="AM762" s="281">
        <v>63109</v>
      </c>
      <c r="AN762" s="281">
        <v>140533</v>
      </c>
      <c r="AO762" s="156" t="s">
        <v>1662</v>
      </c>
      <c r="AP762" s="285" t="s">
        <v>473</v>
      </c>
      <c r="AQ762" s="809"/>
      <c r="AR762" s="809">
        <v>4</v>
      </c>
      <c r="AS762" s="88">
        <f t="shared" si="61"/>
        <v>0</v>
      </c>
      <c r="AT762" s="88">
        <v>0</v>
      </c>
    </row>
    <row r="763" spans="1:46" s="95" customFormat="1" x14ac:dyDescent="0.35">
      <c r="A763" s="88">
        <v>63109</v>
      </c>
      <c r="B763" s="109">
        <v>140534</v>
      </c>
      <c r="C763" s="88" t="s">
        <v>1664</v>
      </c>
      <c r="D763" s="88" t="s">
        <v>590</v>
      </c>
      <c r="E763" s="88" t="s">
        <v>576</v>
      </c>
      <c r="F763" s="88">
        <v>1</v>
      </c>
      <c r="G763" s="110">
        <v>1</v>
      </c>
      <c r="H763" s="88"/>
      <c r="I763" s="88" t="str">
        <f t="shared" si="62"/>
        <v>part</v>
      </c>
      <c r="J763" s="88"/>
      <c r="K763" s="88"/>
      <c r="L763" s="88"/>
      <c r="M763" s="88"/>
      <c r="N763" s="89"/>
      <c r="O763" s="89"/>
      <c r="P763" s="89"/>
      <c r="Q763" s="89"/>
      <c r="R763" s="98" t="s">
        <v>1185</v>
      </c>
      <c r="S763" s="91">
        <v>4</v>
      </c>
      <c r="T763" s="92"/>
      <c r="U763" s="88"/>
      <c r="V763" s="114">
        <v>0</v>
      </c>
      <c r="W763" s="92"/>
      <c r="X763" s="88"/>
      <c r="Y763" s="88"/>
      <c r="Z763" s="114"/>
      <c r="AA763" s="115">
        <f t="shared" si="63"/>
        <v>0</v>
      </c>
      <c r="AB763" s="95">
        <f t="shared" si="60"/>
        <v>0</v>
      </c>
      <c r="AC763" s="88"/>
      <c r="AD763" s="88">
        <f t="shared" si="64"/>
        <v>0</v>
      </c>
      <c r="AE763" s="113">
        <v>40126</v>
      </c>
      <c r="AF763" s="88"/>
      <c r="AG763" s="88"/>
      <c r="AH763" s="88"/>
      <c r="AI763" s="88"/>
      <c r="AJ763" s="88"/>
      <c r="AK763" s="88"/>
      <c r="AL763" s="88"/>
      <c r="AM763" s="281">
        <v>63109</v>
      </c>
      <c r="AN763" s="281">
        <v>140534</v>
      </c>
      <c r="AO763" s="156" t="s">
        <v>1664</v>
      </c>
      <c r="AP763" s="282" t="s">
        <v>590</v>
      </c>
      <c r="AQ763" s="809" t="s">
        <v>576</v>
      </c>
      <c r="AR763" s="809">
        <v>1</v>
      </c>
      <c r="AS763" s="88">
        <f t="shared" si="61"/>
        <v>0</v>
      </c>
      <c r="AT763" s="88">
        <v>0</v>
      </c>
    </row>
    <row r="764" spans="1:46" s="95" customFormat="1" x14ac:dyDescent="0.35">
      <c r="A764" s="88">
        <v>63109</v>
      </c>
      <c r="B764" s="109">
        <v>140535</v>
      </c>
      <c r="C764" s="88" t="s">
        <v>1665</v>
      </c>
      <c r="D764" s="88" t="s">
        <v>590</v>
      </c>
      <c r="E764" s="88" t="s">
        <v>576</v>
      </c>
      <c r="F764" s="88">
        <v>1</v>
      </c>
      <c r="G764" s="110">
        <v>1</v>
      </c>
      <c r="H764" s="88"/>
      <c r="I764" s="88" t="str">
        <f t="shared" si="62"/>
        <v>part</v>
      </c>
      <c r="J764" s="88"/>
      <c r="K764" s="88"/>
      <c r="L764" s="88"/>
      <c r="M764" s="88"/>
      <c r="N764" s="89"/>
      <c r="O764" s="89"/>
      <c r="P764" s="89"/>
      <c r="Q764" s="89"/>
      <c r="R764" s="98" t="s">
        <v>1185</v>
      </c>
      <c r="S764" s="91">
        <v>4</v>
      </c>
      <c r="T764" s="92"/>
      <c r="U764" s="88"/>
      <c r="V764" s="114">
        <v>0</v>
      </c>
      <c r="W764" s="92"/>
      <c r="X764" s="88"/>
      <c r="Y764" s="88"/>
      <c r="Z764" s="114"/>
      <c r="AA764" s="115">
        <f t="shared" si="63"/>
        <v>0</v>
      </c>
      <c r="AB764" s="95">
        <f t="shared" si="60"/>
        <v>0</v>
      </c>
      <c r="AC764" s="88"/>
      <c r="AD764" s="88">
        <f t="shared" si="64"/>
        <v>0</v>
      </c>
      <c r="AE764" s="113">
        <v>40126</v>
      </c>
      <c r="AF764" s="88"/>
      <c r="AG764" s="88"/>
      <c r="AH764" s="88"/>
      <c r="AI764" s="88"/>
      <c r="AJ764" s="88"/>
      <c r="AK764" s="88"/>
      <c r="AL764" s="88"/>
      <c r="AM764" s="281">
        <v>63109</v>
      </c>
      <c r="AN764" s="281">
        <v>140535</v>
      </c>
      <c r="AO764" s="156" t="s">
        <v>1665</v>
      </c>
      <c r="AP764" s="282" t="s">
        <v>590</v>
      </c>
      <c r="AQ764" s="809" t="s">
        <v>576</v>
      </c>
      <c r="AR764" s="809">
        <v>1</v>
      </c>
      <c r="AS764" s="88">
        <f t="shared" si="61"/>
        <v>0</v>
      </c>
      <c r="AT764" s="88">
        <v>0</v>
      </c>
    </row>
    <row r="765" spans="1:46" s="95" customFormat="1" x14ac:dyDescent="0.35">
      <c r="A765" s="155">
        <v>62452</v>
      </c>
      <c r="B765" s="162">
        <v>140536</v>
      </c>
      <c r="C765" s="155" t="s">
        <v>1666</v>
      </c>
      <c r="D765" s="155" t="s">
        <v>473</v>
      </c>
      <c r="E765" s="155"/>
      <c r="F765" s="155">
        <v>4</v>
      </c>
      <c r="G765" s="171">
        <v>1</v>
      </c>
      <c r="H765" s="155"/>
      <c r="I765" s="155" t="str">
        <f t="shared" si="62"/>
        <v>part</v>
      </c>
      <c r="J765" s="155"/>
      <c r="K765" s="155"/>
      <c r="L765" s="155"/>
      <c r="M765" s="155"/>
      <c r="N765" s="163"/>
      <c r="O765" s="163"/>
      <c r="P765" s="163"/>
      <c r="Q765" s="163"/>
      <c r="R765" s="164"/>
      <c r="S765" s="165"/>
      <c r="T765" s="167" t="s">
        <v>1667</v>
      </c>
      <c r="U765" s="163"/>
      <c r="V765" s="166">
        <v>1.0900000000000001</v>
      </c>
      <c r="W765" s="164"/>
      <c r="X765" s="155" t="s">
        <v>1780</v>
      </c>
      <c r="Y765" s="155"/>
      <c r="Z765" s="166"/>
      <c r="AA765" s="152">
        <f t="shared" si="63"/>
        <v>1.0900000000000001</v>
      </c>
      <c r="AB765" s="168">
        <f t="shared" si="60"/>
        <v>4.3600000000000003</v>
      </c>
      <c r="AC765" s="155"/>
      <c r="AD765" s="155">
        <f t="shared" si="64"/>
        <v>0</v>
      </c>
      <c r="AE765" s="169">
        <v>40086</v>
      </c>
      <c r="AF765" s="155">
        <v>4</v>
      </c>
      <c r="AG765" s="155"/>
      <c r="AH765" s="155"/>
      <c r="AI765" s="155"/>
      <c r="AJ765" s="155"/>
      <c r="AK765" s="155"/>
      <c r="AL765" s="155"/>
      <c r="AM765" s="281">
        <v>62452</v>
      </c>
      <c r="AN765" s="281">
        <v>140536</v>
      </c>
      <c r="AO765" s="156" t="s">
        <v>1666</v>
      </c>
      <c r="AP765" s="282" t="s">
        <v>473</v>
      </c>
      <c r="AQ765" s="809"/>
      <c r="AR765" s="809">
        <v>4</v>
      </c>
      <c r="AS765" s="88">
        <f t="shared" si="61"/>
        <v>0</v>
      </c>
      <c r="AT765" s="88">
        <v>0</v>
      </c>
    </row>
    <row r="766" spans="1:46" s="95" customFormat="1" x14ac:dyDescent="0.35">
      <c r="A766" s="155">
        <v>62808</v>
      </c>
      <c r="B766" s="162">
        <v>140536</v>
      </c>
      <c r="C766" s="155" t="s">
        <v>1666</v>
      </c>
      <c r="D766" s="155" t="s">
        <v>473</v>
      </c>
      <c r="E766" s="155"/>
      <c r="F766" s="155">
        <v>2</v>
      </c>
      <c r="G766" s="171">
        <v>1</v>
      </c>
      <c r="H766" s="155"/>
      <c r="I766" s="155" t="str">
        <f t="shared" si="62"/>
        <v>part</v>
      </c>
      <c r="J766" s="155"/>
      <c r="K766" s="155"/>
      <c r="L766" s="155"/>
      <c r="M766" s="155"/>
      <c r="N766" s="163"/>
      <c r="O766" s="163"/>
      <c r="P766" s="163"/>
      <c r="Q766" s="163"/>
      <c r="R766" s="164"/>
      <c r="S766" s="165"/>
      <c r="T766" s="167" t="s">
        <v>1667</v>
      </c>
      <c r="U766" s="163"/>
      <c r="V766" s="166">
        <v>1.0900000000000001</v>
      </c>
      <c r="W766" s="164"/>
      <c r="X766" s="155" t="s">
        <v>1780</v>
      </c>
      <c r="Y766" s="155"/>
      <c r="Z766" s="166"/>
      <c r="AA766" s="152">
        <f t="shared" si="63"/>
        <v>1.0900000000000001</v>
      </c>
      <c r="AB766" s="168">
        <f t="shared" si="60"/>
        <v>2.1800000000000002</v>
      </c>
      <c r="AC766" s="155"/>
      <c r="AD766" s="155">
        <f t="shared" si="64"/>
        <v>0</v>
      </c>
      <c r="AE766" s="169">
        <v>40148</v>
      </c>
      <c r="AF766" s="155"/>
      <c r="AG766" s="155"/>
      <c r="AH766" s="155"/>
      <c r="AI766" s="155"/>
      <c r="AJ766" s="155"/>
      <c r="AK766" s="155"/>
      <c r="AL766" s="155"/>
      <c r="AM766" s="281">
        <v>62808</v>
      </c>
      <c r="AN766" s="281">
        <v>140536</v>
      </c>
      <c r="AO766" s="156" t="s">
        <v>1666</v>
      </c>
      <c r="AP766" s="282" t="s">
        <v>473</v>
      </c>
      <c r="AQ766" s="809"/>
      <c r="AR766" s="809">
        <v>2</v>
      </c>
      <c r="AS766" s="88">
        <f t="shared" si="61"/>
        <v>0</v>
      </c>
      <c r="AT766" s="88">
        <v>0</v>
      </c>
    </row>
    <row r="767" spans="1:46" s="95" customFormat="1" x14ac:dyDescent="0.35">
      <c r="A767" s="88">
        <v>63109</v>
      </c>
      <c r="B767" s="109">
        <v>140540</v>
      </c>
      <c r="C767" s="88" t="s">
        <v>1669</v>
      </c>
      <c r="D767" s="88" t="s">
        <v>473</v>
      </c>
      <c r="E767" s="88"/>
      <c r="F767" s="88">
        <v>2</v>
      </c>
      <c r="G767" s="110">
        <v>1</v>
      </c>
      <c r="H767" s="88"/>
      <c r="I767" s="88" t="str">
        <f t="shared" si="62"/>
        <v>part</v>
      </c>
      <c r="J767" s="88"/>
      <c r="K767" s="88"/>
      <c r="L767" s="88"/>
      <c r="M767" s="88"/>
      <c r="N767" s="89"/>
      <c r="O767" s="89"/>
      <c r="P767" s="89"/>
      <c r="Q767" s="89"/>
      <c r="R767" s="98"/>
      <c r="S767" s="91"/>
      <c r="T767" s="92" t="s">
        <v>1623</v>
      </c>
      <c r="U767" s="88"/>
      <c r="V767" s="114">
        <v>0</v>
      </c>
      <c r="W767" s="92"/>
      <c r="X767" s="88"/>
      <c r="Y767" s="88"/>
      <c r="Z767" s="114"/>
      <c r="AA767" s="115">
        <f t="shared" si="63"/>
        <v>0</v>
      </c>
      <c r="AB767" s="95">
        <f t="shared" si="60"/>
        <v>0</v>
      </c>
      <c r="AC767" s="88"/>
      <c r="AD767" s="88">
        <f t="shared" si="64"/>
        <v>0</v>
      </c>
      <c r="AE767" s="113">
        <v>40126</v>
      </c>
      <c r="AF767" s="88"/>
      <c r="AG767" s="88"/>
      <c r="AH767" s="88"/>
      <c r="AI767" s="88"/>
      <c r="AJ767" s="88"/>
      <c r="AK767" s="88"/>
      <c r="AL767" s="88"/>
      <c r="AM767" s="281">
        <v>62465</v>
      </c>
      <c r="AN767" s="281">
        <v>140540</v>
      </c>
      <c r="AO767" s="156" t="s">
        <v>1669</v>
      </c>
      <c r="AP767" s="282" t="s">
        <v>473</v>
      </c>
      <c r="AQ767" s="809"/>
      <c r="AR767" s="809">
        <v>2</v>
      </c>
      <c r="AS767" s="88">
        <f t="shared" si="61"/>
        <v>0</v>
      </c>
      <c r="AT767" s="88">
        <v>0</v>
      </c>
    </row>
    <row r="768" spans="1:46" s="95" customFormat="1" x14ac:dyDescent="0.35">
      <c r="A768" s="88">
        <v>63108</v>
      </c>
      <c r="B768" s="109">
        <v>140550</v>
      </c>
      <c r="C768" s="88" t="s">
        <v>1675</v>
      </c>
      <c r="D768" s="88" t="s">
        <v>473</v>
      </c>
      <c r="E768" s="88"/>
      <c r="F768" s="88">
        <v>7</v>
      </c>
      <c r="G768" s="120">
        <v>1</v>
      </c>
      <c r="H768" s="88"/>
      <c r="I768" s="88" t="str">
        <f t="shared" si="62"/>
        <v>part</v>
      </c>
      <c r="J768" s="88"/>
      <c r="K768" s="88"/>
      <c r="L768" s="88"/>
      <c r="M768" s="88"/>
      <c r="N768" s="89"/>
      <c r="O768" s="89"/>
      <c r="P768" s="89"/>
      <c r="Q768" s="89"/>
      <c r="R768" s="98"/>
      <c r="S768" s="91"/>
      <c r="T768" s="92"/>
      <c r="U768" s="88"/>
      <c r="V768" s="114">
        <v>0</v>
      </c>
      <c r="W768" s="92"/>
      <c r="X768" s="88"/>
      <c r="Y768" s="88"/>
      <c r="Z768" s="114"/>
      <c r="AA768" s="115">
        <f t="shared" si="63"/>
        <v>0</v>
      </c>
      <c r="AB768" s="95">
        <f t="shared" si="60"/>
        <v>0</v>
      </c>
      <c r="AC768" s="88"/>
      <c r="AD768" s="88">
        <f t="shared" si="64"/>
        <v>0</v>
      </c>
      <c r="AE768" s="113">
        <v>40128</v>
      </c>
      <c r="AF768" s="88"/>
      <c r="AG768" s="88"/>
      <c r="AH768" s="88"/>
      <c r="AI768" s="88"/>
      <c r="AJ768" s="88"/>
      <c r="AK768" s="88"/>
      <c r="AL768" s="88"/>
      <c r="AM768" s="281">
        <v>63108</v>
      </c>
      <c r="AN768" s="281">
        <v>140550</v>
      </c>
      <c r="AO768" s="156" t="s">
        <v>1675</v>
      </c>
      <c r="AP768" s="285" t="s">
        <v>473</v>
      </c>
      <c r="AQ768" s="809"/>
      <c r="AR768" s="809">
        <v>7</v>
      </c>
      <c r="AS768" s="88">
        <f t="shared" si="61"/>
        <v>0</v>
      </c>
      <c r="AT768" s="88">
        <v>0</v>
      </c>
    </row>
    <row r="769" spans="1:46" s="95" customFormat="1" x14ac:dyDescent="0.35">
      <c r="A769" s="88">
        <v>63108</v>
      </c>
      <c r="B769" s="109">
        <v>140551</v>
      </c>
      <c r="C769" s="88" t="s">
        <v>1676</v>
      </c>
      <c r="D769" s="88" t="s">
        <v>590</v>
      </c>
      <c r="E769" s="88"/>
      <c r="F769" s="88">
        <v>1</v>
      </c>
      <c r="G769" s="120">
        <v>1</v>
      </c>
      <c r="H769" s="88"/>
      <c r="I769" s="88" t="str">
        <f t="shared" si="62"/>
        <v>part</v>
      </c>
      <c r="J769" s="88"/>
      <c r="K769" s="88"/>
      <c r="L769" s="88"/>
      <c r="M769" s="88"/>
      <c r="N769" s="89"/>
      <c r="O769" s="89"/>
      <c r="P769" s="89"/>
      <c r="Q769" s="89"/>
      <c r="R769" s="98" t="s">
        <v>1677</v>
      </c>
      <c r="S769" s="91"/>
      <c r="T769" s="92" t="s">
        <v>1678</v>
      </c>
      <c r="U769" s="88"/>
      <c r="V769" s="114">
        <v>0</v>
      </c>
      <c r="W769" s="92"/>
      <c r="X769" s="88"/>
      <c r="Y769" s="88"/>
      <c r="Z769" s="114"/>
      <c r="AA769" s="115">
        <f t="shared" si="63"/>
        <v>0</v>
      </c>
      <c r="AB769" s="95">
        <f t="shared" si="60"/>
        <v>0</v>
      </c>
      <c r="AC769" s="88"/>
      <c r="AD769" s="88">
        <f t="shared" si="64"/>
        <v>0</v>
      </c>
      <c r="AE769" s="113">
        <v>40128</v>
      </c>
      <c r="AF769" s="88"/>
      <c r="AG769" s="88"/>
      <c r="AH769" s="88"/>
      <c r="AI769" s="88"/>
      <c r="AJ769" s="88"/>
      <c r="AK769" s="88"/>
      <c r="AL769" s="88"/>
      <c r="AM769" s="281">
        <v>63108</v>
      </c>
      <c r="AN769" s="281">
        <v>140551</v>
      </c>
      <c r="AO769" s="156" t="s">
        <v>1676</v>
      </c>
      <c r="AP769" s="285" t="s">
        <v>924</v>
      </c>
      <c r="AQ769" s="809"/>
      <c r="AR769" s="809">
        <v>1</v>
      </c>
      <c r="AS769" s="88">
        <f t="shared" si="61"/>
        <v>0</v>
      </c>
      <c r="AT769" s="88">
        <v>0</v>
      </c>
    </row>
    <row r="770" spans="1:46" s="95" customFormat="1" x14ac:dyDescent="0.35">
      <c r="A770" s="88">
        <v>63108</v>
      </c>
      <c r="B770" s="109">
        <v>140552</v>
      </c>
      <c r="C770" s="88" t="s">
        <v>1679</v>
      </c>
      <c r="D770" s="88" t="s">
        <v>590</v>
      </c>
      <c r="E770" s="88"/>
      <c r="F770" s="88">
        <v>1</v>
      </c>
      <c r="G770" s="120">
        <v>1</v>
      </c>
      <c r="H770" s="88"/>
      <c r="I770" s="88" t="str">
        <f t="shared" si="62"/>
        <v>part</v>
      </c>
      <c r="J770" s="88"/>
      <c r="K770" s="88"/>
      <c r="L770" s="88"/>
      <c r="M770" s="88"/>
      <c r="N770" s="89"/>
      <c r="O770" s="89"/>
      <c r="P770" s="89"/>
      <c r="Q770" s="89"/>
      <c r="R770" s="98" t="s">
        <v>1677</v>
      </c>
      <c r="S770" s="91"/>
      <c r="T770" s="92" t="s">
        <v>1678</v>
      </c>
      <c r="U770" s="88"/>
      <c r="V770" s="114">
        <v>0</v>
      </c>
      <c r="W770" s="92"/>
      <c r="X770" s="88"/>
      <c r="Y770" s="88"/>
      <c r="Z770" s="114"/>
      <c r="AA770" s="115">
        <f t="shared" si="63"/>
        <v>0</v>
      </c>
      <c r="AB770" s="95">
        <f t="shared" si="60"/>
        <v>0</v>
      </c>
      <c r="AC770" s="88"/>
      <c r="AD770" s="88">
        <f t="shared" si="64"/>
        <v>0</v>
      </c>
      <c r="AE770" s="113">
        <v>40128</v>
      </c>
      <c r="AF770" s="88"/>
      <c r="AG770" s="88"/>
      <c r="AH770" s="88"/>
      <c r="AI770" s="88"/>
      <c r="AJ770" s="88"/>
      <c r="AK770" s="88"/>
      <c r="AL770" s="88"/>
      <c r="AM770" s="281">
        <v>63108</v>
      </c>
      <c r="AN770" s="281">
        <v>140552</v>
      </c>
      <c r="AO770" s="156" t="s">
        <v>1679</v>
      </c>
      <c r="AP770" s="285" t="s">
        <v>924</v>
      </c>
      <c r="AQ770" s="809"/>
      <c r="AR770" s="809">
        <v>1</v>
      </c>
      <c r="AS770" s="88">
        <f t="shared" si="61"/>
        <v>0</v>
      </c>
      <c r="AT770" s="88">
        <v>0</v>
      </c>
    </row>
    <row r="771" spans="1:46" s="95" customFormat="1" x14ac:dyDescent="0.35">
      <c r="A771" s="149">
        <v>63108</v>
      </c>
      <c r="B771" s="253">
        <v>140553</v>
      </c>
      <c r="C771" s="149" t="s">
        <v>1680</v>
      </c>
      <c r="D771" s="149" t="s">
        <v>473</v>
      </c>
      <c r="E771" s="149"/>
      <c r="F771" s="149">
        <v>11</v>
      </c>
      <c r="G771" s="198">
        <v>1</v>
      </c>
      <c r="H771" s="149"/>
      <c r="I771" s="149" t="str">
        <f t="shared" si="62"/>
        <v>part</v>
      </c>
      <c r="J771" s="149"/>
      <c r="K771" s="149"/>
      <c r="L771" s="149"/>
      <c r="M771" s="149"/>
      <c r="N771" s="170"/>
      <c r="O771" s="170"/>
      <c r="P771" s="170"/>
      <c r="Q771" s="170"/>
      <c r="R771" s="255"/>
      <c r="S771" s="256"/>
      <c r="T771" s="257" t="s">
        <v>1681</v>
      </c>
      <c r="U771" s="149"/>
      <c r="V771" s="259">
        <v>0.30599999999999999</v>
      </c>
      <c r="W771" s="257" t="s">
        <v>1682</v>
      </c>
      <c r="X771" s="149" t="s">
        <v>1781</v>
      </c>
      <c r="Y771" s="149"/>
      <c r="Z771" s="259"/>
      <c r="AA771" s="260">
        <f t="shared" si="63"/>
        <v>0.30599999999999999</v>
      </c>
      <c r="AB771" s="150">
        <f t="shared" si="60"/>
        <v>3.3660000000000001</v>
      </c>
      <c r="AC771" s="149"/>
      <c r="AD771" s="149">
        <f t="shared" si="64"/>
        <v>0</v>
      </c>
      <c r="AE771" s="261">
        <v>40128</v>
      </c>
      <c r="AF771" s="149"/>
      <c r="AG771" s="149"/>
      <c r="AH771" s="149"/>
      <c r="AI771" s="149"/>
      <c r="AJ771" s="149"/>
      <c r="AK771" s="149"/>
      <c r="AL771" s="149"/>
      <c r="AM771" s="281">
        <v>63108</v>
      </c>
      <c r="AN771" s="281">
        <v>140553</v>
      </c>
      <c r="AO771" s="156" t="s">
        <v>1680</v>
      </c>
      <c r="AP771" s="285" t="s">
        <v>473</v>
      </c>
      <c r="AQ771" s="809"/>
      <c r="AR771" s="809">
        <v>11</v>
      </c>
      <c r="AS771" s="88">
        <f t="shared" si="61"/>
        <v>0</v>
      </c>
      <c r="AT771" s="88">
        <v>0</v>
      </c>
    </row>
    <row r="772" spans="1:46" s="95" customFormat="1" x14ac:dyDescent="0.35">
      <c r="A772" s="149">
        <v>63108</v>
      </c>
      <c r="B772" s="253">
        <v>140554</v>
      </c>
      <c r="C772" s="149" t="s">
        <v>1684</v>
      </c>
      <c r="D772" s="149" t="s">
        <v>473</v>
      </c>
      <c r="E772" s="149"/>
      <c r="F772" s="149">
        <v>11</v>
      </c>
      <c r="G772" s="198">
        <v>1</v>
      </c>
      <c r="H772" s="149"/>
      <c r="I772" s="149" t="str">
        <f t="shared" si="62"/>
        <v>part</v>
      </c>
      <c r="J772" s="149"/>
      <c r="K772" s="149"/>
      <c r="L772" s="149"/>
      <c r="M772" s="149"/>
      <c r="N772" s="170"/>
      <c r="O772" s="170"/>
      <c r="P772" s="170"/>
      <c r="Q772" s="170"/>
      <c r="R772" s="255"/>
      <c r="S772" s="256"/>
      <c r="T772" s="257" t="s">
        <v>1681</v>
      </c>
      <c r="U772" s="149"/>
      <c r="V772" s="259">
        <v>0.128</v>
      </c>
      <c r="W772" s="257" t="s">
        <v>1682</v>
      </c>
      <c r="X772" s="149" t="s">
        <v>1781</v>
      </c>
      <c r="Y772" s="149"/>
      <c r="Z772" s="259"/>
      <c r="AA772" s="260">
        <f t="shared" si="63"/>
        <v>0.128</v>
      </c>
      <c r="AB772" s="150">
        <f t="shared" si="60"/>
        <v>1.4079999999999999</v>
      </c>
      <c r="AC772" s="149"/>
      <c r="AD772" s="149">
        <f t="shared" si="64"/>
        <v>0</v>
      </c>
      <c r="AE772" s="261">
        <v>40128</v>
      </c>
      <c r="AF772" s="149"/>
      <c r="AG772" s="149"/>
      <c r="AH772" s="149"/>
      <c r="AI772" s="149"/>
      <c r="AJ772" s="149"/>
      <c r="AK772" s="149"/>
      <c r="AL772" s="149"/>
      <c r="AM772" s="281">
        <v>63108</v>
      </c>
      <c r="AN772" s="281">
        <v>140554</v>
      </c>
      <c r="AO772" s="156" t="s">
        <v>1684</v>
      </c>
      <c r="AP772" s="285" t="s">
        <v>473</v>
      </c>
      <c r="AQ772" s="809"/>
      <c r="AR772" s="809">
        <v>11</v>
      </c>
      <c r="AS772" s="88">
        <f t="shared" si="61"/>
        <v>0</v>
      </c>
      <c r="AT772" s="88">
        <v>0</v>
      </c>
    </row>
    <row r="773" spans="1:46" s="95" customFormat="1" x14ac:dyDescent="0.35">
      <c r="A773" s="174">
        <v>62918</v>
      </c>
      <c r="B773" s="175">
        <v>141301</v>
      </c>
      <c r="C773" s="174" t="s">
        <v>1690</v>
      </c>
      <c r="D773" s="174" t="s">
        <v>473</v>
      </c>
      <c r="E773" s="174"/>
      <c r="F773" s="174">
        <v>2</v>
      </c>
      <c r="G773" s="202">
        <v>1</v>
      </c>
      <c r="H773" s="174"/>
      <c r="I773" s="174" t="str">
        <f t="shared" si="62"/>
        <v>part</v>
      </c>
      <c r="J773" s="174"/>
      <c r="K773" s="174"/>
      <c r="L773" s="174"/>
      <c r="M773" s="174"/>
      <c r="N773" s="176"/>
      <c r="O773" s="176"/>
      <c r="P773" s="176"/>
      <c r="Q773" s="176"/>
      <c r="R773" s="177"/>
      <c r="S773" s="178"/>
      <c r="T773" s="179"/>
      <c r="U773" s="174"/>
      <c r="V773" s="292">
        <v>218.95</v>
      </c>
      <c r="W773" s="179" t="s">
        <v>1691</v>
      </c>
      <c r="X773" s="174" t="s">
        <v>680</v>
      </c>
      <c r="Y773" s="174"/>
      <c r="Z773" s="174"/>
      <c r="AA773" s="180">
        <f t="shared" si="63"/>
        <v>218.95</v>
      </c>
      <c r="AB773" s="181">
        <f t="shared" si="60"/>
        <v>437.9</v>
      </c>
      <c r="AC773" s="174"/>
      <c r="AD773" s="174">
        <f t="shared" si="64"/>
        <v>0</v>
      </c>
      <c r="AE773" s="182">
        <v>40042</v>
      </c>
      <c r="AF773" s="174">
        <v>2</v>
      </c>
      <c r="AG773" s="174">
        <v>2</v>
      </c>
      <c r="AH773" s="174"/>
      <c r="AI773" s="174"/>
      <c r="AJ773" s="174"/>
      <c r="AK773" s="174"/>
      <c r="AL773" s="174"/>
      <c r="AM773" s="281">
        <v>62918</v>
      </c>
      <c r="AN773" s="281">
        <v>141301</v>
      </c>
      <c r="AO773" s="156" t="s">
        <v>1782</v>
      </c>
      <c r="AP773" s="282" t="s">
        <v>473</v>
      </c>
      <c r="AQ773" s="809"/>
      <c r="AR773" s="809">
        <v>2</v>
      </c>
      <c r="AS773" s="88">
        <f t="shared" si="61"/>
        <v>0</v>
      </c>
      <c r="AT773" s="88">
        <v>0</v>
      </c>
    </row>
    <row r="774" spans="1:46" s="95" customFormat="1" x14ac:dyDescent="0.35">
      <c r="A774" s="155"/>
      <c r="B774" s="162"/>
      <c r="C774" s="155"/>
      <c r="D774" s="155"/>
      <c r="E774" s="155"/>
      <c r="F774" s="155"/>
      <c r="G774" s="171"/>
      <c r="H774" s="155"/>
      <c r="I774" s="155"/>
      <c r="J774" s="155"/>
      <c r="K774" s="155"/>
      <c r="L774" s="155"/>
      <c r="M774" s="155"/>
      <c r="N774" s="163"/>
      <c r="O774" s="163"/>
      <c r="P774" s="163"/>
      <c r="Q774" s="163"/>
      <c r="R774" s="164"/>
      <c r="S774" s="165"/>
      <c r="T774" s="167"/>
      <c r="U774" s="163"/>
      <c r="V774" s="166"/>
      <c r="W774" s="167"/>
      <c r="X774" s="155"/>
      <c r="Y774" s="155"/>
      <c r="Z774" s="155"/>
      <c r="AA774" s="152"/>
      <c r="AB774" s="168"/>
      <c r="AC774" s="155"/>
      <c r="AD774" s="155"/>
      <c r="AE774" s="169"/>
      <c r="AF774" s="155"/>
      <c r="AG774" s="155"/>
      <c r="AH774" s="155"/>
      <c r="AI774" s="155"/>
      <c r="AJ774" s="155"/>
      <c r="AK774" s="155"/>
      <c r="AL774" s="155"/>
      <c r="AM774" s="281">
        <v>62454</v>
      </c>
      <c r="AN774" s="281">
        <v>72</v>
      </c>
      <c r="AO774" s="156" t="s">
        <v>472</v>
      </c>
      <c r="AP774" s="282" t="s">
        <v>473</v>
      </c>
      <c r="AQ774" s="809"/>
      <c r="AR774" s="809">
        <v>2</v>
      </c>
      <c r="AS774" s="88">
        <f t="shared" si="61"/>
        <v>1</v>
      </c>
      <c r="AT774" s="88">
        <v>1</v>
      </c>
    </row>
    <row r="775" spans="1:46" s="95" customFormat="1" x14ac:dyDescent="0.35">
      <c r="A775" s="155"/>
      <c r="B775" s="162"/>
      <c r="C775" s="155"/>
      <c r="D775" s="155"/>
      <c r="E775" s="155"/>
      <c r="F775" s="155"/>
      <c r="G775" s="171"/>
      <c r="H775" s="155"/>
      <c r="I775" s="155"/>
      <c r="J775" s="155"/>
      <c r="K775" s="155"/>
      <c r="L775" s="155"/>
      <c r="M775" s="155"/>
      <c r="N775" s="163"/>
      <c r="O775" s="163"/>
      <c r="P775" s="163"/>
      <c r="Q775" s="163"/>
      <c r="R775" s="164"/>
      <c r="S775" s="165"/>
      <c r="T775" s="167"/>
      <c r="U775" s="155"/>
      <c r="V775" s="166"/>
      <c r="W775" s="167"/>
      <c r="X775" s="155"/>
      <c r="Y775" s="155"/>
      <c r="Z775" s="166"/>
      <c r="AA775" s="152"/>
      <c r="AB775" s="168"/>
      <c r="AC775" s="155"/>
      <c r="AD775" s="155"/>
      <c r="AE775" s="169"/>
      <c r="AF775" s="155"/>
      <c r="AG775" s="155"/>
      <c r="AH775" s="155"/>
      <c r="AI775" s="155"/>
      <c r="AJ775" s="155"/>
      <c r="AK775" s="155"/>
      <c r="AL775" s="155"/>
      <c r="AM775" s="281">
        <v>62897</v>
      </c>
      <c r="AN775" s="281">
        <v>278</v>
      </c>
      <c r="AO775" s="156" t="s">
        <v>503</v>
      </c>
      <c r="AP775" s="282" t="s">
        <v>473</v>
      </c>
      <c r="AQ775" s="809"/>
      <c r="AR775" s="809">
        <v>4</v>
      </c>
      <c r="AS775" s="88">
        <f t="shared" ref="AS775:AS838" si="65">IF(B775=AN775,0,1)</f>
        <v>1</v>
      </c>
      <c r="AT775" s="88">
        <v>1</v>
      </c>
    </row>
    <row r="776" spans="1:46" s="95" customFormat="1" x14ac:dyDescent="0.35">
      <c r="A776" s="155"/>
      <c r="B776" s="162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63"/>
      <c r="O776" s="163"/>
      <c r="P776" s="163"/>
      <c r="Q776" s="163"/>
      <c r="R776" s="164"/>
      <c r="S776" s="165"/>
      <c r="T776" s="167"/>
      <c r="U776" s="155"/>
      <c r="V776" s="271"/>
      <c r="W776" s="167"/>
      <c r="X776" s="155"/>
      <c r="Y776" s="155"/>
      <c r="Z776" s="166"/>
      <c r="AA776" s="152"/>
      <c r="AB776" s="168"/>
      <c r="AC776" s="155"/>
      <c r="AD776" s="155"/>
      <c r="AE776" s="169"/>
      <c r="AF776" s="155"/>
      <c r="AG776" s="155"/>
      <c r="AH776" s="155"/>
      <c r="AI776" s="155"/>
      <c r="AJ776" s="155"/>
      <c r="AK776" s="155"/>
      <c r="AL776" s="155"/>
      <c r="AM776" s="281">
        <v>63125</v>
      </c>
      <c r="AN776" s="281">
        <v>619</v>
      </c>
      <c r="AO776" s="156" t="s">
        <v>521</v>
      </c>
      <c r="AP776" s="282" t="s">
        <v>473</v>
      </c>
      <c r="AQ776" s="809"/>
      <c r="AR776" s="809">
        <v>3</v>
      </c>
      <c r="AS776" s="88">
        <f t="shared" si="65"/>
        <v>1</v>
      </c>
      <c r="AT776" s="88">
        <v>1</v>
      </c>
    </row>
    <row r="777" spans="1:46" s="95" customFormat="1" x14ac:dyDescent="0.35">
      <c r="A777" s="155"/>
      <c r="B777" s="162"/>
      <c r="C777" s="155"/>
      <c r="D777" s="155"/>
      <c r="E777" s="155"/>
      <c r="F777" s="155"/>
      <c r="G777" s="171"/>
      <c r="H777" s="155"/>
      <c r="I777" s="155"/>
      <c r="J777" s="155"/>
      <c r="K777" s="155"/>
      <c r="L777" s="155"/>
      <c r="M777" s="155"/>
      <c r="N777" s="163"/>
      <c r="O777" s="163"/>
      <c r="P777" s="163"/>
      <c r="Q777" s="163"/>
      <c r="R777" s="164"/>
      <c r="S777" s="165"/>
      <c r="T777" s="167"/>
      <c r="U777" s="155"/>
      <c r="V777" s="166"/>
      <c r="W777" s="167"/>
      <c r="X777" s="155"/>
      <c r="Y777" s="155"/>
      <c r="Z777" s="166"/>
      <c r="AA777" s="152"/>
      <c r="AB777" s="168"/>
      <c r="AC777" s="155"/>
      <c r="AD777" s="155"/>
      <c r="AE777" s="169"/>
      <c r="AF777" s="155"/>
      <c r="AG777" s="155"/>
      <c r="AH777" s="155"/>
      <c r="AI777" s="155"/>
      <c r="AJ777" s="155"/>
      <c r="AK777" s="155"/>
      <c r="AL777" s="155"/>
      <c r="AM777" s="281">
        <v>62897</v>
      </c>
      <c r="AN777" s="281">
        <v>703</v>
      </c>
      <c r="AO777" s="156" t="s">
        <v>540</v>
      </c>
      <c r="AP777" s="282" t="s">
        <v>473</v>
      </c>
      <c r="AQ777" s="809"/>
      <c r="AR777" s="809">
        <v>2</v>
      </c>
      <c r="AS777" s="88">
        <f t="shared" si="65"/>
        <v>1</v>
      </c>
      <c r="AT777" s="88">
        <v>1</v>
      </c>
    </row>
    <row r="778" spans="1:46" s="95" customFormat="1" x14ac:dyDescent="0.35">
      <c r="A778" s="155"/>
      <c r="B778" s="162"/>
      <c r="C778" s="155"/>
      <c r="D778" s="155"/>
      <c r="E778" s="155"/>
      <c r="F778" s="155"/>
      <c r="G778" s="171"/>
      <c r="H778" s="155"/>
      <c r="I778" s="155"/>
      <c r="J778" s="155"/>
      <c r="K778" s="155"/>
      <c r="L778" s="155"/>
      <c r="M778" s="155"/>
      <c r="N778" s="163"/>
      <c r="O778" s="163"/>
      <c r="P778" s="163"/>
      <c r="Q778" s="163"/>
      <c r="R778" s="164"/>
      <c r="S778" s="165"/>
      <c r="T778" s="167"/>
      <c r="U778" s="163"/>
      <c r="V778" s="166"/>
      <c r="W778" s="167"/>
      <c r="X778" s="155"/>
      <c r="Y778" s="155"/>
      <c r="Z778" s="155"/>
      <c r="AA778" s="152"/>
      <c r="AB778" s="168"/>
      <c r="AC778" s="155"/>
      <c r="AD778" s="155"/>
      <c r="AE778" s="169"/>
      <c r="AF778" s="155"/>
      <c r="AG778" s="155"/>
      <c r="AH778" s="155"/>
      <c r="AI778" s="155"/>
      <c r="AJ778" s="155"/>
      <c r="AK778" s="155"/>
      <c r="AL778" s="155"/>
      <c r="AM778" s="281">
        <v>63058</v>
      </c>
      <c r="AN778" s="281">
        <v>1095</v>
      </c>
      <c r="AO778" s="156" t="s">
        <v>575</v>
      </c>
      <c r="AP778" s="282" t="s">
        <v>473</v>
      </c>
      <c r="AQ778" s="809" t="s">
        <v>576</v>
      </c>
      <c r="AR778" s="809">
        <v>1</v>
      </c>
      <c r="AS778" s="88">
        <f t="shared" si="65"/>
        <v>1</v>
      </c>
      <c r="AT778" s="88">
        <v>1</v>
      </c>
    </row>
    <row r="779" spans="1:46" s="95" customFormat="1" x14ac:dyDescent="0.35">
      <c r="A779" s="155"/>
      <c r="B779" s="162"/>
      <c r="C779" s="155"/>
      <c r="D779" s="155"/>
      <c r="E779" s="155"/>
      <c r="F779" s="155"/>
      <c r="G779" s="171"/>
      <c r="H779" s="155"/>
      <c r="I779" s="155"/>
      <c r="J779" s="155"/>
      <c r="K779" s="155"/>
      <c r="L779" s="155"/>
      <c r="M779" s="155"/>
      <c r="N779" s="163"/>
      <c r="O779" s="163"/>
      <c r="P779" s="163"/>
      <c r="Q779" s="163"/>
      <c r="R779" s="164"/>
      <c r="S779" s="165"/>
      <c r="T779" s="167"/>
      <c r="U779" s="155"/>
      <c r="V779" s="166"/>
      <c r="W779" s="167"/>
      <c r="X779" s="155"/>
      <c r="Y779" s="155"/>
      <c r="Z779" s="166"/>
      <c r="AA779" s="152"/>
      <c r="AB779" s="168"/>
      <c r="AC779" s="155"/>
      <c r="AD779" s="155"/>
      <c r="AE779" s="169"/>
      <c r="AF779" s="155"/>
      <c r="AG779" s="155"/>
      <c r="AH779" s="155"/>
      <c r="AI779" s="155"/>
      <c r="AJ779" s="155"/>
      <c r="AK779" s="155"/>
      <c r="AL779" s="155"/>
      <c r="AM779" s="281">
        <v>63089</v>
      </c>
      <c r="AN779" s="283">
        <v>1100</v>
      </c>
      <c r="AO779" s="156" t="s">
        <v>578</v>
      </c>
      <c r="AP779" s="282" t="s">
        <v>473</v>
      </c>
      <c r="AQ779" s="809"/>
      <c r="AR779" s="809">
        <v>4</v>
      </c>
      <c r="AS779" s="88">
        <f t="shared" si="65"/>
        <v>1</v>
      </c>
      <c r="AT779" s="88">
        <v>1</v>
      </c>
    </row>
    <row r="780" spans="1:46" s="95" customFormat="1" x14ac:dyDescent="0.35">
      <c r="A780" s="155"/>
      <c r="B780" s="162"/>
      <c r="C780" s="155"/>
      <c r="D780" s="155"/>
      <c r="E780" s="155"/>
      <c r="F780" s="155"/>
      <c r="G780" s="171"/>
      <c r="H780" s="155"/>
      <c r="I780" s="155"/>
      <c r="J780" s="155"/>
      <c r="K780" s="155"/>
      <c r="L780" s="155"/>
      <c r="M780" s="155"/>
      <c r="N780" s="163"/>
      <c r="O780" s="163"/>
      <c r="P780" s="163"/>
      <c r="Q780" s="163"/>
      <c r="R780" s="164"/>
      <c r="S780" s="165"/>
      <c r="T780" s="167"/>
      <c r="U780" s="155"/>
      <c r="V780" s="166"/>
      <c r="W780" s="167"/>
      <c r="X780" s="155"/>
      <c r="Y780" s="155"/>
      <c r="Z780" s="166"/>
      <c r="AA780" s="152"/>
      <c r="AB780" s="168"/>
      <c r="AC780" s="155"/>
      <c r="AD780" s="155"/>
      <c r="AE780" s="169"/>
      <c r="AF780" s="155"/>
      <c r="AG780" s="155"/>
      <c r="AH780" s="155"/>
      <c r="AI780" s="155"/>
      <c r="AJ780" s="155"/>
      <c r="AK780" s="155"/>
      <c r="AL780" s="155"/>
      <c r="AM780" s="281">
        <v>62897</v>
      </c>
      <c r="AN780" s="281">
        <v>1140</v>
      </c>
      <c r="AO780" s="156" t="s">
        <v>605</v>
      </c>
      <c r="AP780" s="282" t="s">
        <v>473</v>
      </c>
      <c r="AQ780" s="809"/>
      <c r="AR780" s="809">
        <v>2</v>
      </c>
      <c r="AS780" s="88">
        <f t="shared" si="65"/>
        <v>1</v>
      </c>
      <c r="AT780" s="88">
        <v>1</v>
      </c>
    </row>
    <row r="781" spans="1:46" s="95" customFormat="1" x14ac:dyDescent="0.35">
      <c r="A781" s="155"/>
      <c r="B781" s="162"/>
      <c r="C781" s="155"/>
      <c r="D781" s="155"/>
      <c r="E781" s="155"/>
      <c r="F781" s="155"/>
      <c r="G781" s="171"/>
      <c r="H781" s="155"/>
      <c r="I781" s="155"/>
      <c r="J781" s="155"/>
      <c r="K781" s="155"/>
      <c r="L781" s="155"/>
      <c r="M781" s="155"/>
      <c r="N781" s="163"/>
      <c r="O781" s="163"/>
      <c r="P781" s="163"/>
      <c r="Q781" s="163"/>
      <c r="R781" s="164"/>
      <c r="S781" s="165"/>
      <c r="T781" s="167"/>
      <c r="U781" s="155"/>
      <c r="V781" s="166"/>
      <c r="W781" s="167"/>
      <c r="X781" s="155"/>
      <c r="Y781" s="155"/>
      <c r="Z781" s="166"/>
      <c r="AA781" s="152"/>
      <c r="AB781" s="168"/>
      <c r="AC781" s="155"/>
      <c r="AD781" s="155"/>
      <c r="AE781" s="169"/>
      <c r="AF781" s="155"/>
      <c r="AG781" s="155"/>
      <c r="AH781" s="155"/>
      <c r="AI781" s="155"/>
      <c r="AJ781" s="155"/>
      <c r="AK781" s="155"/>
      <c r="AL781" s="155"/>
      <c r="AM781" s="281">
        <v>62452</v>
      </c>
      <c r="AN781" s="281">
        <v>1196</v>
      </c>
      <c r="AO781" s="156" t="s">
        <v>620</v>
      </c>
      <c r="AP781" s="282" t="s">
        <v>473</v>
      </c>
      <c r="AQ781" s="809"/>
      <c r="AR781" s="809">
        <v>1</v>
      </c>
      <c r="AS781" s="88">
        <f t="shared" si="65"/>
        <v>1</v>
      </c>
      <c r="AT781" s="88">
        <v>1</v>
      </c>
    </row>
    <row r="782" spans="1:46" s="95" customFormat="1" x14ac:dyDescent="0.35">
      <c r="A782" s="155"/>
      <c r="B782" s="162"/>
      <c r="C782" s="173"/>
      <c r="D782" s="173"/>
      <c r="E782" s="155"/>
      <c r="F782" s="155"/>
      <c r="G782" s="171"/>
      <c r="H782" s="155"/>
      <c r="I782" s="155"/>
      <c r="J782" s="155"/>
      <c r="K782" s="155"/>
      <c r="L782" s="155"/>
      <c r="M782" s="155"/>
      <c r="N782" s="163"/>
      <c r="O782" s="163"/>
      <c r="P782" s="163"/>
      <c r="Q782" s="163"/>
      <c r="R782" s="164"/>
      <c r="S782" s="165"/>
      <c r="T782" s="167"/>
      <c r="U782" s="155"/>
      <c r="V782" s="166"/>
      <c r="W782" s="167"/>
      <c r="X782" s="155"/>
      <c r="Y782" s="155"/>
      <c r="Z782" s="166"/>
      <c r="AA782" s="152"/>
      <c r="AB782" s="168"/>
      <c r="AC782" s="155"/>
      <c r="AD782" s="155"/>
      <c r="AE782" s="169"/>
      <c r="AF782" s="155"/>
      <c r="AG782" s="155"/>
      <c r="AH782" s="155"/>
      <c r="AI782" s="155"/>
      <c r="AJ782" s="155"/>
      <c r="AK782" s="155"/>
      <c r="AL782" s="155"/>
      <c r="AM782" s="281">
        <v>62804</v>
      </c>
      <c r="AN782" s="281">
        <v>1236</v>
      </c>
      <c r="AO782" s="156" t="s">
        <v>641</v>
      </c>
      <c r="AP782" s="282" t="s">
        <v>473</v>
      </c>
      <c r="AQ782" s="809"/>
      <c r="AR782" s="809">
        <v>2</v>
      </c>
      <c r="AS782" s="88">
        <f t="shared" si="65"/>
        <v>1</v>
      </c>
      <c r="AT782" s="88">
        <v>1</v>
      </c>
    </row>
    <row r="783" spans="1:46" s="95" customFormat="1" x14ac:dyDescent="0.35">
      <c r="A783" s="155"/>
      <c r="B783" s="162"/>
      <c r="C783" s="173"/>
      <c r="D783" s="173"/>
      <c r="E783" s="155"/>
      <c r="F783" s="155"/>
      <c r="G783" s="171"/>
      <c r="H783" s="155"/>
      <c r="I783" s="155"/>
      <c r="J783" s="155"/>
      <c r="K783" s="155"/>
      <c r="L783" s="155"/>
      <c r="M783" s="155"/>
      <c r="N783" s="163"/>
      <c r="O783" s="163"/>
      <c r="P783" s="163"/>
      <c r="Q783" s="163"/>
      <c r="R783" s="164"/>
      <c r="S783" s="165"/>
      <c r="T783" s="167"/>
      <c r="U783" s="155"/>
      <c r="V783" s="166"/>
      <c r="W783" s="167"/>
      <c r="X783" s="155"/>
      <c r="Y783" s="155"/>
      <c r="Z783" s="166"/>
      <c r="AA783" s="152"/>
      <c r="AB783" s="168"/>
      <c r="AC783" s="155"/>
      <c r="AD783" s="155"/>
      <c r="AE783" s="169"/>
      <c r="AF783" s="155"/>
      <c r="AG783" s="155"/>
      <c r="AH783" s="155"/>
      <c r="AI783" s="155"/>
      <c r="AJ783" s="155"/>
      <c r="AK783" s="155"/>
      <c r="AL783" s="155"/>
      <c r="AM783" s="281">
        <v>62813</v>
      </c>
      <c r="AN783" s="281">
        <v>1236</v>
      </c>
      <c r="AO783" s="156" t="s">
        <v>641</v>
      </c>
      <c r="AP783" s="282" t="s">
        <v>473</v>
      </c>
      <c r="AQ783" s="809"/>
      <c r="AR783" s="809">
        <v>2</v>
      </c>
      <c r="AS783" s="88">
        <f t="shared" si="65"/>
        <v>1</v>
      </c>
      <c r="AT783" s="88">
        <v>1</v>
      </c>
    </row>
    <row r="784" spans="1:46" s="95" customFormat="1" x14ac:dyDescent="0.35">
      <c r="A784" s="155"/>
      <c r="B784" s="162"/>
      <c r="C784" s="155"/>
      <c r="D784" s="155"/>
      <c r="E784" s="155"/>
      <c r="F784" s="155"/>
      <c r="G784" s="171"/>
      <c r="H784" s="155"/>
      <c r="I784" s="155"/>
      <c r="J784" s="155"/>
      <c r="K784" s="155"/>
      <c r="L784" s="155"/>
      <c r="M784" s="155"/>
      <c r="N784" s="163"/>
      <c r="O784" s="163"/>
      <c r="P784" s="163"/>
      <c r="Q784" s="163"/>
      <c r="R784" s="164"/>
      <c r="S784" s="165"/>
      <c r="T784" s="167"/>
      <c r="U784" s="155"/>
      <c r="V784" s="166"/>
      <c r="W784" s="167"/>
      <c r="X784" s="155"/>
      <c r="Y784" s="155"/>
      <c r="Z784" s="166"/>
      <c r="AA784" s="152"/>
      <c r="AB784" s="168"/>
      <c r="AC784" s="155"/>
      <c r="AD784" s="155"/>
      <c r="AE784" s="169"/>
      <c r="AF784" s="155"/>
      <c r="AG784" s="155"/>
      <c r="AH784" s="155"/>
      <c r="AI784" s="155"/>
      <c r="AJ784" s="155"/>
      <c r="AK784" s="155"/>
      <c r="AL784" s="155"/>
      <c r="AM784" s="281">
        <v>62912</v>
      </c>
      <c r="AN784" s="281">
        <v>1241</v>
      </c>
      <c r="AO784" s="156" t="s">
        <v>644</v>
      </c>
      <c r="AP784" s="282" t="s">
        <v>473</v>
      </c>
      <c r="AQ784" s="809"/>
      <c r="AR784" s="809">
        <v>2</v>
      </c>
      <c r="AS784" s="88">
        <f t="shared" si="65"/>
        <v>1</v>
      </c>
      <c r="AT784" s="88">
        <v>1</v>
      </c>
    </row>
    <row r="785" spans="1:46" s="95" customFormat="1" x14ac:dyDescent="0.35">
      <c r="A785" s="155"/>
      <c r="B785" s="162"/>
      <c r="C785" s="155"/>
      <c r="D785" s="155"/>
      <c r="E785" s="155"/>
      <c r="F785" s="155"/>
      <c r="G785" s="171"/>
      <c r="H785" s="155"/>
      <c r="I785" s="155"/>
      <c r="J785" s="155"/>
      <c r="K785" s="155"/>
      <c r="L785" s="155"/>
      <c r="M785" s="155"/>
      <c r="N785" s="163"/>
      <c r="O785" s="163"/>
      <c r="P785" s="163"/>
      <c r="Q785" s="163"/>
      <c r="R785" s="164"/>
      <c r="S785" s="165"/>
      <c r="T785" s="167"/>
      <c r="U785" s="155"/>
      <c r="V785" s="166"/>
      <c r="W785" s="167"/>
      <c r="X785" s="155"/>
      <c r="Y785" s="155"/>
      <c r="Z785" s="155"/>
      <c r="AA785" s="152"/>
      <c r="AB785" s="168"/>
      <c r="AC785" s="155"/>
      <c r="AD785" s="155"/>
      <c r="AE785" s="169"/>
      <c r="AF785" s="155"/>
      <c r="AG785" s="155"/>
      <c r="AH785" s="155"/>
      <c r="AI785" s="155"/>
      <c r="AJ785" s="155"/>
      <c r="AK785" s="155"/>
      <c r="AL785" s="155"/>
      <c r="AM785" s="281">
        <v>62452</v>
      </c>
      <c r="AN785" s="281">
        <v>1287</v>
      </c>
      <c r="AO785" s="156" t="s">
        <v>665</v>
      </c>
      <c r="AP785" s="282" t="s">
        <v>473</v>
      </c>
      <c r="AQ785" s="809"/>
      <c r="AR785" s="809">
        <v>10</v>
      </c>
      <c r="AS785" s="88">
        <f t="shared" si="65"/>
        <v>1</v>
      </c>
      <c r="AT785" s="88">
        <v>1</v>
      </c>
    </row>
    <row r="786" spans="1:46" s="95" customFormat="1" x14ac:dyDescent="0.35">
      <c r="A786" s="155"/>
      <c r="B786" s="162"/>
      <c r="C786" s="155"/>
      <c r="D786" s="155"/>
      <c r="E786" s="155"/>
      <c r="F786" s="155"/>
      <c r="G786" s="250"/>
      <c r="H786" s="155"/>
      <c r="I786" s="155"/>
      <c r="J786" s="155"/>
      <c r="K786" s="155"/>
      <c r="L786" s="155"/>
      <c r="M786" s="155"/>
      <c r="N786" s="163"/>
      <c r="O786" s="163"/>
      <c r="P786" s="163"/>
      <c r="Q786" s="163"/>
      <c r="R786" s="164"/>
      <c r="S786" s="165"/>
      <c r="T786" s="167"/>
      <c r="U786" s="155"/>
      <c r="V786" s="166"/>
      <c r="W786" s="167"/>
      <c r="X786" s="155"/>
      <c r="Y786" s="155"/>
      <c r="Z786" s="166"/>
      <c r="AA786" s="152"/>
      <c r="AB786" s="168"/>
      <c r="AC786" s="155"/>
      <c r="AD786" s="155"/>
      <c r="AE786" s="169"/>
      <c r="AF786" s="155"/>
      <c r="AG786" s="155"/>
      <c r="AH786" s="155"/>
      <c r="AI786" s="155"/>
      <c r="AJ786" s="155"/>
      <c r="AK786" s="155"/>
      <c r="AL786" s="155"/>
      <c r="AM786" s="281">
        <v>62897</v>
      </c>
      <c r="AN786" s="281">
        <v>1321</v>
      </c>
      <c r="AO786" s="156" t="s">
        <v>671</v>
      </c>
      <c r="AP786" s="282" t="s">
        <v>473</v>
      </c>
      <c r="AQ786" s="809"/>
      <c r="AR786" s="809">
        <v>4</v>
      </c>
      <c r="AS786" s="88">
        <f t="shared" si="65"/>
        <v>1</v>
      </c>
      <c r="AT786" s="88">
        <v>1</v>
      </c>
    </row>
    <row r="787" spans="1:46" s="95" customFormat="1" x14ac:dyDescent="0.35">
      <c r="A787" s="155"/>
      <c r="B787" s="162"/>
      <c r="C787" s="155"/>
      <c r="D787" s="155"/>
      <c r="E787" s="155"/>
      <c r="F787" s="155"/>
      <c r="G787" s="171"/>
      <c r="H787" s="155"/>
      <c r="I787" s="155"/>
      <c r="J787" s="155"/>
      <c r="K787" s="155"/>
      <c r="L787" s="155"/>
      <c r="M787" s="155"/>
      <c r="N787" s="163"/>
      <c r="O787" s="163"/>
      <c r="P787" s="163"/>
      <c r="Q787" s="163"/>
      <c r="R787" s="164"/>
      <c r="S787" s="165"/>
      <c r="T787" s="167"/>
      <c r="U787" s="155"/>
      <c r="V787" s="166"/>
      <c r="W787" s="164"/>
      <c r="X787" s="155"/>
      <c r="Y787" s="155"/>
      <c r="Z787" s="166"/>
      <c r="AA787" s="152"/>
      <c r="AB787" s="168"/>
      <c r="AC787" s="155"/>
      <c r="AD787" s="155"/>
      <c r="AE787" s="169"/>
      <c r="AF787" s="155"/>
      <c r="AG787" s="155"/>
      <c r="AH787" s="155"/>
      <c r="AI787" s="155"/>
      <c r="AJ787" s="155"/>
      <c r="AK787" s="155"/>
      <c r="AL787" s="155"/>
      <c r="AM787" s="281">
        <v>62935</v>
      </c>
      <c r="AN787" s="281">
        <v>1336</v>
      </c>
      <c r="AO787" s="156" t="s">
        <v>678</v>
      </c>
      <c r="AP787" s="282" t="s">
        <v>473</v>
      </c>
      <c r="AQ787" s="809"/>
      <c r="AR787" s="809">
        <v>8</v>
      </c>
      <c r="AS787" s="88">
        <f t="shared" si="65"/>
        <v>1</v>
      </c>
      <c r="AT787" s="88">
        <v>1</v>
      </c>
    </row>
    <row r="788" spans="1:46" s="95" customFormat="1" x14ac:dyDescent="0.35">
      <c r="A788" s="155"/>
      <c r="B788" s="162"/>
      <c r="C788" s="155"/>
      <c r="D788" s="155"/>
      <c r="E788" s="155"/>
      <c r="F788" s="155"/>
      <c r="G788" s="171"/>
      <c r="H788" s="155"/>
      <c r="I788" s="155"/>
      <c r="J788" s="155"/>
      <c r="K788" s="155"/>
      <c r="L788" s="155"/>
      <c r="M788" s="155"/>
      <c r="N788" s="163"/>
      <c r="O788" s="163"/>
      <c r="P788" s="163"/>
      <c r="Q788" s="163"/>
      <c r="R788" s="164"/>
      <c r="S788" s="165"/>
      <c r="T788" s="167"/>
      <c r="U788" s="155"/>
      <c r="V788" s="166"/>
      <c r="W788" s="164"/>
      <c r="X788" s="155"/>
      <c r="Y788" s="155"/>
      <c r="Z788" s="166"/>
      <c r="AA788" s="152"/>
      <c r="AB788" s="168"/>
      <c r="AC788" s="155"/>
      <c r="AD788" s="155"/>
      <c r="AE788" s="169"/>
      <c r="AF788" s="155"/>
      <c r="AG788" s="155"/>
      <c r="AH788" s="155"/>
      <c r="AI788" s="155"/>
      <c r="AJ788" s="155"/>
      <c r="AK788" s="155"/>
      <c r="AL788" s="155"/>
      <c r="AM788" s="281">
        <v>62912</v>
      </c>
      <c r="AN788" s="281">
        <v>1345</v>
      </c>
      <c r="AO788" s="156" t="s">
        <v>679</v>
      </c>
      <c r="AP788" s="282" t="s">
        <v>473</v>
      </c>
      <c r="AQ788" s="809"/>
      <c r="AR788" s="809">
        <v>1</v>
      </c>
      <c r="AS788" s="88">
        <f t="shared" si="65"/>
        <v>1</v>
      </c>
      <c r="AT788" s="88">
        <v>1</v>
      </c>
    </row>
    <row r="789" spans="1:46" s="95" customFormat="1" x14ac:dyDescent="0.35">
      <c r="A789" s="155"/>
      <c r="B789" s="162"/>
      <c r="C789" s="155"/>
      <c r="D789" s="155"/>
      <c r="E789" s="155"/>
      <c r="F789" s="155"/>
      <c r="G789" s="250"/>
      <c r="H789" s="155"/>
      <c r="I789" s="155"/>
      <c r="J789" s="155"/>
      <c r="K789" s="155"/>
      <c r="L789" s="155"/>
      <c r="M789" s="155"/>
      <c r="N789" s="163"/>
      <c r="O789" s="163"/>
      <c r="P789" s="163"/>
      <c r="Q789" s="163"/>
      <c r="R789" s="164"/>
      <c r="S789" s="165"/>
      <c r="T789" s="167"/>
      <c r="U789" s="163"/>
      <c r="V789" s="166"/>
      <c r="W789" s="164"/>
      <c r="X789" s="155"/>
      <c r="Y789" s="155"/>
      <c r="Z789" s="166"/>
      <c r="AA789" s="152"/>
      <c r="AB789" s="168"/>
      <c r="AC789" s="155"/>
      <c r="AD789" s="155"/>
      <c r="AE789" s="169"/>
      <c r="AF789" s="155"/>
      <c r="AG789" s="155"/>
      <c r="AH789" s="155"/>
      <c r="AI789" s="155"/>
      <c r="AJ789" s="155"/>
      <c r="AK789" s="155"/>
      <c r="AL789" s="155"/>
      <c r="AM789" s="281">
        <v>62912</v>
      </c>
      <c r="AN789" s="281">
        <v>1432</v>
      </c>
      <c r="AO789" s="156" t="s">
        <v>702</v>
      </c>
      <c r="AP789" s="282" t="s">
        <v>473</v>
      </c>
      <c r="AQ789" s="809"/>
      <c r="AR789" s="809">
        <v>1</v>
      </c>
      <c r="AS789" s="88">
        <f t="shared" si="65"/>
        <v>1</v>
      </c>
      <c r="AT789" s="88">
        <v>1</v>
      </c>
    </row>
    <row r="790" spans="1:46" s="95" customFormat="1" x14ac:dyDescent="0.35">
      <c r="A790" s="155"/>
      <c r="B790" s="162"/>
      <c r="C790" s="155"/>
      <c r="D790" s="155"/>
      <c r="E790" s="155"/>
      <c r="F790" s="155"/>
      <c r="G790" s="171"/>
      <c r="H790" s="155"/>
      <c r="I790" s="155"/>
      <c r="J790" s="155"/>
      <c r="K790" s="155"/>
      <c r="L790" s="155"/>
      <c r="M790" s="155"/>
      <c r="N790" s="163"/>
      <c r="O790" s="163"/>
      <c r="P790" s="163"/>
      <c r="Q790" s="163"/>
      <c r="R790" s="164"/>
      <c r="S790" s="165"/>
      <c r="T790" s="167"/>
      <c r="U790" s="155"/>
      <c r="V790" s="166"/>
      <c r="W790" s="164"/>
      <c r="X790" s="155"/>
      <c r="Y790" s="155"/>
      <c r="Z790" s="166"/>
      <c r="AA790" s="152"/>
      <c r="AB790" s="168"/>
      <c r="AC790" s="155"/>
      <c r="AD790" s="155"/>
      <c r="AE790" s="169"/>
      <c r="AF790" s="155"/>
      <c r="AG790" s="155"/>
      <c r="AH790" s="155"/>
      <c r="AI790" s="155"/>
      <c r="AJ790" s="155"/>
      <c r="AK790" s="155"/>
      <c r="AL790" s="155"/>
      <c r="AM790" s="281">
        <v>62990</v>
      </c>
      <c r="AN790" s="281">
        <v>1466</v>
      </c>
      <c r="AO790" s="156" t="s">
        <v>715</v>
      </c>
      <c r="AP790" s="282" t="s">
        <v>473</v>
      </c>
      <c r="AQ790" s="809"/>
      <c r="AR790" s="809">
        <v>2</v>
      </c>
      <c r="AS790" s="88">
        <f t="shared" si="65"/>
        <v>1</v>
      </c>
      <c r="AT790" s="88">
        <v>1</v>
      </c>
    </row>
    <row r="791" spans="1:46" s="95" customFormat="1" x14ac:dyDescent="0.35">
      <c r="A791" s="155"/>
      <c r="B791" s="162"/>
      <c r="C791" s="155"/>
      <c r="D791" s="155"/>
      <c r="E791" s="155"/>
      <c r="F791" s="155"/>
      <c r="G791" s="171"/>
      <c r="H791" s="155"/>
      <c r="I791" s="155"/>
      <c r="J791" s="155"/>
      <c r="K791" s="155"/>
      <c r="L791" s="155"/>
      <c r="M791" s="155"/>
      <c r="N791" s="163"/>
      <c r="O791" s="163"/>
      <c r="P791" s="163"/>
      <c r="Q791" s="163"/>
      <c r="R791" s="164"/>
      <c r="S791" s="165"/>
      <c r="T791" s="167"/>
      <c r="U791" s="155"/>
      <c r="V791" s="166"/>
      <c r="W791" s="164"/>
      <c r="X791" s="155"/>
      <c r="Y791" s="155"/>
      <c r="Z791" s="166"/>
      <c r="AA791" s="152"/>
      <c r="AB791" s="168"/>
      <c r="AC791" s="155"/>
      <c r="AD791" s="155"/>
      <c r="AE791" s="169"/>
      <c r="AF791" s="155"/>
      <c r="AG791" s="155"/>
      <c r="AH791" s="155"/>
      <c r="AI791" s="155"/>
      <c r="AJ791" s="155"/>
      <c r="AK791" s="155"/>
      <c r="AL791" s="155"/>
      <c r="AM791" s="281">
        <v>62991</v>
      </c>
      <c r="AN791" s="281">
        <v>1466</v>
      </c>
      <c r="AO791" s="156" t="s">
        <v>715</v>
      </c>
      <c r="AP791" s="282" t="s">
        <v>473</v>
      </c>
      <c r="AQ791" s="809"/>
      <c r="AR791" s="809">
        <v>1</v>
      </c>
      <c r="AS791" s="88">
        <f t="shared" si="65"/>
        <v>1</v>
      </c>
      <c r="AT791" s="88">
        <v>1</v>
      </c>
    </row>
    <row r="792" spans="1:46" s="95" customFormat="1" x14ac:dyDescent="0.35">
      <c r="A792" s="155"/>
      <c r="B792" s="162"/>
      <c r="C792" s="155"/>
      <c r="D792" s="155"/>
      <c r="E792" s="155"/>
      <c r="F792" s="155"/>
      <c r="G792" s="171"/>
      <c r="H792" s="155"/>
      <c r="I792" s="155"/>
      <c r="J792" s="155"/>
      <c r="K792" s="155"/>
      <c r="L792" s="155"/>
      <c r="M792" s="155"/>
      <c r="N792" s="163"/>
      <c r="O792" s="163"/>
      <c r="P792" s="163"/>
      <c r="Q792" s="163"/>
      <c r="R792" s="164"/>
      <c r="S792" s="165"/>
      <c r="T792" s="167"/>
      <c r="U792" s="155"/>
      <c r="V792" s="166"/>
      <c r="W792" s="164"/>
      <c r="X792" s="155"/>
      <c r="Y792" s="155"/>
      <c r="Z792" s="166"/>
      <c r="AA792" s="152"/>
      <c r="AB792" s="168"/>
      <c r="AC792" s="155"/>
      <c r="AD792" s="155"/>
      <c r="AE792" s="169"/>
      <c r="AF792" s="155"/>
      <c r="AG792" s="155"/>
      <c r="AH792" s="155"/>
      <c r="AI792" s="155"/>
      <c r="AJ792" s="155"/>
      <c r="AK792" s="155"/>
      <c r="AL792" s="155"/>
      <c r="AM792" s="281">
        <v>63143</v>
      </c>
      <c r="AN792" s="281">
        <v>1466</v>
      </c>
      <c r="AO792" s="156" t="s">
        <v>715</v>
      </c>
      <c r="AP792" s="282" t="s">
        <v>473</v>
      </c>
      <c r="AQ792" s="809"/>
      <c r="AR792" s="809">
        <v>2</v>
      </c>
      <c r="AS792" s="88">
        <f t="shared" si="65"/>
        <v>1</v>
      </c>
      <c r="AT792" s="88">
        <v>1</v>
      </c>
    </row>
    <row r="793" spans="1:46" s="95" customFormat="1" x14ac:dyDescent="0.35">
      <c r="A793" s="155"/>
      <c r="B793" s="162"/>
      <c r="C793" s="155"/>
      <c r="D793" s="155"/>
      <c r="E793" s="155"/>
      <c r="F793" s="155"/>
      <c r="G793" s="250"/>
      <c r="H793" s="155"/>
      <c r="I793" s="155"/>
      <c r="J793" s="155"/>
      <c r="K793" s="155"/>
      <c r="L793" s="155"/>
      <c r="M793" s="155"/>
      <c r="N793" s="163"/>
      <c r="O793" s="163"/>
      <c r="P793" s="163"/>
      <c r="Q793" s="163"/>
      <c r="R793" s="164"/>
      <c r="S793" s="165"/>
      <c r="T793" s="167"/>
      <c r="U793" s="155"/>
      <c r="V793" s="166"/>
      <c r="W793" s="164"/>
      <c r="X793" s="155"/>
      <c r="Y793" s="155"/>
      <c r="Z793" s="166"/>
      <c r="AA793" s="152"/>
      <c r="AB793" s="168"/>
      <c r="AC793" s="155"/>
      <c r="AD793" s="155"/>
      <c r="AE793" s="169"/>
      <c r="AF793" s="155"/>
      <c r="AG793" s="155"/>
      <c r="AH793" s="155"/>
      <c r="AI793" s="155"/>
      <c r="AJ793" s="155"/>
      <c r="AK793" s="155"/>
      <c r="AL793" s="155"/>
      <c r="AM793" s="281">
        <v>62912</v>
      </c>
      <c r="AN793" s="281">
        <v>1523</v>
      </c>
      <c r="AO793" s="156" t="s">
        <v>729</v>
      </c>
      <c r="AP793" s="282" t="s">
        <v>473</v>
      </c>
      <c r="AQ793" s="809"/>
      <c r="AR793" s="809">
        <v>2</v>
      </c>
      <c r="AS793" s="88">
        <f t="shared" si="65"/>
        <v>1</v>
      </c>
      <c r="AT793" s="88">
        <v>1</v>
      </c>
    </row>
    <row r="794" spans="1:46" s="95" customFormat="1" x14ac:dyDescent="0.35">
      <c r="A794" s="155"/>
      <c r="B794" s="162"/>
      <c r="C794" s="155"/>
      <c r="D794" s="155"/>
      <c r="E794" s="155"/>
      <c r="F794" s="155"/>
      <c r="G794" s="171"/>
      <c r="H794" s="155"/>
      <c r="I794" s="155"/>
      <c r="J794" s="155"/>
      <c r="K794" s="155"/>
      <c r="L794" s="155"/>
      <c r="M794" s="155"/>
      <c r="N794" s="163"/>
      <c r="O794" s="163"/>
      <c r="P794" s="163"/>
      <c r="Q794" s="163"/>
      <c r="R794" s="164"/>
      <c r="S794" s="165"/>
      <c r="T794" s="167"/>
      <c r="U794" s="155"/>
      <c r="V794" s="166"/>
      <c r="W794" s="164"/>
      <c r="X794" s="155"/>
      <c r="Y794" s="155"/>
      <c r="Z794" s="166"/>
      <c r="AA794" s="152"/>
      <c r="AB794" s="168"/>
      <c r="AC794" s="155"/>
      <c r="AD794" s="155"/>
      <c r="AE794" s="169"/>
      <c r="AF794" s="155"/>
      <c r="AG794" s="155"/>
      <c r="AH794" s="155"/>
      <c r="AI794" s="155"/>
      <c r="AJ794" s="155"/>
      <c r="AK794" s="155"/>
      <c r="AL794" s="155"/>
      <c r="AM794" s="281">
        <v>62451</v>
      </c>
      <c r="AN794" s="281">
        <v>1827</v>
      </c>
      <c r="AO794" s="156" t="s">
        <v>1783</v>
      </c>
      <c r="AP794" s="282" t="s">
        <v>473</v>
      </c>
      <c r="AQ794" s="809"/>
      <c r="AR794" s="809">
        <v>4</v>
      </c>
      <c r="AS794" s="88">
        <f t="shared" si="65"/>
        <v>1</v>
      </c>
      <c r="AT794" s="88">
        <v>1</v>
      </c>
    </row>
    <row r="795" spans="1:46" s="95" customFormat="1" x14ac:dyDescent="0.35">
      <c r="A795" s="155"/>
      <c r="B795" s="162"/>
      <c r="C795" s="155"/>
      <c r="D795" s="155"/>
      <c r="E795" s="155"/>
      <c r="F795" s="155"/>
      <c r="G795" s="171"/>
      <c r="H795" s="155"/>
      <c r="I795" s="155"/>
      <c r="J795" s="155"/>
      <c r="K795" s="155"/>
      <c r="L795" s="155"/>
      <c r="M795" s="155"/>
      <c r="N795" s="163"/>
      <c r="O795" s="163"/>
      <c r="P795" s="163"/>
      <c r="Q795" s="163"/>
      <c r="R795" s="164"/>
      <c r="S795" s="165"/>
      <c r="T795" s="167"/>
      <c r="U795" s="163"/>
      <c r="V795" s="166"/>
      <c r="W795" s="167"/>
      <c r="X795" s="155"/>
      <c r="Y795" s="155"/>
      <c r="Z795" s="155"/>
      <c r="AA795" s="152"/>
      <c r="AB795" s="168"/>
      <c r="AC795" s="155"/>
      <c r="AD795" s="155"/>
      <c r="AE795" s="169"/>
      <c r="AF795" s="155"/>
      <c r="AG795" s="155"/>
      <c r="AH795" s="155"/>
      <c r="AI795" s="155"/>
      <c r="AJ795" s="155"/>
      <c r="AK795" s="155"/>
      <c r="AL795" s="155"/>
      <c r="AM795" s="281">
        <v>62897</v>
      </c>
      <c r="AN795" s="281">
        <v>2015</v>
      </c>
      <c r="AO795" s="156" t="s">
        <v>832</v>
      </c>
      <c r="AP795" s="282" t="s">
        <v>473</v>
      </c>
      <c r="AQ795" s="809"/>
      <c r="AR795" s="809">
        <v>1</v>
      </c>
      <c r="AS795" s="88">
        <f t="shared" si="65"/>
        <v>1</v>
      </c>
      <c r="AT795" s="88">
        <v>1</v>
      </c>
    </row>
    <row r="796" spans="1:46" s="95" customFormat="1" x14ac:dyDescent="0.35">
      <c r="A796" s="155"/>
      <c r="B796" s="162"/>
      <c r="C796" s="155"/>
      <c r="D796" s="155"/>
      <c r="E796" s="155"/>
      <c r="F796" s="155"/>
      <c r="G796" s="171"/>
      <c r="H796" s="155"/>
      <c r="I796" s="155"/>
      <c r="J796" s="155"/>
      <c r="K796" s="155"/>
      <c r="L796" s="155"/>
      <c r="M796" s="155"/>
      <c r="N796" s="163"/>
      <c r="O796" s="163"/>
      <c r="P796" s="163"/>
      <c r="Q796" s="163"/>
      <c r="R796" s="164"/>
      <c r="S796" s="165"/>
      <c r="T796" s="167"/>
      <c r="U796" s="155"/>
      <c r="V796" s="166"/>
      <c r="W796" s="167"/>
      <c r="X796" s="155"/>
      <c r="Y796" s="155"/>
      <c r="Z796" s="166"/>
      <c r="AA796" s="152"/>
      <c r="AB796" s="168"/>
      <c r="AC796" s="155"/>
      <c r="AD796" s="155"/>
      <c r="AE796" s="169"/>
      <c r="AF796" s="155"/>
      <c r="AG796" s="155"/>
      <c r="AH796" s="155"/>
      <c r="AI796" s="155"/>
      <c r="AJ796" s="155"/>
      <c r="AK796" s="155"/>
      <c r="AL796" s="155"/>
      <c r="AM796" s="281">
        <v>62912</v>
      </c>
      <c r="AN796" s="281">
        <v>2025</v>
      </c>
      <c r="AO796" s="156" t="s">
        <v>833</v>
      </c>
      <c r="AP796" s="282" t="s">
        <v>473</v>
      </c>
      <c r="AQ796" s="809"/>
      <c r="AR796" s="809">
        <v>1</v>
      </c>
      <c r="AS796" s="88">
        <f t="shared" si="65"/>
        <v>1</v>
      </c>
      <c r="AT796" s="88">
        <v>1</v>
      </c>
    </row>
    <row r="797" spans="1:46" s="95" customFormat="1" x14ac:dyDescent="0.35">
      <c r="A797" s="155"/>
      <c r="B797" s="162"/>
      <c r="C797" s="155"/>
      <c r="D797" s="155"/>
      <c r="E797" s="155"/>
      <c r="F797" s="155"/>
      <c r="G797" s="250"/>
      <c r="H797" s="155"/>
      <c r="I797" s="155"/>
      <c r="J797" s="155"/>
      <c r="K797" s="155"/>
      <c r="L797" s="155"/>
      <c r="M797" s="155"/>
      <c r="N797" s="163"/>
      <c r="O797" s="163"/>
      <c r="P797" s="163"/>
      <c r="Q797" s="163"/>
      <c r="R797" s="164"/>
      <c r="S797" s="165"/>
      <c r="T797" s="167"/>
      <c r="U797" s="155"/>
      <c r="V797" s="166"/>
      <c r="W797" s="167"/>
      <c r="X797" s="155"/>
      <c r="Y797" s="155"/>
      <c r="Z797" s="166"/>
      <c r="AA797" s="152"/>
      <c r="AB797" s="168"/>
      <c r="AC797" s="155"/>
      <c r="AD797" s="155"/>
      <c r="AE797" s="169"/>
      <c r="AF797" s="155"/>
      <c r="AG797" s="155"/>
      <c r="AH797" s="155"/>
      <c r="AI797" s="155"/>
      <c r="AJ797" s="155"/>
      <c r="AK797" s="155"/>
      <c r="AL797" s="155"/>
      <c r="AM797" s="281">
        <v>63122</v>
      </c>
      <c r="AN797" s="281">
        <v>2102</v>
      </c>
      <c r="AO797" s="156" t="s">
        <v>854</v>
      </c>
      <c r="AP797" s="282" t="s">
        <v>473</v>
      </c>
      <c r="AQ797" s="809"/>
      <c r="AR797" s="809">
        <v>2</v>
      </c>
      <c r="AS797" s="88">
        <f t="shared" si="65"/>
        <v>1</v>
      </c>
      <c r="AT797" s="88">
        <v>1</v>
      </c>
    </row>
    <row r="798" spans="1:46" s="95" customFormat="1" x14ac:dyDescent="0.35">
      <c r="A798" s="155"/>
      <c r="B798" s="162"/>
      <c r="C798" s="155"/>
      <c r="D798" s="155"/>
      <c r="E798" s="155"/>
      <c r="F798" s="155"/>
      <c r="G798" s="250"/>
      <c r="H798" s="155"/>
      <c r="I798" s="155"/>
      <c r="J798" s="155"/>
      <c r="K798" s="155"/>
      <c r="L798" s="155"/>
      <c r="M798" s="155"/>
      <c r="N798" s="163"/>
      <c r="O798" s="163"/>
      <c r="P798" s="163"/>
      <c r="Q798" s="163"/>
      <c r="R798" s="164"/>
      <c r="S798" s="165"/>
      <c r="T798" s="167"/>
      <c r="U798" s="155"/>
      <c r="V798" s="166"/>
      <c r="W798" s="167"/>
      <c r="X798" s="155"/>
      <c r="Y798" s="155"/>
      <c r="Z798" s="166"/>
      <c r="AA798" s="152"/>
      <c r="AB798" s="168"/>
      <c r="AC798" s="155"/>
      <c r="AD798" s="155"/>
      <c r="AE798" s="169"/>
      <c r="AF798" s="155"/>
      <c r="AG798" s="155"/>
      <c r="AH798" s="155"/>
      <c r="AI798" s="155"/>
      <c r="AJ798" s="155"/>
      <c r="AK798" s="155"/>
      <c r="AL798" s="155"/>
      <c r="AM798" s="281">
        <v>63122</v>
      </c>
      <c r="AN798" s="281">
        <v>2151</v>
      </c>
      <c r="AO798" s="156" t="s">
        <v>869</v>
      </c>
      <c r="AP798" s="282" t="s">
        <v>473</v>
      </c>
      <c r="AQ798" s="809"/>
      <c r="AR798" s="809">
        <v>2</v>
      </c>
      <c r="AS798" s="88">
        <f t="shared" si="65"/>
        <v>1</v>
      </c>
      <c r="AT798" s="88">
        <v>1</v>
      </c>
    </row>
    <row r="799" spans="1:46" s="95" customFormat="1" x14ac:dyDescent="0.35">
      <c r="A799" s="155"/>
      <c r="B799" s="162"/>
      <c r="C799" s="155"/>
      <c r="D799" s="155"/>
      <c r="E799" s="155"/>
      <c r="F799" s="155"/>
      <c r="G799" s="171"/>
      <c r="H799" s="155"/>
      <c r="I799" s="155"/>
      <c r="J799" s="155"/>
      <c r="K799" s="155"/>
      <c r="L799" s="155"/>
      <c r="M799" s="155"/>
      <c r="N799" s="163"/>
      <c r="O799" s="163"/>
      <c r="P799" s="163"/>
      <c r="Q799" s="163"/>
      <c r="R799" s="164"/>
      <c r="S799" s="165"/>
      <c r="T799" s="167"/>
      <c r="U799" s="155"/>
      <c r="V799" s="166"/>
      <c r="W799" s="167"/>
      <c r="X799" s="155"/>
      <c r="Y799" s="155"/>
      <c r="Z799" s="166"/>
      <c r="AA799" s="152"/>
      <c r="AB799" s="168"/>
      <c r="AC799" s="155"/>
      <c r="AD799" s="155"/>
      <c r="AE799" s="169"/>
      <c r="AF799" s="155"/>
      <c r="AG799" s="155"/>
      <c r="AH799" s="155"/>
      <c r="AI799" s="155"/>
      <c r="AJ799" s="155"/>
      <c r="AK799" s="155"/>
      <c r="AL799" s="155"/>
      <c r="AM799" s="281">
        <v>62897</v>
      </c>
      <c r="AN799" s="281">
        <v>2224</v>
      </c>
      <c r="AO799" s="156" t="s">
        <v>880</v>
      </c>
      <c r="AP799" s="282" t="s">
        <v>473</v>
      </c>
      <c r="AQ799" s="809" t="s">
        <v>576</v>
      </c>
      <c r="AR799" s="809">
        <v>2</v>
      </c>
      <c r="AS799" s="88">
        <f t="shared" si="65"/>
        <v>1</v>
      </c>
      <c r="AT799" s="88">
        <v>1</v>
      </c>
    </row>
    <row r="800" spans="1:46" s="95" customFormat="1" x14ac:dyDescent="0.35">
      <c r="A800" s="155"/>
      <c r="B800" s="162"/>
      <c r="C800" s="173"/>
      <c r="D800" s="173"/>
      <c r="E800" s="155"/>
      <c r="F800" s="155"/>
      <c r="G800" s="171"/>
      <c r="H800" s="155"/>
      <c r="I800" s="155"/>
      <c r="J800" s="155"/>
      <c r="K800" s="155"/>
      <c r="L800" s="155"/>
      <c r="M800" s="155"/>
      <c r="N800" s="163"/>
      <c r="O800" s="163"/>
      <c r="P800" s="163"/>
      <c r="Q800" s="163"/>
      <c r="R800" s="164"/>
      <c r="S800" s="165"/>
      <c r="T800" s="167"/>
      <c r="U800" s="155"/>
      <c r="V800" s="166"/>
      <c r="W800" s="167"/>
      <c r="X800" s="155"/>
      <c r="Y800" s="155"/>
      <c r="Z800" s="155"/>
      <c r="AA800" s="152"/>
      <c r="AB800" s="168"/>
      <c r="AC800" s="155"/>
      <c r="AD800" s="155"/>
      <c r="AE800" s="169"/>
      <c r="AF800" s="155"/>
      <c r="AG800" s="155"/>
      <c r="AH800" s="155"/>
      <c r="AI800" s="155"/>
      <c r="AJ800" s="155"/>
      <c r="AK800" s="155"/>
      <c r="AL800" s="155"/>
      <c r="AM800" s="281">
        <v>62454</v>
      </c>
      <c r="AN800" s="281">
        <v>2424</v>
      </c>
      <c r="AO800" s="156" t="s">
        <v>923</v>
      </c>
      <c r="AP800" s="284" t="s">
        <v>924</v>
      </c>
      <c r="AQ800" s="809"/>
      <c r="AR800" s="809">
        <v>1</v>
      </c>
      <c r="AS800" s="88">
        <f t="shared" si="65"/>
        <v>1</v>
      </c>
      <c r="AT800" s="88">
        <v>1</v>
      </c>
    </row>
    <row r="801" spans="1:46" s="95" customFormat="1" x14ac:dyDescent="0.35">
      <c r="A801" s="155"/>
      <c r="B801" s="162"/>
      <c r="C801" s="155"/>
      <c r="D801" s="155"/>
      <c r="E801" s="155"/>
      <c r="F801" s="155"/>
      <c r="G801" s="171"/>
      <c r="H801" s="155"/>
      <c r="I801" s="155"/>
      <c r="J801" s="155"/>
      <c r="K801" s="155"/>
      <c r="L801" s="155"/>
      <c r="M801" s="155"/>
      <c r="N801" s="163"/>
      <c r="O801" s="163"/>
      <c r="P801" s="163"/>
      <c r="Q801" s="163"/>
      <c r="R801" s="164"/>
      <c r="S801" s="165"/>
      <c r="T801" s="167"/>
      <c r="U801" s="155"/>
      <c r="V801" s="166"/>
      <c r="W801" s="167"/>
      <c r="X801" s="155"/>
      <c r="Y801" s="155"/>
      <c r="Z801" s="166"/>
      <c r="AA801" s="152"/>
      <c r="AB801" s="168"/>
      <c r="AC801" s="155"/>
      <c r="AD801" s="155"/>
      <c r="AE801" s="169"/>
      <c r="AF801" s="155"/>
      <c r="AG801" s="155"/>
      <c r="AH801" s="155"/>
      <c r="AI801" s="155"/>
      <c r="AJ801" s="155"/>
      <c r="AK801" s="155"/>
      <c r="AL801" s="155"/>
      <c r="AM801" s="281">
        <v>63134</v>
      </c>
      <c r="AN801" s="281">
        <v>2599</v>
      </c>
      <c r="AO801" s="156" t="s">
        <v>993</v>
      </c>
      <c r="AP801" s="282" t="s">
        <v>473</v>
      </c>
      <c r="AQ801" s="809"/>
      <c r="AR801" s="809">
        <v>1</v>
      </c>
      <c r="AS801" s="88">
        <f t="shared" si="65"/>
        <v>1</v>
      </c>
      <c r="AT801" s="88">
        <v>1</v>
      </c>
    </row>
    <row r="802" spans="1:46" s="95" customFormat="1" x14ac:dyDescent="0.35">
      <c r="A802" s="155"/>
      <c r="B802" s="155"/>
      <c r="C802" s="155"/>
      <c r="D802" s="155"/>
      <c r="E802" s="155"/>
      <c r="F802" s="155"/>
      <c r="G802" s="171"/>
      <c r="H802" s="155"/>
      <c r="I802" s="155"/>
      <c r="J802" s="155"/>
      <c r="K802" s="155"/>
      <c r="L802" s="155"/>
      <c r="M802" s="155"/>
      <c r="N802" s="163"/>
      <c r="O802" s="163"/>
      <c r="P802" s="163"/>
      <c r="Q802" s="163"/>
      <c r="R802" s="164"/>
      <c r="S802" s="165"/>
      <c r="T802" s="167"/>
      <c r="U802" s="155"/>
      <c r="V802" s="166"/>
      <c r="W802" s="167"/>
      <c r="X802" s="155"/>
      <c r="Y802" s="155"/>
      <c r="Z802" s="155"/>
      <c r="AA802" s="152"/>
      <c r="AB802" s="168"/>
      <c r="AC802" s="155"/>
      <c r="AD802" s="155"/>
      <c r="AE802" s="169"/>
      <c r="AF802" s="155"/>
      <c r="AG802" s="155"/>
      <c r="AH802" s="155"/>
      <c r="AI802" s="155"/>
      <c r="AJ802" s="155"/>
      <c r="AK802" s="155"/>
      <c r="AL802" s="155"/>
      <c r="AM802" s="281">
        <v>62912</v>
      </c>
      <c r="AN802" s="281">
        <v>2654</v>
      </c>
      <c r="AO802" s="156" t="s">
        <v>1031</v>
      </c>
      <c r="AP802" s="282" t="s">
        <v>473</v>
      </c>
      <c r="AQ802" s="809"/>
      <c r="AR802" s="809">
        <v>1</v>
      </c>
      <c r="AS802" s="88">
        <f t="shared" si="65"/>
        <v>1</v>
      </c>
      <c r="AT802" s="88">
        <v>1</v>
      </c>
    </row>
    <row r="803" spans="1:46" s="95" customFormat="1" x14ac:dyDescent="0.35">
      <c r="A803" s="155"/>
      <c r="B803" s="155"/>
      <c r="C803" s="155"/>
      <c r="D803" s="155"/>
      <c r="E803" s="155"/>
      <c r="F803" s="155"/>
      <c r="G803" s="171"/>
      <c r="H803" s="155"/>
      <c r="I803" s="155"/>
      <c r="J803" s="155"/>
      <c r="K803" s="155"/>
      <c r="L803" s="155"/>
      <c r="M803" s="155"/>
      <c r="N803" s="163"/>
      <c r="O803" s="163"/>
      <c r="P803" s="163"/>
      <c r="Q803" s="163"/>
      <c r="R803" s="164"/>
      <c r="S803" s="165"/>
      <c r="T803" s="167"/>
      <c r="U803" s="155"/>
      <c r="V803" s="166"/>
      <c r="W803" s="167"/>
      <c r="X803" s="155"/>
      <c r="Y803" s="155"/>
      <c r="Z803" s="155"/>
      <c r="AA803" s="152"/>
      <c r="AB803" s="168"/>
      <c r="AC803" s="155"/>
      <c r="AD803" s="155"/>
      <c r="AE803" s="169"/>
      <c r="AF803" s="155"/>
      <c r="AG803" s="155"/>
      <c r="AH803" s="155"/>
      <c r="AI803" s="155"/>
      <c r="AJ803" s="155"/>
      <c r="AK803" s="155"/>
      <c r="AL803" s="155"/>
      <c r="AM803" s="281">
        <v>62445</v>
      </c>
      <c r="AN803" s="281">
        <v>2661</v>
      </c>
      <c r="AO803" s="156" t="s">
        <v>1036</v>
      </c>
      <c r="AP803" s="282" t="s">
        <v>473</v>
      </c>
      <c r="AQ803" s="809"/>
      <c r="AR803" s="809">
        <v>3</v>
      </c>
      <c r="AS803" s="88">
        <f t="shared" si="65"/>
        <v>1</v>
      </c>
      <c r="AT803" s="88">
        <v>1</v>
      </c>
    </row>
    <row r="804" spans="1:46" s="95" customFormat="1" x14ac:dyDescent="0.35">
      <c r="A804" s="88"/>
      <c r="B804" s="109"/>
      <c r="C804" s="88"/>
      <c r="D804" s="88"/>
      <c r="E804" s="88"/>
      <c r="F804" s="88"/>
      <c r="G804" s="120"/>
      <c r="H804" s="88"/>
      <c r="I804" s="88"/>
      <c r="J804" s="88"/>
      <c r="K804" s="88"/>
      <c r="L804" s="88"/>
      <c r="M804" s="88"/>
      <c r="N804" s="89"/>
      <c r="O804" s="89"/>
      <c r="P804" s="89"/>
      <c r="Q804" s="89"/>
      <c r="R804" s="98"/>
      <c r="S804" s="91"/>
      <c r="T804" s="92"/>
      <c r="U804" s="88"/>
      <c r="V804" s="114"/>
      <c r="W804" s="92"/>
      <c r="X804" s="88"/>
      <c r="Y804" s="88"/>
      <c r="Z804" s="114"/>
      <c r="AA804" s="115"/>
      <c r="AC804" s="88"/>
      <c r="AD804" s="88"/>
      <c r="AE804" s="113"/>
      <c r="AF804" s="88"/>
      <c r="AG804" s="88"/>
      <c r="AH804" s="88"/>
      <c r="AI804" s="88"/>
      <c r="AJ804" s="88"/>
      <c r="AK804" s="88"/>
      <c r="AL804" s="88"/>
      <c r="AM804" s="281">
        <v>63067</v>
      </c>
      <c r="AN804" s="281">
        <v>2691</v>
      </c>
      <c r="AO804" s="156" t="s">
        <v>1039</v>
      </c>
      <c r="AP804" s="282" t="s">
        <v>473</v>
      </c>
      <c r="AQ804" s="809"/>
      <c r="AR804" s="809">
        <v>1</v>
      </c>
      <c r="AS804" s="88">
        <f t="shared" si="65"/>
        <v>1</v>
      </c>
      <c r="AT804" s="88">
        <v>1</v>
      </c>
    </row>
    <row r="805" spans="1:46" s="95" customFormat="1" x14ac:dyDescent="0.35">
      <c r="A805" s="155"/>
      <c r="B805" s="162"/>
      <c r="C805" s="155"/>
      <c r="D805" s="155"/>
      <c r="E805" s="155"/>
      <c r="F805" s="155"/>
      <c r="G805" s="171"/>
      <c r="H805" s="155"/>
      <c r="I805" s="155"/>
      <c r="J805" s="155"/>
      <c r="K805" s="155"/>
      <c r="L805" s="155"/>
      <c r="M805" s="155"/>
      <c r="N805" s="163"/>
      <c r="O805" s="163"/>
      <c r="P805" s="163"/>
      <c r="Q805" s="163"/>
      <c r="R805" s="164"/>
      <c r="S805" s="165"/>
      <c r="T805" s="167"/>
      <c r="U805" s="163"/>
      <c r="V805" s="166"/>
      <c r="W805" s="167"/>
      <c r="X805" s="155"/>
      <c r="Y805" s="155"/>
      <c r="Z805" s="155"/>
      <c r="AA805" s="152"/>
      <c r="AB805" s="168"/>
      <c r="AC805" s="155"/>
      <c r="AD805" s="155"/>
      <c r="AE805" s="169"/>
      <c r="AF805" s="155"/>
      <c r="AG805" s="155"/>
      <c r="AH805" s="155"/>
      <c r="AI805" s="155"/>
      <c r="AJ805" s="155"/>
      <c r="AK805" s="155"/>
      <c r="AL805" s="155"/>
      <c r="AM805" s="281">
        <v>62454</v>
      </c>
      <c r="AN805" s="281">
        <v>2718</v>
      </c>
      <c r="AO805" s="156" t="s">
        <v>1784</v>
      </c>
      <c r="AP805" s="282" t="s">
        <v>473</v>
      </c>
      <c r="AQ805" s="809" t="s">
        <v>576</v>
      </c>
      <c r="AR805" s="809">
        <v>4</v>
      </c>
      <c r="AS805" s="88">
        <f t="shared" si="65"/>
        <v>1</v>
      </c>
      <c r="AT805" s="88">
        <v>1</v>
      </c>
    </row>
    <row r="806" spans="1:46" s="95" customFormat="1" x14ac:dyDescent="0.35">
      <c r="A806" s="155"/>
      <c r="B806" s="162"/>
      <c r="C806" s="155"/>
      <c r="D806" s="155"/>
      <c r="E806" s="155"/>
      <c r="F806" s="155"/>
      <c r="G806" s="171"/>
      <c r="H806" s="155"/>
      <c r="I806" s="155"/>
      <c r="J806" s="155"/>
      <c r="K806" s="155"/>
      <c r="L806" s="155"/>
      <c r="M806" s="155"/>
      <c r="N806" s="163"/>
      <c r="O806" s="163"/>
      <c r="P806" s="163"/>
      <c r="Q806" s="163"/>
      <c r="R806" s="164"/>
      <c r="S806" s="165"/>
      <c r="T806" s="167"/>
      <c r="U806" s="163"/>
      <c r="V806" s="166"/>
      <c r="W806" s="167"/>
      <c r="X806" s="155"/>
      <c r="Y806" s="155"/>
      <c r="Z806" s="155"/>
      <c r="AA806" s="152"/>
      <c r="AB806" s="168"/>
      <c r="AC806" s="155"/>
      <c r="AD806" s="155"/>
      <c r="AE806" s="169"/>
      <c r="AF806" s="155"/>
      <c r="AG806" s="155"/>
      <c r="AH806" s="155"/>
      <c r="AI806" s="155"/>
      <c r="AJ806" s="155"/>
      <c r="AK806" s="155"/>
      <c r="AL806" s="155"/>
      <c r="AM806" s="281">
        <v>62912</v>
      </c>
      <c r="AN806" s="281">
        <v>2727</v>
      </c>
      <c r="AO806" s="156" t="s">
        <v>1046</v>
      </c>
      <c r="AP806" s="282" t="s">
        <v>473</v>
      </c>
      <c r="AQ806" s="809"/>
      <c r="AR806" s="809">
        <v>2</v>
      </c>
      <c r="AS806" s="88">
        <f t="shared" si="65"/>
        <v>1</v>
      </c>
      <c r="AT806" s="88">
        <v>1</v>
      </c>
    </row>
    <row r="807" spans="1:46" s="95" customFormat="1" x14ac:dyDescent="0.35">
      <c r="A807" s="155"/>
      <c r="B807" s="162"/>
      <c r="C807" s="155"/>
      <c r="D807" s="155"/>
      <c r="E807" s="155"/>
      <c r="F807" s="155"/>
      <c r="G807" s="171"/>
      <c r="H807" s="155"/>
      <c r="I807" s="155"/>
      <c r="J807" s="155"/>
      <c r="K807" s="155"/>
      <c r="L807" s="155"/>
      <c r="M807" s="155"/>
      <c r="N807" s="163"/>
      <c r="O807" s="163"/>
      <c r="P807" s="163"/>
      <c r="Q807" s="163"/>
      <c r="R807" s="164"/>
      <c r="S807" s="165"/>
      <c r="T807" s="167"/>
      <c r="U807" s="163"/>
      <c r="V807" s="166"/>
      <c r="W807" s="167"/>
      <c r="X807" s="155"/>
      <c r="Y807" s="155"/>
      <c r="Z807" s="155"/>
      <c r="AA807" s="152"/>
      <c r="AB807" s="168"/>
      <c r="AC807" s="155"/>
      <c r="AD807" s="155"/>
      <c r="AE807" s="169"/>
      <c r="AF807" s="155"/>
      <c r="AG807" s="155"/>
      <c r="AH807" s="155"/>
      <c r="AI807" s="155"/>
      <c r="AJ807" s="155"/>
      <c r="AK807" s="155"/>
      <c r="AL807" s="155"/>
      <c r="AM807" s="281">
        <v>62912</v>
      </c>
      <c r="AN807" s="281">
        <v>2728</v>
      </c>
      <c r="AO807" s="156" t="s">
        <v>1048</v>
      </c>
      <c r="AP807" s="285" t="s">
        <v>924</v>
      </c>
      <c r="AQ807" s="809"/>
      <c r="AR807" s="809">
        <v>1</v>
      </c>
      <c r="AS807" s="88">
        <f t="shared" si="65"/>
        <v>1</v>
      </c>
      <c r="AT807" s="88">
        <v>1</v>
      </c>
    </row>
    <row r="808" spans="1:46" s="95" customFormat="1" x14ac:dyDescent="0.35">
      <c r="A808" s="155"/>
      <c r="B808" s="162"/>
      <c r="C808" s="155"/>
      <c r="D808" s="155"/>
      <c r="E808" s="155"/>
      <c r="F808" s="155"/>
      <c r="G808" s="171"/>
      <c r="H808" s="155"/>
      <c r="I808" s="155"/>
      <c r="J808" s="155"/>
      <c r="K808" s="155"/>
      <c r="L808" s="155"/>
      <c r="M808" s="155"/>
      <c r="N808" s="163"/>
      <c r="O808" s="163"/>
      <c r="P808" s="163"/>
      <c r="Q808" s="163"/>
      <c r="R808" s="164"/>
      <c r="S808" s="165"/>
      <c r="T808" s="167"/>
      <c r="U808" s="163"/>
      <c r="V808" s="166"/>
      <c r="W808" s="167"/>
      <c r="X808" s="155"/>
      <c r="Y808" s="155"/>
      <c r="Z808" s="155"/>
      <c r="AA808" s="152"/>
      <c r="AB808" s="168"/>
      <c r="AC808" s="155"/>
      <c r="AD808" s="155"/>
      <c r="AE808" s="169"/>
      <c r="AF808" s="155"/>
      <c r="AG808" s="155"/>
      <c r="AH808" s="155"/>
      <c r="AI808" s="155"/>
      <c r="AJ808" s="155"/>
      <c r="AK808" s="155"/>
      <c r="AL808" s="155"/>
      <c r="AM808" s="281">
        <v>2728</v>
      </c>
      <c r="AN808" s="281">
        <v>2729</v>
      </c>
      <c r="AO808" s="156" t="s">
        <v>1050</v>
      </c>
      <c r="AP808" s="285" t="s">
        <v>924</v>
      </c>
      <c r="AQ808" s="809"/>
      <c r="AR808" s="809">
        <v>1</v>
      </c>
      <c r="AS808" s="88">
        <f t="shared" si="65"/>
        <v>1</v>
      </c>
      <c r="AT808" s="88">
        <v>1</v>
      </c>
    </row>
    <row r="809" spans="1:46" s="95" customFormat="1" x14ac:dyDescent="0.35">
      <c r="A809" s="155"/>
      <c r="B809" s="162"/>
      <c r="C809" s="155"/>
      <c r="D809" s="155"/>
      <c r="E809" s="155"/>
      <c r="F809" s="155"/>
      <c r="G809" s="171"/>
      <c r="H809" s="155"/>
      <c r="I809" s="155"/>
      <c r="J809" s="155"/>
      <c r="K809" s="155"/>
      <c r="L809" s="155"/>
      <c r="M809" s="155"/>
      <c r="N809" s="163"/>
      <c r="O809" s="163"/>
      <c r="P809" s="163"/>
      <c r="Q809" s="163"/>
      <c r="R809" s="164"/>
      <c r="S809" s="165"/>
      <c r="T809" s="167"/>
      <c r="U809" s="163"/>
      <c r="V809" s="166"/>
      <c r="W809" s="167"/>
      <c r="X809" s="155"/>
      <c r="Y809" s="155"/>
      <c r="Z809" s="155"/>
      <c r="AA809" s="152"/>
      <c r="AB809" s="168"/>
      <c r="AC809" s="155"/>
      <c r="AD809" s="155"/>
      <c r="AE809" s="169"/>
      <c r="AF809" s="155"/>
      <c r="AG809" s="155"/>
      <c r="AH809" s="155"/>
      <c r="AI809" s="155"/>
      <c r="AJ809" s="155"/>
      <c r="AK809" s="155"/>
      <c r="AL809" s="155"/>
      <c r="AM809" s="281">
        <v>2740</v>
      </c>
      <c r="AN809" s="281">
        <v>2730</v>
      </c>
      <c r="AO809" s="156" t="s">
        <v>1053</v>
      </c>
      <c r="AP809" s="285" t="s">
        <v>473</v>
      </c>
      <c r="AQ809" s="809"/>
      <c r="AR809" s="809">
        <v>1</v>
      </c>
      <c r="AS809" s="88">
        <f t="shared" si="65"/>
        <v>1</v>
      </c>
      <c r="AT809" s="88">
        <v>1</v>
      </c>
    </row>
    <row r="810" spans="1:46" s="95" customFormat="1" x14ac:dyDescent="0.35">
      <c r="A810" s="155"/>
      <c r="B810" s="162"/>
      <c r="C810" s="155"/>
      <c r="D810" s="155"/>
      <c r="E810" s="155"/>
      <c r="F810" s="155"/>
      <c r="G810" s="171"/>
      <c r="H810" s="155"/>
      <c r="I810" s="155"/>
      <c r="J810" s="155"/>
      <c r="K810" s="155"/>
      <c r="L810" s="155"/>
      <c r="M810" s="155"/>
      <c r="N810" s="163"/>
      <c r="O810" s="163"/>
      <c r="P810" s="163"/>
      <c r="Q810" s="163"/>
      <c r="R810" s="164"/>
      <c r="S810" s="165"/>
      <c r="T810" s="167"/>
      <c r="U810" s="163"/>
      <c r="V810" s="166"/>
      <c r="W810" s="167"/>
      <c r="X810" s="155"/>
      <c r="Y810" s="155"/>
      <c r="Z810" s="155"/>
      <c r="AA810" s="152"/>
      <c r="AB810" s="168"/>
      <c r="AC810" s="155"/>
      <c r="AD810" s="155"/>
      <c r="AE810" s="169"/>
      <c r="AF810" s="155"/>
      <c r="AG810" s="155"/>
      <c r="AH810" s="155"/>
      <c r="AI810" s="155"/>
      <c r="AJ810" s="155"/>
      <c r="AK810" s="155"/>
      <c r="AL810" s="155"/>
      <c r="AM810" s="281">
        <v>2728</v>
      </c>
      <c r="AN810" s="281">
        <v>2731</v>
      </c>
      <c r="AO810" s="156" t="s">
        <v>1785</v>
      </c>
      <c r="AP810" s="285" t="s">
        <v>473</v>
      </c>
      <c r="AQ810" s="809"/>
      <c r="AR810" s="809">
        <v>1</v>
      </c>
      <c r="AS810" s="88">
        <f t="shared" si="65"/>
        <v>1</v>
      </c>
      <c r="AT810" s="88">
        <v>1</v>
      </c>
    </row>
    <row r="811" spans="1:46" s="95" customFormat="1" x14ac:dyDescent="0.35">
      <c r="A811" s="155"/>
      <c r="B811" s="162"/>
      <c r="C811" s="155"/>
      <c r="D811" s="155"/>
      <c r="E811" s="155"/>
      <c r="F811" s="155"/>
      <c r="G811" s="171"/>
      <c r="H811" s="155"/>
      <c r="I811" s="155"/>
      <c r="J811" s="155"/>
      <c r="K811" s="155"/>
      <c r="L811" s="155"/>
      <c r="M811" s="155"/>
      <c r="N811" s="163"/>
      <c r="O811" s="163"/>
      <c r="P811" s="163"/>
      <c r="Q811" s="163"/>
      <c r="R811" s="164"/>
      <c r="S811" s="165"/>
      <c r="T811" s="167"/>
      <c r="U811" s="163"/>
      <c r="V811" s="166"/>
      <c r="W811" s="167"/>
      <c r="X811" s="155"/>
      <c r="Y811" s="155"/>
      <c r="Z811" s="155"/>
      <c r="AA811" s="152"/>
      <c r="AB811" s="168"/>
      <c r="AC811" s="155"/>
      <c r="AD811" s="155"/>
      <c r="AE811" s="169"/>
      <c r="AF811" s="155"/>
      <c r="AG811" s="155"/>
      <c r="AH811" s="155"/>
      <c r="AI811" s="155"/>
      <c r="AJ811" s="155"/>
      <c r="AK811" s="155"/>
      <c r="AL811" s="155"/>
      <c r="AM811" s="281">
        <v>2728</v>
      </c>
      <c r="AN811" s="281">
        <v>2740</v>
      </c>
      <c r="AO811" s="156" t="s">
        <v>1056</v>
      </c>
      <c r="AP811" s="285" t="s">
        <v>924</v>
      </c>
      <c r="AQ811" s="809"/>
      <c r="AR811" s="809">
        <v>1</v>
      </c>
      <c r="AS811" s="88">
        <f t="shared" si="65"/>
        <v>1</v>
      </c>
      <c r="AT811" s="88">
        <v>1</v>
      </c>
    </row>
    <row r="812" spans="1:46" s="95" customFormat="1" x14ac:dyDescent="0.35">
      <c r="A812" s="155"/>
      <c r="B812" s="162"/>
      <c r="C812" s="155"/>
      <c r="D812" s="155"/>
      <c r="E812" s="155"/>
      <c r="F812" s="155"/>
      <c r="G812" s="171"/>
      <c r="H812" s="155"/>
      <c r="I812" s="155"/>
      <c r="J812" s="155"/>
      <c r="K812" s="155"/>
      <c r="L812" s="155"/>
      <c r="M812" s="155"/>
      <c r="N812" s="163"/>
      <c r="O812" s="163"/>
      <c r="P812" s="163"/>
      <c r="Q812" s="163"/>
      <c r="R812" s="164"/>
      <c r="S812" s="165"/>
      <c r="T812" s="167"/>
      <c r="U812" s="163"/>
      <c r="V812" s="166"/>
      <c r="W812" s="167"/>
      <c r="X812" s="155"/>
      <c r="Y812" s="155"/>
      <c r="Z812" s="155"/>
      <c r="AA812" s="152"/>
      <c r="AB812" s="168"/>
      <c r="AC812" s="155"/>
      <c r="AD812" s="155"/>
      <c r="AE812" s="169"/>
      <c r="AF812" s="155"/>
      <c r="AG812" s="155"/>
      <c r="AH812" s="155"/>
      <c r="AI812" s="155"/>
      <c r="AJ812" s="155"/>
      <c r="AK812" s="155"/>
      <c r="AL812" s="155"/>
      <c r="AM812" s="281">
        <v>2728</v>
      </c>
      <c r="AN812" s="281">
        <v>2741</v>
      </c>
      <c r="AO812" s="156" t="s">
        <v>1057</v>
      </c>
      <c r="AP812" s="285" t="s">
        <v>473</v>
      </c>
      <c r="AQ812" s="809"/>
      <c r="AR812" s="809">
        <v>2</v>
      </c>
      <c r="AS812" s="88">
        <f t="shared" si="65"/>
        <v>1</v>
      </c>
      <c r="AT812" s="88">
        <v>1</v>
      </c>
    </row>
    <row r="813" spans="1:46" s="95" customFormat="1" x14ac:dyDescent="0.35">
      <c r="A813" s="88"/>
      <c r="B813" s="109"/>
      <c r="C813" s="88"/>
      <c r="D813" s="88"/>
      <c r="E813" s="88"/>
      <c r="F813" s="88"/>
      <c r="G813" s="110"/>
      <c r="H813" s="88"/>
      <c r="I813" s="88"/>
      <c r="J813" s="88"/>
      <c r="K813" s="88"/>
      <c r="L813" s="88"/>
      <c r="M813" s="88"/>
      <c r="N813" s="89"/>
      <c r="O813" s="89"/>
      <c r="P813" s="89"/>
      <c r="Q813" s="89"/>
      <c r="R813" s="98"/>
      <c r="S813" s="91"/>
      <c r="T813" s="92"/>
      <c r="U813" s="89"/>
      <c r="V813" s="114"/>
      <c r="W813" s="92"/>
      <c r="X813" s="88"/>
      <c r="Y813" s="88"/>
      <c r="Z813" s="88"/>
      <c r="AA813" s="112"/>
      <c r="AC813" s="88"/>
      <c r="AD813" s="88"/>
      <c r="AE813" s="113"/>
      <c r="AF813" s="88"/>
      <c r="AG813" s="88"/>
      <c r="AH813" s="88"/>
      <c r="AI813" s="88"/>
      <c r="AJ813" s="88"/>
      <c r="AK813" s="88"/>
      <c r="AL813" s="88"/>
      <c r="AM813" s="281">
        <v>61762</v>
      </c>
      <c r="AN813" s="281">
        <v>61759</v>
      </c>
      <c r="AO813" s="156" t="s">
        <v>1113</v>
      </c>
      <c r="AP813" s="282" t="s">
        <v>590</v>
      </c>
      <c r="AQ813" s="809" t="s">
        <v>576</v>
      </c>
      <c r="AR813" s="809">
        <v>1</v>
      </c>
      <c r="AS813" s="88">
        <f t="shared" si="65"/>
        <v>1</v>
      </c>
      <c r="AT813" s="88">
        <v>1</v>
      </c>
    </row>
    <row r="814" spans="1:46" s="95" customFormat="1" x14ac:dyDescent="0.35">
      <c r="A814" s="88"/>
      <c r="B814" s="109"/>
      <c r="C814" s="88"/>
      <c r="D814" s="88"/>
      <c r="E814" s="88"/>
      <c r="F814" s="88"/>
      <c r="G814" s="110"/>
      <c r="H814" s="88"/>
      <c r="I814" s="88"/>
      <c r="J814" s="88"/>
      <c r="K814" s="88"/>
      <c r="L814" s="88"/>
      <c r="M814" s="88"/>
      <c r="N814" s="89"/>
      <c r="O814" s="89"/>
      <c r="P814" s="89"/>
      <c r="Q814" s="89"/>
      <c r="R814" s="98"/>
      <c r="S814" s="91"/>
      <c r="T814" s="92"/>
      <c r="U814" s="88"/>
      <c r="V814" s="114"/>
      <c r="W814" s="92"/>
      <c r="X814" s="88"/>
      <c r="Y814" s="88"/>
      <c r="Z814" s="88"/>
      <c r="AA814" s="112"/>
      <c r="AC814" s="88"/>
      <c r="AD814" s="88"/>
      <c r="AE814" s="113"/>
      <c r="AF814" s="88"/>
      <c r="AG814" s="88"/>
      <c r="AH814" s="88"/>
      <c r="AI814" s="88"/>
      <c r="AJ814" s="88"/>
      <c r="AK814" s="88"/>
      <c r="AL814" s="88"/>
      <c r="AM814" s="281">
        <v>62993</v>
      </c>
      <c r="AN814" s="281">
        <v>62345</v>
      </c>
      <c r="AO814" s="156" t="s">
        <v>1136</v>
      </c>
      <c r="AP814" s="282" t="s">
        <v>590</v>
      </c>
      <c r="AQ814" s="809" t="s">
        <v>576</v>
      </c>
      <c r="AR814" s="809">
        <v>1</v>
      </c>
      <c r="AS814" s="88">
        <f t="shared" si="65"/>
        <v>1</v>
      </c>
      <c r="AT814" s="88">
        <v>1</v>
      </c>
    </row>
    <row r="815" spans="1:46" s="95" customFormat="1" x14ac:dyDescent="0.35">
      <c r="A815" s="88"/>
      <c r="B815" s="109"/>
      <c r="C815" s="88"/>
      <c r="D815" s="88"/>
      <c r="E815" s="88"/>
      <c r="F815" s="88"/>
      <c r="G815" s="110"/>
      <c r="H815" s="88"/>
      <c r="I815" s="88"/>
      <c r="J815" s="88"/>
      <c r="K815" s="88"/>
      <c r="L815" s="88"/>
      <c r="M815" s="88"/>
      <c r="N815" s="89"/>
      <c r="O815" s="89"/>
      <c r="P815" s="89"/>
      <c r="Q815" s="89"/>
      <c r="R815" s="98"/>
      <c r="S815" s="91"/>
      <c r="T815" s="92"/>
      <c r="U815" s="88"/>
      <c r="V815" s="114"/>
      <c r="W815" s="92"/>
      <c r="X815" s="88"/>
      <c r="Y815" s="88"/>
      <c r="Z815" s="88"/>
      <c r="AA815" s="112"/>
      <c r="AC815" s="88"/>
      <c r="AD815" s="88"/>
      <c r="AE815" s="113"/>
      <c r="AF815" s="88"/>
      <c r="AG815" s="88"/>
      <c r="AH815" s="88"/>
      <c r="AI815" s="88"/>
      <c r="AJ815" s="88"/>
      <c r="AK815" s="88"/>
      <c r="AL815" s="88"/>
      <c r="AM815" s="281">
        <v>62994</v>
      </c>
      <c r="AN815" s="281">
        <v>62345</v>
      </c>
      <c r="AO815" s="156" t="s">
        <v>1136</v>
      </c>
      <c r="AP815" s="282" t="s">
        <v>590</v>
      </c>
      <c r="AQ815" s="809" t="s">
        <v>576</v>
      </c>
      <c r="AR815" s="809">
        <v>1</v>
      </c>
      <c r="AS815" s="88">
        <f t="shared" si="65"/>
        <v>1</v>
      </c>
      <c r="AT815" s="88">
        <v>1</v>
      </c>
    </row>
    <row r="816" spans="1:46" s="95" customFormat="1" x14ac:dyDescent="0.35">
      <c r="A816" s="125"/>
      <c r="B816" s="126"/>
      <c r="C816" s="125"/>
      <c r="D816" s="125"/>
      <c r="E816" s="125"/>
      <c r="F816" s="125"/>
      <c r="G816" s="127"/>
      <c r="H816" s="125"/>
      <c r="I816" s="125"/>
      <c r="J816" s="125"/>
      <c r="K816" s="125"/>
      <c r="L816" s="125"/>
      <c r="M816" s="125"/>
      <c r="N816" s="128"/>
      <c r="O816" s="128"/>
      <c r="P816" s="128"/>
      <c r="Q816" s="128"/>
      <c r="R816" s="129"/>
      <c r="S816" s="262"/>
      <c r="T816" s="130"/>
      <c r="U816" s="125"/>
      <c r="V816" s="132"/>
      <c r="W816" s="130"/>
      <c r="X816" s="125"/>
      <c r="Y816" s="125"/>
      <c r="Z816" s="132"/>
      <c r="AA816" s="112"/>
      <c r="AC816" s="88"/>
      <c r="AD816" s="88"/>
      <c r="AE816" s="113"/>
      <c r="AF816" s="88"/>
      <c r="AG816" s="88"/>
      <c r="AH816" s="88"/>
      <c r="AI816" s="88"/>
      <c r="AJ816" s="88"/>
      <c r="AK816" s="88"/>
      <c r="AL816" s="88"/>
      <c r="AM816" s="281">
        <v>63108</v>
      </c>
      <c r="AN816" s="281">
        <v>62894</v>
      </c>
      <c r="AO816" s="156" t="s">
        <v>1364</v>
      </c>
      <c r="AP816" s="282" t="s">
        <v>590</v>
      </c>
      <c r="AQ816" s="809" t="s">
        <v>1081</v>
      </c>
      <c r="AR816" s="809">
        <v>1</v>
      </c>
      <c r="AS816" s="88">
        <f t="shared" si="65"/>
        <v>1</v>
      </c>
      <c r="AT816" s="88">
        <v>1</v>
      </c>
    </row>
    <row r="817" spans="1:46" s="95" customFormat="1" x14ac:dyDescent="0.35">
      <c r="A817" s="125"/>
      <c r="B817" s="126"/>
      <c r="C817" s="125"/>
      <c r="D817" s="125"/>
      <c r="E817" s="125"/>
      <c r="F817" s="125"/>
      <c r="G817" s="127"/>
      <c r="H817" s="125"/>
      <c r="I817" s="125"/>
      <c r="J817" s="125"/>
      <c r="K817" s="125"/>
      <c r="L817" s="125"/>
      <c r="M817" s="125"/>
      <c r="N817" s="128"/>
      <c r="O817" s="128"/>
      <c r="P817" s="128"/>
      <c r="Q817" s="128"/>
      <c r="R817" s="129"/>
      <c r="S817" s="262"/>
      <c r="T817" s="130"/>
      <c r="U817" s="125"/>
      <c r="V817" s="132"/>
      <c r="W817" s="130"/>
      <c r="X817" s="125"/>
      <c r="Y817" s="125"/>
      <c r="Z817" s="125"/>
      <c r="AA817" s="112"/>
      <c r="AC817" s="88"/>
      <c r="AD817" s="88"/>
      <c r="AE817" s="113"/>
      <c r="AF817" s="88"/>
      <c r="AG817" s="88"/>
      <c r="AH817" s="88"/>
      <c r="AI817" s="88"/>
      <c r="AJ817" s="88"/>
      <c r="AK817" s="88"/>
      <c r="AL817" s="88"/>
      <c r="AM817" s="281">
        <v>63108</v>
      </c>
      <c r="AN817" s="281">
        <v>62896</v>
      </c>
      <c r="AO817" s="156" t="s">
        <v>1369</v>
      </c>
      <c r="AP817" s="282" t="s">
        <v>590</v>
      </c>
      <c r="AQ817" s="809" t="s">
        <v>778</v>
      </c>
      <c r="AR817" s="809">
        <v>1</v>
      </c>
      <c r="AS817" s="88">
        <f t="shared" si="65"/>
        <v>1</v>
      </c>
      <c r="AT817" s="88">
        <v>1</v>
      </c>
    </row>
    <row r="818" spans="1:46" s="95" customFormat="1" x14ac:dyDescent="0.35">
      <c r="A818" s="88"/>
      <c r="B818" s="109"/>
      <c r="C818" s="88"/>
      <c r="D818" s="88"/>
      <c r="E818" s="88"/>
      <c r="F818" s="88"/>
      <c r="G818" s="110"/>
      <c r="H818" s="88"/>
      <c r="I818" s="88"/>
      <c r="J818" s="88"/>
      <c r="K818" s="88"/>
      <c r="L818" s="88"/>
      <c r="M818" s="88"/>
      <c r="N818" s="89"/>
      <c r="O818" s="89"/>
      <c r="P818" s="89"/>
      <c r="Q818" s="89"/>
      <c r="R818" s="98"/>
      <c r="S818" s="91"/>
      <c r="T818" s="92"/>
      <c r="U818" s="88"/>
      <c r="V818" s="114"/>
      <c r="W818" s="92"/>
      <c r="X818" s="88"/>
      <c r="Y818" s="88"/>
      <c r="Z818" s="114"/>
      <c r="AA818" s="115"/>
      <c r="AC818" s="88"/>
      <c r="AD818" s="88"/>
      <c r="AE818" s="113"/>
      <c r="AF818" s="88"/>
      <c r="AG818" s="88"/>
      <c r="AH818" s="88"/>
      <c r="AI818" s="88"/>
      <c r="AJ818" s="88"/>
      <c r="AK818" s="88"/>
      <c r="AL818" s="88"/>
      <c r="AM818" s="281">
        <v>62454</v>
      </c>
      <c r="AN818" s="281">
        <v>63122</v>
      </c>
      <c r="AO818" s="156" t="s">
        <v>1552</v>
      </c>
      <c r="AP818" s="282" t="s">
        <v>590</v>
      </c>
      <c r="AQ818" s="809" t="s">
        <v>576</v>
      </c>
      <c r="AR818" s="809">
        <v>1</v>
      </c>
      <c r="AS818" s="88">
        <f t="shared" si="65"/>
        <v>1</v>
      </c>
      <c r="AT818" s="88">
        <v>1</v>
      </c>
    </row>
    <row r="819" spans="1:46" s="95" customFormat="1" x14ac:dyDescent="0.35">
      <c r="A819" s="88"/>
      <c r="B819" s="109"/>
      <c r="C819" s="88"/>
      <c r="D819" s="88"/>
      <c r="E819" s="88"/>
      <c r="F819" s="88"/>
      <c r="G819" s="110"/>
      <c r="H819" s="88"/>
      <c r="I819" s="88"/>
      <c r="J819" s="88"/>
      <c r="K819" s="88"/>
      <c r="L819" s="88"/>
      <c r="M819" s="88"/>
      <c r="N819" s="89"/>
      <c r="O819" s="89"/>
      <c r="P819" s="89"/>
      <c r="Q819" s="89"/>
      <c r="R819" s="98"/>
      <c r="S819" s="91"/>
      <c r="T819" s="92"/>
      <c r="U819" s="88"/>
      <c r="V819" s="114"/>
      <c r="W819" s="92"/>
      <c r="X819" s="88"/>
      <c r="Y819" s="88"/>
      <c r="Z819" s="114"/>
      <c r="AA819" s="115"/>
      <c r="AC819" s="88"/>
      <c r="AD819" s="88"/>
      <c r="AE819" s="113"/>
      <c r="AF819" s="88"/>
      <c r="AG819" s="88"/>
      <c r="AH819" s="88"/>
      <c r="AI819" s="88"/>
      <c r="AJ819" s="88"/>
      <c r="AK819" s="88"/>
      <c r="AL819" s="88"/>
      <c r="AM819" s="281">
        <v>63122</v>
      </c>
      <c r="AN819" s="281">
        <v>63123</v>
      </c>
      <c r="AO819" s="156" t="s">
        <v>1553</v>
      </c>
      <c r="AP819" s="282" t="s">
        <v>590</v>
      </c>
      <c r="AQ819" s="809" t="s">
        <v>576</v>
      </c>
      <c r="AR819" s="809">
        <v>1</v>
      </c>
      <c r="AS819" s="88">
        <f t="shared" si="65"/>
        <v>1</v>
      </c>
      <c r="AT819" s="88">
        <v>1</v>
      </c>
    </row>
    <row r="820" spans="1:46" s="95" customFormat="1" x14ac:dyDescent="0.35">
      <c r="A820" s="88"/>
      <c r="B820" s="109"/>
      <c r="C820" s="88"/>
      <c r="D820" s="88"/>
      <c r="E820" s="88"/>
      <c r="F820" s="88"/>
      <c r="G820" s="120"/>
      <c r="H820" s="88"/>
      <c r="I820" s="88"/>
      <c r="J820" s="88"/>
      <c r="K820" s="88"/>
      <c r="L820" s="88"/>
      <c r="M820" s="88"/>
      <c r="N820" s="89"/>
      <c r="O820" s="89"/>
      <c r="P820" s="89"/>
      <c r="Q820" s="89"/>
      <c r="R820" s="98"/>
      <c r="S820" s="91"/>
      <c r="T820" s="92"/>
      <c r="U820" s="88"/>
      <c r="V820" s="114"/>
      <c r="W820" s="98"/>
      <c r="X820" s="88"/>
      <c r="Y820" s="88"/>
      <c r="Z820" s="114"/>
      <c r="AA820" s="115"/>
      <c r="AC820" s="88"/>
      <c r="AD820" s="88"/>
      <c r="AE820" s="113"/>
      <c r="AF820" s="88"/>
      <c r="AG820" s="88"/>
      <c r="AH820" s="88"/>
      <c r="AI820" s="88"/>
      <c r="AJ820" s="88"/>
      <c r="AK820" s="88"/>
      <c r="AL820" s="88"/>
      <c r="AM820" s="281">
        <v>62935</v>
      </c>
      <c r="AN820" s="281">
        <v>63143</v>
      </c>
      <c r="AO820" s="156" t="s">
        <v>1565</v>
      </c>
      <c r="AP820" s="282" t="s">
        <v>590</v>
      </c>
      <c r="AQ820" s="809" t="s">
        <v>576</v>
      </c>
      <c r="AR820" s="809">
        <v>2</v>
      </c>
      <c r="AS820" s="88">
        <f t="shared" si="65"/>
        <v>1</v>
      </c>
      <c r="AT820" s="88">
        <v>1</v>
      </c>
    </row>
    <row r="821" spans="1:46" s="95" customFormat="1" x14ac:dyDescent="0.35">
      <c r="A821" s="125"/>
      <c r="B821" s="126"/>
      <c r="C821" s="125"/>
      <c r="D821" s="125"/>
      <c r="E821" s="125"/>
      <c r="F821" s="125"/>
      <c r="G821" s="133"/>
      <c r="H821" s="125"/>
      <c r="I821" s="125"/>
      <c r="J821" s="125"/>
      <c r="K821" s="125"/>
      <c r="L821" s="125"/>
      <c r="M821" s="125"/>
      <c r="N821" s="128"/>
      <c r="O821" s="128"/>
      <c r="P821" s="128"/>
      <c r="Q821" s="128"/>
      <c r="R821" s="129"/>
      <c r="S821" s="262"/>
      <c r="T821" s="130"/>
      <c r="U821" s="128"/>
      <c r="V821" s="132"/>
      <c r="W821" s="161"/>
      <c r="X821" s="125"/>
      <c r="Y821" s="125"/>
      <c r="Z821" s="132"/>
      <c r="AA821" s="263"/>
      <c r="AB821" s="264"/>
      <c r="AC821" s="125"/>
      <c r="AD821" s="125"/>
      <c r="AE821" s="148"/>
      <c r="AF821" s="125"/>
      <c r="AG821" s="125"/>
      <c r="AH821" s="125"/>
      <c r="AI821" s="125"/>
      <c r="AJ821" s="125"/>
      <c r="AK821" s="125"/>
      <c r="AL821" s="125"/>
      <c r="AM821" s="281">
        <v>110083</v>
      </c>
      <c r="AN821" s="281">
        <v>100255</v>
      </c>
      <c r="AO821" s="156" t="s">
        <v>1583</v>
      </c>
      <c r="AP821" s="285" t="s">
        <v>924</v>
      </c>
      <c r="AQ821" s="809"/>
      <c r="AR821" s="809">
        <v>2</v>
      </c>
      <c r="AS821" s="88">
        <f t="shared" si="65"/>
        <v>1</v>
      </c>
      <c r="AT821" s="88">
        <v>1</v>
      </c>
    </row>
    <row r="822" spans="1:46" s="95" customFormat="1" x14ac:dyDescent="0.35">
      <c r="A822" s="220"/>
      <c r="B822" s="231"/>
      <c r="C822" s="220"/>
      <c r="D822" s="220"/>
      <c r="E822" s="220"/>
      <c r="F822" s="220"/>
      <c r="G822" s="123"/>
      <c r="H822" s="220"/>
      <c r="I822" s="220"/>
      <c r="J822" s="220"/>
      <c r="K822" s="220"/>
      <c r="L822" s="220"/>
      <c r="M822" s="220"/>
      <c r="N822" s="222"/>
      <c r="O822" s="222"/>
      <c r="P822" s="222"/>
      <c r="Q822" s="222"/>
      <c r="R822" s="223"/>
      <c r="S822" s="224"/>
      <c r="T822" s="225"/>
      <c r="U822" s="220"/>
      <c r="V822" s="227"/>
      <c r="W822" s="225"/>
      <c r="X822" s="220"/>
      <c r="Y822" s="220"/>
      <c r="Z822" s="227"/>
      <c r="AA822" s="228"/>
      <c r="AB822" s="229"/>
      <c r="AC822" s="220"/>
      <c r="AD822" s="220"/>
      <c r="AE822" s="230"/>
      <c r="AF822" s="220"/>
      <c r="AG822" s="220"/>
      <c r="AH822" s="220"/>
      <c r="AI822" s="220"/>
      <c r="AJ822" s="220"/>
      <c r="AK822" s="220"/>
      <c r="AL822" s="220"/>
      <c r="AM822" s="281">
        <v>110083</v>
      </c>
      <c r="AN822" s="281">
        <v>110045</v>
      </c>
      <c r="AO822" s="156" t="s">
        <v>1593</v>
      </c>
      <c r="AP822" s="282" t="s">
        <v>473</v>
      </c>
      <c r="AQ822" s="809"/>
      <c r="AR822" s="809">
        <v>2</v>
      </c>
      <c r="AS822" s="88">
        <f t="shared" si="65"/>
        <v>1</v>
      </c>
      <c r="AT822" s="88">
        <v>1</v>
      </c>
    </row>
    <row r="823" spans="1:46" s="95" customFormat="1" x14ac:dyDescent="0.35">
      <c r="A823" s="88"/>
      <c r="B823" s="109"/>
      <c r="C823" s="88"/>
      <c r="D823" s="88"/>
      <c r="E823" s="88"/>
      <c r="F823" s="88"/>
      <c r="G823" s="110"/>
      <c r="H823" s="88"/>
      <c r="I823" s="88"/>
      <c r="J823" s="88"/>
      <c r="K823" s="88"/>
      <c r="L823" s="88"/>
      <c r="M823" s="88"/>
      <c r="N823" s="89"/>
      <c r="O823" s="89"/>
      <c r="P823" s="89"/>
      <c r="Q823" s="89"/>
      <c r="R823" s="98"/>
      <c r="S823" s="91"/>
      <c r="T823" s="92"/>
      <c r="U823" s="88"/>
      <c r="V823" s="114"/>
      <c r="W823" s="92"/>
      <c r="X823" s="88"/>
      <c r="Y823" s="88"/>
      <c r="Z823" s="118"/>
      <c r="AA823" s="112"/>
      <c r="AC823" s="88"/>
      <c r="AD823" s="88"/>
      <c r="AE823" s="113"/>
      <c r="AF823" s="88"/>
      <c r="AG823" s="88"/>
      <c r="AH823" s="88"/>
      <c r="AI823" s="88"/>
      <c r="AJ823" s="88"/>
      <c r="AK823" s="88"/>
      <c r="AL823" s="88"/>
      <c r="AM823" s="281">
        <v>115101</v>
      </c>
      <c r="AN823" s="281">
        <v>115100</v>
      </c>
      <c r="AO823" s="156" t="s">
        <v>1600</v>
      </c>
      <c r="AP823" s="282" t="s">
        <v>473</v>
      </c>
      <c r="AQ823" s="809"/>
      <c r="AR823" s="809">
        <v>2</v>
      </c>
      <c r="AS823" s="88">
        <f t="shared" si="65"/>
        <v>1</v>
      </c>
      <c r="AT823" s="88">
        <v>1</v>
      </c>
    </row>
    <row r="824" spans="1:46" s="95" customFormat="1" x14ac:dyDescent="0.35">
      <c r="A824" s="88"/>
      <c r="B824" s="109"/>
      <c r="C824" s="88"/>
      <c r="D824" s="88"/>
      <c r="E824" s="88"/>
      <c r="F824" s="88"/>
      <c r="G824" s="110"/>
      <c r="H824" s="88"/>
      <c r="I824" s="88"/>
      <c r="J824" s="88"/>
      <c r="K824" s="88"/>
      <c r="L824" s="88"/>
      <c r="M824" s="88"/>
      <c r="N824" s="89"/>
      <c r="O824" s="89"/>
      <c r="P824" s="89"/>
      <c r="Q824" s="89"/>
      <c r="R824" s="98"/>
      <c r="S824" s="91"/>
      <c r="T824" s="92"/>
      <c r="U824" s="88"/>
      <c r="V824" s="114"/>
      <c r="W824" s="92"/>
      <c r="X824" s="88"/>
      <c r="Y824" s="88"/>
      <c r="Z824" s="118"/>
      <c r="AA824" s="112"/>
      <c r="AC824" s="88"/>
      <c r="AD824" s="88"/>
      <c r="AE824" s="113"/>
      <c r="AF824" s="88"/>
      <c r="AG824" s="88"/>
      <c r="AH824" s="88"/>
      <c r="AI824" s="88"/>
      <c r="AJ824" s="88"/>
      <c r="AK824" s="88"/>
      <c r="AL824" s="88"/>
      <c r="AM824" s="281">
        <v>63067</v>
      </c>
      <c r="AN824" s="281">
        <v>127218</v>
      </c>
      <c r="AO824" s="156" t="s">
        <v>1609</v>
      </c>
      <c r="AP824" s="285" t="s">
        <v>473</v>
      </c>
      <c r="AQ824" s="809"/>
      <c r="AR824" s="809">
        <v>1</v>
      </c>
      <c r="AS824" s="88">
        <f t="shared" si="65"/>
        <v>1</v>
      </c>
      <c r="AT824" s="88">
        <v>1</v>
      </c>
    </row>
    <row r="825" spans="1:46" s="95" customFormat="1" x14ac:dyDescent="0.35">
      <c r="A825" s="88"/>
      <c r="B825" s="109"/>
      <c r="C825" s="88"/>
      <c r="D825" s="88"/>
      <c r="E825" s="88"/>
      <c r="F825" s="88"/>
      <c r="G825" s="110"/>
      <c r="H825" s="88"/>
      <c r="I825" s="88"/>
      <c r="J825" s="88"/>
      <c r="K825" s="88"/>
      <c r="L825" s="88"/>
      <c r="M825" s="88"/>
      <c r="N825" s="89"/>
      <c r="O825" s="89"/>
      <c r="P825" s="89"/>
      <c r="Q825" s="89"/>
      <c r="R825" s="98"/>
      <c r="S825" s="91"/>
      <c r="T825" s="92"/>
      <c r="U825" s="89"/>
      <c r="V825" s="114"/>
      <c r="W825" s="98"/>
      <c r="X825" s="88"/>
      <c r="Y825" s="88"/>
      <c r="Z825" s="114"/>
      <c r="AA825" s="115"/>
      <c r="AC825" s="88"/>
      <c r="AD825" s="88"/>
      <c r="AE825" s="113"/>
      <c r="AF825" s="88"/>
      <c r="AG825" s="88"/>
      <c r="AH825" s="88"/>
      <c r="AI825" s="88"/>
      <c r="AJ825" s="88"/>
      <c r="AK825" s="88"/>
      <c r="AL825" s="88"/>
      <c r="AM825" s="281">
        <v>63172</v>
      </c>
      <c r="AN825" s="281">
        <v>127409</v>
      </c>
      <c r="AO825" s="156" t="s">
        <v>1613</v>
      </c>
      <c r="AP825" s="285" t="s">
        <v>924</v>
      </c>
      <c r="AQ825" s="809"/>
      <c r="AR825" s="809">
        <v>1</v>
      </c>
      <c r="AS825" s="88">
        <f t="shared" si="65"/>
        <v>1</v>
      </c>
      <c r="AT825" s="88">
        <v>1</v>
      </c>
    </row>
    <row r="826" spans="1:46" s="95" customFormat="1" x14ac:dyDescent="0.35">
      <c r="A826" s="88"/>
      <c r="B826" s="109"/>
      <c r="C826" s="88"/>
      <c r="D826" s="88"/>
      <c r="E826" s="88"/>
      <c r="F826" s="88"/>
      <c r="G826" s="110"/>
      <c r="H826" s="88"/>
      <c r="I826" s="88"/>
      <c r="J826" s="88"/>
      <c r="K826" s="88"/>
      <c r="L826" s="88"/>
      <c r="M826" s="88"/>
      <c r="N826" s="89"/>
      <c r="O826" s="89"/>
      <c r="P826" s="89"/>
      <c r="Q826" s="89"/>
      <c r="R826" s="98"/>
      <c r="S826" s="91"/>
      <c r="T826" s="92"/>
      <c r="U826" s="89"/>
      <c r="V826" s="114"/>
      <c r="W826" s="98"/>
      <c r="X826" s="88"/>
      <c r="Y826" s="88"/>
      <c r="Z826" s="114"/>
      <c r="AA826" s="115"/>
      <c r="AC826" s="88"/>
      <c r="AD826" s="88"/>
      <c r="AE826" s="113"/>
      <c r="AF826" s="88"/>
      <c r="AG826" s="88"/>
      <c r="AH826" s="88"/>
      <c r="AI826" s="88"/>
      <c r="AJ826" s="88"/>
      <c r="AK826" s="88"/>
      <c r="AL826" s="88"/>
      <c r="AM826" s="281">
        <v>63172</v>
      </c>
      <c r="AN826" s="281">
        <v>127410</v>
      </c>
      <c r="AO826" s="156" t="s">
        <v>1614</v>
      </c>
      <c r="AP826" s="285" t="s">
        <v>924</v>
      </c>
      <c r="AQ826" s="809"/>
      <c r="AR826" s="809">
        <v>1</v>
      </c>
      <c r="AS826" s="88">
        <f t="shared" si="65"/>
        <v>1</v>
      </c>
      <c r="AT826" s="88">
        <v>1</v>
      </c>
    </row>
    <row r="827" spans="1:46" s="95" customFormat="1" x14ac:dyDescent="0.35">
      <c r="A827" s="88"/>
      <c r="B827" s="109"/>
      <c r="C827" s="88"/>
      <c r="D827" s="88"/>
      <c r="E827" s="88"/>
      <c r="F827" s="88"/>
      <c r="G827" s="110"/>
      <c r="H827" s="88"/>
      <c r="I827" s="88"/>
      <c r="J827" s="88"/>
      <c r="K827" s="88"/>
      <c r="L827" s="88"/>
      <c r="M827" s="88"/>
      <c r="N827" s="89"/>
      <c r="O827" s="89"/>
      <c r="P827" s="89"/>
      <c r="Q827" s="89"/>
      <c r="R827" s="98"/>
      <c r="S827" s="91"/>
      <c r="T827" s="92"/>
      <c r="U827" s="89"/>
      <c r="V827" s="114"/>
      <c r="W827" s="98"/>
      <c r="X827" s="88"/>
      <c r="Y827" s="88"/>
      <c r="Z827" s="114"/>
      <c r="AA827" s="115"/>
      <c r="AC827" s="88"/>
      <c r="AD827" s="88"/>
      <c r="AE827" s="113"/>
      <c r="AF827" s="88"/>
      <c r="AG827" s="88"/>
      <c r="AH827" s="88"/>
      <c r="AI827" s="88"/>
      <c r="AJ827" s="88"/>
      <c r="AK827" s="88"/>
      <c r="AL827" s="88"/>
      <c r="AM827" s="281">
        <v>63172</v>
      </c>
      <c r="AN827" s="281">
        <v>127411</v>
      </c>
      <c r="AO827" s="156" t="s">
        <v>1615</v>
      </c>
      <c r="AP827" s="285" t="s">
        <v>924</v>
      </c>
      <c r="AQ827" s="809"/>
      <c r="AR827" s="809">
        <v>1</v>
      </c>
      <c r="AS827" s="88">
        <f t="shared" si="65"/>
        <v>1</v>
      </c>
      <c r="AT827" s="88">
        <v>1</v>
      </c>
    </row>
    <row r="828" spans="1:46" s="95" customFormat="1" x14ac:dyDescent="0.35">
      <c r="A828" s="88"/>
      <c r="B828" s="109"/>
      <c r="C828" s="88"/>
      <c r="D828" s="88"/>
      <c r="E828" s="88"/>
      <c r="F828" s="88"/>
      <c r="G828" s="110"/>
      <c r="H828" s="88"/>
      <c r="I828" s="88"/>
      <c r="J828" s="88"/>
      <c r="K828" s="88"/>
      <c r="L828" s="88"/>
      <c r="M828" s="88"/>
      <c r="N828" s="89"/>
      <c r="O828" s="89"/>
      <c r="P828" s="89"/>
      <c r="Q828" s="89"/>
      <c r="R828" s="98"/>
      <c r="S828" s="91"/>
      <c r="T828" s="92"/>
      <c r="U828" s="89"/>
      <c r="V828" s="114"/>
      <c r="W828" s="98"/>
      <c r="X828" s="88"/>
      <c r="Y828" s="88"/>
      <c r="Z828" s="114"/>
      <c r="AA828" s="115"/>
      <c r="AC828" s="88"/>
      <c r="AD828" s="88"/>
      <c r="AE828" s="113"/>
      <c r="AF828" s="88"/>
      <c r="AG828" s="88"/>
      <c r="AH828" s="88"/>
      <c r="AI828" s="88"/>
      <c r="AJ828" s="88"/>
      <c r="AK828" s="88"/>
      <c r="AL828" s="88"/>
      <c r="AM828" s="281">
        <v>63172</v>
      </c>
      <c r="AN828" s="281">
        <v>127412</v>
      </c>
      <c r="AO828" s="156" t="s">
        <v>1616</v>
      </c>
      <c r="AP828" s="285" t="s">
        <v>924</v>
      </c>
      <c r="AQ828" s="809"/>
      <c r="AR828" s="809">
        <v>1</v>
      </c>
      <c r="AS828" s="88">
        <f t="shared" si="65"/>
        <v>1</v>
      </c>
      <c r="AT828" s="88">
        <v>1</v>
      </c>
    </row>
    <row r="829" spans="1:46" s="95" customFormat="1" x14ac:dyDescent="0.35">
      <c r="A829" s="88"/>
      <c r="B829" s="109"/>
      <c r="C829" s="88"/>
      <c r="D829" s="88"/>
      <c r="E829" s="88"/>
      <c r="F829" s="88"/>
      <c r="G829" s="110"/>
      <c r="H829" s="88"/>
      <c r="I829" s="88"/>
      <c r="J829" s="88"/>
      <c r="K829" s="88"/>
      <c r="L829" s="88"/>
      <c r="M829" s="88"/>
      <c r="N829" s="89"/>
      <c r="O829" s="89"/>
      <c r="P829" s="89"/>
      <c r="Q829" s="89"/>
      <c r="R829" s="98"/>
      <c r="S829" s="91"/>
      <c r="T829" s="92"/>
      <c r="U829" s="89"/>
      <c r="V829" s="114"/>
      <c r="W829" s="98"/>
      <c r="X829" s="88"/>
      <c r="Y829" s="88"/>
      <c r="Z829" s="114"/>
      <c r="AA829" s="115"/>
      <c r="AC829" s="88"/>
      <c r="AD829" s="88"/>
      <c r="AE829" s="113"/>
      <c r="AF829" s="88"/>
      <c r="AG829" s="88"/>
      <c r="AH829" s="88"/>
      <c r="AI829" s="88"/>
      <c r="AJ829" s="88"/>
      <c r="AK829" s="88"/>
      <c r="AL829" s="88"/>
      <c r="AM829" s="281">
        <v>62935</v>
      </c>
      <c r="AN829" s="281">
        <v>127415</v>
      </c>
      <c r="AO829" s="156" t="s">
        <v>1617</v>
      </c>
      <c r="AP829" s="285" t="s">
        <v>924</v>
      </c>
      <c r="AQ829" s="809"/>
      <c r="AR829" s="809">
        <v>1</v>
      </c>
      <c r="AS829" s="88">
        <f t="shared" si="65"/>
        <v>1</v>
      </c>
      <c r="AT829" s="88">
        <v>1</v>
      </c>
    </row>
    <row r="830" spans="1:46" s="95" customFormat="1" x14ac:dyDescent="0.35">
      <c r="A830" s="88"/>
      <c r="B830" s="109"/>
      <c r="C830" s="88"/>
      <c r="D830" s="88"/>
      <c r="E830" s="88"/>
      <c r="F830" s="88"/>
      <c r="G830" s="110"/>
      <c r="H830" s="88"/>
      <c r="I830" s="88"/>
      <c r="J830" s="88"/>
      <c r="K830" s="88"/>
      <c r="L830" s="88"/>
      <c r="M830" s="88"/>
      <c r="N830" s="89"/>
      <c r="O830" s="89"/>
      <c r="P830" s="89"/>
      <c r="Q830" s="89"/>
      <c r="R830" s="98"/>
      <c r="S830" s="91"/>
      <c r="T830" s="92"/>
      <c r="U830" s="88"/>
      <c r="V830" s="114"/>
      <c r="W830" s="92"/>
      <c r="X830" s="88"/>
      <c r="Y830" s="88"/>
      <c r="Z830" s="114"/>
      <c r="AA830" s="115"/>
      <c r="AC830" s="88"/>
      <c r="AD830" s="88"/>
      <c r="AE830" s="113"/>
      <c r="AF830" s="88"/>
      <c r="AG830" s="88"/>
      <c r="AH830" s="88"/>
      <c r="AI830" s="88"/>
      <c r="AJ830" s="88"/>
      <c r="AK830" s="88"/>
      <c r="AL830" s="88"/>
      <c r="AM830" s="281">
        <v>61762</v>
      </c>
      <c r="AN830" s="281">
        <v>140503</v>
      </c>
      <c r="AO830" s="156" t="s">
        <v>1653</v>
      </c>
      <c r="AP830" s="282" t="s">
        <v>473</v>
      </c>
      <c r="AQ830" s="809"/>
      <c r="AR830" s="809">
        <v>1</v>
      </c>
      <c r="AS830" s="88">
        <f t="shared" si="65"/>
        <v>1</v>
      </c>
      <c r="AT830" s="88">
        <v>1</v>
      </c>
    </row>
    <row r="831" spans="1:46" s="95" customFormat="1" x14ac:dyDescent="0.35">
      <c r="A831" s="155"/>
      <c r="B831" s="162"/>
      <c r="C831" s="155"/>
      <c r="D831" s="155"/>
      <c r="E831" s="155"/>
      <c r="F831" s="155"/>
      <c r="G831" s="171"/>
      <c r="H831" s="155"/>
      <c r="I831" s="155"/>
      <c r="J831" s="155"/>
      <c r="K831" s="155"/>
      <c r="L831" s="155"/>
      <c r="M831" s="155"/>
      <c r="N831" s="163"/>
      <c r="O831" s="163"/>
      <c r="P831" s="163"/>
      <c r="Q831" s="163"/>
      <c r="R831" s="164"/>
      <c r="S831" s="165"/>
      <c r="T831" s="167"/>
      <c r="U831" s="155"/>
      <c r="V831" s="166"/>
      <c r="W831" s="167"/>
      <c r="X831" s="155"/>
      <c r="Y831" s="155"/>
      <c r="Z831" s="166"/>
      <c r="AA831" s="152"/>
      <c r="AB831" s="168"/>
      <c r="AC831" s="155"/>
      <c r="AD831" s="155"/>
      <c r="AE831" s="169"/>
      <c r="AF831" s="155"/>
      <c r="AG831" s="155"/>
      <c r="AH831" s="155"/>
      <c r="AI831" s="155"/>
      <c r="AJ831" s="155"/>
      <c r="AK831" s="155"/>
      <c r="AL831" s="155"/>
      <c r="AM831" s="281">
        <v>63172</v>
      </c>
      <c r="AN831" s="281">
        <v>140524</v>
      </c>
      <c r="AO831" s="156" t="s">
        <v>1660</v>
      </c>
      <c r="AP831" s="285" t="s">
        <v>924</v>
      </c>
      <c r="AQ831" s="809"/>
      <c r="AR831" s="809">
        <v>4</v>
      </c>
      <c r="AS831" s="88">
        <f t="shared" si="65"/>
        <v>1</v>
      </c>
      <c r="AT831" s="88">
        <v>1</v>
      </c>
    </row>
    <row r="832" spans="1:46" s="95" customFormat="1" x14ac:dyDescent="0.35">
      <c r="A832" s="155"/>
      <c r="B832" s="162"/>
      <c r="C832" s="155"/>
      <c r="D832" s="155"/>
      <c r="E832" s="155"/>
      <c r="F832" s="155"/>
      <c r="G832" s="171"/>
      <c r="H832" s="155"/>
      <c r="I832" s="155"/>
      <c r="J832" s="155"/>
      <c r="K832" s="155"/>
      <c r="L832" s="155"/>
      <c r="M832" s="155"/>
      <c r="N832" s="163"/>
      <c r="O832" s="163"/>
      <c r="P832" s="163"/>
      <c r="Q832" s="163"/>
      <c r="R832" s="164"/>
      <c r="S832" s="165"/>
      <c r="T832" s="167"/>
      <c r="U832" s="155"/>
      <c r="V832" s="166"/>
      <c r="W832" s="167"/>
      <c r="X832" s="155"/>
      <c r="Y832" s="155"/>
      <c r="Z832" s="166"/>
      <c r="AA832" s="152"/>
      <c r="AB832" s="168"/>
      <c r="AC832" s="155"/>
      <c r="AD832" s="155"/>
      <c r="AE832" s="169"/>
      <c r="AF832" s="155"/>
      <c r="AG832" s="155"/>
      <c r="AH832" s="155"/>
      <c r="AI832" s="155"/>
      <c r="AJ832" s="155"/>
      <c r="AK832" s="155"/>
      <c r="AL832" s="155"/>
      <c r="AM832" s="281">
        <v>63172</v>
      </c>
      <c r="AN832" s="281">
        <v>140530</v>
      </c>
      <c r="AO832" s="156" t="s">
        <v>1661</v>
      </c>
      <c r="AP832" s="285" t="s">
        <v>924</v>
      </c>
      <c r="AQ832" s="809"/>
      <c r="AR832" s="809">
        <v>4</v>
      </c>
      <c r="AS832" s="88">
        <f t="shared" si="65"/>
        <v>1</v>
      </c>
      <c r="AT832" s="88">
        <v>1</v>
      </c>
    </row>
    <row r="833" spans="1:46" s="95" customFormat="1" x14ac:dyDescent="0.35">
      <c r="A833" s="88"/>
      <c r="B833" s="109"/>
      <c r="C833" s="88"/>
      <c r="D833" s="88"/>
      <c r="E833" s="88"/>
      <c r="F833" s="88"/>
      <c r="G833" s="110"/>
      <c r="H833" s="88"/>
      <c r="I833" s="88"/>
      <c r="J833" s="88"/>
      <c r="K833" s="88"/>
      <c r="L833" s="88"/>
      <c r="M833" s="88"/>
      <c r="N833" s="89"/>
      <c r="O833" s="89"/>
      <c r="P833" s="89"/>
      <c r="Q833" s="89"/>
      <c r="R833" s="98"/>
      <c r="S833" s="91"/>
      <c r="T833" s="92"/>
      <c r="U833" s="88"/>
      <c r="V833" s="114"/>
      <c r="W833" s="92"/>
      <c r="X833" s="88"/>
      <c r="Y833" s="88"/>
      <c r="Z833" s="114"/>
      <c r="AA833" s="115"/>
      <c r="AC833" s="88"/>
      <c r="AD833" s="88"/>
      <c r="AE833" s="113"/>
      <c r="AF833" s="88"/>
      <c r="AG833" s="88"/>
      <c r="AH833" s="88"/>
      <c r="AI833" s="88"/>
      <c r="AJ833" s="88"/>
      <c r="AK833" s="88"/>
      <c r="AL833" s="88"/>
      <c r="AM833" s="281">
        <v>63109</v>
      </c>
      <c r="AN833" s="281">
        <v>140540</v>
      </c>
      <c r="AO833" s="156" t="s">
        <v>1669</v>
      </c>
      <c r="AP833" s="282" t="s">
        <v>473</v>
      </c>
      <c r="AQ833" s="809"/>
      <c r="AR833" s="809">
        <v>2</v>
      </c>
      <c r="AS833" s="88">
        <f t="shared" si="65"/>
        <v>1</v>
      </c>
      <c r="AT833" s="88">
        <v>1</v>
      </c>
    </row>
    <row r="834" spans="1:46" s="95" customFormat="1" x14ac:dyDescent="0.35">
      <c r="A834" s="88"/>
      <c r="B834" s="109"/>
      <c r="C834" s="88"/>
      <c r="D834" s="88"/>
      <c r="E834" s="88"/>
      <c r="F834" s="88"/>
      <c r="G834" s="110"/>
      <c r="H834" s="88"/>
      <c r="I834" s="88"/>
      <c r="J834" s="88"/>
      <c r="K834" s="88"/>
      <c r="L834" s="88"/>
      <c r="M834" s="88"/>
      <c r="N834" s="89"/>
      <c r="O834" s="89"/>
      <c r="P834" s="89"/>
      <c r="Q834" s="89"/>
      <c r="R834" s="98"/>
      <c r="S834" s="91"/>
      <c r="T834" s="92"/>
      <c r="U834" s="88"/>
      <c r="V834" s="114"/>
      <c r="W834" s="92"/>
      <c r="X834" s="88"/>
      <c r="Y834" s="88"/>
      <c r="Z834" s="114"/>
      <c r="AA834" s="115"/>
      <c r="AC834" s="88"/>
      <c r="AD834" s="88"/>
      <c r="AE834" s="113"/>
      <c r="AF834" s="88"/>
      <c r="AG834" s="88"/>
      <c r="AH834" s="88"/>
      <c r="AI834" s="88"/>
      <c r="AJ834" s="88"/>
      <c r="AK834" s="88"/>
      <c r="AL834" s="88"/>
      <c r="AM834" s="281">
        <v>62454</v>
      </c>
      <c r="AN834" s="281">
        <v>140541</v>
      </c>
      <c r="AO834" s="156" t="s">
        <v>1672</v>
      </c>
      <c r="AP834" s="282" t="s">
        <v>473</v>
      </c>
      <c r="AQ834" s="809" t="s">
        <v>576</v>
      </c>
      <c r="AR834" s="809">
        <v>2</v>
      </c>
      <c r="AS834" s="88">
        <f t="shared" si="65"/>
        <v>1</v>
      </c>
      <c r="AT834" s="88">
        <v>1</v>
      </c>
    </row>
    <row r="835" spans="1:46" s="95" customFormat="1" x14ac:dyDescent="0.35">
      <c r="A835" s="149"/>
      <c r="B835" s="253"/>
      <c r="C835" s="149"/>
      <c r="D835" s="149"/>
      <c r="E835" s="149"/>
      <c r="F835" s="149"/>
      <c r="G835" s="198"/>
      <c r="H835" s="149"/>
      <c r="I835" s="149"/>
      <c r="J835" s="149"/>
      <c r="K835" s="149"/>
      <c r="L835" s="149"/>
      <c r="M835" s="149"/>
      <c r="N835" s="170"/>
      <c r="O835" s="170"/>
      <c r="P835" s="170"/>
      <c r="Q835" s="170"/>
      <c r="R835" s="255"/>
      <c r="S835" s="256"/>
      <c r="T835" s="257"/>
      <c r="U835" s="149"/>
      <c r="V835" s="259"/>
      <c r="W835" s="257"/>
      <c r="X835" s="149"/>
      <c r="Y835" s="149"/>
      <c r="Z835" s="259"/>
      <c r="AA835" s="260"/>
      <c r="AB835" s="150"/>
      <c r="AC835" s="149"/>
      <c r="AD835" s="149"/>
      <c r="AE835" s="261"/>
      <c r="AF835" s="149"/>
      <c r="AG835" s="149"/>
      <c r="AH835" s="149"/>
      <c r="AI835" s="149"/>
      <c r="AJ835" s="149"/>
      <c r="AK835" s="149"/>
      <c r="AL835" s="149"/>
      <c r="AM835" s="281">
        <v>62809</v>
      </c>
      <c r="AN835" s="281">
        <v>141000</v>
      </c>
      <c r="AO835" s="156" t="s">
        <v>1685</v>
      </c>
      <c r="AP835" s="285" t="s">
        <v>924</v>
      </c>
      <c r="AQ835" s="809"/>
      <c r="AR835" s="809">
        <v>1</v>
      </c>
      <c r="AS835" s="88">
        <f t="shared" si="65"/>
        <v>1</v>
      </c>
      <c r="AT835" s="88">
        <v>1</v>
      </c>
    </row>
    <row r="836" spans="1:46" s="95" customFormat="1" x14ac:dyDescent="0.35">
      <c r="A836" s="149"/>
      <c r="B836" s="253"/>
      <c r="C836" s="149"/>
      <c r="D836" s="149"/>
      <c r="E836" s="149"/>
      <c r="F836" s="149"/>
      <c r="G836" s="198"/>
      <c r="H836" s="149"/>
      <c r="I836" s="149"/>
      <c r="J836" s="149"/>
      <c r="K836" s="149"/>
      <c r="L836" s="149"/>
      <c r="M836" s="149"/>
      <c r="N836" s="170"/>
      <c r="O836" s="170"/>
      <c r="P836" s="170"/>
      <c r="Q836" s="170"/>
      <c r="R836" s="255"/>
      <c r="S836" s="256"/>
      <c r="T836" s="257"/>
      <c r="U836" s="149"/>
      <c r="V836" s="259"/>
      <c r="W836" s="257"/>
      <c r="X836" s="149"/>
      <c r="Y836" s="149"/>
      <c r="Z836" s="259"/>
      <c r="AA836" s="260"/>
      <c r="AB836" s="150"/>
      <c r="AC836" s="149"/>
      <c r="AD836" s="149"/>
      <c r="AE836" s="261"/>
      <c r="AF836" s="149"/>
      <c r="AG836" s="149"/>
      <c r="AH836" s="149"/>
      <c r="AI836" s="149"/>
      <c r="AJ836" s="149"/>
      <c r="AK836" s="149"/>
      <c r="AL836" s="149"/>
      <c r="AM836" s="281">
        <v>62924</v>
      </c>
      <c r="AN836" s="281">
        <v>141001</v>
      </c>
      <c r="AO836" s="156" t="s">
        <v>1686</v>
      </c>
      <c r="AP836" s="285" t="s">
        <v>924</v>
      </c>
      <c r="AQ836" s="809"/>
      <c r="AR836" s="809">
        <v>1</v>
      </c>
      <c r="AS836" s="88">
        <f t="shared" si="65"/>
        <v>1</v>
      </c>
      <c r="AT836" s="88">
        <v>1</v>
      </c>
    </row>
    <row r="837" spans="1:46" s="95" customFormat="1" x14ac:dyDescent="0.35">
      <c r="A837" s="149"/>
      <c r="B837" s="253"/>
      <c r="C837" s="149"/>
      <c r="D837" s="149"/>
      <c r="E837" s="149"/>
      <c r="F837" s="149"/>
      <c r="G837" s="198"/>
      <c r="H837" s="149"/>
      <c r="I837" s="149"/>
      <c r="J837" s="149"/>
      <c r="K837" s="149"/>
      <c r="L837" s="149"/>
      <c r="M837" s="149"/>
      <c r="N837" s="170"/>
      <c r="O837" s="170"/>
      <c r="P837" s="170"/>
      <c r="Q837" s="170"/>
      <c r="R837" s="255"/>
      <c r="S837" s="256"/>
      <c r="T837" s="257"/>
      <c r="U837" s="149"/>
      <c r="V837" s="259"/>
      <c r="W837" s="257"/>
      <c r="X837" s="149"/>
      <c r="Y837" s="149"/>
      <c r="Z837" s="259"/>
      <c r="AA837" s="260"/>
      <c r="AB837" s="150"/>
      <c r="AC837" s="149"/>
      <c r="AD837" s="149"/>
      <c r="AE837" s="261"/>
      <c r="AF837" s="149"/>
      <c r="AG837" s="149"/>
      <c r="AH837" s="149"/>
      <c r="AI837" s="149"/>
      <c r="AJ837" s="149"/>
      <c r="AK837" s="149"/>
      <c r="AL837" s="149"/>
      <c r="AM837" s="281">
        <v>62940</v>
      </c>
      <c r="AN837" s="281">
        <v>141002</v>
      </c>
      <c r="AO837" s="156" t="s">
        <v>1687</v>
      </c>
      <c r="AP837" s="285" t="s">
        <v>1688</v>
      </c>
      <c r="AQ837" s="809"/>
      <c r="AR837" s="809">
        <v>1</v>
      </c>
      <c r="AS837" s="88">
        <f t="shared" si="65"/>
        <v>1</v>
      </c>
      <c r="AT837" s="88">
        <v>1</v>
      </c>
    </row>
    <row r="838" spans="1:46" s="95" customFormat="1" x14ac:dyDescent="0.35">
      <c r="A838" s="149"/>
      <c r="B838" s="253"/>
      <c r="C838" s="149"/>
      <c r="D838" s="149"/>
      <c r="E838" s="149"/>
      <c r="F838" s="149"/>
      <c r="G838" s="198"/>
      <c r="H838" s="149"/>
      <c r="I838" s="149"/>
      <c r="J838" s="149"/>
      <c r="K838" s="149"/>
      <c r="L838" s="149"/>
      <c r="M838" s="149"/>
      <c r="N838" s="170"/>
      <c r="O838" s="170"/>
      <c r="P838" s="170"/>
      <c r="Q838" s="170"/>
      <c r="R838" s="255"/>
      <c r="S838" s="256"/>
      <c r="T838" s="257"/>
      <c r="U838" s="149"/>
      <c r="V838" s="259"/>
      <c r="W838" s="257"/>
      <c r="X838" s="149"/>
      <c r="Y838" s="149"/>
      <c r="Z838" s="259"/>
      <c r="AA838" s="260"/>
      <c r="AB838" s="150"/>
      <c r="AC838" s="149"/>
      <c r="AD838" s="149"/>
      <c r="AE838" s="261"/>
      <c r="AF838" s="149"/>
      <c r="AG838" s="149"/>
      <c r="AH838" s="149"/>
      <c r="AI838" s="149"/>
      <c r="AJ838" s="149"/>
      <c r="AK838" s="149"/>
      <c r="AL838" s="149"/>
      <c r="AM838" s="281">
        <v>62941</v>
      </c>
      <c r="AN838" s="281">
        <v>141003</v>
      </c>
      <c r="AO838" s="156" t="s">
        <v>1689</v>
      </c>
      <c r="AP838" s="285" t="s">
        <v>1688</v>
      </c>
      <c r="AQ838" s="809"/>
      <c r="AR838" s="809">
        <v>1</v>
      </c>
      <c r="AS838" s="88">
        <f t="shared" si="65"/>
        <v>1</v>
      </c>
      <c r="AT838" s="88">
        <v>1</v>
      </c>
    </row>
    <row r="839" spans="1:46" s="95" customFormat="1" x14ac:dyDescent="0.35">
      <c r="A839" s="155">
        <v>1502</v>
      </c>
      <c r="B839" s="162">
        <v>1583</v>
      </c>
      <c r="C839" s="155" t="s">
        <v>746</v>
      </c>
      <c r="D839" s="155" t="s">
        <v>473</v>
      </c>
      <c r="E839" s="155"/>
      <c r="F839" s="155">
        <v>4</v>
      </c>
      <c r="G839" s="250">
        <v>1</v>
      </c>
      <c r="H839" s="155"/>
      <c r="I839" s="155" t="str">
        <f t="shared" ref="I839:I870" si="66">IF(COUNTIF($A$7:$A$3385,B839)&lt;&gt;0,"assy","part")</f>
        <v>part</v>
      </c>
      <c r="J839" s="155"/>
      <c r="K839" s="155"/>
      <c r="L839" s="155"/>
      <c r="M839" s="155"/>
      <c r="N839" s="163"/>
      <c r="O839" s="163"/>
      <c r="P839" s="163"/>
      <c r="Q839" s="163"/>
      <c r="R839" s="164"/>
      <c r="S839" s="165"/>
      <c r="T839" s="167" t="s">
        <v>1786</v>
      </c>
      <c r="U839" s="163"/>
      <c r="V839" s="166">
        <v>136</v>
      </c>
      <c r="W839" s="164"/>
      <c r="X839" s="155" t="s">
        <v>1708</v>
      </c>
      <c r="Y839" s="155"/>
      <c r="Z839" s="166"/>
      <c r="AA839" s="152">
        <f t="shared" ref="AA839:AA870" si="67">V839+Z839</f>
        <v>136</v>
      </c>
      <c r="AB839" s="168">
        <f t="shared" ref="AB839:AB870" si="68">AA839*F839</f>
        <v>544</v>
      </c>
      <c r="AC839" s="155"/>
      <c r="AD839" s="155">
        <f t="shared" ref="AD839:AD870" si="69">AC839*F839</f>
        <v>0</v>
      </c>
      <c r="AE839" s="169">
        <v>39926</v>
      </c>
      <c r="AF839" s="155">
        <v>4</v>
      </c>
      <c r="AG839" s="155">
        <v>4</v>
      </c>
      <c r="AH839" s="155"/>
      <c r="AI839" s="155"/>
      <c r="AJ839" s="155"/>
      <c r="AK839" s="155"/>
      <c r="AL839" s="155"/>
      <c r="AM839" s="281"/>
      <c r="AN839" s="281"/>
      <c r="AO839" s="156"/>
      <c r="AP839" s="282"/>
      <c r="AQ839" s="809"/>
      <c r="AR839" s="809"/>
      <c r="AS839" s="88">
        <f t="shared" ref="AS839:AS902" si="70">IF(B839=AN839,0,1)</f>
        <v>1</v>
      </c>
      <c r="AT839" s="88">
        <v>1</v>
      </c>
    </row>
    <row r="840" spans="1:46" s="95" customFormat="1" x14ac:dyDescent="0.35">
      <c r="A840" s="155">
        <v>1502</v>
      </c>
      <c r="B840" s="162">
        <v>1584</v>
      </c>
      <c r="C840" s="155" t="s">
        <v>748</v>
      </c>
      <c r="D840" s="155" t="s">
        <v>473</v>
      </c>
      <c r="E840" s="155"/>
      <c r="F840" s="155">
        <v>4</v>
      </c>
      <c r="G840" s="250">
        <v>1</v>
      </c>
      <c r="H840" s="155"/>
      <c r="I840" s="155" t="str">
        <f t="shared" si="66"/>
        <v>part</v>
      </c>
      <c r="J840" s="155"/>
      <c r="K840" s="155"/>
      <c r="L840" s="155"/>
      <c r="M840" s="155"/>
      <c r="N840" s="163"/>
      <c r="O840" s="163"/>
      <c r="P840" s="163"/>
      <c r="Q840" s="163"/>
      <c r="R840" s="164"/>
      <c r="S840" s="165"/>
      <c r="T840" s="167"/>
      <c r="U840" s="155"/>
      <c r="V840" s="172">
        <v>136</v>
      </c>
      <c r="W840" s="164"/>
      <c r="X840" s="155" t="s">
        <v>1708</v>
      </c>
      <c r="Y840" s="155" t="s">
        <v>475</v>
      </c>
      <c r="Z840" s="166"/>
      <c r="AA840" s="152">
        <f t="shared" si="67"/>
        <v>136</v>
      </c>
      <c r="AB840" s="168">
        <f t="shared" si="68"/>
        <v>544</v>
      </c>
      <c r="AC840" s="155"/>
      <c r="AD840" s="155">
        <f t="shared" si="69"/>
        <v>0</v>
      </c>
      <c r="AE840" s="169">
        <v>39926</v>
      </c>
      <c r="AF840" s="155">
        <v>4</v>
      </c>
      <c r="AG840" s="155">
        <v>4</v>
      </c>
      <c r="AH840" s="155"/>
      <c r="AI840" s="155"/>
      <c r="AJ840" s="155"/>
      <c r="AK840" s="155"/>
      <c r="AL840" s="155"/>
      <c r="AM840" s="281"/>
      <c r="AN840" s="281"/>
      <c r="AO840" s="156"/>
      <c r="AP840" s="282"/>
      <c r="AQ840" s="809"/>
      <c r="AR840" s="809"/>
      <c r="AS840" s="88">
        <f t="shared" si="70"/>
        <v>1</v>
      </c>
      <c r="AT840" s="88">
        <v>1</v>
      </c>
    </row>
    <row r="841" spans="1:46" s="95" customFormat="1" x14ac:dyDescent="0.35">
      <c r="A841" s="125">
        <v>61741</v>
      </c>
      <c r="B841" s="126">
        <v>61736</v>
      </c>
      <c r="C841" s="125" t="s">
        <v>1787</v>
      </c>
      <c r="D841" s="125" t="s">
        <v>590</v>
      </c>
      <c r="E841" s="125" t="s">
        <v>576</v>
      </c>
      <c r="F841" s="125">
        <v>1</v>
      </c>
      <c r="G841" s="133">
        <v>1</v>
      </c>
      <c r="H841" s="125"/>
      <c r="I841" s="125" t="str">
        <f t="shared" si="66"/>
        <v>part</v>
      </c>
      <c r="J841" s="125"/>
      <c r="K841" s="125"/>
      <c r="L841" s="125"/>
      <c r="M841" s="125"/>
      <c r="N841" s="128"/>
      <c r="O841" s="128"/>
      <c r="P841" s="128"/>
      <c r="Q841" s="128"/>
      <c r="R841" s="129" t="s">
        <v>914</v>
      </c>
      <c r="S841" s="262">
        <v>4</v>
      </c>
      <c r="T841" s="130" t="s">
        <v>1307</v>
      </c>
      <c r="U841" s="125"/>
      <c r="V841" s="131">
        <v>0</v>
      </c>
      <c r="W841" s="129"/>
      <c r="X841" s="125" t="s">
        <v>1788</v>
      </c>
      <c r="Y841" s="125"/>
      <c r="Z841" s="132"/>
      <c r="AA841" s="112">
        <f t="shared" si="67"/>
        <v>0</v>
      </c>
      <c r="AB841" s="95">
        <f t="shared" si="68"/>
        <v>0</v>
      </c>
      <c r="AC841" s="88"/>
      <c r="AD841" s="88">
        <f t="shared" si="69"/>
        <v>0</v>
      </c>
      <c r="AE841" s="113">
        <v>40073</v>
      </c>
      <c r="AF841" s="88"/>
      <c r="AG841" s="88"/>
      <c r="AH841" s="88"/>
      <c r="AI841" s="88"/>
      <c r="AJ841" s="88"/>
      <c r="AK841" s="88"/>
      <c r="AL841" s="88"/>
      <c r="AM841" s="281"/>
      <c r="AN841" s="281"/>
      <c r="AO841" s="156"/>
      <c r="AP841" s="282"/>
      <c r="AQ841" s="809"/>
      <c r="AR841" s="809"/>
      <c r="AS841" s="88">
        <f t="shared" si="70"/>
        <v>1</v>
      </c>
      <c r="AT841" s="88">
        <v>1</v>
      </c>
    </row>
    <row r="842" spans="1:46" s="95" customFormat="1" x14ac:dyDescent="0.35">
      <c r="A842" s="125">
        <v>61741</v>
      </c>
      <c r="B842" s="126">
        <v>61737</v>
      </c>
      <c r="C842" s="125" t="s">
        <v>1789</v>
      </c>
      <c r="D842" s="125" t="s">
        <v>590</v>
      </c>
      <c r="E842" s="125" t="s">
        <v>576</v>
      </c>
      <c r="F842" s="125">
        <v>1</v>
      </c>
      <c r="G842" s="133">
        <v>1</v>
      </c>
      <c r="H842" s="125"/>
      <c r="I842" s="125" t="str">
        <f t="shared" si="66"/>
        <v>part</v>
      </c>
      <c r="J842" s="125"/>
      <c r="K842" s="125"/>
      <c r="L842" s="125"/>
      <c r="M842" s="125"/>
      <c r="N842" s="128"/>
      <c r="O842" s="128"/>
      <c r="P842" s="128"/>
      <c r="Q842" s="128"/>
      <c r="R842" s="129" t="s">
        <v>914</v>
      </c>
      <c r="S842" s="262">
        <v>4</v>
      </c>
      <c r="T842" s="130" t="s">
        <v>1790</v>
      </c>
      <c r="U842" s="125"/>
      <c r="V842" s="131">
        <v>0</v>
      </c>
      <c r="W842" s="130"/>
      <c r="X842" s="125" t="s">
        <v>1788</v>
      </c>
      <c r="Y842" s="125"/>
      <c r="Z842" s="132"/>
      <c r="AA842" s="112">
        <f t="shared" si="67"/>
        <v>0</v>
      </c>
      <c r="AB842" s="95">
        <f t="shared" si="68"/>
        <v>0</v>
      </c>
      <c r="AC842" s="88"/>
      <c r="AD842" s="88">
        <f t="shared" si="69"/>
        <v>0</v>
      </c>
      <c r="AE842" s="113">
        <v>40073</v>
      </c>
      <c r="AF842" s="88"/>
      <c r="AG842" s="88"/>
      <c r="AH842" s="88"/>
      <c r="AI842" s="88"/>
      <c r="AJ842" s="88"/>
      <c r="AK842" s="88"/>
      <c r="AL842" s="88"/>
      <c r="AM842" s="281"/>
      <c r="AN842" s="281"/>
      <c r="AO842" s="156"/>
      <c r="AP842" s="282"/>
      <c r="AQ842" s="809"/>
      <c r="AR842" s="809"/>
      <c r="AS842" s="88">
        <f t="shared" si="70"/>
        <v>1</v>
      </c>
      <c r="AT842" s="88">
        <v>1</v>
      </c>
    </row>
    <row r="843" spans="1:46" s="95" customFormat="1" x14ac:dyDescent="0.35">
      <c r="A843" s="125">
        <v>61741</v>
      </c>
      <c r="B843" s="126">
        <v>61738</v>
      </c>
      <c r="C843" s="125" t="s">
        <v>1791</v>
      </c>
      <c r="D843" s="125" t="s">
        <v>590</v>
      </c>
      <c r="E843" s="125" t="s">
        <v>576</v>
      </c>
      <c r="F843" s="125">
        <v>1</v>
      </c>
      <c r="G843" s="133">
        <v>1</v>
      </c>
      <c r="H843" s="125"/>
      <c r="I843" s="125" t="str">
        <f t="shared" si="66"/>
        <v>part</v>
      </c>
      <c r="J843" s="125"/>
      <c r="K843" s="125"/>
      <c r="L843" s="125"/>
      <c r="M843" s="125"/>
      <c r="N843" s="128"/>
      <c r="O843" s="128"/>
      <c r="P843" s="128"/>
      <c r="Q843" s="128"/>
      <c r="R843" s="129" t="s">
        <v>914</v>
      </c>
      <c r="S843" s="262">
        <v>4</v>
      </c>
      <c r="T843" s="130" t="s">
        <v>1307</v>
      </c>
      <c r="U843" s="125"/>
      <c r="V843" s="131">
        <v>0</v>
      </c>
      <c r="W843" s="130"/>
      <c r="X843" s="125" t="s">
        <v>1788</v>
      </c>
      <c r="Y843" s="125"/>
      <c r="Z843" s="132"/>
      <c r="AA843" s="112">
        <f t="shared" si="67"/>
        <v>0</v>
      </c>
      <c r="AB843" s="95">
        <f t="shared" si="68"/>
        <v>0</v>
      </c>
      <c r="AC843" s="88"/>
      <c r="AD843" s="88">
        <f t="shared" si="69"/>
        <v>0</v>
      </c>
      <c r="AE843" s="113">
        <v>40073</v>
      </c>
      <c r="AF843" s="88"/>
      <c r="AG843" s="88"/>
      <c r="AH843" s="88"/>
      <c r="AI843" s="88"/>
      <c r="AJ843" s="88"/>
      <c r="AK843" s="88"/>
      <c r="AL843" s="88"/>
      <c r="AM843" s="281"/>
      <c r="AN843" s="281"/>
      <c r="AO843" s="156"/>
      <c r="AP843" s="282"/>
      <c r="AQ843" s="809"/>
      <c r="AR843" s="809"/>
      <c r="AS843" s="88">
        <f t="shared" si="70"/>
        <v>1</v>
      </c>
      <c r="AT843" s="88">
        <v>1</v>
      </c>
    </row>
    <row r="844" spans="1:46" s="95" customFormat="1" x14ac:dyDescent="0.35">
      <c r="A844" s="125">
        <v>61742</v>
      </c>
      <c r="B844" s="126">
        <v>61739</v>
      </c>
      <c r="C844" s="125" t="s">
        <v>1792</v>
      </c>
      <c r="D844" s="125" t="s">
        <v>590</v>
      </c>
      <c r="E844" s="125" t="s">
        <v>576</v>
      </c>
      <c r="F844" s="125">
        <v>1</v>
      </c>
      <c r="G844" s="133">
        <v>1</v>
      </c>
      <c r="H844" s="125"/>
      <c r="I844" s="125" t="str">
        <f t="shared" si="66"/>
        <v>part</v>
      </c>
      <c r="J844" s="125"/>
      <c r="K844" s="125"/>
      <c r="L844" s="125"/>
      <c r="M844" s="125"/>
      <c r="N844" s="128"/>
      <c r="O844" s="128"/>
      <c r="P844" s="128"/>
      <c r="Q844" s="128"/>
      <c r="R844" s="129" t="s">
        <v>914</v>
      </c>
      <c r="S844" s="262">
        <v>4</v>
      </c>
      <c r="T844" s="130" t="s">
        <v>1307</v>
      </c>
      <c r="U844" s="125"/>
      <c r="V844" s="131">
        <v>0</v>
      </c>
      <c r="W844" s="129"/>
      <c r="X844" s="125" t="s">
        <v>1788</v>
      </c>
      <c r="Y844" s="125"/>
      <c r="Z844" s="132"/>
      <c r="AA844" s="112">
        <f t="shared" si="67"/>
        <v>0</v>
      </c>
      <c r="AB844" s="95">
        <f t="shared" si="68"/>
        <v>0</v>
      </c>
      <c r="AC844" s="88"/>
      <c r="AD844" s="88">
        <f t="shared" si="69"/>
        <v>0</v>
      </c>
      <c r="AE844" s="113">
        <v>40073</v>
      </c>
      <c r="AF844" s="88"/>
      <c r="AG844" s="88"/>
      <c r="AH844" s="88"/>
      <c r="AI844" s="88"/>
      <c r="AJ844" s="88"/>
      <c r="AK844" s="88"/>
      <c r="AL844" s="88"/>
      <c r="AM844" s="281"/>
      <c r="AN844" s="281"/>
      <c r="AO844" s="156"/>
      <c r="AP844" s="282"/>
      <c r="AQ844" s="809"/>
      <c r="AR844" s="809"/>
      <c r="AS844" s="88">
        <f t="shared" si="70"/>
        <v>1</v>
      </c>
      <c r="AT844" s="88">
        <v>1</v>
      </c>
    </row>
    <row r="845" spans="1:46" s="95" customFormat="1" x14ac:dyDescent="0.35">
      <c r="A845" s="125">
        <v>61742</v>
      </c>
      <c r="B845" s="126">
        <v>61740</v>
      </c>
      <c r="C845" s="125" t="s">
        <v>1793</v>
      </c>
      <c r="D845" s="125" t="s">
        <v>590</v>
      </c>
      <c r="E845" s="125" t="s">
        <v>576</v>
      </c>
      <c r="F845" s="125">
        <v>1</v>
      </c>
      <c r="G845" s="133">
        <v>1</v>
      </c>
      <c r="H845" s="125"/>
      <c r="I845" s="125" t="str">
        <f t="shared" si="66"/>
        <v>part</v>
      </c>
      <c r="J845" s="125"/>
      <c r="K845" s="125"/>
      <c r="L845" s="125"/>
      <c r="M845" s="125"/>
      <c r="N845" s="128"/>
      <c r="O845" s="128"/>
      <c r="P845" s="128"/>
      <c r="Q845" s="128"/>
      <c r="R845" s="129" t="s">
        <v>914</v>
      </c>
      <c r="S845" s="262">
        <v>4</v>
      </c>
      <c r="T845" s="130" t="s">
        <v>1307</v>
      </c>
      <c r="U845" s="125"/>
      <c r="V845" s="131">
        <v>0</v>
      </c>
      <c r="W845" s="129"/>
      <c r="X845" s="125" t="s">
        <v>1788</v>
      </c>
      <c r="Y845" s="125"/>
      <c r="Z845" s="132"/>
      <c r="AA845" s="112">
        <f t="shared" si="67"/>
        <v>0</v>
      </c>
      <c r="AB845" s="95">
        <f t="shared" si="68"/>
        <v>0</v>
      </c>
      <c r="AC845" s="88"/>
      <c r="AD845" s="88">
        <f t="shared" si="69"/>
        <v>0</v>
      </c>
      <c r="AE845" s="113">
        <v>40073</v>
      </c>
      <c r="AF845" s="88"/>
      <c r="AG845" s="88"/>
      <c r="AH845" s="88"/>
      <c r="AI845" s="88"/>
      <c r="AJ845" s="88"/>
      <c r="AK845" s="88"/>
      <c r="AL845" s="88"/>
      <c r="AM845" s="281"/>
      <c r="AN845" s="281"/>
      <c r="AO845" s="156"/>
      <c r="AP845" s="282"/>
      <c r="AQ845" s="809"/>
      <c r="AR845" s="809"/>
      <c r="AS845" s="88">
        <f t="shared" si="70"/>
        <v>1</v>
      </c>
      <c r="AT845" s="88">
        <v>1</v>
      </c>
    </row>
    <row r="846" spans="1:46" s="95" customFormat="1" ht="21" x14ac:dyDescent="0.4">
      <c r="A846" s="125">
        <v>61742</v>
      </c>
      <c r="B846" s="126">
        <v>61741</v>
      </c>
      <c r="C846" s="125" t="s">
        <v>1794</v>
      </c>
      <c r="D846" s="125" t="s">
        <v>590</v>
      </c>
      <c r="E846" s="125" t="s">
        <v>576</v>
      </c>
      <c r="F846" s="125">
        <v>1</v>
      </c>
      <c r="G846" s="133">
        <v>1</v>
      </c>
      <c r="H846" s="125"/>
      <c r="I846" s="125" t="str">
        <f t="shared" si="66"/>
        <v>assy</v>
      </c>
      <c r="J846" s="125"/>
      <c r="K846" s="125"/>
      <c r="L846" s="125"/>
      <c r="M846" s="125"/>
      <c r="N846" s="128"/>
      <c r="O846" s="128"/>
      <c r="P846" s="128"/>
      <c r="Q846" s="128"/>
      <c r="R846" s="129" t="s">
        <v>914</v>
      </c>
      <c r="S846" s="262">
        <v>4</v>
      </c>
      <c r="T846" s="130" t="s">
        <v>1307</v>
      </c>
      <c r="U846" s="125"/>
      <c r="V846" s="131">
        <v>0</v>
      </c>
      <c r="W846" s="129"/>
      <c r="X846" s="134" t="s">
        <v>1795</v>
      </c>
      <c r="Y846" s="125"/>
      <c r="Z846" s="132"/>
      <c r="AA846" s="112">
        <f t="shared" si="67"/>
        <v>0</v>
      </c>
      <c r="AB846" s="95">
        <f t="shared" si="68"/>
        <v>0</v>
      </c>
      <c r="AC846" s="88"/>
      <c r="AD846" s="88">
        <f t="shared" si="69"/>
        <v>0</v>
      </c>
      <c r="AE846" s="113">
        <v>40073</v>
      </c>
      <c r="AF846" s="88"/>
      <c r="AG846" s="88"/>
      <c r="AH846" s="88"/>
      <c r="AI846" s="88"/>
      <c r="AJ846" s="88"/>
      <c r="AK846" s="88"/>
      <c r="AL846" s="88"/>
      <c r="AM846" s="281"/>
      <c r="AN846" s="281"/>
      <c r="AO846" s="156"/>
      <c r="AP846" s="282"/>
      <c r="AQ846" s="809"/>
      <c r="AR846" s="809"/>
      <c r="AS846" s="88">
        <f t="shared" si="70"/>
        <v>1</v>
      </c>
      <c r="AT846" s="88">
        <v>1</v>
      </c>
    </row>
    <row r="847" spans="1:46" s="95" customFormat="1" x14ac:dyDescent="0.35">
      <c r="A847" s="232">
        <v>61743</v>
      </c>
      <c r="B847" s="233">
        <v>61744</v>
      </c>
      <c r="C847" s="232" t="s">
        <v>1796</v>
      </c>
      <c r="D847" s="232" t="s">
        <v>590</v>
      </c>
      <c r="E847" s="232" t="s">
        <v>576</v>
      </c>
      <c r="F847" s="232">
        <v>1</v>
      </c>
      <c r="G847" s="234">
        <v>1</v>
      </c>
      <c r="H847" s="232"/>
      <c r="I847" s="232" t="str">
        <f t="shared" si="66"/>
        <v>part</v>
      </c>
      <c r="J847" s="232"/>
      <c r="K847" s="232"/>
      <c r="L847" s="232"/>
      <c r="M847" s="232"/>
      <c r="N847" s="235"/>
      <c r="O847" s="235"/>
      <c r="P847" s="235"/>
      <c r="Q847" s="235"/>
      <c r="R847" s="236" t="s">
        <v>914</v>
      </c>
      <c r="S847" s="237">
        <v>0</v>
      </c>
      <c r="T847" s="238" t="s">
        <v>1797</v>
      </c>
      <c r="U847" s="232"/>
      <c r="V847" s="290">
        <v>0</v>
      </c>
      <c r="W847" s="238"/>
      <c r="X847" s="232" t="s">
        <v>1206</v>
      </c>
      <c r="Y847" s="232"/>
      <c r="Z847" s="239"/>
      <c r="AA847" s="240">
        <f t="shared" si="67"/>
        <v>0</v>
      </c>
      <c r="AB847" s="241">
        <f t="shared" si="68"/>
        <v>0</v>
      </c>
      <c r="AC847" s="232"/>
      <c r="AD847" s="232">
        <f t="shared" si="69"/>
        <v>0</v>
      </c>
      <c r="AE847" s="242">
        <v>40078</v>
      </c>
      <c r="AF847" s="232">
        <v>1</v>
      </c>
      <c r="AG847" s="232">
        <v>1</v>
      </c>
      <c r="AH847" s="232">
        <v>1</v>
      </c>
      <c r="AI847" s="232">
        <v>1</v>
      </c>
      <c r="AJ847" s="232">
        <v>1</v>
      </c>
      <c r="AK847" s="232">
        <v>1</v>
      </c>
      <c r="AL847" s="232">
        <v>1</v>
      </c>
      <c r="AM847" s="281"/>
      <c r="AN847" s="281"/>
      <c r="AO847" s="156"/>
      <c r="AP847" s="282"/>
      <c r="AQ847" s="809"/>
      <c r="AR847" s="809"/>
      <c r="AS847" s="88">
        <f t="shared" si="70"/>
        <v>1</v>
      </c>
      <c r="AT847" s="88">
        <v>1</v>
      </c>
    </row>
    <row r="848" spans="1:46" s="95" customFormat="1" x14ac:dyDescent="0.35">
      <c r="A848" s="155">
        <v>62399</v>
      </c>
      <c r="B848" s="162">
        <v>363</v>
      </c>
      <c r="C848" s="155" t="s">
        <v>1798</v>
      </c>
      <c r="D848" s="155" t="s">
        <v>473</v>
      </c>
      <c r="E848" s="155"/>
      <c r="F848" s="155">
        <v>1</v>
      </c>
      <c r="G848" s="250">
        <v>1</v>
      </c>
      <c r="H848" s="155"/>
      <c r="I848" s="155" t="str">
        <f t="shared" si="66"/>
        <v>part</v>
      </c>
      <c r="J848" s="155"/>
      <c r="K848" s="155"/>
      <c r="L848" s="155"/>
      <c r="M848" s="155"/>
      <c r="N848" s="163"/>
      <c r="O848" s="163"/>
      <c r="P848" s="163"/>
      <c r="Q848" s="163"/>
      <c r="R848" s="164"/>
      <c r="S848" s="165"/>
      <c r="T848" s="167"/>
      <c r="U848" s="155"/>
      <c r="V848" s="172">
        <v>1.89</v>
      </c>
      <c r="W848" s="164"/>
      <c r="X848" s="155" t="s">
        <v>704</v>
      </c>
      <c r="Y848" s="155" t="s">
        <v>475</v>
      </c>
      <c r="Z848" s="166"/>
      <c r="AA848" s="152">
        <f t="shared" si="67"/>
        <v>1.89</v>
      </c>
      <c r="AB848" s="168">
        <f t="shared" si="68"/>
        <v>1.89</v>
      </c>
      <c r="AC848" s="155"/>
      <c r="AD848" s="155">
        <f t="shared" si="69"/>
        <v>0</v>
      </c>
      <c r="AE848" s="169">
        <v>39926</v>
      </c>
      <c r="AF848" s="155"/>
      <c r="AG848" s="155"/>
      <c r="AH848" s="155"/>
      <c r="AI848" s="155"/>
      <c r="AJ848" s="155"/>
      <c r="AK848" s="155"/>
      <c r="AL848" s="155"/>
      <c r="AM848" s="288"/>
      <c r="AN848" s="288"/>
      <c r="AO848" s="213"/>
      <c r="AP848" s="289"/>
      <c r="AQ848" s="810"/>
      <c r="AR848" s="810"/>
      <c r="AS848" s="88">
        <f t="shared" si="70"/>
        <v>1</v>
      </c>
      <c r="AT848" s="88">
        <v>1</v>
      </c>
    </row>
    <row r="849" spans="1:46" s="95" customFormat="1" x14ac:dyDescent="0.35">
      <c r="A849" s="155">
        <v>62399</v>
      </c>
      <c r="B849" s="162">
        <v>62404</v>
      </c>
      <c r="C849" s="155" t="s">
        <v>1799</v>
      </c>
      <c r="D849" s="155" t="s">
        <v>473</v>
      </c>
      <c r="E849" s="155" t="s">
        <v>576</v>
      </c>
      <c r="F849" s="155">
        <v>1</v>
      </c>
      <c r="G849" s="250">
        <v>1</v>
      </c>
      <c r="H849" s="155"/>
      <c r="I849" s="155" t="str">
        <f t="shared" si="66"/>
        <v>part</v>
      </c>
      <c r="J849" s="155"/>
      <c r="K849" s="155"/>
      <c r="L849" s="155"/>
      <c r="M849" s="155"/>
      <c r="N849" s="163"/>
      <c r="O849" s="163"/>
      <c r="P849" s="163"/>
      <c r="Q849" s="163"/>
      <c r="R849" s="164"/>
      <c r="S849" s="165"/>
      <c r="T849" s="167"/>
      <c r="U849" s="155"/>
      <c r="V849" s="172">
        <v>0</v>
      </c>
      <c r="W849" s="167"/>
      <c r="X849" s="155" t="s">
        <v>1154</v>
      </c>
      <c r="Y849" s="155" t="s">
        <v>475</v>
      </c>
      <c r="Z849" s="166"/>
      <c r="AA849" s="152">
        <f t="shared" si="67"/>
        <v>0</v>
      </c>
      <c r="AB849" s="168">
        <f t="shared" si="68"/>
        <v>0</v>
      </c>
      <c r="AC849" s="155"/>
      <c r="AD849" s="155">
        <f t="shared" si="69"/>
        <v>0</v>
      </c>
      <c r="AE849" s="169">
        <v>39926</v>
      </c>
      <c r="AF849" s="155"/>
      <c r="AG849" s="155"/>
      <c r="AH849" s="155"/>
      <c r="AI849" s="155"/>
      <c r="AJ849" s="155"/>
      <c r="AK849" s="155"/>
      <c r="AL849" s="155"/>
      <c r="AM849" s="281"/>
      <c r="AN849" s="281"/>
      <c r="AO849" s="156"/>
      <c r="AP849" s="282"/>
      <c r="AQ849" s="809"/>
      <c r="AR849" s="809"/>
      <c r="AS849" s="88">
        <f t="shared" si="70"/>
        <v>1</v>
      </c>
      <c r="AT849" s="88">
        <v>1</v>
      </c>
    </row>
    <row r="850" spans="1:46" s="95" customFormat="1" x14ac:dyDescent="0.35">
      <c r="A850" s="155">
        <v>62417</v>
      </c>
      <c r="B850" s="162">
        <v>1521</v>
      </c>
      <c r="C850" s="155" t="s">
        <v>728</v>
      </c>
      <c r="D850" s="155" t="s">
        <v>473</v>
      </c>
      <c r="E850" s="155" t="s">
        <v>576</v>
      </c>
      <c r="F850" s="155">
        <v>2</v>
      </c>
      <c r="G850" s="250">
        <v>1</v>
      </c>
      <c r="H850" s="155"/>
      <c r="I850" s="155" t="str">
        <f t="shared" si="66"/>
        <v>part</v>
      </c>
      <c r="J850" s="155"/>
      <c r="K850" s="155"/>
      <c r="L850" s="155"/>
      <c r="M850" s="155"/>
      <c r="N850" s="163"/>
      <c r="O850" s="163"/>
      <c r="P850" s="163"/>
      <c r="Q850" s="163"/>
      <c r="R850" s="164"/>
      <c r="S850" s="165"/>
      <c r="T850" s="167"/>
      <c r="U850" s="155"/>
      <c r="V850" s="172">
        <v>1.85</v>
      </c>
      <c r="W850" s="164"/>
      <c r="X850" s="155" t="s">
        <v>501</v>
      </c>
      <c r="Y850" s="155" t="s">
        <v>475</v>
      </c>
      <c r="Z850" s="166"/>
      <c r="AA850" s="152">
        <f t="shared" si="67"/>
        <v>1.85</v>
      </c>
      <c r="AB850" s="168">
        <f t="shared" si="68"/>
        <v>3.7</v>
      </c>
      <c r="AC850" s="155"/>
      <c r="AD850" s="155">
        <f t="shared" si="69"/>
        <v>0</v>
      </c>
      <c r="AE850" s="169">
        <v>39926</v>
      </c>
      <c r="AF850" s="155"/>
      <c r="AG850" s="155"/>
      <c r="AH850" s="155"/>
      <c r="AI850" s="155"/>
      <c r="AJ850" s="155"/>
      <c r="AK850" s="155"/>
      <c r="AL850" s="155"/>
      <c r="AM850" s="281"/>
      <c r="AN850" s="281"/>
      <c r="AO850" s="156"/>
      <c r="AP850" s="282"/>
      <c r="AQ850" s="809"/>
      <c r="AR850" s="809"/>
      <c r="AS850" s="88">
        <f t="shared" si="70"/>
        <v>1</v>
      </c>
      <c r="AT850" s="88">
        <v>1</v>
      </c>
    </row>
    <row r="851" spans="1:46" s="95" customFormat="1" x14ac:dyDescent="0.35">
      <c r="A851" s="155">
        <v>62428</v>
      </c>
      <c r="B851" s="162">
        <v>2417</v>
      </c>
      <c r="C851" s="155" t="s">
        <v>1800</v>
      </c>
      <c r="D851" s="155" t="s">
        <v>473</v>
      </c>
      <c r="E851" s="155"/>
      <c r="F851" s="155">
        <v>2</v>
      </c>
      <c r="G851" s="171">
        <v>1</v>
      </c>
      <c r="H851" s="155"/>
      <c r="I851" s="155" t="str">
        <f t="shared" si="66"/>
        <v>part</v>
      </c>
      <c r="J851" s="155"/>
      <c r="K851" s="155"/>
      <c r="L851" s="155"/>
      <c r="M851" s="155"/>
      <c r="N851" s="163"/>
      <c r="O851" s="163"/>
      <c r="P851" s="163"/>
      <c r="Q851" s="163"/>
      <c r="R851" s="164"/>
      <c r="S851" s="165"/>
      <c r="T851" s="167" t="s">
        <v>506</v>
      </c>
      <c r="U851" s="155"/>
      <c r="V851" s="172">
        <v>2.3849999999999998</v>
      </c>
      <c r="W851" s="164">
        <v>50044</v>
      </c>
      <c r="X851" s="155" t="s">
        <v>548</v>
      </c>
      <c r="Y851" s="155"/>
      <c r="Z851" s="166"/>
      <c r="AA851" s="152">
        <f t="shared" si="67"/>
        <v>2.3849999999999998</v>
      </c>
      <c r="AB851" s="168">
        <f t="shared" si="68"/>
        <v>4.7699999999999996</v>
      </c>
      <c r="AC851" s="155"/>
      <c r="AD851" s="155">
        <f t="shared" si="69"/>
        <v>0</v>
      </c>
      <c r="AE851" s="169">
        <v>40042</v>
      </c>
      <c r="AF851" s="155"/>
      <c r="AG851" s="155"/>
      <c r="AH851" s="155"/>
      <c r="AI851" s="155"/>
      <c r="AJ851" s="155"/>
      <c r="AK851" s="155"/>
      <c r="AL851" s="155"/>
      <c r="AM851" s="281"/>
      <c r="AN851" s="281"/>
      <c r="AO851" s="156"/>
      <c r="AP851" s="282"/>
      <c r="AQ851" s="809"/>
      <c r="AR851" s="809"/>
      <c r="AS851" s="88">
        <f t="shared" si="70"/>
        <v>1</v>
      </c>
      <c r="AT851" s="88">
        <v>1</v>
      </c>
    </row>
    <row r="852" spans="1:46" s="95" customFormat="1" x14ac:dyDescent="0.35">
      <c r="A852" s="155">
        <v>62428</v>
      </c>
      <c r="B852" s="162">
        <v>2418</v>
      </c>
      <c r="C852" s="155" t="s">
        <v>1801</v>
      </c>
      <c r="D852" s="155" t="s">
        <v>473</v>
      </c>
      <c r="E852" s="155"/>
      <c r="F852" s="155">
        <v>2</v>
      </c>
      <c r="G852" s="171">
        <v>1</v>
      </c>
      <c r="H852" s="155"/>
      <c r="I852" s="155" t="str">
        <f t="shared" si="66"/>
        <v>part</v>
      </c>
      <c r="J852" s="155"/>
      <c r="K852" s="155"/>
      <c r="L852" s="155"/>
      <c r="M852" s="155"/>
      <c r="N852" s="163"/>
      <c r="O852" s="163"/>
      <c r="P852" s="163"/>
      <c r="Q852" s="163"/>
      <c r="R852" s="164"/>
      <c r="S852" s="165"/>
      <c r="T852" s="167" t="s">
        <v>506</v>
      </c>
      <c r="U852" s="155"/>
      <c r="V852" s="172">
        <v>1.35</v>
      </c>
      <c r="W852" s="164">
        <v>50044</v>
      </c>
      <c r="X852" s="155" t="s">
        <v>548</v>
      </c>
      <c r="Y852" s="155"/>
      <c r="Z852" s="166"/>
      <c r="AA852" s="152">
        <f t="shared" si="67"/>
        <v>1.35</v>
      </c>
      <c r="AB852" s="168">
        <f t="shared" si="68"/>
        <v>2.7</v>
      </c>
      <c r="AC852" s="155"/>
      <c r="AD852" s="155">
        <f t="shared" si="69"/>
        <v>0</v>
      </c>
      <c r="AE852" s="169">
        <v>40042</v>
      </c>
      <c r="AF852" s="155"/>
      <c r="AG852" s="155"/>
      <c r="AH852" s="155"/>
      <c r="AI852" s="155"/>
      <c r="AJ852" s="155"/>
      <c r="AK852" s="155"/>
      <c r="AL852" s="155"/>
      <c r="AM852" s="281"/>
      <c r="AN852" s="281"/>
      <c r="AO852" s="156"/>
      <c r="AP852" s="282"/>
      <c r="AQ852" s="809"/>
      <c r="AR852" s="809"/>
      <c r="AS852" s="88">
        <f t="shared" si="70"/>
        <v>1</v>
      </c>
      <c r="AT852" s="88">
        <v>1</v>
      </c>
    </row>
    <row r="853" spans="1:46" s="95" customFormat="1" x14ac:dyDescent="0.35">
      <c r="A853" s="155">
        <v>62428</v>
      </c>
      <c r="B853" s="155">
        <v>2644</v>
      </c>
      <c r="C853" s="155" t="s">
        <v>1802</v>
      </c>
      <c r="D853" s="155" t="s">
        <v>473</v>
      </c>
      <c r="E853" s="155"/>
      <c r="F853" s="155">
        <v>1</v>
      </c>
      <c r="G853" s="171">
        <v>1</v>
      </c>
      <c r="H853" s="155"/>
      <c r="I853" s="155" t="str">
        <f t="shared" si="66"/>
        <v>part</v>
      </c>
      <c r="J853" s="155"/>
      <c r="K853" s="155"/>
      <c r="L853" s="155"/>
      <c r="M853" s="155"/>
      <c r="N853" s="163"/>
      <c r="O853" s="163"/>
      <c r="P853" s="163"/>
      <c r="Q853" s="163"/>
      <c r="R853" s="164"/>
      <c r="S853" s="165"/>
      <c r="T853" s="167" t="s">
        <v>1024</v>
      </c>
      <c r="U853" s="155"/>
      <c r="V853" s="172">
        <v>0</v>
      </c>
      <c r="W853" s="167" t="s">
        <v>1025</v>
      </c>
      <c r="X853" s="155" t="s">
        <v>881</v>
      </c>
      <c r="Y853" s="155"/>
      <c r="Z853" s="155"/>
      <c r="AA853" s="152">
        <f t="shared" si="67"/>
        <v>0</v>
      </c>
      <c r="AB853" s="168">
        <f t="shared" si="68"/>
        <v>0</v>
      </c>
      <c r="AC853" s="155"/>
      <c r="AD853" s="155">
        <f t="shared" si="69"/>
        <v>0</v>
      </c>
      <c r="AE853" s="169">
        <v>40127</v>
      </c>
      <c r="AF853" s="155"/>
      <c r="AG853" s="155"/>
      <c r="AH853" s="155"/>
      <c r="AI853" s="155"/>
      <c r="AJ853" s="155"/>
      <c r="AK853" s="155"/>
      <c r="AL853" s="155"/>
      <c r="AM853" s="281"/>
      <c r="AN853" s="281"/>
      <c r="AO853" s="156"/>
      <c r="AP853" s="282"/>
      <c r="AQ853" s="809"/>
      <c r="AR853" s="809"/>
      <c r="AS853" s="88">
        <f t="shared" si="70"/>
        <v>1</v>
      </c>
      <c r="AT853" s="88">
        <v>1</v>
      </c>
    </row>
    <row r="854" spans="1:46" s="95" customFormat="1" x14ac:dyDescent="0.35">
      <c r="A854" s="88">
        <v>62428</v>
      </c>
      <c r="B854" s="109">
        <v>62461</v>
      </c>
      <c r="C854" s="88" t="s">
        <v>1803</v>
      </c>
      <c r="D854" s="88" t="s">
        <v>590</v>
      </c>
      <c r="E854" s="88" t="s">
        <v>576</v>
      </c>
      <c r="F854" s="88">
        <v>1</v>
      </c>
      <c r="G854" s="120">
        <v>1</v>
      </c>
      <c r="H854" s="88"/>
      <c r="I854" s="88" t="str">
        <f t="shared" si="66"/>
        <v>assy</v>
      </c>
      <c r="J854" s="88"/>
      <c r="K854" s="88"/>
      <c r="L854" s="88"/>
      <c r="M854" s="88"/>
      <c r="N854" s="89"/>
      <c r="O854" s="89"/>
      <c r="P854" s="89"/>
      <c r="Q854" s="89"/>
      <c r="R854" s="98" t="s">
        <v>1129</v>
      </c>
      <c r="S854" s="91">
        <v>4</v>
      </c>
      <c r="T854" s="92"/>
      <c r="U854" s="88"/>
      <c r="V854" s="111">
        <v>0</v>
      </c>
      <c r="W854" s="92"/>
      <c r="X854" s="88"/>
      <c r="Y854" s="88"/>
      <c r="Z854" s="118"/>
      <c r="AA854" s="112">
        <f t="shared" si="67"/>
        <v>0</v>
      </c>
      <c r="AB854" s="95">
        <f t="shared" si="68"/>
        <v>0</v>
      </c>
      <c r="AC854" s="88"/>
      <c r="AD854" s="88">
        <f t="shared" si="69"/>
        <v>0</v>
      </c>
      <c r="AE854" s="113">
        <v>40135</v>
      </c>
      <c r="AF854" s="88"/>
      <c r="AG854" s="88"/>
      <c r="AH854" s="88"/>
      <c r="AI854" s="88"/>
      <c r="AJ854" s="88"/>
      <c r="AK854" s="88"/>
      <c r="AL854" s="88"/>
      <c r="AM854" s="281"/>
      <c r="AN854" s="281"/>
      <c r="AO854" s="156"/>
      <c r="AP854" s="282"/>
      <c r="AQ854" s="809"/>
      <c r="AR854" s="809"/>
      <c r="AS854" s="88">
        <f t="shared" si="70"/>
        <v>1</v>
      </c>
      <c r="AT854" s="88">
        <v>1</v>
      </c>
    </row>
    <row r="855" spans="1:46" s="95" customFormat="1" x14ac:dyDescent="0.35">
      <c r="A855" s="88">
        <v>62428</v>
      </c>
      <c r="B855" s="109">
        <v>62818</v>
      </c>
      <c r="C855" s="156" t="s">
        <v>1804</v>
      </c>
      <c r="D855" s="88" t="s">
        <v>924</v>
      </c>
      <c r="E855" s="88"/>
      <c r="F855" s="88">
        <v>1</v>
      </c>
      <c r="G855" s="120">
        <v>1</v>
      </c>
      <c r="H855" s="88"/>
      <c r="I855" s="88" t="str">
        <f t="shared" si="66"/>
        <v>assy</v>
      </c>
      <c r="J855" s="88"/>
      <c r="K855" s="88"/>
      <c r="L855" s="88"/>
      <c r="M855" s="88"/>
      <c r="N855" s="89"/>
      <c r="O855" s="89"/>
      <c r="P855" s="89"/>
      <c r="Q855" s="89"/>
      <c r="R855" s="98" t="s">
        <v>1190</v>
      </c>
      <c r="S855" s="91">
        <v>2</v>
      </c>
      <c r="T855" s="92"/>
      <c r="U855" s="89"/>
      <c r="V855" s="111">
        <v>0</v>
      </c>
      <c r="W855" s="98"/>
      <c r="X855" s="88"/>
      <c r="Y855" s="88"/>
      <c r="Z855" s="118"/>
      <c r="AA855" s="112">
        <f t="shared" si="67"/>
        <v>0</v>
      </c>
      <c r="AB855" s="95">
        <f t="shared" si="68"/>
        <v>0</v>
      </c>
      <c r="AC855" s="88"/>
      <c r="AD855" s="88">
        <f t="shared" si="69"/>
        <v>0</v>
      </c>
      <c r="AE855" s="113">
        <v>39926</v>
      </c>
      <c r="AF855" s="88"/>
      <c r="AG855" s="88"/>
      <c r="AH855" s="88"/>
      <c r="AI855" s="88"/>
      <c r="AJ855" s="88"/>
      <c r="AK855" s="88"/>
      <c r="AL855" s="88"/>
      <c r="AM855" s="281"/>
      <c r="AN855" s="281"/>
      <c r="AO855" s="156"/>
      <c r="AP855" s="282"/>
      <c r="AQ855" s="809"/>
      <c r="AR855" s="809"/>
      <c r="AS855" s="88">
        <f t="shared" si="70"/>
        <v>1</v>
      </c>
      <c r="AT855" s="88">
        <v>1</v>
      </c>
    </row>
    <row r="856" spans="1:46" s="95" customFormat="1" ht="20.25" customHeight="1" x14ac:dyDescent="0.35">
      <c r="A856" s="149">
        <v>62445</v>
      </c>
      <c r="B856" s="253">
        <v>1314</v>
      </c>
      <c r="C856" s="149" t="s">
        <v>1805</v>
      </c>
      <c r="D856" s="149" t="s">
        <v>473</v>
      </c>
      <c r="E856" s="149"/>
      <c r="F856" s="149">
        <v>1</v>
      </c>
      <c r="G856" s="254">
        <v>1</v>
      </c>
      <c r="H856" s="149"/>
      <c r="I856" s="149" t="str">
        <f t="shared" si="66"/>
        <v>part</v>
      </c>
      <c r="J856" s="149"/>
      <c r="K856" s="149"/>
      <c r="L856" s="149"/>
      <c r="M856" s="149"/>
      <c r="N856" s="170"/>
      <c r="O856" s="170"/>
      <c r="P856" s="170"/>
      <c r="Q856" s="170"/>
      <c r="R856" s="255"/>
      <c r="S856" s="256"/>
      <c r="T856" s="257" t="s">
        <v>506</v>
      </c>
      <c r="U856" s="170"/>
      <c r="V856" s="258">
        <v>14.9</v>
      </c>
      <c r="W856" s="257"/>
      <c r="X856" s="149" t="s">
        <v>1696</v>
      </c>
      <c r="Y856" s="149" t="s">
        <v>1030</v>
      </c>
      <c r="Z856" s="149"/>
      <c r="AA856" s="260">
        <f t="shared" si="67"/>
        <v>14.9</v>
      </c>
      <c r="AB856" s="150">
        <f t="shared" si="68"/>
        <v>14.9</v>
      </c>
      <c r="AC856" s="149"/>
      <c r="AD856" s="149">
        <f t="shared" si="69"/>
        <v>0</v>
      </c>
      <c r="AE856" s="261">
        <v>40129</v>
      </c>
      <c r="AF856" s="149">
        <v>1</v>
      </c>
      <c r="AG856" s="149"/>
      <c r="AH856" s="149"/>
      <c r="AI856" s="149"/>
      <c r="AJ856" s="149"/>
      <c r="AK856" s="149"/>
      <c r="AL856" s="149"/>
      <c r="AM856" s="281"/>
      <c r="AN856" s="281"/>
      <c r="AO856" s="156"/>
      <c r="AP856" s="282"/>
      <c r="AQ856" s="809"/>
      <c r="AR856" s="809"/>
      <c r="AS856" s="88">
        <f t="shared" si="70"/>
        <v>1</v>
      </c>
      <c r="AT856" s="88">
        <v>1</v>
      </c>
    </row>
    <row r="857" spans="1:46" s="95" customFormat="1" x14ac:dyDescent="0.35">
      <c r="A857" s="155">
        <v>62445</v>
      </c>
      <c r="B857" s="162">
        <v>1701</v>
      </c>
      <c r="C857" s="155" t="s">
        <v>1806</v>
      </c>
      <c r="D857" s="155" t="s">
        <v>473</v>
      </c>
      <c r="E857" s="155"/>
      <c r="F857" s="155">
        <v>1</v>
      </c>
      <c r="G857" s="171">
        <v>1</v>
      </c>
      <c r="H857" s="155"/>
      <c r="I857" s="155" t="str">
        <f t="shared" si="66"/>
        <v>part</v>
      </c>
      <c r="J857" s="155"/>
      <c r="K857" s="155"/>
      <c r="L857" s="155"/>
      <c r="M857" s="155"/>
      <c r="N857" s="163"/>
      <c r="O857" s="163"/>
      <c r="P857" s="163"/>
      <c r="Q857" s="163"/>
      <c r="R857" s="164"/>
      <c r="S857" s="165"/>
      <c r="T857" s="167" t="s">
        <v>506</v>
      </c>
      <c r="U857" s="163"/>
      <c r="V857" s="172">
        <v>18.82</v>
      </c>
      <c r="W857" s="167">
        <v>50219</v>
      </c>
      <c r="X857" s="155" t="s">
        <v>1029</v>
      </c>
      <c r="Y857" s="155" t="s">
        <v>1030</v>
      </c>
      <c r="Z857" s="155"/>
      <c r="AA857" s="152">
        <f t="shared" si="67"/>
        <v>18.82</v>
      </c>
      <c r="AB857" s="168">
        <f t="shared" si="68"/>
        <v>18.82</v>
      </c>
      <c r="AC857" s="155"/>
      <c r="AD857" s="155">
        <f t="shared" si="69"/>
        <v>0</v>
      </c>
      <c r="AE857" s="169">
        <v>40129</v>
      </c>
      <c r="AF857" s="155"/>
      <c r="AG857" s="155"/>
      <c r="AH857" s="155"/>
      <c r="AI857" s="155"/>
      <c r="AJ857" s="155"/>
      <c r="AK857" s="155"/>
      <c r="AL857" s="155"/>
      <c r="AM857" s="281"/>
      <c r="AN857" s="281"/>
      <c r="AO857" s="156"/>
      <c r="AP857" s="282"/>
      <c r="AQ857" s="809"/>
      <c r="AR857" s="809"/>
      <c r="AS857" s="88">
        <f t="shared" si="70"/>
        <v>1</v>
      </c>
      <c r="AT857" s="88">
        <v>1</v>
      </c>
    </row>
    <row r="858" spans="1:46" s="95" customFormat="1" x14ac:dyDescent="0.35">
      <c r="A858" s="155">
        <v>62445</v>
      </c>
      <c r="B858" s="162">
        <v>1976</v>
      </c>
      <c r="C858" s="155" t="s">
        <v>1807</v>
      </c>
      <c r="D858" s="155" t="s">
        <v>473</v>
      </c>
      <c r="E858" s="155"/>
      <c r="F858" s="155">
        <v>2</v>
      </c>
      <c r="G858" s="250">
        <v>1</v>
      </c>
      <c r="H858" s="155"/>
      <c r="I858" s="155" t="str">
        <f t="shared" si="66"/>
        <v>part</v>
      </c>
      <c r="J858" s="155"/>
      <c r="K858" s="155"/>
      <c r="L858" s="155"/>
      <c r="M858" s="155"/>
      <c r="N858" s="163"/>
      <c r="O858" s="163"/>
      <c r="P858" s="163"/>
      <c r="Q858" s="163"/>
      <c r="R858" s="164"/>
      <c r="S858" s="165"/>
      <c r="T858" s="167"/>
      <c r="U858" s="155"/>
      <c r="V858" s="172">
        <v>15.65</v>
      </c>
      <c r="W858" s="167"/>
      <c r="X858" s="155" t="s">
        <v>614</v>
      </c>
      <c r="Y858" s="155" t="s">
        <v>475</v>
      </c>
      <c r="Z858" s="166"/>
      <c r="AA858" s="152">
        <f t="shared" si="67"/>
        <v>15.65</v>
      </c>
      <c r="AB858" s="168">
        <f t="shared" si="68"/>
        <v>31.3</v>
      </c>
      <c r="AC858" s="155"/>
      <c r="AD858" s="155">
        <f t="shared" si="69"/>
        <v>0</v>
      </c>
      <c r="AE858" s="169">
        <v>39926</v>
      </c>
      <c r="AF858" s="155"/>
      <c r="AG858" s="155"/>
      <c r="AH858" s="155"/>
      <c r="AI858" s="155"/>
      <c r="AJ858" s="155"/>
      <c r="AK858" s="155"/>
      <c r="AL858" s="155"/>
      <c r="AM858" s="281"/>
      <c r="AN858" s="281"/>
      <c r="AO858" s="156"/>
      <c r="AP858" s="282"/>
      <c r="AQ858" s="809"/>
      <c r="AR858" s="809"/>
      <c r="AS858" s="88">
        <f t="shared" si="70"/>
        <v>1</v>
      </c>
      <c r="AT858" s="88">
        <v>1</v>
      </c>
    </row>
    <row r="859" spans="1:46" s="95" customFormat="1" x14ac:dyDescent="0.35">
      <c r="A859" s="155">
        <v>62445</v>
      </c>
      <c r="B859" s="162">
        <v>2184</v>
      </c>
      <c r="C859" s="155" t="s">
        <v>1808</v>
      </c>
      <c r="D859" s="155" t="s">
        <v>473</v>
      </c>
      <c r="E859" s="155"/>
      <c r="F859" s="155">
        <v>2</v>
      </c>
      <c r="G859" s="250">
        <v>1</v>
      </c>
      <c r="H859" s="155"/>
      <c r="I859" s="155" t="str">
        <f t="shared" si="66"/>
        <v>part</v>
      </c>
      <c r="J859" s="155"/>
      <c r="K859" s="155"/>
      <c r="L859" s="155"/>
      <c r="M859" s="155"/>
      <c r="N859" s="163"/>
      <c r="O859" s="163"/>
      <c r="P859" s="163"/>
      <c r="Q859" s="163"/>
      <c r="R859" s="164"/>
      <c r="S859" s="165"/>
      <c r="T859" s="167"/>
      <c r="U859" s="155"/>
      <c r="V859" s="172">
        <v>1.1000000000000001</v>
      </c>
      <c r="W859" s="167"/>
      <c r="X859" s="155" t="s">
        <v>614</v>
      </c>
      <c r="Y859" s="155"/>
      <c r="Z859" s="166"/>
      <c r="AA859" s="152">
        <f t="shared" si="67"/>
        <v>1.1000000000000001</v>
      </c>
      <c r="AB859" s="168">
        <f t="shared" si="68"/>
        <v>2.2000000000000002</v>
      </c>
      <c r="AC859" s="155"/>
      <c r="AD859" s="155">
        <f t="shared" si="69"/>
        <v>0</v>
      </c>
      <c r="AE859" s="169">
        <v>39926</v>
      </c>
      <c r="AF859" s="155"/>
      <c r="AG859" s="155"/>
      <c r="AH859" s="155"/>
      <c r="AI859" s="155"/>
      <c r="AJ859" s="155"/>
      <c r="AK859" s="155"/>
      <c r="AL859" s="155"/>
      <c r="AM859" s="281"/>
      <c r="AN859" s="281"/>
      <c r="AO859" s="156"/>
      <c r="AP859" s="282"/>
      <c r="AQ859" s="809"/>
      <c r="AR859" s="809"/>
      <c r="AS859" s="88">
        <f t="shared" si="70"/>
        <v>1</v>
      </c>
      <c r="AT859" s="88">
        <v>1</v>
      </c>
    </row>
    <row r="860" spans="1:46" s="95" customFormat="1" x14ac:dyDescent="0.35">
      <c r="A860" s="155">
        <v>62445</v>
      </c>
      <c r="B860" s="162">
        <v>2185</v>
      </c>
      <c r="C860" s="155" t="s">
        <v>1809</v>
      </c>
      <c r="D860" s="155" t="s">
        <v>473</v>
      </c>
      <c r="E860" s="155"/>
      <c r="F860" s="155">
        <v>2</v>
      </c>
      <c r="G860" s="250">
        <v>1</v>
      </c>
      <c r="H860" s="155"/>
      <c r="I860" s="155" t="str">
        <f t="shared" si="66"/>
        <v>part</v>
      </c>
      <c r="J860" s="155"/>
      <c r="K860" s="155"/>
      <c r="L860" s="155"/>
      <c r="M860" s="155"/>
      <c r="N860" s="163"/>
      <c r="O860" s="163"/>
      <c r="P860" s="163"/>
      <c r="Q860" s="163"/>
      <c r="R860" s="164"/>
      <c r="S860" s="165"/>
      <c r="T860" s="167" t="s">
        <v>1810</v>
      </c>
      <c r="U860" s="155"/>
      <c r="V860" s="172">
        <v>5.75</v>
      </c>
      <c r="W860" s="167" t="s">
        <v>1811</v>
      </c>
      <c r="X860" s="155" t="s">
        <v>552</v>
      </c>
      <c r="Y860" s="155" t="s">
        <v>567</v>
      </c>
      <c r="Z860" s="166"/>
      <c r="AA860" s="152">
        <f t="shared" si="67"/>
        <v>5.75</v>
      </c>
      <c r="AB860" s="168">
        <f t="shared" si="68"/>
        <v>11.5</v>
      </c>
      <c r="AC860" s="155"/>
      <c r="AD860" s="155">
        <f t="shared" si="69"/>
        <v>0</v>
      </c>
      <c r="AE860" s="169">
        <v>39926</v>
      </c>
      <c r="AF860" s="155"/>
      <c r="AG860" s="155"/>
      <c r="AH860" s="155"/>
      <c r="AI860" s="155"/>
      <c r="AJ860" s="155"/>
      <c r="AK860" s="155"/>
      <c r="AL860" s="155"/>
      <c r="AM860" s="281"/>
      <c r="AN860" s="281"/>
      <c r="AO860" s="156"/>
      <c r="AP860" s="282"/>
      <c r="AQ860" s="809"/>
      <c r="AR860" s="809"/>
      <c r="AS860" s="88">
        <f t="shared" si="70"/>
        <v>1</v>
      </c>
      <c r="AT860" s="88">
        <v>1</v>
      </c>
    </row>
    <row r="861" spans="1:46" s="95" customFormat="1" x14ac:dyDescent="0.35">
      <c r="A861" s="155">
        <v>62445</v>
      </c>
      <c r="B861" s="162">
        <v>2453</v>
      </c>
      <c r="C861" s="155" t="s">
        <v>1812</v>
      </c>
      <c r="D861" s="155" t="s">
        <v>473</v>
      </c>
      <c r="E861" s="155"/>
      <c r="F861" s="155">
        <v>1</v>
      </c>
      <c r="G861" s="171">
        <v>1</v>
      </c>
      <c r="H861" s="155"/>
      <c r="I861" s="155" t="str">
        <f t="shared" si="66"/>
        <v>part</v>
      </c>
      <c r="J861" s="155"/>
      <c r="K861" s="155"/>
      <c r="L861" s="155"/>
      <c r="M861" s="155"/>
      <c r="N861" s="163"/>
      <c r="O861" s="163"/>
      <c r="P861" s="163"/>
      <c r="Q861" s="163"/>
      <c r="R861" s="164"/>
      <c r="S861" s="165"/>
      <c r="T861" s="167" t="s">
        <v>1813</v>
      </c>
      <c r="U861" s="155"/>
      <c r="V861" s="172">
        <v>7.85</v>
      </c>
      <c r="W861" s="167" t="s">
        <v>1814</v>
      </c>
      <c r="X861" s="155" t="s">
        <v>618</v>
      </c>
      <c r="Y861" s="155"/>
      <c r="Z861" s="155"/>
      <c r="AA861" s="152">
        <f t="shared" si="67"/>
        <v>7.85</v>
      </c>
      <c r="AB861" s="168">
        <f t="shared" si="68"/>
        <v>7.85</v>
      </c>
      <c r="AC861" s="155"/>
      <c r="AD861" s="155">
        <f t="shared" si="69"/>
        <v>0</v>
      </c>
      <c r="AE861" s="169">
        <v>40084</v>
      </c>
      <c r="AF861" s="155">
        <v>1</v>
      </c>
      <c r="AG861" s="155"/>
      <c r="AH861" s="155"/>
      <c r="AI861" s="155"/>
      <c r="AJ861" s="155"/>
      <c r="AK861" s="155"/>
      <c r="AL861" s="155"/>
      <c r="AM861" s="281"/>
      <c r="AN861" s="281"/>
      <c r="AO861" s="156"/>
      <c r="AP861" s="282"/>
      <c r="AQ861" s="809"/>
      <c r="AR861" s="809"/>
      <c r="AS861" s="88">
        <f t="shared" si="70"/>
        <v>1</v>
      </c>
      <c r="AT861" s="88">
        <v>1</v>
      </c>
    </row>
    <row r="862" spans="1:46" s="95" customFormat="1" x14ac:dyDescent="0.35">
      <c r="A862" s="232">
        <v>62445</v>
      </c>
      <c r="B862" s="233">
        <v>62911</v>
      </c>
      <c r="C862" s="232" t="s">
        <v>1815</v>
      </c>
      <c r="D862" s="232" t="s">
        <v>924</v>
      </c>
      <c r="E862" s="232"/>
      <c r="F862" s="232">
        <v>1</v>
      </c>
      <c r="G862" s="243"/>
      <c r="H862" s="232"/>
      <c r="I862" s="232" t="str">
        <f t="shared" si="66"/>
        <v>part</v>
      </c>
      <c r="J862" s="232"/>
      <c r="K862" s="232"/>
      <c r="L862" s="232"/>
      <c r="M862" s="232"/>
      <c r="N862" s="235"/>
      <c r="O862" s="235"/>
      <c r="P862" s="235"/>
      <c r="Q862" s="235"/>
      <c r="R862" s="236" t="s">
        <v>1816</v>
      </c>
      <c r="S862" s="237">
        <v>0</v>
      </c>
      <c r="T862" s="238"/>
      <c r="U862" s="235"/>
      <c r="V862" s="290">
        <v>0</v>
      </c>
      <c r="W862" s="238"/>
      <c r="X862" s="232"/>
      <c r="Y862" s="232"/>
      <c r="Z862" s="232"/>
      <c r="AA862" s="240">
        <f t="shared" si="67"/>
        <v>0</v>
      </c>
      <c r="AB862" s="241">
        <f t="shared" si="68"/>
        <v>0</v>
      </c>
      <c r="AC862" s="232"/>
      <c r="AD862" s="232">
        <f t="shared" si="69"/>
        <v>0</v>
      </c>
      <c r="AE862" s="242">
        <v>40098</v>
      </c>
      <c r="AF862" s="232"/>
      <c r="AG862" s="232"/>
      <c r="AH862" s="232"/>
      <c r="AI862" s="232"/>
      <c r="AJ862" s="232"/>
      <c r="AK862" s="232"/>
      <c r="AL862" s="232"/>
      <c r="AM862" s="281"/>
      <c r="AN862" s="281"/>
      <c r="AO862" s="156"/>
      <c r="AP862" s="282"/>
      <c r="AQ862" s="809"/>
      <c r="AR862" s="809"/>
      <c r="AS862" s="88">
        <f t="shared" si="70"/>
        <v>1</v>
      </c>
      <c r="AT862" s="88">
        <v>1</v>
      </c>
    </row>
    <row r="863" spans="1:46" s="95" customFormat="1" x14ac:dyDescent="0.35">
      <c r="A863" s="220">
        <v>62445</v>
      </c>
      <c r="B863" s="231">
        <v>62922</v>
      </c>
      <c r="C863" s="220" t="s">
        <v>1817</v>
      </c>
      <c r="D863" s="220" t="s">
        <v>590</v>
      </c>
      <c r="E863" s="220" t="s">
        <v>1081</v>
      </c>
      <c r="F863" s="220">
        <v>1</v>
      </c>
      <c r="G863" s="221">
        <v>1</v>
      </c>
      <c r="H863" s="220"/>
      <c r="I863" s="220" t="str">
        <f t="shared" si="66"/>
        <v>assy</v>
      </c>
      <c r="J863" s="220"/>
      <c r="K863" s="220"/>
      <c r="L863" s="220"/>
      <c r="M863" s="220"/>
      <c r="N863" s="222"/>
      <c r="O863" s="222"/>
      <c r="P863" s="222"/>
      <c r="Q863" s="222"/>
      <c r="R863" s="223" t="s">
        <v>1190</v>
      </c>
      <c r="S863" s="224">
        <v>4</v>
      </c>
      <c r="T863" s="225" t="s">
        <v>1092</v>
      </c>
      <c r="U863" s="220"/>
      <c r="V863" s="226">
        <v>0</v>
      </c>
      <c r="W863" s="225"/>
      <c r="X863" s="220" t="s">
        <v>1087</v>
      </c>
      <c r="Y863" s="220"/>
      <c r="Z863" s="227"/>
      <c r="AA863" s="228">
        <f t="shared" si="67"/>
        <v>0</v>
      </c>
      <c r="AB863" s="229">
        <f t="shared" si="68"/>
        <v>0</v>
      </c>
      <c r="AC863" s="220"/>
      <c r="AD863" s="220">
        <f t="shared" si="69"/>
        <v>0</v>
      </c>
      <c r="AE863" s="230">
        <v>40099</v>
      </c>
      <c r="AF863" s="220"/>
      <c r="AG863" s="220"/>
      <c r="AH863" s="220"/>
      <c r="AI863" s="220"/>
      <c r="AJ863" s="220"/>
      <c r="AK863" s="220"/>
      <c r="AL863" s="220"/>
      <c r="AM863" s="281"/>
      <c r="AN863" s="281"/>
      <c r="AO863" s="156"/>
      <c r="AP863" s="282"/>
      <c r="AQ863" s="809"/>
      <c r="AR863" s="809"/>
      <c r="AS863" s="88">
        <f t="shared" si="70"/>
        <v>1</v>
      </c>
      <c r="AT863" s="88">
        <v>1</v>
      </c>
    </row>
    <row r="864" spans="1:46" s="95" customFormat="1" x14ac:dyDescent="0.35">
      <c r="A864" s="220">
        <v>62445</v>
      </c>
      <c r="B864" s="231">
        <v>62923</v>
      </c>
      <c r="C864" s="220" t="s">
        <v>1818</v>
      </c>
      <c r="D864" s="220" t="s">
        <v>590</v>
      </c>
      <c r="E864" s="220" t="s">
        <v>1081</v>
      </c>
      <c r="F864" s="220">
        <v>1</v>
      </c>
      <c r="G864" s="221">
        <v>1</v>
      </c>
      <c r="H864" s="220"/>
      <c r="I864" s="220" t="str">
        <f t="shared" si="66"/>
        <v>assy</v>
      </c>
      <c r="J864" s="220"/>
      <c r="K864" s="220"/>
      <c r="L864" s="220"/>
      <c r="M864" s="220"/>
      <c r="N864" s="222"/>
      <c r="O864" s="222"/>
      <c r="P864" s="222"/>
      <c r="Q864" s="222"/>
      <c r="R864" s="223" t="s">
        <v>1190</v>
      </c>
      <c r="S864" s="224">
        <v>4</v>
      </c>
      <c r="T864" s="225" t="s">
        <v>1092</v>
      </c>
      <c r="U864" s="220"/>
      <c r="V864" s="226">
        <v>0</v>
      </c>
      <c r="W864" s="225"/>
      <c r="X864" s="220"/>
      <c r="Y864" s="220"/>
      <c r="Z864" s="227"/>
      <c r="AA864" s="228">
        <f t="shared" si="67"/>
        <v>0</v>
      </c>
      <c r="AB864" s="229">
        <f t="shared" si="68"/>
        <v>0</v>
      </c>
      <c r="AC864" s="220"/>
      <c r="AD864" s="220">
        <f t="shared" si="69"/>
        <v>0</v>
      </c>
      <c r="AE864" s="230">
        <v>40099</v>
      </c>
      <c r="AF864" s="220"/>
      <c r="AG864" s="220"/>
      <c r="AH864" s="220"/>
      <c r="AI864" s="220"/>
      <c r="AJ864" s="220"/>
      <c r="AK864" s="220"/>
      <c r="AL864" s="220"/>
      <c r="AM864" s="281"/>
      <c r="AN864" s="281"/>
      <c r="AO864" s="156"/>
      <c r="AP864" s="282"/>
      <c r="AQ864" s="809"/>
      <c r="AR864" s="809"/>
      <c r="AS864" s="88">
        <f t="shared" si="70"/>
        <v>1</v>
      </c>
      <c r="AT864" s="88">
        <v>1</v>
      </c>
    </row>
    <row r="865" spans="1:46" s="95" customFormat="1" x14ac:dyDescent="0.35">
      <c r="A865" s="155">
        <v>62451</v>
      </c>
      <c r="B865" s="155">
        <v>2648</v>
      </c>
      <c r="C865" s="155" t="s">
        <v>1819</v>
      </c>
      <c r="D865" s="155" t="s">
        <v>473</v>
      </c>
      <c r="E865" s="155"/>
      <c r="F865" s="155">
        <v>2</v>
      </c>
      <c r="G865" s="171">
        <v>1</v>
      </c>
      <c r="H865" s="155"/>
      <c r="I865" s="155" t="str">
        <f t="shared" si="66"/>
        <v>part</v>
      </c>
      <c r="J865" s="155"/>
      <c r="K865" s="155"/>
      <c r="L865" s="155"/>
      <c r="M865" s="155"/>
      <c r="N865" s="163"/>
      <c r="O865" s="163"/>
      <c r="P865" s="163"/>
      <c r="Q865" s="163"/>
      <c r="R865" s="164"/>
      <c r="S865" s="165"/>
      <c r="T865" s="167" t="s">
        <v>506</v>
      </c>
      <c r="U865" s="155"/>
      <c r="V865" s="172">
        <v>19.850000000000001</v>
      </c>
      <c r="W865" s="167">
        <v>50219</v>
      </c>
      <c r="X865" s="155" t="s">
        <v>1820</v>
      </c>
      <c r="Y865" s="155" t="s">
        <v>1030</v>
      </c>
      <c r="Z865" s="155"/>
      <c r="AA865" s="152">
        <f t="shared" si="67"/>
        <v>19.850000000000001</v>
      </c>
      <c r="AB865" s="168">
        <f t="shared" si="68"/>
        <v>39.700000000000003</v>
      </c>
      <c r="AC865" s="155"/>
      <c r="AD865" s="155">
        <f t="shared" si="69"/>
        <v>0</v>
      </c>
      <c r="AE865" s="169">
        <v>40129</v>
      </c>
      <c r="AF865" s="155"/>
      <c r="AG865" s="155"/>
      <c r="AH865" s="155"/>
      <c r="AI865" s="155"/>
      <c r="AJ865" s="155"/>
      <c r="AK865" s="155"/>
      <c r="AL865" s="155"/>
      <c r="AM865" s="281"/>
      <c r="AN865" s="281"/>
      <c r="AO865" s="156"/>
      <c r="AP865" s="282"/>
      <c r="AQ865" s="809"/>
      <c r="AR865" s="809"/>
      <c r="AS865" s="88">
        <f t="shared" si="70"/>
        <v>1</v>
      </c>
      <c r="AT865" s="88">
        <v>1</v>
      </c>
    </row>
    <row r="866" spans="1:46" s="95" customFormat="1" x14ac:dyDescent="0.35">
      <c r="A866" s="155">
        <v>62451</v>
      </c>
      <c r="B866" s="155">
        <v>2649</v>
      </c>
      <c r="C866" s="155" t="s">
        <v>1821</v>
      </c>
      <c r="D866" s="155" t="s">
        <v>473</v>
      </c>
      <c r="E866" s="155"/>
      <c r="F866" s="155">
        <v>1</v>
      </c>
      <c r="G866" s="171">
        <v>1</v>
      </c>
      <c r="H866" s="155"/>
      <c r="I866" s="155" t="str">
        <f t="shared" si="66"/>
        <v>part</v>
      </c>
      <c r="J866" s="155"/>
      <c r="K866" s="155"/>
      <c r="L866" s="155"/>
      <c r="M866" s="155"/>
      <c r="N866" s="163"/>
      <c r="O866" s="163"/>
      <c r="P866" s="163"/>
      <c r="Q866" s="163"/>
      <c r="R866" s="164"/>
      <c r="S866" s="165"/>
      <c r="T866" s="167" t="s">
        <v>1028</v>
      </c>
      <c r="U866" s="155"/>
      <c r="V866" s="172">
        <v>41.36</v>
      </c>
      <c r="W866" s="167">
        <v>50219</v>
      </c>
      <c r="X866" s="155" t="s">
        <v>1822</v>
      </c>
      <c r="Y866" s="155" t="s">
        <v>1030</v>
      </c>
      <c r="Z866" s="155"/>
      <c r="AA866" s="152">
        <f t="shared" si="67"/>
        <v>41.36</v>
      </c>
      <c r="AB866" s="168">
        <f t="shared" si="68"/>
        <v>41.36</v>
      </c>
      <c r="AC866" s="155"/>
      <c r="AD866" s="155">
        <f t="shared" si="69"/>
        <v>0</v>
      </c>
      <c r="AE866" s="169">
        <v>40129</v>
      </c>
      <c r="AF866" s="155"/>
      <c r="AG866" s="155"/>
      <c r="AH866" s="155"/>
      <c r="AI866" s="155"/>
      <c r="AJ866" s="155"/>
      <c r="AK866" s="155"/>
      <c r="AL866" s="155"/>
      <c r="AM866" s="281"/>
      <c r="AN866" s="281"/>
      <c r="AO866" s="156"/>
      <c r="AP866" s="282"/>
      <c r="AQ866" s="809"/>
      <c r="AR866" s="809"/>
      <c r="AS866" s="88">
        <f t="shared" si="70"/>
        <v>1</v>
      </c>
      <c r="AT866" s="88">
        <v>1</v>
      </c>
    </row>
    <row r="867" spans="1:46" s="95" customFormat="1" x14ac:dyDescent="0.35">
      <c r="A867" s="116">
        <v>62452</v>
      </c>
      <c r="B867" s="117">
        <v>63059</v>
      </c>
      <c r="C867" s="116" t="s">
        <v>1497</v>
      </c>
      <c r="D867" s="88" t="s">
        <v>590</v>
      </c>
      <c r="E867" s="88" t="s">
        <v>576</v>
      </c>
      <c r="F867" s="88">
        <v>1</v>
      </c>
      <c r="G867" s="110">
        <v>1</v>
      </c>
      <c r="H867" s="88"/>
      <c r="I867" s="88" t="str">
        <f t="shared" si="66"/>
        <v>assy</v>
      </c>
      <c r="J867" s="88"/>
      <c r="K867" s="88"/>
      <c r="L867" s="88"/>
      <c r="M867" s="88"/>
      <c r="N867" s="89"/>
      <c r="O867" s="89"/>
      <c r="P867" s="89"/>
      <c r="Q867" s="89"/>
      <c r="R867" s="98" t="s">
        <v>1129</v>
      </c>
      <c r="S867" s="91">
        <v>4</v>
      </c>
      <c r="T867" s="92"/>
      <c r="U867" s="88"/>
      <c r="V867" s="111">
        <v>0</v>
      </c>
      <c r="W867" s="98"/>
      <c r="X867" s="88"/>
      <c r="Y867" s="88"/>
      <c r="Z867" s="118"/>
      <c r="AA867" s="112">
        <f t="shared" si="67"/>
        <v>0</v>
      </c>
      <c r="AB867" s="95">
        <f t="shared" si="68"/>
        <v>0</v>
      </c>
      <c r="AC867" s="88"/>
      <c r="AD867" s="88">
        <f t="shared" si="69"/>
        <v>0</v>
      </c>
      <c r="AE867" s="113">
        <v>40091</v>
      </c>
      <c r="AF867" s="88"/>
      <c r="AG867" s="88"/>
      <c r="AH867" s="88"/>
      <c r="AI867" s="88"/>
      <c r="AJ867" s="88"/>
      <c r="AK867" s="88"/>
      <c r="AL867" s="88"/>
      <c r="AM867" s="281"/>
      <c r="AN867" s="281"/>
      <c r="AO867" s="156"/>
      <c r="AP867" s="282"/>
      <c r="AQ867" s="809"/>
      <c r="AR867" s="809"/>
      <c r="AS867" s="88">
        <f t="shared" si="70"/>
        <v>1</v>
      </c>
      <c r="AT867" s="88">
        <v>1</v>
      </c>
    </row>
    <row r="868" spans="1:46" s="95" customFormat="1" x14ac:dyDescent="0.35">
      <c r="A868" s="232">
        <v>62454</v>
      </c>
      <c r="B868" s="233">
        <v>62944</v>
      </c>
      <c r="C868" s="232" t="s">
        <v>1823</v>
      </c>
      <c r="D868" s="232" t="s">
        <v>924</v>
      </c>
      <c r="E868" s="232"/>
      <c r="F868" s="232">
        <v>1</v>
      </c>
      <c r="G868" s="243"/>
      <c r="H868" s="232"/>
      <c r="I868" s="232" t="str">
        <f t="shared" si="66"/>
        <v>part</v>
      </c>
      <c r="J868" s="232"/>
      <c r="K868" s="232"/>
      <c r="L868" s="232"/>
      <c r="M868" s="232"/>
      <c r="N868" s="235"/>
      <c r="O868" s="235"/>
      <c r="P868" s="235"/>
      <c r="Q868" s="235"/>
      <c r="R868" s="236" t="s">
        <v>1190</v>
      </c>
      <c r="S868" s="237">
        <v>0</v>
      </c>
      <c r="T868" s="238"/>
      <c r="U868" s="235"/>
      <c r="V868" s="290">
        <v>0</v>
      </c>
      <c r="W868" s="236"/>
      <c r="X868" s="232"/>
      <c r="Y868" s="232"/>
      <c r="Z868" s="239"/>
      <c r="AA868" s="240">
        <f t="shared" si="67"/>
        <v>0</v>
      </c>
      <c r="AB868" s="241">
        <f t="shared" si="68"/>
        <v>0</v>
      </c>
      <c r="AC868" s="232"/>
      <c r="AD868" s="232">
        <f t="shared" si="69"/>
        <v>0</v>
      </c>
      <c r="AE868" s="242">
        <v>40042</v>
      </c>
      <c r="AF868" s="232"/>
      <c r="AG868" s="232"/>
      <c r="AH868" s="232"/>
      <c r="AI868" s="232"/>
      <c r="AJ868" s="232"/>
      <c r="AK868" s="232"/>
      <c r="AL868" s="232"/>
      <c r="AM868" s="281"/>
      <c r="AN868" s="281"/>
      <c r="AO868" s="156"/>
      <c r="AP868" s="282"/>
      <c r="AQ868" s="809"/>
      <c r="AR868" s="809"/>
      <c r="AS868" s="88">
        <f t="shared" si="70"/>
        <v>1</v>
      </c>
      <c r="AT868" s="88">
        <v>1</v>
      </c>
    </row>
    <row r="869" spans="1:46" s="95" customFormat="1" x14ac:dyDescent="0.35">
      <c r="A869" s="125">
        <v>62454</v>
      </c>
      <c r="B869" s="126">
        <v>63068</v>
      </c>
      <c r="C869" s="125" t="s">
        <v>1824</v>
      </c>
      <c r="D869" s="125" t="s">
        <v>590</v>
      </c>
      <c r="E869" s="125" t="s">
        <v>576</v>
      </c>
      <c r="F869" s="125">
        <v>1</v>
      </c>
      <c r="G869" s="127">
        <v>1</v>
      </c>
      <c r="H869" s="125"/>
      <c r="I869" s="125" t="str">
        <f t="shared" si="66"/>
        <v>assy</v>
      </c>
      <c r="J869" s="125"/>
      <c r="K869" s="125"/>
      <c r="L869" s="125"/>
      <c r="M869" s="125"/>
      <c r="N869" s="128"/>
      <c r="O869" s="128"/>
      <c r="P869" s="128"/>
      <c r="Q869" s="128"/>
      <c r="R869" s="129" t="s">
        <v>1049</v>
      </c>
      <c r="S869" s="262">
        <v>4</v>
      </c>
      <c r="T869" s="130" t="s">
        <v>1092</v>
      </c>
      <c r="U869" s="125"/>
      <c r="V869" s="131">
        <v>45</v>
      </c>
      <c r="W869" s="130"/>
      <c r="X869" s="125" t="s">
        <v>1118</v>
      </c>
      <c r="Y869" s="125"/>
      <c r="Z869" s="132"/>
      <c r="AA869" s="112">
        <f t="shared" si="67"/>
        <v>45</v>
      </c>
      <c r="AB869" s="95">
        <f t="shared" si="68"/>
        <v>45</v>
      </c>
      <c r="AC869" s="88"/>
      <c r="AD869" s="88">
        <f t="shared" si="69"/>
        <v>0</v>
      </c>
      <c r="AE869" s="113">
        <v>40098</v>
      </c>
      <c r="AF869" s="88"/>
      <c r="AG869" s="88"/>
      <c r="AH869" s="88"/>
      <c r="AI869" s="88"/>
      <c r="AJ869" s="88"/>
      <c r="AK869" s="88"/>
      <c r="AL869" s="88"/>
      <c r="AM869" s="281"/>
      <c r="AN869" s="281"/>
      <c r="AO869" s="156"/>
      <c r="AP869" s="282"/>
      <c r="AQ869" s="809"/>
      <c r="AR869" s="809"/>
      <c r="AS869" s="88">
        <f t="shared" si="70"/>
        <v>1</v>
      </c>
      <c r="AT869" s="88">
        <v>1</v>
      </c>
    </row>
    <row r="870" spans="1:46" s="95" customFormat="1" x14ac:dyDescent="0.35">
      <c r="A870" s="232">
        <v>62456</v>
      </c>
      <c r="B870" s="233">
        <v>62945</v>
      </c>
      <c r="C870" s="232" t="s">
        <v>1825</v>
      </c>
      <c r="D870" s="232" t="s">
        <v>924</v>
      </c>
      <c r="E870" s="232"/>
      <c r="F870" s="232">
        <v>1</v>
      </c>
      <c r="G870" s="243"/>
      <c r="H870" s="232"/>
      <c r="I870" s="232" t="str">
        <f t="shared" si="66"/>
        <v>assy</v>
      </c>
      <c r="J870" s="232"/>
      <c r="K870" s="232"/>
      <c r="L870" s="232"/>
      <c r="M870" s="232"/>
      <c r="N870" s="235"/>
      <c r="O870" s="235"/>
      <c r="P870" s="235"/>
      <c r="Q870" s="235"/>
      <c r="R870" s="236" t="s">
        <v>1190</v>
      </c>
      <c r="S870" s="237">
        <v>0</v>
      </c>
      <c r="T870" s="238"/>
      <c r="U870" s="232"/>
      <c r="V870" s="290">
        <v>0</v>
      </c>
      <c r="W870" s="238"/>
      <c r="X870" s="232"/>
      <c r="Y870" s="232"/>
      <c r="Z870" s="239"/>
      <c r="AA870" s="240">
        <f t="shared" si="67"/>
        <v>0</v>
      </c>
      <c r="AB870" s="241">
        <f t="shared" si="68"/>
        <v>0</v>
      </c>
      <c r="AC870" s="232"/>
      <c r="AD870" s="232">
        <f t="shared" si="69"/>
        <v>0</v>
      </c>
      <c r="AE870" s="242">
        <v>40042</v>
      </c>
      <c r="AF870" s="232"/>
      <c r="AG870" s="232"/>
      <c r="AH870" s="232"/>
      <c r="AI870" s="232"/>
      <c r="AJ870" s="232"/>
      <c r="AK870" s="232"/>
      <c r="AL870" s="232"/>
      <c r="AM870" s="281"/>
      <c r="AN870" s="281"/>
      <c r="AO870" s="156"/>
      <c r="AP870" s="282"/>
      <c r="AQ870" s="809"/>
      <c r="AR870" s="809"/>
      <c r="AS870" s="88">
        <f t="shared" si="70"/>
        <v>1</v>
      </c>
      <c r="AT870" s="88">
        <v>1</v>
      </c>
    </row>
    <row r="871" spans="1:46" s="95" customFormat="1" x14ac:dyDescent="0.35">
      <c r="A871" s="149">
        <v>62461</v>
      </c>
      <c r="B871" s="253">
        <v>1388</v>
      </c>
      <c r="C871" s="149" t="s">
        <v>1826</v>
      </c>
      <c r="D871" s="149" t="s">
        <v>473</v>
      </c>
      <c r="E871" s="149"/>
      <c r="F871" s="149">
        <v>2</v>
      </c>
      <c r="G871" s="254">
        <v>1</v>
      </c>
      <c r="H871" s="149"/>
      <c r="I871" s="149" t="str">
        <f t="shared" ref="I871:I902" si="71">IF(COUNTIF($A$7:$A$3385,B871)&lt;&gt;0,"assy","part")</f>
        <v>part</v>
      </c>
      <c r="J871" s="149"/>
      <c r="K871" s="149"/>
      <c r="L871" s="149"/>
      <c r="M871" s="149"/>
      <c r="N871" s="170"/>
      <c r="O871" s="170"/>
      <c r="P871" s="170"/>
      <c r="Q871" s="170"/>
      <c r="R871" s="255"/>
      <c r="S871" s="256"/>
      <c r="T871" s="257" t="s">
        <v>506</v>
      </c>
      <c r="U871" s="149"/>
      <c r="V871" s="258">
        <v>11.85</v>
      </c>
      <c r="W871" s="257"/>
      <c r="X871" s="149" t="s">
        <v>1235</v>
      </c>
      <c r="Y871" s="149" t="s">
        <v>475</v>
      </c>
      <c r="Z871" s="259"/>
      <c r="AA871" s="260">
        <f t="shared" ref="AA871:AA902" si="72">V871+Z871</f>
        <v>11.85</v>
      </c>
      <c r="AB871" s="150">
        <f t="shared" ref="AB871:AB902" si="73">AA871*F871</f>
        <v>23.7</v>
      </c>
      <c r="AC871" s="149"/>
      <c r="AD871" s="149">
        <f t="shared" ref="AD871:AD902" si="74">AC871*F871</f>
        <v>0</v>
      </c>
      <c r="AE871" s="261">
        <v>40123</v>
      </c>
      <c r="AF871" s="149"/>
      <c r="AG871" s="149"/>
      <c r="AH871" s="149"/>
      <c r="AI871" s="149"/>
      <c r="AJ871" s="149"/>
      <c r="AK871" s="149"/>
      <c r="AL871" s="149"/>
      <c r="AM871" s="281"/>
      <c r="AN871" s="281"/>
      <c r="AO871" s="156"/>
      <c r="AP871" s="282"/>
      <c r="AQ871" s="809"/>
      <c r="AR871" s="809"/>
      <c r="AS871" s="88">
        <f t="shared" si="70"/>
        <v>1</v>
      </c>
      <c r="AT871" s="88">
        <v>1</v>
      </c>
    </row>
    <row r="872" spans="1:46" s="95" customFormat="1" x14ac:dyDescent="0.35">
      <c r="A872" s="155">
        <v>62461</v>
      </c>
      <c r="B872" s="162">
        <v>2033</v>
      </c>
      <c r="C872" s="155" t="s">
        <v>835</v>
      </c>
      <c r="D872" s="155" t="s">
        <v>473</v>
      </c>
      <c r="E872" s="155"/>
      <c r="F872" s="155">
        <v>1</v>
      </c>
      <c r="G872" s="250">
        <v>1</v>
      </c>
      <c r="H872" s="155"/>
      <c r="I872" s="155" t="str">
        <f t="shared" si="71"/>
        <v>part</v>
      </c>
      <c r="J872" s="155"/>
      <c r="K872" s="155"/>
      <c r="L872" s="155"/>
      <c r="M872" s="155"/>
      <c r="N872" s="163"/>
      <c r="O872" s="163"/>
      <c r="P872" s="163"/>
      <c r="Q872" s="163"/>
      <c r="R872" s="164"/>
      <c r="S872" s="165"/>
      <c r="T872" s="167"/>
      <c r="U872" s="155"/>
      <c r="V872" s="172">
        <v>235.1</v>
      </c>
      <c r="W872" s="167" t="s">
        <v>1827</v>
      </c>
      <c r="X872" s="155" t="s">
        <v>618</v>
      </c>
      <c r="Y872" s="155" t="s">
        <v>567</v>
      </c>
      <c r="Z872" s="166"/>
      <c r="AA872" s="152">
        <f t="shared" si="72"/>
        <v>235.1</v>
      </c>
      <c r="AB872" s="168">
        <f t="shared" si="73"/>
        <v>235.1</v>
      </c>
      <c r="AC872" s="155"/>
      <c r="AD872" s="155">
        <f t="shared" si="74"/>
        <v>0</v>
      </c>
      <c r="AE872" s="169">
        <v>39926</v>
      </c>
      <c r="AF872" s="155"/>
      <c r="AG872" s="155"/>
      <c r="AH872" s="155"/>
      <c r="AI872" s="155"/>
      <c r="AJ872" s="155"/>
      <c r="AK872" s="155"/>
      <c r="AL872" s="155"/>
      <c r="AM872" s="281"/>
      <c r="AN872" s="281"/>
      <c r="AO872" s="156"/>
      <c r="AP872" s="282"/>
      <c r="AQ872" s="809"/>
      <c r="AR872" s="809"/>
      <c r="AS872" s="88">
        <f t="shared" si="70"/>
        <v>1</v>
      </c>
      <c r="AT872" s="88">
        <v>1</v>
      </c>
    </row>
    <row r="873" spans="1:46" s="95" customFormat="1" x14ac:dyDescent="0.35">
      <c r="A873" s="88">
        <v>62461</v>
      </c>
      <c r="B873" s="109">
        <v>2643</v>
      </c>
      <c r="C873" s="88" t="s">
        <v>1022</v>
      </c>
      <c r="D873" s="88" t="s">
        <v>473</v>
      </c>
      <c r="E873" s="88" t="s">
        <v>576</v>
      </c>
      <c r="F873" s="88">
        <v>2</v>
      </c>
      <c r="G873" s="120">
        <v>1</v>
      </c>
      <c r="H873" s="88"/>
      <c r="I873" s="88" t="str">
        <f t="shared" si="71"/>
        <v>part</v>
      </c>
      <c r="J873" s="88"/>
      <c r="K873" s="88"/>
      <c r="L873" s="88"/>
      <c r="M873" s="88"/>
      <c r="N873" s="89"/>
      <c r="O873" s="89"/>
      <c r="P873" s="89"/>
      <c r="Q873" s="89"/>
      <c r="R873" s="98"/>
      <c r="S873" s="91"/>
      <c r="T873" s="92" t="s">
        <v>506</v>
      </c>
      <c r="U873" s="88"/>
      <c r="V873" s="111">
        <v>0.59</v>
      </c>
      <c r="W873" s="92"/>
      <c r="X873" s="88" t="s">
        <v>1696</v>
      </c>
      <c r="Y873" s="88"/>
      <c r="Z873" s="88"/>
      <c r="AA873" s="115">
        <f t="shared" si="72"/>
        <v>0.59</v>
      </c>
      <c r="AB873" s="95">
        <f t="shared" si="73"/>
        <v>1.18</v>
      </c>
      <c r="AC873" s="88"/>
      <c r="AD873" s="88">
        <f t="shared" si="74"/>
        <v>0</v>
      </c>
      <c r="AE873" s="113">
        <v>40126</v>
      </c>
      <c r="AF873" s="88">
        <v>2</v>
      </c>
      <c r="AG873" s="88">
        <v>2</v>
      </c>
      <c r="AH873" s="88">
        <v>2</v>
      </c>
      <c r="AI873" s="88"/>
      <c r="AJ873" s="88"/>
      <c r="AK873" s="88"/>
      <c r="AL873" s="88"/>
      <c r="AM873" s="281"/>
      <c r="AN873" s="281"/>
      <c r="AO873" s="156"/>
      <c r="AP873" s="282"/>
      <c r="AQ873" s="809"/>
      <c r="AR873" s="809"/>
      <c r="AS873" s="88">
        <f t="shared" si="70"/>
        <v>1</v>
      </c>
      <c r="AT873" s="88">
        <v>1</v>
      </c>
    </row>
    <row r="874" spans="1:46" s="95" customFormat="1" x14ac:dyDescent="0.35">
      <c r="A874" s="232">
        <v>62461</v>
      </c>
      <c r="B874" s="233">
        <v>62462</v>
      </c>
      <c r="C874" s="232" t="s">
        <v>1828</v>
      </c>
      <c r="D874" s="232" t="s">
        <v>924</v>
      </c>
      <c r="E874" s="232"/>
      <c r="F874" s="232">
        <v>1</v>
      </c>
      <c r="G874" s="234"/>
      <c r="H874" s="232"/>
      <c r="I874" s="232" t="str">
        <f t="shared" si="71"/>
        <v>part</v>
      </c>
      <c r="J874" s="232"/>
      <c r="K874" s="232"/>
      <c r="L874" s="232"/>
      <c r="M874" s="232"/>
      <c r="N874" s="235"/>
      <c r="O874" s="235"/>
      <c r="P874" s="235"/>
      <c r="Q874" s="235"/>
      <c r="R874" s="236" t="s">
        <v>1190</v>
      </c>
      <c r="S874" s="237">
        <v>0</v>
      </c>
      <c r="T874" s="238"/>
      <c r="U874" s="232"/>
      <c r="V874" s="293">
        <v>0</v>
      </c>
      <c r="W874" s="238"/>
      <c r="X874" s="232"/>
      <c r="Y874" s="232"/>
      <c r="Z874" s="239"/>
      <c r="AA874" s="240">
        <f t="shared" si="72"/>
        <v>0</v>
      </c>
      <c r="AB874" s="241">
        <f t="shared" si="73"/>
        <v>0</v>
      </c>
      <c r="AC874" s="232"/>
      <c r="AD874" s="232">
        <f t="shared" si="74"/>
        <v>0</v>
      </c>
      <c r="AE874" s="242">
        <v>39926</v>
      </c>
      <c r="AF874" s="232"/>
      <c r="AG874" s="232"/>
      <c r="AH874" s="232"/>
      <c r="AI874" s="232"/>
      <c r="AJ874" s="232"/>
      <c r="AK874" s="232"/>
      <c r="AL874" s="232"/>
      <c r="AM874" s="281"/>
      <c r="AN874" s="281"/>
      <c r="AO874" s="156"/>
      <c r="AP874" s="282"/>
      <c r="AQ874" s="809"/>
      <c r="AR874" s="809"/>
      <c r="AS874" s="88">
        <f t="shared" si="70"/>
        <v>1</v>
      </c>
      <c r="AT874" s="88">
        <v>1</v>
      </c>
    </row>
    <row r="875" spans="1:46" s="95" customFormat="1" x14ac:dyDescent="0.35">
      <c r="A875" s="232">
        <v>62461</v>
      </c>
      <c r="B875" s="233">
        <v>62463</v>
      </c>
      <c r="C875" s="232" t="s">
        <v>1829</v>
      </c>
      <c r="D875" s="232" t="s">
        <v>924</v>
      </c>
      <c r="E875" s="232"/>
      <c r="F875" s="232">
        <v>1</v>
      </c>
      <c r="G875" s="234"/>
      <c r="H875" s="232"/>
      <c r="I875" s="232" t="str">
        <f t="shared" si="71"/>
        <v>part</v>
      </c>
      <c r="J875" s="232"/>
      <c r="K875" s="232"/>
      <c r="L875" s="232"/>
      <c r="M875" s="232"/>
      <c r="N875" s="235"/>
      <c r="O875" s="235"/>
      <c r="P875" s="235"/>
      <c r="Q875" s="235"/>
      <c r="R875" s="236" t="s">
        <v>1190</v>
      </c>
      <c r="S875" s="237">
        <v>0</v>
      </c>
      <c r="T875" s="238"/>
      <c r="U875" s="232"/>
      <c r="V875" s="290">
        <v>0</v>
      </c>
      <c r="W875" s="238"/>
      <c r="X875" s="232"/>
      <c r="Y875" s="232"/>
      <c r="Z875" s="239"/>
      <c r="AA875" s="240">
        <f t="shared" si="72"/>
        <v>0</v>
      </c>
      <c r="AB875" s="241">
        <f t="shared" si="73"/>
        <v>0</v>
      </c>
      <c r="AC875" s="232"/>
      <c r="AD875" s="232">
        <f t="shared" si="74"/>
        <v>0</v>
      </c>
      <c r="AE875" s="242">
        <v>39926</v>
      </c>
      <c r="AF875" s="232"/>
      <c r="AG875" s="232"/>
      <c r="AH875" s="232"/>
      <c r="AI875" s="232"/>
      <c r="AJ875" s="232"/>
      <c r="AK875" s="232"/>
      <c r="AL875" s="232"/>
      <c r="AM875" s="281"/>
      <c r="AN875" s="281"/>
      <c r="AO875" s="156"/>
      <c r="AP875" s="282"/>
      <c r="AQ875" s="809"/>
      <c r="AR875" s="809"/>
      <c r="AS875" s="88">
        <f t="shared" si="70"/>
        <v>1</v>
      </c>
      <c r="AT875" s="88">
        <v>1</v>
      </c>
    </row>
    <row r="876" spans="1:46" s="95" customFormat="1" x14ac:dyDescent="0.35">
      <c r="A876" s="232">
        <v>62461</v>
      </c>
      <c r="B876" s="233">
        <v>62464</v>
      </c>
      <c r="C876" s="232" t="s">
        <v>1830</v>
      </c>
      <c r="D876" s="232" t="s">
        <v>924</v>
      </c>
      <c r="E876" s="232"/>
      <c r="F876" s="232">
        <v>2</v>
      </c>
      <c r="G876" s="234"/>
      <c r="H876" s="232"/>
      <c r="I876" s="232" t="str">
        <f t="shared" si="71"/>
        <v>part</v>
      </c>
      <c r="J876" s="232"/>
      <c r="K876" s="232"/>
      <c r="L876" s="232"/>
      <c r="M876" s="232"/>
      <c r="N876" s="235"/>
      <c r="O876" s="235"/>
      <c r="P876" s="235"/>
      <c r="Q876" s="235"/>
      <c r="R876" s="236" t="s">
        <v>1190</v>
      </c>
      <c r="S876" s="237">
        <v>0</v>
      </c>
      <c r="T876" s="238"/>
      <c r="U876" s="232"/>
      <c r="V876" s="290">
        <v>0</v>
      </c>
      <c r="W876" s="238"/>
      <c r="X876" s="232"/>
      <c r="Y876" s="232"/>
      <c r="Z876" s="239"/>
      <c r="AA876" s="240">
        <f t="shared" si="72"/>
        <v>0</v>
      </c>
      <c r="AB876" s="241">
        <f t="shared" si="73"/>
        <v>0</v>
      </c>
      <c r="AC876" s="232"/>
      <c r="AD876" s="232">
        <f t="shared" si="74"/>
        <v>0</v>
      </c>
      <c r="AE876" s="242">
        <v>39926</v>
      </c>
      <c r="AF876" s="232"/>
      <c r="AG876" s="232"/>
      <c r="AH876" s="232"/>
      <c r="AI876" s="232"/>
      <c r="AJ876" s="232"/>
      <c r="AK876" s="232"/>
      <c r="AL876" s="232"/>
      <c r="AM876" s="281"/>
      <c r="AN876" s="281"/>
      <c r="AO876" s="156"/>
      <c r="AP876" s="282"/>
      <c r="AQ876" s="809"/>
      <c r="AR876" s="809"/>
      <c r="AS876" s="88">
        <f t="shared" si="70"/>
        <v>1</v>
      </c>
      <c r="AT876" s="88">
        <v>1</v>
      </c>
    </row>
    <row r="877" spans="1:46" s="95" customFormat="1" x14ac:dyDescent="0.35">
      <c r="A877" s="125">
        <v>62461</v>
      </c>
      <c r="B877" s="125">
        <v>63105</v>
      </c>
      <c r="C877" s="125" t="s">
        <v>1831</v>
      </c>
      <c r="D877" s="125" t="s">
        <v>590</v>
      </c>
      <c r="E877" s="125" t="s">
        <v>576</v>
      </c>
      <c r="F877" s="125">
        <v>1</v>
      </c>
      <c r="G877" s="125">
        <v>100</v>
      </c>
      <c r="H877" s="125"/>
      <c r="I877" s="125" t="str">
        <f t="shared" si="71"/>
        <v>part</v>
      </c>
      <c r="J877" s="125"/>
      <c r="K877" s="125"/>
      <c r="L877" s="125"/>
      <c r="M877" s="125"/>
      <c r="N877" s="128"/>
      <c r="O877" s="128"/>
      <c r="P877" s="128"/>
      <c r="Q877" s="128"/>
      <c r="R877" s="129" t="s">
        <v>1129</v>
      </c>
      <c r="S877" s="262">
        <v>4</v>
      </c>
      <c r="T877" s="130" t="s">
        <v>1832</v>
      </c>
      <c r="U877" s="125"/>
      <c r="V877" s="131">
        <v>0</v>
      </c>
      <c r="W877" s="129"/>
      <c r="X877" s="125"/>
      <c r="Y877" s="125"/>
      <c r="Z877" s="125"/>
      <c r="AA877" s="112">
        <f t="shared" si="72"/>
        <v>0</v>
      </c>
      <c r="AB877" s="95">
        <f t="shared" si="73"/>
        <v>0</v>
      </c>
      <c r="AC877" s="88"/>
      <c r="AD877" s="88">
        <f t="shared" si="74"/>
        <v>0</v>
      </c>
      <c r="AE877" s="113">
        <v>40116</v>
      </c>
      <c r="AF877" s="88"/>
      <c r="AG877" s="88"/>
      <c r="AH877" s="88"/>
      <c r="AI877" s="88"/>
      <c r="AJ877" s="88"/>
      <c r="AK877" s="88"/>
      <c r="AL877" s="88"/>
      <c r="AM877" s="281"/>
      <c r="AN877" s="281"/>
      <c r="AO877" s="156"/>
      <c r="AP877" s="282"/>
      <c r="AQ877" s="809"/>
      <c r="AR877" s="809"/>
      <c r="AS877" s="88">
        <f t="shared" si="70"/>
        <v>1</v>
      </c>
      <c r="AT877" s="88">
        <v>1</v>
      </c>
    </row>
    <row r="878" spans="1:46" s="150" customFormat="1" x14ac:dyDescent="0.35">
      <c r="A878" s="155">
        <v>62461</v>
      </c>
      <c r="B878" s="155">
        <v>130200</v>
      </c>
      <c r="C878" s="155" t="s">
        <v>1833</v>
      </c>
      <c r="D878" s="155" t="s">
        <v>473</v>
      </c>
      <c r="E878" s="155"/>
      <c r="F878" s="155">
        <v>1</v>
      </c>
      <c r="G878" s="155">
        <v>100</v>
      </c>
      <c r="H878" s="155"/>
      <c r="I878" s="155" t="str">
        <f t="shared" si="71"/>
        <v>part</v>
      </c>
      <c r="J878" s="155"/>
      <c r="K878" s="155"/>
      <c r="L878" s="155"/>
      <c r="M878" s="155"/>
      <c r="N878" s="163"/>
      <c r="O878" s="163"/>
      <c r="P878" s="163"/>
      <c r="Q878" s="163"/>
      <c r="R878" s="164"/>
      <c r="S878" s="165"/>
      <c r="T878" s="167" t="s">
        <v>555</v>
      </c>
      <c r="U878" s="155"/>
      <c r="V878" s="172">
        <v>0</v>
      </c>
      <c r="W878" s="164"/>
      <c r="X878" s="155"/>
      <c r="Y878" s="155"/>
      <c r="Z878" s="155"/>
      <c r="AA878" s="152">
        <f t="shared" si="72"/>
        <v>0</v>
      </c>
      <c r="AB878" s="168">
        <f t="shared" si="73"/>
        <v>0</v>
      </c>
      <c r="AC878" s="155"/>
      <c r="AD878" s="155">
        <f t="shared" si="74"/>
        <v>0</v>
      </c>
      <c r="AE878" s="169">
        <v>40123</v>
      </c>
      <c r="AF878" s="155"/>
      <c r="AG878" s="155"/>
      <c r="AH878" s="155"/>
      <c r="AI878" s="155"/>
      <c r="AJ878" s="155"/>
      <c r="AK878" s="155"/>
      <c r="AL878" s="155"/>
      <c r="AM878" s="281"/>
      <c r="AN878" s="281"/>
      <c r="AO878" s="156"/>
      <c r="AP878" s="282"/>
      <c r="AQ878" s="809"/>
      <c r="AR878" s="809"/>
      <c r="AS878" s="88">
        <f t="shared" si="70"/>
        <v>1</v>
      </c>
      <c r="AT878" s="88">
        <v>1</v>
      </c>
    </row>
    <row r="879" spans="1:46" s="150" customFormat="1" x14ac:dyDescent="0.35">
      <c r="A879" s="155">
        <v>62461</v>
      </c>
      <c r="B879" s="155">
        <v>130202</v>
      </c>
      <c r="C879" s="155" t="s">
        <v>1834</v>
      </c>
      <c r="D879" s="155" t="s">
        <v>473</v>
      </c>
      <c r="E879" s="155"/>
      <c r="F879" s="155">
        <v>1</v>
      </c>
      <c r="G879" s="155">
        <v>100</v>
      </c>
      <c r="H879" s="155"/>
      <c r="I879" s="155" t="str">
        <f t="shared" si="71"/>
        <v>part</v>
      </c>
      <c r="J879" s="155"/>
      <c r="K879" s="155"/>
      <c r="L879" s="155"/>
      <c r="M879" s="155"/>
      <c r="N879" s="163"/>
      <c r="O879" s="163"/>
      <c r="P879" s="163"/>
      <c r="Q879" s="163"/>
      <c r="R879" s="164"/>
      <c r="S879" s="165"/>
      <c r="T879" s="167" t="s">
        <v>555</v>
      </c>
      <c r="U879" s="155"/>
      <c r="V879" s="172">
        <v>0</v>
      </c>
      <c r="W879" s="164"/>
      <c r="X879" s="155"/>
      <c r="Y879" s="155"/>
      <c r="Z879" s="155"/>
      <c r="AA879" s="152">
        <f t="shared" si="72"/>
        <v>0</v>
      </c>
      <c r="AB879" s="168">
        <f t="shared" si="73"/>
        <v>0</v>
      </c>
      <c r="AC879" s="155"/>
      <c r="AD879" s="155">
        <f t="shared" si="74"/>
        <v>0</v>
      </c>
      <c r="AE879" s="169">
        <v>40123</v>
      </c>
      <c r="AF879" s="155"/>
      <c r="AG879" s="155"/>
      <c r="AH879" s="155"/>
      <c r="AI879" s="155"/>
      <c r="AJ879" s="155"/>
      <c r="AK879" s="155"/>
      <c r="AL879" s="155"/>
      <c r="AM879" s="281"/>
      <c r="AN879" s="281"/>
      <c r="AO879" s="156"/>
      <c r="AP879" s="282"/>
      <c r="AQ879" s="809"/>
      <c r="AR879" s="809"/>
      <c r="AS879" s="88">
        <f t="shared" si="70"/>
        <v>1</v>
      </c>
      <c r="AT879" s="88">
        <v>1</v>
      </c>
    </row>
    <row r="880" spans="1:46" s="95" customFormat="1" x14ac:dyDescent="0.35">
      <c r="A880" s="88">
        <v>62465</v>
      </c>
      <c r="B880" s="109">
        <v>110047</v>
      </c>
      <c r="C880" s="88" t="s">
        <v>1835</v>
      </c>
      <c r="D880" s="88" t="s">
        <v>473</v>
      </c>
      <c r="E880" s="88"/>
      <c r="F880" s="88">
        <v>1</v>
      </c>
      <c r="G880" s="110">
        <v>1</v>
      </c>
      <c r="H880" s="88"/>
      <c r="I880" s="88" t="str">
        <f t="shared" si="71"/>
        <v>part</v>
      </c>
      <c r="J880" s="88"/>
      <c r="K880" s="88"/>
      <c r="L880" s="88"/>
      <c r="M880" s="88"/>
      <c r="N880" s="89"/>
      <c r="O880" s="89"/>
      <c r="P880" s="89"/>
      <c r="Q880" s="89"/>
      <c r="R880" s="98"/>
      <c r="S880" s="91"/>
      <c r="T880" s="92" t="s">
        <v>1623</v>
      </c>
      <c r="U880" s="88"/>
      <c r="V880" s="111">
        <v>0</v>
      </c>
      <c r="W880" s="92"/>
      <c r="X880" s="88"/>
      <c r="Y880" s="88"/>
      <c r="Z880" s="118"/>
      <c r="AA880" s="112">
        <f t="shared" si="72"/>
        <v>0</v>
      </c>
      <c r="AB880" s="95">
        <f t="shared" si="73"/>
        <v>0</v>
      </c>
      <c r="AC880" s="88"/>
      <c r="AD880" s="88">
        <f t="shared" si="74"/>
        <v>0</v>
      </c>
      <c r="AE880" s="113">
        <v>40126</v>
      </c>
      <c r="AF880" s="88"/>
      <c r="AG880" s="88"/>
      <c r="AH880" s="88"/>
      <c r="AI880" s="88"/>
      <c r="AJ880" s="88"/>
      <c r="AK880" s="88"/>
      <c r="AL880" s="88"/>
      <c r="AM880" s="281"/>
      <c r="AN880" s="281"/>
      <c r="AO880" s="156"/>
      <c r="AP880" s="282"/>
      <c r="AQ880" s="809"/>
      <c r="AR880" s="809"/>
      <c r="AS880" s="88">
        <f t="shared" si="70"/>
        <v>1</v>
      </c>
      <c r="AT880" s="149">
        <v>1</v>
      </c>
    </row>
    <row r="881" spans="1:46" s="95" customFormat="1" x14ac:dyDescent="0.35">
      <c r="A881" s="155">
        <v>62467</v>
      </c>
      <c r="B881" s="162">
        <v>1502</v>
      </c>
      <c r="C881" s="155" t="s">
        <v>1836</v>
      </c>
      <c r="D881" s="155" t="s">
        <v>473</v>
      </c>
      <c r="E881" s="155"/>
      <c r="F881" s="155">
        <v>2</v>
      </c>
      <c r="G881" s="250">
        <v>1</v>
      </c>
      <c r="H881" s="155"/>
      <c r="I881" s="155" t="str">
        <f t="shared" si="71"/>
        <v>assy</v>
      </c>
      <c r="J881" s="155"/>
      <c r="K881" s="155"/>
      <c r="L881" s="155"/>
      <c r="M881" s="155"/>
      <c r="N881" s="163"/>
      <c r="O881" s="163"/>
      <c r="P881" s="163"/>
      <c r="Q881" s="163"/>
      <c r="R881" s="164"/>
      <c r="S881" s="165"/>
      <c r="T881" s="167" t="s">
        <v>1837</v>
      </c>
      <c r="U881" s="155"/>
      <c r="V881" s="172">
        <v>136</v>
      </c>
      <c r="W881" s="167"/>
      <c r="X881" s="155" t="s">
        <v>693</v>
      </c>
      <c r="Y881" s="155" t="s">
        <v>490</v>
      </c>
      <c r="Z881" s="166"/>
      <c r="AA881" s="152">
        <f t="shared" si="72"/>
        <v>136</v>
      </c>
      <c r="AB881" s="168">
        <f t="shared" si="73"/>
        <v>272</v>
      </c>
      <c r="AC881" s="155"/>
      <c r="AD881" s="155">
        <f t="shared" si="74"/>
        <v>0</v>
      </c>
      <c r="AE881" s="169">
        <v>39926</v>
      </c>
      <c r="AF881" s="155"/>
      <c r="AG881" s="155"/>
      <c r="AH881" s="155"/>
      <c r="AI881" s="155"/>
      <c r="AJ881" s="155"/>
      <c r="AK881" s="155"/>
      <c r="AL881" s="155"/>
      <c r="AM881" s="281"/>
      <c r="AN881" s="281"/>
      <c r="AO881" s="156"/>
      <c r="AP881" s="282"/>
      <c r="AQ881" s="809"/>
      <c r="AR881" s="809"/>
      <c r="AS881" s="88">
        <f t="shared" si="70"/>
        <v>1</v>
      </c>
      <c r="AT881" s="88">
        <v>1</v>
      </c>
    </row>
    <row r="882" spans="1:46" x14ac:dyDescent="0.35">
      <c r="A882" s="155">
        <v>62578</v>
      </c>
      <c r="B882" s="162">
        <v>1709</v>
      </c>
      <c r="C882" s="155" t="s">
        <v>1838</v>
      </c>
      <c r="D882" s="155" t="s">
        <v>473</v>
      </c>
      <c r="E882" s="155"/>
      <c r="F882" s="155">
        <v>4</v>
      </c>
      <c r="G882" s="250">
        <v>1</v>
      </c>
      <c r="H882" s="155"/>
      <c r="I882" s="155" t="str">
        <f t="shared" si="71"/>
        <v>part</v>
      </c>
      <c r="J882" s="155"/>
      <c r="K882" s="155"/>
      <c r="L882" s="155"/>
      <c r="M882" s="155"/>
      <c r="N882" s="163"/>
      <c r="O882" s="163"/>
      <c r="P882" s="163"/>
      <c r="Q882" s="163"/>
      <c r="R882" s="164"/>
      <c r="S882" s="165"/>
      <c r="T882" s="167" t="s">
        <v>1839</v>
      </c>
      <c r="U882" s="155"/>
      <c r="V882" s="172">
        <v>13.5</v>
      </c>
      <c r="W882" s="167"/>
      <c r="X882" s="155" t="s">
        <v>557</v>
      </c>
      <c r="Y882" s="155" t="s">
        <v>475</v>
      </c>
      <c r="Z882" s="166"/>
      <c r="AA882" s="152">
        <f t="shared" si="72"/>
        <v>13.5</v>
      </c>
      <c r="AB882" s="168">
        <f t="shared" si="73"/>
        <v>54</v>
      </c>
      <c r="AC882" s="155"/>
      <c r="AD882" s="155">
        <f t="shared" si="74"/>
        <v>0</v>
      </c>
      <c r="AE882" s="169">
        <v>39926</v>
      </c>
      <c r="AF882" s="155"/>
      <c r="AG882" s="155"/>
      <c r="AH882" s="155"/>
      <c r="AI882" s="155"/>
      <c r="AJ882" s="155"/>
      <c r="AK882" s="155"/>
      <c r="AL882" s="155"/>
      <c r="AM882" s="281"/>
      <c r="AN882" s="281"/>
      <c r="AO882" s="156"/>
      <c r="AP882" s="282"/>
      <c r="AQ882" s="809"/>
      <c r="AR882" s="809"/>
      <c r="AS882" s="88">
        <f t="shared" si="70"/>
        <v>1</v>
      </c>
      <c r="AT882" s="88">
        <v>1</v>
      </c>
    </row>
    <row r="883" spans="1:46" x14ac:dyDescent="0.35">
      <c r="A883" s="155">
        <v>62743</v>
      </c>
      <c r="B883" s="162">
        <v>568</v>
      </c>
      <c r="C883" s="155" t="s">
        <v>1840</v>
      </c>
      <c r="D883" s="155" t="s">
        <v>473</v>
      </c>
      <c r="E883" s="155"/>
      <c r="F883" s="155">
        <v>3</v>
      </c>
      <c r="G883" s="250">
        <v>1</v>
      </c>
      <c r="H883" s="155"/>
      <c r="I883" s="155" t="str">
        <f t="shared" si="71"/>
        <v>part</v>
      </c>
      <c r="J883" s="155"/>
      <c r="K883" s="155"/>
      <c r="L883" s="155"/>
      <c r="M883" s="155"/>
      <c r="N883" s="163"/>
      <c r="O883" s="163"/>
      <c r="P883" s="163"/>
      <c r="Q883" s="163"/>
      <c r="R883" s="164"/>
      <c r="S883" s="165"/>
      <c r="T883" s="167" t="s">
        <v>510</v>
      </c>
      <c r="U883" s="155"/>
      <c r="V883" s="172">
        <v>0.28999999999999998</v>
      </c>
      <c r="W883" s="167" t="s">
        <v>519</v>
      </c>
      <c r="X883" s="155" t="s">
        <v>1841</v>
      </c>
      <c r="Y883" s="155" t="s">
        <v>475</v>
      </c>
      <c r="Z883" s="166"/>
      <c r="AA883" s="152">
        <f t="shared" si="72"/>
        <v>0.28999999999999998</v>
      </c>
      <c r="AB883" s="168">
        <f t="shared" si="73"/>
        <v>0.86999999999999988</v>
      </c>
      <c r="AC883" s="155"/>
      <c r="AD883" s="155">
        <f t="shared" si="74"/>
        <v>0</v>
      </c>
      <c r="AE883" s="169">
        <v>39926</v>
      </c>
      <c r="AF883" s="155"/>
      <c r="AG883" s="155"/>
      <c r="AH883" s="155"/>
      <c r="AI883" s="155"/>
      <c r="AJ883" s="155"/>
      <c r="AK883" s="155"/>
      <c r="AL883" s="155"/>
      <c r="AM883" s="281"/>
      <c r="AN883" s="281"/>
      <c r="AO883" s="156"/>
      <c r="AP883" s="282"/>
      <c r="AQ883" s="809"/>
      <c r="AR883" s="809"/>
      <c r="AS883" s="88">
        <f t="shared" si="70"/>
        <v>1</v>
      </c>
      <c r="AT883" s="88">
        <v>1</v>
      </c>
    </row>
    <row r="884" spans="1:46" x14ac:dyDescent="0.35">
      <c r="A884" s="155">
        <v>62743</v>
      </c>
      <c r="B884" s="162">
        <v>1365</v>
      </c>
      <c r="C884" s="155" t="s">
        <v>684</v>
      </c>
      <c r="D884" s="155" t="s">
        <v>473</v>
      </c>
      <c r="E884" s="155"/>
      <c r="F884" s="155">
        <v>5</v>
      </c>
      <c r="G884" s="250">
        <v>1</v>
      </c>
      <c r="H884" s="155"/>
      <c r="I884" s="155" t="str">
        <f t="shared" si="71"/>
        <v>part</v>
      </c>
      <c r="J884" s="155"/>
      <c r="K884" s="155"/>
      <c r="L884" s="155"/>
      <c r="M884" s="155"/>
      <c r="N884" s="163"/>
      <c r="O884" s="163"/>
      <c r="P884" s="163"/>
      <c r="Q884" s="163"/>
      <c r="R884" s="164"/>
      <c r="S884" s="165"/>
      <c r="T884" s="167"/>
      <c r="U884" s="155"/>
      <c r="V884" s="172">
        <v>0.04</v>
      </c>
      <c r="W884" s="167"/>
      <c r="X884" s="155" t="s">
        <v>478</v>
      </c>
      <c r="Y884" s="155" t="s">
        <v>475</v>
      </c>
      <c r="Z884" s="166"/>
      <c r="AA884" s="152">
        <f t="shared" si="72"/>
        <v>0.04</v>
      </c>
      <c r="AB884" s="168">
        <f t="shared" si="73"/>
        <v>0.2</v>
      </c>
      <c r="AC884" s="155"/>
      <c r="AD884" s="155">
        <f t="shared" si="74"/>
        <v>0</v>
      </c>
      <c r="AE884" s="169">
        <v>39926</v>
      </c>
      <c r="AF884" s="155"/>
      <c r="AG884" s="155"/>
      <c r="AH884" s="155"/>
      <c r="AI884" s="155"/>
      <c r="AJ884" s="155"/>
      <c r="AK884" s="155"/>
      <c r="AL884" s="155"/>
      <c r="AM884" s="281"/>
      <c r="AN884" s="281"/>
      <c r="AO884" s="156"/>
      <c r="AP884" s="282"/>
      <c r="AQ884" s="809"/>
      <c r="AR884" s="809"/>
      <c r="AS884" s="88">
        <f t="shared" si="70"/>
        <v>1</v>
      </c>
      <c r="AT884" s="88">
        <v>1</v>
      </c>
    </row>
    <row r="885" spans="1:46" x14ac:dyDescent="0.35">
      <c r="A885" s="232">
        <v>62779</v>
      </c>
      <c r="B885" s="233">
        <v>62979</v>
      </c>
      <c r="C885" s="232" t="s">
        <v>1842</v>
      </c>
      <c r="D885" s="232" t="s">
        <v>590</v>
      </c>
      <c r="E885" s="232" t="s">
        <v>576</v>
      </c>
      <c r="F885" s="232">
        <v>1</v>
      </c>
      <c r="G885" s="234">
        <v>1</v>
      </c>
      <c r="H885" s="232"/>
      <c r="I885" s="232" t="str">
        <f t="shared" si="71"/>
        <v>part</v>
      </c>
      <c r="J885" s="232"/>
      <c r="K885" s="232"/>
      <c r="L885" s="232"/>
      <c r="M885" s="232"/>
      <c r="N885" s="235"/>
      <c r="O885" s="235"/>
      <c r="P885" s="235"/>
      <c r="Q885" s="235"/>
      <c r="R885" s="236" t="s">
        <v>1049</v>
      </c>
      <c r="S885" s="237">
        <v>0</v>
      </c>
      <c r="T885" s="238"/>
      <c r="U885" s="232"/>
      <c r="V885" s="290">
        <v>0</v>
      </c>
      <c r="W885" s="238"/>
      <c r="X885" s="232" t="s">
        <v>1089</v>
      </c>
      <c r="Y885" s="232"/>
      <c r="Z885" s="239"/>
      <c r="AA885" s="240">
        <f t="shared" si="72"/>
        <v>0</v>
      </c>
      <c r="AB885" s="241">
        <f t="shared" si="73"/>
        <v>0</v>
      </c>
      <c r="AC885" s="232"/>
      <c r="AD885" s="232">
        <f t="shared" si="74"/>
        <v>0</v>
      </c>
      <c r="AE885" s="242">
        <v>40085</v>
      </c>
      <c r="AF885" s="232"/>
      <c r="AG885" s="232"/>
      <c r="AH885" s="232"/>
      <c r="AI885" s="232"/>
      <c r="AJ885" s="232"/>
      <c r="AK885" s="232"/>
      <c r="AL885" s="232"/>
      <c r="AM885" s="281"/>
      <c r="AN885" s="281"/>
      <c r="AO885" s="156"/>
      <c r="AP885" s="282"/>
      <c r="AQ885" s="809"/>
      <c r="AR885" s="809"/>
      <c r="AS885" s="88">
        <f t="shared" si="70"/>
        <v>1</v>
      </c>
      <c r="AT885" s="88">
        <v>1</v>
      </c>
    </row>
    <row r="886" spans="1:46" x14ac:dyDescent="0.35">
      <c r="A886" s="232">
        <v>62794</v>
      </c>
      <c r="B886" s="233">
        <v>62984</v>
      </c>
      <c r="C886" s="232" t="s">
        <v>1843</v>
      </c>
      <c r="D886" s="232" t="s">
        <v>590</v>
      </c>
      <c r="E886" s="232" t="s">
        <v>576</v>
      </c>
      <c r="F886" s="232">
        <v>1</v>
      </c>
      <c r="G886" s="234"/>
      <c r="H886" s="232"/>
      <c r="I886" s="232" t="str">
        <f t="shared" si="71"/>
        <v>assy</v>
      </c>
      <c r="J886" s="232"/>
      <c r="K886" s="232"/>
      <c r="L886" s="232"/>
      <c r="M886" s="232"/>
      <c r="N886" s="235"/>
      <c r="O886" s="235"/>
      <c r="P886" s="235"/>
      <c r="Q886" s="235"/>
      <c r="R886" s="236" t="s">
        <v>1049</v>
      </c>
      <c r="S886" s="237">
        <v>0</v>
      </c>
      <c r="T886" s="238" t="s">
        <v>1844</v>
      </c>
      <c r="U886" s="232"/>
      <c r="V886" s="290">
        <v>13.33</v>
      </c>
      <c r="W886" s="238"/>
      <c r="X886" s="232" t="s">
        <v>1845</v>
      </c>
      <c r="Y886" s="232"/>
      <c r="Z886" s="239"/>
      <c r="AA886" s="240">
        <f t="shared" si="72"/>
        <v>13.33</v>
      </c>
      <c r="AB886" s="241">
        <f t="shared" si="73"/>
        <v>13.33</v>
      </c>
      <c r="AC886" s="232"/>
      <c r="AD886" s="232">
        <f t="shared" si="74"/>
        <v>0</v>
      </c>
      <c r="AE886" s="242">
        <v>40081</v>
      </c>
      <c r="AF886" s="232"/>
      <c r="AG886" s="232"/>
      <c r="AH886" s="232"/>
      <c r="AI886" s="232"/>
      <c r="AJ886" s="232"/>
      <c r="AK886" s="232"/>
      <c r="AL886" s="232"/>
      <c r="AM886" s="281"/>
      <c r="AN886" s="281"/>
      <c r="AO886" s="156"/>
      <c r="AP886" s="282"/>
      <c r="AQ886" s="809"/>
      <c r="AR886" s="809"/>
      <c r="AS886" s="88">
        <f t="shared" si="70"/>
        <v>1</v>
      </c>
      <c r="AT886" s="88">
        <v>1</v>
      </c>
    </row>
    <row r="887" spans="1:46" x14ac:dyDescent="0.35">
      <c r="A887" s="125">
        <v>62799</v>
      </c>
      <c r="B887" s="126">
        <v>63088</v>
      </c>
      <c r="C887" s="125" t="s">
        <v>1846</v>
      </c>
      <c r="D887" s="125" t="s">
        <v>590</v>
      </c>
      <c r="E887" s="125" t="s">
        <v>576</v>
      </c>
      <c r="F887" s="125">
        <v>1</v>
      </c>
      <c r="G887" s="127">
        <v>1</v>
      </c>
      <c r="H887" s="125"/>
      <c r="I887" s="125" t="str">
        <f t="shared" si="71"/>
        <v>part</v>
      </c>
      <c r="J887" s="125"/>
      <c r="K887" s="125"/>
      <c r="L887" s="125"/>
      <c r="M887" s="125"/>
      <c r="N887" s="128"/>
      <c r="O887" s="128"/>
      <c r="P887" s="128"/>
      <c r="Q887" s="128"/>
      <c r="R887" s="129" t="s">
        <v>1129</v>
      </c>
      <c r="S887" s="262">
        <v>4</v>
      </c>
      <c r="T887" s="130" t="s">
        <v>1509</v>
      </c>
      <c r="U887" s="125"/>
      <c r="V887" s="131">
        <v>11.42</v>
      </c>
      <c r="W887" s="130"/>
      <c r="X887" s="125" t="s">
        <v>1847</v>
      </c>
      <c r="Y887" s="125"/>
      <c r="Z887" s="132"/>
      <c r="AA887" s="228">
        <f t="shared" si="72"/>
        <v>11.42</v>
      </c>
      <c r="AB887" s="229">
        <f t="shared" si="73"/>
        <v>11.42</v>
      </c>
      <c r="AC887" s="220"/>
      <c r="AD887" s="220">
        <f t="shared" si="74"/>
        <v>0</v>
      </c>
      <c r="AE887" s="230">
        <v>40102</v>
      </c>
      <c r="AF887" s="220"/>
      <c r="AG887" s="220"/>
      <c r="AH887" s="220"/>
      <c r="AI887" s="220"/>
      <c r="AJ887" s="220"/>
      <c r="AK887" s="220"/>
      <c r="AL887" s="220"/>
      <c r="AM887" s="281"/>
      <c r="AN887" s="281"/>
      <c r="AO887" s="156"/>
      <c r="AP887" s="282"/>
      <c r="AQ887" s="809"/>
      <c r="AR887" s="809"/>
      <c r="AS887" s="88">
        <f t="shared" si="70"/>
        <v>1</v>
      </c>
      <c r="AT887" s="88">
        <v>1</v>
      </c>
    </row>
    <row r="888" spans="1:46" x14ac:dyDescent="0.35">
      <c r="A888" s="155">
        <v>62804</v>
      </c>
      <c r="B888" s="162">
        <v>1119</v>
      </c>
      <c r="C888" s="155" t="s">
        <v>1848</v>
      </c>
      <c r="D888" s="155" t="s">
        <v>473</v>
      </c>
      <c r="E888" s="155"/>
      <c r="F888" s="155">
        <v>2</v>
      </c>
      <c r="G888" s="250">
        <v>1</v>
      </c>
      <c r="H888" s="155"/>
      <c r="I888" s="155" t="str">
        <f t="shared" si="71"/>
        <v>part</v>
      </c>
      <c r="J888" s="155"/>
      <c r="K888" s="155"/>
      <c r="L888" s="155"/>
      <c r="M888" s="155"/>
      <c r="N888" s="163"/>
      <c r="O888" s="163"/>
      <c r="P888" s="163"/>
      <c r="Q888" s="163"/>
      <c r="R888" s="164"/>
      <c r="S888" s="165"/>
      <c r="T888" s="167" t="s">
        <v>1849</v>
      </c>
      <c r="U888" s="155"/>
      <c r="V888" s="172">
        <v>0.64</v>
      </c>
      <c r="W888" s="164"/>
      <c r="X888" s="155" t="s">
        <v>1850</v>
      </c>
      <c r="Y888" s="155" t="s">
        <v>475</v>
      </c>
      <c r="Z888" s="166"/>
      <c r="AA888" s="152">
        <f t="shared" si="72"/>
        <v>0.64</v>
      </c>
      <c r="AB888" s="168">
        <f t="shared" si="73"/>
        <v>1.28</v>
      </c>
      <c r="AC888" s="155"/>
      <c r="AD888" s="155">
        <f t="shared" si="74"/>
        <v>0</v>
      </c>
      <c r="AE888" s="169">
        <v>39926</v>
      </c>
      <c r="AF888" s="155"/>
      <c r="AG888" s="155"/>
      <c r="AH888" s="155"/>
      <c r="AI888" s="155"/>
      <c r="AJ888" s="155"/>
      <c r="AK888" s="155"/>
      <c r="AL888" s="155"/>
      <c r="AM888" s="281"/>
      <c r="AN888" s="281"/>
      <c r="AO888" s="156"/>
      <c r="AP888" s="282"/>
      <c r="AQ888" s="809"/>
      <c r="AR888" s="809"/>
      <c r="AS888" s="88">
        <f t="shared" si="70"/>
        <v>1</v>
      </c>
      <c r="AT888" s="88">
        <v>1</v>
      </c>
    </row>
    <row r="889" spans="1:46" x14ac:dyDescent="0.35">
      <c r="A889" s="155">
        <v>62804</v>
      </c>
      <c r="B889" s="162">
        <v>1134</v>
      </c>
      <c r="C889" s="155" t="s">
        <v>600</v>
      </c>
      <c r="D889" s="155" t="s">
        <v>473</v>
      </c>
      <c r="E889" s="155"/>
      <c r="F889" s="155">
        <v>8</v>
      </c>
      <c r="G889" s="250">
        <v>1</v>
      </c>
      <c r="H889" s="155"/>
      <c r="I889" s="155" t="str">
        <f t="shared" si="71"/>
        <v>part</v>
      </c>
      <c r="J889" s="155"/>
      <c r="K889" s="155"/>
      <c r="L889" s="155"/>
      <c r="M889" s="155"/>
      <c r="N889" s="163"/>
      <c r="O889" s="163"/>
      <c r="P889" s="163"/>
      <c r="Q889" s="163"/>
      <c r="R889" s="164"/>
      <c r="S889" s="165"/>
      <c r="T889" s="167"/>
      <c r="U889" s="155"/>
      <c r="V889" s="172">
        <v>0.04</v>
      </c>
      <c r="W889" s="164"/>
      <c r="X889" s="155" t="s">
        <v>478</v>
      </c>
      <c r="Y889" s="155" t="s">
        <v>475</v>
      </c>
      <c r="Z889" s="166"/>
      <c r="AA889" s="152">
        <f t="shared" si="72"/>
        <v>0.04</v>
      </c>
      <c r="AB889" s="168">
        <f t="shared" si="73"/>
        <v>0.32</v>
      </c>
      <c r="AC889" s="155"/>
      <c r="AD889" s="155">
        <f t="shared" si="74"/>
        <v>0</v>
      </c>
      <c r="AE889" s="169">
        <v>39926</v>
      </c>
      <c r="AF889" s="155"/>
      <c r="AG889" s="155"/>
      <c r="AH889" s="155"/>
      <c r="AI889" s="155"/>
      <c r="AJ889" s="155"/>
      <c r="AK889" s="155"/>
      <c r="AL889" s="155"/>
      <c r="AM889" s="281"/>
      <c r="AN889" s="281"/>
      <c r="AO889" s="156"/>
      <c r="AP889" s="282"/>
      <c r="AQ889" s="809"/>
      <c r="AR889" s="809"/>
      <c r="AS889" s="88">
        <f t="shared" si="70"/>
        <v>1</v>
      </c>
      <c r="AT889" s="88">
        <v>1</v>
      </c>
    </row>
    <row r="890" spans="1:46" x14ac:dyDescent="0.35">
      <c r="A890" s="155">
        <v>62804</v>
      </c>
      <c r="B890" s="162">
        <v>2180</v>
      </c>
      <c r="C890" s="155" t="s">
        <v>1851</v>
      </c>
      <c r="D890" s="155" t="s">
        <v>473</v>
      </c>
      <c r="E890" s="155"/>
      <c r="F890" s="155">
        <v>2</v>
      </c>
      <c r="G890" s="250">
        <v>1</v>
      </c>
      <c r="H890" s="155"/>
      <c r="I890" s="155" t="str">
        <f t="shared" si="71"/>
        <v>part</v>
      </c>
      <c r="J890" s="155"/>
      <c r="K890" s="155"/>
      <c r="L890" s="155"/>
      <c r="M890" s="155"/>
      <c r="N890" s="163"/>
      <c r="O890" s="163"/>
      <c r="P890" s="163"/>
      <c r="Q890" s="163"/>
      <c r="R890" s="164"/>
      <c r="S890" s="165"/>
      <c r="T890" s="167"/>
      <c r="U890" s="155"/>
      <c r="V890" s="172">
        <v>0.15</v>
      </c>
      <c r="W890" s="167"/>
      <c r="X890" s="155" t="s">
        <v>501</v>
      </c>
      <c r="Y890" s="155"/>
      <c r="Z890" s="155"/>
      <c r="AA890" s="152">
        <f t="shared" si="72"/>
        <v>0.15</v>
      </c>
      <c r="AB890" s="168">
        <f t="shared" si="73"/>
        <v>0.3</v>
      </c>
      <c r="AC890" s="155"/>
      <c r="AD890" s="155">
        <f t="shared" si="74"/>
        <v>0</v>
      </c>
      <c r="AE890" s="169">
        <v>39926</v>
      </c>
      <c r="AF890" s="155"/>
      <c r="AG890" s="155"/>
      <c r="AH890" s="155"/>
      <c r="AI890" s="155"/>
      <c r="AJ890" s="155"/>
      <c r="AK890" s="155"/>
      <c r="AL890" s="155"/>
      <c r="AM890" s="281"/>
      <c r="AN890" s="281"/>
      <c r="AO890" s="156"/>
      <c r="AP890" s="282"/>
      <c r="AQ890" s="809"/>
      <c r="AR890" s="809"/>
      <c r="AS890" s="88">
        <f t="shared" si="70"/>
        <v>1</v>
      </c>
      <c r="AT890" s="88">
        <v>1</v>
      </c>
    </row>
    <row r="891" spans="1:46" x14ac:dyDescent="0.35">
      <c r="A891" s="155">
        <v>62804</v>
      </c>
      <c r="B891" s="162">
        <v>2182</v>
      </c>
      <c r="C891" s="155" t="s">
        <v>1852</v>
      </c>
      <c r="D891" s="155" t="s">
        <v>473</v>
      </c>
      <c r="E891" s="155"/>
      <c r="F891" s="155">
        <v>2</v>
      </c>
      <c r="G891" s="250">
        <v>1</v>
      </c>
      <c r="H891" s="155"/>
      <c r="I891" s="155" t="str">
        <f t="shared" si="71"/>
        <v>part</v>
      </c>
      <c r="J891" s="155"/>
      <c r="K891" s="155"/>
      <c r="L891" s="155"/>
      <c r="M891" s="155"/>
      <c r="N891" s="163"/>
      <c r="O891" s="163"/>
      <c r="P891" s="163"/>
      <c r="Q891" s="163"/>
      <c r="R891" s="164"/>
      <c r="S891" s="165"/>
      <c r="T891" s="167" t="s">
        <v>631</v>
      </c>
      <c r="U891" s="155"/>
      <c r="V891" s="172">
        <v>3.96</v>
      </c>
      <c r="W891" s="167" t="s">
        <v>1853</v>
      </c>
      <c r="X891" s="155" t="s">
        <v>1068</v>
      </c>
      <c r="Y891" s="155" t="s">
        <v>475</v>
      </c>
      <c r="Z891" s="166"/>
      <c r="AA891" s="152">
        <f t="shared" si="72"/>
        <v>3.96</v>
      </c>
      <c r="AB891" s="168">
        <f t="shared" si="73"/>
        <v>7.92</v>
      </c>
      <c r="AC891" s="155"/>
      <c r="AD891" s="155">
        <f t="shared" si="74"/>
        <v>0</v>
      </c>
      <c r="AE891" s="169">
        <v>39926</v>
      </c>
      <c r="AF891" s="155"/>
      <c r="AG891" s="155"/>
      <c r="AH891" s="155"/>
      <c r="AI891" s="155"/>
      <c r="AJ891" s="155"/>
      <c r="AK891" s="155"/>
      <c r="AL891" s="155"/>
      <c r="AM891" s="281"/>
      <c r="AN891" s="281"/>
      <c r="AO891" s="156"/>
      <c r="AP891" s="282"/>
      <c r="AQ891" s="809"/>
      <c r="AR891" s="809"/>
      <c r="AS891" s="88">
        <f t="shared" si="70"/>
        <v>1</v>
      </c>
      <c r="AT891" s="88">
        <v>1</v>
      </c>
    </row>
    <row r="892" spans="1:46" x14ac:dyDescent="0.35">
      <c r="A892" s="149">
        <v>62810</v>
      </c>
      <c r="B892" s="253">
        <v>460</v>
      </c>
      <c r="C892" s="149" t="s">
        <v>514</v>
      </c>
      <c r="D892" s="149" t="s">
        <v>473</v>
      </c>
      <c r="E892" s="149"/>
      <c r="F892" s="149">
        <v>16</v>
      </c>
      <c r="G892" s="198">
        <v>1</v>
      </c>
      <c r="H892" s="149"/>
      <c r="I892" s="149" t="str">
        <f t="shared" si="71"/>
        <v>part</v>
      </c>
      <c r="J892" s="149"/>
      <c r="K892" s="149"/>
      <c r="L892" s="149"/>
      <c r="M892" s="149"/>
      <c r="N892" s="170"/>
      <c r="O892" s="170"/>
      <c r="P892" s="170"/>
      <c r="Q892" s="170"/>
      <c r="R892" s="255"/>
      <c r="S892" s="256"/>
      <c r="T892" s="257" t="s">
        <v>510</v>
      </c>
      <c r="U892" s="170"/>
      <c r="V892" s="258">
        <v>0.04</v>
      </c>
      <c r="W892" s="277" t="s">
        <v>1695</v>
      </c>
      <c r="X892" s="149"/>
      <c r="Y892" s="149"/>
      <c r="Z892" s="259"/>
      <c r="AA892" s="260">
        <f t="shared" si="72"/>
        <v>0.04</v>
      </c>
      <c r="AB892" s="150">
        <f t="shared" si="73"/>
        <v>0.64</v>
      </c>
      <c r="AC892" s="149"/>
      <c r="AD892" s="149">
        <f t="shared" si="74"/>
        <v>0</v>
      </c>
      <c r="AE892" s="261">
        <v>40158</v>
      </c>
      <c r="AF892" s="149"/>
      <c r="AG892" s="149"/>
      <c r="AH892" s="149"/>
      <c r="AI892" s="149"/>
      <c r="AJ892" s="149"/>
      <c r="AK892" s="149"/>
      <c r="AL892" s="149"/>
      <c r="AM892" s="281"/>
      <c r="AN892" s="281"/>
      <c r="AO892" s="156"/>
      <c r="AP892" s="282"/>
      <c r="AQ892" s="809"/>
      <c r="AR892" s="809"/>
      <c r="AS892" s="88">
        <f t="shared" si="70"/>
        <v>1</v>
      </c>
      <c r="AT892" s="88">
        <v>1</v>
      </c>
    </row>
    <row r="893" spans="1:46" x14ac:dyDescent="0.35">
      <c r="A893" s="155">
        <v>62811</v>
      </c>
      <c r="B893" s="162">
        <v>1502</v>
      </c>
      <c r="C893" s="155" t="s">
        <v>1836</v>
      </c>
      <c r="D893" s="155" t="s">
        <v>473</v>
      </c>
      <c r="E893" s="155"/>
      <c r="F893" s="155">
        <v>2</v>
      </c>
      <c r="G893" s="250">
        <v>1</v>
      </c>
      <c r="H893" s="155"/>
      <c r="I893" s="155" t="str">
        <f t="shared" si="71"/>
        <v>assy</v>
      </c>
      <c r="J893" s="155"/>
      <c r="K893" s="155"/>
      <c r="L893" s="155"/>
      <c r="M893" s="155"/>
      <c r="N893" s="163"/>
      <c r="O893" s="163"/>
      <c r="P893" s="163"/>
      <c r="Q893" s="163"/>
      <c r="R893" s="164"/>
      <c r="S893" s="165"/>
      <c r="T893" s="167"/>
      <c r="U893" s="155"/>
      <c r="V893" s="172">
        <v>136</v>
      </c>
      <c r="W893" s="167"/>
      <c r="X893" s="155" t="s">
        <v>1854</v>
      </c>
      <c r="Y893" s="155"/>
      <c r="Z893" s="166"/>
      <c r="AA893" s="152">
        <f t="shared" si="72"/>
        <v>136</v>
      </c>
      <c r="AB893" s="168">
        <f t="shared" si="73"/>
        <v>272</v>
      </c>
      <c r="AC893" s="155"/>
      <c r="AD893" s="155">
        <f t="shared" si="74"/>
        <v>0</v>
      </c>
      <c r="AE893" s="169">
        <v>39926</v>
      </c>
      <c r="AF893" s="155"/>
      <c r="AG893" s="155"/>
      <c r="AH893" s="155"/>
      <c r="AI893" s="155"/>
      <c r="AJ893" s="155"/>
      <c r="AK893" s="155"/>
      <c r="AL893" s="155"/>
      <c r="AM893" s="281"/>
      <c r="AN893" s="281"/>
      <c r="AO893" s="156"/>
      <c r="AP893" s="282"/>
      <c r="AQ893" s="809"/>
      <c r="AR893" s="809"/>
      <c r="AS893" s="88">
        <f t="shared" si="70"/>
        <v>1</v>
      </c>
      <c r="AT893" s="88">
        <v>1</v>
      </c>
    </row>
    <row r="894" spans="1:46" x14ac:dyDescent="0.35">
      <c r="A894" s="155">
        <v>62815</v>
      </c>
      <c r="B894" s="162">
        <v>140010</v>
      </c>
      <c r="C894" s="155" t="s">
        <v>1633</v>
      </c>
      <c r="D894" s="155" t="s">
        <v>473</v>
      </c>
      <c r="E894" s="155"/>
      <c r="F894" s="155">
        <v>2</v>
      </c>
      <c r="G894" s="250">
        <v>1</v>
      </c>
      <c r="H894" s="155"/>
      <c r="I894" s="155" t="str">
        <f t="shared" si="71"/>
        <v>part</v>
      </c>
      <c r="J894" s="155"/>
      <c r="K894" s="155"/>
      <c r="L894" s="155"/>
      <c r="M894" s="155"/>
      <c r="N894" s="163"/>
      <c r="O894" s="163"/>
      <c r="P894" s="163"/>
      <c r="Q894" s="163"/>
      <c r="R894" s="164"/>
      <c r="S894" s="165"/>
      <c r="T894" s="167" t="s">
        <v>555</v>
      </c>
      <c r="U894" s="155"/>
      <c r="V894" s="172">
        <v>0</v>
      </c>
      <c r="W894" s="164"/>
      <c r="X894" s="155" t="s">
        <v>1634</v>
      </c>
      <c r="Y894" s="155"/>
      <c r="Z894" s="166"/>
      <c r="AA894" s="152">
        <f t="shared" si="72"/>
        <v>0</v>
      </c>
      <c r="AB894" s="168">
        <f t="shared" si="73"/>
        <v>0</v>
      </c>
      <c r="AC894" s="155"/>
      <c r="AD894" s="155">
        <f t="shared" si="74"/>
        <v>0</v>
      </c>
      <c r="AE894" s="169">
        <v>39926</v>
      </c>
      <c r="AF894" s="155">
        <v>2</v>
      </c>
      <c r="AG894" s="155">
        <v>2</v>
      </c>
      <c r="AH894" s="155"/>
      <c r="AI894" s="155"/>
      <c r="AJ894" s="155"/>
      <c r="AK894" s="155"/>
      <c r="AL894" s="155"/>
      <c r="AM894" s="281"/>
      <c r="AN894" s="281"/>
      <c r="AO894" s="156"/>
      <c r="AP894" s="282"/>
      <c r="AQ894" s="809"/>
      <c r="AR894" s="809"/>
      <c r="AS894" s="88">
        <f t="shared" si="70"/>
        <v>1</v>
      </c>
      <c r="AT894" s="88">
        <v>1</v>
      </c>
    </row>
    <row r="895" spans="1:46" x14ac:dyDescent="0.35">
      <c r="A895" s="155">
        <v>62818</v>
      </c>
      <c r="B895" s="162">
        <v>1134</v>
      </c>
      <c r="C895" s="155" t="s">
        <v>600</v>
      </c>
      <c r="D895" s="155" t="s">
        <v>473</v>
      </c>
      <c r="E895" s="155"/>
      <c r="F895" s="155">
        <v>1</v>
      </c>
      <c r="G895" s="250">
        <v>1</v>
      </c>
      <c r="H895" s="155"/>
      <c r="I895" s="155" t="str">
        <f t="shared" si="71"/>
        <v>part</v>
      </c>
      <c r="J895" s="155"/>
      <c r="K895" s="155"/>
      <c r="L895" s="155"/>
      <c r="M895" s="155"/>
      <c r="N895" s="163"/>
      <c r="O895" s="163"/>
      <c r="P895" s="163"/>
      <c r="Q895" s="163"/>
      <c r="R895" s="164"/>
      <c r="S895" s="251"/>
      <c r="T895" s="167"/>
      <c r="U895" s="163"/>
      <c r="V895" s="172">
        <v>0.04</v>
      </c>
      <c r="W895" s="164"/>
      <c r="X895" s="155" t="s">
        <v>478</v>
      </c>
      <c r="Y895" s="155" t="s">
        <v>475</v>
      </c>
      <c r="Z895" s="166"/>
      <c r="AA895" s="152">
        <f t="shared" si="72"/>
        <v>0.04</v>
      </c>
      <c r="AB895" s="168">
        <f t="shared" si="73"/>
        <v>0.04</v>
      </c>
      <c r="AC895" s="155"/>
      <c r="AD895" s="155">
        <f t="shared" si="74"/>
        <v>0</v>
      </c>
      <c r="AE895" s="169">
        <v>39926</v>
      </c>
      <c r="AF895" s="155"/>
      <c r="AG895" s="155"/>
      <c r="AH895" s="155"/>
      <c r="AI895" s="155"/>
      <c r="AJ895" s="155"/>
      <c r="AK895" s="155"/>
      <c r="AL895" s="155"/>
      <c r="AM895" s="281"/>
      <c r="AN895" s="281"/>
      <c r="AO895" s="156"/>
      <c r="AP895" s="282"/>
      <c r="AQ895" s="809"/>
      <c r="AR895" s="809"/>
      <c r="AS895" s="88">
        <f t="shared" si="70"/>
        <v>1</v>
      </c>
      <c r="AT895" s="88">
        <v>1</v>
      </c>
    </row>
    <row r="896" spans="1:46" x14ac:dyDescent="0.35">
      <c r="A896" s="155">
        <v>62818</v>
      </c>
      <c r="B896" s="162">
        <v>1844</v>
      </c>
      <c r="C896" s="155" t="s">
        <v>1855</v>
      </c>
      <c r="D896" s="155" t="s">
        <v>473</v>
      </c>
      <c r="E896" s="155"/>
      <c r="F896" s="155">
        <v>1</v>
      </c>
      <c r="G896" s="250">
        <v>1</v>
      </c>
      <c r="H896" s="155"/>
      <c r="I896" s="155" t="str">
        <f t="shared" si="71"/>
        <v>part</v>
      </c>
      <c r="J896" s="155"/>
      <c r="K896" s="155"/>
      <c r="L896" s="155"/>
      <c r="M896" s="155"/>
      <c r="N896" s="163"/>
      <c r="O896" s="163"/>
      <c r="P896" s="163"/>
      <c r="Q896" s="163"/>
      <c r="R896" s="164"/>
      <c r="S896" s="165"/>
      <c r="T896" s="167" t="s">
        <v>522</v>
      </c>
      <c r="U896" s="163"/>
      <c r="V896" s="172">
        <v>5.98</v>
      </c>
      <c r="W896" s="164"/>
      <c r="X896" s="155" t="s">
        <v>718</v>
      </c>
      <c r="Y896" s="155" t="s">
        <v>475</v>
      </c>
      <c r="Z896" s="166"/>
      <c r="AA896" s="152">
        <f t="shared" si="72"/>
        <v>5.98</v>
      </c>
      <c r="AB896" s="168">
        <f t="shared" si="73"/>
        <v>5.98</v>
      </c>
      <c r="AC896" s="155"/>
      <c r="AD896" s="155">
        <f t="shared" si="74"/>
        <v>0</v>
      </c>
      <c r="AE896" s="169">
        <v>39926</v>
      </c>
      <c r="AF896" s="155"/>
      <c r="AG896" s="155"/>
      <c r="AH896" s="155"/>
      <c r="AI896" s="155"/>
      <c r="AJ896" s="155"/>
      <c r="AK896" s="155"/>
      <c r="AL896" s="155"/>
      <c r="AM896" s="281"/>
      <c r="AN896" s="281"/>
      <c r="AO896" s="156"/>
      <c r="AP896" s="282"/>
      <c r="AQ896" s="809"/>
      <c r="AR896" s="809"/>
      <c r="AS896" s="88">
        <f t="shared" si="70"/>
        <v>1</v>
      </c>
      <c r="AT896" s="88">
        <v>1</v>
      </c>
    </row>
    <row r="897" spans="1:46" x14ac:dyDescent="0.35">
      <c r="A897" s="125">
        <v>62818</v>
      </c>
      <c r="B897" s="126">
        <v>62690</v>
      </c>
      <c r="C897" s="125" t="s">
        <v>1856</v>
      </c>
      <c r="D897" s="125" t="s">
        <v>590</v>
      </c>
      <c r="E897" s="125" t="s">
        <v>1081</v>
      </c>
      <c r="F897" s="125">
        <v>1</v>
      </c>
      <c r="G897" s="133">
        <v>1</v>
      </c>
      <c r="H897" s="125"/>
      <c r="I897" s="125" t="str">
        <f t="shared" si="71"/>
        <v>part</v>
      </c>
      <c r="J897" s="125"/>
      <c r="K897" s="125"/>
      <c r="L897" s="125"/>
      <c r="M897" s="125"/>
      <c r="N897" s="128"/>
      <c r="O897" s="128"/>
      <c r="P897" s="128"/>
      <c r="Q897" s="128"/>
      <c r="R897" s="129"/>
      <c r="S897" s="262"/>
      <c r="T897" s="130" t="s">
        <v>1857</v>
      </c>
      <c r="U897" s="125"/>
      <c r="V897" s="131">
        <v>58</v>
      </c>
      <c r="W897" s="129"/>
      <c r="X897" s="125" t="s">
        <v>1219</v>
      </c>
      <c r="Y897" s="125"/>
      <c r="Z897" s="132"/>
      <c r="AA897" s="112">
        <f t="shared" si="72"/>
        <v>58</v>
      </c>
      <c r="AB897" s="95">
        <f t="shared" si="73"/>
        <v>58</v>
      </c>
      <c r="AD897" s="88">
        <f t="shared" si="74"/>
        <v>0</v>
      </c>
      <c r="AE897" s="113">
        <v>39926</v>
      </c>
      <c r="AM897" s="281"/>
      <c r="AN897" s="281"/>
      <c r="AO897" s="156"/>
      <c r="AP897" s="282"/>
      <c r="AQ897" s="809"/>
      <c r="AR897" s="809"/>
      <c r="AS897" s="88">
        <f t="shared" si="70"/>
        <v>1</v>
      </c>
      <c r="AT897" s="88">
        <v>1</v>
      </c>
    </row>
    <row r="898" spans="1:46" x14ac:dyDescent="0.35">
      <c r="A898" s="125">
        <v>62818</v>
      </c>
      <c r="B898" s="126">
        <v>62691</v>
      </c>
      <c r="C898" s="125" t="s">
        <v>1858</v>
      </c>
      <c r="D898" s="125" t="s">
        <v>590</v>
      </c>
      <c r="E898" s="125" t="s">
        <v>1081</v>
      </c>
      <c r="F898" s="125">
        <v>1</v>
      </c>
      <c r="G898" s="133">
        <v>1</v>
      </c>
      <c r="H898" s="125"/>
      <c r="I898" s="125" t="str">
        <f t="shared" si="71"/>
        <v>part</v>
      </c>
      <c r="J898" s="125"/>
      <c r="K898" s="125"/>
      <c r="L898" s="125"/>
      <c r="M898" s="125"/>
      <c r="N898" s="128"/>
      <c r="O898" s="128"/>
      <c r="P898" s="128"/>
      <c r="Q898" s="128"/>
      <c r="R898" s="129"/>
      <c r="S898" s="262"/>
      <c r="T898" s="130" t="s">
        <v>1307</v>
      </c>
      <c r="U898" s="128"/>
      <c r="V898" s="131">
        <v>0</v>
      </c>
      <c r="W898" s="130"/>
      <c r="X898" s="125" t="s">
        <v>1087</v>
      </c>
      <c r="Y898" s="125"/>
      <c r="Z898" s="132"/>
      <c r="AA898" s="112">
        <f t="shared" si="72"/>
        <v>0</v>
      </c>
      <c r="AB898" s="95">
        <f t="shared" si="73"/>
        <v>0</v>
      </c>
      <c r="AD898" s="88">
        <f t="shared" si="74"/>
        <v>0</v>
      </c>
      <c r="AE898" s="113">
        <v>39926</v>
      </c>
      <c r="AM898" s="281"/>
      <c r="AN898" s="281"/>
      <c r="AO898" s="156"/>
      <c r="AP898" s="282"/>
      <c r="AQ898" s="809"/>
      <c r="AR898" s="809"/>
      <c r="AS898" s="88">
        <f t="shared" si="70"/>
        <v>1</v>
      </c>
      <c r="AT898" s="88">
        <v>1</v>
      </c>
    </row>
    <row r="899" spans="1:46" x14ac:dyDescent="0.35">
      <c r="A899" s="155">
        <v>62876</v>
      </c>
      <c r="B899" s="162">
        <v>1123</v>
      </c>
      <c r="C899" s="173" t="s">
        <v>598</v>
      </c>
      <c r="D899" s="173" t="s">
        <v>473</v>
      </c>
      <c r="E899" s="155"/>
      <c r="F899" s="155">
        <v>4</v>
      </c>
      <c r="G899" s="171">
        <v>1</v>
      </c>
      <c r="H899" s="155"/>
      <c r="I899" s="155" t="str">
        <f t="shared" si="71"/>
        <v>part</v>
      </c>
      <c r="J899" s="155"/>
      <c r="K899" s="155"/>
      <c r="L899" s="155"/>
      <c r="M899" s="155"/>
      <c r="N899" s="163"/>
      <c r="O899" s="163"/>
      <c r="P899" s="163"/>
      <c r="Q899" s="163"/>
      <c r="R899" s="164"/>
      <c r="S899" s="165"/>
      <c r="T899" s="167"/>
      <c r="U899" s="163"/>
      <c r="V899" s="172">
        <v>0.01</v>
      </c>
      <c r="W899" s="164"/>
      <c r="X899" s="155"/>
      <c r="Y899" s="155"/>
      <c r="Z899" s="166"/>
      <c r="AA899" s="152">
        <f t="shared" si="72"/>
        <v>0.01</v>
      </c>
      <c r="AB899" s="168">
        <f t="shared" si="73"/>
        <v>0.04</v>
      </c>
      <c r="AC899" s="155"/>
      <c r="AD899" s="155">
        <f t="shared" si="74"/>
        <v>0</v>
      </c>
      <c r="AE899" s="169">
        <v>40158</v>
      </c>
      <c r="AF899" s="155"/>
      <c r="AG899" s="155"/>
      <c r="AH899" s="155"/>
      <c r="AI899" s="155"/>
      <c r="AJ899" s="155"/>
      <c r="AK899" s="155"/>
      <c r="AL899" s="155"/>
      <c r="AM899" s="281"/>
      <c r="AN899" s="281"/>
      <c r="AO899" s="156"/>
      <c r="AP899" s="282"/>
      <c r="AQ899" s="809"/>
      <c r="AR899" s="809"/>
      <c r="AS899" s="88">
        <f t="shared" si="70"/>
        <v>1</v>
      </c>
      <c r="AT899" s="88">
        <v>1</v>
      </c>
    </row>
    <row r="900" spans="1:46" x14ac:dyDescent="0.35">
      <c r="A900" s="155">
        <v>62876</v>
      </c>
      <c r="B900" s="162">
        <v>1718</v>
      </c>
      <c r="C900" s="173" t="s">
        <v>1859</v>
      </c>
      <c r="D900" s="173" t="s">
        <v>473</v>
      </c>
      <c r="E900" s="155"/>
      <c r="F900" s="155">
        <v>2</v>
      </c>
      <c r="G900" s="171">
        <v>1</v>
      </c>
      <c r="H900" s="155"/>
      <c r="I900" s="155" t="str">
        <f t="shared" si="71"/>
        <v>part</v>
      </c>
      <c r="J900" s="155"/>
      <c r="K900" s="155"/>
      <c r="L900" s="155"/>
      <c r="M900" s="155"/>
      <c r="N900" s="163"/>
      <c r="O900" s="163"/>
      <c r="P900" s="163"/>
      <c r="Q900" s="163"/>
      <c r="R900" s="164"/>
      <c r="S900" s="165"/>
      <c r="T900" s="167" t="s">
        <v>1860</v>
      </c>
      <c r="U900" s="163"/>
      <c r="V900" s="172">
        <v>14.24</v>
      </c>
      <c r="W900" s="164"/>
      <c r="X900" s="155" t="s">
        <v>905</v>
      </c>
      <c r="Y900" s="155" t="s">
        <v>475</v>
      </c>
      <c r="Z900" s="166"/>
      <c r="AA900" s="152">
        <f t="shared" si="72"/>
        <v>14.24</v>
      </c>
      <c r="AB900" s="168">
        <f t="shared" si="73"/>
        <v>28.48</v>
      </c>
      <c r="AC900" s="155"/>
      <c r="AD900" s="155">
        <f t="shared" si="74"/>
        <v>0</v>
      </c>
      <c r="AE900" s="169">
        <v>40030</v>
      </c>
      <c r="AF900" s="155"/>
      <c r="AG900" s="155"/>
      <c r="AH900" s="155"/>
      <c r="AI900" s="155"/>
      <c r="AJ900" s="155"/>
      <c r="AK900" s="155"/>
      <c r="AL900" s="155"/>
      <c r="AM900" s="281"/>
      <c r="AN900" s="281"/>
      <c r="AO900" s="156"/>
      <c r="AP900" s="282"/>
      <c r="AQ900" s="809"/>
      <c r="AR900" s="809"/>
      <c r="AS900" s="88">
        <f t="shared" si="70"/>
        <v>1</v>
      </c>
      <c r="AT900" s="88">
        <v>1</v>
      </c>
    </row>
    <row r="901" spans="1:46" x14ac:dyDescent="0.35">
      <c r="A901" s="155">
        <v>62897</v>
      </c>
      <c r="B901" s="162">
        <v>1866</v>
      </c>
      <c r="C901" s="155" t="s">
        <v>1861</v>
      </c>
      <c r="D901" s="155" t="s">
        <v>473</v>
      </c>
      <c r="E901" s="155"/>
      <c r="F901" s="155">
        <v>16</v>
      </c>
      <c r="G901" s="171">
        <v>1</v>
      </c>
      <c r="H901" s="155"/>
      <c r="I901" s="155" t="str">
        <f t="shared" si="71"/>
        <v>part</v>
      </c>
      <c r="J901" s="155"/>
      <c r="K901" s="155"/>
      <c r="L901" s="155"/>
      <c r="M901" s="155"/>
      <c r="N901" s="163"/>
      <c r="O901" s="163"/>
      <c r="P901" s="163"/>
      <c r="Q901" s="163"/>
      <c r="R901" s="164"/>
      <c r="S901" s="165"/>
      <c r="T901" s="167" t="s">
        <v>522</v>
      </c>
      <c r="U901" s="155"/>
      <c r="V901" s="172">
        <v>0</v>
      </c>
      <c r="W901" s="167" t="s">
        <v>1862</v>
      </c>
      <c r="X901" s="155" t="s">
        <v>935</v>
      </c>
      <c r="Y901" s="155"/>
      <c r="Z901" s="166"/>
      <c r="AA901" s="152">
        <f t="shared" si="72"/>
        <v>0</v>
      </c>
      <c r="AB901" s="168">
        <f t="shared" si="73"/>
        <v>0</v>
      </c>
      <c r="AC901" s="155"/>
      <c r="AD901" s="155">
        <f t="shared" si="74"/>
        <v>0</v>
      </c>
      <c r="AE901" s="169">
        <v>40095</v>
      </c>
      <c r="AF901" s="155"/>
      <c r="AG901" s="155"/>
      <c r="AH901" s="155"/>
      <c r="AI901" s="155"/>
      <c r="AJ901" s="155"/>
      <c r="AK901" s="155"/>
      <c r="AL901" s="155"/>
      <c r="AM901" s="281"/>
      <c r="AN901" s="281"/>
      <c r="AO901" s="156"/>
      <c r="AP901" s="282"/>
      <c r="AQ901" s="809"/>
      <c r="AR901" s="809"/>
      <c r="AS901" s="88">
        <f t="shared" si="70"/>
        <v>1</v>
      </c>
      <c r="AT901" s="88">
        <v>1</v>
      </c>
    </row>
    <row r="902" spans="1:46" x14ac:dyDescent="0.35">
      <c r="A902" s="155">
        <v>62897</v>
      </c>
      <c r="B902" s="162">
        <v>1896</v>
      </c>
      <c r="C902" s="155" t="s">
        <v>1863</v>
      </c>
      <c r="D902" s="155" t="s">
        <v>473</v>
      </c>
      <c r="E902" s="155"/>
      <c r="F902" s="155">
        <v>2</v>
      </c>
      <c r="G902" s="171">
        <v>1</v>
      </c>
      <c r="H902" s="155"/>
      <c r="I902" s="155" t="str">
        <f t="shared" si="71"/>
        <v>part</v>
      </c>
      <c r="J902" s="155"/>
      <c r="K902" s="155"/>
      <c r="L902" s="155"/>
      <c r="M902" s="155"/>
      <c r="N902" s="163"/>
      <c r="O902" s="163"/>
      <c r="P902" s="163"/>
      <c r="Q902" s="163"/>
      <c r="R902" s="164"/>
      <c r="S902" s="165"/>
      <c r="T902" s="167"/>
      <c r="U902" s="155"/>
      <c r="V902" s="172">
        <v>0.08</v>
      </c>
      <c r="W902" s="167"/>
      <c r="X902" s="155" t="s">
        <v>635</v>
      </c>
      <c r="Y902" s="155" t="s">
        <v>475</v>
      </c>
      <c r="Z902" s="166"/>
      <c r="AA902" s="152">
        <f t="shared" si="72"/>
        <v>0.08</v>
      </c>
      <c r="AB902" s="168">
        <f t="shared" si="73"/>
        <v>0.16</v>
      </c>
      <c r="AC902" s="155"/>
      <c r="AD902" s="155">
        <f t="shared" si="74"/>
        <v>0</v>
      </c>
      <c r="AE902" s="169">
        <v>40123</v>
      </c>
      <c r="AF902" s="155"/>
      <c r="AG902" s="155"/>
      <c r="AH902" s="155"/>
      <c r="AI902" s="155"/>
      <c r="AJ902" s="155"/>
      <c r="AK902" s="155"/>
      <c r="AL902" s="155"/>
      <c r="AM902" s="281"/>
      <c r="AN902" s="281"/>
      <c r="AO902" s="156"/>
      <c r="AP902" s="282"/>
      <c r="AQ902" s="809"/>
      <c r="AR902" s="809"/>
      <c r="AS902" s="88">
        <f t="shared" si="70"/>
        <v>1</v>
      </c>
      <c r="AT902" s="88">
        <v>1</v>
      </c>
    </row>
    <row r="903" spans="1:46" x14ac:dyDescent="0.35">
      <c r="A903" s="125">
        <v>62897</v>
      </c>
      <c r="B903" s="126">
        <v>2468</v>
      </c>
      <c r="C903" s="125" t="s">
        <v>1864</v>
      </c>
      <c r="D903" s="125" t="s">
        <v>590</v>
      </c>
      <c r="E903" s="125" t="s">
        <v>576</v>
      </c>
      <c r="F903" s="125">
        <v>1</v>
      </c>
      <c r="G903" s="127">
        <v>1</v>
      </c>
      <c r="H903" s="125"/>
      <c r="I903" s="125" t="str">
        <f t="shared" ref="I903:I934" si="75">IF(COUNTIF($A$7:$A$3385,B903)&lt;&gt;0,"assy","part")</f>
        <v>part</v>
      </c>
      <c r="J903" s="125"/>
      <c r="K903" s="125"/>
      <c r="L903" s="125"/>
      <c r="M903" s="125"/>
      <c r="N903" s="128"/>
      <c r="O903" s="128"/>
      <c r="P903" s="128"/>
      <c r="Q903" s="128"/>
      <c r="R903" s="129" t="s">
        <v>914</v>
      </c>
      <c r="S903" s="262">
        <v>4</v>
      </c>
      <c r="T903" s="130" t="s">
        <v>1307</v>
      </c>
      <c r="U903" s="125"/>
      <c r="V903" s="131">
        <v>0</v>
      </c>
      <c r="W903" s="130"/>
      <c r="X903" s="153" t="s">
        <v>1865</v>
      </c>
      <c r="Y903" s="125"/>
      <c r="Z903" s="132"/>
      <c r="AA903" s="112">
        <f t="shared" ref="AA903:AA934" si="76">V903+Z903</f>
        <v>0</v>
      </c>
      <c r="AB903" s="95">
        <f t="shared" ref="AB903:AB934" si="77">AA903*F903</f>
        <v>0</v>
      </c>
      <c r="AD903" s="88">
        <f t="shared" ref="AD903:AD934" si="78">AC903*F903</f>
        <v>0</v>
      </c>
      <c r="AE903" s="113">
        <v>40066</v>
      </c>
      <c r="AM903" s="281"/>
      <c r="AN903" s="281"/>
      <c r="AO903" s="156"/>
      <c r="AP903" s="282"/>
      <c r="AQ903" s="809"/>
      <c r="AR903" s="809"/>
      <c r="AS903" s="88">
        <f t="shared" ref="AS903:AS944" si="79">IF(B903=AN903,0,1)</f>
        <v>1</v>
      </c>
      <c r="AT903" s="88">
        <v>1</v>
      </c>
    </row>
    <row r="904" spans="1:46" x14ac:dyDescent="0.35">
      <c r="A904" s="155">
        <v>62897</v>
      </c>
      <c r="B904" s="162">
        <v>2579</v>
      </c>
      <c r="C904" s="155" t="s">
        <v>1866</v>
      </c>
      <c r="D904" s="155" t="s">
        <v>473</v>
      </c>
      <c r="E904" s="155"/>
      <c r="F904" s="155">
        <v>1</v>
      </c>
      <c r="G904" s="171">
        <v>1</v>
      </c>
      <c r="H904" s="155"/>
      <c r="I904" s="155" t="str">
        <f t="shared" si="75"/>
        <v>part</v>
      </c>
      <c r="J904" s="155"/>
      <c r="K904" s="155"/>
      <c r="L904" s="155"/>
      <c r="M904" s="155"/>
      <c r="N904" s="163"/>
      <c r="O904" s="163"/>
      <c r="P904" s="163"/>
      <c r="Q904" s="163"/>
      <c r="R904" s="164"/>
      <c r="S904" s="165"/>
      <c r="T904" s="167" t="s">
        <v>1810</v>
      </c>
      <c r="U904" s="155"/>
      <c r="V904" s="172">
        <v>28.24</v>
      </c>
      <c r="W904" s="167">
        <v>50103</v>
      </c>
      <c r="X904" s="183" t="s">
        <v>1867</v>
      </c>
      <c r="Y904" s="155" t="s">
        <v>1868</v>
      </c>
      <c r="Z904" s="166"/>
      <c r="AA904" s="152">
        <f t="shared" si="76"/>
        <v>28.24</v>
      </c>
      <c r="AB904" s="168">
        <f t="shared" si="77"/>
        <v>28.24</v>
      </c>
      <c r="AC904" s="155"/>
      <c r="AD904" s="155">
        <f t="shared" si="78"/>
        <v>0</v>
      </c>
      <c r="AE904" s="169">
        <v>40095</v>
      </c>
      <c r="AF904" s="155"/>
      <c r="AG904" s="155"/>
      <c r="AH904" s="155"/>
      <c r="AI904" s="155"/>
      <c r="AJ904" s="155"/>
      <c r="AK904" s="155"/>
      <c r="AL904" s="155"/>
      <c r="AM904" s="281"/>
      <c r="AN904" s="281"/>
      <c r="AO904" s="156"/>
      <c r="AP904" s="282"/>
      <c r="AQ904" s="809"/>
      <c r="AR904" s="809"/>
      <c r="AS904" s="88">
        <f t="shared" si="79"/>
        <v>1</v>
      </c>
      <c r="AT904" s="88">
        <v>1</v>
      </c>
    </row>
    <row r="905" spans="1:46" x14ac:dyDescent="0.35">
      <c r="A905" s="232">
        <v>62897</v>
      </c>
      <c r="B905" s="233">
        <v>62578</v>
      </c>
      <c r="C905" s="232" t="s">
        <v>1869</v>
      </c>
      <c r="D905" s="232" t="s">
        <v>590</v>
      </c>
      <c r="E905" s="232" t="s">
        <v>576</v>
      </c>
      <c r="F905" s="232">
        <v>4</v>
      </c>
      <c r="G905" s="243">
        <v>1</v>
      </c>
      <c r="H905" s="232"/>
      <c r="I905" s="232" t="str">
        <f t="shared" si="75"/>
        <v>assy</v>
      </c>
      <c r="J905" s="232"/>
      <c r="K905" s="232"/>
      <c r="L905" s="232"/>
      <c r="M905" s="232"/>
      <c r="N905" s="235"/>
      <c r="O905" s="235"/>
      <c r="P905" s="235"/>
      <c r="Q905" s="235"/>
      <c r="R905" s="236"/>
      <c r="S905" s="237"/>
      <c r="T905" s="238" t="s">
        <v>779</v>
      </c>
      <c r="U905" s="232"/>
      <c r="V905" s="290">
        <v>0</v>
      </c>
      <c r="W905" s="238"/>
      <c r="X905" s="232" t="s">
        <v>1206</v>
      </c>
      <c r="Y905" s="232"/>
      <c r="Z905" s="239"/>
      <c r="AA905" s="240">
        <f t="shared" si="76"/>
        <v>0</v>
      </c>
      <c r="AB905" s="241">
        <f t="shared" si="77"/>
        <v>0</v>
      </c>
      <c r="AC905" s="232"/>
      <c r="AD905" s="232">
        <f t="shared" si="78"/>
        <v>0</v>
      </c>
      <c r="AE905" s="242">
        <v>40042</v>
      </c>
      <c r="AF905" s="232"/>
      <c r="AG905" s="232"/>
      <c r="AH905" s="232"/>
      <c r="AI905" s="232"/>
      <c r="AJ905" s="232"/>
      <c r="AK905" s="232"/>
      <c r="AL905" s="232"/>
      <c r="AM905" s="281"/>
      <c r="AN905" s="281"/>
      <c r="AO905" s="156"/>
      <c r="AP905" s="282"/>
      <c r="AQ905" s="809"/>
      <c r="AR905" s="809"/>
      <c r="AS905" s="88">
        <f t="shared" si="79"/>
        <v>1</v>
      </c>
      <c r="AT905" s="88">
        <v>1</v>
      </c>
    </row>
    <row r="906" spans="1:46" x14ac:dyDescent="0.35">
      <c r="A906" s="155">
        <v>62902</v>
      </c>
      <c r="B906" s="162">
        <v>1099</v>
      </c>
      <c r="C906" s="155" t="s">
        <v>1870</v>
      </c>
      <c r="D906" s="155" t="s">
        <v>473</v>
      </c>
      <c r="E906" s="155"/>
      <c r="F906" s="155">
        <v>48</v>
      </c>
      <c r="G906" s="171">
        <v>1</v>
      </c>
      <c r="H906" s="155"/>
      <c r="I906" s="155" t="str">
        <f t="shared" si="75"/>
        <v>part</v>
      </c>
      <c r="J906" s="155"/>
      <c r="K906" s="155"/>
      <c r="L906" s="155"/>
      <c r="M906" s="155"/>
      <c r="N906" s="163"/>
      <c r="O906" s="163"/>
      <c r="P906" s="163"/>
      <c r="Q906" s="163"/>
      <c r="R906" s="164"/>
      <c r="S906" s="165"/>
      <c r="T906" s="167"/>
      <c r="U906" s="155"/>
      <c r="V906" s="172">
        <v>7.0000000000000007E-2</v>
      </c>
      <c r="W906" s="167"/>
      <c r="X906" s="155" t="s">
        <v>625</v>
      </c>
      <c r="Y906" s="155" t="s">
        <v>475</v>
      </c>
      <c r="Z906" s="166"/>
      <c r="AA906" s="152">
        <f t="shared" si="76"/>
        <v>7.0000000000000007E-2</v>
      </c>
      <c r="AB906" s="168">
        <f t="shared" si="77"/>
        <v>3.3600000000000003</v>
      </c>
      <c r="AC906" s="155"/>
      <c r="AD906" s="155">
        <f t="shared" si="78"/>
        <v>0</v>
      </c>
      <c r="AE906" s="169">
        <v>40042</v>
      </c>
      <c r="AF906" s="155"/>
      <c r="AG906" s="155"/>
      <c r="AH906" s="155"/>
      <c r="AI906" s="155"/>
      <c r="AJ906" s="155"/>
      <c r="AK906" s="155"/>
      <c r="AL906" s="155"/>
      <c r="AM906" s="281"/>
      <c r="AN906" s="281"/>
      <c r="AO906" s="156"/>
      <c r="AP906" s="282"/>
      <c r="AQ906" s="809"/>
      <c r="AR906" s="809"/>
      <c r="AS906" s="88">
        <f t="shared" si="79"/>
        <v>1</v>
      </c>
      <c r="AT906" s="88">
        <v>1</v>
      </c>
    </row>
    <row r="907" spans="1:46" x14ac:dyDescent="0.35">
      <c r="A907" s="155">
        <v>62902</v>
      </c>
      <c r="B907" s="162">
        <v>2016</v>
      </c>
      <c r="C907" s="155" t="s">
        <v>1871</v>
      </c>
      <c r="D907" s="155" t="s">
        <v>473</v>
      </c>
      <c r="E907" s="155"/>
      <c r="F907" s="155">
        <v>1</v>
      </c>
      <c r="G907" s="171">
        <v>1</v>
      </c>
      <c r="H907" s="155"/>
      <c r="I907" s="155" t="str">
        <f t="shared" si="75"/>
        <v>part</v>
      </c>
      <c r="J907" s="155"/>
      <c r="K907" s="155"/>
      <c r="L907" s="155"/>
      <c r="M907" s="155"/>
      <c r="N907" s="163"/>
      <c r="O907" s="163"/>
      <c r="P907" s="163"/>
      <c r="Q907" s="163"/>
      <c r="R907" s="164"/>
      <c r="S907" s="165"/>
      <c r="T907" s="167" t="s">
        <v>826</v>
      </c>
      <c r="U907" s="155"/>
      <c r="V907" s="172">
        <v>42</v>
      </c>
      <c r="W907" s="167"/>
      <c r="X907" s="155" t="s">
        <v>794</v>
      </c>
      <c r="Y907" s="155"/>
      <c r="Z907" s="166"/>
      <c r="AA907" s="152">
        <f t="shared" si="76"/>
        <v>42</v>
      </c>
      <c r="AB907" s="168">
        <f t="shared" si="77"/>
        <v>42</v>
      </c>
      <c r="AC907" s="155"/>
      <c r="AD907" s="155">
        <f t="shared" si="78"/>
        <v>0</v>
      </c>
      <c r="AE907" s="169">
        <v>40042</v>
      </c>
      <c r="AF907" s="155"/>
      <c r="AG907" s="155"/>
      <c r="AH907" s="155"/>
      <c r="AI907" s="155"/>
      <c r="AJ907" s="155"/>
      <c r="AK907" s="155"/>
      <c r="AL907" s="155"/>
      <c r="AM907" s="281"/>
      <c r="AN907" s="281"/>
      <c r="AO907" s="156"/>
      <c r="AP907" s="282"/>
      <c r="AQ907" s="809"/>
      <c r="AR907" s="809"/>
      <c r="AS907" s="88">
        <f t="shared" si="79"/>
        <v>1</v>
      </c>
      <c r="AT907" s="88">
        <v>1</v>
      </c>
    </row>
    <row r="908" spans="1:46" x14ac:dyDescent="0.35">
      <c r="A908" s="155">
        <v>62909</v>
      </c>
      <c r="B908" s="162">
        <v>2531</v>
      </c>
      <c r="C908" s="155" t="s">
        <v>1872</v>
      </c>
      <c r="D908" s="155" t="s">
        <v>473</v>
      </c>
      <c r="E908" s="155" t="s">
        <v>576</v>
      </c>
      <c r="F908" s="155">
        <v>1</v>
      </c>
      <c r="G908" s="171">
        <v>1</v>
      </c>
      <c r="H908" s="155"/>
      <c r="I908" s="155" t="str">
        <f t="shared" si="75"/>
        <v>part</v>
      </c>
      <c r="J908" s="155"/>
      <c r="K908" s="155"/>
      <c r="L908" s="155"/>
      <c r="M908" s="155"/>
      <c r="N908" s="163"/>
      <c r="O908" s="163"/>
      <c r="P908" s="163"/>
      <c r="Q908" s="163"/>
      <c r="R908" s="164"/>
      <c r="S908" s="165"/>
      <c r="T908" s="167" t="s">
        <v>506</v>
      </c>
      <c r="U908" s="163"/>
      <c r="V908" s="172">
        <v>3.44</v>
      </c>
      <c r="W908" s="167" t="s">
        <v>1873</v>
      </c>
      <c r="X908" s="155" t="s">
        <v>1874</v>
      </c>
      <c r="Y908" s="155"/>
      <c r="Z908" s="155"/>
      <c r="AA908" s="152">
        <f t="shared" si="76"/>
        <v>3.44</v>
      </c>
      <c r="AB908" s="168">
        <f t="shared" si="77"/>
        <v>3.44</v>
      </c>
      <c r="AC908" s="155"/>
      <c r="AD908" s="155">
        <f t="shared" si="78"/>
        <v>0</v>
      </c>
      <c r="AE908" s="169">
        <v>40084</v>
      </c>
      <c r="AF908" s="155">
        <v>1</v>
      </c>
      <c r="AG908" s="155"/>
      <c r="AH908" s="155"/>
      <c r="AI908" s="155"/>
      <c r="AJ908" s="155"/>
      <c r="AK908" s="155"/>
      <c r="AL908" s="155"/>
      <c r="AM908" s="281"/>
      <c r="AN908" s="281"/>
      <c r="AO908" s="156"/>
      <c r="AP908" s="282"/>
      <c r="AQ908" s="809"/>
      <c r="AR908" s="809"/>
      <c r="AS908" s="88">
        <f t="shared" si="79"/>
        <v>1</v>
      </c>
      <c r="AT908" s="88">
        <v>1</v>
      </c>
    </row>
    <row r="909" spans="1:46" x14ac:dyDescent="0.35">
      <c r="A909" s="149">
        <v>62912</v>
      </c>
      <c r="B909" s="253">
        <v>1274</v>
      </c>
      <c r="C909" s="149" t="s">
        <v>1702</v>
      </c>
      <c r="D909" s="149" t="s">
        <v>473</v>
      </c>
      <c r="E909" s="149"/>
      <c r="F909" s="149">
        <v>4</v>
      </c>
      <c r="G909" s="254">
        <v>1</v>
      </c>
      <c r="H909" s="149"/>
      <c r="I909" s="149" t="str">
        <f t="shared" si="75"/>
        <v>part</v>
      </c>
      <c r="J909" s="149"/>
      <c r="K909" s="149"/>
      <c r="L909" s="149"/>
      <c r="M909" s="149"/>
      <c r="N909" s="170"/>
      <c r="O909" s="170"/>
      <c r="P909" s="170"/>
      <c r="Q909" s="170"/>
      <c r="R909" s="255"/>
      <c r="S909" s="256"/>
      <c r="T909" s="257" t="s">
        <v>506</v>
      </c>
      <c r="U909" s="170"/>
      <c r="V909" s="258">
        <v>1.52</v>
      </c>
      <c r="W909" s="257"/>
      <c r="X909" s="149" t="s">
        <v>1703</v>
      </c>
      <c r="Y909" s="149" t="s">
        <v>475</v>
      </c>
      <c r="Z909" s="149"/>
      <c r="AA909" s="260">
        <f t="shared" si="76"/>
        <v>1.52</v>
      </c>
      <c r="AB909" s="150">
        <f t="shared" si="77"/>
        <v>6.08</v>
      </c>
      <c r="AC909" s="149"/>
      <c r="AD909" s="149">
        <f t="shared" si="78"/>
        <v>0</v>
      </c>
      <c r="AE909" s="261">
        <v>40126</v>
      </c>
      <c r="AF909" s="149"/>
      <c r="AG909" s="149"/>
      <c r="AH909" s="149"/>
      <c r="AI909" s="149"/>
      <c r="AJ909" s="149"/>
      <c r="AK909" s="149"/>
      <c r="AL909" s="149"/>
      <c r="AM909" s="281"/>
      <c r="AN909" s="281"/>
      <c r="AO909" s="156"/>
      <c r="AP909" s="282"/>
      <c r="AQ909" s="809"/>
      <c r="AR909" s="809"/>
      <c r="AS909" s="88">
        <f t="shared" si="79"/>
        <v>1</v>
      </c>
      <c r="AT909" s="88">
        <v>1</v>
      </c>
    </row>
    <row r="910" spans="1:46" x14ac:dyDescent="0.35">
      <c r="A910" s="149">
        <v>62912</v>
      </c>
      <c r="B910" s="253">
        <v>1388</v>
      </c>
      <c r="C910" s="149" t="s">
        <v>1826</v>
      </c>
      <c r="D910" s="149" t="s">
        <v>473</v>
      </c>
      <c r="E910" s="149"/>
      <c r="F910" s="149">
        <v>2</v>
      </c>
      <c r="G910" s="254">
        <v>1</v>
      </c>
      <c r="H910" s="149"/>
      <c r="I910" s="149" t="str">
        <f t="shared" si="75"/>
        <v>part</v>
      </c>
      <c r="J910" s="149"/>
      <c r="K910" s="149"/>
      <c r="L910" s="149"/>
      <c r="M910" s="149"/>
      <c r="N910" s="170"/>
      <c r="O910" s="170"/>
      <c r="P910" s="170"/>
      <c r="Q910" s="170"/>
      <c r="R910" s="255"/>
      <c r="S910" s="256"/>
      <c r="T910" s="257" t="s">
        <v>506</v>
      </c>
      <c r="U910" s="170"/>
      <c r="V910" s="258">
        <v>11.85</v>
      </c>
      <c r="W910" s="257"/>
      <c r="X910" s="149" t="s">
        <v>1235</v>
      </c>
      <c r="Y910" s="149" t="s">
        <v>475</v>
      </c>
      <c r="Z910" s="149"/>
      <c r="AA910" s="260">
        <f t="shared" si="76"/>
        <v>11.85</v>
      </c>
      <c r="AB910" s="150">
        <f t="shared" si="77"/>
        <v>23.7</v>
      </c>
      <c r="AC910" s="149"/>
      <c r="AD910" s="149">
        <f t="shared" si="78"/>
        <v>0</v>
      </c>
      <c r="AE910" s="261">
        <v>40126</v>
      </c>
      <c r="AF910" s="149"/>
      <c r="AG910" s="149"/>
      <c r="AH910" s="149"/>
      <c r="AI910" s="149"/>
      <c r="AJ910" s="149"/>
      <c r="AK910" s="149"/>
      <c r="AL910" s="149"/>
      <c r="AM910" s="281"/>
      <c r="AN910" s="281"/>
      <c r="AO910" s="156"/>
      <c r="AP910" s="282"/>
      <c r="AQ910" s="809"/>
      <c r="AR910" s="809"/>
      <c r="AS910" s="88">
        <f t="shared" si="79"/>
        <v>1</v>
      </c>
      <c r="AT910" s="88">
        <v>1</v>
      </c>
    </row>
    <row r="911" spans="1:46" x14ac:dyDescent="0.35">
      <c r="A911" s="155">
        <v>62912</v>
      </c>
      <c r="B911" s="162">
        <v>1418</v>
      </c>
      <c r="C911" s="155" t="s">
        <v>697</v>
      </c>
      <c r="D911" s="155" t="s">
        <v>473</v>
      </c>
      <c r="E911" s="155"/>
      <c r="F911" s="155">
        <v>4</v>
      </c>
      <c r="G911" s="171">
        <v>1</v>
      </c>
      <c r="H911" s="155"/>
      <c r="I911" s="155" t="str">
        <f t="shared" si="75"/>
        <v>part</v>
      </c>
      <c r="J911" s="155"/>
      <c r="K911" s="155"/>
      <c r="L911" s="155"/>
      <c r="M911" s="155"/>
      <c r="N911" s="163"/>
      <c r="O911" s="163"/>
      <c r="P911" s="163"/>
      <c r="Q911" s="163"/>
      <c r="R911" s="164"/>
      <c r="S911" s="165"/>
      <c r="T911" s="167"/>
      <c r="U911" s="163"/>
      <c r="V911" s="172">
        <v>0.03</v>
      </c>
      <c r="W911" s="167"/>
      <c r="X911" s="155" t="s">
        <v>478</v>
      </c>
      <c r="Y911" s="155"/>
      <c r="Z911" s="155"/>
      <c r="AA911" s="152">
        <f t="shared" si="76"/>
        <v>0.03</v>
      </c>
      <c r="AB911" s="168">
        <f t="shared" si="77"/>
        <v>0.12</v>
      </c>
      <c r="AC911" s="155"/>
      <c r="AD911" s="155">
        <f t="shared" si="78"/>
        <v>0</v>
      </c>
      <c r="AE911" s="169">
        <v>40126</v>
      </c>
      <c r="AF911" s="155"/>
      <c r="AG911" s="155"/>
      <c r="AH911" s="155"/>
      <c r="AI911" s="155"/>
      <c r="AJ911" s="155"/>
      <c r="AK911" s="155"/>
      <c r="AL911" s="155"/>
      <c r="AM911" s="281"/>
      <c r="AN911" s="281"/>
      <c r="AO911" s="156"/>
      <c r="AP911" s="282"/>
      <c r="AQ911" s="809"/>
      <c r="AR911" s="809"/>
      <c r="AS911" s="88">
        <f t="shared" si="79"/>
        <v>1</v>
      </c>
      <c r="AT911" s="88">
        <v>1</v>
      </c>
    </row>
    <row r="912" spans="1:46" x14ac:dyDescent="0.35">
      <c r="A912" s="149">
        <v>62912</v>
      </c>
      <c r="B912" s="253">
        <v>2363</v>
      </c>
      <c r="C912" s="149" t="s">
        <v>894</v>
      </c>
      <c r="D912" s="149" t="s">
        <v>473</v>
      </c>
      <c r="E912" s="149"/>
      <c r="F912" s="149">
        <v>4</v>
      </c>
      <c r="G912" s="254">
        <v>1</v>
      </c>
      <c r="H912" s="149"/>
      <c r="I912" s="149" t="str">
        <f t="shared" si="75"/>
        <v>part</v>
      </c>
      <c r="J912" s="149"/>
      <c r="K912" s="149"/>
      <c r="L912" s="149"/>
      <c r="M912" s="149"/>
      <c r="N912" s="170"/>
      <c r="O912" s="170"/>
      <c r="P912" s="170"/>
      <c r="Q912" s="170"/>
      <c r="R912" s="255"/>
      <c r="S912" s="256"/>
      <c r="T912" s="257"/>
      <c r="U912" s="170"/>
      <c r="V912" s="258">
        <v>0.06</v>
      </c>
      <c r="W912" s="257"/>
      <c r="X912" s="149" t="s">
        <v>1718</v>
      </c>
      <c r="Y912" s="149"/>
      <c r="Z912" s="149"/>
      <c r="AA912" s="260">
        <f t="shared" si="76"/>
        <v>0.06</v>
      </c>
      <c r="AB912" s="150">
        <f t="shared" si="77"/>
        <v>0.24</v>
      </c>
      <c r="AC912" s="149"/>
      <c r="AD912" s="149">
        <f t="shared" si="78"/>
        <v>0</v>
      </c>
      <c r="AE912" s="261">
        <v>40126</v>
      </c>
      <c r="AF912" s="149"/>
      <c r="AG912" s="149"/>
      <c r="AH912" s="149"/>
      <c r="AI912" s="149"/>
      <c r="AJ912" s="149"/>
      <c r="AK912" s="149"/>
      <c r="AL912" s="149"/>
      <c r="AM912" s="281"/>
      <c r="AN912" s="281"/>
      <c r="AO912" s="156"/>
      <c r="AP912" s="282"/>
      <c r="AQ912" s="809"/>
      <c r="AR912" s="809"/>
      <c r="AS912" s="88">
        <f t="shared" si="79"/>
        <v>1</v>
      </c>
      <c r="AT912" s="88">
        <v>1</v>
      </c>
    </row>
    <row r="913" spans="1:46" x14ac:dyDescent="0.35">
      <c r="A913" s="155">
        <v>62912</v>
      </c>
      <c r="B913" s="162">
        <v>2650</v>
      </c>
      <c r="C913" s="155" t="s">
        <v>1875</v>
      </c>
      <c r="D913" s="155" t="s">
        <v>473</v>
      </c>
      <c r="E913" s="155"/>
      <c r="F913" s="155">
        <v>1</v>
      </c>
      <c r="G913" s="171">
        <v>1</v>
      </c>
      <c r="H913" s="155"/>
      <c r="I913" s="155" t="str">
        <f t="shared" si="75"/>
        <v>part</v>
      </c>
      <c r="J913" s="155"/>
      <c r="K913" s="155"/>
      <c r="L913" s="155"/>
      <c r="M913" s="155"/>
      <c r="N913" s="163"/>
      <c r="O913" s="163"/>
      <c r="P913" s="163"/>
      <c r="Q913" s="163"/>
      <c r="R913" s="164"/>
      <c r="S913" s="165"/>
      <c r="T913" s="167" t="s">
        <v>1028</v>
      </c>
      <c r="U913" s="163"/>
      <c r="V913" s="172">
        <v>29.29</v>
      </c>
      <c r="W913" s="167">
        <v>50219</v>
      </c>
      <c r="X913" s="155" t="s">
        <v>1822</v>
      </c>
      <c r="Y913" s="155" t="s">
        <v>1030</v>
      </c>
      <c r="Z913" s="155"/>
      <c r="AA913" s="152">
        <f t="shared" si="76"/>
        <v>29.29</v>
      </c>
      <c r="AB913" s="168">
        <f t="shared" si="77"/>
        <v>29.29</v>
      </c>
      <c r="AC913" s="155"/>
      <c r="AD913" s="155">
        <f t="shared" si="78"/>
        <v>0</v>
      </c>
      <c r="AE913" s="169">
        <v>40129</v>
      </c>
      <c r="AF913" s="155"/>
      <c r="AG913" s="155"/>
      <c r="AH913" s="155"/>
      <c r="AI913" s="155"/>
      <c r="AJ913" s="155"/>
      <c r="AK913" s="155"/>
      <c r="AL913" s="155"/>
      <c r="AM913" s="281"/>
      <c r="AN913" s="281"/>
      <c r="AO913" s="156"/>
      <c r="AP913" s="282"/>
      <c r="AQ913" s="809"/>
      <c r="AR913" s="809"/>
      <c r="AS913" s="88">
        <f t="shared" si="79"/>
        <v>1</v>
      </c>
      <c r="AT913" s="88">
        <v>1</v>
      </c>
    </row>
    <row r="914" spans="1:46" x14ac:dyDescent="0.35">
      <c r="A914" s="155">
        <v>62913</v>
      </c>
      <c r="B914" s="162">
        <v>1780</v>
      </c>
      <c r="C914" s="155" t="s">
        <v>787</v>
      </c>
      <c r="D914" s="155" t="s">
        <v>473</v>
      </c>
      <c r="E914" s="155" t="s">
        <v>576</v>
      </c>
      <c r="F914" s="155">
        <v>12</v>
      </c>
      <c r="G914" s="171">
        <v>1</v>
      </c>
      <c r="H914" s="155"/>
      <c r="I914" s="155" t="str">
        <f t="shared" si="75"/>
        <v>part</v>
      </c>
      <c r="J914" s="155"/>
      <c r="K914" s="155"/>
      <c r="L914" s="155"/>
      <c r="M914" s="155"/>
      <c r="N914" s="163"/>
      <c r="O914" s="163"/>
      <c r="P914" s="163"/>
      <c r="Q914" s="163"/>
      <c r="R914" s="164"/>
      <c r="S914" s="165"/>
      <c r="T914" s="167"/>
      <c r="U914" s="155"/>
      <c r="V914" s="172">
        <v>5.3999999999999999E-2</v>
      </c>
      <c r="W914" s="167"/>
      <c r="X914" s="155" t="s">
        <v>788</v>
      </c>
      <c r="Y914" s="155"/>
      <c r="Z914" s="155"/>
      <c r="AA914" s="152">
        <f t="shared" si="76"/>
        <v>5.3999999999999999E-2</v>
      </c>
      <c r="AB914" s="168">
        <f t="shared" si="77"/>
        <v>0.64800000000000002</v>
      </c>
      <c r="AC914" s="155"/>
      <c r="AD914" s="155">
        <f t="shared" si="78"/>
        <v>0</v>
      </c>
      <c r="AE914" s="169">
        <v>40042</v>
      </c>
      <c r="AF914" s="155"/>
      <c r="AG914" s="155"/>
      <c r="AH914" s="155"/>
      <c r="AI914" s="155"/>
      <c r="AJ914" s="155"/>
      <c r="AK914" s="155"/>
      <c r="AL914" s="155"/>
      <c r="AM914" s="281"/>
      <c r="AN914" s="281"/>
      <c r="AO914" s="156"/>
      <c r="AP914" s="282"/>
      <c r="AQ914" s="809"/>
      <c r="AR914" s="809"/>
      <c r="AS914" s="88">
        <f t="shared" si="79"/>
        <v>1</v>
      </c>
      <c r="AT914" s="88">
        <v>1</v>
      </c>
    </row>
    <row r="915" spans="1:46" x14ac:dyDescent="0.35">
      <c r="A915" s="125">
        <v>62922</v>
      </c>
      <c r="B915" s="126">
        <v>61753</v>
      </c>
      <c r="C915" s="125" t="s">
        <v>1876</v>
      </c>
      <c r="D915" s="125" t="s">
        <v>590</v>
      </c>
      <c r="E915" s="125" t="s">
        <v>576</v>
      </c>
      <c r="F915" s="125">
        <v>1</v>
      </c>
      <c r="G915" s="127">
        <v>1</v>
      </c>
      <c r="H915" s="125"/>
      <c r="I915" s="125" t="str">
        <f t="shared" si="75"/>
        <v>part</v>
      </c>
      <c r="J915" s="125"/>
      <c r="K915" s="125"/>
      <c r="L915" s="125"/>
      <c r="M915" s="125"/>
      <c r="N915" s="128"/>
      <c r="O915" s="128"/>
      <c r="P915" s="128"/>
      <c r="Q915" s="128"/>
      <c r="R915" s="129" t="s">
        <v>914</v>
      </c>
      <c r="S915" s="262">
        <v>4</v>
      </c>
      <c r="T915" s="130" t="s">
        <v>1098</v>
      </c>
      <c r="U915" s="125"/>
      <c r="V915" s="131">
        <v>18</v>
      </c>
      <c r="W915" s="130"/>
      <c r="X915" s="125" t="s">
        <v>1877</v>
      </c>
      <c r="Y915" s="125"/>
      <c r="Z915" s="132"/>
      <c r="AA915" s="112">
        <f t="shared" si="76"/>
        <v>18</v>
      </c>
      <c r="AB915" s="95">
        <f t="shared" si="77"/>
        <v>18</v>
      </c>
      <c r="AD915" s="88">
        <f t="shared" si="78"/>
        <v>0</v>
      </c>
      <c r="AE915" s="113">
        <v>40099</v>
      </c>
      <c r="AM915" s="281"/>
      <c r="AN915" s="281"/>
      <c r="AO915" s="156"/>
      <c r="AP915" s="282"/>
      <c r="AQ915" s="809"/>
      <c r="AR915" s="809"/>
      <c r="AS915" s="88">
        <f t="shared" si="79"/>
        <v>1</v>
      </c>
      <c r="AT915" s="88">
        <v>1</v>
      </c>
    </row>
    <row r="916" spans="1:46" x14ac:dyDescent="0.35">
      <c r="A916" s="125">
        <v>62922</v>
      </c>
      <c r="B916" s="126">
        <v>62959</v>
      </c>
      <c r="C916" s="125" t="s">
        <v>1878</v>
      </c>
      <c r="D916" s="125" t="s">
        <v>590</v>
      </c>
      <c r="E916" s="125" t="s">
        <v>576</v>
      </c>
      <c r="F916" s="125">
        <v>1</v>
      </c>
      <c r="G916" s="127">
        <v>1</v>
      </c>
      <c r="H916" s="125"/>
      <c r="I916" s="125" t="str">
        <f t="shared" si="75"/>
        <v>part</v>
      </c>
      <c r="J916" s="125"/>
      <c r="K916" s="125"/>
      <c r="L916" s="125"/>
      <c r="M916" s="125"/>
      <c r="N916" s="128"/>
      <c r="O916" s="128"/>
      <c r="P916" s="128"/>
      <c r="Q916" s="128"/>
      <c r="R916" s="129" t="s">
        <v>914</v>
      </c>
      <c r="S916" s="262">
        <v>4</v>
      </c>
      <c r="T916" s="130" t="s">
        <v>915</v>
      </c>
      <c r="U916" s="125"/>
      <c r="V916" s="131">
        <v>47</v>
      </c>
      <c r="W916" s="130"/>
      <c r="X916" s="125" t="s">
        <v>1406</v>
      </c>
      <c r="Y916" s="125"/>
      <c r="Z916" s="132"/>
      <c r="AA916" s="112">
        <f t="shared" si="76"/>
        <v>47</v>
      </c>
      <c r="AB916" s="95">
        <f t="shared" si="77"/>
        <v>47</v>
      </c>
      <c r="AD916" s="88">
        <f t="shared" si="78"/>
        <v>0</v>
      </c>
      <c r="AE916" s="113">
        <v>40077</v>
      </c>
      <c r="AM916" s="281"/>
      <c r="AN916" s="281"/>
      <c r="AO916" s="156"/>
      <c r="AP916" s="282"/>
      <c r="AQ916" s="809"/>
      <c r="AR916" s="809"/>
      <c r="AS916" s="88">
        <f t="shared" si="79"/>
        <v>1</v>
      </c>
      <c r="AT916" s="88">
        <v>1</v>
      </c>
    </row>
    <row r="917" spans="1:46" x14ac:dyDescent="0.35">
      <c r="A917" s="220">
        <v>62922</v>
      </c>
      <c r="B917" s="231">
        <v>62960</v>
      </c>
      <c r="C917" s="220" t="s">
        <v>1879</v>
      </c>
      <c r="D917" s="220" t="s">
        <v>590</v>
      </c>
      <c r="E917" s="220" t="s">
        <v>576</v>
      </c>
      <c r="F917" s="220">
        <v>1</v>
      </c>
      <c r="G917" s="221">
        <v>1</v>
      </c>
      <c r="H917" s="220"/>
      <c r="I917" s="220" t="str">
        <f t="shared" si="75"/>
        <v>part</v>
      </c>
      <c r="J917" s="220"/>
      <c r="K917" s="220"/>
      <c r="L917" s="220"/>
      <c r="M917" s="220"/>
      <c r="N917" s="222"/>
      <c r="O917" s="222"/>
      <c r="P917" s="222"/>
      <c r="Q917" s="222"/>
      <c r="R917" s="223" t="s">
        <v>1190</v>
      </c>
      <c r="S917" s="224">
        <v>4</v>
      </c>
      <c r="T917" s="225" t="s">
        <v>1092</v>
      </c>
      <c r="U917" s="220"/>
      <c r="V917" s="226">
        <v>201.43</v>
      </c>
      <c r="W917" s="225"/>
      <c r="X917" s="220" t="s">
        <v>1087</v>
      </c>
      <c r="Y917" s="220"/>
      <c r="Z917" s="227"/>
      <c r="AA917" s="228">
        <f t="shared" si="76"/>
        <v>201.43</v>
      </c>
      <c r="AB917" s="229">
        <f t="shared" si="77"/>
        <v>201.43</v>
      </c>
      <c r="AC917" s="220"/>
      <c r="AD917" s="220">
        <f t="shared" si="78"/>
        <v>0</v>
      </c>
      <c r="AE917" s="230">
        <v>40091</v>
      </c>
      <c r="AF917" s="220"/>
      <c r="AG917" s="220"/>
      <c r="AH917" s="220"/>
      <c r="AI917" s="220"/>
      <c r="AJ917" s="220"/>
      <c r="AK917" s="220"/>
      <c r="AL917" s="220"/>
      <c r="AM917" s="281"/>
      <c r="AN917" s="281"/>
      <c r="AO917" s="156"/>
      <c r="AP917" s="282"/>
      <c r="AQ917" s="809"/>
      <c r="AR917" s="809"/>
      <c r="AS917" s="88">
        <f t="shared" si="79"/>
        <v>1</v>
      </c>
      <c r="AT917" s="88">
        <v>1</v>
      </c>
    </row>
    <row r="918" spans="1:46" x14ac:dyDescent="0.35">
      <c r="A918" s="125">
        <v>62923</v>
      </c>
      <c r="B918" s="126">
        <v>61752</v>
      </c>
      <c r="C918" s="125" t="s">
        <v>1880</v>
      </c>
      <c r="D918" s="125" t="s">
        <v>590</v>
      </c>
      <c r="E918" s="125" t="s">
        <v>1081</v>
      </c>
      <c r="F918" s="125">
        <v>1</v>
      </c>
      <c r="G918" s="127">
        <v>1</v>
      </c>
      <c r="H918" s="125"/>
      <c r="I918" s="125" t="str">
        <f t="shared" si="75"/>
        <v>part</v>
      </c>
      <c r="J918" s="125"/>
      <c r="K918" s="125"/>
      <c r="L918" s="125"/>
      <c r="M918" s="125"/>
      <c r="N918" s="128"/>
      <c r="O918" s="128"/>
      <c r="P918" s="128"/>
      <c r="Q918" s="128"/>
      <c r="R918" s="129" t="s">
        <v>914</v>
      </c>
      <c r="S918" s="262">
        <v>4</v>
      </c>
      <c r="T918" s="130" t="s">
        <v>1098</v>
      </c>
      <c r="U918" s="125"/>
      <c r="V918" s="131">
        <v>18</v>
      </c>
      <c r="W918" s="130"/>
      <c r="X918" s="125" t="s">
        <v>1510</v>
      </c>
      <c r="Y918" s="125"/>
      <c r="Z918" s="132"/>
      <c r="AA918" s="112">
        <f t="shared" si="76"/>
        <v>18</v>
      </c>
      <c r="AB918" s="95">
        <f t="shared" si="77"/>
        <v>18</v>
      </c>
      <c r="AD918" s="88">
        <f t="shared" si="78"/>
        <v>0</v>
      </c>
      <c r="AE918" s="113">
        <v>40102</v>
      </c>
      <c r="AM918" s="281"/>
      <c r="AN918" s="281"/>
      <c r="AO918" s="156"/>
      <c r="AP918" s="282"/>
      <c r="AQ918" s="809"/>
      <c r="AR918" s="809"/>
      <c r="AS918" s="88">
        <f t="shared" si="79"/>
        <v>1</v>
      </c>
      <c r="AT918" s="88">
        <v>1</v>
      </c>
    </row>
    <row r="919" spans="1:46" x14ac:dyDescent="0.35">
      <c r="A919" s="125">
        <v>62923</v>
      </c>
      <c r="B919" s="126">
        <v>62961</v>
      </c>
      <c r="C919" s="125" t="s">
        <v>1881</v>
      </c>
      <c r="D919" s="125" t="s">
        <v>590</v>
      </c>
      <c r="E919" s="125" t="s">
        <v>576</v>
      </c>
      <c r="F919" s="125">
        <v>1</v>
      </c>
      <c r="G919" s="127">
        <v>1</v>
      </c>
      <c r="H919" s="125"/>
      <c r="I919" s="125" t="str">
        <f t="shared" si="75"/>
        <v>part</v>
      </c>
      <c r="J919" s="125"/>
      <c r="K919" s="125"/>
      <c r="L919" s="125"/>
      <c r="M919" s="125"/>
      <c r="N919" s="128"/>
      <c r="O919" s="128"/>
      <c r="P919" s="128"/>
      <c r="Q919" s="128"/>
      <c r="R919" s="129" t="s">
        <v>914</v>
      </c>
      <c r="S919" s="262">
        <v>4</v>
      </c>
      <c r="T919" s="130" t="s">
        <v>915</v>
      </c>
      <c r="U919" s="125"/>
      <c r="V919" s="131">
        <v>122</v>
      </c>
      <c r="W919" s="130"/>
      <c r="X919" s="125" t="s">
        <v>1406</v>
      </c>
      <c r="Y919" s="125"/>
      <c r="Z919" s="132"/>
      <c r="AA919" s="112">
        <f t="shared" si="76"/>
        <v>122</v>
      </c>
      <c r="AB919" s="95">
        <f t="shared" si="77"/>
        <v>122</v>
      </c>
      <c r="AD919" s="88">
        <f t="shared" si="78"/>
        <v>0</v>
      </c>
      <c r="AE919" s="113">
        <v>40073</v>
      </c>
      <c r="AM919" s="281"/>
      <c r="AN919" s="281"/>
      <c r="AO919" s="156"/>
      <c r="AP919" s="282"/>
      <c r="AQ919" s="809"/>
      <c r="AR919" s="809"/>
      <c r="AS919" s="88">
        <f t="shared" si="79"/>
        <v>1</v>
      </c>
      <c r="AT919" s="88">
        <v>1</v>
      </c>
    </row>
    <row r="920" spans="1:46" x14ac:dyDescent="0.35">
      <c r="A920" s="220">
        <v>62923</v>
      </c>
      <c r="B920" s="231">
        <v>62962</v>
      </c>
      <c r="C920" s="220" t="s">
        <v>1882</v>
      </c>
      <c r="D920" s="220" t="s">
        <v>590</v>
      </c>
      <c r="E920" s="220" t="s">
        <v>576</v>
      </c>
      <c r="F920" s="220">
        <v>1</v>
      </c>
      <c r="G920" s="221">
        <v>1</v>
      </c>
      <c r="H920" s="220"/>
      <c r="I920" s="220" t="str">
        <f t="shared" si="75"/>
        <v>part</v>
      </c>
      <c r="J920" s="220"/>
      <c r="K920" s="220"/>
      <c r="L920" s="220"/>
      <c r="M920" s="220"/>
      <c r="N920" s="222"/>
      <c r="O920" s="222"/>
      <c r="P920" s="222"/>
      <c r="Q920" s="222"/>
      <c r="R920" s="223" t="s">
        <v>1190</v>
      </c>
      <c r="S920" s="224">
        <v>4</v>
      </c>
      <c r="T920" s="225" t="s">
        <v>1883</v>
      </c>
      <c r="U920" s="220"/>
      <c r="V920" s="226">
        <v>102.86</v>
      </c>
      <c r="W920" s="225"/>
      <c r="X920" s="220" t="s">
        <v>1087</v>
      </c>
      <c r="Y920" s="220"/>
      <c r="Z920" s="227"/>
      <c r="AA920" s="228">
        <f t="shared" si="76"/>
        <v>102.86</v>
      </c>
      <c r="AB920" s="229">
        <f t="shared" si="77"/>
        <v>102.86</v>
      </c>
      <c r="AC920" s="220"/>
      <c r="AD920" s="220">
        <f t="shared" si="78"/>
        <v>0</v>
      </c>
      <c r="AE920" s="230">
        <v>40091</v>
      </c>
      <c r="AF920" s="220"/>
      <c r="AG920" s="220"/>
      <c r="AH920" s="220"/>
      <c r="AI920" s="220"/>
      <c r="AJ920" s="220"/>
      <c r="AK920" s="220"/>
      <c r="AL920" s="220"/>
      <c r="AM920" s="281"/>
      <c r="AN920" s="281"/>
      <c r="AO920" s="156"/>
      <c r="AP920" s="282"/>
      <c r="AQ920" s="809"/>
      <c r="AR920" s="809"/>
      <c r="AS920" s="88">
        <f t="shared" si="79"/>
        <v>1</v>
      </c>
      <c r="AT920" s="88">
        <v>1</v>
      </c>
    </row>
    <row r="921" spans="1:46" x14ac:dyDescent="0.35">
      <c r="A921" s="155">
        <v>62935</v>
      </c>
      <c r="B921" s="162">
        <v>945</v>
      </c>
      <c r="C921" s="155" t="s">
        <v>565</v>
      </c>
      <c r="D921" s="155" t="s">
        <v>473</v>
      </c>
      <c r="E921" s="155"/>
      <c r="F921" s="155">
        <v>4</v>
      </c>
      <c r="G921" s="171">
        <v>1</v>
      </c>
      <c r="H921" s="155"/>
      <c r="I921" s="155" t="str">
        <f t="shared" si="75"/>
        <v>part</v>
      </c>
      <c r="J921" s="155"/>
      <c r="K921" s="155"/>
      <c r="L921" s="155"/>
      <c r="M921" s="155"/>
      <c r="N921" s="163"/>
      <c r="O921" s="163"/>
      <c r="P921" s="163"/>
      <c r="Q921" s="163"/>
      <c r="R921" s="164"/>
      <c r="S921" s="165"/>
      <c r="T921" s="167"/>
      <c r="U921" s="155"/>
      <c r="V921" s="172">
        <v>0.05</v>
      </c>
      <c r="W921" s="164"/>
      <c r="X921" s="155" t="s">
        <v>566</v>
      </c>
      <c r="Y921" s="155" t="s">
        <v>567</v>
      </c>
      <c r="Z921" s="166"/>
      <c r="AA921" s="152">
        <f t="shared" si="76"/>
        <v>0.05</v>
      </c>
      <c r="AB921" s="168">
        <f t="shared" si="77"/>
        <v>0.2</v>
      </c>
      <c r="AC921" s="155"/>
      <c r="AD921" s="155">
        <f t="shared" si="78"/>
        <v>0</v>
      </c>
      <c r="AE921" s="169">
        <v>40135</v>
      </c>
      <c r="AF921" s="155"/>
      <c r="AG921" s="155"/>
      <c r="AH921" s="155"/>
      <c r="AI921" s="155"/>
      <c r="AJ921" s="155"/>
      <c r="AK921" s="155"/>
      <c r="AL921" s="155"/>
      <c r="AM921" s="281"/>
      <c r="AN921" s="281"/>
      <c r="AO921" s="156"/>
      <c r="AP921" s="282"/>
      <c r="AQ921" s="809"/>
      <c r="AR921" s="809"/>
      <c r="AS921" s="88">
        <f t="shared" si="79"/>
        <v>1</v>
      </c>
      <c r="AT921" s="88">
        <v>1</v>
      </c>
    </row>
    <row r="922" spans="1:46" x14ac:dyDescent="0.35">
      <c r="A922" s="232">
        <v>62945</v>
      </c>
      <c r="B922" s="233">
        <v>62946</v>
      </c>
      <c r="C922" s="232" t="s">
        <v>1884</v>
      </c>
      <c r="D922" s="232" t="s">
        <v>924</v>
      </c>
      <c r="E922" s="232"/>
      <c r="F922" s="232">
        <v>1</v>
      </c>
      <c r="G922" s="243"/>
      <c r="H922" s="232"/>
      <c r="I922" s="232" t="str">
        <f t="shared" si="75"/>
        <v>part</v>
      </c>
      <c r="J922" s="232"/>
      <c r="K922" s="232"/>
      <c r="L922" s="232"/>
      <c r="M922" s="232"/>
      <c r="N922" s="235"/>
      <c r="O922" s="235"/>
      <c r="P922" s="235"/>
      <c r="Q922" s="235"/>
      <c r="R922" s="236" t="s">
        <v>1190</v>
      </c>
      <c r="S922" s="237">
        <v>0</v>
      </c>
      <c r="T922" s="238"/>
      <c r="U922" s="232"/>
      <c r="V922" s="290">
        <v>0</v>
      </c>
      <c r="W922" s="238"/>
      <c r="X922" s="232"/>
      <c r="Y922" s="232"/>
      <c r="Z922" s="232"/>
      <c r="AA922" s="240">
        <f t="shared" si="76"/>
        <v>0</v>
      </c>
      <c r="AB922" s="241">
        <f t="shared" si="77"/>
        <v>0</v>
      </c>
      <c r="AC922" s="232"/>
      <c r="AD922" s="232">
        <f t="shared" si="78"/>
        <v>0</v>
      </c>
      <c r="AE922" s="242">
        <v>40042</v>
      </c>
      <c r="AF922" s="232"/>
      <c r="AG922" s="232"/>
      <c r="AH922" s="232"/>
      <c r="AI922" s="232"/>
      <c r="AJ922" s="232"/>
      <c r="AK922" s="232"/>
      <c r="AL922" s="232"/>
      <c r="AM922" s="281"/>
      <c r="AN922" s="281"/>
      <c r="AO922" s="156"/>
      <c r="AP922" s="282"/>
      <c r="AQ922" s="809"/>
      <c r="AR922" s="809"/>
      <c r="AS922" s="88">
        <f t="shared" si="79"/>
        <v>1</v>
      </c>
      <c r="AT922" s="88">
        <v>1</v>
      </c>
    </row>
    <row r="923" spans="1:46" x14ac:dyDescent="0.35">
      <c r="A923" s="232">
        <v>62945</v>
      </c>
      <c r="B923" s="233">
        <v>62947</v>
      </c>
      <c r="C923" s="232" t="s">
        <v>1885</v>
      </c>
      <c r="D923" s="232" t="s">
        <v>924</v>
      </c>
      <c r="E923" s="232"/>
      <c r="F923" s="232">
        <v>3</v>
      </c>
      <c r="G923" s="243"/>
      <c r="H923" s="232"/>
      <c r="I923" s="232" t="str">
        <f t="shared" si="75"/>
        <v>part</v>
      </c>
      <c r="J923" s="232"/>
      <c r="K923" s="232"/>
      <c r="L923" s="232"/>
      <c r="M923" s="232"/>
      <c r="N923" s="235"/>
      <c r="O923" s="235"/>
      <c r="P923" s="235"/>
      <c r="Q923" s="235"/>
      <c r="R923" s="236" t="s">
        <v>1190</v>
      </c>
      <c r="S923" s="237">
        <v>0</v>
      </c>
      <c r="T923" s="238"/>
      <c r="U923" s="232"/>
      <c r="V923" s="290">
        <v>0</v>
      </c>
      <c r="W923" s="238"/>
      <c r="X923" s="232"/>
      <c r="Y923" s="232"/>
      <c r="Z923" s="239"/>
      <c r="AA923" s="240">
        <f t="shared" si="76"/>
        <v>0</v>
      </c>
      <c r="AB923" s="241">
        <f t="shared" si="77"/>
        <v>0</v>
      </c>
      <c r="AC923" s="232"/>
      <c r="AD923" s="232">
        <f t="shared" si="78"/>
        <v>0</v>
      </c>
      <c r="AE923" s="242">
        <v>40042</v>
      </c>
      <c r="AF923" s="232"/>
      <c r="AG923" s="232"/>
      <c r="AH923" s="232"/>
      <c r="AI923" s="232"/>
      <c r="AJ923" s="232"/>
      <c r="AK923" s="232"/>
      <c r="AL923" s="232"/>
      <c r="AM923" s="281"/>
      <c r="AN923" s="281"/>
      <c r="AO923" s="156"/>
      <c r="AP923" s="282"/>
      <c r="AQ923" s="809"/>
      <c r="AR923" s="809"/>
      <c r="AS923" s="88">
        <f t="shared" si="79"/>
        <v>1</v>
      </c>
      <c r="AT923" s="88">
        <v>1</v>
      </c>
    </row>
    <row r="924" spans="1:46" x14ac:dyDescent="0.35">
      <c r="A924" s="155">
        <v>62984</v>
      </c>
      <c r="B924" s="162">
        <v>2516</v>
      </c>
      <c r="C924" s="155" t="s">
        <v>1886</v>
      </c>
      <c r="D924" s="155" t="s">
        <v>473</v>
      </c>
      <c r="E924" s="155" t="s">
        <v>576</v>
      </c>
      <c r="F924" s="155">
        <v>2</v>
      </c>
      <c r="G924" s="171">
        <v>1</v>
      </c>
      <c r="H924" s="155"/>
      <c r="I924" s="155" t="str">
        <f t="shared" si="75"/>
        <v>part</v>
      </c>
      <c r="J924" s="155"/>
      <c r="K924" s="155"/>
      <c r="L924" s="155"/>
      <c r="M924" s="155"/>
      <c r="N924" s="163"/>
      <c r="O924" s="163"/>
      <c r="P924" s="163"/>
      <c r="Q924" s="163"/>
      <c r="R924" s="164" t="s">
        <v>1049</v>
      </c>
      <c r="S924" s="165">
        <v>0</v>
      </c>
      <c r="T924" s="167" t="s">
        <v>1887</v>
      </c>
      <c r="U924" s="155"/>
      <c r="V924" s="248">
        <v>0</v>
      </c>
      <c r="W924" s="167"/>
      <c r="X924" s="155" t="s">
        <v>1888</v>
      </c>
      <c r="Y924" s="155"/>
      <c r="Z924" s="166"/>
      <c r="AA924" s="152">
        <f t="shared" si="76"/>
        <v>0</v>
      </c>
      <c r="AB924" s="168">
        <f t="shared" si="77"/>
        <v>0</v>
      </c>
      <c r="AC924" s="155"/>
      <c r="AD924" s="155">
        <f t="shared" si="78"/>
        <v>0</v>
      </c>
      <c r="AE924" s="169">
        <v>40081</v>
      </c>
      <c r="AF924" s="155">
        <v>2</v>
      </c>
      <c r="AG924" s="155"/>
      <c r="AH924" s="155"/>
      <c r="AI924" s="155"/>
      <c r="AJ924" s="155"/>
      <c r="AK924" s="155"/>
      <c r="AL924" s="155"/>
      <c r="AM924" s="281"/>
      <c r="AN924" s="281"/>
      <c r="AO924" s="156"/>
      <c r="AP924" s="282"/>
      <c r="AQ924" s="809"/>
      <c r="AR924" s="809"/>
      <c r="AS924" s="88">
        <f t="shared" si="79"/>
        <v>1</v>
      </c>
      <c r="AT924" s="88">
        <v>1</v>
      </c>
    </row>
    <row r="925" spans="1:46" x14ac:dyDescent="0.35">
      <c r="A925" s="232">
        <v>62984</v>
      </c>
      <c r="B925" s="233">
        <v>62986</v>
      </c>
      <c r="C925" s="232" t="s">
        <v>1889</v>
      </c>
      <c r="D925" s="232" t="s">
        <v>590</v>
      </c>
      <c r="E925" s="232" t="s">
        <v>576</v>
      </c>
      <c r="F925" s="232">
        <v>1</v>
      </c>
      <c r="G925" s="243">
        <v>1</v>
      </c>
      <c r="H925" s="232"/>
      <c r="I925" s="232" t="str">
        <f t="shared" si="75"/>
        <v>part</v>
      </c>
      <c r="J925" s="232"/>
      <c r="K925" s="232"/>
      <c r="L925" s="232"/>
      <c r="M925" s="232"/>
      <c r="N925" s="235"/>
      <c r="O925" s="235"/>
      <c r="P925" s="235"/>
      <c r="Q925" s="235"/>
      <c r="R925" s="236" t="s">
        <v>1049</v>
      </c>
      <c r="S925" s="237">
        <v>0</v>
      </c>
      <c r="T925" s="238"/>
      <c r="U925" s="232"/>
      <c r="V925" s="290">
        <v>0</v>
      </c>
      <c r="W925" s="236"/>
      <c r="X925" s="232" t="s">
        <v>916</v>
      </c>
      <c r="Y925" s="232"/>
      <c r="Z925" s="239"/>
      <c r="AA925" s="240">
        <f t="shared" si="76"/>
        <v>0</v>
      </c>
      <c r="AB925" s="241">
        <f t="shared" si="77"/>
        <v>0</v>
      </c>
      <c r="AC925" s="232"/>
      <c r="AD925" s="232">
        <f t="shared" si="78"/>
        <v>0</v>
      </c>
      <c r="AE925" s="242">
        <v>40081</v>
      </c>
      <c r="AF925" s="232"/>
      <c r="AG925" s="232"/>
      <c r="AH925" s="232"/>
      <c r="AI925" s="232"/>
      <c r="AJ925" s="232"/>
      <c r="AK925" s="232"/>
      <c r="AL925" s="232"/>
      <c r="AM925" s="281"/>
      <c r="AN925" s="281"/>
      <c r="AO925" s="156"/>
      <c r="AP925" s="282"/>
      <c r="AQ925" s="809"/>
      <c r="AR925" s="809"/>
      <c r="AS925" s="88">
        <f t="shared" si="79"/>
        <v>1</v>
      </c>
      <c r="AT925" s="88">
        <v>1</v>
      </c>
    </row>
    <row r="926" spans="1:46" x14ac:dyDescent="0.35">
      <c r="A926" s="125">
        <v>62999</v>
      </c>
      <c r="B926" s="126">
        <v>62909</v>
      </c>
      <c r="C926" s="125" t="s">
        <v>1890</v>
      </c>
      <c r="D926" s="125" t="s">
        <v>590</v>
      </c>
      <c r="E926" s="125" t="s">
        <v>576</v>
      </c>
      <c r="F926" s="125">
        <v>1</v>
      </c>
      <c r="G926" s="127">
        <v>1</v>
      </c>
      <c r="H926" s="125"/>
      <c r="I926" s="125" t="str">
        <f t="shared" si="75"/>
        <v>assy</v>
      </c>
      <c r="J926" s="125"/>
      <c r="K926" s="125"/>
      <c r="L926" s="125"/>
      <c r="M926" s="125"/>
      <c r="N926" s="128"/>
      <c r="O926" s="128"/>
      <c r="P926" s="128"/>
      <c r="Q926" s="128"/>
      <c r="R926" s="129" t="s">
        <v>914</v>
      </c>
      <c r="S926" s="262">
        <v>4</v>
      </c>
      <c r="T926" s="130" t="s">
        <v>1891</v>
      </c>
      <c r="U926" s="128"/>
      <c r="V926" s="131">
        <v>0</v>
      </c>
      <c r="W926" s="130"/>
      <c r="X926" s="125" t="s">
        <v>1408</v>
      </c>
      <c r="Y926" s="125"/>
      <c r="Z926" s="125"/>
      <c r="AA926" s="228">
        <f t="shared" si="76"/>
        <v>0</v>
      </c>
      <c r="AB926" s="229">
        <f t="shared" si="77"/>
        <v>0</v>
      </c>
      <c r="AC926" s="220"/>
      <c r="AD926" s="220">
        <f t="shared" si="78"/>
        <v>0</v>
      </c>
      <c r="AE926" s="230">
        <v>40084</v>
      </c>
      <c r="AF926" s="220"/>
      <c r="AG926" s="220"/>
      <c r="AH926" s="220"/>
      <c r="AI926" s="220"/>
      <c r="AJ926" s="220"/>
      <c r="AK926" s="220"/>
      <c r="AL926" s="220"/>
      <c r="AM926" s="281"/>
      <c r="AN926" s="281"/>
      <c r="AO926" s="156"/>
      <c r="AP926" s="282"/>
      <c r="AQ926" s="809"/>
      <c r="AR926" s="809"/>
      <c r="AS926" s="88">
        <f t="shared" si="79"/>
        <v>1</v>
      </c>
      <c r="AT926" s="88">
        <v>1</v>
      </c>
    </row>
    <row r="927" spans="1:46" x14ac:dyDescent="0.35">
      <c r="A927" s="155">
        <v>63058</v>
      </c>
      <c r="B927" s="162">
        <v>73</v>
      </c>
      <c r="C927" s="155" t="s">
        <v>479</v>
      </c>
      <c r="D927" s="155"/>
      <c r="E927" s="155"/>
      <c r="F927" s="155">
        <v>6</v>
      </c>
      <c r="G927" s="171">
        <v>1</v>
      </c>
      <c r="H927" s="155"/>
      <c r="I927" s="155" t="str">
        <f t="shared" si="75"/>
        <v>part</v>
      </c>
      <c r="J927" s="155"/>
      <c r="K927" s="155"/>
      <c r="L927" s="155"/>
      <c r="M927" s="155"/>
      <c r="N927" s="163"/>
      <c r="O927" s="163"/>
      <c r="P927" s="163"/>
      <c r="Q927" s="163"/>
      <c r="R927" s="164"/>
      <c r="S927" s="165"/>
      <c r="T927" s="167"/>
      <c r="U927" s="163"/>
      <c r="V927" s="172">
        <v>0</v>
      </c>
      <c r="W927" s="167"/>
      <c r="X927" s="155"/>
      <c r="Y927" s="155"/>
      <c r="Z927" s="155"/>
      <c r="AA927" s="152">
        <f t="shared" si="76"/>
        <v>0</v>
      </c>
      <c r="AB927" s="168">
        <f t="shared" si="77"/>
        <v>0</v>
      </c>
      <c r="AC927" s="155"/>
      <c r="AD927" s="155">
        <f t="shared" si="78"/>
        <v>0</v>
      </c>
      <c r="AE927" s="169">
        <v>40158</v>
      </c>
      <c r="AF927" s="155"/>
      <c r="AG927" s="155"/>
      <c r="AH927" s="155"/>
      <c r="AI927" s="155"/>
      <c r="AJ927" s="155"/>
      <c r="AK927" s="155"/>
      <c r="AL927" s="155"/>
      <c r="AM927" s="281"/>
      <c r="AN927" s="281"/>
      <c r="AO927" s="156"/>
      <c r="AP927" s="282"/>
      <c r="AQ927" s="809"/>
      <c r="AR927" s="809"/>
      <c r="AS927" s="88">
        <f t="shared" si="79"/>
        <v>1</v>
      </c>
      <c r="AT927" s="88">
        <v>1</v>
      </c>
    </row>
    <row r="928" spans="1:46" x14ac:dyDescent="0.35">
      <c r="A928" s="88">
        <v>63058</v>
      </c>
      <c r="B928" s="109">
        <v>140017</v>
      </c>
      <c r="C928" s="88" t="s">
        <v>1638</v>
      </c>
      <c r="F928" s="88">
        <v>1</v>
      </c>
      <c r="G928" s="110">
        <v>1</v>
      </c>
      <c r="I928" s="88" t="str">
        <f t="shared" si="75"/>
        <v>part</v>
      </c>
      <c r="V928" s="111">
        <v>0</v>
      </c>
      <c r="W928" s="98"/>
      <c r="Z928" s="114"/>
      <c r="AA928" s="115">
        <f t="shared" si="76"/>
        <v>0</v>
      </c>
      <c r="AB928" s="95">
        <f t="shared" si="77"/>
        <v>0</v>
      </c>
      <c r="AD928" s="88">
        <f t="shared" si="78"/>
        <v>0</v>
      </c>
      <c r="AE928" s="113">
        <v>40158</v>
      </c>
      <c r="AM928" s="281"/>
      <c r="AN928" s="281"/>
      <c r="AO928" s="156"/>
      <c r="AP928" s="282"/>
      <c r="AQ928" s="809"/>
      <c r="AR928" s="809"/>
      <c r="AS928" s="88">
        <f t="shared" si="79"/>
        <v>1</v>
      </c>
      <c r="AT928" s="88">
        <v>1</v>
      </c>
    </row>
    <row r="929" spans="1:46" x14ac:dyDescent="0.35">
      <c r="A929" s="155">
        <v>63062</v>
      </c>
      <c r="B929" s="162">
        <v>1475</v>
      </c>
      <c r="C929" s="155" t="s">
        <v>721</v>
      </c>
      <c r="D929" s="155" t="s">
        <v>473</v>
      </c>
      <c r="E929" s="155"/>
      <c r="F929" s="155">
        <v>2</v>
      </c>
      <c r="G929" s="171">
        <v>1</v>
      </c>
      <c r="H929" s="155"/>
      <c r="I929" s="155" t="str">
        <f t="shared" si="75"/>
        <v>part</v>
      </c>
      <c r="J929" s="155"/>
      <c r="K929" s="155"/>
      <c r="L929" s="155"/>
      <c r="M929" s="155"/>
      <c r="N929" s="163"/>
      <c r="O929" s="163"/>
      <c r="P929" s="163"/>
      <c r="Q929" s="163"/>
      <c r="R929" s="164"/>
      <c r="S929" s="251"/>
      <c r="T929" s="252"/>
      <c r="U929" s="169"/>
      <c r="V929" s="172">
        <v>1.85</v>
      </c>
      <c r="W929" s="164"/>
      <c r="X929" s="155" t="s">
        <v>722</v>
      </c>
      <c r="Y929" s="155" t="s">
        <v>475</v>
      </c>
      <c r="Z929" s="166"/>
      <c r="AA929" s="152">
        <f t="shared" si="76"/>
        <v>1.85</v>
      </c>
      <c r="AB929" s="168">
        <f t="shared" si="77"/>
        <v>3.7</v>
      </c>
      <c r="AC929" s="155"/>
      <c r="AD929" s="155">
        <f t="shared" si="78"/>
        <v>0</v>
      </c>
      <c r="AE929" s="169">
        <v>40092</v>
      </c>
      <c r="AF929" s="155"/>
      <c r="AG929" s="155"/>
      <c r="AH929" s="155"/>
      <c r="AI929" s="155"/>
      <c r="AJ929" s="155"/>
      <c r="AK929" s="155"/>
      <c r="AL929" s="155"/>
      <c r="AM929" s="281"/>
      <c r="AN929" s="281"/>
      <c r="AO929" s="156"/>
      <c r="AP929" s="282"/>
      <c r="AQ929" s="809"/>
      <c r="AR929" s="809"/>
      <c r="AS929" s="88">
        <f t="shared" si="79"/>
        <v>1</v>
      </c>
      <c r="AT929" s="88">
        <v>1</v>
      </c>
    </row>
    <row r="930" spans="1:46" x14ac:dyDescent="0.35">
      <c r="A930" s="88">
        <v>63062</v>
      </c>
      <c r="B930" s="109">
        <v>63064</v>
      </c>
      <c r="C930" s="88" t="s">
        <v>1500</v>
      </c>
      <c r="D930" s="88" t="s">
        <v>924</v>
      </c>
      <c r="F930" s="88">
        <v>1</v>
      </c>
      <c r="G930" s="110"/>
      <c r="I930" s="88" t="str">
        <f t="shared" si="75"/>
        <v>part</v>
      </c>
      <c r="R930" s="98" t="s">
        <v>1129</v>
      </c>
      <c r="S930" s="91">
        <v>2</v>
      </c>
      <c r="V930" s="111">
        <v>0</v>
      </c>
      <c r="Z930" s="118"/>
      <c r="AA930" s="112">
        <f t="shared" si="76"/>
        <v>0</v>
      </c>
      <c r="AB930" s="95">
        <f t="shared" si="77"/>
        <v>0</v>
      </c>
      <c r="AD930" s="88">
        <f t="shared" si="78"/>
        <v>0</v>
      </c>
      <c r="AE930" s="113">
        <v>40092</v>
      </c>
      <c r="AM930" s="281"/>
      <c r="AN930" s="281"/>
      <c r="AO930" s="156"/>
      <c r="AP930" s="284"/>
      <c r="AQ930" s="809"/>
      <c r="AR930" s="809"/>
      <c r="AS930" s="88">
        <f t="shared" si="79"/>
        <v>1</v>
      </c>
      <c r="AT930" s="88">
        <v>1</v>
      </c>
    </row>
    <row r="931" spans="1:46" x14ac:dyDescent="0.35">
      <c r="A931" s="155">
        <v>63068</v>
      </c>
      <c r="B931" s="162">
        <v>1744</v>
      </c>
      <c r="C931" s="155" t="s">
        <v>1892</v>
      </c>
      <c r="D931" s="155" t="s">
        <v>473</v>
      </c>
      <c r="E931" s="155"/>
      <c r="F931" s="155">
        <v>2</v>
      </c>
      <c r="G931" s="171">
        <v>1</v>
      </c>
      <c r="H931" s="155"/>
      <c r="I931" s="155" t="str">
        <f t="shared" si="75"/>
        <v>part</v>
      </c>
      <c r="J931" s="155"/>
      <c r="K931" s="155"/>
      <c r="L931" s="155"/>
      <c r="M931" s="155"/>
      <c r="N931" s="163"/>
      <c r="O931" s="163"/>
      <c r="P931" s="163"/>
      <c r="Q931" s="163"/>
      <c r="R931" s="164"/>
      <c r="S931" s="165"/>
      <c r="T931" s="167" t="s">
        <v>773</v>
      </c>
      <c r="U931" s="155"/>
      <c r="V931" s="172">
        <v>0.18</v>
      </c>
      <c r="W931" s="167"/>
      <c r="X931" s="155" t="s">
        <v>771</v>
      </c>
      <c r="Y931" s="155" t="s">
        <v>475</v>
      </c>
      <c r="Z931" s="166"/>
      <c r="AA931" s="152">
        <f t="shared" si="76"/>
        <v>0.18</v>
      </c>
      <c r="AB931" s="168">
        <f t="shared" si="77"/>
        <v>0.36</v>
      </c>
      <c r="AC931" s="155"/>
      <c r="AD931" s="155">
        <f t="shared" si="78"/>
        <v>0</v>
      </c>
      <c r="AE931" s="169">
        <v>40112</v>
      </c>
      <c r="AF931" s="155"/>
      <c r="AG931" s="155"/>
      <c r="AH931" s="155"/>
      <c r="AI931" s="155"/>
      <c r="AJ931" s="155"/>
      <c r="AK931" s="155"/>
      <c r="AL931" s="155"/>
      <c r="AM931" s="281"/>
      <c r="AN931" s="281"/>
      <c r="AO931" s="156"/>
      <c r="AP931" s="282"/>
      <c r="AQ931" s="809"/>
      <c r="AR931" s="809"/>
      <c r="AS931" s="88">
        <f t="shared" si="79"/>
        <v>1</v>
      </c>
      <c r="AT931" s="88">
        <v>1</v>
      </c>
    </row>
    <row r="932" spans="1:46" x14ac:dyDescent="0.35">
      <c r="A932" s="220">
        <v>63068</v>
      </c>
      <c r="B932" s="231">
        <v>63069</v>
      </c>
      <c r="C932" s="220" t="s">
        <v>1893</v>
      </c>
      <c r="D932" s="220" t="s">
        <v>590</v>
      </c>
      <c r="E932" s="220" t="s">
        <v>576</v>
      </c>
      <c r="F932" s="220">
        <v>1</v>
      </c>
      <c r="G932" s="221">
        <v>1</v>
      </c>
      <c r="H932" s="220"/>
      <c r="I932" s="220" t="str">
        <f t="shared" si="75"/>
        <v>part</v>
      </c>
      <c r="J932" s="220"/>
      <c r="K932" s="220"/>
      <c r="L932" s="220"/>
      <c r="M932" s="220"/>
      <c r="N932" s="222"/>
      <c r="O932" s="222"/>
      <c r="P932" s="222"/>
      <c r="Q932" s="222"/>
      <c r="R932" s="223" t="s">
        <v>1049</v>
      </c>
      <c r="S932" s="224">
        <v>4</v>
      </c>
      <c r="T932" s="225" t="s">
        <v>1506</v>
      </c>
      <c r="U932" s="220"/>
      <c r="V932" s="226">
        <v>0</v>
      </c>
      <c r="W932" s="225"/>
      <c r="X932" s="220"/>
      <c r="Y932" s="220"/>
      <c r="Z932" s="227"/>
      <c r="AA932" s="112">
        <f t="shared" si="76"/>
        <v>0</v>
      </c>
      <c r="AB932" s="95">
        <f t="shared" si="77"/>
        <v>0</v>
      </c>
      <c r="AD932" s="88">
        <f t="shared" si="78"/>
        <v>0</v>
      </c>
      <c r="AE932" s="113">
        <v>40112</v>
      </c>
      <c r="AM932" s="281"/>
      <c r="AN932" s="281"/>
      <c r="AO932" s="156"/>
      <c r="AP932" s="282"/>
      <c r="AQ932" s="809"/>
      <c r="AR932" s="809"/>
      <c r="AS932" s="88">
        <f t="shared" si="79"/>
        <v>1</v>
      </c>
      <c r="AT932" s="88">
        <v>1</v>
      </c>
    </row>
    <row r="933" spans="1:46" x14ac:dyDescent="0.35">
      <c r="A933" s="155">
        <v>63089</v>
      </c>
      <c r="B933" s="162">
        <v>2525</v>
      </c>
      <c r="C933" s="155" t="s">
        <v>947</v>
      </c>
      <c r="D933" s="155" t="s">
        <v>473</v>
      </c>
      <c r="E933" s="155"/>
      <c r="F933" s="155">
        <v>2</v>
      </c>
      <c r="G933" s="171">
        <v>1</v>
      </c>
      <c r="H933" s="155"/>
      <c r="I933" s="155" t="str">
        <f t="shared" si="75"/>
        <v>part</v>
      </c>
      <c r="J933" s="155"/>
      <c r="K933" s="155"/>
      <c r="L933" s="155"/>
      <c r="M933" s="155"/>
      <c r="N933" s="163"/>
      <c r="O933" s="163"/>
      <c r="P933" s="163"/>
      <c r="Q933" s="163"/>
      <c r="R933" s="164"/>
      <c r="S933" s="165"/>
      <c r="T933" s="167" t="s">
        <v>583</v>
      </c>
      <c r="U933" s="155"/>
      <c r="V933" s="172">
        <v>0.154</v>
      </c>
      <c r="W933" s="164">
        <v>50101</v>
      </c>
      <c r="X933" s="155" t="s">
        <v>693</v>
      </c>
      <c r="Y933" s="155" t="s">
        <v>475</v>
      </c>
      <c r="Z933" s="166"/>
      <c r="AA933" s="152">
        <f t="shared" si="76"/>
        <v>0.154</v>
      </c>
      <c r="AB933" s="168">
        <f t="shared" si="77"/>
        <v>0.308</v>
      </c>
      <c r="AC933" s="155"/>
      <c r="AD933" s="155">
        <f t="shared" si="78"/>
        <v>0</v>
      </c>
      <c r="AE933" s="169">
        <v>40102</v>
      </c>
      <c r="AF933" s="155"/>
      <c r="AG933" s="155"/>
      <c r="AH933" s="155"/>
      <c r="AI933" s="155"/>
      <c r="AJ933" s="155"/>
      <c r="AK933" s="155"/>
      <c r="AL933" s="155"/>
      <c r="AM933" s="281"/>
      <c r="AN933" s="281"/>
      <c r="AO933" s="156"/>
      <c r="AP933" s="282"/>
      <c r="AQ933" s="809"/>
      <c r="AR933" s="809"/>
      <c r="AS933" s="88">
        <f t="shared" si="79"/>
        <v>1</v>
      </c>
      <c r="AT933" s="88">
        <v>1</v>
      </c>
    </row>
    <row r="934" spans="1:46" x14ac:dyDescent="0.35">
      <c r="A934" s="155">
        <v>63109</v>
      </c>
      <c r="B934" s="162">
        <v>73</v>
      </c>
      <c r="C934" s="155" t="s">
        <v>479</v>
      </c>
      <c r="D934" s="155" t="s">
        <v>473</v>
      </c>
      <c r="E934" s="155"/>
      <c r="F934" s="155">
        <v>8</v>
      </c>
      <c r="G934" s="250">
        <v>1</v>
      </c>
      <c r="H934" s="155"/>
      <c r="I934" s="155" t="str">
        <f t="shared" si="75"/>
        <v>part</v>
      </c>
      <c r="J934" s="155"/>
      <c r="K934" s="155"/>
      <c r="L934" s="155"/>
      <c r="M934" s="155"/>
      <c r="N934" s="163"/>
      <c r="O934" s="163"/>
      <c r="P934" s="163"/>
      <c r="Q934" s="163"/>
      <c r="R934" s="164"/>
      <c r="S934" s="165"/>
      <c r="T934" s="167"/>
      <c r="U934" s="155"/>
      <c r="V934" s="172">
        <v>0.01</v>
      </c>
      <c r="W934" s="167"/>
      <c r="X934" s="155" t="s">
        <v>480</v>
      </c>
      <c r="Y934" s="155" t="s">
        <v>475</v>
      </c>
      <c r="Z934" s="166"/>
      <c r="AA934" s="152">
        <f t="shared" si="76"/>
        <v>0.01</v>
      </c>
      <c r="AB934" s="168">
        <f t="shared" si="77"/>
        <v>0.08</v>
      </c>
      <c r="AC934" s="155"/>
      <c r="AD934" s="155">
        <f t="shared" si="78"/>
        <v>0</v>
      </c>
      <c r="AE934" s="169">
        <v>40126</v>
      </c>
      <c r="AF934" s="155"/>
      <c r="AG934" s="155"/>
      <c r="AH934" s="155"/>
      <c r="AI934" s="155"/>
      <c r="AJ934" s="155"/>
      <c r="AK934" s="155"/>
      <c r="AL934" s="155"/>
      <c r="AM934" s="281"/>
      <c r="AN934" s="281"/>
      <c r="AO934" s="156"/>
      <c r="AP934" s="282"/>
      <c r="AQ934" s="809"/>
      <c r="AR934" s="809"/>
      <c r="AS934" s="88">
        <f t="shared" si="79"/>
        <v>1</v>
      </c>
      <c r="AT934" s="88">
        <v>1</v>
      </c>
    </row>
    <row r="935" spans="1:46" x14ac:dyDescent="0.35">
      <c r="A935" s="155">
        <v>63109</v>
      </c>
      <c r="B935" s="162">
        <v>696</v>
      </c>
      <c r="C935" s="155" t="s">
        <v>532</v>
      </c>
      <c r="D935" s="155" t="s">
        <v>473</v>
      </c>
      <c r="E935" s="155"/>
      <c r="F935" s="155">
        <v>10</v>
      </c>
      <c r="G935" s="250">
        <v>1</v>
      </c>
      <c r="H935" s="155"/>
      <c r="I935" s="155" t="str">
        <f t="shared" ref="I935:I944" si="80">IF(COUNTIF($A$7:$A$3385,B935)&lt;&gt;0,"assy","part")</f>
        <v>part</v>
      </c>
      <c r="J935" s="155"/>
      <c r="K935" s="155"/>
      <c r="L935" s="155"/>
      <c r="M935" s="155"/>
      <c r="N935" s="163"/>
      <c r="O935" s="163"/>
      <c r="P935" s="163"/>
      <c r="Q935" s="163"/>
      <c r="R935" s="164"/>
      <c r="S935" s="165"/>
      <c r="T935" s="167"/>
      <c r="U935" s="155"/>
      <c r="V935" s="172">
        <v>0.05</v>
      </c>
      <c r="W935" s="167"/>
      <c r="X935" s="155" t="s">
        <v>478</v>
      </c>
      <c r="Y935" s="155"/>
      <c r="Z935" s="166"/>
      <c r="AA935" s="152">
        <f t="shared" ref="AA935:AA944" si="81">V935+Z935</f>
        <v>0.05</v>
      </c>
      <c r="AB935" s="168">
        <f t="shared" ref="AB935:AB944" si="82">AA935*F935</f>
        <v>0.5</v>
      </c>
      <c r="AC935" s="155"/>
      <c r="AD935" s="155">
        <f>AC935*F935</f>
        <v>0</v>
      </c>
      <c r="AE935" s="169">
        <v>40126</v>
      </c>
      <c r="AF935" s="155"/>
      <c r="AG935" s="155"/>
      <c r="AH935" s="155"/>
      <c r="AI935" s="155"/>
      <c r="AJ935" s="155"/>
      <c r="AK935" s="155"/>
      <c r="AL935" s="155"/>
      <c r="AM935" s="281"/>
      <c r="AN935" s="281"/>
      <c r="AO935" s="156"/>
      <c r="AP935" s="282"/>
      <c r="AQ935" s="809"/>
      <c r="AR935" s="809"/>
      <c r="AS935" s="88">
        <f t="shared" si="79"/>
        <v>1</v>
      </c>
      <c r="AT935" s="88">
        <v>1</v>
      </c>
    </row>
    <row r="936" spans="1:46" x14ac:dyDescent="0.35">
      <c r="A936" s="88">
        <v>63109</v>
      </c>
      <c r="B936" s="109">
        <v>140502</v>
      </c>
      <c r="C936" s="88" t="s">
        <v>1651</v>
      </c>
      <c r="D936" s="88" t="s">
        <v>473</v>
      </c>
      <c r="F936" s="88">
        <v>1</v>
      </c>
      <c r="G936" s="110">
        <v>1</v>
      </c>
      <c r="I936" s="88" t="str">
        <f t="shared" si="80"/>
        <v>part</v>
      </c>
      <c r="T936" s="92" t="s">
        <v>1623</v>
      </c>
      <c r="V936" s="111">
        <v>0</v>
      </c>
      <c r="Z936" s="114"/>
      <c r="AA936" s="115">
        <f t="shared" si="81"/>
        <v>0</v>
      </c>
      <c r="AB936" s="95">
        <f t="shared" si="82"/>
        <v>0</v>
      </c>
      <c r="AD936" s="88">
        <f>AC936*F936</f>
        <v>0</v>
      </c>
      <c r="AE936" s="113">
        <v>40126</v>
      </c>
      <c r="AM936" s="281"/>
      <c r="AN936" s="281"/>
      <c r="AO936" s="156"/>
      <c r="AP936" s="287"/>
      <c r="AQ936" s="809"/>
      <c r="AR936" s="809"/>
      <c r="AS936" s="88">
        <f t="shared" si="79"/>
        <v>1</v>
      </c>
      <c r="AT936" s="88">
        <v>1</v>
      </c>
    </row>
    <row r="937" spans="1:46" x14ac:dyDescent="0.35">
      <c r="A937" s="149">
        <v>63126</v>
      </c>
      <c r="B937" s="253">
        <v>1312</v>
      </c>
      <c r="C937" s="149" t="s">
        <v>667</v>
      </c>
      <c r="D937" s="149" t="s">
        <v>473</v>
      </c>
      <c r="E937" s="149"/>
      <c r="F937" s="149">
        <v>1</v>
      </c>
      <c r="G937" s="198">
        <v>1</v>
      </c>
      <c r="H937" s="149"/>
      <c r="I937" s="149" t="str">
        <f t="shared" si="80"/>
        <v>part</v>
      </c>
      <c r="J937" s="149"/>
      <c r="K937" s="149"/>
      <c r="L937" s="149"/>
      <c r="M937" s="149"/>
      <c r="N937" s="170"/>
      <c r="O937" s="170"/>
      <c r="P937" s="170"/>
      <c r="Q937" s="170"/>
      <c r="R937" s="255"/>
      <c r="S937" s="256"/>
      <c r="T937" s="257" t="s">
        <v>1028</v>
      </c>
      <c r="U937" s="149"/>
      <c r="V937" s="258">
        <v>41.9</v>
      </c>
      <c r="W937" s="257"/>
      <c r="X937" s="149" t="s">
        <v>1894</v>
      </c>
      <c r="Y937" s="149" t="s">
        <v>1030</v>
      </c>
      <c r="Z937" s="259"/>
      <c r="AA937" s="260">
        <f t="shared" si="81"/>
        <v>41.9</v>
      </c>
      <c r="AB937" s="150">
        <f t="shared" si="82"/>
        <v>41.9</v>
      </c>
      <c r="AC937" s="149"/>
      <c r="AD937" s="149">
        <f>AC937*F937</f>
        <v>0</v>
      </c>
      <c r="AE937" s="261">
        <v>39926</v>
      </c>
      <c r="AF937" s="149">
        <v>1</v>
      </c>
      <c r="AG937" s="149"/>
      <c r="AH937" s="149"/>
      <c r="AI937" s="149"/>
      <c r="AJ937" s="149"/>
      <c r="AK937" s="149"/>
      <c r="AL937" s="149"/>
      <c r="AM937" s="281"/>
      <c r="AN937" s="281"/>
      <c r="AO937" s="156"/>
      <c r="AP937" s="282"/>
      <c r="AQ937" s="809"/>
      <c r="AR937" s="809"/>
      <c r="AS937" s="88">
        <f t="shared" si="79"/>
        <v>1</v>
      </c>
      <c r="AT937" s="88">
        <v>1</v>
      </c>
    </row>
    <row r="938" spans="1:46" x14ac:dyDescent="0.35">
      <c r="A938" s="155">
        <v>63129</v>
      </c>
      <c r="B938" s="162">
        <v>2645</v>
      </c>
      <c r="C938" s="155" t="s">
        <v>1023</v>
      </c>
      <c r="D938" s="155" t="s">
        <v>473</v>
      </c>
      <c r="E938" s="155"/>
      <c r="F938" s="155">
        <v>1</v>
      </c>
      <c r="G938" s="155">
        <v>100</v>
      </c>
      <c r="H938" s="155"/>
      <c r="I938" s="155" t="str">
        <f t="shared" si="80"/>
        <v>part</v>
      </c>
      <c r="J938" s="155"/>
      <c r="K938" s="155"/>
      <c r="L938" s="155"/>
      <c r="M938" s="155"/>
      <c r="N938" s="163"/>
      <c r="O938" s="163"/>
      <c r="P938" s="163"/>
      <c r="Q938" s="163"/>
      <c r="R938" s="164"/>
      <c r="S938" s="165"/>
      <c r="T938" s="167"/>
      <c r="U938" s="155"/>
      <c r="V938" s="248">
        <v>0</v>
      </c>
      <c r="W938" s="167" t="s">
        <v>1025</v>
      </c>
      <c r="X938" s="155" t="s">
        <v>1026</v>
      </c>
      <c r="Y938" s="155"/>
      <c r="Z938" s="166"/>
      <c r="AA938" s="152">
        <f t="shared" si="81"/>
        <v>0</v>
      </c>
      <c r="AB938" s="168">
        <f t="shared" si="82"/>
        <v>0</v>
      </c>
      <c r="AC938" s="155"/>
      <c r="AD938" s="155">
        <f>AC938*F938</f>
        <v>0</v>
      </c>
      <c r="AE938" s="169">
        <v>40147</v>
      </c>
      <c r="AF938" s="155"/>
      <c r="AG938" s="155"/>
      <c r="AH938" s="155"/>
      <c r="AI938" s="155"/>
      <c r="AJ938" s="155"/>
      <c r="AK938" s="155"/>
      <c r="AL938" s="155"/>
      <c r="AM938" s="281"/>
      <c r="AN938" s="281"/>
      <c r="AO938" s="156"/>
      <c r="AP938" s="282"/>
      <c r="AQ938" s="809"/>
      <c r="AR938" s="809"/>
      <c r="AS938" s="88">
        <f t="shared" si="79"/>
        <v>1</v>
      </c>
      <c r="AT938" s="88">
        <v>1</v>
      </c>
    </row>
    <row r="939" spans="1:46" x14ac:dyDescent="0.35">
      <c r="A939" s="155">
        <v>110074</v>
      </c>
      <c r="B939" s="162">
        <v>140531</v>
      </c>
      <c r="C939" s="155" t="s">
        <v>1895</v>
      </c>
      <c r="D939" s="155" t="s">
        <v>473</v>
      </c>
      <c r="E939" s="155"/>
      <c r="F939" s="155">
        <v>1</v>
      </c>
      <c r="G939" s="171">
        <v>1</v>
      </c>
      <c r="H939" s="155"/>
      <c r="I939" s="155" t="str">
        <f t="shared" si="80"/>
        <v>part</v>
      </c>
      <c r="J939" s="155"/>
      <c r="K939" s="155"/>
      <c r="L939" s="155"/>
      <c r="M939" s="155"/>
      <c r="N939" s="163"/>
      <c r="O939" s="163"/>
      <c r="P939" s="163"/>
      <c r="Q939" s="163"/>
      <c r="R939" s="164"/>
      <c r="S939" s="165"/>
      <c r="T939" s="167" t="s">
        <v>1896</v>
      </c>
      <c r="U939" s="155"/>
      <c r="V939" s="172">
        <v>1.49</v>
      </c>
      <c r="W939" s="167">
        <v>12518</v>
      </c>
      <c r="X939" s="155" t="s">
        <v>709</v>
      </c>
      <c r="Y939" s="155"/>
      <c r="Z939" s="166"/>
      <c r="AA939" s="152">
        <f t="shared" si="81"/>
        <v>1.49</v>
      </c>
      <c r="AB939" s="168">
        <f t="shared" si="82"/>
        <v>1.49</v>
      </c>
      <c r="AC939" s="155"/>
      <c r="AD939" s="155">
        <v>1</v>
      </c>
      <c r="AE939" s="169">
        <v>40030</v>
      </c>
      <c r="AF939" s="155"/>
      <c r="AG939" s="155"/>
      <c r="AH939" s="155"/>
      <c r="AI939" s="155"/>
      <c r="AJ939" s="155"/>
      <c r="AK939" s="155"/>
      <c r="AL939" s="155"/>
      <c r="AM939" s="281"/>
      <c r="AN939" s="281"/>
      <c r="AO939" s="156"/>
      <c r="AP939" s="285"/>
      <c r="AQ939" s="809"/>
      <c r="AR939" s="809"/>
      <c r="AS939" s="88">
        <f t="shared" si="79"/>
        <v>1</v>
      </c>
      <c r="AT939" s="88">
        <v>1</v>
      </c>
    </row>
    <row r="940" spans="1:46" x14ac:dyDescent="0.35">
      <c r="A940" s="185">
        <v>110074</v>
      </c>
      <c r="B940" s="204">
        <v>140532</v>
      </c>
      <c r="C940" s="185" t="s">
        <v>1897</v>
      </c>
      <c r="D940" s="185" t="s">
        <v>473</v>
      </c>
      <c r="E940" s="185"/>
      <c r="F940" s="185">
        <v>1</v>
      </c>
      <c r="G940" s="205">
        <v>1</v>
      </c>
      <c r="H940" s="185"/>
      <c r="I940" s="185" t="str">
        <f t="shared" si="80"/>
        <v>part</v>
      </c>
      <c r="J940" s="185"/>
      <c r="K940" s="185"/>
      <c r="L940" s="185"/>
      <c r="M940" s="185"/>
      <c r="N940" s="206"/>
      <c r="O940" s="206"/>
      <c r="P940" s="206"/>
      <c r="Q940" s="206"/>
      <c r="R940" s="207"/>
      <c r="S940" s="208"/>
      <c r="T940" s="184" t="s">
        <v>1898</v>
      </c>
      <c r="U940" s="185"/>
      <c r="V940" s="265">
        <v>0</v>
      </c>
      <c r="W940" s="184"/>
      <c r="X940" s="185"/>
      <c r="Y940" s="185"/>
      <c r="Z940" s="209"/>
      <c r="AA940" s="210">
        <f t="shared" si="81"/>
        <v>0</v>
      </c>
      <c r="AB940" s="211">
        <f t="shared" si="82"/>
        <v>0</v>
      </c>
      <c r="AC940" s="185"/>
      <c r="AD940" s="185">
        <v>1</v>
      </c>
      <c r="AE940" s="212">
        <v>40030</v>
      </c>
      <c r="AF940" s="185"/>
      <c r="AG940" s="185"/>
      <c r="AH940" s="185"/>
      <c r="AI940" s="185"/>
      <c r="AJ940" s="185"/>
      <c r="AK940" s="185"/>
      <c r="AL940" s="185"/>
      <c r="AM940" s="281"/>
      <c r="AN940" s="281"/>
      <c r="AO940" s="156"/>
      <c r="AP940" s="285"/>
      <c r="AQ940" s="809"/>
      <c r="AR940" s="809"/>
      <c r="AS940" s="88">
        <f t="shared" si="79"/>
        <v>1</v>
      </c>
      <c r="AT940" s="88">
        <v>1</v>
      </c>
    </row>
    <row r="941" spans="1:46" x14ac:dyDescent="0.35">
      <c r="A941" s="155">
        <v>110074</v>
      </c>
      <c r="B941" s="162">
        <v>140533</v>
      </c>
      <c r="C941" s="155" t="s">
        <v>1899</v>
      </c>
      <c r="D941" s="155" t="s">
        <v>473</v>
      </c>
      <c r="E941" s="155"/>
      <c r="F941" s="155">
        <v>4</v>
      </c>
      <c r="G941" s="171">
        <v>1</v>
      </c>
      <c r="H941" s="155"/>
      <c r="I941" s="155" t="str">
        <f t="shared" si="80"/>
        <v>part</v>
      </c>
      <c r="J941" s="155"/>
      <c r="K941" s="155"/>
      <c r="L941" s="155"/>
      <c r="M941" s="155"/>
      <c r="N941" s="163"/>
      <c r="O941" s="163"/>
      <c r="P941" s="163"/>
      <c r="Q941" s="163"/>
      <c r="R941" s="164"/>
      <c r="S941" s="165"/>
      <c r="T941" s="167" t="s">
        <v>1900</v>
      </c>
      <c r="U941" s="163"/>
      <c r="V941" s="172">
        <v>5.47</v>
      </c>
      <c r="W941" s="217">
        <v>12518</v>
      </c>
      <c r="X941" s="155" t="s">
        <v>552</v>
      </c>
      <c r="Y941" s="155"/>
      <c r="Z941" s="166"/>
      <c r="AA941" s="152">
        <f t="shared" si="81"/>
        <v>5.47</v>
      </c>
      <c r="AB941" s="168">
        <f t="shared" si="82"/>
        <v>21.88</v>
      </c>
      <c r="AC941" s="155"/>
      <c r="AD941" s="155">
        <v>4</v>
      </c>
      <c r="AE941" s="169">
        <v>40030</v>
      </c>
      <c r="AF941" s="155"/>
      <c r="AG941" s="155"/>
      <c r="AH941" s="155"/>
      <c r="AI941" s="155"/>
      <c r="AJ941" s="155"/>
      <c r="AK941" s="155"/>
      <c r="AL941" s="155"/>
      <c r="AM941" s="281"/>
      <c r="AN941" s="281"/>
      <c r="AO941" s="156"/>
      <c r="AP941" s="285"/>
      <c r="AQ941" s="809"/>
      <c r="AR941" s="809"/>
      <c r="AS941" s="88">
        <f t="shared" si="79"/>
        <v>1</v>
      </c>
      <c r="AT941" s="88">
        <v>1</v>
      </c>
    </row>
    <row r="942" spans="1:46" x14ac:dyDescent="0.35">
      <c r="A942" s="125">
        <v>110074</v>
      </c>
      <c r="B942" s="126">
        <v>140534</v>
      </c>
      <c r="C942" s="158" t="s">
        <v>1901</v>
      </c>
      <c r="D942" s="125" t="s">
        <v>590</v>
      </c>
      <c r="E942" s="125" t="s">
        <v>576</v>
      </c>
      <c r="F942" s="125">
        <v>1</v>
      </c>
      <c r="G942" s="127">
        <v>1</v>
      </c>
      <c r="H942" s="125"/>
      <c r="I942" s="125" t="str">
        <f t="shared" si="80"/>
        <v>part</v>
      </c>
      <c r="J942" s="125"/>
      <c r="K942" s="125"/>
      <c r="L942" s="125"/>
      <c r="M942" s="125"/>
      <c r="N942" s="128"/>
      <c r="O942" s="128"/>
      <c r="P942" s="128"/>
      <c r="Q942" s="128"/>
      <c r="R942" s="129" t="s">
        <v>1185</v>
      </c>
      <c r="S942" s="262">
        <v>4</v>
      </c>
      <c r="T942" s="130" t="s">
        <v>1900</v>
      </c>
      <c r="U942" s="125"/>
      <c r="V942" s="131">
        <v>14.5</v>
      </c>
      <c r="W942" s="130">
        <v>12518</v>
      </c>
      <c r="X942" s="125" t="s">
        <v>1902</v>
      </c>
      <c r="Y942" s="125"/>
      <c r="Z942" s="132"/>
      <c r="AA942" s="263">
        <f t="shared" si="81"/>
        <v>14.5</v>
      </c>
      <c r="AB942" s="264">
        <f t="shared" si="82"/>
        <v>14.5</v>
      </c>
      <c r="AC942" s="125"/>
      <c r="AD942" s="125">
        <f>AC942*F942</f>
        <v>0</v>
      </c>
      <c r="AE942" s="148">
        <v>40030</v>
      </c>
      <c r="AF942" s="125"/>
      <c r="AG942" s="125"/>
      <c r="AH942" s="125"/>
      <c r="AI942" s="125"/>
      <c r="AJ942" s="125"/>
      <c r="AK942" s="125"/>
      <c r="AL942" s="125"/>
      <c r="AM942" s="281"/>
      <c r="AN942" s="281"/>
      <c r="AO942" s="156"/>
      <c r="AP942" s="282"/>
      <c r="AQ942" s="809"/>
      <c r="AR942" s="809"/>
      <c r="AS942" s="88">
        <f t="shared" si="79"/>
        <v>1</v>
      </c>
      <c r="AT942" s="88">
        <v>1</v>
      </c>
    </row>
    <row r="943" spans="1:46" x14ac:dyDescent="0.35">
      <c r="A943" s="125">
        <v>110074</v>
      </c>
      <c r="B943" s="126">
        <v>140535</v>
      </c>
      <c r="C943" s="158" t="s">
        <v>1903</v>
      </c>
      <c r="D943" s="125" t="s">
        <v>590</v>
      </c>
      <c r="E943" s="125" t="s">
        <v>576</v>
      </c>
      <c r="F943" s="125">
        <v>1</v>
      </c>
      <c r="G943" s="127">
        <v>1</v>
      </c>
      <c r="H943" s="125"/>
      <c r="I943" s="125" t="str">
        <f t="shared" si="80"/>
        <v>part</v>
      </c>
      <c r="J943" s="125"/>
      <c r="K943" s="125"/>
      <c r="L943" s="125"/>
      <c r="M943" s="125"/>
      <c r="N943" s="128"/>
      <c r="O943" s="128"/>
      <c r="P943" s="128"/>
      <c r="Q943" s="128"/>
      <c r="R943" s="129" t="s">
        <v>1185</v>
      </c>
      <c r="S943" s="262">
        <v>4</v>
      </c>
      <c r="T943" s="130" t="s">
        <v>1900</v>
      </c>
      <c r="U943" s="125"/>
      <c r="V943" s="131">
        <v>14.5</v>
      </c>
      <c r="W943" s="130">
        <v>12518</v>
      </c>
      <c r="X943" s="125" t="s">
        <v>1902</v>
      </c>
      <c r="Y943" s="125"/>
      <c r="Z943" s="132"/>
      <c r="AA943" s="263">
        <f t="shared" si="81"/>
        <v>14.5</v>
      </c>
      <c r="AB943" s="264">
        <f t="shared" si="82"/>
        <v>14.5</v>
      </c>
      <c r="AC943" s="125"/>
      <c r="AD943" s="125">
        <f>AC943*F943</f>
        <v>0</v>
      </c>
      <c r="AE943" s="148">
        <v>40030</v>
      </c>
      <c r="AF943" s="125"/>
      <c r="AG943" s="125"/>
      <c r="AH943" s="125"/>
      <c r="AI943" s="125"/>
      <c r="AJ943" s="125"/>
      <c r="AK943" s="125"/>
      <c r="AL943" s="125"/>
      <c r="AM943" s="281"/>
      <c r="AN943" s="281"/>
      <c r="AO943" s="156"/>
      <c r="AP943" s="282"/>
      <c r="AQ943" s="809"/>
      <c r="AR943" s="809"/>
      <c r="AS943" s="88">
        <f t="shared" si="79"/>
        <v>1</v>
      </c>
      <c r="AT943" s="88">
        <v>1</v>
      </c>
    </row>
    <row r="944" spans="1:46" x14ac:dyDescent="0.35">
      <c r="A944" s="88" t="s">
        <v>1390</v>
      </c>
      <c r="B944" s="109">
        <v>62428</v>
      </c>
      <c r="C944" s="88" t="s">
        <v>1904</v>
      </c>
      <c r="D944" s="88" t="s">
        <v>924</v>
      </c>
      <c r="F944" s="88">
        <v>1</v>
      </c>
      <c r="G944" s="110">
        <v>1</v>
      </c>
      <c r="I944" s="88" t="str">
        <f t="shared" si="80"/>
        <v>assy</v>
      </c>
      <c r="R944" s="98" t="s">
        <v>1190</v>
      </c>
      <c r="S944" s="91">
        <v>1</v>
      </c>
      <c r="V944" s="111">
        <v>0</v>
      </c>
      <c r="Z944" s="118"/>
      <c r="AA944" s="112">
        <f t="shared" si="81"/>
        <v>0</v>
      </c>
      <c r="AB944" s="95">
        <f t="shared" si="82"/>
        <v>0</v>
      </c>
      <c r="AD944" s="88">
        <f>AC944*F944</f>
        <v>0</v>
      </c>
      <c r="AE944" s="113">
        <v>39926</v>
      </c>
      <c r="AM944" s="281"/>
      <c r="AN944" s="281"/>
      <c r="AO944" s="156"/>
      <c r="AP944" s="282"/>
      <c r="AQ944" s="809"/>
      <c r="AR944" s="809"/>
      <c r="AS944" s="88">
        <f t="shared" si="79"/>
        <v>1</v>
      </c>
      <c r="AT944" s="88">
        <v>1</v>
      </c>
    </row>
    <row r="945" spans="21:44" x14ac:dyDescent="0.35">
      <c r="AA945" s="112"/>
      <c r="AN945" s="95"/>
      <c r="AO945" s="95"/>
      <c r="AP945" s="95"/>
      <c r="AQ945" s="95"/>
      <c r="AR945" s="95"/>
    </row>
    <row r="946" spans="21:44" x14ac:dyDescent="0.35">
      <c r="U946" s="89"/>
      <c r="AA946" s="112"/>
      <c r="AN946" s="95"/>
      <c r="AO946" s="95"/>
      <c r="AP946" s="95"/>
      <c r="AQ946" s="95"/>
      <c r="AR946" s="95"/>
    </row>
    <row r="947" spans="21:44" x14ac:dyDescent="0.35">
      <c r="AN947" s="95"/>
      <c r="AO947" s="95"/>
      <c r="AP947" s="95"/>
      <c r="AQ947" s="95"/>
      <c r="AR947" s="95"/>
    </row>
    <row r="948" spans="21:44" x14ac:dyDescent="0.35">
      <c r="AN948" s="95"/>
      <c r="AO948" s="95"/>
      <c r="AP948" s="95"/>
      <c r="AQ948" s="95"/>
      <c r="AR948" s="95"/>
    </row>
    <row r="949" spans="21:44" x14ac:dyDescent="0.35">
      <c r="AN949" s="95"/>
      <c r="AO949" s="95"/>
      <c r="AP949" s="95"/>
      <c r="AQ949" s="95"/>
      <c r="AR949" s="95"/>
    </row>
    <row r="950" spans="21:44" x14ac:dyDescent="0.35">
      <c r="AN950" s="95"/>
      <c r="AO950" s="95"/>
      <c r="AP950" s="95"/>
      <c r="AQ950" s="95"/>
      <c r="AR950" s="95"/>
    </row>
    <row r="951" spans="21:44" x14ac:dyDescent="0.35">
      <c r="AN951" s="95"/>
      <c r="AO951" s="95"/>
      <c r="AP951" s="95"/>
      <c r="AQ951" s="95"/>
      <c r="AR951" s="95"/>
    </row>
    <row r="952" spans="21:44" x14ac:dyDescent="0.35">
      <c r="AN952" s="95"/>
      <c r="AO952" s="95"/>
      <c r="AP952" s="95"/>
      <c r="AQ952" s="95"/>
      <c r="AR952" s="95"/>
    </row>
    <row r="953" spans="21:44" x14ac:dyDescent="0.35">
      <c r="AN953" s="95"/>
      <c r="AO953" s="95"/>
      <c r="AP953" s="95"/>
      <c r="AQ953" s="95"/>
      <c r="AR953" s="95"/>
    </row>
    <row r="954" spans="21:44" x14ac:dyDescent="0.35">
      <c r="AN954" s="95"/>
      <c r="AO954" s="95"/>
      <c r="AP954" s="95"/>
      <c r="AQ954" s="95"/>
      <c r="AR954" s="95"/>
    </row>
    <row r="955" spans="21:44" x14ac:dyDescent="0.35">
      <c r="AN955" s="95"/>
      <c r="AO955" s="95"/>
      <c r="AP955" s="95"/>
      <c r="AQ955" s="95"/>
      <c r="AR955" s="95"/>
    </row>
    <row r="956" spans="21:44" x14ac:dyDescent="0.35">
      <c r="AN956" s="95"/>
      <c r="AO956" s="95"/>
      <c r="AP956" s="95"/>
      <c r="AQ956" s="95"/>
      <c r="AR956" s="95"/>
    </row>
    <row r="957" spans="21:44" x14ac:dyDescent="0.35">
      <c r="AN957" s="95"/>
      <c r="AO957" s="95"/>
      <c r="AP957" s="95"/>
      <c r="AQ957" s="95"/>
      <c r="AR957" s="95"/>
    </row>
    <row r="958" spans="21:44" x14ac:dyDescent="0.35">
      <c r="AN958" s="95"/>
      <c r="AO958" s="95"/>
      <c r="AP958" s="95"/>
      <c r="AQ958" s="95"/>
      <c r="AR958" s="95"/>
    </row>
    <row r="959" spans="21:44" x14ac:dyDescent="0.35">
      <c r="AN959" s="95"/>
      <c r="AO959" s="95"/>
      <c r="AP959" s="95"/>
      <c r="AQ959" s="95"/>
      <c r="AR959" s="95"/>
    </row>
    <row r="960" spans="21:44" x14ac:dyDescent="0.35">
      <c r="AN960" s="95"/>
      <c r="AO960" s="95"/>
      <c r="AP960" s="95"/>
      <c r="AQ960" s="95"/>
      <c r="AR960" s="95"/>
    </row>
    <row r="961" spans="40:44" x14ac:dyDescent="0.35">
      <c r="AN961" s="95"/>
      <c r="AO961" s="95"/>
      <c r="AP961" s="95"/>
      <c r="AQ961" s="95"/>
      <c r="AR961" s="95"/>
    </row>
    <row r="962" spans="40:44" x14ac:dyDescent="0.35">
      <c r="AN962" s="95"/>
      <c r="AO962" s="95"/>
      <c r="AP962" s="95"/>
      <c r="AQ962" s="95"/>
      <c r="AR962" s="95"/>
    </row>
    <row r="963" spans="40:44" x14ac:dyDescent="0.35">
      <c r="AN963" s="95"/>
      <c r="AO963" s="95"/>
      <c r="AP963" s="95"/>
      <c r="AQ963" s="95"/>
      <c r="AR963" s="95"/>
    </row>
    <row r="964" spans="40:44" x14ac:dyDescent="0.35">
      <c r="AN964" s="95"/>
      <c r="AO964" s="95"/>
      <c r="AP964" s="95"/>
      <c r="AQ964" s="95"/>
      <c r="AR964" s="95"/>
    </row>
    <row r="965" spans="40:44" x14ac:dyDescent="0.35">
      <c r="AN965" s="95"/>
      <c r="AO965" s="95"/>
      <c r="AP965" s="95"/>
      <c r="AQ965" s="95"/>
      <c r="AR965" s="95"/>
    </row>
    <row r="966" spans="40:44" x14ac:dyDescent="0.35">
      <c r="AN966" s="95"/>
      <c r="AO966" s="95"/>
      <c r="AP966" s="95"/>
      <c r="AQ966" s="95"/>
      <c r="AR966" s="95"/>
    </row>
    <row r="967" spans="40:44" x14ac:dyDescent="0.35">
      <c r="AN967" s="95"/>
      <c r="AO967" s="95"/>
      <c r="AP967" s="95"/>
      <c r="AQ967" s="95"/>
      <c r="AR967" s="95"/>
    </row>
    <row r="968" spans="40:44" x14ac:dyDescent="0.35">
      <c r="AN968" s="95"/>
      <c r="AO968" s="95"/>
      <c r="AP968" s="95"/>
      <c r="AQ968" s="95"/>
      <c r="AR968" s="95"/>
    </row>
    <row r="969" spans="40:44" x14ac:dyDescent="0.35">
      <c r="AN969" s="95"/>
      <c r="AO969" s="95"/>
      <c r="AP969" s="95"/>
      <c r="AQ969" s="95"/>
      <c r="AR969" s="95"/>
    </row>
    <row r="970" spans="40:44" x14ac:dyDescent="0.35">
      <c r="AN970" s="95"/>
      <c r="AO970" s="95"/>
      <c r="AP970" s="95"/>
      <c r="AQ970" s="95"/>
      <c r="AR970" s="95"/>
    </row>
    <row r="971" spans="40:44" x14ac:dyDescent="0.35">
      <c r="AN971" s="95"/>
      <c r="AO971" s="95"/>
      <c r="AP971" s="95"/>
      <c r="AQ971" s="95"/>
      <c r="AR971" s="95"/>
    </row>
    <row r="972" spans="40:44" x14ac:dyDescent="0.35">
      <c r="AN972" s="95"/>
      <c r="AO972" s="95"/>
      <c r="AP972" s="95"/>
      <c r="AQ972" s="95"/>
      <c r="AR972" s="95"/>
    </row>
    <row r="973" spans="40:44" x14ac:dyDescent="0.35">
      <c r="AN973" s="95"/>
      <c r="AO973" s="95"/>
      <c r="AP973" s="95"/>
      <c r="AQ973" s="95"/>
      <c r="AR973" s="95"/>
    </row>
    <row r="974" spans="40:44" x14ac:dyDescent="0.35">
      <c r="AN974" s="95"/>
      <c r="AO974" s="95"/>
      <c r="AP974" s="95"/>
      <c r="AQ974" s="95"/>
      <c r="AR974" s="95"/>
    </row>
    <row r="975" spans="40:44" x14ac:dyDescent="0.35">
      <c r="AN975" s="95"/>
      <c r="AO975" s="95"/>
      <c r="AP975" s="95"/>
      <c r="AQ975" s="95"/>
      <c r="AR975" s="95"/>
    </row>
    <row r="976" spans="40:44" x14ac:dyDescent="0.35">
      <c r="AN976" s="95"/>
      <c r="AO976" s="95"/>
      <c r="AP976" s="95"/>
      <c r="AQ976" s="95"/>
      <c r="AR976" s="95"/>
    </row>
    <row r="977" spans="39:45" x14ac:dyDescent="0.35">
      <c r="AN977" s="95"/>
      <c r="AO977" s="95"/>
      <c r="AP977" s="95"/>
      <c r="AQ977" s="95"/>
      <c r="AR977" s="95"/>
    </row>
    <row r="978" spans="39:45" x14ac:dyDescent="0.35">
      <c r="AM978" s="149"/>
      <c r="AN978" s="150"/>
      <c r="AO978" s="150"/>
      <c r="AP978" s="150"/>
      <c r="AQ978" s="150"/>
      <c r="AR978" s="150"/>
    </row>
    <row r="979" spans="39:45" x14ac:dyDescent="0.35">
      <c r="AM979" s="149"/>
      <c r="AN979" s="150"/>
      <c r="AO979" s="150"/>
      <c r="AP979" s="150"/>
      <c r="AQ979" s="150"/>
      <c r="AR979" s="150"/>
    </row>
    <row r="980" spans="39:45" x14ac:dyDescent="0.35">
      <c r="AN980" s="95"/>
      <c r="AO980" s="95"/>
      <c r="AP980" s="95"/>
      <c r="AQ980" s="95"/>
      <c r="AR980" s="95"/>
      <c r="AS980" s="95"/>
    </row>
    <row r="981" spans="39:45" x14ac:dyDescent="0.35">
      <c r="AN981" s="95"/>
      <c r="AO981" s="95"/>
      <c r="AP981" s="95"/>
      <c r="AQ981" s="95"/>
      <c r="AR981" s="95"/>
      <c r="AS981" s="95"/>
    </row>
  </sheetData>
  <sortState xmlns:xlrd2="http://schemas.microsoft.com/office/spreadsheetml/2017/richdata2" ref="A7:AT944">
    <sortCondition ref="AT7:AT944"/>
    <sortCondition ref="AN7:AN944"/>
    <sortCondition ref="AM7:AM944"/>
    <sortCondition ref="A7:A944"/>
    <sortCondition ref="B7:B944"/>
  </sortState>
  <mergeCells count="5">
    <mergeCell ref="AF6:AL6"/>
    <mergeCell ref="N5:P5"/>
    <mergeCell ref="R5:S5"/>
    <mergeCell ref="T5:V5"/>
    <mergeCell ref="W5:Z5"/>
  </mergeCells>
  <phoneticPr fontId="28" type="noConversion"/>
  <conditionalFormatting sqref="S1:S3 S7:S2426">
    <cfRule type="cellIs" dxfId="15" priority="1" stopIfTrue="1" operator="equal">
      <formula>3</formula>
    </cfRule>
    <cfRule type="cellIs" dxfId="14" priority="2" stopIfTrue="1" operator="equal">
      <formula>2</formula>
    </cfRule>
    <cfRule type="cellIs" dxfId="13" priority="3" stopIfTrue="1" operator="equal">
      <formula>1</formula>
    </cfRule>
  </conditionalFormatting>
  <conditionalFormatting sqref="S7:S2426 S4">
    <cfRule type="cellIs" dxfId="12" priority="4" stopIfTrue="1" operator="equal">
      <formula>4</formula>
    </cfRule>
  </conditionalFormatting>
  <hyperlinks>
    <hyperlink ref="AN590" r:id="rId1" display="http://db.intelligent-energy.com/part/?pg=part&amp;id=62912" xr:uid="{00000000-0004-0000-0400-000000000000}"/>
    <hyperlink ref="AN30" r:id="rId2" display="http://db.intelligent-energy.com/part/?pg=part&amp;id=275" xr:uid="{00000000-0004-0000-0400-000001000000}"/>
    <hyperlink ref="AN36" r:id="rId3" display="http://db.intelligent-energy.com/part/?pg=part&amp;id=276" xr:uid="{00000000-0004-0000-0400-000002000000}"/>
    <hyperlink ref="AN44" r:id="rId4" display="http://db.intelligent-energy.com/part/?pg=part&amp;id=457" xr:uid="{00000000-0004-0000-0400-000003000000}"/>
    <hyperlink ref="AN51" r:id="rId5" display="http://db.intelligent-energy.com/part/?pg=part&amp;id=658" xr:uid="{00000000-0004-0000-0400-000004000000}"/>
    <hyperlink ref="AN55" r:id="rId6" display="http://db.intelligent-energy.com/part/?pg=part&amp;id=689" xr:uid="{00000000-0004-0000-0400-000005000000}"/>
    <hyperlink ref="AN61" r:id="rId7" display="http://db.intelligent-energy.com/part/?pg=part&amp;id=696" xr:uid="{00000000-0004-0000-0400-000006000000}"/>
    <hyperlink ref="AN64" r:id="rId8" display="http://db.intelligent-energy.com/part/?pg=part&amp;id=697" xr:uid="{00000000-0004-0000-0400-000007000000}"/>
    <hyperlink ref="AN67" r:id="rId9" display="http://db.intelligent-energy.com/part/?pg=part&amp;id=698" xr:uid="{00000000-0004-0000-0400-000008000000}"/>
    <hyperlink ref="AN71" r:id="rId10" display="http://db.intelligent-energy.com/part/?pg=part&amp;id=704" xr:uid="{00000000-0004-0000-0400-000009000000}"/>
    <hyperlink ref="AN74" r:id="rId11" display="http://db.intelligent-energy.com/part/?pg=part&amp;id=711" xr:uid="{00000000-0004-0000-0400-00000A000000}"/>
    <hyperlink ref="AN77" r:id="rId12" display="http://db.intelligent-energy.com/part/?pg=part&amp;id=756" xr:uid="{00000000-0004-0000-0400-00000B000000}"/>
    <hyperlink ref="AN95" r:id="rId13" display="http://db.intelligent-energy.com/part/?pg=part&amp;id=958" xr:uid="{00000000-0004-0000-0400-00000C000000}"/>
    <hyperlink ref="AN99" r:id="rId14" display="http://db.intelligent-energy.com/part/?pg=part&amp;id=969" xr:uid="{00000000-0004-0000-0400-00000D000000}"/>
    <hyperlink ref="AN122" r:id="rId15" display="http://db.intelligent-energy.com/part/?pg=part&amp;id=1172" xr:uid="{00000000-0004-0000-0400-00000E000000}"/>
    <hyperlink ref="AN130" r:id="rId16" display="http://db.intelligent-energy.com/part/?pg=part&amp;id=1204" xr:uid="{00000000-0004-0000-0400-00000F000000}"/>
    <hyperlink ref="AN784" r:id="rId17" display="http://db.intelligent-energy.com/part/?pg=part&amp;id=1241" xr:uid="{00000000-0004-0000-0400-000010000000}"/>
    <hyperlink ref="AN170" r:id="rId18" display="http://db.intelligent-energy.com/part/?pg=part&amp;id=1328" xr:uid="{00000000-0004-0000-0400-000011000000}"/>
    <hyperlink ref="AN788" r:id="rId19" display="http://db.intelligent-energy.com/part/?pg=part&amp;id=1345" xr:uid="{00000000-0004-0000-0400-000012000000}"/>
    <hyperlink ref="AN185" r:id="rId20" display="http://db.intelligent-energy.com/part/?pg=part&amp;id=1389" xr:uid="{00000000-0004-0000-0400-000013000000}"/>
    <hyperlink ref="AN192" r:id="rId21" display="http://db.intelligent-energy.com/part/?pg=part&amp;id=1403" xr:uid="{00000000-0004-0000-0400-000014000000}"/>
    <hyperlink ref="AN789" r:id="rId22" display="http://db.intelligent-energy.com/part/?pg=part&amp;id=1432" xr:uid="{00000000-0004-0000-0400-000015000000}"/>
    <hyperlink ref="AN201" r:id="rId23" display="http://db.intelligent-energy.com/part/?pg=part&amp;id=1434" xr:uid="{00000000-0004-0000-0400-000016000000}"/>
    <hyperlink ref="AN205" r:id="rId24" display="http://db.intelligent-energy.com/part/?pg=part&amp;id=1459" xr:uid="{00000000-0004-0000-0400-000017000000}"/>
    <hyperlink ref="AN793" r:id="rId25" display="http://db.intelligent-energy.com/part/?pg=part&amp;id=1523" xr:uid="{00000000-0004-0000-0400-000018000000}"/>
    <hyperlink ref="AN227" r:id="rId26" display="http://db.intelligent-energy.com/part/?pg=part&amp;id=1579" xr:uid="{00000000-0004-0000-0400-000019000000}"/>
    <hyperlink ref="AN262" r:id="rId27" display="http://db.intelligent-energy.com/part/?pg=part&amp;id=1793" xr:uid="{00000000-0004-0000-0400-00001A000000}"/>
    <hyperlink ref="AN267" r:id="rId28" display="http://db.intelligent-energy.com/part/?pg=part&amp;id=1809" xr:uid="{00000000-0004-0000-0400-00001B000000}"/>
    <hyperlink ref="AN796" r:id="rId29" display="http://db.intelligent-energy.com/part/?pg=part&amp;id=2025" xr:uid="{00000000-0004-0000-0400-00001C000000}"/>
    <hyperlink ref="AN292" r:id="rId30" display="http://db.intelligent-energy.com/part/?pg=part&amp;id=2033" xr:uid="{00000000-0004-0000-0400-00001D000000}"/>
    <hyperlink ref="AN294" r:id="rId31" display="http://db.intelligent-energy.com/part/?pg=part&amp;id=2052" xr:uid="{00000000-0004-0000-0400-00001E000000}"/>
    <hyperlink ref="AN295" r:id="rId32" display="http://db.intelligent-energy.com/part/?pg=part&amp;id=2053" xr:uid="{00000000-0004-0000-0400-00001F000000}"/>
    <hyperlink ref="AN309" r:id="rId33" display="http://db.intelligent-energy.com/part/?pg=part&amp;id=2218" xr:uid="{00000000-0004-0000-0400-000020000000}"/>
    <hyperlink ref="AN334" r:id="rId34" display="http://db.intelligent-energy.com/part/?pg=part&amp;id=2422" xr:uid="{00000000-0004-0000-0400-000021000000}"/>
    <hyperlink ref="AN351" r:id="rId35" display="http://db.intelligent-energy.com/part/?pg=part&amp;id=2525" xr:uid="{00000000-0004-0000-0400-000022000000}"/>
    <hyperlink ref="AN369" r:id="rId36" display="http://db.intelligent-energy.com/part/?pg=part&amp;id=2556" xr:uid="{00000000-0004-0000-0400-000023000000}"/>
    <hyperlink ref="AN383" r:id="rId37" display="http://db.intelligent-energy.com/part/?pg=part&amp;id=2589" xr:uid="{00000000-0004-0000-0400-000024000000}"/>
    <hyperlink ref="AN387" r:id="rId38" display="http://db.intelligent-energy.com/part/?pg=part&amp;id=2612" xr:uid="{00000000-0004-0000-0400-000025000000}"/>
    <hyperlink ref="AN389" r:id="rId39" display="http://db.intelligent-energy.com/part/?pg=part&amp;id=2626" xr:uid="{00000000-0004-0000-0400-000026000000}"/>
    <hyperlink ref="AN394" r:id="rId40" display="http://db.intelligent-energy.com/part/?pg=part&amp;id=2631" xr:uid="{00000000-0004-0000-0400-000027000000}"/>
    <hyperlink ref="AN398" r:id="rId41" display="http://db.intelligent-energy.com/part/?pg=part&amp;id=2636" xr:uid="{00000000-0004-0000-0400-000028000000}"/>
    <hyperlink ref="AN399" r:id="rId42" display="http://db.intelligent-energy.com/part/?pg=part&amp;id=2637" xr:uid="{00000000-0004-0000-0400-000029000000}"/>
    <hyperlink ref="AN400" r:id="rId43" display="http://db.intelligent-energy.com/part/?pg=part&amp;id=2638" xr:uid="{00000000-0004-0000-0400-00002A000000}"/>
    <hyperlink ref="AN405" r:id="rId44" display="http://db.intelligent-energy.com/part/?pg=part&amp;id=2641" xr:uid="{00000000-0004-0000-0400-00002B000000}"/>
    <hyperlink ref="AN406" r:id="rId45" display="http://db.intelligent-energy.com/part/?pg=part&amp;id=2642" xr:uid="{00000000-0004-0000-0400-00002C000000}"/>
    <hyperlink ref="AN408" r:id="rId46" display="http://db.intelligent-energy.com/part/?pg=part&amp;id=2643" xr:uid="{00000000-0004-0000-0400-00002D000000}"/>
    <hyperlink ref="AN802" r:id="rId47" display="http://db.intelligent-energy.com/part/?pg=part&amp;id=2654" xr:uid="{00000000-0004-0000-0400-00002E000000}"/>
    <hyperlink ref="AN412" r:id="rId48" display="http://db.intelligent-energy.com/part/?pg=part&amp;id=2656" xr:uid="{00000000-0004-0000-0400-00002F000000}"/>
    <hyperlink ref="AN806" r:id="rId49" display="http://db.intelligent-energy.com/part/?pg=part&amp;id=2727" xr:uid="{00000000-0004-0000-0400-000030000000}"/>
    <hyperlink ref="AN807" r:id="rId50" display="http://db.intelligent-energy.com/part/?pg=part&amp;id=2728" xr:uid="{00000000-0004-0000-0400-000031000000}"/>
    <hyperlink ref="AN808" r:id="rId51" display="http://db.intelligent-energy.com/part/?pg=part&amp;id=2729" xr:uid="{00000000-0004-0000-0400-000032000000}"/>
    <hyperlink ref="AN810" r:id="rId52" display="http://db.intelligent-energy.com/part/?pg=part&amp;id=2731" xr:uid="{00000000-0004-0000-0400-000033000000}"/>
    <hyperlink ref="AN811" r:id="rId53" display="http://db.intelligent-energy.com/part/?pg=part&amp;id=2740" xr:uid="{00000000-0004-0000-0400-000034000000}"/>
    <hyperlink ref="AN809" r:id="rId54" display="http://db.intelligent-energy.com/part/?pg=part&amp;id=2730" xr:uid="{00000000-0004-0000-0400-000035000000}"/>
    <hyperlink ref="AN812" r:id="rId55" display="http://db.intelligent-energy.com/part/?pg=part&amp;id=2741" xr:uid="{00000000-0004-0000-0400-000036000000}"/>
    <hyperlink ref="AN428" r:id="rId56" display="http://db.intelligent-energy.com/part/?pg=part&amp;id=61754" xr:uid="{00000000-0004-0000-0400-000037000000}"/>
    <hyperlink ref="AN435" r:id="rId57" display="http://db.intelligent-energy.com/part/?pg=part&amp;id=61762" xr:uid="{00000000-0004-0000-0400-000038000000}"/>
    <hyperlink ref="AN7" r:id="rId58" display="http://db.intelligent-energy.com/part/?pg=part&amp;id=72" xr:uid="{00000000-0004-0000-0400-000039000000}"/>
    <hyperlink ref="AN18" r:id="rId59" display="http://db.intelligent-energy.com/part/?pg=part&amp;id=77" xr:uid="{00000000-0004-0000-0400-00003A000000}"/>
    <hyperlink ref="AN32" r:id="rId60" display="http://db.intelligent-energy.com/part/?pg=part&amp;id=276" xr:uid="{00000000-0004-0000-0400-00003B000000}"/>
    <hyperlink ref="AN57" r:id="rId61" display="http://db.intelligent-energy.com/part/?pg=part&amp;id=696" xr:uid="{00000000-0004-0000-0400-00003C000000}"/>
    <hyperlink ref="AN73" r:id="rId62" display="http://db.intelligent-energy.com/part/?pg=part&amp;id=711" xr:uid="{00000000-0004-0000-0400-00003D000000}"/>
    <hyperlink ref="AN97" r:id="rId63" display="http://db.intelligent-energy.com/part/?pg=part&amp;id=969" xr:uid="{00000000-0004-0000-0400-00003E000000}"/>
    <hyperlink ref="AN171" r:id="rId64" display="http://db.intelligent-energy.com/part/?pg=part&amp;id=1334" xr:uid="{00000000-0004-0000-0400-00003F000000}"/>
    <hyperlink ref="AN204" r:id="rId65" display="http://db.intelligent-energy.com/part/?pg=part&amp;id=1459" xr:uid="{00000000-0004-0000-0400-000040000000}"/>
    <hyperlink ref="AN233" r:id="rId66" display="http://db.intelligent-energy.com/part/?pg=part&amp;id=1599" xr:uid="{00000000-0004-0000-0400-000041000000}"/>
    <hyperlink ref="AN241" r:id="rId67" display="http://db.intelligent-energy.com/part/?pg=part&amp;id=1698" xr:uid="{00000000-0004-0000-0400-000042000000}"/>
    <hyperlink ref="AN291" r:id="rId68" display="http://db.intelligent-energy.com/part/?pg=part&amp;id=2006" xr:uid="{00000000-0004-0000-0400-000043000000}"/>
    <hyperlink ref="AN342" r:id="rId69" display="http://db.intelligent-energy.com/part/?pg=part&amp;id=2511" xr:uid="{00000000-0004-0000-0400-000044000000}"/>
    <hyperlink ref="AN386" r:id="rId70" display="http://db.intelligent-energy.com/part/?pg=part&amp;id=2601" xr:uid="{00000000-0004-0000-0400-000045000000}"/>
    <hyperlink ref="AN429" r:id="rId71" display="http://db.intelligent-energy.com/part/?pg=part&amp;id=61755" xr:uid="{00000000-0004-0000-0400-000046000000}"/>
    <hyperlink ref="AN430" r:id="rId72" display="http://db.intelligent-energy.com/part/?pg=part&amp;id=61756" xr:uid="{00000000-0004-0000-0400-000047000000}"/>
    <hyperlink ref="AN431" r:id="rId73" display="http://db.intelligent-energy.com/part/?pg=part&amp;id=61757" xr:uid="{00000000-0004-0000-0400-000048000000}"/>
    <hyperlink ref="AN432" r:id="rId74" display="http://db.intelligent-energy.com/part/?pg=part&amp;id=61758" xr:uid="{00000000-0004-0000-0400-000049000000}"/>
    <hyperlink ref="AN813" r:id="rId75" display="http://db.intelligent-energy.com/part/?pg=part&amp;id=61759" xr:uid="{00000000-0004-0000-0400-00004A000000}"/>
    <hyperlink ref="AN562" r:id="rId76" display="http://db.intelligent-energy.com/part/?pg=part&amp;id=62882" xr:uid="{00000000-0004-0000-0400-00004B000000}"/>
    <hyperlink ref="AN378" r:id="rId77" display="http://db.intelligent-energy.com/part/?pg=part&amp;id=2575" xr:uid="{00000000-0004-0000-0400-00004C000000}"/>
    <hyperlink ref="AN569" r:id="rId78" display="http://db.intelligent-energy.com/part/?pg=part&amp;id=62891" xr:uid="{00000000-0004-0000-0400-00004D000000}"/>
    <hyperlink ref="AN830" r:id="rId79" display="http://db.intelligent-energy.com/part/?pg=part&amp;id=140503" xr:uid="{00000000-0004-0000-0400-00004E000000}"/>
    <hyperlink ref="AN436" r:id="rId80" display="http://db.intelligent-energy.com/part/?pg=part&amp;id=61763" xr:uid="{00000000-0004-0000-0400-00004F000000}"/>
    <hyperlink ref="AN437" r:id="rId81" display="http://db.intelligent-energy.com/part/?pg=part&amp;id=61764" xr:uid="{00000000-0004-0000-0400-000050000000}"/>
    <hyperlink ref="AN472" r:id="rId82" display="http://db.intelligent-energy.com/part/?pg=part&amp;id=62452" xr:uid="{00000000-0004-0000-0400-000051000000}"/>
    <hyperlink ref="AN26" r:id="rId83" display="http://db.intelligent-energy.com/part/?pg=part&amp;id=180" xr:uid="{00000000-0004-0000-0400-000052000000}"/>
    <hyperlink ref="AN37" r:id="rId84" display="http://db.intelligent-energy.com/part/?pg=part&amp;id=278" xr:uid="{00000000-0004-0000-0400-000053000000}"/>
    <hyperlink ref="AN39" r:id="rId85" display="http://db.intelligent-energy.com/part/?pg=part&amp;id=279" xr:uid="{00000000-0004-0000-0400-000054000000}"/>
    <hyperlink ref="AN40" r:id="rId86" display="http://db.intelligent-energy.com/part/?pg=part&amp;id=286" xr:uid="{00000000-0004-0000-0400-000055000000}"/>
    <hyperlink ref="AN52" r:id="rId87" display="http://db.intelligent-energy.com/part/?pg=part&amp;id=689" xr:uid="{00000000-0004-0000-0400-000056000000}"/>
    <hyperlink ref="AN70" r:id="rId88" display="http://db.intelligent-energy.com/part/?pg=part&amp;id=704" xr:uid="{00000000-0004-0000-0400-000057000000}"/>
    <hyperlink ref="AN76" r:id="rId89" display="http://db.intelligent-energy.com/part/?pg=part&amp;id=742" xr:uid="{00000000-0004-0000-0400-000058000000}"/>
    <hyperlink ref="AN83" r:id="rId90" display="http://db.intelligent-energy.com/part/?pg=part&amp;id=899" xr:uid="{00000000-0004-0000-0400-000059000000}"/>
    <hyperlink ref="AN101" r:id="rId91" display="http://db.intelligent-energy.com/part/?pg=part&amp;id=1095" xr:uid="{00000000-0004-0000-0400-00005A000000}"/>
    <hyperlink ref="AN109" r:id="rId92" display="http://db.intelligent-energy.com/part/?pg=part&amp;id=1111" xr:uid="{00000000-0004-0000-0400-00005B000000}"/>
    <hyperlink ref="AN781" r:id="rId93" display="http://db.intelligent-energy.com/part/?pg=part&amp;id=1196" xr:uid="{00000000-0004-0000-0400-00005C000000}"/>
    <hyperlink ref="AN141" r:id="rId94" display="http://db.intelligent-energy.com/part/?pg=part&amp;id=1243" xr:uid="{00000000-0004-0000-0400-00005D000000}"/>
    <hyperlink ref="AN149" r:id="rId95" display="http://db.intelligent-energy.com/part/?pg=part&amp;id=1245" xr:uid="{00000000-0004-0000-0400-00005E000000}"/>
    <hyperlink ref="AN152" r:id="rId96" display="http://db.intelligent-energy.com/part/?pg=part&amp;id=1246" xr:uid="{00000000-0004-0000-0400-00005F000000}"/>
    <hyperlink ref="AN158" r:id="rId97" display="http://db.intelligent-energy.com/part/?pg=part&amp;id=1270" xr:uid="{00000000-0004-0000-0400-000060000000}"/>
    <hyperlink ref="AN159" r:id="rId98" display="http://db.intelligent-energy.com/part/?pg=part&amp;id=1271" xr:uid="{00000000-0004-0000-0400-000061000000}"/>
    <hyperlink ref="AN160" r:id="rId99" display="http://db.intelligent-energy.com/part/?pg=part&amp;id=1272" xr:uid="{00000000-0004-0000-0400-000062000000}"/>
    <hyperlink ref="AN785" r:id="rId100" display="http://db.intelligent-energy.com/part/?pg=part&amp;id=1287" xr:uid="{00000000-0004-0000-0400-000063000000}"/>
    <hyperlink ref="AN165" r:id="rId101" display="http://db.intelligent-energy.com/part/?pg=part&amp;id=1320" xr:uid="{00000000-0004-0000-0400-000064000000}"/>
    <hyperlink ref="AN180" r:id="rId102" display="http://db.intelligent-energy.com/part/?pg=part&amp;id=1365" xr:uid="{00000000-0004-0000-0400-000065000000}"/>
    <hyperlink ref="AN187" r:id="rId103" display="http://db.intelligent-energy.com/part/?pg=part&amp;id=1393" xr:uid="{00000000-0004-0000-0400-000066000000}"/>
    <hyperlink ref="AN190" r:id="rId104" display="http://db.intelligent-energy.com/part/?pg=part&amp;id=1403" xr:uid="{00000000-0004-0000-0400-000067000000}"/>
    <hyperlink ref="AN198" r:id="rId105" display="http://db.intelligent-energy.com/part/?pg=part&amp;id=1420" xr:uid="{00000000-0004-0000-0400-000068000000}"/>
    <hyperlink ref="AN202" r:id="rId106" display="http://db.intelligent-energy.com/part/?pg=part&amp;id=1437" xr:uid="{00000000-0004-0000-0400-000069000000}"/>
    <hyperlink ref="AN219" r:id="rId107" display="http://db.intelligent-energy.com/part/?pg=part&amp;id=1546" xr:uid="{00000000-0004-0000-0400-00006A000000}"/>
    <hyperlink ref="AN236" r:id="rId108" display="http://db.intelligent-energy.com/part/?pg=part&amp;id=1626" xr:uid="{00000000-0004-0000-0400-00006B000000}"/>
    <hyperlink ref="AN251" r:id="rId109" display="http://db.intelligent-energy.com/part/?pg=part&amp;id=1747" xr:uid="{00000000-0004-0000-0400-00006C000000}"/>
    <hyperlink ref="AN260" r:id="rId110" display="http://db.intelligent-energy.com/part/?pg=part&amp;id=1793" xr:uid="{00000000-0004-0000-0400-00006D000000}"/>
    <hyperlink ref="AN271" r:id="rId111" display="http://db.intelligent-energy.com/part/?pg=part&amp;id=1826" xr:uid="{00000000-0004-0000-0400-00006E000000}"/>
    <hyperlink ref="AN289" r:id="rId112" display="http://db.intelligent-energy.com/part/?pg=part&amp;id=1993" xr:uid="{00000000-0004-0000-0400-00006F000000}"/>
    <hyperlink ref="AN310" r:id="rId113" display="http://db.intelligent-energy.com/part/?pg=part&amp;id=2227" xr:uid="{00000000-0004-0000-0400-000070000000}"/>
    <hyperlink ref="AN314" r:id="rId114" display="http://db.intelligent-energy.com/part/?pg=part&amp;id=2357" xr:uid="{00000000-0004-0000-0400-000071000000}"/>
    <hyperlink ref="AN318" r:id="rId115" display="http://db.intelligent-energy.com/part/?pg=part&amp;id=2366" xr:uid="{00000000-0004-0000-0400-000072000000}"/>
    <hyperlink ref="AN331" r:id="rId116" display="http://db.intelligent-energy.com/part/?pg=part&amp;id=2419" xr:uid="{00000000-0004-0000-0400-000073000000}"/>
    <hyperlink ref="AN333" r:id="rId117" display="http://db.intelligent-energy.com/part/?pg=part&amp;id=2420" xr:uid="{00000000-0004-0000-0400-000074000000}"/>
    <hyperlink ref="AN335" r:id="rId118" display="http://db.intelligent-energy.com/part/?pg=part&amp;id=2436" xr:uid="{00000000-0004-0000-0400-000075000000}"/>
    <hyperlink ref="AN355" r:id="rId119" display="http://db.intelligent-energy.com/part/?pg=part&amp;id=2532" xr:uid="{00000000-0004-0000-0400-000076000000}"/>
    <hyperlink ref="AN359" r:id="rId120" display="http://db.intelligent-energy.com/part/?pg=part&amp;id=2535" xr:uid="{00000000-0004-0000-0400-000077000000}"/>
    <hyperlink ref="AN362" r:id="rId121" display="http://db.intelligent-energy.com/part/?pg=part&amp;id=2536" xr:uid="{00000000-0004-0000-0400-000078000000}"/>
    <hyperlink ref="AN365" r:id="rId122" display="http://db.intelligent-energy.com/part/?pg=part&amp;id=2541" xr:uid="{00000000-0004-0000-0400-000079000000}"/>
    <hyperlink ref="AN366" r:id="rId123" display="http://db.intelligent-energy.com/part/?pg=part&amp;id=2546" xr:uid="{00000000-0004-0000-0400-00007A000000}"/>
    <hyperlink ref="AN370" r:id="rId124" display="http://db.intelligent-energy.com/part/?pg=part&amp;id=2569" xr:uid="{00000000-0004-0000-0400-00007B000000}"/>
    <hyperlink ref="AN517" r:id="rId125" display="http://db.intelligent-energy.com/part/?pg=part&amp;id=62804" xr:uid="{00000000-0004-0000-0400-00007C000000}"/>
    <hyperlink ref="AN38" r:id="rId126" display="http://db.intelligent-energy.com/part/?pg=part&amp;id=278" xr:uid="{00000000-0004-0000-0400-00007D000000}"/>
    <hyperlink ref="AN53" r:id="rId127" display="http://db.intelligent-energy.com/part/?pg=part&amp;id=689" xr:uid="{00000000-0004-0000-0400-00007E000000}"/>
    <hyperlink ref="AN85" r:id="rId128" display="http://db.intelligent-energy.com/part/?pg=part&amp;id=899" xr:uid="{00000000-0004-0000-0400-00007F000000}"/>
    <hyperlink ref="AN111" r:id="rId129" display="http://db.intelligent-energy.com/part/?pg=part&amp;id=1119" xr:uid="{00000000-0004-0000-0400-000080000000}"/>
    <hyperlink ref="AN782" r:id="rId130" display="http://db.intelligent-energy.com/part/?pg=part&amp;id=1236" xr:uid="{00000000-0004-0000-0400-000081000000}"/>
    <hyperlink ref="AN143" r:id="rId131" display="http://db.intelligent-energy.com/part/?pg=part&amp;id=1243" xr:uid="{00000000-0004-0000-0400-000082000000}"/>
    <hyperlink ref="AN147" r:id="rId132" display="http://db.intelligent-energy.com/part/?pg=part&amp;id=1244" xr:uid="{00000000-0004-0000-0400-000083000000}"/>
    <hyperlink ref="AN150" r:id="rId133" display="http://db.intelligent-energy.com/part/?pg=part&amp;id=1245" xr:uid="{00000000-0004-0000-0400-000084000000}"/>
    <hyperlink ref="AN188" r:id="rId134" display="http://db.intelligent-energy.com/part/?pg=part&amp;id=1393" xr:uid="{00000000-0004-0000-0400-000085000000}"/>
    <hyperlink ref="AN221" r:id="rId135" display="http://db.intelligent-energy.com/part/?pg=part&amp;id=1555" xr:uid="{00000000-0004-0000-0400-000086000000}"/>
    <hyperlink ref="AN307" r:id="rId136" display="http://db.intelligent-energy.com/part/?pg=part&amp;id=2178" xr:uid="{00000000-0004-0000-0400-000087000000}"/>
    <hyperlink ref="AN308" r:id="rId137" display="http://db.intelligent-energy.com/part/?pg=part&amp;id=2179" xr:uid="{00000000-0004-0000-0400-000088000000}"/>
    <hyperlink ref="AN353" r:id="rId138" display="http://db.intelligent-energy.com/part/?pg=part&amp;id=2526" xr:uid="{00000000-0004-0000-0400-000089000000}"/>
    <hyperlink ref="AN453" r:id="rId139" display="http://db.intelligent-energy.com/part/?pg=part&amp;id=62399" xr:uid="{00000000-0004-0000-0400-00008A000000}"/>
    <hyperlink ref="AN19" r:id="rId140" display="http://db.intelligent-energy.com/part/?pg=part&amp;id=77" xr:uid="{00000000-0004-0000-0400-00008B000000}"/>
    <hyperlink ref="AN79" r:id="rId141" display="http://db.intelligent-energy.com/part/?pg=part&amp;id=759" xr:uid="{00000000-0004-0000-0400-00008C000000}"/>
    <hyperlink ref="AN100" r:id="rId142" display="http://db.intelligent-energy.com/part/?pg=part&amp;id=1095" xr:uid="{00000000-0004-0000-0400-00008D000000}"/>
    <hyperlink ref="AN172" r:id="rId143" display="http://db.intelligent-energy.com/part/?pg=part&amp;id=1336" xr:uid="{00000000-0004-0000-0400-00008E000000}"/>
    <hyperlink ref="AN181" r:id="rId144" display="http://db.intelligent-energy.com/part/?pg=part&amp;id=1367" xr:uid="{00000000-0004-0000-0400-00008F000000}"/>
    <hyperlink ref="AN200" r:id="rId145" display="http://db.intelligent-energy.com/part/?pg=part&amp;id=1425" xr:uid="{00000000-0004-0000-0400-000090000000}"/>
    <hyperlink ref="AN235" r:id="rId146" display="http://db.intelligent-energy.com/part/?pg=part&amp;id=1626" xr:uid="{00000000-0004-0000-0400-000091000000}"/>
    <hyperlink ref="AN238" r:id="rId147" display="http://db.intelligent-energy.com/part/?pg=part&amp;id=1648" xr:uid="{00000000-0004-0000-0400-000092000000}"/>
    <hyperlink ref="AN301" r:id="rId148" display="http://db.intelligent-energy.com/part/?pg=part&amp;id=2126" xr:uid="{00000000-0004-0000-0400-000093000000}"/>
    <hyperlink ref="AN302" r:id="rId149" display="http://db.intelligent-energy.com/part/?pg=part&amp;id=2146" xr:uid="{00000000-0004-0000-0400-000094000000}"/>
    <hyperlink ref="AN420" r:id="rId150" display="http://db.intelligent-energy.com/part/?pg=part&amp;id=61236" xr:uid="{00000000-0004-0000-0400-000095000000}"/>
    <hyperlink ref="AN445" r:id="rId151" display="http://db.intelligent-energy.com/part/?pg=part&amp;id=62099" xr:uid="{00000000-0004-0000-0400-000096000000}"/>
    <hyperlink ref="AN454" r:id="rId152" display="http://db.intelligent-energy.com/part/?pg=part&amp;id=62400" xr:uid="{00000000-0004-0000-0400-000097000000}"/>
    <hyperlink ref="AN455" r:id="rId153" display="http://db.intelligent-energy.com/part/?pg=part&amp;id=62402" xr:uid="{00000000-0004-0000-0400-000098000000}"/>
    <hyperlink ref="AN380" r:id="rId154" display="http://db.intelligent-energy.com/part/?pg=part&amp;id=2577" xr:uid="{00000000-0004-0000-0400-000099000000}"/>
    <hyperlink ref="AN456" r:id="rId155" display="http://db.intelligent-energy.com/part/?pg=part&amp;id=62403" xr:uid="{00000000-0004-0000-0400-00009A000000}"/>
    <hyperlink ref="AN457" r:id="rId156" display="http://db.intelligent-energy.com/part/?pg=part&amp;id=62406" xr:uid="{00000000-0004-0000-0400-00009B000000}"/>
    <hyperlink ref="AN458" r:id="rId157" display="http://db.intelligent-energy.com/part/?pg=part&amp;id=62408" xr:uid="{00000000-0004-0000-0400-00009C000000}"/>
    <hyperlink ref="AN459" r:id="rId158" display="http://db.intelligent-energy.com/part/?pg=part&amp;id=62409" xr:uid="{00000000-0004-0000-0400-00009D000000}"/>
    <hyperlink ref="AN300" r:id="rId159" display="http://db.intelligent-energy.com/part/?pg=part&amp;id=2115" xr:uid="{00000000-0004-0000-0400-00009E000000}"/>
    <hyperlink ref="AN460" r:id="rId160" display="http://db.intelligent-energy.com/part/?pg=part&amp;id=62410" xr:uid="{00000000-0004-0000-0400-00009F000000}"/>
    <hyperlink ref="AN461" r:id="rId161" display="http://db.intelligent-energy.com/part/?pg=part&amp;id=62411" xr:uid="{00000000-0004-0000-0400-0000A0000000}"/>
    <hyperlink ref="AN462" r:id="rId162" display="http://db.intelligent-energy.com/part/?pg=part&amp;id=62412" xr:uid="{00000000-0004-0000-0400-0000A1000000}"/>
    <hyperlink ref="AN463" r:id="rId163" display="http://db.intelligent-energy.com/part/?pg=part&amp;id=62414" xr:uid="{00000000-0004-0000-0400-0000A2000000}"/>
    <hyperlink ref="AN464" r:id="rId164" display="http://db.intelligent-energy.com/part/?pg=part&amp;id=62417" xr:uid="{00000000-0004-0000-0400-0000A3000000}"/>
    <hyperlink ref="AN216" r:id="rId165" display="http://db.intelligent-energy.com/part/?pg=part&amp;id=1521" xr:uid="{00000000-0004-0000-0400-0000A4000000}"/>
    <hyperlink ref="AN465" r:id="rId166" display="http://db.intelligent-energy.com/part/?pg=part&amp;id=62418" xr:uid="{00000000-0004-0000-0400-0000A5000000}"/>
    <hyperlink ref="AN466" r:id="rId167" display="http://db.intelligent-energy.com/part/?pg=part&amp;id=62419" xr:uid="{00000000-0004-0000-0400-0000A6000000}"/>
    <hyperlink ref="AN467" r:id="rId168" display="http://db.intelligent-energy.com/part/?pg=part&amp;id=62420" xr:uid="{00000000-0004-0000-0400-0000A7000000}"/>
    <hyperlink ref="AN493" r:id="rId169" display="http://db.intelligent-energy.com/part/?pg=part&amp;id=62752" xr:uid="{00000000-0004-0000-0400-0000A8000000}"/>
    <hyperlink ref="AN272" r:id="rId170" display="http://db.intelligent-energy.com/part/?pg=part&amp;id=1851" xr:uid="{00000000-0004-0000-0400-0000A9000000}"/>
    <hyperlink ref="AN451" r:id="rId171" display="http://db.intelligent-energy.com/part/?pg=part&amp;id=62346" xr:uid="{00000000-0004-0000-0400-0000AA000000}"/>
    <hyperlink ref="AN452" r:id="rId172" display="http://db.intelligent-energy.com/part/?pg=part&amp;id=62347" xr:uid="{00000000-0004-0000-0400-0000AB000000}"/>
    <hyperlink ref="AN131" r:id="rId173" display="http://db.intelligent-energy.com/part/?pg=part&amp;id=1205" xr:uid="{00000000-0004-0000-0400-0000AC000000}"/>
    <hyperlink ref="AN450" r:id="rId174" display="http://db.intelligent-energy.com/part/?pg=part&amp;id=62346" xr:uid="{00000000-0004-0000-0400-0000AD000000}"/>
    <hyperlink ref="AN494" r:id="rId175" display="http://db.intelligent-energy.com/part/?pg=part&amp;id=62753" xr:uid="{00000000-0004-0000-0400-0000AE000000}"/>
    <hyperlink ref="AN56" r:id="rId176" display="http://db.intelligent-energy.com/part/?pg=part&amp;id=695" xr:uid="{00000000-0004-0000-0400-0000AF000000}"/>
    <hyperlink ref="AN536" r:id="rId177" display="http://db.intelligent-energy.com/part/?pg=part&amp;id=62832" xr:uid="{00000000-0004-0000-0400-0000B0000000}"/>
    <hyperlink ref="AN548" r:id="rId178" display="http://db.intelligent-energy.com/part/?pg=part&amp;id=62863" xr:uid="{00000000-0004-0000-0400-0000B1000000}"/>
    <hyperlink ref="AN549" r:id="rId179" display="http://db.intelligent-energy.com/part/?pg=part&amp;id=62864" xr:uid="{00000000-0004-0000-0400-0000B2000000}"/>
    <hyperlink ref="AN550" r:id="rId180" display="http://db.intelligent-energy.com/part/?pg=part&amp;id=62865" xr:uid="{00000000-0004-0000-0400-0000B3000000}"/>
    <hyperlink ref="AN379" r:id="rId181" display="http://db.intelligent-energy.com/part/?pg=part&amp;id=2576" xr:uid="{00000000-0004-0000-0400-0000B4000000}"/>
    <hyperlink ref="AN486" r:id="rId182" display="http://db.intelligent-energy.com/part/?pg=part&amp;id=62497" xr:uid="{00000000-0004-0000-0400-0000B5000000}"/>
    <hyperlink ref="AN487" r:id="rId183" display="http://db.intelligent-energy.com/part/?pg=part&amp;id=62498" xr:uid="{00000000-0004-0000-0400-0000B6000000}"/>
    <hyperlink ref="AN488" r:id="rId184" display="http://db.intelligent-energy.com/part/?pg=part&amp;id=62499" xr:uid="{00000000-0004-0000-0400-0000B7000000}"/>
    <hyperlink ref="AN518" r:id="rId185" display="http://db.intelligent-energy.com/part/?pg=part&amp;id=62805" xr:uid="{00000000-0004-0000-0400-0000B8000000}"/>
    <hyperlink ref="AN756" r:id="rId186" display="http://db.intelligent-energy.com/part/?pg=part&amp;id=140020" xr:uid="{00000000-0004-0000-0400-0000B9000000}"/>
    <hyperlink ref="AN531" r:id="rId187" display="http://db.intelligent-energy.com/part/?pg=part&amp;id=62827" xr:uid="{00000000-0004-0000-0400-0000BA000000}"/>
    <hyperlink ref="AN532" r:id="rId188" display="http://db.intelligent-energy.com/part/?pg=part&amp;id=62828" xr:uid="{00000000-0004-0000-0400-0000BB000000}"/>
    <hyperlink ref="AN533" r:id="rId189" display="http://db.intelligent-energy.com/part/?pg=part&amp;id=62829" xr:uid="{00000000-0004-0000-0400-0000BC000000}"/>
    <hyperlink ref="AN534" r:id="rId190" display="http://db.intelligent-energy.com/part/?pg=part&amp;id=62830" xr:uid="{00000000-0004-0000-0400-0000BD000000}"/>
    <hyperlink ref="AN535" r:id="rId191" display="http://db.intelligent-energy.com/part/?pg=part&amp;id=62831" xr:uid="{00000000-0004-0000-0400-0000BE000000}"/>
    <hyperlink ref="AN537" r:id="rId192" display="http://db.intelligent-energy.com/part/?pg=part&amp;id=62833" xr:uid="{00000000-0004-0000-0400-0000BF000000}"/>
    <hyperlink ref="AN538" r:id="rId193" display="http://db.intelligent-energy.com/part/?pg=part&amp;id=62835" xr:uid="{00000000-0004-0000-0400-0000C0000000}"/>
    <hyperlink ref="AN539" r:id="rId194" display="http://db.intelligent-energy.com/part/?pg=part&amp;id=62836" xr:uid="{00000000-0004-0000-0400-0000C1000000}"/>
    <hyperlink ref="AN602" r:id="rId195" display="http://db.intelligent-energy.com/part/?pg=part&amp;id=62926" xr:uid="{00000000-0004-0000-0400-0000C2000000}"/>
    <hyperlink ref="AN614" r:id="rId196" display="http://db.intelligent-energy.com/part/?pg=part&amp;id=62939" xr:uid="{00000000-0004-0000-0400-0000C3000000}"/>
    <hyperlink ref="AN615" r:id="rId197" display="http://db.intelligent-energy.com/part/?pg=part&amp;id=62940" xr:uid="{00000000-0004-0000-0400-0000C4000000}"/>
    <hyperlink ref="AN448" r:id="rId198" display="http://db.intelligent-energy.com/part/?pg=part&amp;id=62345" xr:uid="{00000000-0004-0000-0400-0000C5000000}"/>
    <hyperlink ref="AN837" r:id="rId199" display="http://db.intelligent-energy.com/part/?pg=part&amp;id=141002" xr:uid="{00000000-0004-0000-0400-0000C6000000}"/>
    <hyperlink ref="AN616" r:id="rId200" display="http://db.intelligent-energy.com/part/?pg=part&amp;id=62941" xr:uid="{00000000-0004-0000-0400-0000C7000000}"/>
    <hyperlink ref="AN449" r:id="rId201" display="http://db.intelligent-energy.com/part/?pg=part&amp;id=62345" xr:uid="{00000000-0004-0000-0400-0000C8000000}"/>
    <hyperlink ref="AN838" r:id="rId202" display="http://db.intelligent-energy.com/part/?pg=part&amp;id=141003" xr:uid="{00000000-0004-0000-0400-0000C9000000}"/>
    <hyperlink ref="AN617" r:id="rId203" display="http://db.intelligent-energy.com/part/?pg=part&amp;id=62942" xr:uid="{00000000-0004-0000-0400-0000CA000000}"/>
    <hyperlink ref="AN641" r:id="rId204" display="http://db.intelligent-energy.com/part/?pg=part&amp;id=62974" xr:uid="{00000000-0004-0000-0400-0000CB000000}"/>
    <hyperlink ref="AN644" r:id="rId205" display="http://db.intelligent-energy.com/part/?pg=part&amp;id=62977" xr:uid="{00000000-0004-0000-0400-0000CC000000}"/>
    <hyperlink ref="AN651" r:id="rId206" display="http://db.intelligent-energy.com/part/?pg=part&amp;id=62987" xr:uid="{00000000-0004-0000-0400-0000CD000000}"/>
    <hyperlink ref="AN653" r:id="rId207" display="http://db.intelligent-energy.com/part/?pg=part&amp;id=62988" xr:uid="{00000000-0004-0000-0400-0000CE000000}"/>
    <hyperlink ref="AN207" r:id="rId208" display="http://db.intelligent-energy.com/part/?pg=part&amp;id=1466" xr:uid="{00000000-0004-0000-0400-0000CF000000}"/>
    <hyperlink ref="AN654" r:id="rId209" display="http://db.intelligent-energy.com/part/?pg=part&amp;id=62989" xr:uid="{00000000-0004-0000-0400-0000D0000000}"/>
    <hyperlink ref="AN655" r:id="rId210" display="http://db.intelligent-energy.com/part/?pg=part&amp;id=62990" xr:uid="{00000000-0004-0000-0400-0000D1000000}"/>
    <hyperlink ref="AN790" r:id="rId211" display="http://db.intelligent-energy.com/part/?pg=part&amp;id=1466" xr:uid="{00000000-0004-0000-0400-0000D2000000}"/>
    <hyperlink ref="AN656" r:id="rId212" display="http://db.intelligent-energy.com/part/?pg=part&amp;id=62991" xr:uid="{00000000-0004-0000-0400-0000D3000000}"/>
    <hyperlink ref="AN791" r:id="rId213" display="http://db.intelligent-energy.com/part/?pg=part&amp;id=1466" xr:uid="{00000000-0004-0000-0400-0000D4000000}"/>
    <hyperlink ref="AN658" r:id="rId214" display="http://db.intelligent-energy.com/part/?pg=part&amp;id=62993" xr:uid="{00000000-0004-0000-0400-0000D5000000}"/>
    <hyperlink ref="AN814" r:id="rId215" display="http://db.intelligent-energy.com/part/?pg=part&amp;id=62345" xr:uid="{00000000-0004-0000-0400-0000D6000000}"/>
    <hyperlink ref="AN659" r:id="rId216" display="http://db.intelligent-energy.com/part/?pg=part&amp;id=62994" xr:uid="{00000000-0004-0000-0400-0000D7000000}"/>
    <hyperlink ref="AN815" r:id="rId217" display="http://db.intelligent-energy.com/part/?pg=part&amp;id=62345" xr:uid="{00000000-0004-0000-0400-0000D8000000}"/>
    <hyperlink ref="AN661" r:id="rId218" display="http://db.intelligent-energy.com/part/?pg=part&amp;id=62996" xr:uid="{00000000-0004-0000-0400-0000D9000000}"/>
    <hyperlink ref="AN662" r:id="rId219" display="http://db.intelligent-energy.com/part/?pg=part&amp;id=62997" xr:uid="{00000000-0004-0000-0400-0000DA000000}"/>
    <hyperlink ref="AN665" r:id="rId220" display="http://db.intelligent-energy.com/part/?pg=part&amp;id=63058" xr:uid="{00000000-0004-0000-0400-0000DB000000}"/>
    <hyperlink ref="AN16" r:id="rId221" display="http://db.intelligent-energy.com/part/?pg=part&amp;id=73" xr:uid="{00000000-0004-0000-0400-0000DC000000}"/>
    <hyperlink ref="AN25" r:id="rId222" display="http://db.intelligent-energy.com/part/?pg=part&amp;id=176" xr:uid="{00000000-0004-0000-0400-0000DD000000}"/>
    <hyperlink ref="AN27" r:id="rId223" display="http://db.intelligent-energy.com/part/?pg=part&amp;id=180" xr:uid="{00000000-0004-0000-0400-0000DE000000}"/>
    <hyperlink ref="AN778" r:id="rId224" display="http://db.intelligent-energy.com/part/?pg=part&amp;id=1095" xr:uid="{00000000-0004-0000-0400-0000DF000000}"/>
    <hyperlink ref="AN146" r:id="rId225" display="http://db.intelligent-energy.com/part/?pg=part&amp;id=1243" xr:uid="{00000000-0004-0000-0400-0000E0000000}"/>
    <hyperlink ref="AN151" r:id="rId226" display="http://db.intelligent-energy.com/part/?pg=part&amp;id=1245" xr:uid="{00000000-0004-0000-0400-0000E1000000}"/>
    <hyperlink ref="AN154" r:id="rId227" display="http://db.intelligent-energy.com/part/?pg=part&amp;id=1246" xr:uid="{00000000-0004-0000-0400-0000E2000000}"/>
    <hyperlink ref="AN167" r:id="rId228" display="http://db.intelligent-energy.com/part/?pg=part&amp;id=1324" xr:uid="{00000000-0004-0000-0400-0000E3000000}"/>
    <hyperlink ref="AN196" r:id="rId229" display="http://db.intelligent-energy.com/part/?pg=part&amp;id=1419" xr:uid="{00000000-0004-0000-0400-0000E4000000}"/>
    <hyperlink ref="AN237" r:id="rId230" display="http://db.intelligent-energy.com/part/?pg=part&amp;id=1626" xr:uid="{00000000-0004-0000-0400-0000E5000000}"/>
    <hyperlink ref="AN256" r:id="rId231" display="http://db.intelligent-energy.com/part/?pg=part&amp;id=1768" xr:uid="{00000000-0004-0000-0400-0000E6000000}"/>
    <hyperlink ref="AN274" r:id="rId232" display="http://db.intelligent-energy.com/part/?pg=part&amp;id=1861" xr:uid="{00000000-0004-0000-0400-0000E7000000}"/>
    <hyperlink ref="AN287" r:id="rId233" display="http://db.intelligent-energy.com/part/?pg=part&amp;id=1982" xr:uid="{00000000-0004-0000-0400-0000E8000000}"/>
    <hyperlink ref="AN336" r:id="rId234" display="http://db.intelligent-energy.com/part/?pg=part&amp;id=2436" xr:uid="{00000000-0004-0000-0400-0000E9000000}"/>
    <hyperlink ref="AN367" r:id="rId235" display="http://db.intelligent-energy.com/part/?pg=part&amp;id=2546" xr:uid="{00000000-0004-0000-0400-0000EA000000}"/>
    <hyperlink ref="AN368" r:id="rId236" display="http://db.intelligent-energy.com/part/?pg=part&amp;id=2547" xr:uid="{00000000-0004-0000-0400-0000EB000000}"/>
    <hyperlink ref="AN416" r:id="rId237" display="http://db.intelligent-energy.com/part/?pg=part&amp;id=2710" xr:uid="{00000000-0004-0000-0400-0000EC000000}"/>
    <hyperlink ref="AN618" r:id="rId238" display="http://db.intelligent-energy.com/part/?pg=part&amp;id=62943" xr:uid="{00000000-0004-0000-0400-0000ED000000}"/>
    <hyperlink ref="AN652" r:id="rId239" display="http://db.intelligent-energy.com/part/?pg=part&amp;id=62987" xr:uid="{00000000-0004-0000-0400-0000EE000000}"/>
    <hyperlink ref="AN737" r:id="rId240" display="http://db.intelligent-energy.com/part/?pg=part&amp;id=115101" xr:uid="{00000000-0004-0000-0400-0000EF000000}"/>
    <hyperlink ref="AN823" r:id="rId241" display="http://db.intelligent-energy.com/part/?pg=part&amp;id=115100" xr:uid="{00000000-0004-0000-0400-0000F0000000}"/>
    <hyperlink ref="AN755" r:id="rId242" display="http://db.intelligent-energy.com/part/?pg=part&amp;id=140017" xr:uid="{00000000-0004-0000-0400-0000F1000000}"/>
    <hyperlink ref="AN666" r:id="rId243" display="http://db.intelligent-energy.com/part/?pg=part&amp;id=63059" xr:uid="{00000000-0004-0000-0400-0000F2000000}"/>
    <hyperlink ref="AN148" r:id="rId244" display="http://db.intelligent-energy.com/part/?pg=part&amp;id=1244" xr:uid="{00000000-0004-0000-0400-0000F3000000}"/>
    <hyperlink ref="AN311" r:id="rId245" display="http://db.intelligent-energy.com/part/?pg=part&amp;id=2227" xr:uid="{00000000-0004-0000-0400-0000F4000000}"/>
    <hyperlink ref="AN418" r:id="rId246" display="http://db.intelligent-energy.com/part/?pg=part&amp;id=20000" xr:uid="{00000000-0004-0000-0400-0000F5000000}"/>
    <hyperlink ref="AN540" r:id="rId247" display="http://db.intelligent-energy.com/part/?pg=part&amp;id=62837" xr:uid="{00000000-0004-0000-0400-0000F6000000}"/>
    <hyperlink ref="AN727" r:id="rId248" display="http://db.intelligent-energy.com/part/?pg=part&amp;id=100277" xr:uid="{00000000-0004-0000-0400-0000F7000000}"/>
    <hyperlink ref="AN745" r:id="rId249" display="http://db.intelligent-energy.com/part/?pg=part&amp;id=130132" xr:uid="{00000000-0004-0000-0400-0000F8000000}"/>
    <hyperlink ref="AN753" r:id="rId250" display="http://db.intelligent-energy.com/part/?pg=part&amp;id=140016" xr:uid="{00000000-0004-0000-0400-0000F9000000}"/>
    <hyperlink ref="AN754" r:id="rId251" display="http://db.intelligent-energy.com/part/?pg=part&amp;id=140017" xr:uid="{00000000-0004-0000-0400-0000FA000000}"/>
    <hyperlink ref="AN757" r:id="rId252" display="http://db.intelligent-energy.com/part/?pg=part&amp;id=140030" xr:uid="{00000000-0004-0000-0400-0000FB000000}"/>
    <hyperlink ref="AN765" r:id="rId253" display="http://db.intelligent-energy.com/part/?pg=part&amp;id=140536" xr:uid="{00000000-0004-0000-0400-0000FC000000}"/>
    <hyperlink ref="AN473" r:id="rId254" display="http://db.intelligent-energy.com/part/?pg=part&amp;id=62454" xr:uid="{00000000-0004-0000-0400-0000FD000000}"/>
    <hyperlink ref="AN774" r:id="rId255" display="http://db.intelligent-energy.com/part/?pg=part&amp;id=72" xr:uid="{00000000-0004-0000-0400-0000FE000000}"/>
    <hyperlink ref="AN11" r:id="rId256" display="http://db.intelligent-energy.com/part/?pg=part&amp;id=73" xr:uid="{00000000-0004-0000-0400-0000FF000000}"/>
    <hyperlink ref="AN28" r:id="rId257" display="http://db.intelligent-energy.com/part/?pg=part&amp;id=275" xr:uid="{00000000-0004-0000-0400-000000010000}"/>
    <hyperlink ref="AN34" r:id="rId258" display="http://db.intelligent-energy.com/part/?pg=part&amp;id=276" xr:uid="{00000000-0004-0000-0400-000001010000}"/>
    <hyperlink ref="AN114" r:id="rId259" display="http://db.intelligent-energy.com/part/?pg=part&amp;id=1123" xr:uid="{00000000-0004-0000-0400-000002010000}"/>
    <hyperlink ref="AN123" r:id="rId260" display="http://db.intelligent-energy.com/part/?pg=part&amp;id=1177" xr:uid="{00000000-0004-0000-0400-000003010000}"/>
    <hyperlink ref="AN194" r:id="rId261" display="http://db.intelligent-energy.com/part/?pg=part&amp;id=1418" xr:uid="{00000000-0004-0000-0400-000004010000}"/>
    <hyperlink ref="AN254" r:id="rId262" display="http://db.intelligent-energy.com/part/?pg=part&amp;id=1764" xr:uid="{00000000-0004-0000-0400-000005010000}"/>
    <hyperlink ref="AN800" r:id="rId263" display="http://db.intelligent-energy.com/part/?pg=part&amp;id=2424" xr:uid="{00000000-0004-0000-0400-000006010000}"/>
    <hyperlink ref="AN402" r:id="rId264" display="http://db.intelligent-energy.com/part/?pg=part&amp;id=2640" xr:uid="{00000000-0004-0000-0400-000007010000}"/>
    <hyperlink ref="AN805" r:id="rId265" display="http://db.intelligent-energy.com/part/?pg=part&amp;id=2718" xr:uid="{00000000-0004-0000-0400-000008010000}"/>
    <hyperlink ref="AN434" r:id="rId266" display="http://db.intelligent-energy.com/part/?pg=part&amp;id=61761" xr:uid="{00000000-0004-0000-0400-000009010000}"/>
    <hyperlink ref="AN249" r:id="rId267" display="http://db.intelligent-energy.com/part/?pg=part&amp;id=1744" xr:uid="{00000000-0004-0000-0400-00000A010000}"/>
    <hyperlink ref="AN375" r:id="rId268" display="http://db.intelligent-energy.com/part/?pg=part&amp;id=2573" xr:uid="{00000000-0004-0000-0400-00000B010000}"/>
    <hyperlink ref="AN433" r:id="rId269" display="http://db.intelligent-energy.com/part/?pg=part&amp;id=61760" xr:uid="{00000000-0004-0000-0400-00000C010000}"/>
    <hyperlink ref="AN673" r:id="rId270" display="http://db.intelligent-energy.com/part/?pg=part&amp;id=63070" xr:uid="{00000000-0004-0000-0400-00000D010000}"/>
    <hyperlink ref="AN376" r:id="rId271" display="http://db.intelligent-energy.com/part/?pg=part&amp;id=2573" xr:uid="{00000000-0004-0000-0400-00000E010000}"/>
    <hyperlink ref="AN674" r:id="rId272" display="http://db.intelligent-energy.com/part/?pg=part&amp;id=63071" xr:uid="{00000000-0004-0000-0400-00000F010000}"/>
    <hyperlink ref="AN697" r:id="rId273" display="http://db.intelligent-energy.com/part/?pg=part&amp;id=63096" xr:uid="{00000000-0004-0000-0400-000010010000}"/>
    <hyperlink ref="AN675" r:id="rId274" display="http://db.intelligent-energy.com/part/?pg=part&amp;id=63072" xr:uid="{00000000-0004-0000-0400-000011010000}"/>
    <hyperlink ref="AN377" r:id="rId275" display="http://db.intelligent-energy.com/part/?pg=part&amp;id=2573" xr:uid="{00000000-0004-0000-0400-000012010000}"/>
    <hyperlink ref="AN676" r:id="rId276" display="http://db.intelligent-energy.com/part/?pg=part&amp;id=63073" xr:uid="{00000000-0004-0000-0400-000013010000}"/>
    <hyperlink ref="AN700" r:id="rId277" display="http://db.intelligent-energy.com/part/?pg=part&amp;id=63099" xr:uid="{00000000-0004-0000-0400-000014010000}"/>
    <hyperlink ref="AN818" r:id="rId278" display="http://db.intelligent-energy.com/part/?pg=part&amp;id=63122" xr:uid="{00000000-0004-0000-0400-000015010000}"/>
    <hyperlink ref="AN797" r:id="rId279" display="http://db.intelligent-energy.com/part/?pg=part&amp;id=2102" xr:uid="{00000000-0004-0000-0400-000016010000}"/>
    <hyperlink ref="AN798" r:id="rId280" display="http://db.intelligent-energy.com/part/?pg=part&amp;id=2151" xr:uid="{00000000-0004-0000-0400-000017010000}"/>
    <hyperlink ref="AN819" r:id="rId281" display="http://db.intelligent-energy.com/part/?pg=part&amp;id=63123" xr:uid="{00000000-0004-0000-0400-000018010000}"/>
    <hyperlink ref="AN728" r:id="rId282" display="http://db.intelligent-energy.com/part/?pg=part&amp;id=100277" xr:uid="{00000000-0004-0000-0400-000019010000}"/>
    <hyperlink ref="AN734" r:id="rId283" display="http://db.intelligent-energy.com/part/?pg=part&amp;id=110047" xr:uid="{00000000-0004-0000-0400-00001A010000}"/>
    <hyperlink ref="AN740" r:id="rId284" display="http://db.intelligent-energy.com/part/?pg=part&amp;id=127407" xr:uid="{00000000-0004-0000-0400-00001B010000}"/>
    <hyperlink ref="AN129" r:id="rId285" display="http://db.intelligent-energy.com/part/?pg=part&amp;id=1197" xr:uid="{00000000-0004-0000-0400-00001C010000}"/>
    <hyperlink ref="AN834" r:id="rId286" display="http://db.intelligent-energy.com/part/?pg=part&amp;id=140541" xr:uid="{00000000-0004-0000-0400-00001D010000}"/>
    <hyperlink ref="AN475" r:id="rId287" display="http://db.intelligent-energy.com/part/?pg=part&amp;id=62456" xr:uid="{00000000-0004-0000-0400-00001E010000}"/>
    <hyperlink ref="AN404" r:id="rId288" display="http://db.intelligent-energy.com/part/?pg=part&amp;id=2641" xr:uid="{00000000-0004-0000-0400-00001F010000}"/>
    <hyperlink ref="AN407" r:id="rId289" display="http://db.intelligent-energy.com/part/?pg=part&amp;id=2643" xr:uid="{00000000-0004-0000-0400-000020010000}"/>
    <hyperlink ref="AN411" r:id="rId290" display="http://db.intelligent-energy.com/part/?pg=part&amp;id=2651" xr:uid="{00000000-0004-0000-0400-000021010000}"/>
    <hyperlink ref="AN413" r:id="rId291" display="http://db.intelligent-energy.com/part/?pg=part&amp;id=2657" xr:uid="{00000000-0004-0000-0400-000022010000}"/>
    <hyperlink ref="AN511" r:id="rId292" display="http://db.intelligent-energy.com/part/?pg=part&amp;id=62794" xr:uid="{00000000-0004-0000-0400-000023010000}"/>
    <hyperlink ref="AN46" r:id="rId293" display="http://db.intelligent-energy.com/part/?pg=part&amp;id=461" xr:uid="{00000000-0004-0000-0400-000024010000}"/>
    <hyperlink ref="AN98" r:id="rId294" display="http://db.intelligent-energy.com/part/?pg=part&amp;id=969" xr:uid="{00000000-0004-0000-0400-000025010000}"/>
    <hyperlink ref="AN115" r:id="rId295" display="http://db.intelligent-energy.com/part/?pg=part&amp;id=1123" xr:uid="{00000000-0004-0000-0400-000026010000}"/>
    <hyperlink ref="AN168" r:id="rId296" display="http://db.intelligent-energy.com/part/?pg=part&amp;id=1328" xr:uid="{00000000-0004-0000-0400-000027010000}"/>
    <hyperlink ref="AN212" r:id="rId297" display="http://db.intelligent-energy.com/part/?pg=part&amp;id=1486" xr:uid="{00000000-0004-0000-0400-000028010000}"/>
    <hyperlink ref="AN298" r:id="rId298" display="http://db.intelligent-energy.com/part/?pg=part&amp;id=2081" xr:uid="{00000000-0004-0000-0400-000029010000}"/>
    <hyperlink ref="AN414" r:id="rId299" display="http://db.intelligent-energy.com/part/?pg=part&amp;id=2665" xr:uid="{00000000-0004-0000-0400-00002A010000}"/>
    <hyperlink ref="AN495" r:id="rId300" display="http://db.intelligent-energy.com/part/?pg=part&amp;id=62778" xr:uid="{00000000-0004-0000-0400-00002B010000}"/>
    <hyperlink ref="AN496" r:id="rId301" display="http://db.intelligent-energy.com/part/?pg=part&amp;id=62779" xr:uid="{00000000-0004-0000-0400-00002C010000}"/>
    <hyperlink ref="AN312" r:id="rId302" display="http://db.intelligent-energy.com/part/?pg=part&amp;id=2243" xr:uid="{00000000-0004-0000-0400-00002D010000}"/>
    <hyperlink ref="AN497" r:id="rId303" display="http://db.intelligent-energy.com/part/?pg=part&amp;id=62780" xr:uid="{00000000-0004-0000-0400-00002E010000}"/>
    <hyperlink ref="AN498" r:id="rId304" display="http://db.intelligent-energy.com/part/?pg=part&amp;id=62781" xr:uid="{00000000-0004-0000-0400-00002F010000}"/>
    <hyperlink ref="AN500" r:id="rId305" display="http://db.intelligent-energy.com/part/?pg=part&amp;id=62783" xr:uid="{00000000-0004-0000-0400-000030010000}"/>
    <hyperlink ref="AN501" r:id="rId306" display="http://db.intelligent-energy.com/part/?pg=part&amp;id=62784" xr:uid="{00000000-0004-0000-0400-000031010000}"/>
    <hyperlink ref="AN502" r:id="rId307" display="http://db.intelligent-energy.com/part/?pg=part&amp;id=62785" xr:uid="{00000000-0004-0000-0400-000032010000}"/>
    <hyperlink ref="AN503" r:id="rId308" display="http://db.intelligent-energy.com/part/?pg=part&amp;id=62786" xr:uid="{00000000-0004-0000-0400-000033010000}"/>
    <hyperlink ref="AN504" r:id="rId309" display="http://db.intelligent-energy.com/part/?pg=part&amp;id=62787" xr:uid="{00000000-0004-0000-0400-000034010000}"/>
    <hyperlink ref="AN510" r:id="rId310" display="http://db.intelligent-energy.com/part/?pg=part&amp;id=62793" xr:uid="{00000000-0004-0000-0400-000035010000}"/>
    <hyperlink ref="AN505" r:id="rId311" display="http://db.intelligent-energy.com/part/?pg=part&amp;id=62788" xr:uid="{00000000-0004-0000-0400-000036010000}"/>
    <hyperlink ref="AN506" r:id="rId312" display="http://db.intelligent-energy.com/part/?pg=part&amp;id=62789" xr:uid="{00000000-0004-0000-0400-000037010000}"/>
    <hyperlink ref="AN507" r:id="rId313" display="http://db.intelligent-energy.com/part/?pg=part&amp;id=62790" xr:uid="{00000000-0004-0000-0400-000038010000}"/>
    <hyperlink ref="AN508" r:id="rId314" display="http://db.intelligent-energy.com/part/?pg=part&amp;id=62791" xr:uid="{00000000-0004-0000-0400-000039010000}"/>
    <hyperlink ref="AN515" r:id="rId315" display="http://db.intelligent-energy.com/part/?pg=part&amp;id=62800" xr:uid="{00000000-0004-0000-0400-00003A010000}"/>
    <hyperlink ref="AN509" r:id="rId316" display="http://db.intelligent-energy.com/part/?pg=part&amp;id=62792" xr:uid="{00000000-0004-0000-0400-00003B010000}"/>
    <hyperlink ref="AN621" r:id="rId317" display="http://db.intelligent-energy.com/part/?pg=part&amp;id=62950" xr:uid="{00000000-0004-0000-0400-00003C010000}"/>
    <hyperlink ref="AN646" r:id="rId318" display="http://db.intelligent-energy.com/part/?pg=part&amp;id=62980" xr:uid="{00000000-0004-0000-0400-00003D010000}"/>
    <hyperlink ref="AN650" r:id="rId319" display="http://db.intelligent-energy.com/part/?pg=part&amp;id=62985" xr:uid="{00000000-0004-0000-0400-00003E010000}"/>
    <hyperlink ref="AN499" r:id="rId320" display="http://db.intelligent-energy.com/part/?pg=part&amp;id=62782" xr:uid="{00000000-0004-0000-0400-00003F010000}"/>
    <hyperlink ref="AN512" r:id="rId321" display="http://db.intelligent-energy.com/part/?pg=part&amp;id=62797" xr:uid="{00000000-0004-0000-0400-000040010000}"/>
    <hyperlink ref="AN647" r:id="rId322" display="http://db.intelligent-energy.com/part/?pg=part&amp;id=62981" xr:uid="{00000000-0004-0000-0400-000041010000}"/>
    <hyperlink ref="AN648" r:id="rId323" display="http://db.intelligent-energy.com/part/?pg=part&amp;id=62982" xr:uid="{00000000-0004-0000-0400-000042010000}"/>
    <hyperlink ref="AN649" r:id="rId324" display="http://db.intelligent-energy.com/part/?pg=part&amp;id=62983" xr:uid="{00000000-0004-0000-0400-000043010000}"/>
    <hyperlink ref="AN717" r:id="rId325" display="http://db.intelligent-energy.com/part/?pg=part&amp;id=63135" xr:uid="{00000000-0004-0000-0400-000044010000}"/>
    <hyperlink ref="AN713" r:id="rId326" display="http://db.intelligent-energy.com/part/?pg=part&amp;id=63128" xr:uid="{00000000-0004-0000-0400-000045010000}"/>
    <hyperlink ref="AN716" r:id="rId327" display="http://db.intelligent-energy.com/part/?pg=part&amp;id=63134" xr:uid="{00000000-0004-0000-0400-000046010000}"/>
    <hyperlink ref="AN801" r:id="rId328" display="http://db.intelligent-energy.com/part/?pg=part&amp;id=2599" xr:uid="{00000000-0004-0000-0400-000047010000}"/>
    <hyperlink ref="AN514" r:id="rId329" display="http://db.intelligent-energy.com/part/?pg=part&amp;id=62799" xr:uid="{00000000-0004-0000-0400-000048010000}"/>
    <hyperlink ref="AN12" r:id="rId330" display="http://db.intelligent-energy.com/part/?pg=part&amp;id=73" xr:uid="{00000000-0004-0000-0400-000049010000}"/>
    <hyperlink ref="AN84" r:id="rId331" display="http://db.intelligent-energy.com/part/?pg=part&amp;id=899" xr:uid="{00000000-0004-0000-0400-00004A010000}"/>
    <hyperlink ref="AN138" r:id="rId332" display="http://db.intelligent-energy.com/part/?pg=part&amp;id=1234" xr:uid="{00000000-0004-0000-0400-00004B010000}"/>
    <hyperlink ref="AN142" r:id="rId333" display="http://db.intelligent-energy.com/part/?pg=part&amp;id=1243" xr:uid="{00000000-0004-0000-0400-00004C010000}"/>
    <hyperlink ref="AN245" r:id="rId334" display="http://db.intelligent-energy.com/part/?pg=part&amp;id=1718" xr:uid="{00000000-0004-0000-0400-00004D010000}"/>
    <hyperlink ref="AN263" r:id="rId335" display="http://db.intelligent-energy.com/part/?pg=part&amp;id=1800" xr:uid="{00000000-0004-0000-0400-00004E010000}"/>
    <hyperlink ref="AN492" r:id="rId336" display="http://db.intelligent-energy.com/part/?pg=part&amp;id=62700" xr:uid="{00000000-0004-0000-0400-00004F010000}"/>
    <hyperlink ref="AN513" r:id="rId337" display="http://db.intelligent-energy.com/part/?pg=part&amp;id=62798" xr:uid="{00000000-0004-0000-0400-000050010000}"/>
    <hyperlink ref="AN552" r:id="rId338" display="http://db.intelligent-energy.com/part/?pg=part&amp;id=62872" xr:uid="{00000000-0004-0000-0400-000051010000}"/>
    <hyperlink ref="AN554" r:id="rId339" display="http://db.intelligent-energy.com/part/?pg=part&amp;id=62873" xr:uid="{00000000-0004-0000-0400-000052010000}"/>
    <hyperlink ref="AN703" r:id="rId340" display="http://db.intelligent-energy.com/part/?pg=part&amp;id=63103" xr:uid="{00000000-0004-0000-0400-000053010000}"/>
    <hyperlink ref="AN704" r:id="rId341" display="http://db.intelligent-energy.com/part/?pg=part&amp;id=63104" xr:uid="{00000000-0004-0000-0400-000054010000}"/>
    <hyperlink ref="AN711" r:id="rId342" display="http://db.intelligent-energy.com/part/?pg=part&amp;id=63126" xr:uid="{00000000-0004-0000-0400-000055010000}"/>
    <hyperlink ref="AN164" r:id="rId343" display="http://db.intelligent-energy.com/part/?pg=part&amp;id=1312" xr:uid="{00000000-0004-0000-0400-000056010000}"/>
    <hyperlink ref="AN720" r:id="rId344" display="http://db.intelligent-energy.com/part/?pg=part&amp;id=63171" xr:uid="{00000000-0004-0000-0400-000057010000}"/>
    <hyperlink ref="AN479" r:id="rId345" display="http://db.intelligent-energy.com/part/?pg=part&amp;id=62465" xr:uid="{00000000-0004-0000-0400-000058010000}"/>
    <hyperlink ref="AN24" r:id="rId346" display="http://db.intelligent-energy.com/part/?pg=part&amp;id=176" xr:uid="{00000000-0004-0000-0400-000059010000}"/>
    <hyperlink ref="AN29" r:id="rId347" display="http://db.intelligent-energy.com/part/?pg=part&amp;id=275" xr:uid="{00000000-0004-0000-0400-00005A010000}"/>
    <hyperlink ref="AN35" r:id="rId348" display="http://db.intelligent-energy.com/part/?pg=part&amp;id=276" xr:uid="{00000000-0004-0000-0400-00005B010000}"/>
    <hyperlink ref="AN49" r:id="rId349" display="http://db.intelligent-energy.com/part/?pg=part&amp;id=524" xr:uid="{00000000-0004-0000-0400-00005C010000}"/>
    <hyperlink ref="AN66" r:id="rId350" display="http://db.intelligent-energy.com/part/?pg=part&amp;id=698" xr:uid="{00000000-0004-0000-0400-00005D010000}"/>
    <hyperlink ref="AN69" r:id="rId351" display="http://db.intelligent-energy.com/part/?pg=part&amp;id=699" xr:uid="{00000000-0004-0000-0400-00005E010000}"/>
    <hyperlink ref="AN80" r:id="rId352" display="http://db.intelligent-energy.com/part/?pg=part&amp;id=802" xr:uid="{00000000-0004-0000-0400-00005F010000}"/>
    <hyperlink ref="AN90" r:id="rId353" display="http://db.intelligent-energy.com/part/?pg=part&amp;id=902" xr:uid="{00000000-0004-0000-0400-000060010000}"/>
    <hyperlink ref="AN92" r:id="rId354" display="http://db.intelligent-energy.com/part/?pg=part&amp;id=923" xr:uid="{00000000-0004-0000-0400-000061010000}"/>
    <hyperlink ref="AN110" r:id="rId355" display="http://db.intelligent-energy.com/part/?pg=part&amp;id=1116" xr:uid="{00000000-0004-0000-0400-000062010000}"/>
    <hyperlink ref="AN137" r:id="rId356" display="http://db.intelligent-energy.com/part/?pg=part&amp;id=1228" xr:uid="{00000000-0004-0000-0400-000063010000}"/>
    <hyperlink ref="AN140" r:id="rId357" display="http://db.intelligent-energy.com/part/?pg=part&amp;id=1237" xr:uid="{00000000-0004-0000-0400-000064010000}"/>
    <hyperlink ref="AN189" r:id="rId358" display="http://db.intelligent-energy.com/part/?pg=part&amp;id=1394" xr:uid="{00000000-0004-0000-0400-000065010000}"/>
    <hyperlink ref="AN191" r:id="rId359" display="http://db.intelligent-energy.com/part/?pg=part&amp;id=1403" xr:uid="{00000000-0004-0000-0400-000066010000}"/>
    <hyperlink ref="AN195" r:id="rId360" display="http://db.intelligent-energy.com/part/?pg=part&amp;id=1419" xr:uid="{00000000-0004-0000-0400-000067010000}"/>
    <hyperlink ref="AN220" r:id="rId361" display="http://db.intelligent-energy.com/part/?pg=part&amp;id=1546" xr:uid="{00000000-0004-0000-0400-000068010000}"/>
    <hyperlink ref="AN228" r:id="rId362" display="http://db.intelligent-energy.com/part/?pg=part&amp;id=1582" xr:uid="{00000000-0004-0000-0400-000069010000}"/>
    <hyperlink ref="AN234" r:id="rId363" display="http://db.intelligent-energy.com/part/?pg=part&amp;id=1599" xr:uid="{00000000-0004-0000-0400-00006A010000}"/>
    <hyperlink ref="AN242" r:id="rId364" display="http://db.intelligent-energy.com/part/?pg=part&amp;id=1698" xr:uid="{00000000-0004-0000-0400-00006B010000}"/>
    <hyperlink ref="AN248" r:id="rId365" display="http://db.intelligent-energy.com/part/?pg=part&amp;id=1741" xr:uid="{00000000-0004-0000-0400-00006C010000}"/>
    <hyperlink ref="AN261" r:id="rId366" display="http://db.intelligent-energy.com/part/?pg=part&amp;id=1793" xr:uid="{00000000-0004-0000-0400-00006D010000}"/>
    <hyperlink ref="AN332" r:id="rId367" display="http://db.intelligent-energy.com/part/?pg=part&amp;id=2419" xr:uid="{00000000-0004-0000-0400-00006E010000}"/>
    <hyperlink ref="AN360" r:id="rId368" display="http://db.intelligent-energy.com/part/?pg=part&amp;id=2535" xr:uid="{00000000-0004-0000-0400-00006F010000}"/>
    <hyperlink ref="AN371" r:id="rId369" display="http://db.intelligent-energy.com/part/?pg=part&amp;id=2569" xr:uid="{00000000-0004-0000-0400-000070010000}"/>
    <hyperlink ref="AN384" r:id="rId370" display="http://db.intelligent-energy.com/part/?pg=part&amp;id=2597" xr:uid="{00000000-0004-0000-0400-000071010000}"/>
    <hyperlink ref="AN385" r:id="rId371" display="http://db.intelligent-energy.com/part/?pg=part&amp;id=2598" xr:uid="{00000000-0004-0000-0400-000072010000}"/>
    <hyperlink ref="AN390" r:id="rId372" display="http://db.intelligent-energy.com/part/?pg=part&amp;id=2627" xr:uid="{00000000-0004-0000-0400-000073010000}"/>
    <hyperlink ref="AN391" r:id="rId373" display="http://db.intelligent-energy.com/part/?pg=part&amp;id=2628" xr:uid="{00000000-0004-0000-0400-000074010000}"/>
    <hyperlink ref="AN392" r:id="rId374" display="http://db.intelligent-energy.com/part/?pg=part&amp;id=2629" xr:uid="{00000000-0004-0000-0400-000075010000}"/>
    <hyperlink ref="AN393" r:id="rId375" display="http://db.intelligent-energy.com/part/?pg=part&amp;id=2630" xr:uid="{00000000-0004-0000-0400-000076010000}"/>
    <hyperlink ref="AN541" r:id="rId376" display="http://db.intelligent-energy.com/part/?pg=part&amp;id=62853" xr:uid="{00000000-0004-0000-0400-000077010000}"/>
    <hyperlink ref="AN563" r:id="rId377" display="http://db.intelligent-energy.com/part/?pg=part&amp;id=62882" xr:uid="{00000000-0004-0000-0400-000078010000}"/>
    <hyperlink ref="AN566" r:id="rId378" display="http://db.intelligent-energy.com/part/?pg=part&amp;id=62888" xr:uid="{00000000-0004-0000-0400-000079010000}"/>
    <hyperlink ref="AN567" r:id="rId379" display="http://db.intelligent-energy.com/part/?pg=part&amp;id=62889" xr:uid="{00000000-0004-0000-0400-00007A010000}"/>
    <hyperlink ref="AN573" r:id="rId380" display="http://db.intelligent-energy.com/part/?pg=part&amp;id=62894" xr:uid="{00000000-0004-0000-0400-00007B010000}"/>
    <hyperlink ref="AN575" r:id="rId381" display="http://db.intelligent-energy.com/part/?pg=part&amp;id=62896" xr:uid="{00000000-0004-0000-0400-00007C010000}"/>
    <hyperlink ref="AN692" r:id="rId382" display="http://db.intelligent-energy.com/part/?pg=part&amp;id=63091" xr:uid="{00000000-0004-0000-0400-00007D010000}"/>
    <hyperlink ref="AN694" r:id="rId383" display="http://db.intelligent-energy.com/part/?pg=part&amp;id=63093" xr:uid="{00000000-0004-0000-0400-00007E010000}"/>
    <hyperlink ref="AN698" r:id="rId384" display="http://db.intelligent-energy.com/part/?pg=part&amp;id=63097" xr:uid="{00000000-0004-0000-0400-00007F010000}"/>
    <hyperlink ref="AN699" r:id="rId385" display="http://db.intelligent-energy.com/part/?pg=part&amp;id=63098" xr:uid="{00000000-0004-0000-0400-000080010000}"/>
    <hyperlink ref="AN561" r:id="rId386" display="http://db.intelligent-energy.com/part/?pg=part&amp;id=62881" xr:uid="{00000000-0004-0000-0400-000081010000}"/>
    <hyperlink ref="AN701" r:id="rId387" display="http://db.intelligent-energy.com/part/?pg=part&amp;id=63101" xr:uid="{00000000-0004-0000-0400-000082010000}"/>
    <hyperlink ref="AN707" r:id="rId388" display="http://db.intelligent-energy.com/part/?pg=part&amp;id=63108" xr:uid="{00000000-0004-0000-0400-000083010000}"/>
    <hyperlink ref="AN42" r:id="rId389" display="http://db.intelligent-energy.com/part/?pg=part&amp;id=286" xr:uid="{00000000-0004-0000-0400-000084010000}"/>
    <hyperlink ref="AN361" r:id="rId390" display="http://db.intelligent-energy.com/part/?pg=part&amp;id=2535" xr:uid="{00000000-0004-0000-0400-000085010000}"/>
    <hyperlink ref="AN816" r:id="rId391" display="http://db.intelligent-energy.com/part/?pg=part&amp;id=62894" xr:uid="{00000000-0004-0000-0400-000086010000}"/>
    <hyperlink ref="AN817" r:id="rId392" display="http://db.intelligent-energy.com/part/?pg=part&amp;id=62896" xr:uid="{00000000-0004-0000-0400-000087010000}"/>
    <hyperlink ref="AN768" r:id="rId393" display="http://db.intelligent-energy.com/part/?pg=part&amp;id=140550" xr:uid="{00000000-0004-0000-0400-000088010000}"/>
    <hyperlink ref="AN769" r:id="rId394" display="http://db.intelligent-energy.com/part/?pg=part&amp;id=140551" xr:uid="{00000000-0004-0000-0400-000089010000}"/>
    <hyperlink ref="AN770" r:id="rId395" display="http://db.intelligent-energy.com/part/?pg=part&amp;id=140552" xr:uid="{00000000-0004-0000-0400-00008A010000}"/>
    <hyperlink ref="AN771" r:id="rId396" display="http://db.intelligent-energy.com/part/?pg=part&amp;id=140553" xr:uid="{00000000-0004-0000-0400-00008B010000}"/>
    <hyperlink ref="AN772" r:id="rId397" display="http://db.intelligent-energy.com/part/?pg=part&amp;id=140554" xr:uid="{00000000-0004-0000-0400-00008C010000}"/>
    <hyperlink ref="AN708" r:id="rId398" display="http://db.intelligent-energy.com/part/?pg=part&amp;id=63109" xr:uid="{00000000-0004-0000-0400-00008D010000}"/>
    <hyperlink ref="AN9" r:id="rId399" display="http://db.intelligent-energy.com/part/?pg=part&amp;id=72" xr:uid="{00000000-0004-0000-0400-00008E010000}"/>
    <hyperlink ref="AN17" r:id="rId400" display="http://db.intelligent-energy.com/part/?pg=part&amp;id=73" xr:uid="{00000000-0004-0000-0400-00008F010000}"/>
    <hyperlink ref="AN22" r:id="rId401" display="http://db.intelligent-energy.com/part/?pg=part&amp;id=77" xr:uid="{00000000-0004-0000-0400-000090010000}"/>
    <hyperlink ref="AN31" r:id="rId402" display="http://db.intelligent-energy.com/part/?pg=part&amp;id=275" xr:uid="{00000000-0004-0000-0400-000091010000}"/>
    <hyperlink ref="AN63" r:id="rId403" display="http://db.intelligent-energy.com/part/?pg=part&amp;id=696" xr:uid="{00000000-0004-0000-0400-000092010000}"/>
    <hyperlink ref="AN68" r:id="rId404" display="http://db.intelligent-energy.com/part/?pg=part&amp;id=698" xr:uid="{00000000-0004-0000-0400-000093010000}"/>
    <hyperlink ref="AN75" r:id="rId405" display="http://db.intelligent-energy.com/part/?pg=part&amp;id=711" xr:uid="{00000000-0004-0000-0400-000094010000}"/>
    <hyperlink ref="AN88" r:id="rId406" display="http://db.intelligent-energy.com/part/?pg=part&amp;id=899" xr:uid="{00000000-0004-0000-0400-000095010000}"/>
    <hyperlink ref="AN124" r:id="rId407" display="http://db.intelligent-energy.com/part/?pg=part&amp;id=1182" xr:uid="{00000000-0004-0000-0400-000096010000}"/>
    <hyperlink ref="AN125" r:id="rId408" display="http://db.intelligent-energy.com/part/?pg=part&amp;id=1188" xr:uid="{00000000-0004-0000-0400-000097010000}"/>
    <hyperlink ref="AN126" r:id="rId409" display="http://db.intelligent-energy.com/part/?pg=part&amp;id=1190" xr:uid="{00000000-0004-0000-0400-000098010000}"/>
    <hyperlink ref="AN156" r:id="rId410" display="http://db.intelligent-energy.com/part/?pg=part&amp;id=1258" xr:uid="{00000000-0004-0000-0400-000099010000}"/>
    <hyperlink ref="AN157" r:id="rId411" display="http://db.intelligent-energy.com/part/?pg=part&amp;id=1264" xr:uid="{00000000-0004-0000-0400-00009A010000}"/>
    <hyperlink ref="AN186" r:id="rId412" display="http://db.intelligent-energy.com/part/?pg=part&amp;id=1389" xr:uid="{00000000-0004-0000-0400-00009B010000}"/>
    <hyperlink ref="AN197" r:id="rId413" display="http://db.intelligent-energy.com/part/?pg=part&amp;id=1419" xr:uid="{00000000-0004-0000-0400-00009C010000}"/>
    <hyperlink ref="AN273" r:id="rId414" display="http://db.intelligent-energy.com/part/?pg=part&amp;id=1860" xr:uid="{00000000-0004-0000-0400-00009D010000}"/>
    <hyperlink ref="AN344" r:id="rId415" display="http://db.intelligent-energy.com/part/?pg=part&amp;id=2511" xr:uid="{00000000-0004-0000-0400-00009E010000}"/>
    <hyperlink ref="AN396" r:id="rId416" display="http://db.intelligent-energy.com/part/?pg=part&amp;id=2634" xr:uid="{00000000-0004-0000-0400-00009F010000}"/>
    <hyperlink ref="AN397" r:id="rId417" display="http://db.intelligent-energy.com/part/?pg=part&amp;id=2635" xr:uid="{00000000-0004-0000-0400-0000A0010000}"/>
    <hyperlink ref="AN571" r:id="rId418" display="http://db.intelligent-energy.com/part/?pg=part&amp;id=62892" xr:uid="{00000000-0004-0000-0400-0000A1010000}"/>
    <hyperlink ref="AN572" r:id="rId419" display="http://db.intelligent-energy.com/part/?pg=part&amp;id=62893" xr:uid="{00000000-0004-0000-0400-0000A2010000}"/>
    <hyperlink ref="AN574" r:id="rId420" display="http://db.intelligent-energy.com/part/?pg=part&amp;id=62895" xr:uid="{00000000-0004-0000-0400-0000A3010000}"/>
    <hyperlink ref="AN758" r:id="rId421" display="http://db.intelligent-energy.com/part/?pg=part&amp;id=140101" xr:uid="{00000000-0004-0000-0400-0000A4010000}"/>
    <hyperlink ref="AN759" r:id="rId422" display="http://db.intelligent-energy.com/part/?pg=part&amp;id=140501" xr:uid="{00000000-0004-0000-0400-0000A5010000}"/>
    <hyperlink ref="AN760" r:id="rId423" display="http://db.intelligent-energy.com/part/?pg=part&amp;id=140502" xr:uid="{00000000-0004-0000-0400-0000A6010000}"/>
    <hyperlink ref="AN762" r:id="rId424" display="http://db.intelligent-energy.com/part/?pg=part&amp;id=140533" xr:uid="{00000000-0004-0000-0400-0000A7010000}"/>
    <hyperlink ref="AN763" r:id="rId425" display="http://db.intelligent-energy.com/part/?pg=part&amp;id=140534" xr:uid="{00000000-0004-0000-0400-0000A8010000}"/>
    <hyperlink ref="AN764" r:id="rId426" display="http://db.intelligent-energy.com/part/?pg=part&amp;id=140535" xr:uid="{00000000-0004-0000-0400-0000A9010000}"/>
    <hyperlink ref="AN833" r:id="rId427" display="http://db.intelligent-energy.com/part/?pg=part&amp;id=140540" xr:uid="{00000000-0004-0000-0400-0000AA010000}"/>
    <hyperlink ref="AN733" r:id="rId428" display="http://db.intelligent-energy.com/part/?pg=part&amp;id=110046" xr:uid="{00000000-0004-0000-0400-0000AB010000}"/>
    <hyperlink ref="AN735" r:id="rId429" display="http://db.intelligent-energy.com/part/?pg=part&amp;id=110074" xr:uid="{00000000-0004-0000-0400-0000AC010000}"/>
    <hyperlink ref="AN724" r:id="rId430" display="http://db.intelligent-energy.com/part/?pg=part&amp;id=100272" xr:uid="{00000000-0004-0000-0400-0000AD010000}"/>
    <hyperlink ref="AN725" r:id="rId431" display="http://db.intelligent-energy.com/part/?pg=part&amp;id=100273" xr:uid="{00000000-0004-0000-0400-0000AE010000}"/>
    <hyperlink ref="AN726" r:id="rId432" display="http://db.intelligent-energy.com/part/?pg=part&amp;id=100274" xr:uid="{00000000-0004-0000-0400-0000AF010000}"/>
    <hyperlink ref="AN736" r:id="rId433" display="http://db.intelligent-energy.com/part/?pg=part&amp;id=110083" xr:uid="{00000000-0004-0000-0400-0000B0010000}"/>
    <hyperlink ref="AN821" r:id="rId434" display="http://db.intelligent-energy.com/part/?pg=part&amp;id=100255" xr:uid="{00000000-0004-0000-0400-0000B1010000}"/>
    <hyperlink ref="AN822" r:id="rId435" display="http://db.intelligent-energy.com/part/?pg=part&amp;id=110045" xr:uid="{00000000-0004-0000-0400-0000B2010000}"/>
    <hyperlink ref="AN743" r:id="rId436" display="http://db.intelligent-energy.com/part/?pg=part&amp;id=130050" xr:uid="{00000000-0004-0000-0400-0000B3010000}"/>
    <hyperlink ref="AN746" r:id="rId437" display="http://db.intelligent-energy.com/part/?pg=part&amp;id=130132" xr:uid="{00000000-0004-0000-0400-0000B4010000}"/>
    <hyperlink ref="AN747" r:id="rId438" display="http://db.intelligent-energy.com/part/?pg=part&amp;id=130404" xr:uid="{00000000-0004-0000-0400-0000B5010000}"/>
    <hyperlink ref="AN748" r:id="rId439" display="http://db.intelligent-energy.com/part/?pg=part&amp;id=130406" xr:uid="{00000000-0004-0000-0400-0000B6010000}"/>
    <hyperlink ref="AN749" r:id="rId440" display="http://db.intelligent-energy.com/part/?pg=part&amp;id=130408" xr:uid="{00000000-0004-0000-0400-0000B7010000}"/>
    <hyperlink ref="AN767" r:id="rId441" display="http://db.intelligent-energy.com/part/?pg=part&amp;id=140540" xr:uid="{00000000-0004-0000-0400-0000B8010000}"/>
    <hyperlink ref="AN519" r:id="rId442" display="http://db.intelligent-energy.com/part/?pg=part&amp;id=62807" xr:uid="{00000000-0004-0000-0400-0000B9010000}"/>
    <hyperlink ref="AN136" r:id="rId443" display="http://db.intelligent-energy.com/part/?pg=part&amp;id=1227" xr:uid="{00000000-0004-0000-0400-0000BA010000}"/>
    <hyperlink ref="AN169" r:id="rId444" display="http://db.intelligent-energy.com/part/?pg=part&amp;id=1328" xr:uid="{00000000-0004-0000-0400-0000BB010000}"/>
    <hyperlink ref="AN203" r:id="rId445" display="http://db.intelligent-energy.com/part/?pg=part&amp;id=1444" xr:uid="{00000000-0004-0000-0400-0000BC010000}"/>
    <hyperlink ref="AN305" r:id="rId446" display="http://db.intelligent-energy.com/part/?pg=part&amp;id=2150" xr:uid="{00000000-0004-0000-0400-0000BD010000}"/>
    <hyperlink ref="AN349" r:id="rId447" display="http://db.intelligent-energy.com/part/?pg=part&amp;id=2520" xr:uid="{00000000-0004-0000-0400-0000BE010000}"/>
    <hyperlink ref="AN350" r:id="rId448" display="http://db.intelligent-energy.com/part/?pg=part&amp;id=2523" xr:uid="{00000000-0004-0000-0400-0000BF010000}"/>
    <hyperlink ref="AN388" r:id="rId449" display="http://db.intelligent-energy.com/part/?pg=part&amp;id=2626" xr:uid="{00000000-0004-0000-0400-0000C0010000}"/>
    <hyperlink ref="AN568" r:id="rId450" display="http://db.intelligent-energy.com/part/?pg=part&amp;id=62890" xr:uid="{00000000-0004-0000-0400-0000C1010000}"/>
    <hyperlink ref="AN663" r:id="rId451" display="http://db.intelligent-energy.com/part/?pg=part&amp;id=62998" xr:uid="{00000000-0004-0000-0400-0000C2010000}"/>
    <hyperlink ref="AN65" r:id="rId452" display="http://db.intelligent-energy.com/part/?pg=part&amp;id=697" xr:uid="{00000000-0004-0000-0400-0000C3010000}"/>
    <hyperlink ref="AN78" r:id="rId453" display="http://db.intelligent-energy.com/part/?pg=part&amp;id=756" xr:uid="{00000000-0004-0000-0400-0000C4010000}"/>
    <hyperlink ref="AN381" r:id="rId454" display="http://db.intelligent-energy.com/part/?pg=part&amp;id=2582" xr:uid="{00000000-0004-0000-0400-0000C5010000}"/>
    <hyperlink ref="AN382" r:id="rId455" display="http://db.intelligent-energy.com/part/?pg=part&amp;id=2583" xr:uid="{00000000-0004-0000-0400-0000C6010000}"/>
    <hyperlink ref="AN423" r:id="rId456" display="http://db.intelligent-energy.com/part/?pg=part&amp;id=61746" xr:uid="{00000000-0004-0000-0400-0000C7010000}"/>
    <hyperlink ref="AN470" r:id="rId457" display="http://db.intelligent-energy.com/part/?pg=part&amp;id=62445" xr:uid="{00000000-0004-0000-0400-0000C8010000}"/>
    <hyperlink ref="AN10" r:id="rId458" display="http://db.intelligent-energy.com/part/?pg=part&amp;id=73" xr:uid="{00000000-0004-0000-0400-0000C9010000}"/>
    <hyperlink ref="AN20" r:id="rId459" display="http://db.intelligent-energy.com/part/?pg=part&amp;id=77" xr:uid="{00000000-0004-0000-0400-0000CA010000}"/>
    <hyperlink ref="AN50" r:id="rId460" display="http://db.intelligent-energy.com/part/?pg=part&amp;id=619" xr:uid="{00000000-0004-0000-0400-0000CB010000}"/>
    <hyperlink ref="AN58" r:id="rId461" display="http://db.intelligent-energy.com/part/?pg=part&amp;id=696" xr:uid="{00000000-0004-0000-0400-0000CC010000}"/>
    <hyperlink ref="AN82" r:id="rId462" display="http://db.intelligent-energy.com/part/?pg=part&amp;id=899" xr:uid="{00000000-0004-0000-0400-0000CD010000}"/>
    <hyperlink ref="AN91" r:id="rId463" display="http://db.intelligent-energy.com/part/?pg=part&amp;id=923" xr:uid="{00000000-0004-0000-0400-0000CE010000}"/>
    <hyperlink ref="AN93" r:id="rId464" display="http://db.intelligent-energy.com/part/?pg=part&amp;id=945" xr:uid="{00000000-0004-0000-0400-0000CF010000}"/>
    <hyperlink ref="AN94" r:id="rId465" display="http://db.intelligent-energy.com/part/?pg=part&amp;id=946" xr:uid="{00000000-0004-0000-0400-0000D0010000}"/>
    <hyperlink ref="AN113" r:id="rId466" display="http://db.intelligent-energy.com/part/?pg=part&amp;id=1123" xr:uid="{00000000-0004-0000-0400-0000D1010000}"/>
    <hyperlink ref="AN117" r:id="rId467" display="http://db.intelligent-energy.com/part/?pg=part&amp;id=1134" xr:uid="{00000000-0004-0000-0400-0000D2010000}"/>
    <hyperlink ref="AN119" r:id="rId468" display="http://db.intelligent-energy.com/part/?pg=part&amp;id=1139" xr:uid="{00000000-0004-0000-0400-0000D3010000}"/>
    <hyperlink ref="AN127" r:id="rId469" display="http://db.intelligent-energy.com/part/?pg=part&amp;id=1196" xr:uid="{00000000-0004-0000-0400-0000D4010000}"/>
    <hyperlink ref="AN162" r:id="rId470" display="http://db.intelligent-energy.com/part/?pg=part&amp;id=1287" xr:uid="{00000000-0004-0000-0400-0000D5010000}"/>
    <hyperlink ref="AN173" r:id="rId471" display="http://db.intelligent-energy.com/part/?pg=part&amp;id=1336" xr:uid="{00000000-0004-0000-0400-0000D6010000}"/>
    <hyperlink ref="AN193" r:id="rId472" display="http://db.intelligent-energy.com/part/?pg=part&amp;id=1418" xr:uid="{00000000-0004-0000-0400-0000D7010000}"/>
    <hyperlink ref="AN222" r:id="rId473" display="http://db.intelligent-energy.com/part/?pg=part&amp;id=1558" xr:uid="{00000000-0004-0000-0400-0000D8010000}"/>
    <hyperlink ref="AN265" r:id="rId474" display="http://db.intelligent-energy.com/part/?pg=part&amp;id=1806" xr:uid="{00000000-0004-0000-0400-0000D9010000}"/>
    <hyperlink ref="AN299" r:id="rId475" display="http://db.intelligent-energy.com/part/?pg=part&amp;id=2095" xr:uid="{00000000-0004-0000-0400-0000DA010000}"/>
    <hyperlink ref="AN303" r:id="rId476" display="http://db.intelligent-energy.com/part/?pg=part&amp;id=2149" xr:uid="{00000000-0004-0000-0400-0000DB010000}"/>
    <hyperlink ref="AN321" r:id="rId477" display="http://db.intelligent-energy.com/part/?pg=part&amp;id=2408" xr:uid="{00000000-0004-0000-0400-0000DC010000}"/>
    <hyperlink ref="AN330" r:id="rId478" display="http://db.intelligent-energy.com/part/?pg=part&amp;id=2416" xr:uid="{00000000-0004-0000-0400-0000DD010000}"/>
    <hyperlink ref="AN372" r:id="rId479" display="http://db.intelligent-energy.com/part/?pg=part&amp;id=2570" xr:uid="{00000000-0004-0000-0400-0000DE010000}"/>
    <hyperlink ref="AN395" r:id="rId480" display="http://db.intelligent-energy.com/part/?pg=part&amp;id=2632" xr:uid="{00000000-0004-0000-0400-0000DF010000}"/>
    <hyperlink ref="AN401" r:id="rId481" display="http://db.intelligent-energy.com/part/?pg=part&amp;id=2639" xr:uid="{00000000-0004-0000-0400-0000E0010000}"/>
    <hyperlink ref="AN403" r:id="rId482" display="http://db.intelligent-energy.com/part/?pg=part&amp;id=2641" xr:uid="{00000000-0004-0000-0400-0000E1010000}"/>
    <hyperlink ref="AN803" r:id="rId483" display="http://db.intelligent-energy.com/part/?pg=part&amp;id=2661" xr:uid="{00000000-0004-0000-0400-0000E2010000}"/>
    <hyperlink ref="AN425" r:id="rId484" display="http://db.intelligent-energy.com/part/?pg=part&amp;id=61748" xr:uid="{00000000-0004-0000-0400-0000E3010000}"/>
    <hyperlink ref="AN427" r:id="rId485" display="http://db.intelligent-energy.com/part/?pg=part&amp;id=61751" xr:uid="{00000000-0004-0000-0400-0000E4010000}"/>
    <hyperlink ref="AN339" r:id="rId486" display="http://db.intelligent-energy.com/part/?pg=part&amp;id=2471" xr:uid="{00000000-0004-0000-0400-0000E5010000}"/>
    <hyperlink ref="AN426" r:id="rId487" display="http://db.intelligent-energy.com/part/?pg=part&amp;id=61749" xr:uid="{00000000-0004-0000-0400-0000E6010000}"/>
    <hyperlink ref="AN476" r:id="rId488" display="http://db.intelligent-energy.com/part/?pg=part&amp;id=62457" xr:uid="{00000000-0004-0000-0400-0000E7010000}"/>
    <hyperlink ref="AN47" r:id="rId489" display="http://db.intelligent-energy.com/part/?pg=part&amp;id=492" xr:uid="{00000000-0004-0000-0400-0000E8010000}"/>
    <hyperlink ref="AN183" r:id="rId490" display="http://db.intelligent-energy.com/part/?pg=part&amp;id=1384" xr:uid="{00000000-0004-0000-0400-0000E9010000}"/>
    <hyperlink ref="AN283" r:id="rId491" display="http://db.intelligent-energy.com/part/?pg=part&amp;id=1970" xr:uid="{00000000-0004-0000-0400-0000EA010000}"/>
    <hyperlink ref="AN286" r:id="rId492" display="http://db.intelligent-energy.com/part/?pg=part&amp;id=1982" xr:uid="{00000000-0004-0000-0400-0000EB010000}"/>
    <hyperlink ref="AN555" r:id="rId493" display="http://db.intelligent-energy.com/part/?pg=part&amp;id=62874" xr:uid="{00000000-0004-0000-0400-0000EC010000}"/>
    <hyperlink ref="AN729" r:id="rId494" display="http://db.intelligent-energy.com/part/?pg=part&amp;id=110003" xr:uid="{00000000-0004-0000-0400-0000ED010000}"/>
    <hyperlink ref="AN722" r:id="rId495" display="http://db.intelligent-energy.com/part/?pg=part&amp;id=100189" xr:uid="{00000000-0004-0000-0400-0000EE010000}"/>
    <hyperlink ref="AN731" r:id="rId496" display="http://db.intelligent-energy.com/part/?pg=part&amp;id=110004" xr:uid="{00000000-0004-0000-0400-0000EF010000}"/>
    <hyperlink ref="AN108" r:id="rId497" display="http://db.intelligent-energy.com/part/?pg=part&amp;id=1110" xr:uid="{00000000-0004-0000-0400-0000F0010000}"/>
    <hyperlink ref="AN520" r:id="rId498" display="http://db.intelligent-energy.com/part/?pg=part&amp;id=62808" xr:uid="{00000000-0004-0000-0400-0000F1010000}"/>
    <hyperlink ref="AN166" r:id="rId499" display="http://db.intelligent-energy.com/part/?pg=part&amp;id=1321" xr:uid="{00000000-0004-0000-0400-0000F2010000}"/>
    <hyperlink ref="AN252" r:id="rId500" display="http://db.intelligent-energy.com/part/?pg=part&amp;id=1747" xr:uid="{00000000-0004-0000-0400-0000F3010000}"/>
    <hyperlink ref="AN290" r:id="rId501" display="http://db.intelligent-energy.com/part/?pg=part&amp;id=1993" xr:uid="{00000000-0004-0000-0400-0000F4010000}"/>
    <hyperlink ref="AN338" r:id="rId502" display="http://db.intelligent-energy.com/part/?pg=part&amp;id=2470" xr:uid="{00000000-0004-0000-0400-0000F5010000}"/>
    <hyperlink ref="AN469" r:id="rId503" display="http://db.intelligent-energy.com/part/?pg=part&amp;id=62424" xr:uid="{00000000-0004-0000-0400-0000F6010000}"/>
    <hyperlink ref="AN521" r:id="rId504" display="http://db.intelligent-energy.com/part/?pg=part&amp;id=62809" xr:uid="{00000000-0004-0000-0400-0000F7010000}"/>
    <hyperlink ref="AN446" r:id="rId505" display="http://db.intelligent-energy.com/part/?pg=part&amp;id=62345" xr:uid="{00000000-0004-0000-0400-0000F8010000}"/>
    <hyperlink ref="AN835" r:id="rId506" display="http://db.intelligent-energy.com/part/?pg=part&amp;id=141000" xr:uid="{00000000-0004-0000-0400-0000F9010000}"/>
    <hyperlink ref="AN600" r:id="rId507" display="http://db.intelligent-energy.com/part/?pg=part&amp;id=62924" xr:uid="{00000000-0004-0000-0400-0000FA010000}"/>
    <hyperlink ref="AN447" r:id="rId508" display="http://db.intelligent-energy.com/part/?pg=part&amp;id=62345" xr:uid="{00000000-0004-0000-0400-0000FB010000}"/>
    <hyperlink ref="AN836" r:id="rId509" display="http://db.intelligent-energy.com/part/?pg=part&amp;id=141001" xr:uid="{00000000-0004-0000-0400-0000FC010000}"/>
    <hyperlink ref="AN601" r:id="rId510" display="http://db.intelligent-energy.com/part/?pg=part&amp;id=62925" xr:uid="{00000000-0004-0000-0400-0000FD010000}"/>
    <hyperlink ref="AN603" r:id="rId511" display="http://db.intelligent-energy.com/part/?pg=part&amp;id=62926" xr:uid="{00000000-0004-0000-0400-0000FE010000}"/>
    <hyperlink ref="AN766" r:id="rId512" display="http://db.intelligent-energy.com/part/?pg=part&amp;id=140536" xr:uid="{00000000-0004-0000-0400-0000FF010000}"/>
    <hyperlink ref="AN522" r:id="rId513" display="http://db.intelligent-energy.com/part/?pg=part&amp;id=62810" xr:uid="{00000000-0004-0000-0400-000000020000}"/>
    <hyperlink ref="AN45" r:id="rId514" display="http://db.intelligent-energy.com/part/?pg=part&amp;id=460" xr:uid="{00000000-0004-0000-0400-000001020000}"/>
    <hyperlink ref="AN250" r:id="rId515" display="http://db.intelligent-energy.com/part/?pg=part&amp;id=1744" xr:uid="{00000000-0004-0000-0400-000002020000}"/>
    <hyperlink ref="AN255" r:id="rId516" display="http://db.intelligent-energy.com/part/?pg=part&amp;id=1764" xr:uid="{00000000-0004-0000-0400-000003020000}"/>
    <hyperlink ref="AN257" r:id="rId517" display="http://db.intelligent-energy.com/part/?pg=part&amp;id=1780" xr:uid="{00000000-0004-0000-0400-000004020000}"/>
    <hyperlink ref="AN340" r:id="rId518" display="http://db.intelligent-energy.com/part/?pg=part&amp;id=2471" xr:uid="{00000000-0004-0000-0400-000005020000}"/>
    <hyperlink ref="AN347" r:id="rId519" display="http://db.intelligent-energy.com/part/?pg=part&amp;id=2518" xr:uid="{00000000-0004-0000-0400-000006020000}"/>
    <hyperlink ref="AN444" r:id="rId520" display="http://db.intelligent-energy.com/part/?pg=part&amp;id=61776" xr:uid="{00000000-0004-0000-0400-000007020000}"/>
    <hyperlink ref="AN578" r:id="rId521" display="http://db.intelligent-energy.com/part/?pg=part&amp;id=62899" xr:uid="{00000000-0004-0000-0400-000008020000}"/>
    <hyperlink ref="AN579" r:id="rId522" display="http://db.intelligent-energy.com/part/?pg=part&amp;id=62900" xr:uid="{00000000-0004-0000-0400-000009020000}"/>
    <hyperlink ref="AN580" r:id="rId523" display="http://db.intelligent-energy.com/part/?pg=part&amp;id=62901" xr:uid="{00000000-0004-0000-0400-00000A020000}"/>
    <hyperlink ref="AN582" r:id="rId524" display="http://db.intelligent-energy.com/part/?pg=part&amp;id=62903" xr:uid="{00000000-0004-0000-0400-00000B020000}"/>
    <hyperlink ref="AN583" r:id="rId525" display="http://db.intelligent-energy.com/part/?pg=part&amp;id=62904" xr:uid="{00000000-0004-0000-0400-00000C020000}"/>
    <hyperlink ref="AN585" r:id="rId526" display="http://db.intelligent-energy.com/part/?pg=part&amp;id=62905" xr:uid="{00000000-0004-0000-0400-00000D020000}"/>
    <hyperlink ref="AN586" r:id="rId527" display="http://db.intelligent-energy.com/part/?pg=part&amp;id=62906" xr:uid="{00000000-0004-0000-0400-00000E020000}"/>
    <hyperlink ref="AN587" r:id="rId528" display="http://db.intelligent-energy.com/part/?pg=part&amp;id=62907" xr:uid="{00000000-0004-0000-0400-00000F020000}"/>
    <hyperlink ref="AN627" r:id="rId529" display="http://db.intelligent-energy.com/part/?pg=part&amp;id=62956" xr:uid="{00000000-0004-0000-0400-000010020000}"/>
    <hyperlink ref="AN628" r:id="rId530" display="http://db.intelligent-energy.com/part/?pg=part&amp;id=62957" xr:uid="{00000000-0004-0000-0400-000011020000}"/>
    <hyperlink ref="AN629" r:id="rId531" display="http://db.intelligent-energy.com/part/?pg=part&amp;id=62958" xr:uid="{00000000-0004-0000-0400-000012020000}"/>
    <hyperlink ref="AN630" r:id="rId532" display="http://db.intelligent-energy.com/part/?pg=part&amp;id=62963" xr:uid="{00000000-0004-0000-0400-000013020000}"/>
    <hyperlink ref="AN529" r:id="rId533" display="http://db.intelligent-energy.com/part/?pg=part&amp;id=62817" xr:uid="{00000000-0004-0000-0400-000014020000}"/>
    <hyperlink ref="AN530" r:id="rId534" display="http://db.intelligent-energy.com/part/?pg=part&amp;id=62826" xr:uid="{00000000-0004-0000-0400-000015020000}"/>
    <hyperlink ref="AN59" r:id="rId535" display="http://db.intelligent-energy.com/part/?pg=part&amp;id=696" xr:uid="{00000000-0004-0000-0400-000016020000}"/>
    <hyperlink ref="AN280" r:id="rId536" display="http://db.intelligent-energy.com/part/?pg=part&amp;id=1954" xr:uid="{00000000-0004-0000-0400-000017020000}"/>
    <hyperlink ref="AN325" r:id="rId537" display="http://db.intelligent-energy.com/part/?pg=part&amp;id=2410" xr:uid="{00000000-0004-0000-0400-000018020000}"/>
    <hyperlink ref="AN327" r:id="rId538" display="http://db.intelligent-energy.com/part/?pg=part&amp;id=2411" xr:uid="{00000000-0004-0000-0400-000019020000}"/>
    <hyperlink ref="AN328" r:id="rId539" display="http://db.intelligent-energy.com/part/?pg=part&amp;id=2412" xr:uid="{00000000-0004-0000-0400-00001A020000}"/>
    <hyperlink ref="AN348" r:id="rId540" display="http://db.intelligent-energy.com/part/?pg=part&amp;id=2519" xr:uid="{00000000-0004-0000-0400-00001B020000}"/>
    <hyperlink ref="AN546" r:id="rId541" display="http://db.intelligent-energy.com/part/?pg=part&amp;id=62861" xr:uid="{00000000-0004-0000-0400-00001C020000}"/>
    <hyperlink ref="AN565" r:id="rId542" display="http://db.intelligent-energy.com/part/?pg=part&amp;id=62885" xr:uid="{00000000-0004-0000-0400-00001D020000}"/>
    <hyperlink ref="AN596" r:id="rId543" display="http://db.intelligent-energy.com/part/?pg=part&amp;id=62918" xr:uid="{00000000-0004-0000-0400-00001E020000}"/>
    <hyperlink ref="AN322" r:id="rId544" display="http://db.intelligent-energy.com/part/?pg=part&amp;id=2409" xr:uid="{00000000-0004-0000-0400-00001F020000}"/>
    <hyperlink ref="AN597" r:id="rId545" display="http://db.intelligent-energy.com/part/?pg=part&amp;id=62919" xr:uid="{00000000-0004-0000-0400-000020020000}"/>
    <hyperlink ref="AN671" r:id="rId546" display="http://db.intelligent-energy.com/part/?pg=part&amp;id=63066" xr:uid="{00000000-0004-0000-0400-000021020000}"/>
    <hyperlink ref="AN761" r:id="rId547" display="http://db.intelligent-energy.com/part/?pg=part&amp;id=140521" xr:uid="{00000000-0004-0000-0400-000022020000}"/>
    <hyperlink ref="AN773" r:id="rId548" display="http://db.intelligent-energy.com/part/?pg=part&amp;id=141301" xr:uid="{00000000-0004-0000-0400-000023020000}"/>
    <hyperlink ref="AN598" r:id="rId549" display="http://db.intelligent-energy.com/part/?pg=part&amp;id=62920" xr:uid="{00000000-0004-0000-0400-000024020000}"/>
    <hyperlink ref="AN599" r:id="rId550" display="http://db.intelligent-energy.com/part/?pg=part&amp;id=62921" xr:uid="{00000000-0004-0000-0400-000025020000}"/>
    <hyperlink ref="AN642" r:id="rId551" display="http://db.intelligent-energy.com/part/?pg=part&amp;id=62975" xr:uid="{00000000-0004-0000-0400-000026020000}"/>
    <hyperlink ref="AN576" r:id="rId552" display="http://db.intelligent-energy.com/part/?pg=part&amp;id=62897" xr:uid="{00000000-0004-0000-0400-000027020000}"/>
    <hyperlink ref="AN8" r:id="rId553" display="http://db.intelligent-energy.com/part/?pg=part&amp;id=72" xr:uid="{00000000-0004-0000-0400-000028020000}"/>
    <hyperlink ref="AN14" r:id="rId554" display="http://db.intelligent-energy.com/part/?pg=part&amp;id=73" xr:uid="{00000000-0004-0000-0400-000029020000}"/>
    <hyperlink ref="AN775" r:id="rId555" display="http://db.intelligent-energy.com/part/?pg=part&amp;id=278" xr:uid="{00000000-0004-0000-0400-00002A020000}"/>
    <hyperlink ref="AN43" r:id="rId556" display="http://db.intelligent-energy.com/part/?pg=part&amp;id=384" xr:uid="{00000000-0004-0000-0400-00002B020000}"/>
    <hyperlink ref="AN54" r:id="rId557" display="http://db.intelligent-energy.com/part/?pg=part&amp;id=689" xr:uid="{00000000-0004-0000-0400-00002C020000}"/>
    <hyperlink ref="AN60" r:id="rId558" display="http://db.intelligent-energy.com/part/?pg=part&amp;id=696" xr:uid="{00000000-0004-0000-0400-00002D020000}"/>
    <hyperlink ref="AN777" r:id="rId559" display="http://db.intelligent-energy.com/part/?pg=part&amp;id=703" xr:uid="{00000000-0004-0000-0400-00002E020000}"/>
    <hyperlink ref="AN81" r:id="rId560" display="http://db.intelligent-energy.com/part/?pg=part&amp;id=853" xr:uid="{00000000-0004-0000-0400-00002F020000}"/>
    <hyperlink ref="AN89" r:id="rId561" display="http://db.intelligent-energy.com/part/?pg=part&amp;id=900" xr:uid="{00000000-0004-0000-0400-000030020000}"/>
    <hyperlink ref="AN96" r:id="rId562" display="http://db.intelligent-energy.com/part/?pg=part&amp;id=964" xr:uid="{00000000-0004-0000-0400-000031020000}"/>
    <hyperlink ref="AN107" r:id="rId563" display="http://db.intelligent-energy.com/part/?pg=part&amp;id=1106" xr:uid="{00000000-0004-0000-0400-000032020000}"/>
    <hyperlink ref="AN121" r:id="rId564" display="http://db.intelligent-energy.com/part/?pg=part&amp;id=1139" xr:uid="{00000000-0004-0000-0400-000033020000}"/>
    <hyperlink ref="AN780" r:id="rId565" display="http://db.intelligent-energy.com/part/?pg=part&amp;id=1140" xr:uid="{00000000-0004-0000-0400-000034020000}"/>
    <hyperlink ref="AN135" r:id="rId566" display="http://db.intelligent-energy.com/part/?pg=part&amp;id=1217" xr:uid="{00000000-0004-0000-0400-000035020000}"/>
    <hyperlink ref="AN163" r:id="rId567" display="http://db.intelligent-energy.com/part/?pg=part&amp;id=1309" xr:uid="{00000000-0004-0000-0400-000036020000}"/>
    <hyperlink ref="AN786" r:id="rId568" display="http://db.intelligent-energy.com/part/?pg=part&amp;id=1321" xr:uid="{00000000-0004-0000-0400-000037020000}"/>
    <hyperlink ref="AN175" r:id="rId569" display="http://db.intelligent-energy.com/part/?pg=part&amp;id=1336" xr:uid="{00000000-0004-0000-0400-000038020000}"/>
    <hyperlink ref="AN178" r:id="rId570" display="http://db.intelligent-energy.com/part/?pg=part&amp;id=1359" xr:uid="{00000000-0004-0000-0400-000039020000}"/>
    <hyperlink ref="AN210" r:id="rId571" display="http://db.intelligent-energy.com/part/?pg=part&amp;id=1474" xr:uid="{00000000-0004-0000-0400-00003A020000}"/>
    <hyperlink ref="AN217" r:id="rId572" display="http://db.intelligent-energy.com/part/?pg=part&amp;id=1536" xr:uid="{00000000-0004-0000-0400-00003B020000}"/>
    <hyperlink ref="AN225" r:id="rId573" display="http://db.intelligent-energy.com/part/?pg=part&amp;id=1571" xr:uid="{00000000-0004-0000-0400-00003C020000}"/>
    <hyperlink ref="AN226" r:id="rId574" display="http://db.intelligent-energy.com/part/?pg=part&amp;id=1574" xr:uid="{00000000-0004-0000-0400-00003D020000}"/>
    <hyperlink ref="AN253" r:id="rId575" display="http://db.intelligent-energy.com/part/?pg=part&amp;id=1748" xr:uid="{00000000-0004-0000-0400-00003E020000}"/>
    <hyperlink ref="AN259" r:id="rId576" display="http://db.intelligent-energy.com/part/?pg=part&amp;id=1792" xr:uid="{00000000-0004-0000-0400-00003F020000}"/>
    <hyperlink ref="AN279" r:id="rId577" display="http://db.intelligent-energy.com/part/?pg=part&amp;id=1909" xr:uid="{00000000-0004-0000-0400-000040020000}"/>
    <hyperlink ref="AN281" r:id="rId578" display="http://db.intelligent-energy.com/part/?pg=part&amp;id=1957" xr:uid="{00000000-0004-0000-0400-000041020000}"/>
    <hyperlink ref="AN795" r:id="rId579" display="http://db.intelligent-energy.com/part/?pg=part&amp;id=2015" xr:uid="{00000000-0004-0000-0400-000042020000}"/>
    <hyperlink ref="AN799" r:id="rId580" display="http://db.intelligent-energy.com/part/?pg=part&amp;id=2224" xr:uid="{00000000-0004-0000-0400-000043020000}"/>
    <hyperlink ref="AN319" r:id="rId581" display="http://db.intelligent-energy.com/part/?pg=part&amp;id=2405" xr:uid="{00000000-0004-0000-0400-000044020000}"/>
    <hyperlink ref="AN320" r:id="rId582" display="http://db.intelligent-energy.com/part/?pg=part&amp;id=2406" xr:uid="{00000000-0004-0000-0400-000045020000}"/>
    <hyperlink ref="AN354" r:id="rId583" display="http://db.intelligent-energy.com/part/?pg=part&amp;id=2529" xr:uid="{00000000-0004-0000-0400-000046020000}"/>
    <hyperlink ref="AN421" r:id="rId584" display="http://db.intelligent-energy.com/part/?pg=part&amp;id=61743" xr:uid="{00000000-0004-0000-0400-000047020000}"/>
    <hyperlink ref="AN132" r:id="rId585" display="http://db.intelligent-energy.com/part/?pg=part&amp;id=1212" xr:uid="{00000000-0004-0000-0400-000048020000}"/>
    <hyperlink ref="AN176" r:id="rId586" display="http://db.intelligent-energy.com/part/?pg=part&amp;id=1348" xr:uid="{00000000-0004-0000-0400-000049020000}"/>
    <hyperlink ref="AN214" r:id="rId587" display="http://db.intelligent-energy.com/part/?pg=part&amp;id=1488" xr:uid="{00000000-0004-0000-0400-00004A020000}"/>
    <hyperlink ref="AN323" r:id="rId588" display="http://db.intelligent-energy.com/part/?pg=part&amp;id=2410" xr:uid="{00000000-0004-0000-0400-00004B020000}"/>
    <hyperlink ref="AN581" r:id="rId589" display="http://db.intelligent-energy.com/part/?pg=part&amp;id=62902" xr:uid="{00000000-0004-0000-0400-00004C020000}"/>
    <hyperlink ref="AN438" r:id="rId590" display="http://db.intelligent-energy.com/part/?pg=part&amp;id=61765" xr:uid="{00000000-0004-0000-0400-00004D020000}"/>
    <hyperlink ref="AN439" r:id="rId591" display="http://db.intelligent-energy.com/part/?pg=part&amp;id=61769" xr:uid="{00000000-0004-0000-0400-00004E020000}"/>
    <hyperlink ref="AN442" r:id="rId592" display="http://db.intelligent-energy.com/part/?pg=part&amp;id=61772" xr:uid="{00000000-0004-0000-0400-00004F020000}"/>
    <hyperlink ref="AN440" r:id="rId593" display="http://db.intelligent-energy.com/part/?pg=part&amp;id=61770" xr:uid="{00000000-0004-0000-0400-000050020000}"/>
    <hyperlink ref="AN441" r:id="rId594" display="http://db.intelligent-energy.com/part/?pg=part&amp;id=61771" xr:uid="{00000000-0004-0000-0400-000051020000}"/>
    <hyperlink ref="AN623" r:id="rId595" display="http://db.intelligent-energy.com/part/?pg=part&amp;id=62952" xr:uid="{00000000-0004-0000-0400-000052020000}"/>
    <hyperlink ref="AN341" r:id="rId596" display="http://db.intelligent-energy.com/part/?pg=part&amp;id=2471" xr:uid="{00000000-0004-0000-0400-000053020000}"/>
    <hyperlink ref="AN478" r:id="rId597" display="http://db.intelligent-energy.com/part/?pg=part&amp;id=62460" xr:uid="{00000000-0004-0000-0400-000054020000}"/>
    <hyperlink ref="AN624" r:id="rId598" display="http://db.intelligent-energy.com/part/?pg=part&amp;id=62953" xr:uid="{00000000-0004-0000-0400-000055020000}"/>
    <hyperlink ref="AN468" r:id="rId599" display="http://db.intelligent-energy.com/part/?pg=part&amp;id=62423" xr:uid="{00000000-0004-0000-0400-000056020000}"/>
    <hyperlink ref="AN477" r:id="rId600" display="http://db.intelligent-energy.com/part/?pg=part&amp;id=62459" xr:uid="{00000000-0004-0000-0400-000057020000}"/>
    <hyperlink ref="AN337" r:id="rId601" display="http://db.intelligent-energy.com/part/?pg=part&amp;id=2457" xr:uid="{00000000-0004-0000-0400-000058020000}"/>
    <hyperlink ref="AN625" r:id="rId602" display="http://db.intelligent-energy.com/part/?pg=part&amp;id=62954" xr:uid="{00000000-0004-0000-0400-000059020000}"/>
    <hyperlink ref="AN626" r:id="rId603" display="http://db.intelligent-energy.com/part/?pg=part&amp;id=62955" xr:uid="{00000000-0004-0000-0400-00005A020000}"/>
    <hyperlink ref="AN481" r:id="rId604" display="http://db.intelligent-energy.com/part/?pg=part&amp;id=62467" xr:uid="{00000000-0004-0000-0400-00005B020000}"/>
    <hyperlink ref="AN102" r:id="rId605" display="http://db.intelligent-energy.com/part/?pg=part&amp;id=1095" xr:uid="{00000000-0004-0000-0400-00005C020000}"/>
    <hyperlink ref="AN120" r:id="rId606" display="http://db.intelligent-energy.com/part/?pg=part&amp;id=1139" xr:uid="{00000000-0004-0000-0400-00005D020000}"/>
    <hyperlink ref="AN208" r:id="rId607" display="http://db.intelligent-energy.com/part/?pg=part&amp;id=1474" xr:uid="{00000000-0004-0000-0400-00005E020000}"/>
    <hyperlink ref="AN223" r:id="rId608" display="http://db.intelligent-energy.com/part/?pg=part&amp;id=1571" xr:uid="{00000000-0004-0000-0400-00005F020000}"/>
    <hyperlink ref="AN229" r:id="rId609" display="http://db.intelligent-energy.com/part/?pg=part&amp;id=1583" xr:uid="{00000000-0004-0000-0400-000060020000}"/>
    <hyperlink ref="AN231" r:id="rId610" display="http://db.intelligent-energy.com/part/?pg=part&amp;id=1584" xr:uid="{00000000-0004-0000-0400-000061020000}"/>
    <hyperlink ref="AN243" r:id="rId611" display="http://db.intelligent-energy.com/part/?pg=part&amp;id=1717" xr:uid="{00000000-0004-0000-0400-000062020000}"/>
    <hyperlink ref="AN269" r:id="rId612" display="http://db.intelligent-energy.com/part/?pg=part&amp;id=1819" xr:uid="{00000000-0004-0000-0400-000063020000}"/>
    <hyperlink ref="AN480" r:id="rId613" display="http://db.intelligent-energy.com/part/?pg=part&amp;id=62466" xr:uid="{00000000-0004-0000-0400-000064020000}"/>
    <hyperlink ref="AN523" r:id="rId614" display="http://db.intelligent-energy.com/part/?pg=part&amp;id=62811" xr:uid="{00000000-0004-0000-0400-000065020000}"/>
    <hyperlink ref="AN103" r:id="rId615" display="http://db.intelligent-energy.com/part/?pg=part&amp;id=1095" xr:uid="{00000000-0004-0000-0400-000066020000}"/>
    <hyperlink ref="AN209" r:id="rId616" display="http://db.intelligent-energy.com/part/?pg=part&amp;id=1474" xr:uid="{00000000-0004-0000-0400-000067020000}"/>
    <hyperlink ref="AN224" r:id="rId617" display="http://db.intelligent-energy.com/part/?pg=part&amp;id=1571" xr:uid="{00000000-0004-0000-0400-000068020000}"/>
    <hyperlink ref="AN230" r:id="rId618" display="http://db.intelligent-energy.com/part/?pg=part&amp;id=1583" xr:uid="{00000000-0004-0000-0400-000069020000}"/>
    <hyperlink ref="AN232" r:id="rId619" display="http://db.intelligent-energy.com/part/?pg=part&amp;id=1584" xr:uid="{00000000-0004-0000-0400-00006A020000}"/>
    <hyperlink ref="AN244" r:id="rId620" display="http://db.intelligent-energy.com/part/?pg=part&amp;id=1717" xr:uid="{00000000-0004-0000-0400-00006B020000}"/>
    <hyperlink ref="AN296" r:id="rId621" display="http://db.intelligent-energy.com/part/?pg=part&amp;id=2058" xr:uid="{00000000-0004-0000-0400-00006C020000}"/>
    <hyperlink ref="AN524" r:id="rId622" display="http://db.intelligent-energy.com/part/?pg=part&amp;id=62812" xr:uid="{00000000-0004-0000-0400-00006D020000}"/>
    <hyperlink ref="AN719" r:id="rId623" display="http://db.intelligent-energy.com/part/?pg=part&amp;id=63139" xr:uid="{00000000-0004-0000-0400-00006E020000}"/>
    <hyperlink ref="AN741" r:id="rId624" display="http://db.intelligent-energy.com/part/?pg=part&amp;id=130012" xr:uid="{00000000-0004-0000-0400-00006F020000}"/>
    <hyperlink ref="AN525" r:id="rId625" display="http://db.intelligent-energy.com/part/?pg=part&amp;id=62813" xr:uid="{00000000-0004-0000-0400-000070020000}"/>
    <hyperlink ref="AN104" r:id="rId626" display="http://db.intelligent-energy.com/part/?pg=part&amp;id=1095" xr:uid="{00000000-0004-0000-0400-000071020000}"/>
    <hyperlink ref="AN118" r:id="rId627" display="http://db.intelligent-energy.com/part/?pg=part&amp;id=1135" xr:uid="{00000000-0004-0000-0400-000072020000}"/>
    <hyperlink ref="AN783" r:id="rId628" display="http://db.intelligent-energy.com/part/?pg=part&amp;id=1236" xr:uid="{00000000-0004-0000-0400-000073020000}"/>
    <hyperlink ref="AN144" r:id="rId629" display="http://db.intelligent-energy.com/part/?pg=part&amp;id=1243" xr:uid="{00000000-0004-0000-0400-000074020000}"/>
    <hyperlink ref="AN155" r:id="rId630" display="http://db.intelligent-energy.com/part/?pg=part&amp;id=1247" xr:uid="{00000000-0004-0000-0400-000075020000}"/>
    <hyperlink ref="AN526" r:id="rId631" display="http://db.intelligent-energy.com/part/?pg=part&amp;id=62814" xr:uid="{00000000-0004-0000-0400-000076020000}"/>
    <hyperlink ref="AN750" r:id="rId632" display="http://db.intelligent-energy.com/part/?pg=part&amp;id=140010" xr:uid="{00000000-0004-0000-0400-000077020000}"/>
    <hyperlink ref="AN527" r:id="rId633" display="http://db.intelligent-energy.com/part/?pg=part&amp;id=62815" xr:uid="{00000000-0004-0000-0400-000078020000}"/>
    <hyperlink ref="AN145" r:id="rId634" display="http://db.intelligent-energy.com/part/?pg=part&amp;id=1243" xr:uid="{00000000-0004-0000-0400-000079020000}"/>
    <hyperlink ref="AN247" r:id="rId635" display="http://db.intelligent-energy.com/part/?pg=part&amp;id=1729" xr:uid="{00000000-0004-0000-0400-00007A020000}"/>
    <hyperlink ref="AN313" r:id="rId636" display="http://db.intelligent-energy.com/part/?pg=part&amp;id=2338" xr:uid="{00000000-0004-0000-0400-00007B020000}"/>
    <hyperlink ref="AN528" r:id="rId637" display="http://db.intelligent-energy.com/part/?pg=part&amp;id=62816" xr:uid="{00000000-0004-0000-0400-00007C020000}"/>
    <hyperlink ref="AN542" r:id="rId638" display="http://db.intelligent-energy.com/part/?pg=part&amp;id=62856" xr:uid="{00000000-0004-0000-0400-00007D020000}"/>
    <hyperlink ref="AN543" r:id="rId639" display="http://db.intelligent-energy.com/part/?pg=part&amp;id=62857" xr:uid="{00000000-0004-0000-0400-00007E020000}"/>
    <hyperlink ref="AN751" r:id="rId640" display="http://db.intelligent-energy.com/part/?pg=part&amp;id=140010" xr:uid="{00000000-0004-0000-0400-00007F020000}"/>
    <hyperlink ref="AN547" r:id="rId641" display="http://db.intelligent-energy.com/part/?pg=part&amp;id=62862" xr:uid="{00000000-0004-0000-0400-000080020000}"/>
    <hyperlink ref="AN577" r:id="rId642" display="http://db.intelligent-energy.com/part/?pg=part&amp;id=62898" xr:uid="{00000000-0004-0000-0400-000081020000}"/>
    <hyperlink ref="AN606" r:id="rId643" display="http://db.intelligent-energy.com/part/?pg=part&amp;id=62931" xr:uid="{00000000-0004-0000-0400-000082020000}"/>
    <hyperlink ref="AN357" r:id="rId644" display="http://db.intelligent-energy.com/part/?pg=part&amp;id=2533" xr:uid="{00000000-0004-0000-0400-000083020000}"/>
    <hyperlink ref="AN363" r:id="rId645" display="http://db.intelligent-energy.com/part/?pg=part&amp;id=2539" xr:uid="{00000000-0004-0000-0400-000084020000}"/>
    <hyperlink ref="AN373" r:id="rId646" display="http://db.intelligent-energy.com/part/?pg=part&amp;id=2572" xr:uid="{00000000-0004-0000-0400-000085020000}"/>
    <hyperlink ref="AN422" r:id="rId647" display="http://db.intelligent-energy.com/part/?pg=part&amp;id=61745" xr:uid="{00000000-0004-0000-0400-000086020000}"/>
    <hyperlink ref="AN356" r:id="rId648" display="http://db.intelligent-energy.com/part/?pg=part&amp;id=2533" xr:uid="{00000000-0004-0000-0400-000087020000}"/>
    <hyperlink ref="AN605" r:id="rId649" display="http://db.intelligent-energy.com/part/?pg=part&amp;id=62930" xr:uid="{00000000-0004-0000-0400-000088020000}"/>
    <hyperlink ref="AN610" r:id="rId650" display="http://db.intelligent-energy.com/part/?pg=part&amp;id=62935" xr:uid="{00000000-0004-0000-0400-000089020000}"/>
    <hyperlink ref="AN15" r:id="rId651" display="http://db.intelligent-energy.com/part/?pg=part&amp;id=73" xr:uid="{00000000-0004-0000-0400-00008A020000}"/>
    <hyperlink ref="AN87" r:id="rId652" display="http://db.intelligent-energy.com/part/?pg=part&amp;id=899" xr:uid="{00000000-0004-0000-0400-00008B020000}"/>
    <hyperlink ref="AN787" r:id="rId653" display="http://db.intelligent-energy.com/part/?pg=part&amp;id=1336" xr:uid="{00000000-0004-0000-0400-00008C020000}"/>
    <hyperlink ref="AN611" r:id="rId654" display="http://db.intelligent-energy.com/part/?pg=part&amp;id=62936" xr:uid="{00000000-0004-0000-0400-00008D020000}"/>
    <hyperlink ref="AN612" r:id="rId655" display="http://db.intelligent-energy.com/part/?pg=part&amp;id=62937" xr:uid="{00000000-0004-0000-0400-00008E020000}"/>
    <hyperlink ref="AN206" r:id="rId656" display="http://db.intelligent-energy.com/part/?pg=part&amp;id=1466" xr:uid="{00000000-0004-0000-0400-00008F020000}"/>
    <hyperlink ref="AN820" r:id="rId657" display="http://db.intelligent-energy.com/part/?pg=part&amp;id=63143" xr:uid="{00000000-0004-0000-0400-000090020000}"/>
    <hyperlink ref="AN792" r:id="rId658" display="http://db.intelligent-energy.com/part/?pg=part&amp;id=1466" xr:uid="{00000000-0004-0000-0400-000091020000}"/>
    <hyperlink ref="AN829" r:id="rId659" display="http://db.intelligent-energy.com/part/?pg=part&amp;id=127415" xr:uid="{00000000-0004-0000-0400-000092020000}"/>
    <hyperlink ref="AN742" r:id="rId660" display="http://db.intelligent-energy.com/part/?pg=part&amp;id=130014" xr:uid="{00000000-0004-0000-0400-000093020000}"/>
    <hyperlink ref="AN677" r:id="rId661" display="http://db.intelligent-energy.com/part/?pg=part&amp;id=63074" xr:uid="{00000000-0004-0000-0400-000094020000}"/>
    <hyperlink ref="AN678" r:id="rId662" display="http://db.intelligent-energy.com/part/?pg=part&amp;id=63075" xr:uid="{00000000-0004-0000-0400-000095020000}"/>
    <hyperlink ref="AN706" r:id="rId663" display="http://db.intelligent-energy.com/part/?pg=part&amp;id=63107" xr:uid="{00000000-0004-0000-0400-000096020000}"/>
    <hyperlink ref="AN218" r:id="rId664" display="http://db.intelligent-energy.com/part/?pg=part&amp;id=1536" xr:uid="{00000000-0004-0000-0400-000097020000}"/>
    <hyperlink ref="AN718" r:id="rId665" display="http://db.intelligent-energy.com/part/?pg=part&amp;id=63138" xr:uid="{00000000-0004-0000-0400-000098020000}"/>
    <hyperlink ref="AN738" r:id="rId666" display="http://db.intelligent-energy.com/part/?pg=part&amp;id=120020" xr:uid="{00000000-0004-0000-0400-000099020000}"/>
    <hyperlink ref="AN739" r:id="rId667" display="http://db.intelligent-energy.com/part/?pg=part&amp;id=120023" xr:uid="{00000000-0004-0000-0400-00009A020000}"/>
    <hyperlink ref="AN589" r:id="rId668" display="http://db.intelligent-energy.com/part/?pg=part&amp;id=62910" xr:uid="{00000000-0004-0000-0400-00009B020000}"/>
    <hyperlink ref="AN591" r:id="rId669" display="http://db.intelligent-energy.com/part/?pg=part&amp;id=62913" xr:uid="{00000000-0004-0000-0400-00009C020000}"/>
    <hyperlink ref="AN41" r:id="rId670" display="http://db.intelligent-energy.com/part/?pg=part&amp;id=286" xr:uid="{00000000-0004-0000-0400-00009D020000}"/>
    <hyperlink ref="AN213" r:id="rId671" display="http://db.intelligent-energy.com/part/?pg=part&amp;id=1486" xr:uid="{00000000-0004-0000-0400-00009E020000}"/>
    <hyperlink ref="AN258" r:id="rId672" display="http://db.intelligent-energy.com/part/?pg=part&amp;id=1780" xr:uid="{00000000-0004-0000-0400-00009F020000}"/>
    <hyperlink ref="AN297" r:id="rId673" display="http://db.intelligent-energy.com/part/?pg=part&amp;id=2078" xr:uid="{00000000-0004-0000-0400-0000A0020000}"/>
    <hyperlink ref="AN329" r:id="rId674" display="http://db.intelligent-energy.com/part/?pg=part&amp;id=2415" xr:uid="{00000000-0004-0000-0400-0000A1020000}"/>
    <hyperlink ref="AN415" r:id="rId675" display="http://db.intelligent-energy.com/part/?pg=part&amp;id=2705" xr:uid="{00000000-0004-0000-0400-0000A2020000}"/>
    <hyperlink ref="AN588" r:id="rId676" display="http://db.intelligent-energy.com/part/?pg=part&amp;id=62907" xr:uid="{00000000-0004-0000-0400-0000A3020000}"/>
    <hyperlink ref="AN592" r:id="rId677" display="http://db.intelligent-energy.com/part/?pg=part&amp;id=62914" xr:uid="{00000000-0004-0000-0400-0000A4020000}"/>
    <hyperlink ref="AN604" r:id="rId678" display="http://db.intelligent-energy.com/part/?pg=part&amp;id=62928" xr:uid="{00000000-0004-0000-0400-0000A5020000}"/>
    <hyperlink ref="AN593" r:id="rId679" display="http://db.intelligent-energy.com/part/?pg=part&amp;id=62915" xr:uid="{00000000-0004-0000-0400-0000A6020000}"/>
    <hyperlink ref="AN594" r:id="rId680" display="http://db.intelligent-energy.com/part/?pg=part&amp;id=62916" xr:uid="{00000000-0004-0000-0400-0000A7020000}"/>
    <hyperlink ref="AN595" r:id="rId681" display="http://db.intelligent-energy.com/part/?pg=part&amp;id=62917" xr:uid="{00000000-0004-0000-0400-0000A8020000}"/>
    <hyperlink ref="AN608" r:id="rId682" display="http://db.intelligent-energy.com/part/?pg=part&amp;id=62933" xr:uid="{00000000-0004-0000-0400-0000A9020000}"/>
    <hyperlink ref="AN609" r:id="rId683" display="http://db.intelligent-energy.com/part/?pg=part&amp;id=62934" xr:uid="{00000000-0004-0000-0400-0000AA020000}"/>
    <hyperlink ref="AN619" r:id="rId684" display="http://db.intelligent-energy.com/part/?pg=part&amp;id=62948" xr:uid="{00000000-0004-0000-0400-0000AB020000}"/>
    <hyperlink ref="AN620" r:id="rId685" display="http://db.intelligent-energy.com/part/?pg=part&amp;id=62949" xr:uid="{00000000-0004-0000-0400-0000AC020000}"/>
    <hyperlink ref="AN622" r:id="rId686" display="http://db.intelligent-energy.com/part/?pg=part&amp;id=62951" xr:uid="{00000000-0004-0000-0400-0000AD020000}"/>
    <hyperlink ref="AN657" r:id="rId687" display="http://db.intelligent-energy.com/part/?pg=part&amp;id=62992" xr:uid="{00000000-0004-0000-0400-0000AE020000}"/>
    <hyperlink ref="AN660" r:id="rId688" display="http://db.intelligent-energy.com/part/?pg=part&amp;id=62995" xr:uid="{00000000-0004-0000-0400-0000AF020000}"/>
    <hyperlink ref="AN664" r:id="rId689" display="http://db.intelligent-energy.com/part/?pg=part&amp;id=62999" xr:uid="{00000000-0004-0000-0400-0000B0020000}"/>
    <hyperlink ref="AN134" r:id="rId690" display="http://db.intelligent-energy.com/part/?pg=part&amp;id=1212" xr:uid="{00000000-0004-0000-0400-0000B1020000}"/>
    <hyperlink ref="AN177" r:id="rId691" display="http://db.intelligent-energy.com/part/?pg=part&amp;id=1348" xr:uid="{00000000-0004-0000-0400-0000B2020000}"/>
    <hyperlink ref="AN215" r:id="rId692" display="http://db.intelligent-energy.com/part/?pg=part&amp;id=1488" xr:uid="{00000000-0004-0000-0400-0000B3020000}"/>
    <hyperlink ref="AN326" r:id="rId693" display="http://db.intelligent-energy.com/part/?pg=part&amp;id=2410" xr:uid="{00000000-0004-0000-0400-0000B4020000}"/>
    <hyperlink ref="AN443" r:id="rId694" display="http://db.intelligent-energy.com/part/?pg=part&amp;id=61775" xr:uid="{00000000-0004-0000-0400-0000B5020000}"/>
    <hyperlink ref="AN672" r:id="rId695" display="http://db.intelligent-energy.com/part/?pg=part&amp;id=63067" xr:uid="{00000000-0004-0000-0400-0000B6020000}"/>
    <hyperlink ref="AN358" r:id="rId696" display="http://db.intelligent-energy.com/part/?pg=part&amp;id=2533" xr:uid="{00000000-0004-0000-0400-0000B7020000}"/>
    <hyperlink ref="AN364" r:id="rId697" display="http://db.intelligent-energy.com/part/?pg=part&amp;id=2539" xr:uid="{00000000-0004-0000-0400-0000B8020000}"/>
    <hyperlink ref="AN374" r:id="rId698" display="http://db.intelligent-energy.com/part/?pg=part&amp;id=2572" xr:uid="{00000000-0004-0000-0400-0000B9020000}"/>
    <hyperlink ref="AN804" r:id="rId699" display="http://db.intelligent-energy.com/part/?pg=part&amp;id=2691" xr:uid="{00000000-0004-0000-0400-0000BA020000}"/>
    <hyperlink ref="AN824" r:id="rId700" display="http://db.intelligent-energy.com/part/?pg=part&amp;id=127218" xr:uid="{00000000-0004-0000-0400-0000BB020000}"/>
    <hyperlink ref="AN687" r:id="rId701" display="http://db.intelligent-energy.com/part/?pg=part&amp;id=63085" xr:uid="{00000000-0004-0000-0400-0000BC020000}"/>
    <hyperlink ref="AN48" r:id="rId702" display="http://db.intelligent-energy.com/part/?pg=part&amp;id=492" xr:uid="{00000000-0004-0000-0400-0000BD020000}"/>
    <hyperlink ref="AN184" r:id="rId703" display="http://db.intelligent-energy.com/part/?pg=part&amp;id=1384" xr:uid="{00000000-0004-0000-0400-0000BE020000}"/>
    <hyperlink ref="AN284" r:id="rId704" display="http://db.intelligent-energy.com/part/?pg=part&amp;id=1970" xr:uid="{00000000-0004-0000-0400-0000BF020000}"/>
    <hyperlink ref="AN288" r:id="rId705" display="http://db.intelligent-energy.com/part/?pg=part&amp;id=1982" xr:uid="{00000000-0004-0000-0400-0000C0020000}"/>
    <hyperlink ref="AN607" r:id="rId706" display="http://db.intelligent-energy.com/part/?pg=part&amp;id=62932" xr:uid="{00000000-0004-0000-0400-0000C1020000}"/>
    <hyperlink ref="AN730" r:id="rId707" display="http://db.intelligent-energy.com/part/?pg=part&amp;id=110003" xr:uid="{00000000-0004-0000-0400-0000C2020000}"/>
    <hyperlink ref="AN732" r:id="rId708" display="http://db.intelligent-energy.com/part/?pg=part&amp;id=110004" xr:uid="{00000000-0004-0000-0400-0000C3020000}"/>
    <hyperlink ref="AN723" r:id="rId709" display="http://db.intelligent-energy.com/part/?pg=part&amp;id=100208" xr:uid="{00000000-0004-0000-0400-0000C4020000}"/>
    <hyperlink ref="AN702" r:id="rId710" display="http://db.intelligent-energy.com/part/?pg=part&amp;id=63102" xr:uid="{00000000-0004-0000-0400-0000C5020000}"/>
    <hyperlink ref="AN710" r:id="rId711" display="http://db.intelligent-energy.com/part/?pg=part&amp;id=63125" xr:uid="{00000000-0004-0000-0400-0000C6020000}"/>
    <hyperlink ref="AN776" r:id="rId712" display="http://db.intelligent-energy.com/part/?pg=part&amp;id=619" xr:uid="{00000000-0004-0000-0400-0000C7020000}"/>
    <hyperlink ref="AN712" r:id="rId713" display="http://db.intelligent-energy.com/part/?pg=part&amp;id=63127" xr:uid="{00000000-0004-0000-0400-0000C8020000}"/>
    <hyperlink ref="AN409" r:id="rId714" display="http://db.intelligent-energy.com/part/?pg=part&amp;id=2645" xr:uid="{00000000-0004-0000-0400-0000C9020000}"/>
    <hyperlink ref="AN714" r:id="rId715" display="http://db.intelligent-energy.com/part/?pg=part&amp;id=63129" xr:uid="{00000000-0004-0000-0400-0000CA020000}"/>
    <hyperlink ref="AN410" r:id="rId716" display="http://db.intelligent-energy.com/part/?pg=part&amp;id=2645" xr:uid="{00000000-0004-0000-0400-0000CB020000}"/>
    <hyperlink ref="AN721" r:id="rId717" display="http://db.intelligent-energy.com/part/?pg=part&amp;id=63172" xr:uid="{00000000-0004-0000-0400-0000CC020000}"/>
    <hyperlink ref="AN570" r:id="rId718" display="http://db.intelligent-energy.com/part/?pg=part&amp;id=62891" xr:uid="{00000000-0004-0000-0400-0000CD020000}"/>
    <hyperlink ref="AN825" r:id="rId719" display="http://db.intelligent-energy.com/part/?pg=part&amp;id=127409" xr:uid="{00000000-0004-0000-0400-0000CE020000}"/>
    <hyperlink ref="AN826" r:id="rId720" display="http://db.intelligent-energy.com/part/?pg=part&amp;id=127410" xr:uid="{00000000-0004-0000-0400-0000CF020000}"/>
    <hyperlink ref="AN827" r:id="rId721" display="http://db.intelligent-energy.com/part/?pg=part&amp;id=127411" xr:uid="{00000000-0004-0000-0400-0000D0020000}"/>
    <hyperlink ref="AN828" r:id="rId722" display="http://db.intelligent-energy.com/part/?pg=part&amp;id=127412" xr:uid="{00000000-0004-0000-0400-0000D1020000}"/>
    <hyperlink ref="AN831" r:id="rId723" display="http://db.intelligent-energy.com/part/?pg=part&amp;id=140524" xr:uid="{00000000-0004-0000-0400-0000D2020000}"/>
    <hyperlink ref="AN832" r:id="rId724" display="http://db.intelligent-energy.com/part/?pg=part&amp;id=140530" xr:uid="{00000000-0004-0000-0400-0000D3020000}"/>
    <hyperlink ref="AN744" r:id="rId725" display="http://db.intelligent-energy.com/part/?pg=part&amp;id=130132" xr:uid="{00000000-0004-0000-0400-0000D4020000}"/>
    <hyperlink ref="AN471" r:id="rId726" display="http://db.intelligent-energy.com/part/?pg=part&amp;id=62451" xr:uid="{00000000-0004-0000-0400-0000D5020000}"/>
    <hyperlink ref="AN33" r:id="rId727" display="http://db.intelligent-energy.com/part/?pg=part&amp;id=276" xr:uid="{00000000-0004-0000-0400-0000D6020000}"/>
    <hyperlink ref="AN106" r:id="rId728" display="http://db.intelligent-energy.com/part/?pg=part&amp;id=1103" xr:uid="{00000000-0004-0000-0400-0000D7020000}"/>
    <hyperlink ref="AN128" r:id="rId729" display="http://db.intelligent-energy.com/part/?pg=part&amp;id=1196" xr:uid="{00000000-0004-0000-0400-0000D8020000}"/>
    <hyperlink ref="AN161" r:id="rId730" display="http://db.intelligent-energy.com/part/?pg=part&amp;id=1274" xr:uid="{00000000-0004-0000-0400-0000D9020000}"/>
    <hyperlink ref="AN182" r:id="rId731" display="http://db.intelligent-energy.com/part/?pg=part&amp;id=1374" xr:uid="{00000000-0004-0000-0400-0000DA020000}"/>
    <hyperlink ref="AN266" r:id="rId732" display="http://db.intelligent-energy.com/part/?pg=part&amp;id=1806" xr:uid="{00000000-0004-0000-0400-0000DB020000}"/>
    <hyperlink ref="AN794" r:id="rId733" display="http://db.intelligent-energy.com/part/?pg=part&amp;id=1827" xr:uid="{00000000-0004-0000-0400-0000DC020000}"/>
    <hyperlink ref="AN277" r:id="rId734" display="http://db.intelligent-energy.com/part/?pg=part&amp;id=1882" xr:uid="{00000000-0004-0000-0400-0000DD020000}"/>
    <hyperlink ref="AN304" r:id="rId735" display="http://db.intelligent-energy.com/part/?pg=part&amp;id=2149" xr:uid="{00000000-0004-0000-0400-0000DE020000}"/>
    <hyperlink ref="AN324" r:id="rId736" display="http://db.intelligent-energy.com/part/?pg=part&amp;id=2410" xr:uid="{00000000-0004-0000-0400-0000DF020000}"/>
    <hyperlink ref="AN343" r:id="rId737" display="http://db.intelligent-energy.com/part/?pg=part&amp;id=2511" xr:uid="{00000000-0004-0000-0400-0000E0020000}"/>
    <hyperlink ref="AN345" r:id="rId738" display="http://db.intelligent-energy.com/part/?pg=part&amp;id=2513" xr:uid="{00000000-0004-0000-0400-0000E1020000}"/>
    <hyperlink ref="AN346" r:id="rId739" display="http://db.intelligent-energy.com/part/?pg=part&amp;id=2514" xr:uid="{00000000-0004-0000-0400-0000E2020000}"/>
    <hyperlink ref="AN482" r:id="rId740" display="http://db.intelligent-energy.com/part/?pg=part&amp;id=62468" xr:uid="{00000000-0004-0000-0400-0000E3020000}"/>
    <hyperlink ref="AN21" r:id="rId741" display="http://db.intelligent-energy.com/part/?pg=part&amp;id=77" xr:uid="{00000000-0004-0000-0400-0000E4020000}"/>
    <hyperlink ref="AN23" r:id="rId742" display="http://db.intelligent-energy.com/part/?pg=part&amp;id=81" xr:uid="{00000000-0004-0000-0400-0000E5020000}"/>
    <hyperlink ref="AN112" r:id="rId743" display="http://db.intelligent-energy.com/part/?pg=part&amp;id=1120" xr:uid="{00000000-0004-0000-0400-0000E6020000}"/>
    <hyperlink ref="AN133" r:id="rId744" display="http://db.intelligent-energy.com/part/?pg=part&amp;id=1212" xr:uid="{00000000-0004-0000-0400-0000E7020000}"/>
    <hyperlink ref="AN153" r:id="rId745" display="http://db.intelligent-energy.com/part/?pg=part&amp;id=1246" xr:uid="{00000000-0004-0000-0400-0000E8020000}"/>
    <hyperlink ref="AN174" r:id="rId746" display="http://db.intelligent-energy.com/part/?pg=part&amp;id=1336" xr:uid="{00000000-0004-0000-0400-0000E9020000}"/>
    <hyperlink ref="AN239" r:id="rId747" display="http://db.intelligent-energy.com/part/?pg=part&amp;id=1695" xr:uid="{00000000-0004-0000-0400-0000EA020000}"/>
    <hyperlink ref="AN240" r:id="rId748" display="http://db.intelligent-energy.com/part/?pg=part&amp;id=1696" xr:uid="{00000000-0004-0000-0400-0000EB020000}"/>
    <hyperlink ref="AN270" r:id="rId749" display="http://db.intelligent-energy.com/part/?pg=part&amp;id=1819" xr:uid="{00000000-0004-0000-0400-0000EC020000}"/>
    <hyperlink ref="AN285" r:id="rId750" display="http://db.intelligent-energy.com/part/?pg=part&amp;id=1972" xr:uid="{00000000-0004-0000-0400-0000ED020000}"/>
    <hyperlink ref="AN483" r:id="rId751" display="http://db.intelligent-energy.com/part/?pg=part&amp;id=62491" xr:uid="{00000000-0004-0000-0400-0000EE020000}"/>
    <hyperlink ref="AN484" r:id="rId752" display="http://db.intelligent-energy.com/part/?pg=part&amp;id=62492" xr:uid="{00000000-0004-0000-0400-0000EF020000}"/>
    <hyperlink ref="AN485" r:id="rId753" display="http://db.intelligent-energy.com/part/?pg=part&amp;id=62493" xr:uid="{00000000-0004-0000-0400-0000F0020000}"/>
    <hyperlink ref="AN489" r:id="rId754" display="http://db.intelligent-energy.com/part/?pg=part&amp;id=62553" xr:uid="{00000000-0004-0000-0400-0000F1020000}"/>
    <hyperlink ref="AN490" r:id="rId755" display="http://db.intelligent-energy.com/part/?pg=part&amp;id=62557" xr:uid="{00000000-0004-0000-0400-0000F2020000}"/>
    <hyperlink ref="AN491" r:id="rId756" display="http://db.intelligent-energy.com/part/?pg=part&amp;id=62614" xr:uid="{00000000-0004-0000-0400-0000F3020000}"/>
    <hyperlink ref="AN551" r:id="rId757" display="http://db.intelligent-energy.com/part/?pg=part&amp;id=62869" xr:uid="{00000000-0004-0000-0400-0000F4020000}"/>
    <hyperlink ref="AN268" r:id="rId758" display="http://db.intelligent-energy.com/part/?pg=part&amp;id=1815" xr:uid="{00000000-0004-0000-0400-0000F5020000}"/>
    <hyperlink ref="AN639" r:id="rId759" display="http://db.intelligent-energy.com/part/?pg=part&amp;id=62972" xr:uid="{00000000-0004-0000-0400-0000F6020000}"/>
    <hyperlink ref="AN640" r:id="rId760" display="http://db.intelligent-energy.com/part/?pg=part&amp;id=62973" xr:uid="{00000000-0004-0000-0400-0000F7020000}"/>
    <hyperlink ref="AN752" r:id="rId761" display="http://db.intelligent-energy.com/part/?pg=part&amp;id=140011" xr:uid="{00000000-0004-0000-0400-0000F8020000}"/>
    <hyperlink ref="AN564" r:id="rId762" display="http://db.intelligent-energy.com/part/?pg=part&amp;id=62883" xr:uid="{00000000-0004-0000-0400-0000F9020000}"/>
    <hyperlink ref="AN278" r:id="rId763" display="http://db.intelligent-energy.com/part/?pg=part&amp;id=1882" xr:uid="{00000000-0004-0000-0400-0000FA020000}"/>
    <hyperlink ref="AN419" r:id="rId764" display="http://db.intelligent-energy.com/part/?pg=part&amp;id=60729" xr:uid="{00000000-0004-0000-0400-0000FB020000}"/>
    <hyperlink ref="AN544" r:id="rId765" display="http://db.intelligent-energy.com/part/?pg=part&amp;id=62859" xr:uid="{00000000-0004-0000-0400-0000FC020000}"/>
    <hyperlink ref="AN545" r:id="rId766" display="http://db.intelligent-energy.com/part/?pg=part&amp;id=62860" xr:uid="{00000000-0004-0000-0400-0000FD020000}"/>
    <hyperlink ref="AN556" r:id="rId767" display="http://db.intelligent-energy.com/part/?pg=part&amp;id=62876" xr:uid="{00000000-0004-0000-0400-0000FE020000}"/>
    <hyperlink ref="AN13" r:id="rId768" display="http://db.intelligent-energy.com/part/?pg=part&amp;id=73" xr:uid="{00000000-0004-0000-0400-0000FF020000}"/>
    <hyperlink ref="AN86" r:id="rId769" display="http://db.intelligent-energy.com/part/?pg=part&amp;id=899" xr:uid="{00000000-0004-0000-0400-000000030000}"/>
    <hyperlink ref="AN116" r:id="rId770" display="http://db.intelligent-energy.com/part/?pg=part&amp;id=1123" xr:uid="{00000000-0004-0000-0400-000001030000}"/>
    <hyperlink ref="AN139" r:id="rId771" display="http://db.intelligent-energy.com/part/?pg=part&amp;id=1234" xr:uid="{00000000-0004-0000-0400-000002030000}"/>
    <hyperlink ref="AN199" r:id="rId772" display="http://db.intelligent-energy.com/part/?pg=part&amp;id=1420" xr:uid="{00000000-0004-0000-0400-000003030000}"/>
    <hyperlink ref="AN246" r:id="rId773" display="http://db.intelligent-energy.com/part/?pg=part&amp;id=1718" xr:uid="{00000000-0004-0000-0400-000004030000}"/>
    <hyperlink ref="AN264" r:id="rId774" display="http://db.intelligent-energy.com/part/?pg=part&amp;id=1800" xr:uid="{00000000-0004-0000-0400-000005030000}"/>
    <hyperlink ref="AN282" r:id="rId775" display="http://db.intelligent-energy.com/part/?pg=part&amp;id=1967" xr:uid="{00000000-0004-0000-0400-000006030000}"/>
    <hyperlink ref="AN315" r:id="rId776" display="http://db.intelligent-energy.com/part/?pg=part&amp;id=2363" xr:uid="{00000000-0004-0000-0400-000007030000}"/>
    <hyperlink ref="AN316" r:id="rId777" display="http://db.intelligent-energy.com/part/?pg=part&amp;id=2364" xr:uid="{00000000-0004-0000-0400-000008030000}"/>
    <hyperlink ref="AN317" r:id="rId778" display="http://db.intelligent-energy.com/part/?pg=part&amp;id=2365" xr:uid="{00000000-0004-0000-0400-000009030000}"/>
    <hyperlink ref="AN417" r:id="rId779" display="http://db.intelligent-energy.com/part/?pg=part&amp;id=19999" xr:uid="{00000000-0004-0000-0400-00000A030000}"/>
    <hyperlink ref="AN553" r:id="rId780" display="http://db.intelligent-energy.com/part/?pg=part&amp;id=62872" xr:uid="{00000000-0004-0000-0400-00000B030000}"/>
    <hyperlink ref="AN557" r:id="rId781" display="http://db.intelligent-energy.com/part/?pg=part&amp;id=62877" xr:uid="{00000000-0004-0000-0400-00000C030000}"/>
    <hyperlink ref="AN558" r:id="rId782" display="http://db.intelligent-energy.com/part/?pg=part&amp;id=62878" xr:uid="{00000000-0004-0000-0400-00000D030000}"/>
    <hyperlink ref="AN559" r:id="rId783" display="http://db.intelligent-energy.com/part/?pg=part&amp;id=62879" xr:uid="{00000000-0004-0000-0400-00000E030000}"/>
    <hyperlink ref="AN560" r:id="rId784" display="http://db.intelligent-energy.com/part/?pg=part&amp;id=62880" xr:uid="{00000000-0004-0000-0400-00000F030000}"/>
    <hyperlink ref="AN613" r:id="rId785" display="http://db.intelligent-energy.com/part/?pg=part&amp;id=62938" xr:uid="{00000000-0004-0000-0400-000010030000}"/>
    <hyperlink ref="AN275" r:id="rId786" display="http://db.intelligent-energy.com/part/?pg=part&amp;id=1863" xr:uid="{00000000-0004-0000-0400-000011030000}"/>
    <hyperlink ref="AN584" r:id="rId787" display="http://db.intelligent-energy.com/part/?pg=part&amp;id=62904" xr:uid="{00000000-0004-0000-0400-000012030000}"/>
    <hyperlink ref="AN631" r:id="rId788" display="http://db.intelligent-energy.com/part/?pg=part&amp;id=62964" xr:uid="{00000000-0004-0000-0400-000013030000}"/>
    <hyperlink ref="AN632" r:id="rId789" display="http://db.intelligent-energy.com/part/?pg=part&amp;id=62965" xr:uid="{00000000-0004-0000-0400-000014030000}"/>
    <hyperlink ref="AN633" r:id="rId790" display="http://db.intelligent-energy.com/part/?pg=part&amp;id=62966" xr:uid="{00000000-0004-0000-0400-000015030000}"/>
    <hyperlink ref="AN634" r:id="rId791" display="http://db.intelligent-energy.com/part/?pg=part&amp;id=62967" xr:uid="{00000000-0004-0000-0400-000016030000}"/>
    <hyperlink ref="AN635" r:id="rId792" display="http://db.intelligent-energy.com/part/?pg=part&amp;id=62968" xr:uid="{00000000-0004-0000-0400-000017030000}"/>
    <hyperlink ref="AN636" r:id="rId793" display="http://db.intelligent-energy.com/part/?pg=part&amp;id=62969" xr:uid="{00000000-0004-0000-0400-000018030000}"/>
    <hyperlink ref="AN637" r:id="rId794" display="http://db.intelligent-energy.com/part/?pg=part&amp;id=62970" xr:uid="{00000000-0004-0000-0400-000019030000}"/>
    <hyperlink ref="AN638" r:id="rId795" display="http://db.intelligent-energy.com/part/?pg=part&amp;id=62971" xr:uid="{00000000-0004-0000-0400-00001A030000}"/>
    <hyperlink ref="AN643" r:id="rId796" display="http://db.intelligent-energy.com/part/?pg=part&amp;id=62976" xr:uid="{00000000-0004-0000-0400-00001B030000}"/>
    <hyperlink ref="AN645" r:id="rId797" display="http://db.intelligent-energy.com/part/?pg=part&amp;id=62978" xr:uid="{00000000-0004-0000-0400-00001C030000}"/>
    <hyperlink ref="AN715" r:id="rId798" display="http://db.intelligent-energy.com/part/?pg=part&amp;id=63133" xr:uid="{00000000-0004-0000-0400-00001D030000}"/>
    <hyperlink ref="AN679" r:id="rId799" display="http://db.intelligent-energy.com/part/?pg=part&amp;id=63076" xr:uid="{00000000-0004-0000-0400-00001E030000}"/>
    <hyperlink ref="AN680" r:id="rId800" display="http://db.intelligent-energy.com/part/?pg=part&amp;id=63077" xr:uid="{00000000-0004-0000-0400-00001F030000}"/>
    <hyperlink ref="AN681" r:id="rId801" display="http://db.intelligent-energy.com/part/?pg=part&amp;id=63078" xr:uid="{00000000-0004-0000-0400-000020030000}"/>
    <hyperlink ref="AN668" r:id="rId802" display="http://db.intelligent-energy.com/part/?pg=part&amp;id=63062" xr:uid="{00000000-0004-0000-0400-000021030000}"/>
    <hyperlink ref="AN72" r:id="rId803" display="http://db.intelligent-energy.com/part/?pg=part&amp;id=709" xr:uid="{00000000-0004-0000-0400-000022030000}"/>
    <hyperlink ref="AN211" r:id="rId804" display="http://db.intelligent-energy.com/part/?pg=part&amp;id=1475" xr:uid="{00000000-0004-0000-0400-000023030000}"/>
    <hyperlink ref="AN293" r:id="rId805" display="http://db.intelligent-energy.com/part/?pg=part&amp;id=2035" xr:uid="{00000000-0004-0000-0400-000024030000}"/>
    <hyperlink ref="AN474" r:id="rId806" display="http://db.intelligent-energy.com/part/?pg=part&amp;id=62455" xr:uid="{00000000-0004-0000-0400-000025030000}"/>
    <hyperlink ref="AN306" r:id="rId807" display="http://db.intelligent-energy.com/part/?pg=part&amp;id=2158" xr:uid="{00000000-0004-0000-0400-000026030000}"/>
    <hyperlink ref="AN516" r:id="rId808" display="http://db.intelligent-energy.com/part/?pg=part&amp;id=62801" xr:uid="{00000000-0004-0000-0400-000027030000}"/>
    <hyperlink ref="AN667" r:id="rId809" display="http://db.intelligent-energy.com/part/?pg=part&amp;id=63060" xr:uid="{00000000-0004-0000-0400-000028030000}"/>
    <hyperlink ref="AN669" r:id="rId810" display="http://db.intelligent-energy.com/part/?pg=part&amp;id=63064" xr:uid="{00000000-0004-0000-0400-000029030000}"/>
    <hyperlink ref="AN670" r:id="rId811" display="http://db.intelligent-energy.com/part/?pg=part&amp;id=63065" xr:uid="{00000000-0004-0000-0400-00002A030000}"/>
    <hyperlink ref="AN685" r:id="rId812" display="http://db.intelligent-energy.com/part/?pg=part&amp;id=63083" xr:uid="{00000000-0004-0000-0400-00002B030000}"/>
    <hyperlink ref="AN686" r:id="rId813" display="http://db.intelligent-energy.com/part/?pg=part&amp;id=63084" xr:uid="{00000000-0004-0000-0400-00002C030000}"/>
    <hyperlink ref="AN688" r:id="rId814" display="http://db.intelligent-energy.com/part/?pg=part&amp;id=63086" xr:uid="{00000000-0004-0000-0400-00002D030000}"/>
    <hyperlink ref="AN689" r:id="rId815" display="http://db.intelligent-energy.com/part/?pg=part&amp;id=63087" xr:uid="{00000000-0004-0000-0400-00002E030000}"/>
    <hyperlink ref="AN690" r:id="rId816" display="http://db.intelligent-energy.com/part/?pg=part&amp;id=63089" xr:uid="{00000000-0004-0000-0400-00002F030000}"/>
    <hyperlink ref="AN62" r:id="rId817" display="http://db.intelligent-energy.com/part/?pg=part&amp;id=696" xr:uid="{00000000-0004-0000-0400-000030030000}"/>
    <hyperlink ref="AN105" r:id="rId818" display="http://db.intelligent-energy.com/part/?pg=part&amp;id=1102" xr:uid="{00000000-0004-0000-0400-000031030000}"/>
    <hyperlink ref="AN179" r:id="rId819" display="http://db.intelligent-energy.com/part/?pg=part&amp;id=1359" xr:uid="{00000000-0004-0000-0400-000032030000}"/>
    <hyperlink ref="AN276" r:id="rId820" display="http://db.intelligent-energy.com/part/?pg=part&amp;id=1863" xr:uid="{00000000-0004-0000-0400-000033030000}"/>
    <hyperlink ref="AN352" r:id="rId821" display="http://db.intelligent-energy.com/part/?pg=part&amp;id=2525" xr:uid="{00000000-0004-0000-0400-000034030000}"/>
    <hyperlink ref="AN424" r:id="rId822" display="http://db.intelligent-energy.com/part/?pg=part&amp;id=61747" xr:uid="{00000000-0004-0000-0400-000035030000}"/>
    <hyperlink ref="AN682" r:id="rId823" display="http://db.intelligent-energy.com/part/?pg=part&amp;id=63079" xr:uid="{00000000-0004-0000-0400-000036030000}"/>
    <hyperlink ref="AN683" r:id="rId824" display="http://db.intelligent-energy.com/part/?pg=part&amp;id=63081" xr:uid="{00000000-0004-0000-0400-000037030000}"/>
    <hyperlink ref="AN684" r:id="rId825" display="http://db.intelligent-energy.com/part/?pg=part&amp;id=63082" xr:uid="{00000000-0004-0000-0400-000038030000}"/>
    <hyperlink ref="AN691" r:id="rId826" display="http://db.intelligent-energy.com/part/?pg=part&amp;id=63090" xr:uid="{00000000-0004-0000-0400-000039030000}"/>
    <hyperlink ref="AN693" r:id="rId827" display="http://db.intelligent-energy.com/part/?pg=part&amp;id=63092" xr:uid="{00000000-0004-0000-0400-00003A030000}"/>
    <hyperlink ref="AN695" r:id="rId828" display="http://db.intelligent-energy.com/part/?pg=part&amp;id=63094" xr:uid="{00000000-0004-0000-0400-00003B030000}"/>
    <hyperlink ref="AN696" r:id="rId829" display="http://db.intelligent-energy.com/part/?pg=part&amp;id=63095" xr:uid="{00000000-0004-0000-0400-00003C030000}"/>
    <hyperlink ref="AN705" r:id="rId830" display="http://db.intelligent-energy.com/part/?pg=part&amp;id=63106" xr:uid="{00000000-0004-0000-0400-00003D030000}"/>
    <hyperlink ref="AN709" r:id="rId831" display="http://db.intelligent-energy.com/part/?pg=part&amp;id=63124" xr:uid="{00000000-0004-0000-0400-00003E030000}"/>
    <hyperlink ref="AN779" r:id="rId832" display="http://db.intelligent-energy.com/part/?pg=part&amp;id=1102" xr:uid="{00000000-0004-0000-0400-00003F030000}"/>
    <hyperlink ref="AM8:AM62" r:id="rId833" display="http://db.intelligent-energy.com/part/?pg=part&amp;id=62912" xr:uid="{00000000-0004-0000-0400-000040030000}"/>
    <hyperlink ref="AM809" r:id="rId834" display="http://db.intelligent-energy.com/part/?pg=part&amp;id=2740" xr:uid="{00000000-0004-0000-0400-000041030000}"/>
    <hyperlink ref="AM428" r:id="rId835" display="http://db.intelligent-energy.com/part/?pg=part&amp;id=62912" xr:uid="{00000000-0004-0000-0400-000042030000}"/>
    <hyperlink ref="AM435" r:id="rId836" display="http://db.intelligent-energy.com/part/?pg=part&amp;id=62912" xr:uid="{00000000-0004-0000-0400-000043030000}"/>
    <hyperlink ref="AN70:AN89" r:id="rId837" display="http://db.intelligent-energy.com/part/?pg=part&amp;id=61762" xr:uid="{00000000-0004-0000-0400-000044030000}"/>
    <hyperlink ref="AM378" r:id="rId838" display="http://db.intelligent-energy.com/part/?pg=part&amp;id=62882" xr:uid="{00000000-0004-0000-0400-000045030000}"/>
    <hyperlink ref="AM569" r:id="rId839" display="http://db.intelligent-energy.com/part/?pg=part&amp;id=61762" xr:uid="{00000000-0004-0000-0400-000046030000}"/>
    <hyperlink ref="AM830" r:id="rId840" display="http://db.intelligent-energy.com/part/?pg=part&amp;id=61762" xr:uid="{00000000-0004-0000-0400-000047030000}"/>
    <hyperlink ref="AM436" r:id="rId841" display="http://db.intelligent-energy.com/part/?pg=part&amp;id=62912" xr:uid="{00000000-0004-0000-0400-000048030000}"/>
    <hyperlink ref="AM96:AM143" r:id="rId842" display="http://db.intelligent-energy.com/part/?pg=part&amp;id=62452" xr:uid="{00000000-0004-0000-0400-000049030000}"/>
    <hyperlink ref="AN144:AN156" r:id="rId843" display="http://db.intelligent-energy.com/part/?pg=part&amp;id=62804" xr:uid="{00000000-0004-0000-0400-00004A030000}"/>
    <hyperlink ref="AO157:AO170" r:id="rId844" display="http://db.intelligent-energy.com/part/?pg=part&amp;id=62399" xr:uid="{00000000-0004-0000-0400-00004B030000}"/>
    <hyperlink ref="AM380" r:id="rId845" display="http://db.intelligent-energy.com/part/?pg=part&amp;id=62402" xr:uid="{00000000-0004-0000-0400-00004C030000}"/>
    <hyperlink ref="AM456" r:id="rId846" display="http://db.intelligent-energy.com/part/?pg=part&amp;id=62399" xr:uid="{00000000-0004-0000-0400-00004D030000}"/>
    <hyperlink ref="AO173:AO175" r:id="rId847" display="http://db.intelligent-energy.com/part/?pg=part&amp;id=62399" xr:uid="{00000000-0004-0000-0400-00004E030000}"/>
    <hyperlink ref="AM300" r:id="rId848" display="http://db.intelligent-energy.com/part/?pg=part&amp;id=62409" xr:uid="{00000000-0004-0000-0400-00004F030000}"/>
    <hyperlink ref="AM460" r:id="rId849" display="http://db.intelligent-energy.com/part/?pg=part&amp;id=62399" xr:uid="{00000000-0004-0000-0400-000050030000}"/>
    <hyperlink ref="AO178:AO181" r:id="rId850" display="http://db.intelligent-energy.com/part/?pg=part&amp;id=62399" xr:uid="{00000000-0004-0000-0400-000051030000}"/>
    <hyperlink ref="AM493" r:id="rId851" display="http://db.intelligent-energy.com/part/?pg=part&amp;id=62399" xr:uid="{00000000-0004-0000-0400-000052030000}"/>
    <hyperlink ref="AM494" r:id="rId852" display="http://db.intelligent-energy.com/part/?pg=part&amp;id=62399" xr:uid="{00000000-0004-0000-0400-000053030000}"/>
    <hyperlink ref="AM536" r:id="rId853" display="http://db.intelligent-energy.com/part/?pg=part&amp;id=62399" xr:uid="{00000000-0004-0000-0400-000054030000}"/>
    <hyperlink ref="AO198:AO200" r:id="rId854" display="http://db.intelligent-energy.com/part/?pg=part&amp;id=62399" xr:uid="{00000000-0004-0000-0400-000055030000}"/>
    <hyperlink ref="AM56" r:id="rId855" display="http://db.intelligent-energy.com/part/?pg=part&amp;id=62753" xr:uid="{00000000-0004-0000-0400-000056030000}"/>
    <hyperlink ref="AM486" r:id="rId856" display="http://db.intelligent-energy.com/part/?pg=part&amp;id=62804" xr:uid="{00000000-0004-0000-0400-000057030000}"/>
    <hyperlink ref="AM379" r:id="rId857" display="http://db.intelligent-energy.com/part/?pg=part&amp;id=62865" xr:uid="{00000000-0004-0000-0400-000058030000}"/>
    <hyperlink ref="AN203:AN206" r:id="rId858" display="http://db.intelligent-energy.com/part/?pg=part&amp;id=62804" xr:uid="{00000000-0004-0000-0400-000059030000}"/>
    <hyperlink ref="AM531" r:id="rId859" display="http://db.intelligent-energy.com/part/?pg=part&amp;id=62452" xr:uid="{00000000-0004-0000-0400-00005A030000}"/>
    <hyperlink ref="AN208:AN210" r:id="rId860" display="http://db.intelligent-energy.com/part/?pg=part&amp;id=62827" xr:uid="{00000000-0004-0000-0400-00005B030000}"/>
    <hyperlink ref="AM535" r:id="rId861" display="http://db.intelligent-energy.com/part/?pg=part&amp;id=62452" xr:uid="{00000000-0004-0000-0400-00005C030000}"/>
    <hyperlink ref="AM213:AM220" r:id="rId862" display="http://db.intelligent-energy.com/part/?pg=part&amp;id=62452" xr:uid="{00000000-0004-0000-0400-00005D030000}"/>
    <hyperlink ref="AN221:AN222" r:id="rId863" display="http://db.intelligent-energy.com/part/?pg=part&amp;id=62940" xr:uid="{00000000-0004-0000-0400-00005E030000}"/>
    <hyperlink ref="AM616" r:id="rId864" display="http://db.intelligent-energy.com/part/?pg=part&amp;id=62452" xr:uid="{00000000-0004-0000-0400-00005F030000}"/>
    <hyperlink ref="AN224:AN225" r:id="rId865" display="http://db.intelligent-energy.com/part/?pg=part&amp;id=62941" xr:uid="{00000000-0004-0000-0400-000060030000}"/>
    <hyperlink ref="AM617" r:id="rId866" display="http://db.intelligent-energy.com/part/?pg=part&amp;id=62452" xr:uid="{00000000-0004-0000-0400-000061030000}"/>
    <hyperlink ref="AM227:AM231" r:id="rId867" display="http://db.intelligent-energy.com/part/?pg=part&amp;id=62452" xr:uid="{00000000-0004-0000-0400-000062030000}"/>
    <hyperlink ref="AM207" r:id="rId868" display="http://db.intelligent-energy.com/part/?pg=part&amp;id=62988" xr:uid="{00000000-0004-0000-0400-000063030000}"/>
    <hyperlink ref="AM654" r:id="rId869" display="http://db.intelligent-energy.com/part/?pg=part&amp;id=62452" xr:uid="{00000000-0004-0000-0400-000064030000}"/>
    <hyperlink ref="AM655" r:id="rId870" display="http://db.intelligent-energy.com/part/?pg=part&amp;id=62452" xr:uid="{00000000-0004-0000-0400-000065030000}"/>
    <hyperlink ref="AM790" r:id="rId871" display="http://db.intelligent-energy.com/part/?pg=part&amp;id=62990" xr:uid="{00000000-0004-0000-0400-000066030000}"/>
    <hyperlink ref="AM656" r:id="rId872" display="http://db.intelligent-energy.com/part/?pg=part&amp;id=62452" xr:uid="{00000000-0004-0000-0400-000067030000}"/>
    <hyperlink ref="AM658" r:id="rId873" display="http://db.intelligent-energy.com/part/?pg=part&amp;id=62452" xr:uid="{00000000-0004-0000-0400-000068030000}"/>
    <hyperlink ref="AM659" r:id="rId874" display="http://db.intelligent-energy.com/part/?pg=part&amp;id=62452" xr:uid="{00000000-0004-0000-0400-000069030000}"/>
    <hyperlink ref="AM661" r:id="rId875" display="http://db.intelligent-energy.com/part/?pg=part&amp;id=62452" xr:uid="{00000000-0004-0000-0400-00006A030000}"/>
    <hyperlink ref="AM791" r:id="rId876" display="http://db.intelligent-energy.com/part/?pg=part&amp;id=62991" xr:uid="{00000000-0004-0000-0400-00006B030000}"/>
    <hyperlink ref="AM814" r:id="rId877" display="http://db.intelligent-energy.com/part/?pg=part&amp;id=62993" xr:uid="{00000000-0004-0000-0400-00006C030000}"/>
    <hyperlink ref="AM815" r:id="rId878" display="http://db.intelligent-energy.com/part/?pg=part&amp;id=62994" xr:uid="{00000000-0004-0000-0400-00006D030000}"/>
    <hyperlink ref="AM243:AM244" r:id="rId879" display="http://db.intelligent-energy.com/part/?pg=part&amp;id=62452" xr:uid="{00000000-0004-0000-0400-00006E030000}"/>
    <hyperlink ref="AN245:AN268" r:id="rId880" display="http://db.intelligent-energy.com/part/?pg=part&amp;id=63058" xr:uid="{00000000-0004-0000-0400-00006F030000}"/>
    <hyperlink ref="AM823" r:id="rId881" display="http://db.intelligent-energy.com/part/?pg=part&amp;id=115101" xr:uid="{00000000-0004-0000-0400-000070030000}"/>
    <hyperlink ref="AM755" r:id="rId882" display="http://db.intelligent-energy.com/part/?pg=part&amp;id=63058" xr:uid="{00000000-0004-0000-0400-000071030000}"/>
    <hyperlink ref="AM666" r:id="rId883" display="http://db.intelligent-energy.com/part/?pg=part&amp;id=62452" xr:uid="{00000000-0004-0000-0400-000072030000}"/>
    <hyperlink ref="AN273:AN277" r:id="rId884" display="http://db.intelligent-energy.com/part/?pg=part&amp;id=63059" xr:uid="{00000000-0004-0000-0400-000073030000}"/>
    <hyperlink ref="AM727" r:id="rId885" display="http://db.intelligent-energy.com/part/?pg=part&amp;id=62452" xr:uid="{00000000-0004-0000-0400-000074030000}"/>
    <hyperlink ref="AM279:AM283" r:id="rId886" display="http://db.intelligent-energy.com/part/?pg=part&amp;id=62452" xr:uid="{00000000-0004-0000-0400-000075030000}"/>
    <hyperlink ref="AM473" r:id="rId887" display="http://db.intelligent-energy.com/part/?pg=part&amp;id=62912" xr:uid="{00000000-0004-0000-0400-000076030000}"/>
    <hyperlink ref="AM285:AM301" r:id="rId888" display="http://db.intelligent-energy.com/part/?pg=part&amp;id=62454" xr:uid="{00000000-0004-0000-0400-000077030000}"/>
    <hyperlink ref="AN302:AN304" r:id="rId889" display="http://db.intelligent-energy.com/part/?pg=part&amp;id=61761" xr:uid="{00000000-0004-0000-0400-000078030000}"/>
    <hyperlink ref="AM673" r:id="rId890" display="http://db.intelligent-energy.com/part/?pg=part&amp;id=62454" xr:uid="{00000000-0004-0000-0400-000079030000}"/>
    <hyperlink ref="AN306:AN309" r:id="rId891" display="http://db.intelligent-energy.com/part/?pg=part&amp;id=63070" xr:uid="{00000000-0004-0000-0400-00007A030000}"/>
    <hyperlink ref="AM675" r:id="rId892" display="http://db.intelligent-energy.com/part/?pg=part&amp;id=62454" xr:uid="{00000000-0004-0000-0400-00007B030000}"/>
    <hyperlink ref="AN311:AN312" r:id="rId893" display="http://db.intelligent-energy.com/part/?pg=part&amp;id=63072" xr:uid="{00000000-0004-0000-0400-00007C030000}"/>
    <hyperlink ref="AM700" r:id="rId894" display="http://db.intelligent-energy.com/part/?pg=part&amp;id=62454" xr:uid="{00000000-0004-0000-0400-00007D030000}"/>
    <hyperlink ref="AM818" r:id="rId895" display="http://db.intelligent-energy.com/part/?pg=part&amp;id=62454" xr:uid="{00000000-0004-0000-0400-00007E030000}"/>
    <hyperlink ref="AN315:AN317" r:id="rId896" display="http://db.intelligent-energy.com/part/?pg=part&amp;id=63122" xr:uid="{00000000-0004-0000-0400-00007F030000}"/>
    <hyperlink ref="AM728" r:id="rId897" display="http://db.intelligent-energy.com/part/?pg=part&amp;id=62454" xr:uid="{00000000-0004-0000-0400-000080030000}"/>
    <hyperlink ref="AM319:AM320" r:id="rId898" display="http://db.intelligent-energy.com/part/?pg=part&amp;id=62454" xr:uid="{00000000-0004-0000-0400-000081030000}"/>
    <hyperlink ref="AM129" r:id="rId899" display="http://db.intelligent-energy.com/part/?pg=part&amp;id=127407" xr:uid="{00000000-0004-0000-0400-000082030000}"/>
    <hyperlink ref="AM834" r:id="rId900" display="http://db.intelligent-energy.com/part/?pg=part&amp;id=62454" xr:uid="{00000000-0004-0000-0400-000083030000}"/>
    <hyperlink ref="AM475" r:id="rId901" display="http://db.intelligent-energy.com/part/?pg=part&amp;id=62912" xr:uid="{00000000-0004-0000-0400-000084030000}"/>
    <hyperlink ref="AM331:AM341" r:id="rId902" display="http://db.intelligent-energy.com/part/?pg=part&amp;id=62794" xr:uid="{00000000-0004-0000-0400-000085030000}"/>
    <hyperlink ref="AN342:AN343" r:id="rId903" display="http://db.intelligent-energy.com/part/?pg=part&amp;id=62779" xr:uid="{00000000-0004-0000-0400-000086030000}"/>
    <hyperlink ref="AO344:AO346" r:id="rId904" display="http://db.intelligent-energy.com/part/?pg=part&amp;id=62780" xr:uid="{00000000-0004-0000-0400-000087030000}"/>
    <hyperlink ref="AM502" r:id="rId905" display="http://db.intelligent-energy.com/part/?pg=part&amp;id=62779" xr:uid="{00000000-0004-0000-0400-000088030000}"/>
    <hyperlink ref="AO349:AO352" r:id="rId906" display="http://db.intelligent-energy.com/part/?pg=part&amp;id=62785" xr:uid="{00000000-0004-0000-0400-000089030000}"/>
    <hyperlink ref="AM505" r:id="rId907" display="http://db.intelligent-energy.com/part/?pg=part&amp;id=62779" xr:uid="{00000000-0004-0000-0400-00008A030000}"/>
    <hyperlink ref="AM506" r:id="rId908" display="http://db.intelligent-energy.com/part/?pg=part&amp;id=62779" xr:uid="{00000000-0004-0000-0400-00008B030000}"/>
    <hyperlink ref="AO355:AO357" r:id="rId909" display="http://db.intelligent-energy.com/part/?pg=part&amp;id=62789" xr:uid="{00000000-0004-0000-0400-00008C030000}"/>
    <hyperlink ref="AM509" r:id="rId910" display="http://db.intelligent-energy.com/part/?pg=part&amp;id=62779" xr:uid="{00000000-0004-0000-0400-00008D030000}"/>
    <hyperlink ref="AN359:AN361" r:id="rId911" display="http://db.intelligent-energy.com/part/?pg=part&amp;id=62779" xr:uid="{00000000-0004-0000-0400-00008E030000}"/>
    <hyperlink ref="AM499" r:id="rId912" display="http://db.intelligent-energy.com/part/?pg=part&amp;id=62794" xr:uid="{00000000-0004-0000-0400-00008F030000}"/>
    <hyperlink ref="AM363:AM367" r:id="rId913" display="http://db.intelligent-energy.com/part/?pg=part&amp;id=62794" xr:uid="{00000000-0004-0000-0400-000090030000}"/>
    <hyperlink ref="AN368:AN369" r:id="rId914" display="http://db.intelligent-energy.com/part/?pg=part&amp;id=63135" xr:uid="{00000000-0004-0000-0400-000091030000}"/>
    <hyperlink ref="AM801" r:id="rId915" display="http://db.intelligent-energy.com/part/?pg=part&amp;id=63134" xr:uid="{00000000-0004-0000-0400-000092030000}"/>
    <hyperlink ref="AM514" r:id="rId916" display="http://db.intelligent-energy.com/part/?pg=part&amp;id=62456" xr:uid="{00000000-0004-0000-0400-000093030000}"/>
    <hyperlink ref="AM376:AM386" r:id="rId917" display="http://db.intelligent-energy.com/part/?pg=part&amp;id=62799" xr:uid="{00000000-0004-0000-0400-000094030000}"/>
    <hyperlink ref="AM703" r:id="rId918" display="http://db.intelligent-energy.com/part/?pg=part&amp;id=62456" xr:uid="{00000000-0004-0000-0400-000095030000}"/>
    <hyperlink ref="AM704" r:id="rId919" display="http://db.intelligent-energy.com/part/?pg=part&amp;id=62456" xr:uid="{00000000-0004-0000-0400-000096030000}"/>
    <hyperlink ref="AM711" r:id="rId920" display="http://db.intelligent-energy.com/part/?pg=part&amp;id=62456" xr:uid="{00000000-0004-0000-0400-000097030000}"/>
    <hyperlink ref="AM164" r:id="rId921" display="http://db.intelligent-energy.com/part/?pg=part&amp;id=63126" xr:uid="{00000000-0004-0000-0400-000098030000}"/>
    <hyperlink ref="AM720" r:id="rId922" display="http://db.intelligent-energy.com/part/?pg=part&amp;id=62456" xr:uid="{00000000-0004-0000-0400-000099030000}"/>
    <hyperlink ref="AM479" r:id="rId923" display="http://db.intelligent-energy.com/part/?pg=part&amp;id=62912" xr:uid="{00000000-0004-0000-0400-00009A030000}"/>
    <hyperlink ref="AM566" r:id="rId924" display="http://db.intelligent-energy.com/part/?pg=part&amp;id=62465" xr:uid="{00000000-0004-0000-0400-00009B030000}"/>
    <hyperlink ref="AM561" r:id="rId925" display="http://db.intelligent-energy.com/part/?pg=part&amp;id=63098" xr:uid="{00000000-0004-0000-0400-00009C030000}"/>
    <hyperlink ref="AM444:AM451" r:id="rId926" display="http://db.intelligent-energy.com/part/?pg=part&amp;id=63108" xr:uid="{00000000-0004-0000-0400-00009D030000}"/>
    <hyperlink ref="AM708" r:id="rId927" display="http://db.intelligent-energy.com/part/?pg=part&amp;id=62465" xr:uid="{00000000-0004-0000-0400-00009E030000}"/>
    <hyperlink ref="AM453:AM481" r:id="rId928" display="http://db.intelligent-energy.com/part/?pg=part&amp;id=63109" xr:uid="{00000000-0004-0000-0400-00009F030000}"/>
    <hyperlink ref="AM733" r:id="rId929" display="http://db.intelligent-energy.com/part/?pg=part&amp;id=62465" xr:uid="{00000000-0004-0000-0400-0000A0030000}"/>
    <hyperlink ref="AM735" r:id="rId930" display="http://db.intelligent-energy.com/part/?pg=part&amp;id=62465" xr:uid="{00000000-0004-0000-0400-0000A1030000}"/>
    <hyperlink ref="AM484:AM488" r:id="rId931" display="http://db.intelligent-energy.com/part/?pg=part&amp;id=110074" xr:uid="{00000000-0004-0000-0400-0000A2030000}"/>
    <hyperlink ref="AM736" r:id="rId932" display="http://db.intelligent-energy.com/part/?pg=part&amp;id=62465" xr:uid="{00000000-0004-0000-0400-0000A3030000}"/>
    <hyperlink ref="AM494:AM495" r:id="rId933" display="http://db.intelligent-energy.com/part/?pg=part&amp;id=110083" xr:uid="{00000000-0004-0000-0400-0000A4030000}"/>
    <hyperlink ref="AM743" r:id="rId934" display="http://db.intelligent-energy.com/part/?pg=part&amp;id=62465" xr:uid="{00000000-0004-0000-0400-0000A5030000}"/>
    <hyperlink ref="AM519" r:id="rId935" display="http://db.intelligent-energy.com/part/?pg=part&amp;id=62912" xr:uid="{00000000-0004-0000-0400-0000A6030000}"/>
    <hyperlink ref="AM663" r:id="rId936" display="http://db.intelligent-energy.com/part/?pg=part&amp;id=62912" xr:uid="{00000000-0004-0000-0400-0000A7030000}"/>
    <hyperlink ref="AM525:AM554" r:id="rId937" display="http://db.intelligent-energy.com/part/?pg=part&amp;id=62445" xr:uid="{00000000-0004-0000-0400-0000A8030000}"/>
    <hyperlink ref="AN555:AN556" r:id="rId938" display="http://db.intelligent-energy.com/part/?pg=part&amp;id=61751" xr:uid="{00000000-0004-0000-0400-0000A9030000}"/>
    <hyperlink ref="AM476" r:id="rId939" display="http://db.intelligent-energy.com/part/?pg=part&amp;id=62445" xr:uid="{00000000-0004-0000-0400-0000AA030000}"/>
    <hyperlink ref="AN558:AN564" r:id="rId940" display="http://db.intelligent-energy.com/part/?pg=part&amp;id=62457" xr:uid="{00000000-0004-0000-0400-0000AB030000}"/>
    <hyperlink ref="AM722" r:id="rId941" display="http://db.intelligent-energy.com/part/?pg=part&amp;id=110003" xr:uid="{00000000-0004-0000-0400-0000AC030000}"/>
    <hyperlink ref="AM731" r:id="rId942" display="http://db.intelligent-energy.com/part/?pg=part&amp;id=62457" xr:uid="{00000000-0004-0000-0400-0000AD030000}"/>
    <hyperlink ref="AO567:AO568" r:id="rId943" display="http://db.intelligent-energy.com/part/?pg=part&amp;id=110004" xr:uid="{00000000-0004-0000-0400-0000AE030000}"/>
    <hyperlink ref="AM520" r:id="rId944" display="http://db.intelligent-energy.com/part/?pg=part&amp;id=62445" xr:uid="{00000000-0004-0000-0400-0000AF030000}"/>
    <hyperlink ref="AN570:AN575" r:id="rId945" display="http://db.intelligent-energy.com/part/?pg=part&amp;id=62808" xr:uid="{00000000-0004-0000-0400-0000B0030000}"/>
    <hyperlink ref="AN576:AN578" r:id="rId946" display="http://db.intelligent-energy.com/part/?pg=part&amp;id=62809" xr:uid="{00000000-0004-0000-0400-0000B1030000}"/>
    <hyperlink ref="AM600" r:id="rId947" display="http://db.intelligent-energy.com/part/?pg=part&amp;id=62808" xr:uid="{00000000-0004-0000-0400-0000B2030000}"/>
    <hyperlink ref="AN580:AN581" r:id="rId948" display="http://db.intelligent-energy.com/part/?pg=part&amp;id=62924" xr:uid="{00000000-0004-0000-0400-0000B3030000}"/>
    <hyperlink ref="AM601" r:id="rId949" display="http://db.intelligent-energy.com/part/?pg=part&amp;id=62808" xr:uid="{00000000-0004-0000-0400-0000B4030000}"/>
    <hyperlink ref="AM583:AM584" r:id="rId950" display="http://db.intelligent-energy.com/part/?pg=part&amp;id=62808" xr:uid="{00000000-0004-0000-0400-0000B5030000}"/>
    <hyperlink ref="AM522" r:id="rId951" display="http://db.intelligent-energy.com/part/?pg=part&amp;id=62445" xr:uid="{00000000-0004-0000-0400-0000B6030000}"/>
    <hyperlink ref="AM586:AM611" r:id="rId952" display="http://db.intelligent-energy.com/part/?pg=part&amp;id=62810" xr:uid="{00000000-0004-0000-0400-0000B7030000}"/>
    <hyperlink ref="AM529" r:id="rId953" display="http://db.intelligent-energy.com/part/?pg=part&amp;id=62445" xr:uid="{00000000-0004-0000-0400-0000B8030000}"/>
    <hyperlink ref="AM530" r:id="rId954" display="http://db.intelligent-energy.com/part/?pg=part&amp;id=62445" xr:uid="{00000000-0004-0000-0400-0000B9030000}"/>
    <hyperlink ref="AM614:AM622" r:id="rId955" display="http://db.intelligent-energy.com/part/?pg=part&amp;id=62826" xr:uid="{00000000-0004-0000-0400-0000BA030000}"/>
    <hyperlink ref="AN623:AN627" r:id="rId956" display="http://db.intelligent-energy.com/part/?pg=part&amp;id=62918" xr:uid="{00000000-0004-0000-0400-0000BB030000}"/>
    <hyperlink ref="AM598" r:id="rId957" display="http://db.intelligent-energy.com/part/?pg=part&amp;id=62826" xr:uid="{00000000-0004-0000-0400-0000BC030000}"/>
    <hyperlink ref="AM629:AM630" r:id="rId958" display="http://db.intelligent-energy.com/part/?pg=part&amp;id=62826" xr:uid="{00000000-0004-0000-0400-0000BD030000}"/>
    <hyperlink ref="AM576" r:id="rId959" display="http://db.intelligent-energy.com/part/?pg=part&amp;id=62445" xr:uid="{00000000-0004-0000-0400-0000BE030000}"/>
    <hyperlink ref="AM632:AM664" r:id="rId960" display="http://db.intelligent-energy.com/part/?pg=part&amp;id=62897" xr:uid="{00000000-0004-0000-0400-0000BF030000}"/>
    <hyperlink ref="AN665:AN669" r:id="rId961" display="http://db.intelligent-energy.com/part/?pg=part&amp;id=61743" xr:uid="{00000000-0004-0000-0400-0000C0030000}"/>
    <hyperlink ref="AM438" r:id="rId962" display="http://db.intelligent-energy.com/part/?pg=part&amp;id=62897" xr:uid="{00000000-0004-0000-0400-0000C1030000}"/>
    <hyperlink ref="AM671:AM672" r:id="rId963" display="http://db.intelligent-energy.com/part/?pg=part&amp;id=62897" xr:uid="{00000000-0004-0000-0400-0000C2030000}"/>
    <hyperlink ref="AN673:AN675" r:id="rId964" display="http://db.intelligent-energy.com/part/?pg=part&amp;id=61772" xr:uid="{00000000-0004-0000-0400-0000C3030000}"/>
    <hyperlink ref="AO676:AO678" r:id="rId965" display="http://db.intelligent-energy.com/part/?pg=part&amp;id=62952" xr:uid="{00000000-0004-0000-0400-0000C4030000}"/>
    <hyperlink ref="AM468" r:id="rId966" display="http://db.intelligent-energy.com/part/?pg=part&amp;id=62897" xr:uid="{00000000-0004-0000-0400-0000C5030000}"/>
    <hyperlink ref="AM477" r:id="rId967" display="http://db.intelligent-energy.com/part/?pg=part&amp;id=62897" xr:uid="{00000000-0004-0000-0400-0000C6030000}"/>
    <hyperlink ref="AN681:AN683" r:id="rId968" display="http://db.intelligent-energy.com/part/?pg=part&amp;id=62459" xr:uid="{00000000-0004-0000-0400-0000C7030000}"/>
    <hyperlink ref="AM481" r:id="rId969" display="http://db.intelligent-energy.com/part/?pg=part&amp;id=62897" xr:uid="{00000000-0004-0000-0400-0000C8030000}"/>
    <hyperlink ref="AN685:AN693" r:id="rId970" display="http://db.intelligent-energy.com/part/?pg=part&amp;id=62467" xr:uid="{00000000-0004-0000-0400-0000C9030000}"/>
    <hyperlink ref="AM523" r:id="rId971" display="http://db.intelligent-energy.com/part/?pg=part&amp;id=62897" xr:uid="{00000000-0004-0000-0400-0000CA030000}"/>
    <hyperlink ref="AN695:AN704" r:id="rId972" display="http://db.intelligent-energy.com/part/?pg=part&amp;id=62811" xr:uid="{00000000-0004-0000-0400-0000CB030000}"/>
    <hyperlink ref="AM525" r:id="rId973" display="http://db.intelligent-energy.com/part/?pg=part&amp;id=62897" xr:uid="{00000000-0004-0000-0400-0000CC030000}"/>
    <hyperlink ref="AN706:AN714" r:id="rId974" display="http://db.intelligent-energy.com/part/?pg=part&amp;id=62813" xr:uid="{00000000-0004-0000-0400-0000CD030000}"/>
    <hyperlink ref="AM527" r:id="rId975" display="http://db.intelligent-energy.com/part/?pg=part&amp;id=62897" xr:uid="{00000000-0004-0000-0400-0000CE030000}"/>
    <hyperlink ref="AN716:AN724" r:id="rId976" display="http://db.intelligent-energy.com/part/?pg=part&amp;id=62815" xr:uid="{00000000-0004-0000-0400-0000CF030000}"/>
    <hyperlink ref="AM547" r:id="rId977" display="http://db.intelligent-energy.com/part/?pg=part&amp;id=62897" xr:uid="{00000000-0004-0000-0400-0000D0030000}"/>
    <hyperlink ref="AM726:AM727" r:id="rId978" display="http://db.intelligent-energy.com/part/?pg=part&amp;id=62897" xr:uid="{00000000-0004-0000-0400-0000D1030000}"/>
    <hyperlink ref="AN728:AN731" r:id="rId979" display="http://db.intelligent-energy.com/part/?pg=part&amp;id=62931" xr:uid="{00000000-0004-0000-0400-0000D2030000}"/>
    <hyperlink ref="AO732:AO733" r:id="rId980" display="http://db.intelligent-energy.com/part/?pg=part&amp;id=61745" xr:uid="{00000000-0004-0000-0400-0000D3030000}"/>
    <hyperlink ref="AM610" r:id="rId981" display="http://db.intelligent-energy.com/part/?pg=part&amp;id=62897" xr:uid="{00000000-0004-0000-0400-0000D4030000}"/>
    <hyperlink ref="AN735:AN739" r:id="rId982" display="http://db.intelligent-energy.com/part/?pg=part&amp;id=62935" xr:uid="{00000000-0004-0000-0400-0000D5030000}"/>
    <hyperlink ref="AM206" r:id="rId983" display="http://db.intelligent-energy.com/part/?pg=part&amp;id=62937" xr:uid="{00000000-0004-0000-0400-0000D6030000}"/>
    <hyperlink ref="AM820" r:id="rId984" display="http://db.intelligent-energy.com/part/?pg=part&amp;id=62935" xr:uid="{00000000-0004-0000-0400-0000D7030000}"/>
    <hyperlink ref="AM792" r:id="rId985" display="http://db.intelligent-energy.com/part/?pg=part&amp;id=63143" xr:uid="{00000000-0004-0000-0400-0000D8030000}"/>
    <hyperlink ref="AM829" r:id="rId986" display="http://db.intelligent-energy.com/part/?pg=part&amp;id=62935" xr:uid="{00000000-0004-0000-0400-0000D9030000}"/>
    <hyperlink ref="AM742" r:id="rId987" display="http://db.intelligent-energy.com/part/?pg=part&amp;id=62935" xr:uid="{00000000-0004-0000-0400-0000DA030000}"/>
    <hyperlink ref="AM677" r:id="rId988" display="http://db.intelligent-energy.com/part/?pg=part&amp;id=62897" xr:uid="{00000000-0004-0000-0400-0000DB030000}"/>
    <hyperlink ref="AM750:AM751" r:id="rId989" display="http://db.intelligent-energy.com/part/?pg=part&amp;id=62897" xr:uid="{00000000-0004-0000-0400-0000DC030000}"/>
    <hyperlink ref="AM218" r:id="rId990" display="http://db.intelligent-energy.com/part/?pg=part&amp;id=63107" xr:uid="{00000000-0004-0000-0400-0000DD030000}"/>
    <hyperlink ref="AM753:AM755" r:id="rId991" display="http://db.intelligent-energy.com/part/?pg=part&amp;id=62897" xr:uid="{00000000-0004-0000-0400-0000DE030000}"/>
    <hyperlink ref="AM762:AM770" r:id="rId992" display="http://db.intelligent-energy.com/part/?pg=part&amp;id=62913" xr:uid="{00000000-0004-0000-0400-0000DF030000}"/>
    <hyperlink ref="AM593" r:id="rId993" display="http://db.intelligent-energy.com/part/?pg=part&amp;id=62445" xr:uid="{00000000-0004-0000-0400-0000E0030000}"/>
    <hyperlink ref="AM785:AM789" r:id="rId994" display="http://db.intelligent-energy.com/part/?pg=part&amp;id=62999" xr:uid="{00000000-0004-0000-0400-0000E1030000}"/>
    <hyperlink ref="AM672" r:id="rId995" display="http://db.intelligent-energy.com/part/?pg=part&amp;id=62445" xr:uid="{00000000-0004-0000-0400-0000E2030000}"/>
    <hyperlink ref="AM791:AM795" r:id="rId996" display="http://db.intelligent-energy.com/part/?pg=part&amp;id=63067" xr:uid="{00000000-0004-0000-0400-0000E3030000}"/>
    <hyperlink ref="AM687" r:id="rId997" display="http://db.intelligent-energy.com/part/?pg=part&amp;id=62445" xr:uid="{00000000-0004-0000-0400-0000E4030000}"/>
    <hyperlink ref="AM797:AM803" r:id="rId998" display="http://db.intelligent-energy.com/part/?pg=part&amp;id=63085" xr:uid="{00000000-0004-0000-0400-0000E5030000}"/>
    <hyperlink ref="AM732" r:id="rId999" display="http://db.intelligent-energy.com/part/?pg=part&amp;id=63085" xr:uid="{00000000-0004-0000-0400-0000E6030000}"/>
    <hyperlink ref="AN807:AN810" r:id="rId1000" display="http://db.intelligent-energy.com/part/?pg=part&amp;id=110004" xr:uid="{00000000-0004-0000-0400-0000E7030000}"/>
    <hyperlink ref="AM702" r:id="rId1001" display="http://db.intelligent-energy.com/part/?pg=part&amp;id=62445" xr:uid="{00000000-0004-0000-0400-0000E8030000}"/>
    <hyperlink ref="AM710" r:id="rId1002" display="http://db.intelligent-energy.com/part/?pg=part&amp;id=62445" xr:uid="{00000000-0004-0000-0400-0000E9030000}"/>
    <hyperlink ref="AM776" r:id="rId1003" display="http://db.intelligent-energy.com/part/?pg=part&amp;id=63125" xr:uid="{00000000-0004-0000-0400-0000EA030000}"/>
    <hyperlink ref="AM712" r:id="rId1004" display="http://db.intelligent-energy.com/part/?pg=part&amp;id=62445" xr:uid="{00000000-0004-0000-0400-0000EB030000}"/>
    <hyperlink ref="AM409" r:id="rId1005" display="http://db.intelligent-energy.com/part/?pg=part&amp;id=63127" xr:uid="{00000000-0004-0000-0400-0000EC030000}"/>
    <hyperlink ref="AM714" r:id="rId1006" display="http://db.intelligent-energy.com/part/?pg=part&amp;id=62445" xr:uid="{00000000-0004-0000-0400-0000ED030000}"/>
    <hyperlink ref="AM410" r:id="rId1007" display="http://db.intelligent-energy.com/part/?pg=part&amp;id=63129" xr:uid="{00000000-0004-0000-0400-0000EE030000}"/>
    <hyperlink ref="AM721" r:id="rId1008" display="http://db.intelligent-energy.com/part/?pg=part&amp;id=62445" xr:uid="{00000000-0004-0000-0400-0000EF030000}"/>
    <hyperlink ref="AM744" r:id="rId1009" display="http://db.intelligent-energy.com/part/?pg=part&amp;id=62445" xr:uid="{00000000-0004-0000-0400-0000F0030000}"/>
    <hyperlink ref="AM471" r:id="rId1010" display="http://db.intelligent-energy.com/part/?pg=part&amp;id=62998" xr:uid="{00000000-0004-0000-0400-0000F1030000}"/>
    <hyperlink ref="AM268" r:id="rId1011" display="http://db.intelligent-energy.com/part/?pg=part&amp;id=62869" xr:uid="{00000000-0004-0000-0400-0000F2030000}"/>
    <hyperlink ref="AM639" r:id="rId1012" display="http://db.intelligent-energy.com/part/?pg=part&amp;id=62468" xr:uid="{00000000-0004-0000-0400-0000F3030000}"/>
    <hyperlink ref="AM564" r:id="rId1013" display="http://db.intelligent-energy.com/part/?pg=part&amp;id=62451" xr:uid="{00000000-0004-0000-0400-0000F4030000}"/>
    <hyperlink ref="AM869:AM886" r:id="rId1014" display="http://db.intelligent-energy.com/part/?pg=part&amp;id=62876" xr:uid="{00000000-0004-0000-0400-0000F5030000}"/>
    <hyperlink ref="AM613" r:id="rId1015" display="http://db.intelligent-energy.com/part/?pg=part&amp;id=62451" xr:uid="{00000000-0004-0000-0400-0000F6030000}"/>
    <hyperlink ref="AM643" r:id="rId1016" display="http://db.intelligent-energy.com/part/?pg=part&amp;id=62451" xr:uid="{00000000-0004-0000-0400-0000F7030000}"/>
    <hyperlink ref="AM668" r:id="rId1017" display="http://db.intelligent-energy.com/part/?pg=part&amp;id=62912" xr:uid="{00000000-0004-0000-0400-0000F8030000}"/>
    <hyperlink ref="AM667" r:id="rId1018" display="http://db.intelligent-energy.com/part/?pg=part&amp;id=63062" xr:uid="{00000000-0004-0000-0400-0000F9030000}"/>
    <hyperlink ref="AM685" r:id="rId1019" display="http://db.intelligent-energy.com/part/?pg=part&amp;id=62912" xr:uid="{00000000-0004-0000-0400-0000FA030000}"/>
    <hyperlink ref="AM695" r:id="rId1020" display="http://db.intelligent-energy.com/part/?pg=part&amp;id=62912" xr:uid="{00000000-0004-0000-0400-0000FB030000}"/>
  </hyperlinks>
  <printOptions horizontalCentered="1" verticalCentered="1" gridLines="1"/>
  <pageMargins left="0.31496062992125984" right="0.35433070866141736" top="0.98425196850393704" bottom="0.98425196850393704" header="0.51181102362204722" footer="0.51181102362204722"/>
  <pageSetup paperSize="8" scale="14" fitToHeight="4" orientation="portrait" r:id="rId102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881"/>
  <sheetViews>
    <sheetView zoomScale="50" zoomScaleNormal="55" workbookViewId="0">
      <pane xSplit="2" ySplit="6" topLeftCell="C7" activePane="bottomRight" state="frozen"/>
      <selection pane="topRight" activeCell="AT7" sqref="A7:AT944"/>
      <selection pane="bottomLeft" activeCell="AT7" sqref="A7:AT944"/>
      <selection pane="bottomRight" activeCell="C384" sqref="C384"/>
    </sheetView>
  </sheetViews>
  <sheetFormatPr defaultColWidth="9.109375" defaultRowHeight="20.399999999999999" x14ac:dyDescent="0.35"/>
  <cols>
    <col min="1" max="1" width="20.44140625" style="88" customWidth="1"/>
    <col min="2" max="2" width="15.109375" style="88" bestFit="1" customWidth="1"/>
    <col min="3" max="3" width="194.6640625" style="88" bestFit="1" customWidth="1"/>
    <col min="4" max="4" width="29.33203125" style="88" bestFit="1" customWidth="1"/>
    <col min="5" max="5" width="7.33203125" style="88" bestFit="1" customWidth="1"/>
    <col min="6" max="6" width="29.88671875" style="88" bestFit="1" customWidth="1"/>
    <col min="7" max="7" width="18.44140625" style="88" bestFit="1" customWidth="1"/>
    <col min="8" max="8" width="12.109375" style="88" bestFit="1" customWidth="1"/>
    <col min="9" max="9" width="8.44140625" style="88" bestFit="1" customWidth="1"/>
    <col min="10" max="10" width="13.6640625" style="88" bestFit="1" customWidth="1"/>
    <col min="11" max="11" width="12.88671875" style="88" bestFit="1" customWidth="1"/>
    <col min="12" max="12" width="11.33203125" style="88" bestFit="1" customWidth="1"/>
    <col min="13" max="13" width="10.5546875" style="88" bestFit="1" customWidth="1"/>
    <col min="14" max="14" width="22.6640625" style="89" bestFit="1" customWidth="1"/>
    <col min="15" max="16" width="1.6640625" style="89" bestFit="1" customWidth="1"/>
    <col min="17" max="17" width="10" style="89" bestFit="1" customWidth="1"/>
    <col min="18" max="18" width="39.88671875" style="98" bestFit="1" customWidth="1"/>
    <col min="19" max="19" width="17.44140625" style="91" bestFit="1" customWidth="1"/>
    <col min="20" max="20" width="55.109375" style="92" bestFit="1" customWidth="1"/>
    <col min="21" max="21" width="34.109375" style="88" bestFit="1" customWidth="1"/>
    <col min="22" max="22" width="21" style="96" bestFit="1" customWidth="1"/>
    <col min="23" max="23" width="33" style="92" bestFit="1" customWidth="1"/>
    <col min="24" max="24" width="122.33203125" style="88" bestFit="1" customWidth="1"/>
    <col min="25" max="25" width="26.5546875" style="88" bestFit="1" customWidth="1"/>
    <col min="26" max="26" width="20.109375" style="88" bestFit="1" customWidth="1"/>
    <col min="27" max="27" width="22.44140625" style="94" bestFit="1" customWidth="1"/>
    <col min="28" max="28" width="26.33203125" style="95" bestFit="1" customWidth="1"/>
    <col min="29" max="29" width="20.5546875" style="88" bestFit="1" customWidth="1"/>
    <col min="30" max="30" width="32.44140625" style="88" bestFit="1" customWidth="1"/>
    <col min="31" max="31" width="45" style="88" bestFit="1" customWidth="1"/>
    <col min="32" max="32" width="17.109375" style="88" bestFit="1" customWidth="1"/>
    <col min="33" max="38" width="9" style="88" bestFit="1" customWidth="1"/>
    <col min="39" max="16384" width="9.109375" style="88"/>
  </cols>
  <sheetData>
    <row r="1" spans="1:38" x14ac:dyDescent="0.35">
      <c r="R1" s="90" t="s">
        <v>451</v>
      </c>
      <c r="S1" s="91">
        <v>1</v>
      </c>
      <c r="T1" s="92">
        <f>COUNTIF($S$7:$S$2406,$S1)</f>
        <v>3</v>
      </c>
      <c r="U1" s="93">
        <f>T1/V1</f>
        <v>1.0033444816053512E-2</v>
      </c>
      <c r="V1" s="92">
        <f>SUM(T1:T4)</f>
        <v>299</v>
      </c>
      <c r="W1" s="92" t="s">
        <v>1</v>
      </c>
    </row>
    <row r="2" spans="1:38" x14ac:dyDescent="0.35">
      <c r="R2" s="90" t="s">
        <v>452</v>
      </c>
      <c r="S2" s="91">
        <v>2</v>
      </c>
      <c r="T2" s="92">
        <f>COUNTIF($S$7:$S$2406,$S2)</f>
        <v>16</v>
      </c>
      <c r="U2" s="93">
        <f>T2/V1</f>
        <v>5.3511705685618728E-2</v>
      </c>
    </row>
    <row r="3" spans="1:38" x14ac:dyDescent="0.35">
      <c r="Q3" s="97"/>
      <c r="R3" s="90" t="s">
        <v>453</v>
      </c>
      <c r="S3" s="91">
        <v>3</v>
      </c>
      <c r="T3" s="92">
        <f>COUNTIF($S$7:$S$2406,$S3)</f>
        <v>4</v>
      </c>
      <c r="U3" s="93">
        <f>T3/V1</f>
        <v>1.3377926421404682E-2</v>
      </c>
      <c r="V3" s="96">
        <f>SUM(T1:T3)</f>
        <v>23</v>
      </c>
      <c r="W3" s="92" t="s">
        <v>6</v>
      </c>
    </row>
    <row r="4" spans="1:38" x14ac:dyDescent="0.35">
      <c r="R4" s="98" t="s">
        <v>455</v>
      </c>
      <c r="S4" s="91">
        <v>4</v>
      </c>
      <c r="T4" s="92">
        <f>COUNTIF($S$7:$S$2406,$S4)</f>
        <v>276</v>
      </c>
      <c r="U4" s="93">
        <f>T4/V1</f>
        <v>0.92307692307692313</v>
      </c>
      <c r="AB4" s="99"/>
      <c r="AE4" s="88" t="s">
        <v>9</v>
      </c>
      <c r="AF4" s="88">
        <v>7611</v>
      </c>
      <c r="AG4" s="88">
        <v>7611</v>
      </c>
      <c r="AH4" s="88">
        <v>7611</v>
      </c>
      <c r="AI4" s="88">
        <v>7611</v>
      </c>
      <c r="AJ4" s="88">
        <v>7611</v>
      </c>
      <c r="AK4" s="88">
        <v>7611</v>
      </c>
      <c r="AL4" s="88">
        <v>7611</v>
      </c>
    </row>
    <row r="5" spans="1:38" x14ac:dyDescent="0.35">
      <c r="B5" s="88" t="s">
        <v>10</v>
      </c>
      <c r="C5" s="100">
        <v>40151</v>
      </c>
      <c r="N5" s="862" t="s">
        <v>456</v>
      </c>
      <c r="O5" s="862"/>
      <c r="P5" s="862"/>
      <c r="R5" s="863" t="s">
        <v>457</v>
      </c>
      <c r="S5" s="864"/>
      <c r="T5" s="863" t="s">
        <v>13</v>
      </c>
      <c r="U5" s="865"/>
      <c r="V5" s="864"/>
      <c r="W5" s="863" t="s">
        <v>458</v>
      </c>
      <c r="X5" s="865"/>
      <c r="Y5" s="865"/>
      <c r="Z5" s="864"/>
      <c r="AA5" s="94" t="s">
        <v>15</v>
      </c>
      <c r="AB5" s="245">
        <f>SUM(AB7:AB2614)</f>
        <v>65930.204700000002</v>
      </c>
      <c r="AC5" s="88" t="s">
        <v>16</v>
      </c>
      <c r="AD5" s="88">
        <f>SUM(AD7:AD2000)/1000</f>
        <v>128.00700000000001</v>
      </c>
      <c r="AE5" s="88" t="s">
        <v>17</v>
      </c>
      <c r="AF5" s="88">
        <v>1000</v>
      </c>
      <c r="AG5" s="88">
        <v>1001</v>
      </c>
      <c r="AH5" s="88">
        <v>1002</v>
      </c>
      <c r="AI5" s="88">
        <v>1003</v>
      </c>
      <c r="AJ5" s="88">
        <v>1004</v>
      </c>
      <c r="AK5" s="88">
        <v>1016</v>
      </c>
      <c r="AL5" s="88">
        <v>1017</v>
      </c>
    </row>
    <row r="6" spans="1:38" s="101" customFormat="1" ht="50.25" customHeight="1" x14ac:dyDescent="0.35">
      <c r="A6" s="101" t="s">
        <v>19</v>
      </c>
      <c r="B6" s="101" t="s">
        <v>20</v>
      </c>
      <c r="C6" s="101" t="s">
        <v>22</v>
      </c>
      <c r="D6" s="101" t="s">
        <v>459</v>
      </c>
      <c r="E6" s="101" t="s">
        <v>460</v>
      </c>
      <c r="F6" s="101" t="s">
        <v>461</v>
      </c>
      <c r="G6" s="101" t="s">
        <v>462</v>
      </c>
      <c r="H6" s="101" t="s">
        <v>27</v>
      </c>
      <c r="I6" s="101" t="s">
        <v>28</v>
      </c>
      <c r="J6" s="101" t="s">
        <v>33</v>
      </c>
      <c r="K6" s="101" t="s">
        <v>463</v>
      </c>
      <c r="L6" s="101" t="s">
        <v>464</v>
      </c>
      <c r="M6" s="101" t="s">
        <v>465</v>
      </c>
      <c r="N6" s="102" t="s">
        <v>466</v>
      </c>
      <c r="O6" s="102" t="s">
        <v>467</v>
      </c>
      <c r="P6" s="102" t="s">
        <v>468</v>
      </c>
      <c r="Q6" s="102" t="s">
        <v>469</v>
      </c>
      <c r="R6" s="103" t="s">
        <v>470</v>
      </c>
      <c r="S6" s="104" t="s">
        <v>471</v>
      </c>
      <c r="T6" s="105" t="s">
        <v>33</v>
      </c>
      <c r="U6" s="101" t="s">
        <v>37</v>
      </c>
      <c r="V6" s="106" t="s">
        <v>39</v>
      </c>
      <c r="W6" s="105" t="s">
        <v>40</v>
      </c>
      <c r="X6" s="101" t="s">
        <v>45</v>
      </c>
      <c r="Y6" s="101" t="s">
        <v>47</v>
      </c>
      <c r="Z6" s="101" t="s">
        <v>49</v>
      </c>
      <c r="AA6" s="107" t="s">
        <v>50</v>
      </c>
      <c r="AB6" s="108" t="s">
        <v>52</v>
      </c>
      <c r="AC6" s="101" t="s">
        <v>1694</v>
      </c>
      <c r="AD6" s="101" t="s">
        <v>54</v>
      </c>
      <c r="AE6" s="101" t="s">
        <v>55</v>
      </c>
      <c r="AF6" s="861" t="s">
        <v>56</v>
      </c>
      <c r="AG6" s="861"/>
      <c r="AH6" s="861"/>
      <c r="AI6" s="861"/>
      <c r="AJ6" s="861"/>
      <c r="AK6" s="861"/>
      <c r="AL6" s="861"/>
    </row>
    <row r="7" spans="1:38" ht="21" x14ac:dyDescent="0.4">
      <c r="A7" s="125">
        <v>61742</v>
      </c>
      <c r="B7" s="126">
        <v>61741</v>
      </c>
      <c r="C7" s="125" t="s">
        <v>1794</v>
      </c>
      <c r="D7" s="125" t="s">
        <v>590</v>
      </c>
      <c r="E7" s="125" t="s">
        <v>576</v>
      </c>
      <c r="F7" s="125">
        <v>1</v>
      </c>
      <c r="G7" s="133">
        <v>1</v>
      </c>
      <c r="H7" s="125"/>
      <c r="I7" s="125" t="str">
        <f t="shared" ref="I7:I70" si="0">IF(COUNTIF($A$7:$A$3320,B7)&lt;&gt;0,"assy","part")</f>
        <v>assy</v>
      </c>
      <c r="J7" s="125"/>
      <c r="K7" s="125"/>
      <c r="L7" s="125"/>
      <c r="M7" s="125"/>
      <c r="N7" s="128"/>
      <c r="O7" s="128"/>
      <c r="P7" s="128"/>
      <c r="Q7" s="128"/>
      <c r="R7" s="129" t="s">
        <v>914</v>
      </c>
      <c r="S7" s="262">
        <v>4</v>
      </c>
      <c r="T7" s="130" t="s">
        <v>1307</v>
      </c>
      <c r="U7" s="125"/>
      <c r="V7" s="131">
        <v>0</v>
      </c>
      <c r="W7" s="129"/>
      <c r="X7" s="134" t="s">
        <v>1795</v>
      </c>
      <c r="Y7" s="125"/>
      <c r="Z7" s="132"/>
      <c r="AA7" s="112">
        <f t="shared" ref="AA7:AA30" si="1">V7+Z7</f>
        <v>0</v>
      </c>
      <c r="AB7" s="95">
        <f t="shared" ref="AB7:AB70" si="2">AA7*F7</f>
        <v>0</v>
      </c>
      <c r="AD7" s="88">
        <f t="shared" ref="AD7:AD70" si="3">AC7*F7</f>
        <v>0</v>
      </c>
      <c r="AE7" s="113">
        <v>40073</v>
      </c>
    </row>
    <row r="8" spans="1:38" x14ac:dyDescent="0.35">
      <c r="A8" s="125">
        <v>62897</v>
      </c>
      <c r="B8" s="126">
        <v>61743</v>
      </c>
      <c r="C8" s="125" t="s">
        <v>1085</v>
      </c>
      <c r="D8" s="125" t="s">
        <v>590</v>
      </c>
      <c r="E8" s="125" t="s">
        <v>576</v>
      </c>
      <c r="F8" s="125">
        <v>1</v>
      </c>
      <c r="G8" s="133">
        <v>1</v>
      </c>
      <c r="H8" s="125"/>
      <c r="I8" s="125" t="str">
        <f t="shared" si="0"/>
        <v>assy</v>
      </c>
      <c r="J8" s="125"/>
      <c r="K8" s="125"/>
      <c r="L8" s="125"/>
      <c r="M8" s="125"/>
      <c r="N8" s="128"/>
      <c r="O8" s="128"/>
      <c r="P8" s="128"/>
      <c r="Q8" s="128"/>
      <c r="R8" s="129" t="s">
        <v>914</v>
      </c>
      <c r="S8" s="262">
        <v>4</v>
      </c>
      <c r="T8" s="130" t="s">
        <v>1086</v>
      </c>
      <c r="U8" s="125"/>
      <c r="V8" s="131">
        <v>0</v>
      </c>
      <c r="W8" s="130"/>
      <c r="X8" s="125" t="s">
        <v>1087</v>
      </c>
      <c r="Y8" s="125"/>
      <c r="Z8" s="132"/>
      <c r="AA8" s="228">
        <f t="shared" si="1"/>
        <v>0</v>
      </c>
      <c r="AB8" s="229">
        <f t="shared" si="2"/>
        <v>0</v>
      </c>
      <c r="AC8" s="220"/>
      <c r="AD8" s="220">
        <f t="shared" si="3"/>
        <v>0</v>
      </c>
      <c r="AE8" s="230">
        <v>40078</v>
      </c>
      <c r="AF8" s="220"/>
      <c r="AG8" s="220"/>
      <c r="AH8" s="220"/>
      <c r="AI8" s="220"/>
      <c r="AJ8" s="220"/>
      <c r="AK8" s="220"/>
      <c r="AL8" s="220"/>
    </row>
    <row r="9" spans="1:38" x14ac:dyDescent="0.35">
      <c r="A9" s="121">
        <v>62931</v>
      </c>
      <c r="B9" s="122">
        <v>61745</v>
      </c>
      <c r="C9" s="121" t="s">
        <v>1088</v>
      </c>
      <c r="D9" s="88" t="s">
        <v>590</v>
      </c>
      <c r="E9" s="88" t="s">
        <v>576</v>
      </c>
      <c r="F9" s="88">
        <v>1</v>
      </c>
      <c r="G9" s="110">
        <v>1</v>
      </c>
      <c r="I9" s="88" t="str">
        <f t="shared" si="0"/>
        <v>assy</v>
      </c>
      <c r="R9" s="98" t="s">
        <v>914</v>
      </c>
      <c r="S9" s="91">
        <v>4</v>
      </c>
      <c r="V9" s="111">
        <v>0</v>
      </c>
      <c r="W9" s="98"/>
      <c r="X9" s="121" t="s">
        <v>1089</v>
      </c>
      <c r="Z9" s="118"/>
      <c r="AA9" s="112">
        <f t="shared" si="1"/>
        <v>0</v>
      </c>
      <c r="AB9" s="95">
        <f t="shared" si="2"/>
        <v>0</v>
      </c>
      <c r="AD9" s="88">
        <f t="shared" si="3"/>
        <v>0</v>
      </c>
      <c r="AE9" s="113">
        <v>40084</v>
      </c>
    </row>
    <row r="10" spans="1:38" x14ac:dyDescent="0.35">
      <c r="A10" s="88">
        <v>62902</v>
      </c>
      <c r="B10" s="109">
        <v>61751</v>
      </c>
      <c r="C10" s="88" t="s">
        <v>1101</v>
      </c>
      <c r="D10" s="88" t="s">
        <v>590</v>
      </c>
      <c r="E10" s="88" t="s">
        <v>576</v>
      </c>
      <c r="F10" s="88">
        <v>1</v>
      </c>
      <c r="G10" s="110">
        <v>1</v>
      </c>
      <c r="I10" s="88" t="str">
        <f t="shared" si="0"/>
        <v>assy</v>
      </c>
      <c r="R10" s="98" t="s">
        <v>914</v>
      </c>
      <c r="S10" s="91">
        <v>4</v>
      </c>
      <c r="V10" s="111">
        <v>0</v>
      </c>
      <c r="Z10" s="118"/>
      <c r="AA10" s="112">
        <f t="shared" si="1"/>
        <v>0</v>
      </c>
      <c r="AB10" s="95">
        <f t="shared" si="2"/>
        <v>0</v>
      </c>
      <c r="AD10" s="88">
        <f t="shared" si="3"/>
        <v>0</v>
      </c>
      <c r="AE10" s="113">
        <v>40099</v>
      </c>
    </row>
    <row r="11" spans="1:38" x14ac:dyDescent="0.35">
      <c r="A11" s="125">
        <v>62454</v>
      </c>
      <c r="B11" s="126">
        <v>61761</v>
      </c>
      <c r="C11" s="125" t="s">
        <v>1117</v>
      </c>
      <c r="D11" s="125" t="s">
        <v>590</v>
      </c>
      <c r="E11" s="125" t="s">
        <v>576</v>
      </c>
      <c r="F11" s="125">
        <v>1</v>
      </c>
      <c r="G11" s="127">
        <v>1</v>
      </c>
      <c r="H11" s="125"/>
      <c r="I11" s="125" t="str">
        <f t="shared" si="0"/>
        <v>assy</v>
      </c>
      <c r="J11" s="125"/>
      <c r="K11" s="125"/>
      <c r="L11" s="125"/>
      <c r="M11" s="125"/>
      <c r="N11" s="128"/>
      <c r="O11" s="128"/>
      <c r="P11" s="128"/>
      <c r="Q11" s="128"/>
      <c r="R11" s="129" t="s">
        <v>1049</v>
      </c>
      <c r="S11" s="262">
        <v>4</v>
      </c>
      <c r="T11" s="130" t="s">
        <v>1092</v>
      </c>
      <c r="U11" s="128"/>
      <c r="V11" s="131">
        <v>65</v>
      </c>
      <c r="W11" s="129"/>
      <c r="X11" s="125" t="s">
        <v>1118</v>
      </c>
      <c r="Y11" s="125"/>
      <c r="Z11" s="132"/>
      <c r="AA11" s="112">
        <f t="shared" si="1"/>
        <v>65</v>
      </c>
      <c r="AB11" s="95">
        <f t="shared" si="2"/>
        <v>65</v>
      </c>
      <c r="AD11" s="88">
        <f t="shared" si="3"/>
        <v>0</v>
      </c>
      <c r="AE11" s="113">
        <v>40112</v>
      </c>
    </row>
    <row r="12" spans="1:38" x14ac:dyDescent="0.35">
      <c r="A12" s="88">
        <v>62912</v>
      </c>
      <c r="B12" s="109">
        <v>61762</v>
      </c>
      <c r="C12" s="88" t="s">
        <v>1119</v>
      </c>
      <c r="D12" s="88" t="s">
        <v>590</v>
      </c>
      <c r="E12" s="88" t="s">
        <v>576</v>
      </c>
      <c r="F12" s="88">
        <v>1</v>
      </c>
      <c r="G12" s="110">
        <v>1</v>
      </c>
      <c r="I12" s="88" t="str">
        <f t="shared" si="0"/>
        <v>assy</v>
      </c>
      <c r="R12" s="98" t="s">
        <v>1103</v>
      </c>
      <c r="S12" s="91">
        <v>4</v>
      </c>
      <c r="U12" s="89"/>
      <c r="V12" s="111">
        <v>0</v>
      </c>
      <c r="AA12" s="112">
        <f t="shared" si="1"/>
        <v>0</v>
      </c>
      <c r="AB12" s="95">
        <f t="shared" si="2"/>
        <v>0</v>
      </c>
      <c r="AD12" s="88">
        <f t="shared" si="3"/>
        <v>0</v>
      </c>
      <c r="AE12" s="113">
        <v>40113</v>
      </c>
    </row>
    <row r="13" spans="1:38" x14ac:dyDescent="0.35">
      <c r="A13" s="88">
        <v>62897</v>
      </c>
      <c r="B13" s="109">
        <v>61772</v>
      </c>
      <c r="C13" s="88" t="s">
        <v>1132</v>
      </c>
      <c r="D13" s="88" t="s">
        <v>590</v>
      </c>
      <c r="E13" s="88" t="s">
        <v>576</v>
      </c>
      <c r="F13" s="88">
        <v>1</v>
      </c>
      <c r="G13" s="120">
        <v>1</v>
      </c>
      <c r="I13" s="88" t="str">
        <f t="shared" si="0"/>
        <v>assy</v>
      </c>
      <c r="R13" s="98" t="s">
        <v>1129</v>
      </c>
      <c r="S13" s="91">
        <v>4</v>
      </c>
      <c r="V13" s="111">
        <v>0</v>
      </c>
      <c r="Z13" s="118"/>
      <c r="AA13" s="112">
        <f t="shared" si="1"/>
        <v>0</v>
      </c>
      <c r="AB13" s="95">
        <f t="shared" si="2"/>
        <v>0</v>
      </c>
      <c r="AD13" s="88">
        <f t="shared" si="3"/>
        <v>0</v>
      </c>
      <c r="AE13" s="113">
        <v>40122</v>
      </c>
    </row>
    <row r="14" spans="1:38" x14ac:dyDescent="0.35">
      <c r="A14" s="88">
        <v>62752</v>
      </c>
      <c r="B14" s="109">
        <v>62347</v>
      </c>
      <c r="C14" s="88" t="s">
        <v>1140</v>
      </c>
      <c r="D14" s="88" t="s">
        <v>590</v>
      </c>
      <c r="F14" s="88">
        <v>2</v>
      </c>
      <c r="G14" s="120"/>
      <c r="I14" s="88" t="str">
        <f t="shared" si="0"/>
        <v>assy</v>
      </c>
      <c r="T14" s="92" t="s">
        <v>779</v>
      </c>
      <c r="V14" s="111">
        <v>0</v>
      </c>
      <c r="Z14" s="118"/>
      <c r="AA14" s="112">
        <f t="shared" si="1"/>
        <v>0</v>
      </c>
      <c r="AB14" s="95">
        <f t="shared" si="2"/>
        <v>0</v>
      </c>
      <c r="AD14" s="88">
        <f t="shared" si="3"/>
        <v>0</v>
      </c>
      <c r="AE14" s="113">
        <v>39926</v>
      </c>
    </row>
    <row r="15" spans="1:38" x14ac:dyDescent="0.35">
      <c r="A15" s="116">
        <v>62804</v>
      </c>
      <c r="B15" s="117">
        <v>62399</v>
      </c>
      <c r="C15" s="116" t="s">
        <v>1141</v>
      </c>
      <c r="D15" s="88" t="s">
        <v>590</v>
      </c>
      <c r="E15" s="88" t="s">
        <v>1142</v>
      </c>
      <c r="F15" s="88">
        <v>2</v>
      </c>
      <c r="G15" s="120">
        <v>1</v>
      </c>
      <c r="I15" s="88" t="str">
        <f t="shared" si="0"/>
        <v>assy</v>
      </c>
      <c r="T15" s="92" t="s">
        <v>779</v>
      </c>
      <c r="V15" s="111">
        <v>0</v>
      </c>
      <c r="AA15" s="112">
        <f t="shared" si="1"/>
        <v>0</v>
      </c>
      <c r="AB15" s="95">
        <f t="shared" si="2"/>
        <v>0</v>
      </c>
      <c r="AD15" s="88">
        <f t="shared" si="3"/>
        <v>0</v>
      </c>
      <c r="AE15" s="113">
        <v>39926</v>
      </c>
    </row>
    <row r="16" spans="1:38" x14ac:dyDescent="0.35">
      <c r="A16" s="125">
        <v>62399</v>
      </c>
      <c r="B16" s="126">
        <v>62402</v>
      </c>
      <c r="C16" s="125" t="s">
        <v>1147</v>
      </c>
      <c r="D16" s="125" t="s">
        <v>590</v>
      </c>
      <c r="E16" s="125" t="s">
        <v>576</v>
      </c>
      <c r="F16" s="125">
        <v>2</v>
      </c>
      <c r="G16" s="133">
        <v>1</v>
      </c>
      <c r="H16" s="125"/>
      <c r="I16" s="125" t="str">
        <f t="shared" si="0"/>
        <v>assy</v>
      </c>
      <c r="J16" s="125"/>
      <c r="K16" s="125"/>
      <c r="L16" s="125"/>
      <c r="M16" s="125"/>
      <c r="N16" s="128"/>
      <c r="O16" s="128"/>
      <c r="P16" s="128"/>
      <c r="Q16" s="128"/>
      <c r="R16" s="129"/>
      <c r="S16" s="262"/>
      <c r="T16" s="130" t="s">
        <v>779</v>
      </c>
      <c r="U16" s="125"/>
      <c r="V16" s="131">
        <v>0</v>
      </c>
      <c r="W16" s="130"/>
      <c r="X16" s="125" t="s">
        <v>1148</v>
      </c>
      <c r="Y16" s="125"/>
      <c r="Z16" s="132"/>
      <c r="AA16" s="112">
        <f t="shared" si="1"/>
        <v>0</v>
      </c>
      <c r="AB16" s="95">
        <f t="shared" si="2"/>
        <v>0</v>
      </c>
      <c r="AD16" s="88">
        <f t="shared" si="3"/>
        <v>0</v>
      </c>
      <c r="AE16" s="113">
        <v>39926</v>
      </c>
    </row>
    <row r="17" spans="1:38" x14ac:dyDescent="0.35">
      <c r="A17" s="88">
        <v>62399</v>
      </c>
      <c r="B17" s="109">
        <v>62409</v>
      </c>
      <c r="C17" s="88" t="s">
        <v>1159</v>
      </c>
      <c r="D17" s="88" t="s">
        <v>590</v>
      </c>
      <c r="E17" s="88" t="s">
        <v>576</v>
      </c>
      <c r="F17" s="88">
        <v>4</v>
      </c>
      <c r="G17" s="120">
        <v>1</v>
      </c>
      <c r="I17" s="88" t="str">
        <f t="shared" si="0"/>
        <v>assy</v>
      </c>
      <c r="R17" s="98" t="s">
        <v>1129</v>
      </c>
      <c r="S17" s="91">
        <v>4</v>
      </c>
      <c r="V17" s="111">
        <v>0</v>
      </c>
      <c r="Z17" s="114"/>
      <c r="AA17" s="115">
        <f t="shared" si="1"/>
        <v>0</v>
      </c>
      <c r="AB17" s="95">
        <f t="shared" si="2"/>
        <v>0</v>
      </c>
      <c r="AD17" s="88">
        <f t="shared" si="3"/>
        <v>0</v>
      </c>
      <c r="AE17" s="113">
        <v>40099</v>
      </c>
    </row>
    <row r="18" spans="1:38" x14ac:dyDescent="0.35">
      <c r="A18" s="116">
        <v>62399</v>
      </c>
      <c r="B18" s="117">
        <v>62417</v>
      </c>
      <c r="C18" s="116" t="s">
        <v>1170</v>
      </c>
      <c r="D18" s="137" t="s">
        <v>590</v>
      </c>
      <c r="E18" s="137" t="s">
        <v>576</v>
      </c>
      <c r="F18" s="137">
        <v>2</v>
      </c>
      <c r="G18" s="138">
        <v>1</v>
      </c>
      <c r="H18" s="137"/>
      <c r="I18" s="137" t="str">
        <f t="shared" si="0"/>
        <v>assy</v>
      </c>
      <c r="J18" s="137"/>
      <c r="K18" s="137"/>
      <c r="L18" s="137"/>
      <c r="M18" s="137"/>
      <c r="N18" s="139"/>
      <c r="O18" s="139"/>
      <c r="P18" s="139"/>
      <c r="Q18" s="139"/>
      <c r="R18" s="140"/>
      <c r="S18" s="141"/>
      <c r="T18" s="142"/>
      <c r="U18" s="137"/>
      <c r="V18" s="143">
        <v>0</v>
      </c>
      <c r="W18" s="142"/>
      <c r="X18" s="137"/>
      <c r="Y18" s="137"/>
      <c r="Z18" s="144"/>
      <c r="AA18" s="145">
        <f t="shared" si="1"/>
        <v>0</v>
      </c>
      <c r="AB18" s="146">
        <f t="shared" si="2"/>
        <v>0</v>
      </c>
      <c r="AC18" s="137"/>
      <c r="AD18" s="137">
        <f t="shared" si="3"/>
        <v>0</v>
      </c>
      <c r="AE18" s="147">
        <v>39926</v>
      </c>
      <c r="AF18" s="137"/>
      <c r="AG18" s="137"/>
      <c r="AH18" s="137"/>
      <c r="AI18" s="137"/>
      <c r="AJ18" s="137"/>
      <c r="AK18" s="137"/>
      <c r="AL18" s="137"/>
    </row>
    <row r="19" spans="1:38" s="272" customFormat="1" x14ac:dyDescent="0.35">
      <c r="A19" s="121">
        <v>62428</v>
      </c>
      <c r="B19" s="122">
        <v>62451</v>
      </c>
      <c r="C19" s="121" t="s">
        <v>1184</v>
      </c>
      <c r="D19" s="88" t="s">
        <v>590</v>
      </c>
      <c r="E19" s="88" t="s">
        <v>576</v>
      </c>
      <c r="F19" s="88">
        <v>1</v>
      </c>
      <c r="G19" s="120">
        <v>1</v>
      </c>
      <c r="H19" s="88"/>
      <c r="I19" s="88" t="str">
        <f t="shared" si="0"/>
        <v>assy</v>
      </c>
      <c r="J19" s="88"/>
      <c r="K19" s="88"/>
      <c r="L19" s="88"/>
      <c r="M19" s="88"/>
      <c r="N19" s="89"/>
      <c r="O19" s="89"/>
      <c r="P19" s="89"/>
      <c r="Q19" s="89"/>
      <c r="R19" s="98" t="s">
        <v>1185</v>
      </c>
      <c r="S19" s="91">
        <v>4</v>
      </c>
      <c r="T19" s="92"/>
      <c r="U19" s="88"/>
      <c r="V19" s="111">
        <v>0</v>
      </c>
      <c r="W19" s="92"/>
      <c r="X19" s="121" t="s">
        <v>1089</v>
      </c>
      <c r="Y19" s="88"/>
      <c r="Z19" s="118"/>
      <c r="AA19" s="112">
        <f t="shared" si="1"/>
        <v>0</v>
      </c>
      <c r="AB19" s="95">
        <f t="shared" si="2"/>
        <v>0</v>
      </c>
      <c r="AC19" s="88">
        <v>38000</v>
      </c>
      <c r="AD19" s="88">
        <f t="shared" si="3"/>
        <v>38000</v>
      </c>
      <c r="AE19" s="113">
        <v>40084</v>
      </c>
      <c r="AF19" s="88"/>
      <c r="AG19" s="88"/>
      <c r="AH19" s="88"/>
      <c r="AI19" s="88"/>
      <c r="AJ19" s="88"/>
      <c r="AK19" s="88"/>
      <c r="AL19" s="88"/>
    </row>
    <row r="20" spans="1:38" x14ac:dyDescent="0.35">
      <c r="A20" s="116">
        <v>62428</v>
      </c>
      <c r="B20" s="117">
        <v>62452</v>
      </c>
      <c r="C20" s="116" t="s">
        <v>1186</v>
      </c>
      <c r="D20" s="88" t="s">
        <v>590</v>
      </c>
      <c r="E20" s="88" t="s">
        <v>576</v>
      </c>
      <c r="F20" s="88">
        <v>1</v>
      </c>
      <c r="G20" s="120">
        <v>1</v>
      </c>
      <c r="I20" s="88" t="str">
        <f t="shared" si="0"/>
        <v>assy</v>
      </c>
      <c r="R20" s="98" t="s">
        <v>1129</v>
      </c>
      <c r="S20" s="91">
        <v>4</v>
      </c>
      <c r="V20" s="111">
        <v>0</v>
      </c>
      <c r="Z20" s="118"/>
      <c r="AA20" s="112">
        <f t="shared" si="1"/>
        <v>0</v>
      </c>
      <c r="AB20" s="95">
        <f t="shared" si="2"/>
        <v>0</v>
      </c>
      <c r="AD20" s="88">
        <f t="shared" si="3"/>
        <v>0</v>
      </c>
      <c r="AE20" s="113">
        <v>40092</v>
      </c>
    </row>
    <row r="21" spans="1:38" x14ac:dyDescent="0.35">
      <c r="A21" s="88">
        <v>62428</v>
      </c>
      <c r="B21" s="109">
        <v>62456</v>
      </c>
      <c r="C21" s="88" t="s">
        <v>1191</v>
      </c>
      <c r="D21" s="88" t="s">
        <v>590</v>
      </c>
      <c r="E21" s="88" t="s">
        <v>576</v>
      </c>
      <c r="F21" s="88">
        <v>1</v>
      </c>
      <c r="G21" s="120">
        <v>1</v>
      </c>
      <c r="I21" s="88" t="str">
        <f t="shared" si="0"/>
        <v>assy</v>
      </c>
      <c r="R21" s="98" t="s">
        <v>1049</v>
      </c>
      <c r="S21" s="91">
        <v>4</v>
      </c>
      <c r="V21" s="111">
        <v>0</v>
      </c>
      <c r="Z21" s="118"/>
      <c r="AA21" s="112">
        <f t="shared" si="1"/>
        <v>0</v>
      </c>
      <c r="AB21" s="95">
        <f t="shared" si="2"/>
        <v>0</v>
      </c>
      <c r="AD21" s="88">
        <f t="shared" si="3"/>
        <v>0</v>
      </c>
      <c r="AE21" s="113">
        <v>40147</v>
      </c>
    </row>
    <row r="22" spans="1:38" x14ac:dyDescent="0.35">
      <c r="A22" s="88">
        <v>62445</v>
      </c>
      <c r="B22" s="109">
        <v>62457</v>
      </c>
      <c r="C22" s="88" t="s">
        <v>1192</v>
      </c>
      <c r="D22" s="88" t="s">
        <v>590</v>
      </c>
      <c r="E22" s="88" t="s">
        <v>576</v>
      </c>
      <c r="F22" s="88">
        <v>1</v>
      </c>
      <c r="G22" s="120">
        <v>1</v>
      </c>
      <c r="I22" s="88" t="str">
        <f t="shared" si="0"/>
        <v>assy</v>
      </c>
      <c r="R22" s="98" t="s">
        <v>1129</v>
      </c>
      <c r="S22" s="91">
        <v>4</v>
      </c>
      <c r="V22" s="111">
        <v>0</v>
      </c>
      <c r="Z22" s="118"/>
      <c r="AA22" s="112">
        <f t="shared" si="1"/>
        <v>0</v>
      </c>
      <c r="AB22" s="95">
        <f t="shared" si="2"/>
        <v>0</v>
      </c>
      <c r="AD22" s="88">
        <f t="shared" si="3"/>
        <v>0</v>
      </c>
      <c r="AE22" s="113">
        <v>40099</v>
      </c>
    </row>
    <row r="23" spans="1:38" x14ac:dyDescent="0.35">
      <c r="A23" s="125">
        <v>62897</v>
      </c>
      <c r="B23" s="126">
        <v>62459</v>
      </c>
      <c r="C23" s="125" t="s">
        <v>1193</v>
      </c>
      <c r="D23" s="125" t="s">
        <v>590</v>
      </c>
      <c r="E23" s="125" t="s">
        <v>576</v>
      </c>
      <c r="F23" s="125">
        <v>1</v>
      </c>
      <c r="G23" s="127">
        <v>1</v>
      </c>
      <c r="H23" s="125"/>
      <c r="I23" s="125" t="str">
        <f t="shared" si="0"/>
        <v>assy</v>
      </c>
      <c r="J23" s="125"/>
      <c r="K23" s="125"/>
      <c r="L23" s="125"/>
      <c r="M23" s="125"/>
      <c r="N23" s="128"/>
      <c r="O23" s="128"/>
      <c r="P23" s="128"/>
      <c r="Q23" s="128"/>
      <c r="R23" s="129" t="s">
        <v>914</v>
      </c>
      <c r="S23" s="262">
        <v>4</v>
      </c>
      <c r="T23" s="130" t="s">
        <v>1098</v>
      </c>
      <c r="U23" s="125"/>
      <c r="V23" s="131">
        <v>31.42</v>
      </c>
      <c r="W23" s="130">
        <v>12661</v>
      </c>
      <c r="X23" s="125" t="s">
        <v>1194</v>
      </c>
      <c r="Y23" s="125"/>
      <c r="Z23" s="132"/>
      <c r="AA23" s="263">
        <f t="shared" si="1"/>
        <v>31.42</v>
      </c>
      <c r="AB23" s="264">
        <f t="shared" si="2"/>
        <v>31.42</v>
      </c>
      <c r="AC23" s="125"/>
      <c r="AD23" s="125">
        <f t="shared" si="3"/>
        <v>0</v>
      </c>
      <c r="AE23" s="148">
        <v>40067</v>
      </c>
      <c r="AF23" s="125"/>
      <c r="AG23" s="125"/>
      <c r="AH23" s="125"/>
      <c r="AI23" s="125"/>
      <c r="AJ23" s="125"/>
      <c r="AK23" s="125"/>
      <c r="AL23" s="125"/>
    </row>
    <row r="24" spans="1:38" x14ac:dyDescent="0.35">
      <c r="A24" s="88">
        <v>62428</v>
      </c>
      <c r="B24" s="109">
        <v>62461</v>
      </c>
      <c r="C24" s="88" t="s">
        <v>1803</v>
      </c>
      <c r="D24" s="88" t="s">
        <v>590</v>
      </c>
      <c r="E24" s="88" t="s">
        <v>576</v>
      </c>
      <c r="F24" s="88">
        <v>1</v>
      </c>
      <c r="G24" s="120">
        <v>1</v>
      </c>
      <c r="I24" s="88" t="str">
        <f t="shared" si="0"/>
        <v>assy</v>
      </c>
      <c r="R24" s="98" t="s">
        <v>1129</v>
      </c>
      <c r="S24" s="91">
        <v>4</v>
      </c>
      <c r="V24" s="111">
        <v>0</v>
      </c>
      <c r="Z24" s="118"/>
      <c r="AA24" s="112">
        <f t="shared" si="1"/>
        <v>0</v>
      </c>
      <c r="AB24" s="95">
        <f t="shared" si="2"/>
        <v>0</v>
      </c>
      <c r="AD24" s="88">
        <f t="shared" si="3"/>
        <v>0</v>
      </c>
      <c r="AE24" s="113">
        <v>40135</v>
      </c>
    </row>
    <row r="25" spans="1:38" x14ac:dyDescent="0.35">
      <c r="A25" s="125">
        <v>62897</v>
      </c>
      <c r="B25" s="126">
        <v>62467</v>
      </c>
      <c r="C25" s="125" t="s">
        <v>1204</v>
      </c>
      <c r="D25" s="125" t="s">
        <v>590</v>
      </c>
      <c r="E25" s="125" t="s">
        <v>1081</v>
      </c>
      <c r="F25" s="125">
        <v>2</v>
      </c>
      <c r="G25" s="127">
        <v>1</v>
      </c>
      <c r="H25" s="125"/>
      <c r="I25" s="125" t="str">
        <f t="shared" si="0"/>
        <v>assy</v>
      </c>
      <c r="J25" s="125"/>
      <c r="K25" s="125"/>
      <c r="L25" s="125"/>
      <c r="M25" s="125"/>
      <c r="N25" s="128"/>
      <c r="O25" s="128"/>
      <c r="P25" s="128"/>
      <c r="Q25" s="128"/>
      <c r="R25" s="129" t="s">
        <v>1129</v>
      </c>
      <c r="S25" s="262">
        <v>4</v>
      </c>
      <c r="T25" s="130" t="s">
        <v>1205</v>
      </c>
      <c r="U25" s="125"/>
      <c r="V25" s="131">
        <v>0</v>
      </c>
      <c r="W25" s="130"/>
      <c r="X25" s="125" t="s">
        <v>1206</v>
      </c>
      <c r="Y25" s="125"/>
      <c r="Z25" s="132"/>
      <c r="AA25" s="112">
        <f t="shared" si="1"/>
        <v>0</v>
      </c>
      <c r="AB25" s="95">
        <f t="shared" si="2"/>
        <v>0</v>
      </c>
      <c r="AD25" s="88">
        <f t="shared" si="3"/>
        <v>0</v>
      </c>
      <c r="AE25" s="113">
        <v>40042</v>
      </c>
    </row>
    <row r="26" spans="1:38" x14ac:dyDescent="0.35">
      <c r="A26" s="121">
        <v>62451</v>
      </c>
      <c r="B26" s="122">
        <v>62468</v>
      </c>
      <c r="C26" s="121" t="s">
        <v>1739</v>
      </c>
      <c r="D26" s="88" t="s">
        <v>590</v>
      </c>
      <c r="E26" s="88" t="s">
        <v>576</v>
      </c>
      <c r="F26" s="88">
        <v>1</v>
      </c>
      <c r="G26" s="120">
        <v>1</v>
      </c>
      <c r="I26" s="88" t="str">
        <f t="shared" si="0"/>
        <v>assy</v>
      </c>
      <c r="R26" s="98" t="s">
        <v>1185</v>
      </c>
      <c r="S26" s="91">
        <v>4</v>
      </c>
      <c r="V26" s="111">
        <v>0</v>
      </c>
      <c r="X26" s="121" t="s">
        <v>1089</v>
      </c>
      <c r="Z26" s="118"/>
      <c r="AA26" s="112">
        <f t="shared" si="1"/>
        <v>0</v>
      </c>
      <c r="AB26" s="95">
        <f t="shared" si="2"/>
        <v>0</v>
      </c>
      <c r="AD26" s="88">
        <f t="shared" si="3"/>
        <v>0</v>
      </c>
      <c r="AE26" s="113">
        <v>40084</v>
      </c>
    </row>
    <row r="27" spans="1:38" x14ac:dyDescent="0.35">
      <c r="A27" s="232">
        <v>62897</v>
      </c>
      <c r="B27" s="233">
        <v>62578</v>
      </c>
      <c r="C27" s="232" t="s">
        <v>1869</v>
      </c>
      <c r="D27" s="232" t="s">
        <v>590</v>
      </c>
      <c r="E27" s="232" t="s">
        <v>576</v>
      </c>
      <c r="F27" s="232">
        <v>4</v>
      </c>
      <c r="G27" s="243">
        <v>1</v>
      </c>
      <c r="H27" s="232"/>
      <c r="I27" s="232" t="str">
        <f t="shared" si="0"/>
        <v>assy</v>
      </c>
      <c r="J27" s="232"/>
      <c r="K27" s="232"/>
      <c r="L27" s="232"/>
      <c r="M27" s="232"/>
      <c r="N27" s="235"/>
      <c r="O27" s="235"/>
      <c r="P27" s="235"/>
      <c r="Q27" s="235"/>
      <c r="R27" s="236"/>
      <c r="S27" s="237"/>
      <c r="T27" s="238" t="s">
        <v>779</v>
      </c>
      <c r="U27" s="232"/>
      <c r="V27" s="290">
        <v>0</v>
      </c>
      <c r="W27" s="238"/>
      <c r="X27" s="232" t="s">
        <v>1206</v>
      </c>
      <c r="Y27" s="232"/>
      <c r="Z27" s="239"/>
      <c r="AA27" s="240">
        <f t="shared" si="1"/>
        <v>0</v>
      </c>
      <c r="AB27" s="241">
        <f t="shared" si="2"/>
        <v>0</v>
      </c>
      <c r="AC27" s="232"/>
      <c r="AD27" s="232">
        <f t="shared" si="3"/>
        <v>0</v>
      </c>
      <c r="AE27" s="242">
        <v>40042</v>
      </c>
      <c r="AF27" s="232"/>
      <c r="AG27" s="232"/>
      <c r="AH27" s="232"/>
      <c r="AI27" s="232"/>
      <c r="AJ27" s="232"/>
      <c r="AK27" s="232"/>
      <c r="AL27" s="232"/>
    </row>
    <row r="28" spans="1:38" x14ac:dyDescent="0.35">
      <c r="A28" s="116">
        <v>62399</v>
      </c>
      <c r="B28" s="117">
        <v>62752</v>
      </c>
      <c r="C28" s="116" t="s">
        <v>1230</v>
      </c>
      <c r="D28" s="88" t="s">
        <v>590</v>
      </c>
      <c r="E28" s="88" t="s">
        <v>576</v>
      </c>
      <c r="F28" s="88">
        <v>2</v>
      </c>
      <c r="G28" s="120">
        <v>1</v>
      </c>
      <c r="I28" s="88" t="str">
        <f t="shared" si="0"/>
        <v>assy</v>
      </c>
      <c r="T28" s="92" t="s">
        <v>779</v>
      </c>
      <c r="V28" s="111">
        <v>0</v>
      </c>
      <c r="W28" s="98"/>
      <c r="Z28" s="118"/>
      <c r="AA28" s="112">
        <f t="shared" si="1"/>
        <v>0</v>
      </c>
      <c r="AB28" s="95">
        <f t="shared" si="2"/>
        <v>0</v>
      </c>
      <c r="AD28" s="88">
        <f t="shared" si="3"/>
        <v>0</v>
      </c>
      <c r="AE28" s="113">
        <v>39926</v>
      </c>
    </row>
    <row r="29" spans="1:38" x14ac:dyDescent="0.35">
      <c r="A29" s="125">
        <v>62399</v>
      </c>
      <c r="B29" s="126">
        <v>62753</v>
      </c>
      <c r="C29" s="125" t="s">
        <v>1231</v>
      </c>
      <c r="D29" s="125" t="s">
        <v>590</v>
      </c>
      <c r="E29" s="125" t="s">
        <v>576</v>
      </c>
      <c r="F29" s="125">
        <v>8</v>
      </c>
      <c r="G29" s="133">
        <v>1</v>
      </c>
      <c r="H29" s="125"/>
      <c r="I29" s="125" t="str">
        <f t="shared" si="0"/>
        <v>assy</v>
      </c>
      <c r="J29" s="125"/>
      <c r="K29" s="125"/>
      <c r="L29" s="125"/>
      <c r="M29" s="125"/>
      <c r="N29" s="128"/>
      <c r="O29" s="128"/>
      <c r="P29" s="128"/>
      <c r="Q29" s="128"/>
      <c r="R29" s="129"/>
      <c r="S29" s="262"/>
      <c r="T29" s="130" t="s">
        <v>779</v>
      </c>
      <c r="U29" s="125"/>
      <c r="V29" s="131">
        <v>0</v>
      </c>
      <c r="W29" s="129"/>
      <c r="X29" s="125"/>
      <c r="Y29" s="125"/>
      <c r="Z29" s="132"/>
      <c r="AA29" s="112">
        <f t="shared" si="1"/>
        <v>0</v>
      </c>
      <c r="AB29" s="95">
        <f t="shared" si="2"/>
        <v>0</v>
      </c>
      <c r="AD29" s="88">
        <f t="shared" si="3"/>
        <v>0</v>
      </c>
      <c r="AE29" s="113">
        <v>39926</v>
      </c>
    </row>
    <row r="30" spans="1:38" x14ac:dyDescent="0.35">
      <c r="A30" s="125">
        <v>62794</v>
      </c>
      <c r="B30" s="126">
        <v>62779</v>
      </c>
      <c r="C30" s="125" t="s">
        <v>1236</v>
      </c>
      <c r="D30" s="125" t="s">
        <v>590</v>
      </c>
      <c r="E30" s="125" t="s">
        <v>778</v>
      </c>
      <c r="F30" s="125">
        <v>1</v>
      </c>
      <c r="G30" s="133">
        <v>1</v>
      </c>
      <c r="H30" s="125"/>
      <c r="I30" s="125" t="str">
        <f t="shared" si="0"/>
        <v>assy</v>
      </c>
      <c r="J30" s="125"/>
      <c r="K30" s="125"/>
      <c r="L30" s="125"/>
      <c r="M30" s="125"/>
      <c r="N30" s="128"/>
      <c r="O30" s="128"/>
      <c r="P30" s="128"/>
      <c r="Q30" s="128"/>
      <c r="R30" s="129" t="s">
        <v>1049</v>
      </c>
      <c r="S30" s="262">
        <v>4</v>
      </c>
      <c r="T30" s="130" t="s">
        <v>1237</v>
      </c>
      <c r="U30" s="125"/>
      <c r="V30" s="131">
        <v>326.66000000000003</v>
      </c>
      <c r="W30" s="130"/>
      <c r="X30" s="125"/>
      <c r="Y30" s="125"/>
      <c r="Z30" s="132"/>
      <c r="AA30" s="112">
        <f t="shared" si="1"/>
        <v>326.66000000000003</v>
      </c>
      <c r="AB30" s="95">
        <f t="shared" si="2"/>
        <v>326.66000000000003</v>
      </c>
      <c r="AD30" s="88">
        <f t="shared" si="3"/>
        <v>0</v>
      </c>
      <c r="AE30" s="113">
        <v>40085</v>
      </c>
    </row>
    <row r="31" spans="1:38" x14ac:dyDescent="0.35">
      <c r="A31" s="125">
        <v>62779</v>
      </c>
      <c r="B31" s="126">
        <v>62780</v>
      </c>
      <c r="C31" s="125" t="s">
        <v>1238</v>
      </c>
      <c r="D31" s="125" t="s">
        <v>590</v>
      </c>
      <c r="E31" s="125" t="s">
        <v>576</v>
      </c>
      <c r="F31" s="125">
        <v>1</v>
      </c>
      <c r="G31" s="133">
        <v>1</v>
      </c>
      <c r="H31" s="125"/>
      <c r="I31" s="125" t="str">
        <f t="shared" si="0"/>
        <v>assy</v>
      </c>
      <c r="J31" s="125"/>
      <c r="K31" s="125"/>
      <c r="L31" s="125"/>
      <c r="M31" s="125"/>
      <c r="N31" s="128"/>
      <c r="O31" s="128"/>
      <c r="P31" s="128"/>
      <c r="Q31" s="128"/>
      <c r="R31" s="129" t="s">
        <v>1049</v>
      </c>
      <c r="S31" s="262">
        <v>4</v>
      </c>
      <c r="T31" s="130" t="s">
        <v>1237</v>
      </c>
      <c r="U31" s="128"/>
      <c r="V31" s="131">
        <v>30</v>
      </c>
      <c r="W31" s="129"/>
      <c r="X31" s="125" t="s">
        <v>916</v>
      </c>
      <c r="Y31" s="125"/>
      <c r="Z31" s="132"/>
      <c r="AA31" s="228">
        <v>30</v>
      </c>
      <c r="AB31" s="229">
        <f t="shared" si="2"/>
        <v>30</v>
      </c>
      <c r="AC31" s="220"/>
      <c r="AD31" s="220">
        <f t="shared" si="3"/>
        <v>0</v>
      </c>
      <c r="AE31" s="230">
        <v>39926</v>
      </c>
      <c r="AF31" s="220"/>
      <c r="AG31" s="220"/>
      <c r="AH31" s="220"/>
      <c r="AI31" s="220"/>
      <c r="AJ31" s="220"/>
      <c r="AK31" s="220"/>
      <c r="AL31" s="220"/>
    </row>
    <row r="32" spans="1:38" x14ac:dyDescent="0.35">
      <c r="A32" s="125">
        <v>62779</v>
      </c>
      <c r="B32" s="126">
        <v>62785</v>
      </c>
      <c r="C32" s="125" t="s">
        <v>1246</v>
      </c>
      <c r="D32" s="125" t="s">
        <v>590</v>
      </c>
      <c r="E32" s="125" t="s">
        <v>778</v>
      </c>
      <c r="F32" s="125">
        <v>1</v>
      </c>
      <c r="G32" s="133">
        <v>1</v>
      </c>
      <c r="H32" s="125"/>
      <c r="I32" s="125" t="str">
        <f t="shared" si="0"/>
        <v>assy</v>
      </c>
      <c r="J32" s="125"/>
      <c r="K32" s="125"/>
      <c r="L32" s="125"/>
      <c r="M32" s="125"/>
      <c r="N32" s="128"/>
      <c r="O32" s="128"/>
      <c r="P32" s="128"/>
      <c r="Q32" s="128"/>
      <c r="R32" s="129" t="s">
        <v>1049</v>
      </c>
      <c r="S32" s="262">
        <v>4</v>
      </c>
      <c r="T32" s="130" t="s">
        <v>1247</v>
      </c>
      <c r="U32" s="128"/>
      <c r="V32" s="131">
        <v>30</v>
      </c>
      <c r="W32" s="129"/>
      <c r="X32" s="125" t="s">
        <v>1248</v>
      </c>
      <c r="Y32" s="125"/>
      <c r="Z32" s="132"/>
      <c r="AA32" s="228">
        <f t="shared" ref="AA32:AA95" si="4">V32+Z32</f>
        <v>30</v>
      </c>
      <c r="AB32" s="229">
        <f t="shared" si="2"/>
        <v>30</v>
      </c>
      <c r="AC32" s="220"/>
      <c r="AD32" s="220">
        <f t="shared" si="3"/>
        <v>0</v>
      </c>
      <c r="AE32" s="230">
        <v>40081</v>
      </c>
      <c r="AF32" s="220"/>
      <c r="AG32" s="220"/>
      <c r="AH32" s="220"/>
      <c r="AI32" s="220"/>
      <c r="AJ32" s="220"/>
      <c r="AK32" s="220"/>
      <c r="AL32" s="220"/>
    </row>
    <row r="33" spans="1:39" s="124" customFormat="1" x14ac:dyDescent="0.35">
      <c r="A33" s="125">
        <v>62779</v>
      </c>
      <c r="B33" s="126">
        <v>62789</v>
      </c>
      <c r="C33" s="125" t="s">
        <v>1252</v>
      </c>
      <c r="D33" s="125" t="s">
        <v>590</v>
      </c>
      <c r="E33" s="125" t="s">
        <v>1081</v>
      </c>
      <c r="F33" s="125">
        <v>1</v>
      </c>
      <c r="G33" s="133">
        <v>1</v>
      </c>
      <c r="H33" s="125"/>
      <c r="I33" s="125" t="str">
        <f t="shared" si="0"/>
        <v>assy</v>
      </c>
      <c r="J33" s="125"/>
      <c r="K33" s="125"/>
      <c r="L33" s="125"/>
      <c r="M33" s="125"/>
      <c r="N33" s="128"/>
      <c r="O33" s="128"/>
      <c r="P33" s="128"/>
      <c r="Q33" s="128"/>
      <c r="R33" s="129" t="s">
        <v>1049</v>
      </c>
      <c r="S33" s="262">
        <v>4</v>
      </c>
      <c r="T33" s="130" t="s">
        <v>1237</v>
      </c>
      <c r="U33" s="125"/>
      <c r="V33" s="131">
        <v>30</v>
      </c>
      <c r="W33" s="130"/>
      <c r="X33" s="125" t="s">
        <v>1253</v>
      </c>
      <c r="Y33" s="125"/>
      <c r="Z33" s="132"/>
      <c r="AA33" s="228">
        <f t="shared" si="4"/>
        <v>30</v>
      </c>
      <c r="AB33" s="229">
        <f t="shared" si="2"/>
        <v>30</v>
      </c>
      <c r="AC33" s="220"/>
      <c r="AD33" s="220">
        <f t="shared" si="3"/>
        <v>0</v>
      </c>
      <c r="AE33" s="230">
        <v>40085</v>
      </c>
      <c r="AF33" s="220"/>
      <c r="AG33" s="220"/>
      <c r="AH33" s="220"/>
      <c r="AI33" s="88"/>
      <c r="AJ33" s="88"/>
      <c r="AK33" s="88"/>
      <c r="AL33" s="88"/>
      <c r="AM33" s="88"/>
    </row>
    <row r="34" spans="1:39" s="124" customFormat="1" x14ac:dyDescent="0.35">
      <c r="A34" s="116">
        <v>62456</v>
      </c>
      <c r="B34" s="117">
        <v>62794</v>
      </c>
      <c r="C34" s="116" t="s">
        <v>1258</v>
      </c>
      <c r="D34" s="88" t="s">
        <v>590</v>
      </c>
      <c r="E34" s="88" t="s">
        <v>576</v>
      </c>
      <c r="F34" s="88">
        <v>1</v>
      </c>
      <c r="G34" s="120">
        <v>0.6</v>
      </c>
      <c r="H34" s="88"/>
      <c r="I34" s="88" t="str">
        <f t="shared" si="0"/>
        <v>assy</v>
      </c>
      <c r="J34" s="88"/>
      <c r="K34" s="88"/>
      <c r="L34" s="88"/>
      <c r="M34" s="88"/>
      <c r="N34" s="89"/>
      <c r="O34" s="89"/>
      <c r="P34" s="89"/>
      <c r="Q34" s="89"/>
      <c r="R34" s="98" t="s">
        <v>1049</v>
      </c>
      <c r="S34" s="91">
        <v>4</v>
      </c>
      <c r="T34" s="92"/>
      <c r="U34" s="88"/>
      <c r="V34" s="111">
        <v>0</v>
      </c>
      <c r="W34" s="92"/>
      <c r="X34" s="88" t="s">
        <v>1242</v>
      </c>
      <c r="Y34" s="88"/>
      <c r="Z34" s="88"/>
      <c r="AA34" s="112">
        <f t="shared" si="4"/>
        <v>0</v>
      </c>
      <c r="AB34" s="95">
        <f t="shared" si="2"/>
        <v>0</v>
      </c>
      <c r="AC34" s="88"/>
      <c r="AD34" s="88">
        <f t="shared" si="3"/>
        <v>0</v>
      </c>
      <c r="AE34" s="113">
        <v>39926</v>
      </c>
      <c r="AF34" s="88"/>
      <c r="AG34" s="88"/>
      <c r="AH34" s="88"/>
      <c r="AI34" s="88"/>
      <c r="AJ34" s="88"/>
      <c r="AK34" s="88"/>
      <c r="AL34" s="88"/>
      <c r="AM34" s="88"/>
    </row>
    <row r="35" spans="1:39" x14ac:dyDescent="0.35">
      <c r="A35" s="125">
        <v>62456</v>
      </c>
      <c r="B35" s="126">
        <v>62799</v>
      </c>
      <c r="C35" s="125" t="s">
        <v>1264</v>
      </c>
      <c r="D35" s="125" t="s">
        <v>590</v>
      </c>
      <c r="E35" s="125" t="s">
        <v>576</v>
      </c>
      <c r="F35" s="125">
        <v>1</v>
      </c>
      <c r="G35" s="133">
        <v>0.6</v>
      </c>
      <c r="H35" s="125"/>
      <c r="I35" s="125" t="str">
        <f t="shared" si="0"/>
        <v>assy</v>
      </c>
      <c r="J35" s="125"/>
      <c r="K35" s="125"/>
      <c r="L35" s="125"/>
      <c r="M35" s="125"/>
      <c r="N35" s="128"/>
      <c r="O35" s="128"/>
      <c r="P35" s="128"/>
      <c r="Q35" s="128"/>
      <c r="R35" s="129" t="s">
        <v>1049</v>
      </c>
      <c r="S35" s="262">
        <v>4</v>
      </c>
      <c r="T35" s="130" t="s">
        <v>1265</v>
      </c>
      <c r="U35" s="125"/>
      <c r="V35" s="131">
        <v>0</v>
      </c>
      <c r="W35" s="130"/>
      <c r="X35" s="125" t="s">
        <v>1148</v>
      </c>
      <c r="Y35" s="125"/>
      <c r="Z35" s="125"/>
      <c r="AA35" s="263">
        <f t="shared" si="4"/>
        <v>0</v>
      </c>
      <c r="AB35" s="264">
        <f t="shared" si="2"/>
        <v>0</v>
      </c>
      <c r="AC35" s="125"/>
      <c r="AD35" s="125">
        <f t="shared" si="3"/>
        <v>0</v>
      </c>
      <c r="AE35" s="148">
        <v>39926</v>
      </c>
      <c r="AF35" s="125"/>
      <c r="AG35" s="125"/>
      <c r="AH35" s="125"/>
      <c r="AI35" s="125"/>
      <c r="AJ35" s="125"/>
      <c r="AK35" s="125"/>
      <c r="AL35" s="125"/>
    </row>
    <row r="36" spans="1:39" x14ac:dyDescent="0.35">
      <c r="A36" s="116">
        <v>62452</v>
      </c>
      <c r="B36" s="117">
        <v>62804</v>
      </c>
      <c r="C36" s="116" t="s">
        <v>1270</v>
      </c>
      <c r="D36" s="88" t="s">
        <v>590</v>
      </c>
      <c r="E36" s="88" t="s">
        <v>576</v>
      </c>
      <c r="F36" s="88">
        <v>2</v>
      </c>
      <c r="G36" s="120">
        <v>1</v>
      </c>
      <c r="I36" s="88" t="str">
        <f t="shared" si="0"/>
        <v>assy</v>
      </c>
      <c r="R36" s="98" t="s">
        <v>1129</v>
      </c>
      <c r="S36" s="91">
        <v>4</v>
      </c>
      <c r="V36" s="111">
        <v>0</v>
      </c>
      <c r="Z36" s="118"/>
      <c r="AA36" s="112">
        <f t="shared" si="4"/>
        <v>0</v>
      </c>
      <c r="AB36" s="95">
        <f t="shared" si="2"/>
        <v>0</v>
      </c>
      <c r="AD36" s="88">
        <f t="shared" si="3"/>
        <v>0</v>
      </c>
      <c r="AE36" s="113">
        <v>40092</v>
      </c>
    </row>
    <row r="37" spans="1:39" x14ac:dyDescent="0.35">
      <c r="A37" s="88">
        <v>62461</v>
      </c>
      <c r="B37" s="109">
        <v>62807</v>
      </c>
      <c r="C37" s="88" t="s">
        <v>1272</v>
      </c>
      <c r="D37" s="88" t="s">
        <v>590</v>
      </c>
      <c r="E37" s="88" t="s">
        <v>576</v>
      </c>
      <c r="F37" s="88">
        <v>1</v>
      </c>
      <c r="G37" s="120">
        <v>1</v>
      </c>
      <c r="I37" s="88" t="str">
        <f t="shared" si="0"/>
        <v>assy</v>
      </c>
      <c r="R37" s="98" t="s">
        <v>1129</v>
      </c>
      <c r="S37" s="91">
        <v>4</v>
      </c>
      <c r="V37" s="111">
        <v>0</v>
      </c>
      <c r="Z37" s="118"/>
      <c r="AA37" s="112">
        <f t="shared" si="4"/>
        <v>0</v>
      </c>
      <c r="AB37" s="95">
        <f t="shared" si="2"/>
        <v>0</v>
      </c>
      <c r="AD37" s="88">
        <f t="shared" si="3"/>
        <v>0</v>
      </c>
      <c r="AE37" s="113">
        <v>40123</v>
      </c>
    </row>
    <row r="38" spans="1:39" x14ac:dyDescent="0.35">
      <c r="A38" s="121">
        <v>62445</v>
      </c>
      <c r="B38" s="122">
        <v>62808</v>
      </c>
      <c r="C38" s="121" t="s">
        <v>1273</v>
      </c>
      <c r="D38" s="88" t="s">
        <v>590</v>
      </c>
      <c r="E38" s="88" t="s">
        <v>576</v>
      </c>
      <c r="F38" s="88">
        <v>1</v>
      </c>
      <c r="G38" s="120">
        <v>1</v>
      </c>
      <c r="I38" s="88" t="str">
        <f t="shared" si="0"/>
        <v>assy</v>
      </c>
      <c r="R38" s="98" t="s">
        <v>1129</v>
      </c>
      <c r="S38" s="91">
        <v>4</v>
      </c>
      <c r="V38" s="111">
        <v>0</v>
      </c>
      <c r="X38" s="121" t="s">
        <v>1089</v>
      </c>
      <c r="Z38" s="118"/>
      <c r="AA38" s="112">
        <f t="shared" si="4"/>
        <v>0</v>
      </c>
      <c r="AB38" s="95">
        <f t="shared" si="2"/>
        <v>0</v>
      </c>
      <c r="AD38" s="88">
        <f t="shared" si="3"/>
        <v>0</v>
      </c>
      <c r="AE38" s="113">
        <v>40081</v>
      </c>
    </row>
    <row r="39" spans="1:39" x14ac:dyDescent="0.35">
      <c r="A39" s="125">
        <v>62445</v>
      </c>
      <c r="B39" s="126">
        <v>62810</v>
      </c>
      <c r="C39" s="125" t="s">
        <v>1275</v>
      </c>
      <c r="D39" s="125" t="s">
        <v>590</v>
      </c>
      <c r="E39" s="125" t="s">
        <v>576</v>
      </c>
      <c r="F39" s="125">
        <v>1</v>
      </c>
      <c r="G39" s="133">
        <v>1</v>
      </c>
      <c r="H39" s="125"/>
      <c r="I39" s="125" t="str">
        <f t="shared" si="0"/>
        <v>assy</v>
      </c>
      <c r="J39" s="125"/>
      <c r="K39" s="125"/>
      <c r="L39" s="125"/>
      <c r="M39" s="125"/>
      <c r="N39" s="128"/>
      <c r="O39" s="128"/>
      <c r="P39" s="128"/>
      <c r="Q39" s="128"/>
      <c r="R39" s="129" t="s">
        <v>1049</v>
      </c>
      <c r="S39" s="262">
        <v>4</v>
      </c>
      <c r="T39" s="130"/>
      <c r="U39" s="125"/>
      <c r="V39" s="131">
        <v>0</v>
      </c>
      <c r="W39" s="130"/>
      <c r="X39" s="125"/>
      <c r="Y39" s="125"/>
      <c r="Z39" s="132"/>
      <c r="AA39" s="228">
        <f t="shared" si="4"/>
        <v>0</v>
      </c>
      <c r="AB39" s="229">
        <f t="shared" si="2"/>
        <v>0</v>
      </c>
      <c r="AC39" s="220"/>
      <c r="AD39" s="220">
        <f t="shared" si="3"/>
        <v>0</v>
      </c>
      <c r="AE39" s="230">
        <v>40080</v>
      </c>
      <c r="AF39" s="220"/>
      <c r="AG39" s="220"/>
      <c r="AH39" s="220"/>
      <c r="AI39" s="220"/>
      <c r="AJ39" s="220"/>
      <c r="AK39" s="220"/>
      <c r="AL39" s="220"/>
    </row>
    <row r="40" spans="1:39" x14ac:dyDescent="0.35">
      <c r="A40" s="125">
        <v>62897</v>
      </c>
      <c r="B40" s="126">
        <v>62811</v>
      </c>
      <c r="C40" s="125" t="s">
        <v>1276</v>
      </c>
      <c r="D40" s="125" t="s">
        <v>590</v>
      </c>
      <c r="E40" s="125" t="s">
        <v>576</v>
      </c>
      <c r="F40" s="125">
        <v>2</v>
      </c>
      <c r="G40" s="133">
        <v>1</v>
      </c>
      <c r="H40" s="125"/>
      <c r="I40" s="125" t="str">
        <f t="shared" si="0"/>
        <v>assy</v>
      </c>
      <c r="J40" s="125"/>
      <c r="K40" s="125"/>
      <c r="L40" s="125"/>
      <c r="M40" s="125"/>
      <c r="N40" s="128"/>
      <c r="O40" s="128"/>
      <c r="P40" s="128"/>
      <c r="Q40" s="128"/>
      <c r="R40" s="129" t="s">
        <v>1129</v>
      </c>
      <c r="S40" s="262">
        <v>4</v>
      </c>
      <c r="T40" s="130" t="s">
        <v>1205</v>
      </c>
      <c r="U40" s="125"/>
      <c r="V40" s="131">
        <v>0</v>
      </c>
      <c r="W40" s="130"/>
      <c r="X40" s="125" t="s">
        <v>1206</v>
      </c>
      <c r="Y40" s="125"/>
      <c r="Z40" s="132"/>
      <c r="AA40" s="112">
        <f t="shared" si="4"/>
        <v>0</v>
      </c>
      <c r="AB40" s="95">
        <f t="shared" si="2"/>
        <v>0</v>
      </c>
      <c r="AD40" s="88">
        <f t="shared" si="3"/>
        <v>0</v>
      </c>
      <c r="AE40" s="113">
        <v>40066</v>
      </c>
      <c r="AF40" s="88">
        <v>2</v>
      </c>
      <c r="AG40" s="88">
        <v>2</v>
      </c>
    </row>
    <row r="41" spans="1:39" x14ac:dyDescent="0.35">
      <c r="A41" s="125">
        <v>62897</v>
      </c>
      <c r="B41" s="126">
        <v>62813</v>
      </c>
      <c r="C41" s="125" t="s">
        <v>1279</v>
      </c>
      <c r="D41" s="125" t="s">
        <v>590</v>
      </c>
      <c r="E41" s="125" t="s">
        <v>1081</v>
      </c>
      <c r="F41" s="125">
        <v>2</v>
      </c>
      <c r="G41" s="133">
        <v>1</v>
      </c>
      <c r="H41" s="125"/>
      <c r="I41" s="125" t="str">
        <f t="shared" si="0"/>
        <v>assy</v>
      </c>
      <c r="J41" s="125"/>
      <c r="K41" s="125"/>
      <c r="L41" s="125"/>
      <c r="M41" s="125"/>
      <c r="N41" s="128"/>
      <c r="O41" s="128"/>
      <c r="P41" s="128"/>
      <c r="Q41" s="128"/>
      <c r="R41" s="129" t="s">
        <v>1129</v>
      </c>
      <c r="S41" s="262">
        <v>4</v>
      </c>
      <c r="T41" s="130"/>
      <c r="U41" s="125"/>
      <c r="V41" s="131">
        <v>0</v>
      </c>
      <c r="W41" s="130"/>
      <c r="X41" s="125"/>
      <c r="Y41" s="125"/>
      <c r="Z41" s="132"/>
      <c r="AA41" s="112">
        <f t="shared" si="4"/>
        <v>0</v>
      </c>
      <c r="AB41" s="95">
        <f t="shared" si="2"/>
        <v>0</v>
      </c>
      <c r="AD41" s="88">
        <f t="shared" si="3"/>
        <v>0</v>
      </c>
      <c r="AE41" s="113">
        <v>40066</v>
      </c>
    </row>
    <row r="42" spans="1:39" x14ac:dyDescent="0.35">
      <c r="A42" s="125">
        <v>62897</v>
      </c>
      <c r="B42" s="126">
        <v>62815</v>
      </c>
      <c r="C42" s="125" t="s">
        <v>1284</v>
      </c>
      <c r="D42" s="125" t="s">
        <v>590</v>
      </c>
      <c r="E42" s="125" t="s">
        <v>576</v>
      </c>
      <c r="F42" s="125">
        <v>2</v>
      </c>
      <c r="G42" s="133">
        <v>1</v>
      </c>
      <c r="H42" s="125"/>
      <c r="I42" s="125" t="str">
        <f t="shared" si="0"/>
        <v>assy</v>
      </c>
      <c r="J42" s="125"/>
      <c r="K42" s="125"/>
      <c r="L42" s="125"/>
      <c r="M42" s="125"/>
      <c r="N42" s="128"/>
      <c r="O42" s="128"/>
      <c r="P42" s="128"/>
      <c r="Q42" s="128"/>
      <c r="R42" s="129" t="s">
        <v>1129</v>
      </c>
      <c r="S42" s="262">
        <v>4</v>
      </c>
      <c r="T42" s="130"/>
      <c r="U42" s="125"/>
      <c r="V42" s="131">
        <v>0</v>
      </c>
      <c r="W42" s="130"/>
      <c r="X42" s="125"/>
      <c r="Y42" s="125"/>
      <c r="Z42" s="132"/>
      <c r="AA42" s="112">
        <f t="shared" si="4"/>
        <v>0</v>
      </c>
      <c r="AB42" s="95">
        <f t="shared" si="2"/>
        <v>0</v>
      </c>
      <c r="AD42" s="88">
        <f t="shared" si="3"/>
        <v>0</v>
      </c>
      <c r="AE42" s="113">
        <v>40066</v>
      </c>
    </row>
    <row r="43" spans="1:39" x14ac:dyDescent="0.35">
      <c r="A43" s="121">
        <v>62445</v>
      </c>
      <c r="B43" s="122">
        <v>62826</v>
      </c>
      <c r="C43" s="121" t="s">
        <v>1289</v>
      </c>
      <c r="D43" s="88" t="s">
        <v>590</v>
      </c>
      <c r="E43" s="88" t="s">
        <v>576</v>
      </c>
      <c r="F43" s="88">
        <v>1</v>
      </c>
      <c r="G43" s="120">
        <v>1</v>
      </c>
      <c r="I43" s="88" t="str">
        <f t="shared" si="0"/>
        <v>assy</v>
      </c>
      <c r="R43" s="98" t="s">
        <v>914</v>
      </c>
      <c r="S43" s="91">
        <v>4</v>
      </c>
      <c r="V43" s="111">
        <v>0</v>
      </c>
      <c r="X43" s="121" t="s">
        <v>1089</v>
      </c>
      <c r="Z43" s="118"/>
      <c r="AA43" s="112">
        <f t="shared" si="4"/>
        <v>0</v>
      </c>
      <c r="AB43" s="95">
        <f t="shared" si="2"/>
        <v>0</v>
      </c>
      <c r="AD43" s="88">
        <f t="shared" si="3"/>
        <v>0</v>
      </c>
      <c r="AE43" s="113">
        <v>40079</v>
      </c>
    </row>
    <row r="44" spans="1:39" x14ac:dyDescent="0.35">
      <c r="A44" s="125">
        <v>62452</v>
      </c>
      <c r="B44" s="126">
        <v>62827</v>
      </c>
      <c r="C44" s="125" t="s">
        <v>1290</v>
      </c>
      <c r="D44" s="125" t="s">
        <v>590</v>
      </c>
      <c r="E44" s="125" t="s">
        <v>576</v>
      </c>
      <c r="F44" s="125">
        <v>1</v>
      </c>
      <c r="G44" s="133">
        <v>1</v>
      </c>
      <c r="H44" s="125"/>
      <c r="I44" s="125" t="str">
        <f t="shared" si="0"/>
        <v>assy</v>
      </c>
      <c r="J44" s="125"/>
      <c r="K44" s="125"/>
      <c r="L44" s="125"/>
      <c r="M44" s="125"/>
      <c r="N44" s="128"/>
      <c r="O44" s="128"/>
      <c r="P44" s="128"/>
      <c r="Q44" s="128"/>
      <c r="R44" s="129" t="s">
        <v>1185</v>
      </c>
      <c r="S44" s="262">
        <v>4</v>
      </c>
      <c r="T44" s="130"/>
      <c r="U44" s="125"/>
      <c r="V44" s="131">
        <v>757.5</v>
      </c>
      <c r="W44" s="130"/>
      <c r="X44" s="125" t="s">
        <v>1291</v>
      </c>
      <c r="Y44" s="125"/>
      <c r="Z44" s="132"/>
      <c r="AA44" s="263">
        <f t="shared" si="4"/>
        <v>757.5</v>
      </c>
      <c r="AB44" s="264">
        <f t="shared" si="2"/>
        <v>757.5</v>
      </c>
      <c r="AC44" s="125"/>
      <c r="AD44" s="125">
        <f t="shared" si="3"/>
        <v>0</v>
      </c>
      <c r="AE44" s="148">
        <v>39988</v>
      </c>
      <c r="AF44" s="125"/>
      <c r="AG44" s="125"/>
      <c r="AH44" s="125"/>
      <c r="AI44" s="125"/>
      <c r="AJ44" s="125"/>
      <c r="AK44" s="125"/>
      <c r="AL44" s="125"/>
    </row>
    <row r="45" spans="1:39" x14ac:dyDescent="0.35">
      <c r="A45" s="125">
        <v>62399</v>
      </c>
      <c r="B45" s="126">
        <v>62865</v>
      </c>
      <c r="C45" s="125" t="s">
        <v>1329</v>
      </c>
      <c r="D45" s="125" t="s">
        <v>590</v>
      </c>
      <c r="E45" s="125" t="s">
        <v>576</v>
      </c>
      <c r="F45" s="125">
        <v>2</v>
      </c>
      <c r="G45" s="127">
        <v>1</v>
      </c>
      <c r="H45" s="125"/>
      <c r="I45" s="125" t="str">
        <f t="shared" si="0"/>
        <v>assy</v>
      </c>
      <c r="J45" s="125"/>
      <c r="K45" s="125"/>
      <c r="L45" s="125"/>
      <c r="M45" s="125"/>
      <c r="N45" s="128"/>
      <c r="O45" s="128"/>
      <c r="P45" s="128"/>
      <c r="Q45" s="128"/>
      <c r="R45" s="129" t="s">
        <v>1129</v>
      </c>
      <c r="S45" s="262">
        <v>4</v>
      </c>
      <c r="T45" s="154" t="s">
        <v>779</v>
      </c>
      <c r="U45" s="148"/>
      <c r="V45" s="131">
        <v>0</v>
      </c>
      <c r="W45" s="129"/>
      <c r="X45" s="125" t="s">
        <v>1206</v>
      </c>
      <c r="Y45" s="125"/>
      <c r="Z45" s="132"/>
      <c r="AA45" s="228">
        <f t="shared" si="4"/>
        <v>0</v>
      </c>
      <c r="AB45" s="229">
        <f t="shared" si="2"/>
        <v>0</v>
      </c>
      <c r="AC45" s="220"/>
      <c r="AD45" s="220">
        <f t="shared" si="3"/>
        <v>0</v>
      </c>
      <c r="AE45" s="230">
        <v>40042</v>
      </c>
      <c r="AF45" s="220"/>
      <c r="AG45" s="220"/>
      <c r="AH45" s="220"/>
      <c r="AI45" s="220"/>
      <c r="AJ45" s="220"/>
      <c r="AK45" s="220"/>
      <c r="AL45" s="220"/>
    </row>
    <row r="46" spans="1:39" x14ac:dyDescent="0.35">
      <c r="A46" s="125">
        <v>62468</v>
      </c>
      <c r="B46" s="126">
        <v>62869</v>
      </c>
      <c r="C46" s="125" t="s">
        <v>1330</v>
      </c>
      <c r="D46" s="125" t="s">
        <v>590</v>
      </c>
      <c r="E46" s="125" t="s">
        <v>576</v>
      </c>
      <c r="F46" s="125">
        <v>2</v>
      </c>
      <c r="G46" s="127">
        <v>1</v>
      </c>
      <c r="H46" s="125"/>
      <c r="I46" s="125" t="str">
        <f t="shared" si="0"/>
        <v>assy</v>
      </c>
      <c r="J46" s="125"/>
      <c r="K46" s="125"/>
      <c r="L46" s="125"/>
      <c r="M46" s="125"/>
      <c r="N46" s="128"/>
      <c r="O46" s="128"/>
      <c r="P46" s="128"/>
      <c r="Q46" s="128"/>
      <c r="R46" s="129" t="s">
        <v>1185</v>
      </c>
      <c r="S46" s="262">
        <v>4</v>
      </c>
      <c r="T46" s="130" t="s">
        <v>1331</v>
      </c>
      <c r="U46" s="125"/>
      <c r="V46" s="131">
        <v>0</v>
      </c>
      <c r="W46" s="130"/>
      <c r="X46" s="125" t="s">
        <v>1087</v>
      </c>
      <c r="Y46" s="125"/>
      <c r="Z46" s="132"/>
      <c r="AA46" s="263">
        <f t="shared" si="4"/>
        <v>0</v>
      </c>
      <c r="AB46" s="264">
        <f t="shared" si="2"/>
        <v>0</v>
      </c>
      <c r="AC46" s="125"/>
      <c r="AD46" s="125">
        <f t="shared" si="3"/>
        <v>0</v>
      </c>
      <c r="AE46" s="148">
        <v>40079</v>
      </c>
      <c r="AF46" s="125"/>
      <c r="AG46" s="125"/>
      <c r="AH46" s="125"/>
      <c r="AI46" s="125"/>
      <c r="AJ46" s="125"/>
      <c r="AK46" s="125"/>
      <c r="AL46" s="125"/>
    </row>
    <row r="47" spans="1:39" x14ac:dyDescent="0.35">
      <c r="A47" s="125">
        <v>62883</v>
      </c>
      <c r="B47" s="126">
        <v>62876</v>
      </c>
      <c r="C47" s="136" t="s">
        <v>1340</v>
      </c>
      <c r="D47" s="125" t="s">
        <v>590</v>
      </c>
      <c r="E47" s="125" t="s">
        <v>576</v>
      </c>
      <c r="F47" s="125">
        <v>2</v>
      </c>
      <c r="G47" s="127">
        <v>1</v>
      </c>
      <c r="H47" s="125"/>
      <c r="I47" s="125" t="str">
        <f t="shared" si="0"/>
        <v>assy</v>
      </c>
      <c r="J47" s="125"/>
      <c r="K47" s="125"/>
      <c r="L47" s="125"/>
      <c r="M47" s="125"/>
      <c r="N47" s="128"/>
      <c r="O47" s="128"/>
      <c r="P47" s="128"/>
      <c r="Q47" s="128"/>
      <c r="R47" s="129" t="s">
        <v>1049</v>
      </c>
      <c r="S47" s="262">
        <v>4</v>
      </c>
      <c r="T47" s="130" t="s">
        <v>1205</v>
      </c>
      <c r="U47" s="125"/>
      <c r="V47" s="131">
        <v>0</v>
      </c>
      <c r="W47" s="130"/>
      <c r="X47" s="125" t="s">
        <v>1341</v>
      </c>
      <c r="Y47" s="125"/>
      <c r="Z47" s="132"/>
      <c r="AA47" s="263">
        <f t="shared" si="4"/>
        <v>0</v>
      </c>
      <c r="AB47" s="264">
        <f t="shared" si="2"/>
        <v>0</v>
      </c>
      <c r="AC47" s="125"/>
      <c r="AD47" s="125">
        <f t="shared" si="3"/>
        <v>0</v>
      </c>
      <c r="AE47" s="148">
        <v>40030</v>
      </c>
      <c r="AF47" s="125"/>
      <c r="AG47" s="125"/>
      <c r="AH47" s="125"/>
      <c r="AI47" s="125"/>
      <c r="AJ47" s="125"/>
      <c r="AK47" s="125"/>
      <c r="AL47" s="125"/>
    </row>
    <row r="48" spans="1:39" x14ac:dyDescent="0.35">
      <c r="A48" s="88">
        <v>61762</v>
      </c>
      <c r="B48" s="109">
        <v>62882</v>
      </c>
      <c r="C48" s="88" t="s">
        <v>1349</v>
      </c>
      <c r="D48" s="88" t="s">
        <v>590</v>
      </c>
      <c r="E48" s="88" t="s">
        <v>576</v>
      </c>
      <c r="F48" s="88">
        <v>2</v>
      </c>
      <c r="G48" s="110">
        <v>1</v>
      </c>
      <c r="I48" s="88" t="str">
        <f t="shared" si="0"/>
        <v>assy</v>
      </c>
      <c r="R48" s="98" t="s">
        <v>1103</v>
      </c>
      <c r="S48" s="91">
        <v>4</v>
      </c>
      <c r="U48" s="89"/>
      <c r="V48" s="111">
        <v>0</v>
      </c>
      <c r="AA48" s="112">
        <f t="shared" si="4"/>
        <v>0</v>
      </c>
      <c r="AB48" s="95">
        <f t="shared" si="2"/>
        <v>0</v>
      </c>
      <c r="AD48" s="88">
        <f t="shared" si="3"/>
        <v>0</v>
      </c>
      <c r="AE48" s="113">
        <v>40113</v>
      </c>
    </row>
    <row r="49" spans="1:39" x14ac:dyDescent="0.35">
      <c r="A49" s="125">
        <v>62465</v>
      </c>
      <c r="B49" s="126">
        <v>62882</v>
      </c>
      <c r="C49" s="125" t="s">
        <v>1350</v>
      </c>
      <c r="D49" s="125" t="s">
        <v>590</v>
      </c>
      <c r="E49" s="125" t="s">
        <v>576</v>
      </c>
      <c r="F49" s="125">
        <v>1</v>
      </c>
      <c r="G49" s="133">
        <v>1</v>
      </c>
      <c r="H49" s="125"/>
      <c r="I49" s="125" t="str">
        <f t="shared" si="0"/>
        <v>assy</v>
      </c>
      <c r="J49" s="125"/>
      <c r="K49" s="125"/>
      <c r="L49" s="125"/>
      <c r="M49" s="125"/>
      <c r="N49" s="128"/>
      <c r="O49" s="128"/>
      <c r="P49" s="128"/>
      <c r="Q49" s="128"/>
      <c r="R49" s="129" t="s">
        <v>1185</v>
      </c>
      <c r="S49" s="262">
        <v>4</v>
      </c>
      <c r="T49" s="130" t="s">
        <v>1138</v>
      </c>
      <c r="U49" s="125"/>
      <c r="V49" s="131">
        <v>0</v>
      </c>
      <c r="W49" s="130"/>
      <c r="X49" s="125" t="s">
        <v>1351</v>
      </c>
      <c r="Y49" s="125"/>
      <c r="Z49" s="132"/>
      <c r="AA49" s="263">
        <f t="shared" si="4"/>
        <v>0</v>
      </c>
      <c r="AB49" s="264">
        <f t="shared" si="2"/>
        <v>0</v>
      </c>
      <c r="AC49" s="125"/>
      <c r="AD49" s="125">
        <f t="shared" si="3"/>
        <v>0</v>
      </c>
      <c r="AE49" s="148">
        <v>40036</v>
      </c>
      <c r="AF49" s="125"/>
      <c r="AG49" s="125"/>
      <c r="AH49" s="125"/>
      <c r="AI49" s="125"/>
      <c r="AJ49" s="125"/>
      <c r="AK49" s="125"/>
      <c r="AL49" s="125"/>
    </row>
    <row r="50" spans="1:39" x14ac:dyDescent="0.35">
      <c r="A50" s="121">
        <v>62451</v>
      </c>
      <c r="B50" s="122">
        <v>62883</v>
      </c>
      <c r="C50" s="121" t="s">
        <v>1352</v>
      </c>
      <c r="D50" s="88" t="s">
        <v>590</v>
      </c>
      <c r="E50" s="88" t="s">
        <v>576</v>
      </c>
      <c r="F50" s="88">
        <v>2</v>
      </c>
      <c r="G50" s="120">
        <v>1</v>
      </c>
      <c r="I50" s="88" t="str">
        <f t="shared" si="0"/>
        <v>assy</v>
      </c>
      <c r="R50" s="98" t="s">
        <v>1185</v>
      </c>
      <c r="S50" s="91">
        <v>4</v>
      </c>
      <c r="V50" s="111">
        <v>0</v>
      </c>
      <c r="X50" s="121" t="s">
        <v>1089</v>
      </c>
      <c r="Z50" s="118"/>
      <c r="AA50" s="112">
        <f t="shared" si="4"/>
        <v>0</v>
      </c>
      <c r="AB50" s="95">
        <f t="shared" si="2"/>
        <v>0</v>
      </c>
      <c r="AD50" s="88">
        <f t="shared" si="3"/>
        <v>0</v>
      </c>
      <c r="AE50" s="113">
        <v>40086</v>
      </c>
    </row>
    <row r="51" spans="1:39" x14ac:dyDescent="0.35">
      <c r="A51" s="116">
        <v>62445</v>
      </c>
      <c r="B51" s="117">
        <v>62897</v>
      </c>
      <c r="C51" s="116" t="s">
        <v>1371</v>
      </c>
      <c r="D51" s="88" t="s">
        <v>590</v>
      </c>
      <c r="E51" s="88" t="s">
        <v>576</v>
      </c>
      <c r="F51" s="88">
        <v>1</v>
      </c>
      <c r="G51" s="110">
        <v>1</v>
      </c>
      <c r="I51" s="88" t="str">
        <f t="shared" si="0"/>
        <v>assy</v>
      </c>
      <c r="R51" s="98" t="s">
        <v>1129</v>
      </c>
      <c r="S51" s="91">
        <v>4</v>
      </c>
      <c r="V51" s="111">
        <v>0</v>
      </c>
      <c r="W51" s="98"/>
      <c r="X51" s="89"/>
      <c r="Y51" s="89"/>
      <c r="Z51" s="118"/>
      <c r="AA51" s="112">
        <f t="shared" si="4"/>
        <v>0</v>
      </c>
      <c r="AB51" s="95">
        <f t="shared" si="2"/>
        <v>0</v>
      </c>
      <c r="AD51" s="88">
        <f t="shared" si="3"/>
        <v>0</v>
      </c>
      <c r="AE51" s="113">
        <v>40102</v>
      </c>
    </row>
    <row r="52" spans="1:39" x14ac:dyDescent="0.35">
      <c r="A52" s="88">
        <v>61743</v>
      </c>
      <c r="B52" s="109">
        <v>62902</v>
      </c>
      <c r="C52" s="88" t="s">
        <v>1378</v>
      </c>
      <c r="D52" s="88" t="s">
        <v>590</v>
      </c>
      <c r="E52" s="88" t="s">
        <v>576</v>
      </c>
      <c r="F52" s="88">
        <v>1</v>
      </c>
      <c r="G52" s="120">
        <v>1</v>
      </c>
      <c r="I52" s="88" t="str">
        <f t="shared" si="0"/>
        <v>assy</v>
      </c>
      <c r="R52" s="98" t="s">
        <v>914</v>
      </c>
      <c r="S52" s="91">
        <v>4</v>
      </c>
      <c r="V52" s="111">
        <v>0</v>
      </c>
      <c r="Z52" s="114"/>
      <c r="AA52" s="115">
        <f t="shared" si="4"/>
        <v>0</v>
      </c>
      <c r="AB52" s="95">
        <f t="shared" si="2"/>
        <v>0</v>
      </c>
      <c r="AD52" s="88">
        <f t="shared" si="3"/>
        <v>0</v>
      </c>
      <c r="AE52" s="113">
        <v>40158</v>
      </c>
    </row>
    <row r="53" spans="1:39" x14ac:dyDescent="0.35">
      <c r="A53" s="125">
        <v>62999</v>
      </c>
      <c r="B53" s="126">
        <v>62909</v>
      </c>
      <c r="C53" s="125" t="s">
        <v>1890</v>
      </c>
      <c r="D53" s="125" t="s">
        <v>590</v>
      </c>
      <c r="E53" s="125" t="s">
        <v>576</v>
      </c>
      <c r="F53" s="125">
        <v>1</v>
      </c>
      <c r="G53" s="127">
        <v>1</v>
      </c>
      <c r="H53" s="125"/>
      <c r="I53" s="125" t="str">
        <f t="shared" si="0"/>
        <v>assy</v>
      </c>
      <c r="J53" s="125"/>
      <c r="K53" s="125"/>
      <c r="L53" s="125"/>
      <c r="M53" s="125"/>
      <c r="N53" s="128"/>
      <c r="O53" s="128"/>
      <c r="P53" s="128"/>
      <c r="Q53" s="128"/>
      <c r="R53" s="129" t="s">
        <v>914</v>
      </c>
      <c r="S53" s="262">
        <v>4</v>
      </c>
      <c r="T53" s="130" t="s">
        <v>1891</v>
      </c>
      <c r="U53" s="128"/>
      <c r="V53" s="131">
        <v>0</v>
      </c>
      <c r="W53" s="130"/>
      <c r="X53" s="125" t="s">
        <v>1408</v>
      </c>
      <c r="Y53" s="125"/>
      <c r="Z53" s="125"/>
      <c r="AA53" s="228">
        <f t="shared" si="4"/>
        <v>0</v>
      </c>
      <c r="AB53" s="229">
        <f t="shared" si="2"/>
        <v>0</v>
      </c>
      <c r="AC53" s="220"/>
      <c r="AD53" s="220">
        <f t="shared" si="3"/>
        <v>0</v>
      </c>
      <c r="AE53" s="230">
        <v>40084</v>
      </c>
      <c r="AF53" s="220"/>
      <c r="AG53" s="220"/>
      <c r="AH53" s="220"/>
      <c r="AI53" s="220"/>
      <c r="AJ53" s="220"/>
      <c r="AK53" s="220"/>
      <c r="AL53" s="220"/>
    </row>
    <row r="54" spans="1:39" ht="21" customHeight="1" x14ac:dyDescent="0.35">
      <c r="A54" s="121">
        <v>62445</v>
      </c>
      <c r="B54" s="122">
        <v>62913</v>
      </c>
      <c r="C54" s="121" t="s">
        <v>1392</v>
      </c>
      <c r="D54" s="88" t="s">
        <v>590</v>
      </c>
      <c r="E54" s="88" t="s">
        <v>576</v>
      </c>
      <c r="F54" s="88">
        <v>1</v>
      </c>
      <c r="G54" s="110">
        <v>1</v>
      </c>
      <c r="I54" s="88" t="str">
        <f t="shared" si="0"/>
        <v>assy</v>
      </c>
      <c r="R54" s="98" t="s">
        <v>1049</v>
      </c>
      <c r="S54" s="91">
        <v>4</v>
      </c>
      <c r="V54" s="111">
        <v>0</v>
      </c>
      <c r="X54" s="121" t="s">
        <v>1089</v>
      </c>
      <c r="Z54" s="118"/>
      <c r="AA54" s="112">
        <f t="shared" si="4"/>
        <v>0</v>
      </c>
      <c r="AB54" s="95">
        <f t="shared" si="2"/>
        <v>0</v>
      </c>
      <c r="AD54" s="88">
        <f t="shared" si="3"/>
        <v>0</v>
      </c>
      <c r="AE54" s="113">
        <v>40079</v>
      </c>
    </row>
    <row r="55" spans="1:39" x14ac:dyDescent="0.35">
      <c r="A55" s="121">
        <v>62826</v>
      </c>
      <c r="B55" s="122">
        <v>62918</v>
      </c>
      <c r="C55" s="121" t="s">
        <v>1403</v>
      </c>
      <c r="D55" s="88" t="s">
        <v>590</v>
      </c>
      <c r="E55" s="88" t="s">
        <v>576</v>
      </c>
      <c r="F55" s="88">
        <v>2</v>
      </c>
      <c r="G55" s="110">
        <v>1</v>
      </c>
      <c r="I55" s="88" t="str">
        <f t="shared" si="0"/>
        <v>assy</v>
      </c>
      <c r="R55" s="98" t="s">
        <v>914</v>
      </c>
      <c r="S55" s="91">
        <v>4</v>
      </c>
      <c r="V55" s="111">
        <v>0</v>
      </c>
      <c r="X55" s="121" t="s">
        <v>1089</v>
      </c>
      <c r="Y55" s="89"/>
      <c r="Z55" s="118"/>
      <c r="AA55" s="112">
        <f t="shared" si="4"/>
        <v>0</v>
      </c>
      <c r="AB55" s="95">
        <f t="shared" si="2"/>
        <v>0</v>
      </c>
      <c r="AD55" s="88">
        <f t="shared" si="3"/>
        <v>0</v>
      </c>
      <c r="AE55" s="113">
        <v>40081</v>
      </c>
    </row>
    <row r="56" spans="1:39" x14ac:dyDescent="0.35">
      <c r="A56" s="220">
        <v>62445</v>
      </c>
      <c r="B56" s="231">
        <v>62922</v>
      </c>
      <c r="C56" s="220" t="s">
        <v>1817</v>
      </c>
      <c r="D56" s="220" t="s">
        <v>590</v>
      </c>
      <c r="E56" s="220" t="s">
        <v>1081</v>
      </c>
      <c r="F56" s="220">
        <v>1</v>
      </c>
      <c r="G56" s="221">
        <v>1</v>
      </c>
      <c r="H56" s="220"/>
      <c r="I56" s="220" t="str">
        <f t="shared" si="0"/>
        <v>assy</v>
      </c>
      <c r="J56" s="220"/>
      <c r="K56" s="220"/>
      <c r="L56" s="220"/>
      <c r="M56" s="220"/>
      <c r="N56" s="222"/>
      <c r="O56" s="222"/>
      <c r="P56" s="222"/>
      <c r="Q56" s="222"/>
      <c r="R56" s="223" t="s">
        <v>1190</v>
      </c>
      <c r="S56" s="224">
        <v>4</v>
      </c>
      <c r="T56" s="225" t="s">
        <v>1092</v>
      </c>
      <c r="U56" s="220"/>
      <c r="V56" s="226">
        <v>0</v>
      </c>
      <c r="W56" s="225"/>
      <c r="X56" s="220" t="s">
        <v>1087</v>
      </c>
      <c r="Y56" s="220"/>
      <c r="Z56" s="227"/>
      <c r="AA56" s="228">
        <f t="shared" si="4"/>
        <v>0</v>
      </c>
      <c r="AB56" s="229">
        <f t="shared" si="2"/>
        <v>0</v>
      </c>
      <c r="AC56" s="220"/>
      <c r="AD56" s="220">
        <f t="shared" si="3"/>
        <v>0</v>
      </c>
      <c r="AE56" s="230">
        <v>40099</v>
      </c>
      <c r="AF56" s="220"/>
      <c r="AG56" s="220"/>
      <c r="AH56" s="220"/>
      <c r="AI56" s="220"/>
      <c r="AJ56" s="220"/>
      <c r="AK56" s="220"/>
      <c r="AL56" s="220"/>
    </row>
    <row r="57" spans="1:39" x14ac:dyDescent="0.35">
      <c r="A57" s="220">
        <v>62445</v>
      </c>
      <c r="B57" s="231">
        <v>62923</v>
      </c>
      <c r="C57" s="220" t="s">
        <v>1818</v>
      </c>
      <c r="D57" s="220" t="s">
        <v>590</v>
      </c>
      <c r="E57" s="220" t="s">
        <v>1081</v>
      </c>
      <c r="F57" s="220">
        <v>1</v>
      </c>
      <c r="G57" s="221">
        <v>1</v>
      </c>
      <c r="H57" s="220"/>
      <c r="I57" s="220" t="str">
        <f t="shared" si="0"/>
        <v>assy</v>
      </c>
      <c r="J57" s="220"/>
      <c r="K57" s="220"/>
      <c r="L57" s="220"/>
      <c r="M57" s="220"/>
      <c r="N57" s="222"/>
      <c r="O57" s="222"/>
      <c r="P57" s="222"/>
      <c r="Q57" s="222"/>
      <c r="R57" s="223" t="s">
        <v>1190</v>
      </c>
      <c r="S57" s="224">
        <v>4</v>
      </c>
      <c r="T57" s="225" t="s">
        <v>1092</v>
      </c>
      <c r="U57" s="220"/>
      <c r="V57" s="226">
        <v>0</v>
      </c>
      <c r="W57" s="225"/>
      <c r="X57" s="220"/>
      <c r="Y57" s="220"/>
      <c r="Z57" s="227"/>
      <c r="AA57" s="228">
        <f t="shared" si="4"/>
        <v>0</v>
      </c>
      <c r="AB57" s="229">
        <f t="shared" si="2"/>
        <v>0</v>
      </c>
      <c r="AC57" s="220"/>
      <c r="AD57" s="220">
        <f t="shared" si="3"/>
        <v>0</v>
      </c>
      <c r="AE57" s="230">
        <v>40099</v>
      </c>
      <c r="AF57" s="220"/>
      <c r="AG57" s="220"/>
      <c r="AH57" s="220"/>
      <c r="AI57" s="220"/>
      <c r="AJ57" s="220"/>
      <c r="AK57" s="220"/>
      <c r="AL57" s="220"/>
    </row>
    <row r="58" spans="1:39" x14ac:dyDescent="0.35">
      <c r="A58" s="116">
        <v>62897</v>
      </c>
      <c r="B58" s="117">
        <v>62931</v>
      </c>
      <c r="C58" s="116" t="s">
        <v>1417</v>
      </c>
      <c r="D58" s="88" t="s">
        <v>590</v>
      </c>
      <c r="E58" s="88" t="s">
        <v>576</v>
      </c>
      <c r="F58" s="88">
        <v>1</v>
      </c>
      <c r="G58" s="110">
        <v>1</v>
      </c>
      <c r="I58" s="88" t="str">
        <f t="shared" si="0"/>
        <v>assy</v>
      </c>
      <c r="R58" s="98" t="s">
        <v>1129</v>
      </c>
      <c r="S58" s="91">
        <v>4</v>
      </c>
      <c r="V58" s="111">
        <v>0</v>
      </c>
      <c r="X58" s="88" t="s">
        <v>1418</v>
      </c>
      <c r="AA58" s="112">
        <f t="shared" si="4"/>
        <v>0</v>
      </c>
      <c r="AB58" s="95">
        <f t="shared" si="2"/>
        <v>0</v>
      </c>
      <c r="AD58" s="88">
        <f t="shared" si="3"/>
        <v>0</v>
      </c>
      <c r="AE58" s="113">
        <v>40092</v>
      </c>
    </row>
    <row r="59" spans="1:39" x14ac:dyDescent="0.35">
      <c r="A59" s="125">
        <v>62935</v>
      </c>
      <c r="B59" s="126">
        <v>62937</v>
      </c>
      <c r="C59" s="125" t="s">
        <v>1430</v>
      </c>
      <c r="D59" s="125" t="s">
        <v>590</v>
      </c>
      <c r="E59" s="125" t="s">
        <v>576</v>
      </c>
      <c r="F59" s="125">
        <v>1</v>
      </c>
      <c r="G59" s="127">
        <v>1</v>
      </c>
      <c r="H59" s="125"/>
      <c r="I59" s="125" t="str">
        <f t="shared" si="0"/>
        <v>assy</v>
      </c>
      <c r="J59" s="125"/>
      <c r="K59" s="125"/>
      <c r="L59" s="125"/>
      <c r="M59" s="125"/>
      <c r="N59" s="128"/>
      <c r="O59" s="128"/>
      <c r="P59" s="128"/>
      <c r="Q59" s="128"/>
      <c r="R59" s="129" t="s">
        <v>914</v>
      </c>
      <c r="S59" s="262">
        <v>4</v>
      </c>
      <c r="T59" s="130" t="s">
        <v>1307</v>
      </c>
      <c r="U59" s="125"/>
      <c r="V59" s="131">
        <v>0</v>
      </c>
      <c r="W59" s="130"/>
      <c r="X59" s="125"/>
      <c r="Y59" s="125"/>
      <c r="Z59" s="132"/>
      <c r="AA59" s="228">
        <f t="shared" si="4"/>
        <v>0</v>
      </c>
      <c r="AB59" s="229">
        <f t="shared" si="2"/>
        <v>0</v>
      </c>
      <c r="AC59" s="220"/>
      <c r="AD59" s="220">
        <f t="shared" si="3"/>
        <v>0</v>
      </c>
      <c r="AE59" s="230">
        <v>40078</v>
      </c>
      <c r="AF59" s="220"/>
      <c r="AG59" s="220"/>
      <c r="AH59" s="220"/>
      <c r="AI59" s="220"/>
      <c r="AJ59" s="220"/>
      <c r="AK59" s="220"/>
      <c r="AL59" s="220"/>
    </row>
    <row r="60" spans="1:39" x14ac:dyDescent="0.35">
      <c r="A60" s="125">
        <v>62451</v>
      </c>
      <c r="B60" s="126">
        <v>62938</v>
      </c>
      <c r="C60" s="125" t="s">
        <v>1431</v>
      </c>
      <c r="D60" s="125" t="s">
        <v>590</v>
      </c>
      <c r="E60" s="125" t="s">
        <v>576</v>
      </c>
      <c r="F60" s="125">
        <v>1</v>
      </c>
      <c r="G60" s="127"/>
      <c r="H60" s="125"/>
      <c r="I60" s="125" t="str">
        <f t="shared" si="0"/>
        <v>assy</v>
      </c>
      <c r="J60" s="125"/>
      <c r="K60" s="125"/>
      <c r="L60" s="125"/>
      <c r="M60" s="125"/>
      <c r="N60" s="128"/>
      <c r="O60" s="128"/>
      <c r="P60" s="128"/>
      <c r="Q60" s="128"/>
      <c r="R60" s="129" t="s">
        <v>1185</v>
      </c>
      <c r="S60" s="262">
        <v>4</v>
      </c>
      <c r="T60" s="130"/>
      <c r="U60" s="125"/>
      <c r="V60" s="131">
        <v>0</v>
      </c>
      <c r="W60" s="129"/>
      <c r="X60" s="125"/>
      <c r="Y60" s="125"/>
      <c r="Z60" s="132"/>
      <c r="AA60" s="228">
        <f t="shared" si="4"/>
        <v>0</v>
      </c>
      <c r="AB60" s="229">
        <f t="shared" si="2"/>
        <v>0</v>
      </c>
      <c r="AC60" s="220"/>
      <c r="AD60" s="220">
        <f t="shared" si="3"/>
        <v>0</v>
      </c>
      <c r="AE60" s="230">
        <v>40081</v>
      </c>
      <c r="AF60" s="220"/>
      <c r="AG60" s="220"/>
      <c r="AH60" s="220"/>
      <c r="AI60" s="220"/>
      <c r="AJ60" s="220"/>
      <c r="AK60" s="220"/>
      <c r="AL60" s="220"/>
      <c r="AM60" s="135"/>
    </row>
    <row r="61" spans="1:39" x14ac:dyDescent="0.35">
      <c r="A61" s="125">
        <v>61772</v>
      </c>
      <c r="B61" s="126">
        <v>62952</v>
      </c>
      <c r="C61" s="125" t="s">
        <v>1443</v>
      </c>
      <c r="D61" s="125" t="s">
        <v>590</v>
      </c>
      <c r="E61" s="125" t="s">
        <v>1081</v>
      </c>
      <c r="F61" s="125">
        <v>1</v>
      </c>
      <c r="G61" s="127">
        <v>1</v>
      </c>
      <c r="H61" s="125"/>
      <c r="I61" s="125" t="str">
        <f t="shared" si="0"/>
        <v>assy</v>
      </c>
      <c r="J61" s="125"/>
      <c r="K61" s="125"/>
      <c r="L61" s="125"/>
      <c r="M61" s="125"/>
      <c r="N61" s="128"/>
      <c r="O61" s="128"/>
      <c r="P61" s="128"/>
      <c r="Q61" s="128"/>
      <c r="R61" s="129" t="s">
        <v>914</v>
      </c>
      <c r="S61" s="262">
        <v>4</v>
      </c>
      <c r="T61" s="130" t="s">
        <v>1373</v>
      </c>
      <c r="U61" s="125"/>
      <c r="V61" s="131">
        <v>38.28</v>
      </c>
      <c r="W61" s="130">
        <v>12661</v>
      </c>
      <c r="X61" s="125" t="s">
        <v>1194</v>
      </c>
      <c r="Y61" s="125"/>
      <c r="Z61" s="132"/>
      <c r="AA61" s="263">
        <f t="shared" si="4"/>
        <v>38.28</v>
      </c>
      <c r="AB61" s="264">
        <f t="shared" si="2"/>
        <v>38.28</v>
      </c>
      <c r="AC61" s="125"/>
      <c r="AD61" s="125">
        <f t="shared" si="3"/>
        <v>0</v>
      </c>
      <c r="AE61" s="148">
        <v>40080</v>
      </c>
      <c r="AF61" s="125"/>
      <c r="AG61" s="125"/>
      <c r="AH61" s="125"/>
      <c r="AI61" s="125"/>
      <c r="AJ61" s="125"/>
      <c r="AK61" s="125"/>
      <c r="AL61" s="125"/>
      <c r="AM61" s="135"/>
    </row>
    <row r="62" spans="1:39" x14ac:dyDescent="0.35">
      <c r="A62" s="232">
        <v>62794</v>
      </c>
      <c r="B62" s="233">
        <v>62984</v>
      </c>
      <c r="C62" s="232" t="s">
        <v>1843</v>
      </c>
      <c r="D62" s="232" t="s">
        <v>590</v>
      </c>
      <c r="E62" s="232" t="s">
        <v>576</v>
      </c>
      <c r="F62" s="232">
        <v>1</v>
      </c>
      <c r="G62" s="234"/>
      <c r="H62" s="232"/>
      <c r="I62" s="232" t="str">
        <f t="shared" si="0"/>
        <v>assy</v>
      </c>
      <c r="J62" s="232"/>
      <c r="K62" s="232"/>
      <c r="L62" s="232"/>
      <c r="M62" s="232"/>
      <c r="N62" s="235"/>
      <c r="O62" s="235"/>
      <c r="P62" s="235"/>
      <c r="Q62" s="235"/>
      <c r="R62" s="236" t="s">
        <v>1049</v>
      </c>
      <c r="S62" s="237">
        <v>0</v>
      </c>
      <c r="T62" s="238" t="s">
        <v>1844</v>
      </c>
      <c r="U62" s="232"/>
      <c r="V62" s="290">
        <v>13.33</v>
      </c>
      <c r="W62" s="238"/>
      <c r="X62" s="232" t="s">
        <v>1845</v>
      </c>
      <c r="Y62" s="232"/>
      <c r="Z62" s="239"/>
      <c r="AA62" s="240">
        <f t="shared" si="4"/>
        <v>13.33</v>
      </c>
      <c r="AB62" s="241">
        <f t="shared" si="2"/>
        <v>13.33</v>
      </c>
      <c r="AC62" s="232"/>
      <c r="AD62" s="232">
        <f t="shared" si="3"/>
        <v>0</v>
      </c>
      <c r="AE62" s="242">
        <v>40081</v>
      </c>
      <c r="AF62" s="232"/>
      <c r="AG62" s="232"/>
      <c r="AH62" s="232"/>
      <c r="AI62" s="232"/>
      <c r="AJ62" s="232"/>
      <c r="AK62" s="232"/>
      <c r="AL62" s="232"/>
    </row>
    <row r="63" spans="1:39" x14ac:dyDescent="0.35">
      <c r="A63" s="116">
        <v>62912</v>
      </c>
      <c r="B63" s="117">
        <v>62998</v>
      </c>
      <c r="C63" s="116" t="s">
        <v>1494</v>
      </c>
      <c r="D63" s="88" t="s">
        <v>590</v>
      </c>
      <c r="E63" s="88" t="s">
        <v>576</v>
      </c>
      <c r="F63" s="88">
        <v>1</v>
      </c>
      <c r="G63" s="88">
        <v>100</v>
      </c>
      <c r="I63" s="88" t="str">
        <f t="shared" si="0"/>
        <v>assy</v>
      </c>
      <c r="R63" s="98" t="s">
        <v>1103</v>
      </c>
      <c r="S63" s="91">
        <v>4</v>
      </c>
      <c r="V63" s="119">
        <v>0</v>
      </c>
      <c r="Z63" s="118"/>
      <c r="AA63" s="112">
        <f t="shared" si="4"/>
        <v>0</v>
      </c>
      <c r="AB63" s="95">
        <f t="shared" si="2"/>
        <v>0</v>
      </c>
      <c r="AD63" s="88">
        <f t="shared" si="3"/>
        <v>0</v>
      </c>
      <c r="AE63" s="113">
        <v>40102</v>
      </c>
    </row>
    <row r="64" spans="1:39" x14ac:dyDescent="0.35">
      <c r="A64" s="88">
        <v>62445</v>
      </c>
      <c r="B64" s="109">
        <v>62999</v>
      </c>
      <c r="C64" s="88" t="s">
        <v>1495</v>
      </c>
      <c r="D64" s="88" t="s">
        <v>590</v>
      </c>
      <c r="E64" s="88" t="s">
        <v>576</v>
      </c>
      <c r="F64" s="88">
        <v>1</v>
      </c>
      <c r="G64" s="110">
        <v>1</v>
      </c>
      <c r="I64" s="88" t="str">
        <f t="shared" si="0"/>
        <v>assy</v>
      </c>
      <c r="R64" s="98" t="s">
        <v>914</v>
      </c>
      <c r="S64" s="91">
        <v>4</v>
      </c>
      <c r="V64" s="111">
        <v>0</v>
      </c>
      <c r="Z64" s="114"/>
      <c r="AA64" s="112">
        <f t="shared" si="4"/>
        <v>0</v>
      </c>
      <c r="AB64" s="95">
        <f t="shared" si="2"/>
        <v>0</v>
      </c>
      <c r="AD64" s="88">
        <f t="shared" si="3"/>
        <v>0</v>
      </c>
      <c r="AE64" s="113">
        <v>40084</v>
      </c>
    </row>
    <row r="65" spans="1:31" x14ac:dyDescent="0.35">
      <c r="A65" s="116">
        <v>62452</v>
      </c>
      <c r="B65" s="117">
        <v>63058</v>
      </c>
      <c r="C65" s="116" t="s">
        <v>1496</v>
      </c>
      <c r="D65" s="88" t="s">
        <v>590</v>
      </c>
      <c r="E65" s="88" t="s">
        <v>576</v>
      </c>
      <c r="F65" s="88">
        <v>1</v>
      </c>
      <c r="G65" s="110">
        <v>1</v>
      </c>
      <c r="I65" s="88" t="str">
        <f t="shared" si="0"/>
        <v>assy</v>
      </c>
      <c r="R65" s="98" t="s">
        <v>1129</v>
      </c>
      <c r="S65" s="91">
        <v>4</v>
      </c>
      <c r="V65" s="111">
        <v>0</v>
      </c>
      <c r="W65" s="98"/>
      <c r="Z65" s="118"/>
      <c r="AA65" s="112">
        <f t="shared" si="4"/>
        <v>0</v>
      </c>
      <c r="AB65" s="95">
        <f t="shared" si="2"/>
        <v>0</v>
      </c>
      <c r="AD65" s="88">
        <f t="shared" si="3"/>
        <v>0</v>
      </c>
      <c r="AE65" s="113">
        <v>40091</v>
      </c>
    </row>
    <row r="66" spans="1:31" x14ac:dyDescent="0.35">
      <c r="A66" s="88">
        <v>61762</v>
      </c>
      <c r="B66" s="109">
        <v>63059</v>
      </c>
      <c r="C66" s="88" t="s">
        <v>1497</v>
      </c>
      <c r="D66" s="88" t="s">
        <v>590</v>
      </c>
      <c r="E66" s="88" t="s">
        <v>576</v>
      </c>
      <c r="F66" s="88">
        <v>1</v>
      </c>
      <c r="G66" s="110">
        <v>1</v>
      </c>
      <c r="I66" s="88" t="str">
        <f t="shared" si="0"/>
        <v>assy</v>
      </c>
      <c r="R66" s="98" t="s">
        <v>1103</v>
      </c>
      <c r="S66" s="91">
        <v>4</v>
      </c>
      <c r="U66" s="89"/>
      <c r="V66" s="111">
        <v>0</v>
      </c>
      <c r="AA66" s="112">
        <f t="shared" si="4"/>
        <v>0</v>
      </c>
      <c r="AB66" s="95">
        <f t="shared" si="2"/>
        <v>0</v>
      </c>
      <c r="AD66" s="88">
        <f t="shared" si="3"/>
        <v>0</v>
      </c>
      <c r="AE66" s="113">
        <v>40113</v>
      </c>
    </row>
    <row r="67" spans="1:31" x14ac:dyDescent="0.35">
      <c r="A67" s="116">
        <v>62452</v>
      </c>
      <c r="B67" s="117">
        <v>63059</v>
      </c>
      <c r="C67" s="116" t="s">
        <v>1497</v>
      </c>
      <c r="D67" s="88" t="s">
        <v>590</v>
      </c>
      <c r="E67" s="88" t="s">
        <v>576</v>
      </c>
      <c r="F67" s="88">
        <v>1</v>
      </c>
      <c r="G67" s="110">
        <v>1</v>
      </c>
      <c r="I67" s="88" t="str">
        <f t="shared" si="0"/>
        <v>assy</v>
      </c>
      <c r="R67" s="98" t="s">
        <v>1129</v>
      </c>
      <c r="S67" s="91">
        <v>4</v>
      </c>
      <c r="V67" s="111">
        <v>0</v>
      </c>
      <c r="W67" s="98"/>
      <c r="Z67" s="118"/>
      <c r="AA67" s="112">
        <f t="shared" si="4"/>
        <v>0</v>
      </c>
      <c r="AB67" s="95">
        <f t="shared" si="2"/>
        <v>0</v>
      </c>
      <c r="AD67" s="88">
        <f t="shared" si="3"/>
        <v>0</v>
      </c>
      <c r="AE67" s="113">
        <v>40091</v>
      </c>
    </row>
    <row r="68" spans="1:31" x14ac:dyDescent="0.35">
      <c r="A68" s="116">
        <v>62912</v>
      </c>
      <c r="B68" s="117">
        <v>63062</v>
      </c>
      <c r="C68" s="116" t="s">
        <v>1499</v>
      </c>
      <c r="D68" s="88" t="s">
        <v>590</v>
      </c>
      <c r="E68" s="88" t="s">
        <v>576</v>
      </c>
      <c r="F68" s="88">
        <v>1</v>
      </c>
      <c r="G68" s="110">
        <v>1</v>
      </c>
      <c r="I68" s="88" t="str">
        <f t="shared" si="0"/>
        <v>assy</v>
      </c>
      <c r="R68" s="98" t="s">
        <v>1129</v>
      </c>
      <c r="S68" s="91">
        <v>4</v>
      </c>
      <c r="V68" s="111">
        <v>0</v>
      </c>
      <c r="AA68" s="112">
        <f t="shared" si="4"/>
        <v>0</v>
      </c>
      <c r="AB68" s="95">
        <f t="shared" si="2"/>
        <v>0</v>
      </c>
      <c r="AD68" s="88">
        <f t="shared" si="3"/>
        <v>0</v>
      </c>
      <c r="AE68" s="113">
        <v>40092</v>
      </c>
    </row>
    <row r="69" spans="1:31" x14ac:dyDescent="0.35">
      <c r="A69" s="88">
        <v>62445</v>
      </c>
      <c r="B69" s="109">
        <v>63067</v>
      </c>
      <c r="C69" s="88" t="s">
        <v>1503</v>
      </c>
      <c r="D69" s="88" t="s">
        <v>590</v>
      </c>
      <c r="E69" s="88" t="s">
        <v>576</v>
      </c>
      <c r="F69" s="88">
        <v>1</v>
      </c>
      <c r="G69" s="110">
        <v>1</v>
      </c>
      <c r="I69" s="88" t="str">
        <f t="shared" si="0"/>
        <v>assy</v>
      </c>
      <c r="R69" s="98" t="s">
        <v>1129</v>
      </c>
      <c r="S69" s="91">
        <v>4</v>
      </c>
      <c r="V69" s="111">
        <v>0</v>
      </c>
      <c r="Z69" s="114"/>
      <c r="AA69" s="115">
        <f t="shared" si="4"/>
        <v>0</v>
      </c>
      <c r="AB69" s="95">
        <f t="shared" si="2"/>
        <v>0</v>
      </c>
      <c r="AD69" s="88">
        <f t="shared" si="3"/>
        <v>0</v>
      </c>
      <c r="AE69" s="113">
        <v>40122</v>
      </c>
    </row>
    <row r="70" spans="1:31" x14ac:dyDescent="0.35">
      <c r="A70" s="125">
        <v>62454</v>
      </c>
      <c r="B70" s="126">
        <v>63068</v>
      </c>
      <c r="C70" s="125" t="s">
        <v>1824</v>
      </c>
      <c r="D70" s="125" t="s">
        <v>590</v>
      </c>
      <c r="E70" s="125" t="s">
        <v>576</v>
      </c>
      <c r="F70" s="125">
        <v>1</v>
      </c>
      <c r="G70" s="127">
        <v>1</v>
      </c>
      <c r="H70" s="125"/>
      <c r="I70" s="125" t="str">
        <f t="shared" si="0"/>
        <v>assy</v>
      </c>
      <c r="J70" s="125"/>
      <c r="K70" s="125"/>
      <c r="L70" s="125"/>
      <c r="M70" s="125"/>
      <c r="N70" s="128"/>
      <c r="O70" s="128"/>
      <c r="P70" s="128"/>
      <c r="Q70" s="128"/>
      <c r="R70" s="129" t="s">
        <v>1049</v>
      </c>
      <c r="S70" s="262">
        <v>4</v>
      </c>
      <c r="T70" s="130" t="s">
        <v>1092</v>
      </c>
      <c r="U70" s="125"/>
      <c r="V70" s="131">
        <v>45</v>
      </c>
      <c r="W70" s="130"/>
      <c r="X70" s="125" t="s">
        <v>1118</v>
      </c>
      <c r="Y70" s="125"/>
      <c r="Z70" s="132"/>
      <c r="AA70" s="112">
        <f t="shared" si="4"/>
        <v>45</v>
      </c>
      <c r="AB70" s="95">
        <f t="shared" si="2"/>
        <v>45</v>
      </c>
      <c r="AD70" s="88">
        <f t="shared" si="3"/>
        <v>0</v>
      </c>
      <c r="AE70" s="113">
        <v>40098</v>
      </c>
    </row>
    <row r="71" spans="1:31" x14ac:dyDescent="0.35">
      <c r="A71" s="125">
        <v>62454</v>
      </c>
      <c r="B71" s="126">
        <v>63070</v>
      </c>
      <c r="C71" s="125" t="s">
        <v>1504</v>
      </c>
      <c r="D71" s="125" t="s">
        <v>590</v>
      </c>
      <c r="E71" s="125" t="s">
        <v>576</v>
      </c>
      <c r="F71" s="125">
        <v>1</v>
      </c>
      <c r="G71" s="127">
        <v>1</v>
      </c>
      <c r="H71" s="125"/>
      <c r="I71" s="125" t="str">
        <f t="shared" ref="I71:I134" si="5">IF(COUNTIF($A$7:$A$3320,B71)&lt;&gt;0,"assy","part")</f>
        <v>assy</v>
      </c>
      <c r="J71" s="125"/>
      <c r="K71" s="125"/>
      <c r="L71" s="125"/>
      <c r="M71" s="125"/>
      <c r="N71" s="128"/>
      <c r="O71" s="128"/>
      <c r="P71" s="128"/>
      <c r="Q71" s="128"/>
      <c r="R71" s="129" t="s">
        <v>1049</v>
      </c>
      <c r="S71" s="262">
        <v>4</v>
      </c>
      <c r="T71" s="130" t="s">
        <v>1092</v>
      </c>
      <c r="U71" s="125"/>
      <c r="V71" s="131">
        <v>64</v>
      </c>
      <c r="W71" s="130"/>
      <c r="X71" s="125" t="s">
        <v>1118</v>
      </c>
      <c r="Y71" s="125"/>
      <c r="Z71" s="132"/>
      <c r="AA71" s="112">
        <f t="shared" si="4"/>
        <v>64</v>
      </c>
      <c r="AB71" s="95">
        <f t="shared" ref="AB71:AB134" si="6">AA71*F71</f>
        <v>64</v>
      </c>
      <c r="AD71" s="88">
        <f t="shared" ref="AD71:AD134" si="7">AC71*F71</f>
        <v>0</v>
      </c>
      <c r="AE71" s="113">
        <v>40112</v>
      </c>
    </row>
    <row r="72" spans="1:31" x14ac:dyDescent="0.35">
      <c r="A72" s="125">
        <v>62454</v>
      </c>
      <c r="B72" s="126">
        <v>63072</v>
      </c>
      <c r="C72" s="125" t="s">
        <v>1507</v>
      </c>
      <c r="D72" s="125" t="s">
        <v>590</v>
      </c>
      <c r="E72" s="125" t="s">
        <v>576</v>
      </c>
      <c r="F72" s="125">
        <v>1</v>
      </c>
      <c r="G72" s="127">
        <v>1</v>
      </c>
      <c r="H72" s="125"/>
      <c r="I72" s="125" t="str">
        <f t="shared" si="5"/>
        <v>assy</v>
      </c>
      <c r="J72" s="125"/>
      <c r="K72" s="125"/>
      <c r="L72" s="125"/>
      <c r="M72" s="125"/>
      <c r="N72" s="128"/>
      <c r="O72" s="128"/>
      <c r="P72" s="128"/>
      <c r="Q72" s="128"/>
      <c r="R72" s="129" t="s">
        <v>1049</v>
      </c>
      <c r="S72" s="262">
        <v>4</v>
      </c>
      <c r="T72" s="130" t="s">
        <v>1361</v>
      </c>
      <c r="U72" s="125"/>
      <c r="V72" s="131">
        <v>45</v>
      </c>
      <c r="W72" s="130"/>
      <c r="X72" s="125" t="s">
        <v>1118</v>
      </c>
      <c r="Y72" s="125"/>
      <c r="Z72" s="132"/>
      <c r="AA72" s="112">
        <f t="shared" si="4"/>
        <v>45</v>
      </c>
      <c r="AB72" s="95">
        <f t="shared" si="6"/>
        <v>45</v>
      </c>
      <c r="AD72" s="88">
        <f t="shared" si="7"/>
        <v>0</v>
      </c>
      <c r="AE72" s="113">
        <v>40098</v>
      </c>
    </row>
    <row r="73" spans="1:31" x14ac:dyDescent="0.35">
      <c r="A73" s="88">
        <v>62445</v>
      </c>
      <c r="B73" s="109">
        <v>63085</v>
      </c>
      <c r="C73" s="88" t="s">
        <v>1521</v>
      </c>
      <c r="D73" s="88" t="s">
        <v>590</v>
      </c>
      <c r="E73" s="88" t="s">
        <v>576</v>
      </c>
      <c r="F73" s="88">
        <v>1</v>
      </c>
      <c r="G73" s="110">
        <v>1</v>
      </c>
      <c r="I73" s="88" t="str">
        <f t="shared" si="5"/>
        <v>assy</v>
      </c>
      <c r="R73" s="98" t="s">
        <v>1129</v>
      </c>
      <c r="S73" s="91">
        <v>4</v>
      </c>
      <c r="V73" s="111">
        <v>0</v>
      </c>
      <c r="Z73" s="114"/>
      <c r="AA73" s="112">
        <f t="shared" si="4"/>
        <v>0</v>
      </c>
      <c r="AB73" s="95">
        <f t="shared" si="6"/>
        <v>0</v>
      </c>
      <c r="AD73" s="88">
        <f t="shared" si="7"/>
        <v>0</v>
      </c>
      <c r="AE73" s="113">
        <v>40099</v>
      </c>
    </row>
    <row r="74" spans="1:31" x14ac:dyDescent="0.35">
      <c r="A74" s="116">
        <v>62912</v>
      </c>
      <c r="B74" s="116">
        <v>63089</v>
      </c>
      <c r="C74" s="116" t="s">
        <v>1525</v>
      </c>
      <c r="D74" s="88" t="s">
        <v>590</v>
      </c>
      <c r="E74" s="88" t="s">
        <v>576</v>
      </c>
      <c r="F74" s="88">
        <v>1</v>
      </c>
      <c r="G74" s="88">
        <v>100</v>
      </c>
      <c r="I74" s="88" t="str">
        <f t="shared" si="5"/>
        <v>assy</v>
      </c>
      <c r="R74" s="98" t="s">
        <v>1103</v>
      </c>
      <c r="S74" s="91">
        <v>4</v>
      </c>
      <c r="V74" s="111">
        <v>0</v>
      </c>
      <c r="W74" s="98"/>
      <c r="AA74" s="112">
        <f t="shared" si="4"/>
        <v>0</v>
      </c>
      <c r="AB74" s="95">
        <f t="shared" si="6"/>
        <v>0</v>
      </c>
      <c r="AD74" s="88">
        <f t="shared" si="7"/>
        <v>0</v>
      </c>
      <c r="AE74" s="113">
        <v>40102</v>
      </c>
    </row>
    <row r="75" spans="1:31" x14ac:dyDescent="0.35">
      <c r="A75" s="88">
        <v>62465</v>
      </c>
      <c r="B75" s="109">
        <v>63098</v>
      </c>
      <c r="C75" s="88" t="s">
        <v>1537</v>
      </c>
      <c r="D75" s="88" t="s">
        <v>590</v>
      </c>
      <c r="E75" s="88" t="s">
        <v>1081</v>
      </c>
      <c r="F75" s="88">
        <v>1</v>
      </c>
      <c r="G75" s="110">
        <v>1</v>
      </c>
      <c r="I75" s="88" t="str">
        <f t="shared" si="5"/>
        <v>assy</v>
      </c>
      <c r="R75" s="98" t="s">
        <v>1185</v>
      </c>
      <c r="S75" s="91">
        <v>4</v>
      </c>
      <c r="V75" s="111">
        <v>0</v>
      </c>
      <c r="Z75" s="114"/>
      <c r="AA75" s="115">
        <f t="shared" si="4"/>
        <v>0</v>
      </c>
      <c r="AB75" s="95">
        <f t="shared" si="6"/>
        <v>0</v>
      </c>
      <c r="AD75" s="88">
        <f t="shared" si="7"/>
        <v>0</v>
      </c>
      <c r="AE75" s="113">
        <v>40123</v>
      </c>
    </row>
    <row r="76" spans="1:31" x14ac:dyDescent="0.35">
      <c r="A76" s="88">
        <v>62445</v>
      </c>
      <c r="B76" s="109">
        <v>63125</v>
      </c>
      <c r="C76" s="88" t="s">
        <v>1555</v>
      </c>
      <c r="D76" s="88" t="s">
        <v>590</v>
      </c>
      <c r="E76" s="88" t="s">
        <v>576</v>
      </c>
      <c r="F76" s="88">
        <v>1</v>
      </c>
      <c r="G76" s="88">
        <v>100</v>
      </c>
      <c r="I76" s="88" t="str">
        <f t="shared" si="5"/>
        <v>assy</v>
      </c>
      <c r="R76" s="98" t="s">
        <v>1129</v>
      </c>
      <c r="S76" s="91">
        <v>4</v>
      </c>
      <c r="V76" s="119">
        <v>0</v>
      </c>
      <c r="Z76" s="114"/>
      <c r="AA76" s="115">
        <f t="shared" si="4"/>
        <v>0</v>
      </c>
      <c r="AB76" s="95">
        <f t="shared" si="6"/>
        <v>0</v>
      </c>
      <c r="AD76" s="88">
        <f t="shared" si="7"/>
        <v>0</v>
      </c>
      <c r="AE76" s="113">
        <v>40147</v>
      </c>
    </row>
    <row r="77" spans="1:31" x14ac:dyDescent="0.35">
      <c r="A77" s="88">
        <v>62456</v>
      </c>
      <c r="B77" s="109">
        <v>63126</v>
      </c>
      <c r="C77" s="88" t="s">
        <v>1556</v>
      </c>
      <c r="D77" s="88" t="s">
        <v>590</v>
      </c>
      <c r="F77" s="88">
        <v>4</v>
      </c>
      <c r="G77" s="110">
        <v>1</v>
      </c>
      <c r="I77" s="88" t="str">
        <f t="shared" si="5"/>
        <v>assy</v>
      </c>
      <c r="R77" s="98" t="s">
        <v>1049</v>
      </c>
      <c r="S77" s="91">
        <v>4</v>
      </c>
      <c r="V77" s="111">
        <v>0</v>
      </c>
      <c r="Z77" s="114"/>
      <c r="AA77" s="115">
        <f t="shared" si="4"/>
        <v>0</v>
      </c>
      <c r="AB77" s="95">
        <f t="shared" si="6"/>
        <v>0</v>
      </c>
      <c r="AD77" s="88">
        <f t="shared" si="7"/>
        <v>0</v>
      </c>
      <c r="AE77" s="113">
        <v>40135</v>
      </c>
    </row>
    <row r="78" spans="1:31" x14ac:dyDescent="0.35">
      <c r="A78" s="88">
        <v>62445</v>
      </c>
      <c r="B78" s="109">
        <v>63127</v>
      </c>
      <c r="C78" s="88" t="s">
        <v>1557</v>
      </c>
      <c r="D78" s="88" t="s">
        <v>590</v>
      </c>
      <c r="E78" s="88" t="s">
        <v>576</v>
      </c>
      <c r="F78" s="88">
        <v>1</v>
      </c>
      <c r="G78" s="88">
        <v>100</v>
      </c>
      <c r="I78" s="88" t="str">
        <f t="shared" si="5"/>
        <v>assy</v>
      </c>
      <c r="R78" s="98" t="s">
        <v>1129</v>
      </c>
      <c r="S78" s="91">
        <v>4</v>
      </c>
      <c r="V78" s="119">
        <v>0</v>
      </c>
      <c r="Z78" s="114"/>
      <c r="AA78" s="115">
        <f t="shared" si="4"/>
        <v>0</v>
      </c>
      <c r="AB78" s="95">
        <f t="shared" si="6"/>
        <v>0</v>
      </c>
      <c r="AD78" s="88">
        <f t="shared" si="7"/>
        <v>0</v>
      </c>
      <c r="AE78" s="113">
        <v>40147</v>
      </c>
    </row>
    <row r="79" spans="1:31" x14ac:dyDescent="0.35">
      <c r="A79" s="88">
        <v>62445</v>
      </c>
      <c r="B79" s="109">
        <v>63129</v>
      </c>
      <c r="C79" s="88" t="s">
        <v>1559</v>
      </c>
      <c r="D79" s="88" t="s">
        <v>590</v>
      </c>
      <c r="E79" s="88" t="s">
        <v>576</v>
      </c>
      <c r="F79" s="88">
        <v>2</v>
      </c>
      <c r="G79" s="88">
        <v>100</v>
      </c>
      <c r="I79" s="88" t="str">
        <f t="shared" si="5"/>
        <v>assy</v>
      </c>
      <c r="R79" s="98" t="s">
        <v>1129</v>
      </c>
      <c r="S79" s="91">
        <v>4</v>
      </c>
      <c r="V79" s="119">
        <v>0</v>
      </c>
      <c r="Z79" s="114"/>
      <c r="AA79" s="115">
        <f t="shared" si="4"/>
        <v>0</v>
      </c>
      <c r="AB79" s="95">
        <f t="shared" si="6"/>
        <v>0</v>
      </c>
      <c r="AD79" s="88">
        <f t="shared" si="7"/>
        <v>0</v>
      </c>
      <c r="AE79" s="113">
        <v>40147</v>
      </c>
    </row>
    <row r="80" spans="1:31" x14ac:dyDescent="0.35">
      <c r="A80" s="88">
        <v>62794</v>
      </c>
      <c r="B80" s="109">
        <v>63135</v>
      </c>
      <c r="C80" s="88" t="s">
        <v>1562</v>
      </c>
      <c r="D80" s="88" t="s">
        <v>590</v>
      </c>
      <c r="E80" s="88" t="s">
        <v>576</v>
      </c>
      <c r="F80" s="88">
        <v>1</v>
      </c>
      <c r="G80" s="120">
        <v>1</v>
      </c>
      <c r="I80" s="88" t="str">
        <f t="shared" si="5"/>
        <v>assy</v>
      </c>
      <c r="R80" s="98" t="s">
        <v>1049</v>
      </c>
      <c r="S80" s="91">
        <v>4</v>
      </c>
      <c r="T80" s="157"/>
      <c r="U80" s="113"/>
      <c r="V80" s="111">
        <v>0</v>
      </c>
      <c r="W80" s="98"/>
      <c r="Z80" s="114"/>
      <c r="AA80" s="115">
        <f t="shared" si="4"/>
        <v>0</v>
      </c>
      <c r="AB80" s="95">
        <f t="shared" si="6"/>
        <v>0</v>
      </c>
      <c r="AD80" s="88">
        <f t="shared" si="7"/>
        <v>0</v>
      </c>
      <c r="AE80" s="113">
        <v>40147</v>
      </c>
    </row>
    <row r="81" spans="1:38" x14ac:dyDescent="0.35">
      <c r="A81" s="220">
        <v>62457</v>
      </c>
      <c r="B81" s="231">
        <v>110003</v>
      </c>
      <c r="C81" s="220" t="s">
        <v>1591</v>
      </c>
      <c r="D81" s="220" t="s">
        <v>590</v>
      </c>
      <c r="E81" s="220" t="s">
        <v>778</v>
      </c>
      <c r="F81" s="220">
        <v>1</v>
      </c>
      <c r="G81" s="123">
        <v>1</v>
      </c>
      <c r="H81" s="220"/>
      <c r="I81" s="220" t="str">
        <f t="shared" si="5"/>
        <v>assy</v>
      </c>
      <c r="J81" s="220"/>
      <c r="K81" s="220"/>
      <c r="L81" s="220"/>
      <c r="M81" s="220"/>
      <c r="N81" s="222"/>
      <c r="O81" s="222"/>
      <c r="P81" s="222"/>
      <c r="Q81" s="222"/>
      <c r="R81" s="223"/>
      <c r="S81" s="224"/>
      <c r="T81" s="225"/>
      <c r="U81" s="220"/>
      <c r="V81" s="226">
        <v>0</v>
      </c>
      <c r="W81" s="225"/>
      <c r="X81" s="220"/>
      <c r="Y81" s="220"/>
      <c r="Z81" s="227"/>
      <c r="AA81" s="228">
        <f t="shared" si="4"/>
        <v>0</v>
      </c>
      <c r="AB81" s="229">
        <f t="shared" si="6"/>
        <v>0</v>
      </c>
      <c r="AC81" s="220"/>
      <c r="AD81" s="220">
        <f t="shared" si="7"/>
        <v>0</v>
      </c>
      <c r="AE81" s="230">
        <v>39926</v>
      </c>
      <c r="AF81" s="220"/>
      <c r="AG81" s="220"/>
      <c r="AH81" s="220"/>
      <c r="AI81" s="220"/>
      <c r="AJ81" s="220"/>
      <c r="AK81" s="220"/>
      <c r="AL81" s="220"/>
    </row>
    <row r="82" spans="1:38" x14ac:dyDescent="0.35">
      <c r="A82" s="220">
        <v>63085</v>
      </c>
      <c r="B82" s="231">
        <v>110003</v>
      </c>
      <c r="C82" s="220" t="s">
        <v>1591</v>
      </c>
      <c r="D82" s="220" t="s">
        <v>590</v>
      </c>
      <c r="E82" s="220" t="s">
        <v>778</v>
      </c>
      <c r="F82" s="220">
        <v>1</v>
      </c>
      <c r="G82" s="123">
        <v>1</v>
      </c>
      <c r="H82" s="220"/>
      <c r="I82" s="220" t="str">
        <f t="shared" si="5"/>
        <v>assy</v>
      </c>
      <c r="J82" s="220"/>
      <c r="K82" s="220"/>
      <c r="L82" s="220"/>
      <c r="M82" s="220"/>
      <c r="N82" s="222"/>
      <c r="O82" s="222"/>
      <c r="P82" s="222"/>
      <c r="Q82" s="222"/>
      <c r="R82" s="223"/>
      <c r="S82" s="224"/>
      <c r="T82" s="225"/>
      <c r="U82" s="220"/>
      <c r="V82" s="226">
        <v>0</v>
      </c>
      <c r="W82" s="225"/>
      <c r="X82" s="220"/>
      <c r="Y82" s="220"/>
      <c r="Z82" s="227"/>
      <c r="AA82" s="228">
        <f t="shared" si="4"/>
        <v>0</v>
      </c>
      <c r="AB82" s="229">
        <f t="shared" si="6"/>
        <v>0</v>
      </c>
      <c r="AC82" s="220"/>
      <c r="AD82" s="220">
        <f t="shared" si="7"/>
        <v>0</v>
      </c>
      <c r="AE82" s="230">
        <v>39926</v>
      </c>
      <c r="AF82" s="220"/>
      <c r="AG82" s="220"/>
      <c r="AH82" s="220"/>
      <c r="AI82" s="220"/>
      <c r="AJ82" s="220"/>
      <c r="AK82" s="220"/>
      <c r="AL82" s="220"/>
    </row>
    <row r="83" spans="1:38" x14ac:dyDescent="0.35">
      <c r="A83" s="220">
        <v>62457</v>
      </c>
      <c r="B83" s="231">
        <v>110004</v>
      </c>
      <c r="C83" s="220" t="s">
        <v>1592</v>
      </c>
      <c r="D83" s="220" t="s">
        <v>590</v>
      </c>
      <c r="E83" s="220" t="s">
        <v>1081</v>
      </c>
      <c r="F83" s="220">
        <v>1</v>
      </c>
      <c r="G83" s="123">
        <v>1</v>
      </c>
      <c r="H83" s="220"/>
      <c r="I83" s="220" t="str">
        <f t="shared" si="5"/>
        <v>assy</v>
      </c>
      <c r="J83" s="220"/>
      <c r="K83" s="220"/>
      <c r="L83" s="220"/>
      <c r="M83" s="220"/>
      <c r="N83" s="222"/>
      <c r="O83" s="222"/>
      <c r="P83" s="222"/>
      <c r="Q83" s="222"/>
      <c r="R83" s="223"/>
      <c r="S83" s="224"/>
      <c r="T83" s="225"/>
      <c r="U83" s="220"/>
      <c r="V83" s="226">
        <v>0</v>
      </c>
      <c r="W83" s="225"/>
      <c r="X83" s="220"/>
      <c r="Y83" s="220"/>
      <c r="Z83" s="227"/>
      <c r="AA83" s="228">
        <f t="shared" si="4"/>
        <v>0</v>
      </c>
      <c r="AB83" s="229">
        <f t="shared" si="6"/>
        <v>0</v>
      </c>
      <c r="AC83" s="220"/>
      <c r="AD83" s="220">
        <f t="shared" si="7"/>
        <v>0</v>
      </c>
      <c r="AE83" s="230">
        <v>39926</v>
      </c>
      <c r="AF83" s="220"/>
      <c r="AG83" s="220"/>
      <c r="AH83" s="220"/>
      <c r="AI83" s="220"/>
      <c r="AJ83" s="220"/>
      <c r="AK83" s="220"/>
      <c r="AL83" s="220"/>
    </row>
    <row r="84" spans="1:38" x14ac:dyDescent="0.35">
      <c r="A84" s="220">
        <v>63085</v>
      </c>
      <c r="B84" s="231">
        <v>110004</v>
      </c>
      <c r="C84" s="220" t="s">
        <v>1592</v>
      </c>
      <c r="D84" s="220" t="s">
        <v>590</v>
      </c>
      <c r="E84" s="220" t="s">
        <v>1081</v>
      </c>
      <c r="F84" s="220">
        <v>1</v>
      </c>
      <c r="G84" s="123">
        <v>1</v>
      </c>
      <c r="H84" s="220"/>
      <c r="I84" s="220" t="str">
        <f t="shared" si="5"/>
        <v>assy</v>
      </c>
      <c r="J84" s="220"/>
      <c r="K84" s="220"/>
      <c r="L84" s="220"/>
      <c r="M84" s="220"/>
      <c r="N84" s="222"/>
      <c r="O84" s="222"/>
      <c r="P84" s="222"/>
      <c r="Q84" s="222"/>
      <c r="R84" s="223"/>
      <c r="S84" s="224"/>
      <c r="T84" s="225"/>
      <c r="U84" s="220"/>
      <c r="V84" s="226">
        <v>0</v>
      </c>
      <c r="W84" s="225"/>
      <c r="X84" s="220"/>
      <c r="Y84" s="220"/>
      <c r="Z84" s="227"/>
      <c r="AA84" s="228">
        <f t="shared" si="4"/>
        <v>0</v>
      </c>
      <c r="AB84" s="229">
        <f t="shared" si="6"/>
        <v>0</v>
      </c>
      <c r="AC84" s="220"/>
      <c r="AD84" s="220">
        <f t="shared" si="7"/>
        <v>0</v>
      </c>
      <c r="AE84" s="230">
        <v>39926</v>
      </c>
      <c r="AF84" s="220"/>
      <c r="AG84" s="220"/>
      <c r="AH84" s="220"/>
      <c r="AI84" s="220"/>
      <c r="AJ84" s="220"/>
      <c r="AK84" s="220"/>
      <c r="AL84" s="220"/>
    </row>
    <row r="85" spans="1:38" x14ac:dyDescent="0.35">
      <c r="A85" s="88">
        <v>62454</v>
      </c>
      <c r="B85" s="109">
        <v>127407</v>
      </c>
      <c r="C85" s="88" t="s">
        <v>1611</v>
      </c>
      <c r="D85" s="88" t="s">
        <v>590</v>
      </c>
      <c r="E85" s="88" t="s">
        <v>576</v>
      </c>
      <c r="F85" s="88">
        <v>1</v>
      </c>
      <c r="G85" s="110">
        <v>1</v>
      </c>
      <c r="I85" s="88" t="str">
        <f t="shared" si="5"/>
        <v>assy</v>
      </c>
      <c r="R85" s="98" t="s">
        <v>1612</v>
      </c>
      <c r="S85" s="91">
        <v>4</v>
      </c>
      <c r="U85" s="89"/>
      <c r="V85" s="111">
        <v>0</v>
      </c>
      <c r="W85" s="98"/>
      <c r="Z85" s="114"/>
      <c r="AA85" s="115">
        <f t="shared" si="4"/>
        <v>0</v>
      </c>
      <c r="AB85" s="95">
        <f t="shared" si="6"/>
        <v>0</v>
      </c>
      <c r="AD85" s="88">
        <f t="shared" si="7"/>
        <v>0</v>
      </c>
      <c r="AE85" s="113">
        <v>40112</v>
      </c>
    </row>
    <row r="86" spans="1:38" x14ac:dyDescent="0.35">
      <c r="A86" s="125">
        <v>110004</v>
      </c>
      <c r="B86" s="126">
        <v>1110</v>
      </c>
      <c r="C86" s="125" t="s">
        <v>589</v>
      </c>
      <c r="D86" s="125" t="s">
        <v>590</v>
      </c>
      <c r="E86" s="125">
        <v>6</v>
      </c>
      <c r="F86" s="125">
        <v>2</v>
      </c>
      <c r="G86" s="133">
        <v>1</v>
      </c>
      <c r="H86" s="125"/>
      <c r="I86" s="125" t="str">
        <f t="shared" si="5"/>
        <v>part</v>
      </c>
      <c r="J86" s="125"/>
      <c r="K86" s="125"/>
      <c r="L86" s="125"/>
      <c r="M86" s="125"/>
      <c r="N86" s="128"/>
      <c r="O86" s="128"/>
      <c r="P86" s="128"/>
      <c r="Q86" s="128"/>
      <c r="R86" s="129"/>
      <c r="S86" s="262"/>
      <c r="T86" s="130"/>
      <c r="U86" s="125"/>
      <c r="V86" s="131">
        <v>0</v>
      </c>
      <c r="W86" s="130"/>
      <c r="X86" s="125"/>
      <c r="Y86" s="125"/>
      <c r="Z86" s="132"/>
      <c r="AA86" s="263">
        <f t="shared" si="4"/>
        <v>0</v>
      </c>
      <c r="AB86" s="264">
        <f t="shared" si="6"/>
        <v>0</v>
      </c>
      <c r="AC86" s="125"/>
      <c r="AD86" s="125">
        <f t="shared" si="7"/>
        <v>0</v>
      </c>
      <c r="AE86" s="148">
        <v>39926</v>
      </c>
      <c r="AF86" s="125"/>
      <c r="AG86" s="125"/>
      <c r="AH86" s="125"/>
      <c r="AI86" s="125"/>
      <c r="AJ86" s="125"/>
      <c r="AK86" s="125"/>
      <c r="AL86" s="125"/>
    </row>
    <row r="87" spans="1:38" x14ac:dyDescent="0.35">
      <c r="A87" s="125">
        <v>62897</v>
      </c>
      <c r="B87" s="126">
        <v>1748</v>
      </c>
      <c r="C87" s="125" t="s">
        <v>777</v>
      </c>
      <c r="D87" s="125" t="s">
        <v>590</v>
      </c>
      <c r="E87" s="125" t="s">
        <v>778</v>
      </c>
      <c r="F87" s="125">
        <v>2</v>
      </c>
      <c r="G87" s="127">
        <v>1</v>
      </c>
      <c r="H87" s="125"/>
      <c r="I87" s="125" t="str">
        <f t="shared" si="5"/>
        <v>part</v>
      </c>
      <c r="J87" s="125"/>
      <c r="K87" s="125"/>
      <c r="L87" s="125"/>
      <c r="M87" s="125"/>
      <c r="N87" s="128"/>
      <c r="O87" s="128"/>
      <c r="P87" s="128"/>
      <c r="Q87" s="128"/>
      <c r="R87" s="129"/>
      <c r="S87" s="262"/>
      <c r="T87" s="130" t="s">
        <v>779</v>
      </c>
      <c r="U87" s="125"/>
      <c r="V87" s="131">
        <v>15500</v>
      </c>
      <c r="W87" s="130"/>
      <c r="X87" s="155" t="s">
        <v>780</v>
      </c>
      <c r="Y87" s="88" t="s">
        <v>475</v>
      </c>
      <c r="Z87" s="132"/>
      <c r="AA87" s="263">
        <f t="shared" si="4"/>
        <v>15500</v>
      </c>
      <c r="AB87" s="264">
        <f t="shared" si="6"/>
        <v>31000</v>
      </c>
      <c r="AC87" s="125"/>
      <c r="AD87" s="125">
        <f t="shared" si="7"/>
        <v>0</v>
      </c>
      <c r="AE87" s="148">
        <v>40042</v>
      </c>
      <c r="AF87" s="125"/>
      <c r="AG87" s="125"/>
      <c r="AH87" s="125"/>
      <c r="AI87" s="125"/>
      <c r="AJ87" s="125"/>
      <c r="AK87" s="125"/>
      <c r="AL87" s="125"/>
    </row>
    <row r="88" spans="1:38" x14ac:dyDescent="0.35">
      <c r="A88" s="125">
        <v>62445</v>
      </c>
      <c r="B88" s="126">
        <v>2416</v>
      </c>
      <c r="C88" s="125" t="s">
        <v>913</v>
      </c>
      <c r="D88" s="125" t="s">
        <v>590</v>
      </c>
      <c r="E88" s="125" t="s">
        <v>576</v>
      </c>
      <c r="F88" s="125">
        <v>1</v>
      </c>
      <c r="G88" s="127">
        <v>1</v>
      </c>
      <c r="H88" s="125"/>
      <c r="I88" s="125" t="str">
        <f t="shared" si="5"/>
        <v>part</v>
      </c>
      <c r="J88" s="125"/>
      <c r="K88" s="125"/>
      <c r="L88" s="125"/>
      <c r="M88" s="125"/>
      <c r="N88" s="128"/>
      <c r="O88" s="128"/>
      <c r="P88" s="128"/>
      <c r="Q88" s="128"/>
      <c r="R88" s="129" t="s">
        <v>914</v>
      </c>
      <c r="S88" s="262">
        <v>4</v>
      </c>
      <c r="T88" s="130" t="s">
        <v>915</v>
      </c>
      <c r="U88" s="125"/>
      <c r="V88" s="131">
        <v>28</v>
      </c>
      <c r="W88" s="129"/>
      <c r="X88" s="125" t="s">
        <v>916</v>
      </c>
      <c r="Y88" s="125"/>
      <c r="Z88" s="132"/>
      <c r="AA88" s="228">
        <f t="shared" si="4"/>
        <v>28</v>
      </c>
      <c r="AB88" s="229">
        <f t="shared" si="6"/>
        <v>28</v>
      </c>
      <c r="AC88" s="220"/>
      <c r="AD88" s="220">
        <f t="shared" si="7"/>
        <v>0</v>
      </c>
      <c r="AE88" s="230">
        <v>40077</v>
      </c>
      <c r="AF88" s="220"/>
      <c r="AG88" s="220"/>
      <c r="AH88" s="220"/>
      <c r="AI88" s="220"/>
      <c r="AJ88" s="220"/>
      <c r="AK88" s="220"/>
      <c r="AL88" s="220"/>
    </row>
    <row r="89" spans="1:38" x14ac:dyDescent="0.35">
      <c r="A89" s="125">
        <v>62897</v>
      </c>
      <c r="B89" s="126">
        <v>2468</v>
      </c>
      <c r="C89" s="125" t="s">
        <v>1864</v>
      </c>
      <c r="D89" s="125" t="s">
        <v>590</v>
      </c>
      <c r="E89" s="125" t="s">
        <v>576</v>
      </c>
      <c r="F89" s="125">
        <v>1</v>
      </c>
      <c r="G89" s="127">
        <v>1</v>
      </c>
      <c r="H89" s="125"/>
      <c r="I89" s="125" t="str">
        <f t="shared" si="5"/>
        <v>part</v>
      </c>
      <c r="J89" s="125"/>
      <c r="K89" s="125"/>
      <c r="L89" s="125"/>
      <c r="M89" s="125"/>
      <c r="N89" s="128"/>
      <c r="O89" s="128"/>
      <c r="P89" s="128"/>
      <c r="Q89" s="128"/>
      <c r="R89" s="129" t="s">
        <v>914</v>
      </c>
      <c r="S89" s="262">
        <v>4</v>
      </c>
      <c r="T89" s="130" t="s">
        <v>1307</v>
      </c>
      <c r="U89" s="125"/>
      <c r="V89" s="131">
        <v>0</v>
      </c>
      <c r="W89" s="130"/>
      <c r="X89" s="153" t="s">
        <v>1865</v>
      </c>
      <c r="Y89" s="125"/>
      <c r="Z89" s="132"/>
      <c r="AA89" s="112">
        <f t="shared" si="4"/>
        <v>0</v>
      </c>
      <c r="AB89" s="95">
        <f t="shared" si="6"/>
        <v>0</v>
      </c>
      <c r="AD89" s="88">
        <f t="shared" si="7"/>
        <v>0</v>
      </c>
      <c r="AE89" s="113">
        <v>40066</v>
      </c>
    </row>
    <row r="90" spans="1:38" x14ac:dyDescent="0.35">
      <c r="A90" s="125">
        <v>62399</v>
      </c>
      <c r="B90" s="126">
        <v>61236</v>
      </c>
      <c r="C90" s="125" t="s">
        <v>1080</v>
      </c>
      <c r="D90" s="125" t="s">
        <v>590</v>
      </c>
      <c r="E90" s="125" t="s">
        <v>1081</v>
      </c>
      <c r="F90" s="125">
        <v>2</v>
      </c>
      <c r="G90" s="133">
        <v>1</v>
      </c>
      <c r="H90" s="125"/>
      <c r="I90" s="125" t="str">
        <f t="shared" si="5"/>
        <v>part</v>
      </c>
      <c r="J90" s="125"/>
      <c r="K90" s="125"/>
      <c r="L90" s="125"/>
      <c r="M90" s="125"/>
      <c r="N90" s="128"/>
      <c r="O90" s="128"/>
      <c r="P90" s="128"/>
      <c r="Q90" s="128"/>
      <c r="R90" s="129"/>
      <c r="S90" s="262"/>
      <c r="T90" s="130" t="s">
        <v>1082</v>
      </c>
      <c r="U90" s="125"/>
      <c r="V90" s="131">
        <v>28</v>
      </c>
      <c r="W90" s="130"/>
      <c r="X90" s="125" t="s">
        <v>1083</v>
      </c>
      <c r="Y90" s="125"/>
      <c r="Z90" s="132"/>
      <c r="AA90" s="112">
        <f t="shared" si="4"/>
        <v>28</v>
      </c>
      <c r="AB90" s="95">
        <f t="shared" si="6"/>
        <v>56</v>
      </c>
      <c r="AD90" s="88">
        <f t="shared" si="7"/>
        <v>0</v>
      </c>
      <c r="AE90" s="113">
        <v>39926</v>
      </c>
    </row>
    <row r="91" spans="1:38" x14ac:dyDescent="0.35">
      <c r="A91" s="125">
        <v>61741</v>
      </c>
      <c r="B91" s="126">
        <v>61736</v>
      </c>
      <c r="C91" s="125" t="s">
        <v>1787</v>
      </c>
      <c r="D91" s="125" t="s">
        <v>590</v>
      </c>
      <c r="E91" s="125" t="s">
        <v>576</v>
      </c>
      <c r="F91" s="125">
        <v>1</v>
      </c>
      <c r="G91" s="133">
        <v>1</v>
      </c>
      <c r="H91" s="125"/>
      <c r="I91" s="125" t="str">
        <f t="shared" si="5"/>
        <v>part</v>
      </c>
      <c r="J91" s="125"/>
      <c r="K91" s="125"/>
      <c r="L91" s="125"/>
      <c r="M91" s="125"/>
      <c r="N91" s="128"/>
      <c r="O91" s="128"/>
      <c r="P91" s="128"/>
      <c r="Q91" s="128"/>
      <c r="R91" s="129" t="s">
        <v>914</v>
      </c>
      <c r="S91" s="262">
        <v>4</v>
      </c>
      <c r="T91" s="130" t="s">
        <v>1307</v>
      </c>
      <c r="U91" s="125"/>
      <c r="V91" s="131">
        <v>0</v>
      </c>
      <c r="W91" s="129"/>
      <c r="X91" s="125" t="s">
        <v>1788</v>
      </c>
      <c r="Y91" s="125"/>
      <c r="Z91" s="132"/>
      <c r="AA91" s="112">
        <f t="shared" si="4"/>
        <v>0</v>
      </c>
      <c r="AB91" s="95">
        <f t="shared" si="6"/>
        <v>0</v>
      </c>
      <c r="AD91" s="88">
        <f t="shared" si="7"/>
        <v>0</v>
      </c>
      <c r="AE91" s="113">
        <v>40073</v>
      </c>
    </row>
    <row r="92" spans="1:38" x14ac:dyDescent="0.35">
      <c r="A92" s="125">
        <v>61741</v>
      </c>
      <c r="B92" s="126">
        <v>61737</v>
      </c>
      <c r="C92" s="125" t="s">
        <v>1789</v>
      </c>
      <c r="D92" s="125" t="s">
        <v>590</v>
      </c>
      <c r="E92" s="125" t="s">
        <v>576</v>
      </c>
      <c r="F92" s="125">
        <v>1</v>
      </c>
      <c r="G92" s="133">
        <v>1</v>
      </c>
      <c r="H92" s="125"/>
      <c r="I92" s="125" t="str">
        <f t="shared" si="5"/>
        <v>part</v>
      </c>
      <c r="J92" s="125"/>
      <c r="K92" s="125"/>
      <c r="L92" s="125"/>
      <c r="M92" s="125"/>
      <c r="N92" s="128"/>
      <c r="O92" s="128"/>
      <c r="P92" s="128"/>
      <c r="Q92" s="128"/>
      <c r="R92" s="129" t="s">
        <v>914</v>
      </c>
      <c r="S92" s="262">
        <v>4</v>
      </c>
      <c r="T92" s="130" t="s">
        <v>1790</v>
      </c>
      <c r="U92" s="125"/>
      <c r="V92" s="131">
        <v>0</v>
      </c>
      <c r="W92" s="130"/>
      <c r="X92" s="125" t="s">
        <v>1788</v>
      </c>
      <c r="Y92" s="125"/>
      <c r="Z92" s="132"/>
      <c r="AA92" s="112">
        <f t="shared" si="4"/>
        <v>0</v>
      </c>
      <c r="AB92" s="95">
        <f t="shared" si="6"/>
        <v>0</v>
      </c>
      <c r="AD92" s="88">
        <f t="shared" si="7"/>
        <v>0</v>
      </c>
      <c r="AE92" s="113">
        <v>40073</v>
      </c>
    </row>
    <row r="93" spans="1:38" x14ac:dyDescent="0.35">
      <c r="A93" s="125">
        <v>61741</v>
      </c>
      <c r="B93" s="126">
        <v>61738</v>
      </c>
      <c r="C93" s="125" t="s">
        <v>1791</v>
      </c>
      <c r="D93" s="125" t="s">
        <v>590</v>
      </c>
      <c r="E93" s="125" t="s">
        <v>576</v>
      </c>
      <c r="F93" s="125">
        <v>1</v>
      </c>
      <c r="G93" s="133">
        <v>1</v>
      </c>
      <c r="H93" s="125"/>
      <c r="I93" s="125" t="str">
        <f t="shared" si="5"/>
        <v>part</v>
      </c>
      <c r="J93" s="125"/>
      <c r="K93" s="125"/>
      <c r="L93" s="125"/>
      <c r="M93" s="125"/>
      <c r="N93" s="128"/>
      <c r="O93" s="128"/>
      <c r="P93" s="128"/>
      <c r="Q93" s="128"/>
      <c r="R93" s="129" t="s">
        <v>914</v>
      </c>
      <c r="S93" s="262">
        <v>4</v>
      </c>
      <c r="T93" s="130" t="s">
        <v>1307</v>
      </c>
      <c r="U93" s="125"/>
      <c r="V93" s="131">
        <v>0</v>
      </c>
      <c r="W93" s="130"/>
      <c r="X93" s="125" t="s">
        <v>1788</v>
      </c>
      <c r="Y93" s="125"/>
      <c r="Z93" s="132"/>
      <c r="AA93" s="112">
        <f t="shared" si="4"/>
        <v>0</v>
      </c>
      <c r="AB93" s="95">
        <f t="shared" si="6"/>
        <v>0</v>
      </c>
      <c r="AD93" s="88">
        <f t="shared" si="7"/>
        <v>0</v>
      </c>
      <c r="AE93" s="113">
        <v>40073</v>
      </c>
    </row>
    <row r="94" spans="1:38" x14ac:dyDescent="0.35">
      <c r="A94" s="125">
        <v>61742</v>
      </c>
      <c r="B94" s="126">
        <v>61739</v>
      </c>
      <c r="C94" s="125" t="s">
        <v>1792</v>
      </c>
      <c r="D94" s="125" t="s">
        <v>590</v>
      </c>
      <c r="E94" s="125" t="s">
        <v>576</v>
      </c>
      <c r="F94" s="125">
        <v>1</v>
      </c>
      <c r="G94" s="133">
        <v>1</v>
      </c>
      <c r="H94" s="125"/>
      <c r="I94" s="125" t="str">
        <f t="shared" si="5"/>
        <v>part</v>
      </c>
      <c r="J94" s="125"/>
      <c r="K94" s="125"/>
      <c r="L94" s="125"/>
      <c r="M94" s="125"/>
      <c r="N94" s="128"/>
      <c r="O94" s="128"/>
      <c r="P94" s="128"/>
      <c r="Q94" s="128"/>
      <c r="R94" s="129" t="s">
        <v>914</v>
      </c>
      <c r="S94" s="262">
        <v>4</v>
      </c>
      <c r="T94" s="130" t="s">
        <v>1307</v>
      </c>
      <c r="U94" s="125"/>
      <c r="V94" s="131">
        <v>0</v>
      </c>
      <c r="W94" s="129"/>
      <c r="X94" s="125" t="s">
        <v>1788</v>
      </c>
      <c r="Y94" s="125"/>
      <c r="Z94" s="132"/>
      <c r="AA94" s="112">
        <f t="shared" si="4"/>
        <v>0</v>
      </c>
      <c r="AB94" s="95">
        <f t="shared" si="6"/>
        <v>0</v>
      </c>
      <c r="AD94" s="88">
        <f t="shared" si="7"/>
        <v>0</v>
      </c>
      <c r="AE94" s="113">
        <v>40073</v>
      </c>
    </row>
    <row r="95" spans="1:38" x14ac:dyDescent="0.35">
      <c r="A95" s="125">
        <v>61742</v>
      </c>
      <c r="B95" s="126">
        <v>61740</v>
      </c>
      <c r="C95" s="125" t="s">
        <v>1793</v>
      </c>
      <c r="D95" s="125" t="s">
        <v>590</v>
      </c>
      <c r="E95" s="125" t="s">
        <v>576</v>
      </c>
      <c r="F95" s="125">
        <v>1</v>
      </c>
      <c r="G95" s="133">
        <v>1</v>
      </c>
      <c r="H95" s="125"/>
      <c r="I95" s="125" t="str">
        <f t="shared" si="5"/>
        <v>part</v>
      </c>
      <c r="J95" s="125"/>
      <c r="K95" s="125"/>
      <c r="L95" s="125"/>
      <c r="M95" s="125"/>
      <c r="N95" s="128"/>
      <c r="O95" s="128"/>
      <c r="P95" s="128"/>
      <c r="Q95" s="128"/>
      <c r="R95" s="129" t="s">
        <v>914</v>
      </c>
      <c r="S95" s="262">
        <v>4</v>
      </c>
      <c r="T95" s="130" t="s">
        <v>1307</v>
      </c>
      <c r="U95" s="125"/>
      <c r="V95" s="131">
        <v>0</v>
      </c>
      <c r="W95" s="129"/>
      <c r="X95" s="125" t="s">
        <v>1788</v>
      </c>
      <c r="Y95" s="125"/>
      <c r="Z95" s="132"/>
      <c r="AA95" s="112">
        <f t="shared" si="4"/>
        <v>0</v>
      </c>
      <c r="AB95" s="95">
        <f t="shared" si="6"/>
        <v>0</v>
      </c>
      <c r="AD95" s="88">
        <f t="shared" si="7"/>
        <v>0</v>
      </c>
      <c r="AE95" s="113">
        <v>40073</v>
      </c>
    </row>
    <row r="96" spans="1:38" x14ac:dyDescent="0.35">
      <c r="A96" s="232">
        <v>61743</v>
      </c>
      <c r="B96" s="233">
        <v>61744</v>
      </c>
      <c r="C96" s="232" t="s">
        <v>1796</v>
      </c>
      <c r="D96" s="232" t="s">
        <v>590</v>
      </c>
      <c r="E96" s="232" t="s">
        <v>576</v>
      </c>
      <c r="F96" s="232">
        <v>1</v>
      </c>
      <c r="G96" s="234">
        <v>1</v>
      </c>
      <c r="H96" s="232"/>
      <c r="I96" s="232" t="str">
        <f t="shared" si="5"/>
        <v>part</v>
      </c>
      <c r="J96" s="232"/>
      <c r="K96" s="232"/>
      <c r="L96" s="232"/>
      <c r="M96" s="232"/>
      <c r="N96" s="235"/>
      <c r="O96" s="235"/>
      <c r="P96" s="235"/>
      <c r="Q96" s="235"/>
      <c r="R96" s="236" t="s">
        <v>914</v>
      </c>
      <c r="S96" s="237">
        <v>0</v>
      </c>
      <c r="T96" s="238" t="s">
        <v>1797</v>
      </c>
      <c r="U96" s="232"/>
      <c r="V96" s="290">
        <v>0</v>
      </c>
      <c r="W96" s="238"/>
      <c r="X96" s="232" t="s">
        <v>1206</v>
      </c>
      <c r="Y96" s="232"/>
      <c r="Z96" s="239"/>
      <c r="AA96" s="240">
        <f t="shared" ref="AA96:AA159" si="8">V96+Z96</f>
        <v>0</v>
      </c>
      <c r="AB96" s="241">
        <f t="shared" si="6"/>
        <v>0</v>
      </c>
      <c r="AC96" s="232"/>
      <c r="AD96" s="232">
        <f t="shared" si="7"/>
        <v>0</v>
      </c>
      <c r="AE96" s="242">
        <v>40078</v>
      </c>
      <c r="AF96" s="232">
        <v>1</v>
      </c>
      <c r="AG96" s="232">
        <v>1</v>
      </c>
      <c r="AH96" s="232">
        <v>1</v>
      </c>
      <c r="AI96" s="232">
        <v>1</v>
      </c>
      <c r="AJ96" s="232">
        <v>1</v>
      </c>
      <c r="AK96" s="232">
        <v>1</v>
      </c>
      <c r="AL96" s="232">
        <v>1</v>
      </c>
    </row>
    <row r="97" spans="1:38" x14ac:dyDescent="0.35">
      <c r="A97" s="125">
        <v>62998</v>
      </c>
      <c r="B97" s="126">
        <v>61746</v>
      </c>
      <c r="C97" s="125" t="s">
        <v>1090</v>
      </c>
      <c r="D97" s="125" t="s">
        <v>590</v>
      </c>
      <c r="E97" s="125" t="s">
        <v>576</v>
      </c>
      <c r="F97" s="125">
        <v>1</v>
      </c>
      <c r="G97" s="127">
        <v>1</v>
      </c>
      <c r="H97" s="125"/>
      <c r="I97" s="125" t="str">
        <f t="shared" si="5"/>
        <v>part</v>
      </c>
      <c r="J97" s="125"/>
      <c r="K97" s="125"/>
      <c r="L97" s="125"/>
      <c r="M97" s="125"/>
      <c r="N97" s="128"/>
      <c r="O97" s="128"/>
      <c r="P97" s="128"/>
      <c r="Q97" s="128"/>
      <c r="R97" s="129" t="s">
        <v>1091</v>
      </c>
      <c r="S97" s="262">
        <v>4</v>
      </c>
      <c r="T97" s="130" t="s">
        <v>1092</v>
      </c>
      <c r="U97" s="125"/>
      <c r="V97" s="131">
        <v>460</v>
      </c>
      <c r="W97" s="129"/>
      <c r="X97" s="125" t="s">
        <v>1093</v>
      </c>
      <c r="Y97" s="125"/>
      <c r="Z97" s="132"/>
      <c r="AA97" s="263">
        <f t="shared" si="8"/>
        <v>460</v>
      </c>
      <c r="AB97" s="264">
        <f t="shared" si="6"/>
        <v>460</v>
      </c>
      <c r="AC97" s="125"/>
      <c r="AD97" s="125">
        <f t="shared" si="7"/>
        <v>0</v>
      </c>
      <c r="AE97" s="148">
        <v>40098</v>
      </c>
      <c r="AF97" s="125"/>
      <c r="AG97" s="125"/>
      <c r="AH97" s="125"/>
      <c r="AI97" s="125"/>
      <c r="AJ97" s="125"/>
      <c r="AK97" s="125"/>
      <c r="AL97" s="125"/>
    </row>
    <row r="98" spans="1:38" x14ac:dyDescent="0.35">
      <c r="A98" s="125">
        <v>63089</v>
      </c>
      <c r="B98" s="126">
        <v>61747</v>
      </c>
      <c r="C98" s="125" t="s">
        <v>1094</v>
      </c>
      <c r="D98" s="125" t="s">
        <v>590</v>
      </c>
      <c r="E98" s="125" t="s">
        <v>576</v>
      </c>
      <c r="F98" s="125">
        <v>1</v>
      </c>
      <c r="G98" s="127">
        <v>1</v>
      </c>
      <c r="H98" s="125"/>
      <c r="I98" s="125" t="str">
        <f t="shared" si="5"/>
        <v>part</v>
      </c>
      <c r="J98" s="125"/>
      <c r="K98" s="125"/>
      <c r="L98" s="125"/>
      <c r="M98" s="125"/>
      <c r="N98" s="128"/>
      <c r="O98" s="128"/>
      <c r="P98" s="128"/>
      <c r="Q98" s="128"/>
      <c r="R98" s="129" t="s">
        <v>1095</v>
      </c>
      <c r="S98" s="262">
        <v>4</v>
      </c>
      <c r="T98" s="130" t="s">
        <v>1092</v>
      </c>
      <c r="U98" s="125"/>
      <c r="V98" s="131">
        <v>590</v>
      </c>
      <c r="W98" s="129"/>
      <c r="X98" s="125" t="s">
        <v>1096</v>
      </c>
      <c r="Y98" s="125"/>
      <c r="Z98" s="132"/>
      <c r="AA98" s="115">
        <f t="shared" si="8"/>
        <v>590</v>
      </c>
      <c r="AB98" s="95">
        <f t="shared" si="6"/>
        <v>590</v>
      </c>
      <c r="AD98" s="88">
        <f t="shared" si="7"/>
        <v>0</v>
      </c>
      <c r="AE98" s="113">
        <v>40102</v>
      </c>
    </row>
    <row r="99" spans="1:38" x14ac:dyDescent="0.35">
      <c r="A99" s="125">
        <v>62902</v>
      </c>
      <c r="B99" s="126">
        <v>61748</v>
      </c>
      <c r="C99" s="125" t="s">
        <v>1097</v>
      </c>
      <c r="D99" s="125" t="s">
        <v>590</v>
      </c>
      <c r="E99" s="125" t="s">
        <v>576</v>
      </c>
      <c r="F99" s="125">
        <v>1</v>
      </c>
      <c r="G99" s="127">
        <v>1</v>
      </c>
      <c r="H99" s="125"/>
      <c r="I99" s="125" t="str">
        <f t="shared" si="5"/>
        <v>part</v>
      </c>
      <c r="J99" s="125"/>
      <c r="K99" s="125"/>
      <c r="L99" s="125"/>
      <c r="M99" s="125"/>
      <c r="N99" s="128"/>
      <c r="O99" s="128"/>
      <c r="P99" s="128"/>
      <c r="Q99" s="128"/>
      <c r="R99" s="129" t="s">
        <v>914</v>
      </c>
      <c r="S99" s="262">
        <v>4</v>
      </c>
      <c r="T99" s="130" t="s">
        <v>1098</v>
      </c>
      <c r="U99" s="125"/>
      <c r="V99" s="131">
        <v>17.14</v>
      </c>
      <c r="W99" s="130"/>
      <c r="X99" s="125" t="s">
        <v>1099</v>
      </c>
      <c r="Y99" s="125"/>
      <c r="Z99" s="132"/>
      <c r="AA99" s="112">
        <f t="shared" si="8"/>
        <v>17.14</v>
      </c>
      <c r="AB99" s="95">
        <f t="shared" si="6"/>
        <v>17.14</v>
      </c>
      <c r="AD99" s="88">
        <f t="shared" si="7"/>
        <v>0</v>
      </c>
      <c r="AE99" s="113">
        <v>40098</v>
      </c>
    </row>
    <row r="100" spans="1:38" x14ac:dyDescent="0.35">
      <c r="A100" s="125">
        <v>61751</v>
      </c>
      <c r="B100" s="126">
        <v>61749</v>
      </c>
      <c r="C100" s="125" t="s">
        <v>1100</v>
      </c>
      <c r="D100" s="125" t="s">
        <v>590</v>
      </c>
      <c r="E100" s="125" t="s">
        <v>576</v>
      </c>
      <c r="F100" s="125">
        <v>1</v>
      </c>
      <c r="G100" s="127">
        <v>1</v>
      </c>
      <c r="H100" s="125"/>
      <c r="I100" s="125" t="str">
        <f t="shared" si="5"/>
        <v>part</v>
      </c>
      <c r="J100" s="125"/>
      <c r="K100" s="125"/>
      <c r="L100" s="125"/>
      <c r="M100" s="125"/>
      <c r="N100" s="128"/>
      <c r="O100" s="128"/>
      <c r="P100" s="128"/>
      <c r="Q100" s="128"/>
      <c r="R100" s="129" t="s">
        <v>914</v>
      </c>
      <c r="S100" s="262">
        <v>4</v>
      </c>
      <c r="T100" s="130" t="s">
        <v>1098</v>
      </c>
      <c r="U100" s="125"/>
      <c r="V100" s="131">
        <v>13</v>
      </c>
      <c r="W100" s="130"/>
      <c r="X100" s="125" t="s">
        <v>1099</v>
      </c>
      <c r="Y100" s="125"/>
      <c r="Z100" s="132"/>
      <c r="AA100" s="112">
        <f t="shared" si="8"/>
        <v>13</v>
      </c>
      <c r="AB100" s="95">
        <f t="shared" si="6"/>
        <v>13</v>
      </c>
      <c r="AD100" s="88">
        <f t="shared" si="7"/>
        <v>0</v>
      </c>
      <c r="AE100" s="113">
        <v>40098</v>
      </c>
    </row>
    <row r="101" spans="1:38" x14ac:dyDescent="0.35">
      <c r="A101" s="125">
        <v>62923</v>
      </c>
      <c r="B101" s="126">
        <v>61752</v>
      </c>
      <c r="C101" s="125" t="s">
        <v>1880</v>
      </c>
      <c r="D101" s="125" t="s">
        <v>590</v>
      </c>
      <c r="E101" s="125" t="s">
        <v>1081</v>
      </c>
      <c r="F101" s="125">
        <v>1</v>
      </c>
      <c r="G101" s="127">
        <v>1</v>
      </c>
      <c r="H101" s="125"/>
      <c r="I101" s="125" t="str">
        <f t="shared" si="5"/>
        <v>part</v>
      </c>
      <c r="J101" s="125"/>
      <c r="K101" s="125"/>
      <c r="L101" s="125"/>
      <c r="M101" s="125"/>
      <c r="N101" s="128"/>
      <c r="O101" s="128"/>
      <c r="P101" s="128"/>
      <c r="Q101" s="128"/>
      <c r="R101" s="129" t="s">
        <v>914</v>
      </c>
      <c r="S101" s="262">
        <v>4</v>
      </c>
      <c r="T101" s="130" t="s">
        <v>1098</v>
      </c>
      <c r="U101" s="125"/>
      <c r="V101" s="131">
        <v>18</v>
      </c>
      <c r="W101" s="130"/>
      <c r="X101" s="125" t="s">
        <v>1510</v>
      </c>
      <c r="Y101" s="125"/>
      <c r="Z101" s="132"/>
      <c r="AA101" s="112">
        <f t="shared" si="8"/>
        <v>18</v>
      </c>
      <c r="AB101" s="95">
        <f t="shared" si="6"/>
        <v>18</v>
      </c>
      <c r="AD101" s="88">
        <f t="shared" si="7"/>
        <v>0</v>
      </c>
      <c r="AE101" s="113">
        <v>40102</v>
      </c>
    </row>
    <row r="102" spans="1:38" x14ac:dyDescent="0.35">
      <c r="A102" s="125">
        <v>62922</v>
      </c>
      <c r="B102" s="126">
        <v>61753</v>
      </c>
      <c r="C102" s="125" t="s">
        <v>1876</v>
      </c>
      <c r="D102" s="125" t="s">
        <v>590</v>
      </c>
      <c r="E102" s="125" t="s">
        <v>576</v>
      </c>
      <c r="F102" s="125">
        <v>1</v>
      </c>
      <c r="G102" s="127">
        <v>1</v>
      </c>
      <c r="H102" s="125"/>
      <c r="I102" s="125" t="str">
        <f t="shared" si="5"/>
        <v>part</v>
      </c>
      <c r="J102" s="125"/>
      <c r="K102" s="125"/>
      <c r="L102" s="125"/>
      <c r="M102" s="125"/>
      <c r="N102" s="128"/>
      <c r="O102" s="128"/>
      <c r="P102" s="128"/>
      <c r="Q102" s="128"/>
      <c r="R102" s="129" t="s">
        <v>914</v>
      </c>
      <c r="S102" s="262">
        <v>4</v>
      </c>
      <c r="T102" s="130" t="s">
        <v>1098</v>
      </c>
      <c r="U102" s="125"/>
      <c r="V102" s="131">
        <v>18</v>
      </c>
      <c r="W102" s="130"/>
      <c r="X102" s="125" t="s">
        <v>1877</v>
      </c>
      <c r="Y102" s="125"/>
      <c r="Z102" s="132"/>
      <c r="AA102" s="112">
        <f t="shared" si="8"/>
        <v>18</v>
      </c>
      <c r="AB102" s="95">
        <f t="shared" si="6"/>
        <v>18</v>
      </c>
      <c r="AD102" s="88">
        <f t="shared" si="7"/>
        <v>0</v>
      </c>
      <c r="AE102" s="113">
        <v>40099</v>
      </c>
    </row>
    <row r="103" spans="1:38" x14ac:dyDescent="0.35">
      <c r="A103" s="125">
        <v>62912</v>
      </c>
      <c r="B103" s="126">
        <v>61754</v>
      </c>
      <c r="C103" s="125" t="s">
        <v>1102</v>
      </c>
      <c r="D103" s="125" t="s">
        <v>590</v>
      </c>
      <c r="E103" s="125" t="s">
        <v>576</v>
      </c>
      <c r="F103" s="125">
        <v>2</v>
      </c>
      <c r="G103" s="127">
        <v>1</v>
      </c>
      <c r="H103" s="125"/>
      <c r="I103" s="125" t="str">
        <f t="shared" si="5"/>
        <v>part</v>
      </c>
      <c r="J103" s="125"/>
      <c r="K103" s="125"/>
      <c r="L103" s="125"/>
      <c r="M103" s="125"/>
      <c r="N103" s="128"/>
      <c r="O103" s="128"/>
      <c r="P103" s="128"/>
      <c r="Q103" s="128"/>
      <c r="R103" s="129" t="s">
        <v>1103</v>
      </c>
      <c r="S103" s="262">
        <v>4</v>
      </c>
      <c r="T103" s="130" t="s">
        <v>1104</v>
      </c>
      <c r="U103" s="128"/>
      <c r="V103" s="131">
        <v>30</v>
      </c>
      <c r="W103" s="130"/>
      <c r="X103" s="125" t="s">
        <v>1105</v>
      </c>
      <c r="Y103" s="125"/>
      <c r="Z103" s="125"/>
      <c r="AA103" s="112">
        <f t="shared" si="8"/>
        <v>30</v>
      </c>
      <c r="AB103" s="95">
        <f t="shared" si="6"/>
        <v>60</v>
      </c>
      <c r="AD103" s="88">
        <f t="shared" si="7"/>
        <v>0</v>
      </c>
      <c r="AE103" s="113">
        <v>40113</v>
      </c>
    </row>
    <row r="104" spans="1:38" x14ac:dyDescent="0.35">
      <c r="A104" s="125">
        <v>61762</v>
      </c>
      <c r="B104" s="126">
        <v>61755</v>
      </c>
      <c r="C104" s="125" t="s">
        <v>1106</v>
      </c>
      <c r="D104" s="125" t="s">
        <v>590</v>
      </c>
      <c r="E104" s="125" t="s">
        <v>576</v>
      </c>
      <c r="F104" s="125">
        <v>1</v>
      </c>
      <c r="G104" s="127">
        <v>1</v>
      </c>
      <c r="H104" s="125"/>
      <c r="I104" s="125" t="str">
        <f t="shared" si="5"/>
        <v>part</v>
      </c>
      <c r="J104" s="125"/>
      <c r="K104" s="125"/>
      <c r="L104" s="125"/>
      <c r="M104" s="125"/>
      <c r="N104" s="128"/>
      <c r="O104" s="128"/>
      <c r="P104" s="128"/>
      <c r="Q104" s="128"/>
      <c r="R104" s="129" t="s">
        <v>1103</v>
      </c>
      <c r="S104" s="262">
        <v>4</v>
      </c>
      <c r="T104" s="130" t="s">
        <v>1107</v>
      </c>
      <c r="U104" s="128"/>
      <c r="V104" s="131">
        <v>115</v>
      </c>
      <c r="W104" s="130"/>
      <c r="X104" s="125" t="s">
        <v>1108</v>
      </c>
      <c r="Y104" s="125"/>
      <c r="Z104" s="125"/>
      <c r="AA104" s="112">
        <f t="shared" si="8"/>
        <v>115</v>
      </c>
      <c r="AB104" s="95">
        <f t="shared" si="6"/>
        <v>115</v>
      </c>
      <c r="AD104" s="88">
        <f t="shared" si="7"/>
        <v>0</v>
      </c>
      <c r="AE104" s="113">
        <v>40113</v>
      </c>
    </row>
    <row r="105" spans="1:38" x14ac:dyDescent="0.35">
      <c r="A105" s="125">
        <v>61762</v>
      </c>
      <c r="B105" s="126">
        <v>61756</v>
      </c>
      <c r="C105" s="125" t="s">
        <v>1109</v>
      </c>
      <c r="D105" s="125" t="s">
        <v>590</v>
      </c>
      <c r="E105" s="125" t="s">
        <v>576</v>
      </c>
      <c r="F105" s="125">
        <v>1</v>
      </c>
      <c r="G105" s="127">
        <v>1</v>
      </c>
      <c r="H105" s="125"/>
      <c r="I105" s="125" t="str">
        <f t="shared" si="5"/>
        <v>part</v>
      </c>
      <c r="J105" s="125"/>
      <c r="K105" s="125"/>
      <c r="L105" s="125"/>
      <c r="M105" s="125"/>
      <c r="N105" s="128"/>
      <c r="O105" s="128"/>
      <c r="P105" s="128"/>
      <c r="Q105" s="128"/>
      <c r="R105" s="129" t="s">
        <v>1103</v>
      </c>
      <c r="S105" s="262">
        <v>4</v>
      </c>
      <c r="T105" s="130" t="s">
        <v>1107</v>
      </c>
      <c r="U105" s="128"/>
      <c r="V105" s="131">
        <v>30</v>
      </c>
      <c r="W105" s="130"/>
      <c r="X105" s="125" t="s">
        <v>1108</v>
      </c>
      <c r="Y105" s="125"/>
      <c r="Z105" s="125"/>
      <c r="AA105" s="112">
        <f t="shared" si="8"/>
        <v>30</v>
      </c>
      <c r="AB105" s="95">
        <f t="shared" si="6"/>
        <v>30</v>
      </c>
      <c r="AD105" s="88">
        <f t="shared" si="7"/>
        <v>0</v>
      </c>
      <c r="AE105" s="113">
        <v>40113</v>
      </c>
    </row>
    <row r="106" spans="1:38" x14ac:dyDescent="0.35">
      <c r="A106" s="125">
        <v>61762</v>
      </c>
      <c r="B106" s="126">
        <v>61757</v>
      </c>
      <c r="C106" s="125" t="s">
        <v>1110</v>
      </c>
      <c r="D106" s="125" t="s">
        <v>590</v>
      </c>
      <c r="E106" s="125" t="s">
        <v>576</v>
      </c>
      <c r="F106" s="125">
        <v>2</v>
      </c>
      <c r="G106" s="127">
        <v>1</v>
      </c>
      <c r="H106" s="125"/>
      <c r="I106" s="125" t="str">
        <f t="shared" si="5"/>
        <v>part</v>
      </c>
      <c r="J106" s="125"/>
      <c r="K106" s="125"/>
      <c r="L106" s="125"/>
      <c r="M106" s="125"/>
      <c r="N106" s="128"/>
      <c r="O106" s="128"/>
      <c r="P106" s="128"/>
      <c r="Q106" s="128"/>
      <c r="R106" s="129" t="s">
        <v>1103</v>
      </c>
      <c r="S106" s="262">
        <v>4</v>
      </c>
      <c r="T106" s="130" t="s">
        <v>1111</v>
      </c>
      <c r="U106" s="128"/>
      <c r="V106" s="131">
        <v>35</v>
      </c>
      <c r="W106" s="130"/>
      <c r="X106" s="125" t="s">
        <v>1108</v>
      </c>
      <c r="Y106" s="125"/>
      <c r="Z106" s="125"/>
      <c r="AA106" s="112">
        <f t="shared" si="8"/>
        <v>35</v>
      </c>
      <c r="AB106" s="95">
        <f t="shared" si="6"/>
        <v>70</v>
      </c>
      <c r="AD106" s="88">
        <f t="shared" si="7"/>
        <v>0</v>
      </c>
      <c r="AE106" s="113">
        <v>40113</v>
      </c>
    </row>
    <row r="107" spans="1:38" x14ac:dyDescent="0.35">
      <c r="A107" s="88">
        <v>61762</v>
      </c>
      <c r="B107" s="109">
        <v>61758</v>
      </c>
      <c r="C107" s="88" t="s">
        <v>1112</v>
      </c>
      <c r="D107" s="88" t="s">
        <v>590</v>
      </c>
      <c r="E107" s="88" t="s">
        <v>576</v>
      </c>
      <c r="F107" s="88">
        <v>1</v>
      </c>
      <c r="G107" s="110">
        <v>1</v>
      </c>
      <c r="I107" s="88" t="str">
        <f t="shared" si="5"/>
        <v>part</v>
      </c>
      <c r="R107" s="98" t="s">
        <v>1103</v>
      </c>
      <c r="S107" s="91">
        <v>4</v>
      </c>
      <c r="U107" s="89"/>
      <c r="V107" s="111">
        <v>0</v>
      </c>
      <c r="AA107" s="112">
        <f t="shared" si="8"/>
        <v>0</v>
      </c>
      <c r="AB107" s="95">
        <f t="shared" si="6"/>
        <v>0</v>
      </c>
      <c r="AD107" s="88">
        <f t="shared" si="7"/>
        <v>0</v>
      </c>
      <c r="AE107" s="113">
        <v>40113</v>
      </c>
    </row>
    <row r="108" spans="1:38" x14ac:dyDescent="0.35">
      <c r="A108" s="125">
        <v>61761</v>
      </c>
      <c r="B108" s="126">
        <v>61760</v>
      </c>
      <c r="C108" s="125" t="s">
        <v>1114</v>
      </c>
      <c r="D108" s="125" t="s">
        <v>590</v>
      </c>
      <c r="E108" s="125" t="s">
        <v>576</v>
      </c>
      <c r="F108" s="125">
        <v>1</v>
      </c>
      <c r="G108" s="127">
        <v>1</v>
      </c>
      <c r="H108" s="125"/>
      <c r="I108" s="125" t="str">
        <f t="shared" si="5"/>
        <v>part</v>
      </c>
      <c r="J108" s="125"/>
      <c r="K108" s="125"/>
      <c r="L108" s="125"/>
      <c r="M108" s="125"/>
      <c r="N108" s="128"/>
      <c r="O108" s="128"/>
      <c r="P108" s="128"/>
      <c r="Q108" s="128"/>
      <c r="R108" s="129" t="s">
        <v>1049</v>
      </c>
      <c r="S108" s="262">
        <v>4</v>
      </c>
      <c r="T108" s="130" t="s">
        <v>1115</v>
      </c>
      <c r="U108" s="125"/>
      <c r="V108" s="131">
        <v>0</v>
      </c>
      <c r="W108" s="130"/>
      <c r="X108" s="125" t="s">
        <v>1105</v>
      </c>
      <c r="Y108" s="125"/>
      <c r="Z108" s="132"/>
      <c r="AA108" s="112">
        <f t="shared" si="8"/>
        <v>0</v>
      </c>
      <c r="AB108" s="95">
        <f t="shared" si="6"/>
        <v>0</v>
      </c>
      <c r="AD108" s="88">
        <f t="shared" si="7"/>
        <v>0</v>
      </c>
      <c r="AE108" s="113">
        <v>40112</v>
      </c>
    </row>
    <row r="109" spans="1:38" x14ac:dyDescent="0.35">
      <c r="A109" s="125">
        <v>62912</v>
      </c>
      <c r="B109" s="126">
        <v>61763</v>
      </c>
      <c r="C109" s="125" t="s">
        <v>1120</v>
      </c>
      <c r="D109" s="125" t="s">
        <v>590</v>
      </c>
      <c r="E109" s="125" t="s">
        <v>576</v>
      </c>
      <c r="F109" s="125">
        <v>2</v>
      </c>
      <c r="G109" s="127">
        <v>1</v>
      </c>
      <c r="H109" s="125"/>
      <c r="I109" s="125" t="str">
        <f t="shared" si="5"/>
        <v>part</v>
      </c>
      <c r="J109" s="125"/>
      <c r="K109" s="125"/>
      <c r="L109" s="125"/>
      <c r="M109" s="125"/>
      <c r="N109" s="128"/>
      <c r="O109" s="128"/>
      <c r="P109" s="128"/>
      <c r="Q109" s="128"/>
      <c r="R109" s="129" t="s">
        <v>1103</v>
      </c>
      <c r="S109" s="262">
        <v>4</v>
      </c>
      <c r="T109" s="130" t="s">
        <v>1121</v>
      </c>
      <c r="U109" s="125"/>
      <c r="V109" s="131">
        <v>16</v>
      </c>
      <c r="W109" s="129"/>
      <c r="X109" s="125" t="s">
        <v>1122</v>
      </c>
      <c r="Y109" s="125"/>
      <c r="Z109" s="132"/>
      <c r="AA109" s="112">
        <f t="shared" si="8"/>
        <v>16</v>
      </c>
      <c r="AB109" s="95">
        <f t="shared" si="6"/>
        <v>32</v>
      </c>
      <c r="AD109" s="88">
        <f t="shared" si="7"/>
        <v>0</v>
      </c>
      <c r="AE109" s="113">
        <v>40113</v>
      </c>
    </row>
    <row r="110" spans="1:38" x14ac:dyDescent="0.35">
      <c r="A110" s="125">
        <v>62912</v>
      </c>
      <c r="B110" s="126">
        <v>61764</v>
      </c>
      <c r="C110" s="125" t="s">
        <v>1123</v>
      </c>
      <c r="D110" s="125" t="s">
        <v>590</v>
      </c>
      <c r="E110" s="125" t="s">
        <v>576</v>
      </c>
      <c r="F110" s="125">
        <v>1</v>
      </c>
      <c r="G110" s="127">
        <v>1</v>
      </c>
      <c r="H110" s="125"/>
      <c r="I110" s="125" t="str">
        <f t="shared" si="5"/>
        <v>part</v>
      </c>
      <c r="J110" s="125"/>
      <c r="K110" s="125"/>
      <c r="L110" s="125"/>
      <c r="M110" s="125"/>
      <c r="N110" s="128"/>
      <c r="O110" s="128"/>
      <c r="P110" s="128"/>
      <c r="Q110" s="128"/>
      <c r="R110" s="129" t="s">
        <v>1103</v>
      </c>
      <c r="S110" s="262">
        <v>4</v>
      </c>
      <c r="T110" s="130" t="s">
        <v>1098</v>
      </c>
      <c r="U110" s="125"/>
      <c r="V110" s="131">
        <v>18</v>
      </c>
      <c r="W110" s="129"/>
      <c r="X110" s="125" t="s">
        <v>1122</v>
      </c>
      <c r="Y110" s="125"/>
      <c r="Z110" s="132"/>
      <c r="AA110" s="112">
        <f t="shared" si="8"/>
        <v>18</v>
      </c>
      <c r="AB110" s="95">
        <f t="shared" si="6"/>
        <v>18</v>
      </c>
      <c r="AD110" s="88">
        <f t="shared" si="7"/>
        <v>0</v>
      </c>
      <c r="AE110" s="113">
        <v>40113</v>
      </c>
    </row>
    <row r="111" spans="1:38" x14ac:dyDescent="0.35">
      <c r="A111" s="125">
        <v>62897</v>
      </c>
      <c r="B111" s="126">
        <v>61765</v>
      </c>
      <c r="C111" s="125" t="s">
        <v>1124</v>
      </c>
      <c r="D111" s="125" t="s">
        <v>590</v>
      </c>
      <c r="E111" s="125" t="s">
        <v>576</v>
      </c>
      <c r="F111" s="125">
        <v>2</v>
      </c>
      <c r="G111" s="127">
        <v>1</v>
      </c>
      <c r="H111" s="125"/>
      <c r="I111" s="125" t="str">
        <f t="shared" si="5"/>
        <v>part</v>
      </c>
      <c r="J111" s="125"/>
      <c r="K111" s="125"/>
      <c r="L111" s="125"/>
      <c r="M111" s="125"/>
      <c r="N111" s="128"/>
      <c r="O111" s="128"/>
      <c r="P111" s="128"/>
      <c r="Q111" s="128"/>
      <c r="R111" s="129" t="s">
        <v>914</v>
      </c>
      <c r="S111" s="262">
        <v>4</v>
      </c>
      <c r="T111" s="130" t="s">
        <v>1125</v>
      </c>
      <c r="U111" s="125"/>
      <c r="V111" s="131">
        <v>0</v>
      </c>
      <c r="W111" s="130"/>
      <c r="X111" s="125" t="s">
        <v>1126</v>
      </c>
      <c r="Y111" s="125"/>
      <c r="Z111" s="132"/>
      <c r="AA111" s="112">
        <f t="shared" si="8"/>
        <v>0</v>
      </c>
      <c r="AB111" s="95">
        <f t="shared" si="6"/>
        <v>0</v>
      </c>
      <c r="AD111" s="88">
        <f t="shared" si="7"/>
        <v>0</v>
      </c>
      <c r="AE111" s="113">
        <v>40112</v>
      </c>
    </row>
    <row r="112" spans="1:38" x14ac:dyDescent="0.35">
      <c r="A112" s="88">
        <v>62897</v>
      </c>
      <c r="B112" s="109">
        <v>61769</v>
      </c>
      <c r="C112" s="88" t="s">
        <v>1127</v>
      </c>
      <c r="D112" s="88" t="s">
        <v>590</v>
      </c>
      <c r="E112" s="88" t="s">
        <v>576</v>
      </c>
      <c r="F112" s="88">
        <v>1</v>
      </c>
      <c r="G112" s="120">
        <v>1</v>
      </c>
      <c r="I112" s="88" t="str">
        <f t="shared" si="5"/>
        <v>part</v>
      </c>
      <c r="R112" s="98" t="s">
        <v>914</v>
      </c>
      <c r="S112" s="91">
        <v>4</v>
      </c>
      <c r="V112" s="111">
        <v>0</v>
      </c>
      <c r="Z112" s="118"/>
      <c r="AA112" s="112">
        <f t="shared" si="8"/>
        <v>0</v>
      </c>
      <c r="AB112" s="95">
        <f t="shared" si="6"/>
        <v>0</v>
      </c>
      <c r="AD112" s="88">
        <f t="shared" si="7"/>
        <v>0</v>
      </c>
      <c r="AE112" s="113">
        <v>40122</v>
      </c>
    </row>
    <row r="113" spans="1:39" x14ac:dyDescent="0.35">
      <c r="A113" s="88">
        <v>61772</v>
      </c>
      <c r="B113" s="109">
        <v>61770</v>
      </c>
      <c r="C113" s="88" t="s">
        <v>1128</v>
      </c>
      <c r="D113" s="88" t="s">
        <v>590</v>
      </c>
      <c r="E113" s="88" t="s">
        <v>576</v>
      </c>
      <c r="F113" s="88">
        <v>1</v>
      </c>
      <c r="G113" s="120">
        <v>1</v>
      </c>
      <c r="I113" s="88" t="str">
        <f t="shared" si="5"/>
        <v>part</v>
      </c>
      <c r="R113" s="98" t="s">
        <v>1129</v>
      </c>
      <c r="S113" s="91">
        <v>4</v>
      </c>
      <c r="V113" s="111">
        <v>0</v>
      </c>
      <c r="Z113" s="118"/>
      <c r="AA113" s="112">
        <f t="shared" si="8"/>
        <v>0</v>
      </c>
      <c r="AB113" s="95">
        <f t="shared" si="6"/>
        <v>0</v>
      </c>
      <c r="AD113" s="88">
        <f t="shared" si="7"/>
        <v>0</v>
      </c>
      <c r="AE113" s="113">
        <v>40122</v>
      </c>
    </row>
    <row r="114" spans="1:39" x14ac:dyDescent="0.35">
      <c r="A114" s="88">
        <v>61772</v>
      </c>
      <c r="B114" s="109">
        <v>61771</v>
      </c>
      <c r="C114" s="88" t="s">
        <v>1131</v>
      </c>
      <c r="D114" s="88" t="s">
        <v>590</v>
      </c>
      <c r="E114" s="88" t="s">
        <v>576</v>
      </c>
      <c r="F114" s="88">
        <v>1</v>
      </c>
      <c r="G114" s="120">
        <v>1</v>
      </c>
      <c r="I114" s="88" t="str">
        <f t="shared" si="5"/>
        <v>part</v>
      </c>
      <c r="R114" s="98" t="s">
        <v>1129</v>
      </c>
      <c r="S114" s="91">
        <v>4</v>
      </c>
      <c r="V114" s="111">
        <v>0</v>
      </c>
      <c r="Z114" s="118"/>
      <c r="AA114" s="112">
        <f t="shared" si="8"/>
        <v>0</v>
      </c>
      <c r="AB114" s="95">
        <f t="shared" si="6"/>
        <v>0</v>
      </c>
      <c r="AD114" s="88">
        <f t="shared" si="7"/>
        <v>0</v>
      </c>
      <c r="AE114" s="113">
        <v>40122</v>
      </c>
    </row>
    <row r="115" spans="1:39" x14ac:dyDescent="0.35">
      <c r="A115" s="88">
        <v>62999</v>
      </c>
      <c r="B115" s="109">
        <v>61775</v>
      </c>
      <c r="C115" s="88" t="s">
        <v>1133</v>
      </c>
      <c r="D115" s="88" t="s">
        <v>590</v>
      </c>
      <c r="E115" s="88" t="s">
        <v>576</v>
      </c>
      <c r="F115" s="88">
        <v>1</v>
      </c>
      <c r="G115" s="110">
        <v>1</v>
      </c>
      <c r="I115" s="88" t="str">
        <f t="shared" si="5"/>
        <v>part</v>
      </c>
      <c r="R115" s="98" t="s">
        <v>914</v>
      </c>
      <c r="S115" s="91">
        <v>4</v>
      </c>
      <c r="U115" s="89"/>
      <c r="V115" s="111">
        <v>0</v>
      </c>
      <c r="AA115" s="115">
        <f t="shared" si="8"/>
        <v>0</v>
      </c>
      <c r="AB115" s="95">
        <f t="shared" si="6"/>
        <v>0</v>
      </c>
      <c r="AD115" s="88">
        <f t="shared" si="7"/>
        <v>0</v>
      </c>
      <c r="AE115" s="113">
        <v>40158</v>
      </c>
    </row>
    <row r="116" spans="1:39" x14ac:dyDescent="0.35">
      <c r="A116" s="88">
        <v>62810</v>
      </c>
      <c r="B116" s="109">
        <v>61776</v>
      </c>
      <c r="C116" s="88" t="s">
        <v>1134</v>
      </c>
      <c r="D116" s="88" t="s">
        <v>590</v>
      </c>
      <c r="E116" s="88" t="s">
        <v>576</v>
      </c>
      <c r="F116" s="88">
        <v>1</v>
      </c>
      <c r="G116" s="120">
        <v>1</v>
      </c>
      <c r="I116" s="88" t="str">
        <f t="shared" si="5"/>
        <v>part</v>
      </c>
      <c r="R116" s="98" t="s">
        <v>914</v>
      </c>
      <c r="S116" s="91">
        <v>4</v>
      </c>
      <c r="U116" s="89"/>
      <c r="V116" s="111">
        <v>0</v>
      </c>
      <c r="W116" s="160"/>
      <c r="Z116" s="114"/>
      <c r="AA116" s="152">
        <f t="shared" si="8"/>
        <v>0</v>
      </c>
      <c r="AB116" s="168">
        <f t="shared" si="6"/>
        <v>0</v>
      </c>
      <c r="AC116" s="155"/>
      <c r="AD116" s="155">
        <f t="shared" si="7"/>
        <v>0</v>
      </c>
      <c r="AE116" s="169">
        <v>40158</v>
      </c>
    </row>
    <row r="117" spans="1:39" x14ac:dyDescent="0.35">
      <c r="A117" s="88">
        <v>62399</v>
      </c>
      <c r="B117" s="109">
        <v>62099</v>
      </c>
      <c r="C117" s="88" t="s">
        <v>1135</v>
      </c>
      <c r="D117" s="88" t="s">
        <v>590</v>
      </c>
      <c r="E117" s="88" t="s">
        <v>778</v>
      </c>
      <c r="F117" s="88">
        <v>2</v>
      </c>
      <c r="G117" s="120">
        <v>1</v>
      </c>
      <c r="I117" s="88" t="str">
        <f t="shared" si="5"/>
        <v>part</v>
      </c>
      <c r="T117" s="92" t="s">
        <v>779</v>
      </c>
      <c r="V117" s="111">
        <v>0</v>
      </c>
      <c r="Z117" s="118"/>
      <c r="AA117" s="112">
        <f t="shared" si="8"/>
        <v>0</v>
      </c>
      <c r="AB117" s="95">
        <f t="shared" si="6"/>
        <v>0</v>
      </c>
      <c r="AD117" s="88">
        <f t="shared" si="7"/>
        <v>0</v>
      </c>
      <c r="AE117" s="113">
        <v>39926</v>
      </c>
    </row>
    <row r="118" spans="1:39" s="124" customFormat="1" x14ac:dyDescent="0.35">
      <c r="A118" s="88">
        <v>62924</v>
      </c>
      <c r="B118" s="109">
        <v>62345</v>
      </c>
      <c r="C118" s="88" t="s">
        <v>1136</v>
      </c>
      <c r="D118" s="88" t="s">
        <v>590</v>
      </c>
      <c r="E118" s="88" t="s">
        <v>576</v>
      </c>
      <c r="F118" s="88">
        <v>1</v>
      </c>
      <c r="G118" s="110">
        <v>1</v>
      </c>
      <c r="H118" s="88"/>
      <c r="I118" s="88" t="str">
        <f t="shared" si="5"/>
        <v>part</v>
      </c>
      <c r="J118" s="88"/>
      <c r="K118" s="88"/>
      <c r="L118" s="88"/>
      <c r="M118" s="88"/>
      <c r="N118" s="89"/>
      <c r="O118" s="89"/>
      <c r="P118" s="89"/>
      <c r="Q118" s="89"/>
      <c r="R118" s="98"/>
      <c r="S118" s="91"/>
      <c r="T118" s="92" t="s">
        <v>1138</v>
      </c>
      <c r="U118" s="88"/>
      <c r="V118" s="111">
        <v>0</v>
      </c>
      <c r="W118" s="92"/>
      <c r="X118" s="88"/>
      <c r="Y118" s="88"/>
      <c r="Z118" s="118"/>
      <c r="AA118" s="112">
        <f t="shared" si="8"/>
        <v>0</v>
      </c>
      <c r="AB118" s="95">
        <f t="shared" si="6"/>
        <v>0</v>
      </c>
      <c r="AC118" s="88"/>
      <c r="AD118" s="88">
        <f t="shared" si="7"/>
        <v>0</v>
      </c>
      <c r="AE118" s="113">
        <v>40042</v>
      </c>
      <c r="AF118" s="88"/>
      <c r="AG118" s="88"/>
      <c r="AH118" s="88"/>
      <c r="AI118" s="88"/>
      <c r="AJ118" s="88"/>
      <c r="AK118" s="88"/>
      <c r="AL118" s="88"/>
      <c r="AM118" s="88"/>
    </row>
    <row r="119" spans="1:39" s="124" customFormat="1" x14ac:dyDescent="0.35">
      <c r="A119" s="88">
        <v>62940</v>
      </c>
      <c r="B119" s="109">
        <v>62345</v>
      </c>
      <c r="C119" s="156" t="s">
        <v>1136</v>
      </c>
      <c r="D119" s="88" t="s">
        <v>590</v>
      </c>
      <c r="E119" s="88" t="s">
        <v>576</v>
      </c>
      <c r="F119" s="88">
        <v>1</v>
      </c>
      <c r="G119" s="110">
        <v>1</v>
      </c>
      <c r="H119" s="88"/>
      <c r="I119" s="88" t="str">
        <f t="shared" si="5"/>
        <v>part</v>
      </c>
      <c r="J119" s="88"/>
      <c r="K119" s="88"/>
      <c r="L119" s="88"/>
      <c r="M119" s="88"/>
      <c r="N119" s="89"/>
      <c r="O119" s="89"/>
      <c r="P119" s="89"/>
      <c r="Q119" s="89"/>
      <c r="R119" s="98"/>
      <c r="S119" s="91"/>
      <c r="T119" s="157" t="s">
        <v>1138</v>
      </c>
      <c r="U119" s="88"/>
      <c r="V119" s="111">
        <v>0</v>
      </c>
      <c r="W119" s="98"/>
      <c r="X119" s="88"/>
      <c r="Y119" s="88"/>
      <c r="Z119" s="118"/>
      <c r="AA119" s="112">
        <f t="shared" si="8"/>
        <v>0</v>
      </c>
      <c r="AB119" s="95">
        <f t="shared" si="6"/>
        <v>0</v>
      </c>
      <c r="AC119" s="88"/>
      <c r="AD119" s="88">
        <f t="shared" si="7"/>
        <v>0</v>
      </c>
      <c r="AE119" s="113">
        <v>40042</v>
      </c>
      <c r="AF119" s="88"/>
      <c r="AG119" s="88"/>
      <c r="AH119" s="88"/>
      <c r="AI119" s="88"/>
      <c r="AJ119" s="88"/>
      <c r="AK119" s="88"/>
      <c r="AL119" s="88"/>
      <c r="AM119" s="88"/>
    </row>
    <row r="120" spans="1:39" s="124" customFormat="1" x14ac:dyDescent="0.35">
      <c r="A120" s="88">
        <v>62941</v>
      </c>
      <c r="B120" s="109">
        <v>62345</v>
      </c>
      <c r="C120" s="88" t="s">
        <v>1136</v>
      </c>
      <c r="D120" s="88" t="s">
        <v>590</v>
      </c>
      <c r="E120" s="88" t="s">
        <v>576</v>
      </c>
      <c r="F120" s="88">
        <v>1</v>
      </c>
      <c r="G120" s="110">
        <v>1</v>
      </c>
      <c r="H120" s="88"/>
      <c r="I120" s="88" t="str">
        <f t="shared" si="5"/>
        <v>part</v>
      </c>
      <c r="J120" s="88"/>
      <c r="K120" s="88"/>
      <c r="L120" s="88"/>
      <c r="M120" s="88"/>
      <c r="N120" s="89"/>
      <c r="O120" s="89"/>
      <c r="P120" s="89"/>
      <c r="Q120" s="89"/>
      <c r="R120" s="98"/>
      <c r="S120" s="91"/>
      <c r="T120" s="92" t="s">
        <v>1138</v>
      </c>
      <c r="U120" s="88"/>
      <c r="V120" s="111">
        <v>0</v>
      </c>
      <c r="W120" s="92"/>
      <c r="X120" s="88"/>
      <c r="Y120" s="88"/>
      <c r="Z120" s="88"/>
      <c r="AA120" s="112">
        <f t="shared" si="8"/>
        <v>0</v>
      </c>
      <c r="AB120" s="95">
        <f t="shared" si="6"/>
        <v>0</v>
      </c>
      <c r="AC120" s="88"/>
      <c r="AD120" s="88">
        <f t="shared" si="7"/>
        <v>0</v>
      </c>
      <c r="AE120" s="113">
        <v>40042</v>
      </c>
      <c r="AF120" s="88"/>
      <c r="AG120" s="88"/>
      <c r="AH120" s="88"/>
      <c r="AI120" s="88"/>
      <c r="AJ120" s="88"/>
      <c r="AK120" s="88"/>
      <c r="AL120" s="88"/>
      <c r="AM120" s="88"/>
    </row>
    <row r="121" spans="1:39" s="124" customFormat="1" x14ac:dyDescent="0.35">
      <c r="A121" s="88">
        <v>62809</v>
      </c>
      <c r="B121" s="109">
        <v>62345</v>
      </c>
      <c r="C121" s="88" t="s">
        <v>1136</v>
      </c>
      <c r="D121" s="88" t="s">
        <v>590</v>
      </c>
      <c r="E121" s="88" t="s">
        <v>576</v>
      </c>
      <c r="F121" s="88">
        <v>1</v>
      </c>
      <c r="G121" s="120">
        <v>1</v>
      </c>
      <c r="H121" s="88"/>
      <c r="I121" s="88" t="str">
        <f t="shared" si="5"/>
        <v>part</v>
      </c>
      <c r="J121" s="88"/>
      <c r="K121" s="88"/>
      <c r="L121" s="88"/>
      <c r="M121" s="88"/>
      <c r="N121" s="89"/>
      <c r="O121" s="89"/>
      <c r="P121" s="89"/>
      <c r="Q121" s="89"/>
      <c r="R121" s="98"/>
      <c r="S121" s="91"/>
      <c r="T121" s="92" t="s">
        <v>779</v>
      </c>
      <c r="U121" s="89"/>
      <c r="V121" s="111">
        <v>0</v>
      </c>
      <c r="W121" s="160"/>
      <c r="X121" s="88" t="s">
        <v>1137</v>
      </c>
      <c r="Y121" s="88"/>
      <c r="Z121" s="118"/>
      <c r="AA121" s="112">
        <f t="shared" si="8"/>
        <v>0</v>
      </c>
      <c r="AB121" s="95">
        <f t="shared" si="6"/>
        <v>0</v>
      </c>
      <c r="AC121" s="88"/>
      <c r="AD121" s="88">
        <f t="shared" si="7"/>
        <v>0</v>
      </c>
      <c r="AE121" s="113">
        <v>39926</v>
      </c>
      <c r="AF121" s="88"/>
      <c r="AG121" s="88"/>
      <c r="AH121" s="88"/>
      <c r="AI121" s="88"/>
      <c r="AJ121" s="88"/>
      <c r="AK121" s="88"/>
      <c r="AL121" s="88"/>
      <c r="AM121" s="88"/>
    </row>
    <row r="122" spans="1:39" s="124" customFormat="1" x14ac:dyDescent="0.35">
      <c r="A122" s="88">
        <v>62347</v>
      </c>
      <c r="B122" s="109">
        <v>62346</v>
      </c>
      <c r="C122" s="88" t="s">
        <v>1139</v>
      </c>
      <c r="D122" s="88" t="s">
        <v>590</v>
      </c>
      <c r="E122" s="88" t="s">
        <v>1081</v>
      </c>
      <c r="F122" s="88">
        <v>2</v>
      </c>
      <c r="G122" s="120">
        <v>1</v>
      </c>
      <c r="H122" s="88"/>
      <c r="I122" s="88" t="str">
        <f t="shared" si="5"/>
        <v>part</v>
      </c>
      <c r="J122" s="88"/>
      <c r="K122" s="88"/>
      <c r="L122" s="88"/>
      <c r="M122" s="88"/>
      <c r="N122" s="89"/>
      <c r="O122" s="89"/>
      <c r="P122" s="89"/>
      <c r="Q122" s="89"/>
      <c r="R122" s="98"/>
      <c r="S122" s="91"/>
      <c r="T122" s="157" t="s">
        <v>779</v>
      </c>
      <c r="U122" s="159"/>
      <c r="V122" s="111">
        <v>0</v>
      </c>
      <c r="W122" s="98"/>
      <c r="X122" s="88"/>
      <c r="Y122" s="88"/>
      <c r="Z122" s="118"/>
      <c r="AA122" s="112">
        <f t="shared" si="8"/>
        <v>0</v>
      </c>
      <c r="AB122" s="95">
        <f t="shared" si="6"/>
        <v>0</v>
      </c>
      <c r="AC122" s="88"/>
      <c r="AD122" s="88">
        <f t="shared" si="7"/>
        <v>0</v>
      </c>
      <c r="AE122" s="113">
        <v>39926</v>
      </c>
      <c r="AF122" s="88"/>
      <c r="AG122" s="88"/>
      <c r="AH122" s="88"/>
      <c r="AI122" s="88"/>
      <c r="AJ122" s="88"/>
      <c r="AK122" s="88"/>
      <c r="AL122" s="88"/>
      <c r="AM122" s="88"/>
    </row>
    <row r="123" spans="1:39" s="124" customFormat="1" x14ac:dyDescent="0.35">
      <c r="A123" s="88">
        <v>62752</v>
      </c>
      <c r="B123" s="109">
        <v>62346</v>
      </c>
      <c r="C123" s="88" t="s">
        <v>1139</v>
      </c>
      <c r="D123" s="88" t="s">
        <v>590</v>
      </c>
      <c r="E123" s="88" t="s">
        <v>1081</v>
      </c>
      <c r="F123" s="88">
        <v>2</v>
      </c>
      <c r="G123" s="120">
        <v>1</v>
      </c>
      <c r="H123" s="88"/>
      <c r="I123" s="88" t="str">
        <f t="shared" si="5"/>
        <v>part</v>
      </c>
      <c r="J123" s="88"/>
      <c r="K123" s="88"/>
      <c r="L123" s="88"/>
      <c r="M123" s="88"/>
      <c r="N123" s="89"/>
      <c r="O123" s="89"/>
      <c r="P123" s="89"/>
      <c r="Q123" s="89"/>
      <c r="R123" s="98"/>
      <c r="S123" s="91"/>
      <c r="T123" s="92" t="s">
        <v>779</v>
      </c>
      <c r="U123" s="88"/>
      <c r="V123" s="111">
        <v>0</v>
      </c>
      <c r="W123" s="98"/>
      <c r="X123" s="88"/>
      <c r="Y123" s="88"/>
      <c r="Z123" s="118"/>
      <c r="AA123" s="112">
        <f t="shared" si="8"/>
        <v>0</v>
      </c>
      <c r="AB123" s="95">
        <f t="shared" si="6"/>
        <v>0</v>
      </c>
      <c r="AC123" s="88"/>
      <c r="AD123" s="88">
        <f t="shared" si="7"/>
        <v>0</v>
      </c>
      <c r="AE123" s="113">
        <v>39926</v>
      </c>
      <c r="AF123" s="88"/>
      <c r="AG123" s="88"/>
      <c r="AH123" s="88"/>
      <c r="AI123" s="88"/>
      <c r="AJ123" s="88"/>
      <c r="AK123" s="88"/>
      <c r="AL123" s="88"/>
      <c r="AM123" s="88"/>
    </row>
    <row r="124" spans="1:39" s="124" customFormat="1" x14ac:dyDescent="0.35">
      <c r="A124" s="125">
        <v>62399</v>
      </c>
      <c r="B124" s="126">
        <v>62400</v>
      </c>
      <c r="C124" s="125" t="s">
        <v>1143</v>
      </c>
      <c r="D124" s="125" t="s">
        <v>590</v>
      </c>
      <c r="E124" s="125" t="s">
        <v>778</v>
      </c>
      <c r="F124" s="125">
        <v>2</v>
      </c>
      <c r="G124" s="133">
        <v>1</v>
      </c>
      <c r="H124" s="125"/>
      <c r="I124" s="125" t="str">
        <f t="shared" si="5"/>
        <v>part</v>
      </c>
      <c r="J124" s="125"/>
      <c r="K124" s="125"/>
      <c r="L124" s="125"/>
      <c r="M124" s="125"/>
      <c r="N124" s="128"/>
      <c r="O124" s="128"/>
      <c r="P124" s="128"/>
      <c r="Q124" s="128"/>
      <c r="R124" s="129"/>
      <c r="S124" s="262"/>
      <c r="T124" s="130" t="s">
        <v>1144</v>
      </c>
      <c r="U124" s="125"/>
      <c r="V124" s="131">
        <v>320</v>
      </c>
      <c r="W124" s="130"/>
      <c r="X124" s="125" t="s">
        <v>1145</v>
      </c>
      <c r="Y124" s="125"/>
      <c r="Z124" s="132"/>
      <c r="AA124" s="112">
        <f t="shared" si="8"/>
        <v>320</v>
      </c>
      <c r="AB124" s="95">
        <f t="shared" si="6"/>
        <v>640</v>
      </c>
      <c r="AC124" s="88"/>
      <c r="AD124" s="88">
        <f t="shared" si="7"/>
        <v>0</v>
      </c>
      <c r="AE124" s="113">
        <v>39926</v>
      </c>
      <c r="AF124" s="88"/>
      <c r="AG124" s="88"/>
      <c r="AH124" s="88"/>
      <c r="AI124" s="88"/>
      <c r="AJ124" s="88"/>
      <c r="AK124" s="88"/>
      <c r="AL124" s="88"/>
      <c r="AM124" s="88"/>
    </row>
    <row r="125" spans="1:39" s="124" customFormat="1" x14ac:dyDescent="0.35">
      <c r="A125" s="125">
        <v>62399</v>
      </c>
      <c r="B125" s="126">
        <v>62403</v>
      </c>
      <c r="C125" s="125" t="s">
        <v>1149</v>
      </c>
      <c r="D125" s="125" t="s">
        <v>590</v>
      </c>
      <c r="E125" s="125" t="s">
        <v>1081</v>
      </c>
      <c r="F125" s="125">
        <v>2</v>
      </c>
      <c r="G125" s="133">
        <v>1</v>
      </c>
      <c r="H125" s="125"/>
      <c r="I125" s="125" t="str">
        <f t="shared" si="5"/>
        <v>part</v>
      </c>
      <c r="J125" s="125"/>
      <c r="K125" s="125"/>
      <c r="L125" s="125"/>
      <c r="M125" s="125"/>
      <c r="N125" s="128"/>
      <c r="O125" s="128"/>
      <c r="P125" s="128"/>
      <c r="Q125" s="128"/>
      <c r="R125" s="129"/>
      <c r="S125" s="262"/>
      <c r="T125" s="130" t="s">
        <v>1150</v>
      </c>
      <c r="U125" s="125"/>
      <c r="V125" s="131">
        <v>149</v>
      </c>
      <c r="W125" s="130"/>
      <c r="X125" s="125" t="s">
        <v>1151</v>
      </c>
      <c r="Y125" s="125"/>
      <c r="Z125" s="132"/>
      <c r="AA125" s="112">
        <f t="shared" si="8"/>
        <v>149</v>
      </c>
      <c r="AB125" s="95">
        <f t="shared" si="6"/>
        <v>298</v>
      </c>
      <c r="AC125" s="88"/>
      <c r="AD125" s="88">
        <f t="shared" si="7"/>
        <v>0</v>
      </c>
      <c r="AE125" s="113">
        <v>39926</v>
      </c>
      <c r="AF125" s="88"/>
      <c r="AG125" s="88"/>
      <c r="AH125" s="88"/>
      <c r="AI125" s="88"/>
      <c r="AJ125" s="88"/>
      <c r="AK125" s="88"/>
      <c r="AL125" s="88"/>
      <c r="AM125" s="88"/>
    </row>
    <row r="126" spans="1:39" s="124" customFormat="1" x14ac:dyDescent="0.35">
      <c r="A126" s="125">
        <v>62399</v>
      </c>
      <c r="B126" s="126">
        <v>62408</v>
      </c>
      <c r="C126" s="125" t="s">
        <v>1156</v>
      </c>
      <c r="D126" s="125" t="s">
        <v>590</v>
      </c>
      <c r="E126" s="125" t="s">
        <v>576</v>
      </c>
      <c r="F126" s="125">
        <v>2</v>
      </c>
      <c r="G126" s="133">
        <v>1</v>
      </c>
      <c r="H126" s="125"/>
      <c r="I126" s="125" t="str">
        <f t="shared" si="5"/>
        <v>part</v>
      </c>
      <c r="J126" s="125"/>
      <c r="K126" s="125"/>
      <c r="L126" s="125"/>
      <c r="M126" s="125"/>
      <c r="N126" s="128"/>
      <c r="O126" s="128"/>
      <c r="P126" s="128"/>
      <c r="Q126" s="128"/>
      <c r="R126" s="129"/>
      <c r="S126" s="262"/>
      <c r="T126" s="130" t="s">
        <v>1157</v>
      </c>
      <c r="U126" s="125"/>
      <c r="V126" s="131">
        <v>21</v>
      </c>
      <c r="W126" s="130"/>
      <c r="X126" s="125" t="s">
        <v>1158</v>
      </c>
      <c r="Y126" s="125"/>
      <c r="Z126" s="132"/>
      <c r="AA126" s="112">
        <f t="shared" si="8"/>
        <v>21</v>
      </c>
      <c r="AB126" s="95">
        <f t="shared" si="6"/>
        <v>42</v>
      </c>
      <c r="AC126" s="88"/>
      <c r="AD126" s="88">
        <f t="shared" si="7"/>
        <v>0</v>
      </c>
      <c r="AE126" s="113">
        <v>39926</v>
      </c>
      <c r="AF126" s="88"/>
      <c r="AG126" s="88"/>
      <c r="AH126" s="88"/>
      <c r="AI126" s="88"/>
      <c r="AJ126" s="88"/>
      <c r="AK126" s="88"/>
      <c r="AL126" s="88"/>
      <c r="AM126" s="88"/>
    </row>
    <row r="127" spans="1:39" s="124" customFormat="1" x14ac:dyDescent="0.35">
      <c r="A127" s="125">
        <v>62399</v>
      </c>
      <c r="B127" s="126">
        <v>62410</v>
      </c>
      <c r="C127" s="125" t="s">
        <v>1160</v>
      </c>
      <c r="D127" s="125" t="s">
        <v>590</v>
      </c>
      <c r="E127" s="125" t="s">
        <v>576</v>
      </c>
      <c r="F127" s="125">
        <v>2</v>
      </c>
      <c r="G127" s="133">
        <v>1</v>
      </c>
      <c r="H127" s="125"/>
      <c r="I127" s="125" t="str">
        <f t="shared" si="5"/>
        <v>part</v>
      </c>
      <c r="J127" s="125"/>
      <c r="K127" s="125"/>
      <c r="L127" s="125"/>
      <c r="M127" s="125"/>
      <c r="N127" s="128"/>
      <c r="O127" s="128"/>
      <c r="P127" s="128"/>
      <c r="Q127" s="128"/>
      <c r="R127" s="129"/>
      <c r="S127" s="262"/>
      <c r="T127" s="130" t="s">
        <v>1161</v>
      </c>
      <c r="U127" s="125"/>
      <c r="V127" s="131">
        <v>10.199999999999999</v>
      </c>
      <c r="W127" s="130"/>
      <c r="X127" s="125" t="s">
        <v>1158</v>
      </c>
      <c r="Y127" s="125"/>
      <c r="Z127" s="132"/>
      <c r="AA127" s="112">
        <f t="shared" si="8"/>
        <v>10.199999999999999</v>
      </c>
      <c r="AB127" s="95">
        <f t="shared" si="6"/>
        <v>20.399999999999999</v>
      </c>
      <c r="AC127" s="88"/>
      <c r="AD127" s="88">
        <f t="shared" si="7"/>
        <v>0</v>
      </c>
      <c r="AE127" s="113">
        <v>39926</v>
      </c>
      <c r="AF127" s="88"/>
      <c r="AG127" s="88"/>
      <c r="AH127" s="88"/>
      <c r="AI127" s="88"/>
      <c r="AJ127" s="88"/>
      <c r="AK127" s="88"/>
      <c r="AL127" s="88"/>
      <c r="AM127" s="88"/>
    </row>
    <row r="128" spans="1:39" s="124" customFormat="1" x14ac:dyDescent="0.35">
      <c r="A128" s="125">
        <v>62399</v>
      </c>
      <c r="B128" s="126">
        <v>62411</v>
      </c>
      <c r="C128" s="125" t="s">
        <v>1163</v>
      </c>
      <c r="D128" s="125" t="s">
        <v>590</v>
      </c>
      <c r="E128" s="125" t="s">
        <v>576</v>
      </c>
      <c r="F128" s="125">
        <v>2</v>
      </c>
      <c r="G128" s="133">
        <v>1</v>
      </c>
      <c r="H128" s="125"/>
      <c r="I128" s="125" t="str">
        <f t="shared" si="5"/>
        <v>part</v>
      </c>
      <c r="J128" s="125"/>
      <c r="K128" s="125"/>
      <c r="L128" s="125"/>
      <c r="M128" s="125"/>
      <c r="N128" s="128"/>
      <c r="O128" s="128"/>
      <c r="P128" s="128"/>
      <c r="Q128" s="128"/>
      <c r="R128" s="129"/>
      <c r="S128" s="262"/>
      <c r="T128" s="130" t="s">
        <v>1157</v>
      </c>
      <c r="U128" s="125"/>
      <c r="V128" s="131">
        <v>18</v>
      </c>
      <c r="W128" s="130"/>
      <c r="X128" s="125" t="s">
        <v>1164</v>
      </c>
      <c r="Y128" s="125"/>
      <c r="Z128" s="132"/>
      <c r="AA128" s="112">
        <f t="shared" si="8"/>
        <v>18</v>
      </c>
      <c r="AB128" s="95">
        <f t="shared" si="6"/>
        <v>36</v>
      </c>
      <c r="AC128" s="88"/>
      <c r="AD128" s="88">
        <f t="shared" si="7"/>
        <v>0</v>
      </c>
      <c r="AE128" s="113">
        <v>39926</v>
      </c>
      <c r="AF128" s="88"/>
      <c r="AG128" s="88"/>
      <c r="AH128" s="88"/>
      <c r="AI128" s="88"/>
      <c r="AJ128" s="88"/>
      <c r="AK128" s="88"/>
      <c r="AL128" s="88"/>
      <c r="AM128" s="88"/>
    </row>
    <row r="129" spans="1:39" s="124" customFormat="1" x14ac:dyDescent="0.35">
      <c r="A129" s="125">
        <v>62399</v>
      </c>
      <c r="B129" s="126">
        <v>62412</v>
      </c>
      <c r="C129" s="125" t="s">
        <v>1165</v>
      </c>
      <c r="D129" s="125" t="s">
        <v>590</v>
      </c>
      <c r="E129" s="125" t="s">
        <v>576</v>
      </c>
      <c r="F129" s="125">
        <v>2</v>
      </c>
      <c r="G129" s="133">
        <v>1</v>
      </c>
      <c r="H129" s="125"/>
      <c r="I129" s="125" t="str">
        <f t="shared" si="5"/>
        <v>part</v>
      </c>
      <c r="J129" s="125"/>
      <c r="K129" s="125"/>
      <c r="L129" s="125"/>
      <c r="M129" s="125"/>
      <c r="N129" s="128"/>
      <c r="O129" s="128"/>
      <c r="P129" s="128"/>
      <c r="Q129" s="128"/>
      <c r="R129" s="129"/>
      <c r="S129" s="262"/>
      <c r="T129" s="130" t="s">
        <v>1166</v>
      </c>
      <c r="U129" s="125"/>
      <c r="V129" s="131">
        <v>38</v>
      </c>
      <c r="W129" s="130"/>
      <c r="X129" s="125" t="s">
        <v>1167</v>
      </c>
      <c r="Y129" s="125"/>
      <c r="Z129" s="132"/>
      <c r="AA129" s="263">
        <f t="shared" si="8"/>
        <v>38</v>
      </c>
      <c r="AB129" s="264">
        <f t="shared" si="6"/>
        <v>76</v>
      </c>
      <c r="AC129" s="125"/>
      <c r="AD129" s="125">
        <f t="shared" si="7"/>
        <v>0</v>
      </c>
      <c r="AE129" s="148">
        <v>39926</v>
      </c>
      <c r="AF129" s="125"/>
      <c r="AG129" s="125"/>
      <c r="AH129" s="125"/>
      <c r="AI129" s="125"/>
      <c r="AJ129" s="125"/>
      <c r="AK129" s="125"/>
      <c r="AL129" s="125"/>
      <c r="AM129" s="88"/>
    </row>
    <row r="130" spans="1:39" s="124" customFormat="1" x14ac:dyDescent="0.35">
      <c r="A130" s="125">
        <v>62417</v>
      </c>
      <c r="B130" s="126">
        <v>62418</v>
      </c>
      <c r="C130" s="125" t="s">
        <v>1171</v>
      </c>
      <c r="D130" s="125" t="s">
        <v>590</v>
      </c>
      <c r="E130" s="125" t="s">
        <v>576</v>
      </c>
      <c r="F130" s="125">
        <v>2</v>
      </c>
      <c r="G130" s="133">
        <v>1</v>
      </c>
      <c r="H130" s="125"/>
      <c r="I130" s="125" t="str">
        <f t="shared" si="5"/>
        <v>part</v>
      </c>
      <c r="J130" s="125"/>
      <c r="K130" s="125"/>
      <c r="L130" s="125"/>
      <c r="M130" s="125"/>
      <c r="N130" s="128"/>
      <c r="O130" s="128"/>
      <c r="P130" s="128"/>
      <c r="Q130" s="128"/>
      <c r="R130" s="129"/>
      <c r="S130" s="262"/>
      <c r="T130" s="130" t="s">
        <v>1157</v>
      </c>
      <c r="U130" s="125"/>
      <c r="V130" s="131">
        <v>33</v>
      </c>
      <c r="W130" s="130"/>
      <c r="X130" s="125" t="s">
        <v>1172</v>
      </c>
      <c r="Y130" s="125"/>
      <c r="Z130" s="132"/>
      <c r="AA130" s="112">
        <f t="shared" si="8"/>
        <v>33</v>
      </c>
      <c r="AB130" s="95">
        <f t="shared" si="6"/>
        <v>66</v>
      </c>
      <c r="AC130" s="88"/>
      <c r="AD130" s="88">
        <f t="shared" si="7"/>
        <v>0</v>
      </c>
      <c r="AE130" s="113">
        <v>39926</v>
      </c>
      <c r="AF130" s="88"/>
      <c r="AG130" s="88"/>
      <c r="AH130" s="88"/>
      <c r="AI130" s="88"/>
      <c r="AJ130" s="88"/>
      <c r="AK130" s="88"/>
      <c r="AL130" s="88"/>
      <c r="AM130" s="88"/>
    </row>
    <row r="131" spans="1:39" s="124" customFormat="1" x14ac:dyDescent="0.35">
      <c r="A131" s="125">
        <v>62417</v>
      </c>
      <c r="B131" s="126">
        <v>62419</v>
      </c>
      <c r="C131" s="125" t="s">
        <v>1173</v>
      </c>
      <c r="D131" s="125" t="s">
        <v>590</v>
      </c>
      <c r="E131" s="125" t="s">
        <v>576</v>
      </c>
      <c r="F131" s="125">
        <v>2</v>
      </c>
      <c r="G131" s="133">
        <v>1</v>
      </c>
      <c r="H131" s="125"/>
      <c r="I131" s="125" t="str">
        <f t="shared" si="5"/>
        <v>part</v>
      </c>
      <c r="J131" s="125"/>
      <c r="K131" s="125"/>
      <c r="L131" s="125"/>
      <c r="M131" s="125"/>
      <c r="N131" s="128"/>
      <c r="O131" s="128"/>
      <c r="P131" s="128"/>
      <c r="Q131" s="128"/>
      <c r="R131" s="129"/>
      <c r="S131" s="262"/>
      <c r="T131" s="130" t="s">
        <v>1174</v>
      </c>
      <c r="U131" s="125"/>
      <c r="V131" s="131">
        <v>8</v>
      </c>
      <c r="W131" s="130"/>
      <c r="X131" s="125" t="s">
        <v>1175</v>
      </c>
      <c r="Y131" s="125"/>
      <c r="Z131" s="132"/>
      <c r="AA131" s="112">
        <f t="shared" si="8"/>
        <v>8</v>
      </c>
      <c r="AB131" s="95">
        <f t="shared" si="6"/>
        <v>16</v>
      </c>
      <c r="AC131" s="88"/>
      <c r="AD131" s="88">
        <f t="shared" si="7"/>
        <v>0</v>
      </c>
      <c r="AE131" s="113">
        <v>39926</v>
      </c>
      <c r="AF131" s="88"/>
      <c r="AG131" s="88"/>
      <c r="AH131" s="88"/>
      <c r="AI131" s="88"/>
      <c r="AJ131" s="88"/>
      <c r="AK131" s="88"/>
      <c r="AL131" s="88"/>
      <c r="AM131" s="88"/>
    </row>
    <row r="132" spans="1:39" s="124" customFormat="1" x14ac:dyDescent="0.35">
      <c r="A132" s="88">
        <v>62417</v>
      </c>
      <c r="B132" s="109">
        <v>62420</v>
      </c>
      <c r="C132" s="88" t="s">
        <v>1177</v>
      </c>
      <c r="D132" s="88" t="s">
        <v>590</v>
      </c>
      <c r="E132" s="88" t="s">
        <v>576</v>
      </c>
      <c r="F132" s="88">
        <v>2</v>
      </c>
      <c r="G132" s="120">
        <v>1</v>
      </c>
      <c r="H132" s="88"/>
      <c r="I132" s="88" t="str">
        <f t="shared" si="5"/>
        <v>part</v>
      </c>
      <c r="J132" s="88"/>
      <c r="K132" s="88"/>
      <c r="L132" s="88"/>
      <c r="M132" s="88"/>
      <c r="N132" s="89"/>
      <c r="O132" s="89"/>
      <c r="P132" s="89"/>
      <c r="Q132" s="89"/>
      <c r="R132" s="98"/>
      <c r="S132" s="91"/>
      <c r="T132" s="92" t="s">
        <v>779</v>
      </c>
      <c r="U132" s="88"/>
      <c r="V132" s="111">
        <v>0</v>
      </c>
      <c r="W132" s="98"/>
      <c r="X132" s="88"/>
      <c r="Y132" s="88"/>
      <c r="Z132" s="118"/>
      <c r="AA132" s="112">
        <f t="shared" si="8"/>
        <v>0</v>
      </c>
      <c r="AB132" s="95">
        <f t="shared" si="6"/>
        <v>0</v>
      </c>
      <c r="AC132" s="88"/>
      <c r="AD132" s="88">
        <f t="shared" si="7"/>
        <v>0</v>
      </c>
      <c r="AE132" s="113">
        <v>39926</v>
      </c>
      <c r="AF132" s="88"/>
      <c r="AG132" s="88"/>
      <c r="AH132" s="88"/>
      <c r="AI132" s="88"/>
      <c r="AJ132" s="88"/>
      <c r="AK132" s="88"/>
      <c r="AL132" s="88"/>
      <c r="AM132" s="88"/>
    </row>
    <row r="133" spans="1:39" s="124" customFormat="1" x14ac:dyDescent="0.35">
      <c r="A133" s="125">
        <v>62445</v>
      </c>
      <c r="B133" s="126">
        <v>62423</v>
      </c>
      <c r="C133" s="125" t="s">
        <v>1178</v>
      </c>
      <c r="D133" s="125" t="s">
        <v>590</v>
      </c>
      <c r="E133" s="125" t="s">
        <v>576</v>
      </c>
      <c r="F133" s="125">
        <v>2</v>
      </c>
      <c r="G133" s="133">
        <v>1</v>
      </c>
      <c r="H133" s="125"/>
      <c r="I133" s="125" t="str">
        <f t="shared" si="5"/>
        <v>part</v>
      </c>
      <c r="J133" s="125"/>
      <c r="K133" s="125"/>
      <c r="L133" s="125"/>
      <c r="M133" s="125"/>
      <c r="N133" s="128"/>
      <c r="O133" s="128"/>
      <c r="P133" s="128"/>
      <c r="Q133" s="128"/>
      <c r="R133" s="129"/>
      <c r="S133" s="262"/>
      <c r="T133" s="130" t="s">
        <v>1179</v>
      </c>
      <c r="U133" s="125"/>
      <c r="V133" s="131">
        <v>38.5</v>
      </c>
      <c r="W133" s="130"/>
      <c r="X133" s="125" t="s">
        <v>1180</v>
      </c>
      <c r="Y133" s="125"/>
      <c r="Z133" s="132"/>
      <c r="AA133" s="263">
        <f t="shared" si="8"/>
        <v>38.5</v>
      </c>
      <c r="AB133" s="264">
        <f t="shared" si="6"/>
        <v>77</v>
      </c>
      <c r="AC133" s="125"/>
      <c r="AD133" s="125">
        <f t="shared" si="7"/>
        <v>0</v>
      </c>
      <c r="AE133" s="148">
        <v>39926</v>
      </c>
      <c r="AF133" s="125"/>
      <c r="AG133" s="125"/>
      <c r="AH133" s="125"/>
      <c r="AI133" s="125"/>
      <c r="AJ133" s="125"/>
      <c r="AK133" s="125"/>
      <c r="AL133" s="125"/>
      <c r="AM133" s="88"/>
    </row>
    <row r="134" spans="1:39" s="124" customFormat="1" x14ac:dyDescent="0.35">
      <c r="A134" s="125">
        <v>62808</v>
      </c>
      <c r="B134" s="126">
        <v>62424</v>
      </c>
      <c r="C134" s="125" t="s">
        <v>1182</v>
      </c>
      <c r="D134" s="125" t="s">
        <v>590</v>
      </c>
      <c r="E134" s="125" t="s">
        <v>468</v>
      </c>
      <c r="F134" s="125">
        <v>2</v>
      </c>
      <c r="G134" s="133">
        <v>1</v>
      </c>
      <c r="H134" s="125"/>
      <c r="I134" s="125" t="str">
        <f t="shared" si="5"/>
        <v>part</v>
      </c>
      <c r="J134" s="125"/>
      <c r="K134" s="125"/>
      <c r="L134" s="125"/>
      <c r="M134" s="125"/>
      <c r="N134" s="128"/>
      <c r="O134" s="128"/>
      <c r="P134" s="128"/>
      <c r="Q134" s="128"/>
      <c r="R134" s="129"/>
      <c r="S134" s="262"/>
      <c r="T134" s="130" t="s">
        <v>1082</v>
      </c>
      <c r="U134" s="125"/>
      <c r="V134" s="131">
        <v>29.5</v>
      </c>
      <c r="W134" s="130"/>
      <c r="X134" s="125" t="s">
        <v>1172</v>
      </c>
      <c r="Y134" s="125"/>
      <c r="Z134" s="132"/>
      <c r="AA134" s="112">
        <f t="shared" si="8"/>
        <v>29.5</v>
      </c>
      <c r="AB134" s="95">
        <f t="shared" si="6"/>
        <v>59</v>
      </c>
      <c r="AC134" s="88"/>
      <c r="AD134" s="88">
        <f t="shared" si="7"/>
        <v>0</v>
      </c>
      <c r="AE134" s="113">
        <v>39926</v>
      </c>
      <c r="AF134" s="88"/>
      <c r="AG134" s="88"/>
      <c r="AH134" s="88"/>
      <c r="AI134" s="88"/>
      <c r="AJ134" s="88"/>
      <c r="AK134" s="88"/>
      <c r="AL134" s="88"/>
      <c r="AM134" s="88"/>
    </row>
    <row r="135" spans="1:39" s="124" customFormat="1" x14ac:dyDescent="0.35">
      <c r="A135" s="125">
        <v>62952</v>
      </c>
      <c r="B135" s="126">
        <v>62460</v>
      </c>
      <c r="C135" s="125" t="s">
        <v>1196</v>
      </c>
      <c r="D135" s="125" t="s">
        <v>590</v>
      </c>
      <c r="E135" s="125" t="s">
        <v>1081</v>
      </c>
      <c r="F135" s="125">
        <v>1</v>
      </c>
      <c r="G135" s="127">
        <v>1</v>
      </c>
      <c r="H135" s="125"/>
      <c r="I135" s="125" t="str">
        <f t="shared" ref="I135:I198" si="9">IF(COUNTIF($A$7:$A$3320,B135)&lt;&gt;0,"assy","part")</f>
        <v>part</v>
      </c>
      <c r="J135" s="125"/>
      <c r="K135" s="125"/>
      <c r="L135" s="125"/>
      <c r="M135" s="125"/>
      <c r="N135" s="128"/>
      <c r="O135" s="128"/>
      <c r="P135" s="128"/>
      <c r="Q135" s="128"/>
      <c r="R135" s="129" t="s">
        <v>914</v>
      </c>
      <c r="S135" s="262">
        <v>4</v>
      </c>
      <c r="T135" s="130" t="s">
        <v>1197</v>
      </c>
      <c r="U135" s="125"/>
      <c r="V135" s="131">
        <v>19.71</v>
      </c>
      <c r="W135" s="130">
        <v>12661</v>
      </c>
      <c r="X135" s="125" t="s">
        <v>1194</v>
      </c>
      <c r="Y135" s="151"/>
      <c r="Z135" s="132"/>
      <c r="AA135" s="263">
        <f t="shared" si="8"/>
        <v>19.71</v>
      </c>
      <c r="AB135" s="264">
        <f t="shared" ref="AB135:AB198" si="10">AA135*F135</f>
        <v>19.71</v>
      </c>
      <c r="AC135" s="125"/>
      <c r="AD135" s="125">
        <f t="shared" ref="AD135:AD198" si="11">AC135*F135</f>
        <v>0</v>
      </c>
      <c r="AE135" s="148">
        <v>40080</v>
      </c>
      <c r="AF135" s="125"/>
      <c r="AG135" s="125"/>
      <c r="AH135" s="125"/>
      <c r="AI135" s="125"/>
      <c r="AJ135" s="125"/>
      <c r="AK135" s="125"/>
      <c r="AL135" s="125"/>
      <c r="AM135" s="88"/>
    </row>
    <row r="136" spans="1:39" s="124" customFormat="1" x14ac:dyDescent="0.35">
      <c r="A136" s="125">
        <v>62467</v>
      </c>
      <c r="B136" s="126">
        <v>62466</v>
      </c>
      <c r="C136" s="125" t="s">
        <v>1199</v>
      </c>
      <c r="D136" s="125" t="s">
        <v>590</v>
      </c>
      <c r="E136" s="125" t="s">
        <v>576</v>
      </c>
      <c r="F136" s="125">
        <v>2</v>
      </c>
      <c r="G136" s="133">
        <v>1</v>
      </c>
      <c r="H136" s="125"/>
      <c r="I136" s="125" t="str">
        <f t="shared" si="9"/>
        <v>part</v>
      </c>
      <c r="J136" s="125"/>
      <c r="K136" s="125"/>
      <c r="L136" s="125"/>
      <c r="M136" s="125"/>
      <c r="N136" s="128"/>
      <c r="O136" s="128"/>
      <c r="P136" s="128"/>
      <c r="Q136" s="128"/>
      <c r="R136" s="129" t="s">
        <v>1129</v>
      </c>
      <c r="S136" s="262">
        <v>4</v>
      </c>
      <c r="T136" s="130" t="s">
        <v>1200</v>
      </c>
      <c r="U136" s="125"/>
      <c r="V136" s="131">
        <v>284</v>
      </c>
      <c r="W136" s="130"/>
      <c r="X136" s="125" t="s">
        <v>1201</v>
      </c>
      <c r="Y136" s="125" t="s">
        <v>1202</v>
      </c>
      <c r="Z136" s="132"/>
      <c r="AA136" s="112">
        <f t="shared" si="8"/>
        <v>284</v>
      </c>
      <c r="AB136" s="95">
        <f t="shared" si="10"/>
        <v>568</v>
      </c>
      <c r="AC136" s="88"/>
      <c r="AD136" s="88">
        <f t="shared" si="11"/>
        <v>0</v>
      </c>
      <c r="AE136" s="113">
        <v>40000</v>
      </c>
      <c r="AF136" s="88">
        <v>2</v>
      </c>
      <c r="AG136" s="88">
        <v>2</v>
      </c>
      <c r="AH136" s="88"/>
      <c r="AI136" s="88"/>
      <c r="AJ136" s="88"/>
      <c r="AK136" s="88"/>
      <c r="AL136" s="88"/>
      <c r="AM136" s="88"/>
    </row>
    <row r="137" spans="1:39" s="124" customFormat="1" x14ac:dyDescent="0.35">
      <c r="A137" s="125">
        <v>62468</v>
      </c>
      <c r="B137" s="126">
        <v>62491</v>
      </c>
      <c r="C137" s="136" t="s">
        <v>1207</v>
      </c>
      <c r="D137" s="125" t="s">
        <v>590</v>
      </c>
      <c r="E137" s="125" t="s">
        <v>576</v>
      </c>
      <c r="F137" s="125">
        <v>1</v>
      </c>
      <c r="G137" s="133">
        <v>1</v>
      </c>
      <c r="H137" s="125"/>
      <c r="I137" s="125" t="str">
        <f t="shared" si="9"/>
        <v>part</v>
      </c>
      <c r="J137" s="125"/>
      <c r="K137" s="125"/>
      <c r="L137" s="125"/>
      <c r="M137" s="125"/>
      <c r="N137" s="128"/>
      <c r="O137" s="128"/>
      <c r="P137" s="128"/>
      <c r="Q137" s="128"/>
      <c r="R137" s="129" t="s">
        <v>1185</v>
      </c>
      <c r="S137" s="262">
        <v>4</v>
      </c>
      <c r="T137" s="130" t="s">
        <v>1208</v>
      </c>
      <c r="U137" s="125"/>
      <c r="V137" s="131">
        <v>228</v>
      </c>
      <c r="W137" s="130"/>
      <c r="X137" s="125" t="s">
        <v>1172</v>
      </c>
      <c r="Y137" s="125"/>
      <c r="Z137" s="132"/>
      <c r="AA137" s="112">
        <f t="shared" si="8"/>
        <v>228</v>
      </c>
      <c r="AB137" s="95">
        <f t="shared" si="10"/>
        <v>228</v>
      </c>
      <c r="AC137" s="88"/>
      <c r="AD137" s="88">
        <f t="shared" si="11"/>
        <v>0</v>
      </c>
      <c r="AE137" s="113">
        <v>40079</v>
      </c>
      <c r="AF137" s="88"/>
      <c r="AG137" s="88"/>
      <c r="AH137" s="88"/>
      <c r="AI137" s="88"/>
      <c r="AJ137" s="88"/>
      <c r="AK137" s="88"/>
      <c r="AL137" s="88"/>
      <c r="AM137" s="88"/>
    </row>
    <row r="138" spans="1:39" s="124" customFormat="1" x14ac:dyDescent="0.35">
      <c r="A138" s="125">
        <v>62468</v>
      </c>
      <c r="B138" s="126">
        <v>62492</v>
      </c>
      <c r="C138" s="136" t="s">
        <v>1210</v>
      </c>
      <c r="D138" s="125" t="s">
        <v>590</v>
      </c>
      <c r="E138" s="125" t="s">
        <v>576</v>
      </c>
      <c r="F138" s="125">
        <v>2</v>
      </c>
      <c r="G138" s="133">
        <v>1</v>
      </c>
      <c r="H138" s="125"/>
      <c r="I138" s="125" t="str">
        <f t="shared" si="9"/>
        <v>part</v>
      </c>
      <c r="J138" s="125"/>
      <c r="K138" s="125"/>
      <c r="L138" s="125"/>
      <c r="M138" s="125"/>
      <c r="N138" s="128"/>
      <c r="O138" s="128"/>
      <c r="P138" s="128"/>
      <c r="Q138" s="128"/>
      <c r="R138" s="129" t="s">
        <v>1185</v>
      </c>
      <c r="S138" s="262">
        <v>4</v>
      </c>
      <c r="T138" s="130" t="s">
        <v>1211</v>
      </c>
      <c r="U138" s="125"/>
      <c r="V138" s="131">
        <v>0</v>
      </c>
      <c r="W138" s="130"/>
      <c r="X138" s="125" t="s">
        <v>1212</v>
      </c>
      <c r="Y138" s="125"/>
      <c r="Z138" s="132"/>
      <c r="AA138" s="263">
        <f t="shared" si="8"/>
        <v>0</v>
      </c>
      <c r="AB138" s="264">
        <f t="shared" si="10"/>
        <v>0</v>
      </c>
      <c r="AC138" s="125"/>
      <c r="AD138" s="125">
        <f t="shared" si="11"/>
        <v>0</v>
      </c>
      <c r="AE138" s="148">
        <v>40079</v>
      </c>
      <c r="AF138" s="125"/>
      <c r="AG138" s="125"/>
      <c r="AH138" s="125"/>
      <c r="AI138" s="125"/>
      <c r="AJ138" s="125"/>
      <c r="AK138" s="125"/>
      <c r="AL138" s="125"/>
      <c r="AM138" s="88"/>
    </row>
    <row r="139" spans="1:39" s="124" customFormat="1" x14ac:dyDescent="0.35">
      <c r="A139" s="125">
        <v>62468</v>
      </c>
      <c r="B139" s="126">
        <v>62493</v>
      </c>
      <c r="C139" s="125" t="s">
        <v>1214</v>
      </c>
      <c r="D139" s="125" t="s">
        <v>590</v>
      </c>
      <c r="E139" s="125" t="s">
        <v>576</v>
      </c>
      <c r="F139" s="125">
        <v>1</v>
      </c>
      <c r="G139" s="133">
        <v>1</v>
      </c>
      <c r="H139" s="125"/>
      <c r="I139" s="125" t="str">
        <f t="shared" si="9"/>
        <v>part</v>
      </c>
      <c r="J139" s="125"/>
      <c r="K139" s="125"/>
      <c r="L139" s="125"/>
      <c r="M139" s="125"/>
      <c r="N139" s="128"/>
      <c r="O139" s="128"/>
      <c r="P139" s="128"/>
      <c r="Q139" s="128"/>
      <c r="R139" s="129" t="s">
        <v>1185</v>
      </c>
      <c r="S139" s="262">
        <v>4</v>
      </c>
      <c r="T139" s="130" t="s">
        <v>1208</v>
      </c>
      <c r="U139" s="125"/>
      <c r="V139" s="131">
        <v>142</v>
      </c>
      <c r="W139" s="130"/>
      <c r="X139" s="125" t="s">
        <v>1215</v>
      </c>
      <c r="Y139" s="125"/>
      <c r="Z139" s="132"/>
      <c r="AA139" s="263">
        <f t="shared" si="8"/>
        <v>142</v>
      </c>
      <c r="AB139" s="264">
        <f t="shared" si="10"/>
        <v>142</v>
      </c>
      <c r="AC139" s="125"/>
      <c r="AD139" s="125">
        <f t="shared" si="11"/>
        <v>0</v>
      </c>
      <c r="AE139" s="148">
        <v>40079</v>
      </c>
      <c r="AF139" s="125"/>
      <c r="AG139" s="125"/>
      <c r="AH139" s="125"/>
      <c r="AI139" s="125"/>
      <c r="AJ139" s="125"/>
      <c r="AK139" s="125"/>
      <c r="AL139" s="125"/>
      <c r="AM139" s="88"/>
    </row>
    <row r="140" spans="1:39" s="124" customFormat="1" x14ac:dyDescent="0.35">
      <c r="A140" s="125">
        <v>62804</v>
      </c>
      <c r="B140" s="126">
        <v>62497</v>
      </c>
      <c r="C140" s="125" t="s">
        <v>1216</v>
      </c>
      <c r="D140" s="125" t="s">
        <v>590</v>
      </c>
      <c r="E140" s="125" t="s">
        <v>778</v>
      </c>
      <c r="F140" s="125">
        <v>2</v>
      </c>
      <c r="G140" s="133">
        <v>1</v>
      </c>
      <c r="H140" s="125"/>
      <c r="I140" s="125" t="str">
        <f t="shared" si="9"/>
        <v>part</v>
      </c>
      <c r="J140" s="125"/>
      <c r="K140" s="125"/>
      <c r="L140" s="125"/>
      <c r="M140" s="125"/>
      <c r="N140" s="128"/>
      <c r="O140" s="128"/>
      <c r="P140" s="128"/>
      <c r="Q140" s="128"/>
      <c r="R140" s="129" t="s">
        <v>1129</v>
      </c>
      <c r="S140" s="262">
        <v>4</v>
      </c>
      <c r="T140" s="130" t="s">
        <v>915</v>
      </c>
      <c r="U140" s="125"/>
      <c r="V140" s="131">
        <v>388</v>
      </c>
      <c r="W140" s="130"/>
      <c r="X140" s="125" t="s">
        <v>916</v>
      </c>
      <c r="Y140" s="125"/>
      <c r="Z140" s="132"/>
      <c r="AA140" s="112">
        <f t="shared" si="8"/>
        <v>388</v>
      </c>
      <c r="AB140" s="95">
        <f t="shared" si="10"/>
        <v>776</v>
      </c>
      <c r="AC140" s="88"/>
      <c r="AD140" s="88">
        <f t="shared" si="11"/>
        <v>0</v>
      </c>
      <c r="AE140" s="113">
        <v>40078</v>
      </c>
      <c r="AF140" s="88"/>
      <c r="AG140" s="88"/>
      <c r="AH140" s="88"/>
      <c r="AI140" s="88"/>
      <c r="AJ140" s="88"/>
      <c r="AK140" s="88"/>
      <c r="AL140" s="88"/>
      <c r="AM140" s="88"/>
    </row>
    <row r="141" spans="1:39" x14ac:dyDescent="0.35">
      <c r="A141" s="125">
        <v>62804</v>
      </c>
      <c r="B141" s="126">
        <v>62498</v>
      </c>
      <c r="C141" s="125" t="s">
        <v>1217</v>
      </c>
      <c r="D141" s="125" t="s">
        <v>590</v>
      </c>
      <c r="E141" s="125" t="s">
        <v>576</v>
      </c>
      <c r="F141" s="125">
        <v>2</v>
      </c>
      <c r="G141" s="133">
        <v>1</v>
      </c>
      <c r="H141" s="125"/>
      <c r="I141" s="125" t="str">
        <f t="shared" si="9"/>
        <v>part</v>
      </c>
      <c r="J141" s="125"/>
      <c r="K141" s="125"/>
      <c r="L141" s="125"/>
      <c r="M141" s="125"/>
      <c r="N141" s="128"/>
      <c r="O141" s="128"/>
      <c r="P141" s="128"/>
      <c r="Q141" s="128"/>
      <c r="R141" s="129" t="s">
        <v>1185</v>
      </c>
      <c r="S141" s="262">
        <v>4</v>
      </c>
      <c r="T141" s="130" t="s">
        <v>1218</v>
      </c>
      <c r="U141" s="125"/>
      <c r="V141" s="131">
        <v>53</v>
      </c>
      <c r="W141" s="130"/>
      <c r="X141" s="125" t="s">
        <v>1219</v>
      </c>
      <c r="Y141" s="125"/>
      <c r="Z141" s="132"/>
      <c r="AA141" s="112">
        <f t="shared" si="8"/>
        <v>53</v>
      </c>
      <c r="AB141" s="95">
        <f t="shared" si="10"/>
        <v>106</v>
      </c>
      <c r="AD141" s="88">
        <f t="shared" si="11"/>
        <v>0</v>
      </c>
      <c r="AE141" s="113">
        <v>39926</v>
      </c>
    </row>
    <row r="142" spans="1:39" x14ac:dyDescent="0.35">
      <c r="A142" s="125">
        <v>62804</v>
      </c>
      <c r="B142" s="126">
        <v>62499</v>
      </c>
      <c r="C142" s="125" t="s">
        <v>1221</v>
      </c>
      <c r="D142" s="125" t="s">
        <v>590</v>
      </c>
      <c r="E142" s="125" t="s">
        <v>576</v>
      </c>
      <c r="F142" s="125">
        <v>2</v>
      </c>
      <c r="G142" s="133">
        <v>1</v>
      </c>
      <c r="H142" s="125"/>
      <c r="I142" s="125" t="str">
        <f t="shared" si="9"/>
        <v>part</v>
      </c>
      <c r="J142" s="125"/>
      <c r="K142" s="125"/>
      <c r="L142" s="125"/>
      <c r="M142" s="125"/>
      <c r="N142" s="128"/>
      <c r="O142" s="128"/>
      <c r="P142" s="128"/>
      <c r="Q142" s="128"/>
      <c r="R142" s="129" t="s">
        <v>1185</v>
      </c>
      <c r="S142" s="262">
        <v>4</v>
      </c>
      <c r="T142" s="130" t="s">
        <v>1082</v>
      </c>
      <c r="U142" s="125"/>
      <c r="V142" s="131">
        <v>44.3</v>
      </c>
      <c r="W142" s="130"/>
      <c r="X142" s="125" t="s">
        <v>1175</v>
      </c>
      <c r="Y142" s="125"/>
      <c r="Z142" s="132"/>
      <c r="AA142" s="112">
        <f t="shared" si="8"/>
        <v>44.3</v>
      </c>
      <c r="AB142" s="95">
        <f t="shared" si="10"/>
        <v>88.6</v>
      </c>
      <c r="AD142" s="88">
        <f t="shared" si="11"/>
        <v>0</v>
      </c>
      <c r="AE142" s="113">
        <v>39926</v>
      </c>
    </row>
    <row r="143" spans="1:39" x14ac:dyDescent="0.35">
      <c r="A143" s="125">
        <v>62468</v>
      </c>
      <c r="B143" s="126">
        <v>62553</v>
      </c>
      <c r="C143" s="125" t="s">
        <v>1222</v>
      </c>
      <c r="D143" s="125" t="s">
        <v>590</v>
      </c>
      <c r="E143" s="125" t="s">
        <v>1081</v>
      </c>
      <c r="F143" s="125">
        <v>2</v>
      </c>
      <c r="G143" s="133">
        <v>1</v>
      </c>
      <c r="H143" s="125"/>
      <c r="I143" s="125" t="str">
        <f t="shared" si="9"/>
        <v>part</v>
      </c>
      <c r="J143" s="125"/>
      <c r="K143" s="125"/>
      <c r="L143" s="125"/>
      <c r="M143" s="125"/>
      <c r="N143" s="128"/>
      <c r="O143" s="128"/>
      <c r="P143" s="128"/>
      <c r="Q143" s="128"/>
      <c r="R143" s="129"/>
      <c r="S143" s="262"/>
      <c r="T143" s="130" t="s">
        <v>1082</v>
      </c>
      <c r="U143" s="125"/>
      <c r="V143" s="131">
        <v>47.2</v>
      </c>
      <c r="W143" s="130"/>
      <c r="X143" s="125" t="s">
        <v>1219</v>
      </c>
      <c r="Y143" s="125"/>
      <c r="Z143" s="132"/>
      <c r="AA143" s="112">
        <f t="shared" si="8"/>
        <v>47.2</v>
      </c>
      <c r="AB143" s="95">
        <f t="shared" si="10"/>
        <v>94.4</v>
      </c>
      <c r="AD143" s="88">
        <f t="shared" si="11"/>
        <v>0</v>
      </c>
      <c r="AE143" s="113">
        <v>40079</v>
      </c>
    </row>
    <row r="144" spans="1:39" x14ac:dyDescent="0.35">
      <c r="A144" s="125">
        <v>62468</v>
      </c>
      <c r="B144" s="126">
        <v>62557</v>
      </c>
      <c r="C144" s="125" t="s">
        <v>1223</v>
      </c>
      <c r="D144" s="125" t="s">
        <v>590</v>
      </c>
      <c r="E144" s="125" t="s">
        <v>576</v>
      </c>
      <c r="F144" s="125">
        <v>2</v>
      </c>
      <c r="G144" s="133">
        <v>1</v>
      </c>
      <c r="H144" s="125"/>
      <c r="I144" s="125" t="str">
        <f t="shared" si="9"/>
        <v>part</v>
      </c>
      <c r="J144" s="125"/>
      <c r="K144" s="125"/>
      <c r="L144" s="125"/>
      <c r="M144" s="125"/>
      <c r="N144" s="128"/>
      <c r="O144" s="128"/>
      <c r="P144" s="128"/>
      <c r="Q144" s="128"/>
      <c r="R144" s="129"/>
      <c r="S144" s="262"/>
      <c r="T144" s="130" t="s">
        <v>1121</v>
      </c>
      <c r="U144" s="125"/>
      <c r="V144" s="131">
        <v>3.71</v>
      </c>
      <c r="W144" s="130" t="s">
        <v>1224</v>
      </c>
      <c r="X144" s="125" t="s">
        <v>1225</v>
      </c>
      <c r="Y144" s="125"/>
      <c r="Z144" s="132"/>
      <c r="AA144" s="228">
        <f t="shared" si="8"/>
        <v>3.71</v>
      </c>
      <c r="AB144" s="229">
        <f t="shared" si="10"/>
        <v>7.42</v>
      </c>
      <c r="AC144" s="220"/>
      <c r="AD144" s="220">
        <f t="shared" si="11"/>
        <v>0</v>
      </c>
      <c r="AE144" s="230">
        <v>40079</v>
      </c>
      <c r="AF144" s="220"/>
      <c r="AG144" s="220"/>
      <c r="AH144" s="220"/>
      <c r="AI144" s="220"/>
      <c r="AJ144" s="220"/>
      <c r="AK144" s="220"/>
      <c r="AL144" s="220"/>
    </row>
    <row r="145" spans="1:38" x14ac:dyDescent="0.35">
      <c r="A145" s="125">
        <v>62468</v>
      </c>
      <c r="B145" s="126">
        <v>62614</v>
      </c>
      <c r="C145" s="125" t="s">
        <v>1226</v>
      </c>
      <c r="D145" s="125" t="s">
        <v>590</v>
      </c>
      <c r="E145" s="125" t="s">
        <v>576</v>
      </c>
      <c r="F145" s="125">
        <v>2</v>
      </c>
      <c r="G145" s="133">
        <v>1</v>
      </c>
      <c r="H145" s="125"/>
      <c r="I145" s="125" t="str">
        <f t="shared" si="9"/>
        <v>part</v>
      </c>
      <c r="J145" s="125"/>
      <c r="K145" s="125"/>
      <c r="L145" s="125"/>
      <c r="M145" s="125"/>
      <c r="N145" s="128"/>
      <c r="O145" s="128"/>
      <c r="P145" s="128"/>
      <c r="Q145" s="128"/>
      <c r="R145" s="129"/>
      <c r="S145" s="262"/>
      <c r="T145" s="130" t="s">
        <v>1082</v>
      </c>
      <c r="U145" s="125"/>
      <c r="V145" s="131">
        <v>46</v>
      </c>
      <c r="W145" s="130"/>
      <c r="X145" s="125" t="s">
        <v>1172</v>
      </c>
      <c r="Y145" s="125"/>
      <c r="Z145" s="132"/>
      <c r="AA145" s="112">
        <f t="shared" si="8"/>
        <v>46</v>
      </c>
      <c r="AB145" s="95">
        <f t="shared" si="10"/>
        <v>92</v>
      </c>
      <c r="AD145" s="88">
        <f t="shared" si="11"/>
        <v>0</v>
      </c>
      <c r="AE145" s="113">
        <v>40079</v>
      </c>
    </row>
    <row r="146" spans="1:38" x14ac:dyDescent="0.35">
      <c r="A146" s="125">
        <v>62818</v>
      </c>
      <c r="B146" s="126">
        <v>62690</v>
      </c>
      <c r="C146" s="125" t="s">
        <v>1856</v>
      </c>
      <c r="D146" s="125" t="s">
        <v>590</v>
      </c>
      <c r="E146" s="125" t="s">
        <v>1081</v>
      </c>
      <c r="F146" s="125">
        <v>1</v>
      </c>
      <c r="G146" s="133">
        <v>1</v>
      </c>
      <c r="H146" s="125"/>
      <c r="I146" s="125" t="str">
        <f t="shared" si="9"/>
        <v>part</v>
      </c>
      <c r="J146" s="125"/>
      <c r="K146" s="125"/>
      <c r="L146" s="125"/>
      <c r="M146" s="125"/>
      <c r="N146" s="128"/>
      <c r="O146" s="128"/>
      <c r="P146" s="128"/>
      <c r="Q146" s="128"/>
      <c r="R146" s="129"/>
      <c r="S146" s="262"/>
      <c r="T146" s="130" t="s">
        <v>1857</v>
      </c>
      <c r="U146" s="125"/>
      <c r="V146" s="131">
        <v>58</v>
      </c>
      <c r="W146" s="129"/>
      <c r="X146" s="125" t="s">
        <v>1219</v>
      </c>
      <c r="Y146" s="125"/>
      <c r="Z146" s="132"/>
      <c r="AA146" s="112">
        <f t="shared" si="8"/>
        <v>58</v>
      </c>
      <c r="AB146" s="95">
        <f t="shared" si="10"/>
        <v>58</v>
      </c>
      <c r="AD146" s="88">
        <f t="shared" si="11"/>
        <v>0</v>
      </c>
      <c r="AE146" s="113">
        <v>39926</v>
      </c>
    </row>
    <row r="147" spans="1:38" x14ac:dyDescent="0.35">
      <c r="A147" s="125">
        <v>62818</v>
      </c>
      <c r="B147" s="126">
        <v>62691</v>
      </c>
      <c r="C147" s="125" t="s">
        <v>1858</v>
      </c>
      <c r="D147" s="125" t="s">
        <v>590</v>
      </c>
      <c r="E147" s="125" t="s">
        <v>1081</v>
      </c>
      <c r="F147" s="125">
        <v>1</v>
      </c>
      <c r="G147" s="133">
        <v>1</v>
      </c>
      <c r="H147" s="125"/>
      <c r="I147" s="125" t="str">
        <f t="shared" si="9"/>
        <v>part</v>
      </c>
      <c r="J147" s="125"/>
      <c r="K147" s="125"/>
      <c r="L147" s="125"/>
      <c r="M147" s="125"/>
      <c r="N147" s="128"/>
      <c r="O147" s="128"/>
      <c r="P147" s="128"/>
      <c r="Q147" s="128"/>
      <c r="R147" s="129"/>
      <c r="S147" s="262"/>
      <c r="T147" s="130" t="s">
        <v>1307</v>
      </c>
      <c r="U147" s="128"/>
      <c r="V147" s="131">
        <v>0</v>
      </c>
      <c r="W147" s="130"/>
      <c r="X147" s="125" t="s">
        <v>1087</v>
      </c>
      <c r="Y147" s="125"/>
      <c r="Z147" s="132"/>
      <c r="AA147" s="112">
        <f t="shared" si="8"/>
        <v>0</v>
      </c>
      <c r="AB147" s="95">
        <f t="shared" si="10"/>
        <v>0</v>
      </c>
      <c r="AD147" s="88">
        <f t="shared" si="11"/>
        <v>0</v>
      </c>
      <c r="AE147" s="113">
        <v>39926</v>
      </c>
    </row>
    <row r="148" spans="1:38" x14ac:dyDescent="0.35">
      <c r="A148" s="125">
        <v>62799</v>
      </c>
      <c r="B148" s="126">
        <v>62700</v>
      </c>
      <c r="C148" s="125" t="s">
        <v>1227</v>
      </c>
      <c r="D148" s="125" t="s">
        <v>590</v>
      </c>
      <c r="E148" s="125" t="s">
        <v>576</v>
      </c>
      <c r="F148" s="125">
        <v>1</v>
      </c>
      <c r="G148" s="133">
        <v>1</v>
      </c>
      <c r="H148" s="125"/>
      <c r="I148" s="125" t="str">
        <f t="shared" si="9"/>
        <v>part</v>
      </c>
      <c r="J148" s="125"/>
      <c r="K148" s="125"/>
      <c r="L148" s="125"/>
      <c r="M148" s="125"/>
      <c r="N148" s="128"/>
      <c r="O148" s="128"/>
      <c r="P148" s="128"/>
      <c r="Q148" s="128"/>
      <c r="R148" s="129"/>
      <c r="S148" s="262"/>
      <c r="T148" s="130" t="s">
        <v>1228</v>
      </c>
      <c r="U148" s="125"/>
      <c r="V148" s="131">
        <v>0</v>
      </c>
      <c r="W148" s="130"/>
      <c r="X148" s="125" t="s">
        <v>1229</v>
      </c>
      <c r="Y148" s="125"/>
      <c r="Z148" s="132"/>
      <c r="AA148" s="263">
        <f t="shared" si="8"/>
        <v>0</v>
      </c>
      <c r="AB148" s="264">
        <f t="shared" si="10"/>
        <v>0</v>
      </c>
      <c r="AC148" s="125"/>
      <c r="AD148" s="125">
        <f t="shared" si="11"/>
        <v>0</v>
      </c>
      <c r="AE148" s="148">
        <v>39926</v>
      </c>
      <c r="AF148" s="125"/>
      <c r="AG148" s="125"/>
      <c r="AH148" s="125"/>
      <c r="AI148" s="125"/>
      <c r="AJ148" s="125"/>
      <c r="AK148" s="125"/>
      <c r="AL148" s="125"/>
    </row>
    <row r="149" spans="1:38" x14ac:dyDescent="0.35">
      <c r="A149" s="125">
        <v>62780</v>
      </c>
      <c r="B149" s="126">
        <v>62781</v>
      </c>
      <c r="C149" s="125" t="s">
        <v>1239</v>
      </c>
      <c r="D149" s="125" t="s">
        <v>590</v>
      </c>
      <c r="E149" s="125" t="s">
        <v>576</v>
      </c>
      <c r="F149" s="125">
        <v>1</v>
      </c>
      <c r="G149" s="133">
        <v>1</v>
      </c>
      <c r="H149" s="125"/>
      <c r="I149" s="125" t="str">
        <f t="shared" si="9"/>
        <v>part</v>
      </c>
      <c r="J149" s="125"/>
      <c r="K149" s="125"/>
      <c r="L149" s="125"/>
      <c r="M149" s="125"/>
      <c r="N149" s="128"/>
      <c r="O149" s="128"/>
      <c r="P149" s="128"/>
      <c r="Q149" s="128"/>
      <c r="R149" s="129" t="s">
        <v>1049</v>
      </c>
      <c r="S149" s="262">
        <v>4</v>
      </c>
      <c r="T149" s="130" t="s">
        <v>1237</v>
      </c>
      <c r="U149" s="125"/>
      <c r="V149" s="131">
        <v>20</v>
      </c>
      <c r="W149" s="130"/>
      <c r="X149" s="125" t="s">
        <v>916</v>
      </c>
      <c r="Y149" s="125"/>
      <c r="Z149" s="132"/>
      <c r="AA149" s="228">
        <f t="shared" si="8"/>
        <v>20</v>
      </c>
      <c r="AB149" s="229">
        <f t="shared" si="10"/>
        <v>20</v>
      </c>
      <c r="AC149" s="220"/>
      <c r="AD149" s="220">
        <f t="shared" si="11"/>
        <v>0</v>
      </c>
      <c r="AE149" s="230">
        <v>39926</v>
      </c>
      <c r="AF149" s="220"/>
      <c r="AG149" s="220"/>
      <c r="AH149" s="220"/>
      <c r="AI149" s="220"/>
      <c r="AJ149" s="220"/>
      <c r="AK149" s="220"/>
      <c r="AL149" s="220"/>
    </row>
    <row r="150" spans="1:38" x14ac:dyDescent="0.35">
      <c r="A150" s="88">
        <v>62794</v>
      </c>
      <c r="B150" s="109">
        <v>62782</v>
      </c>
      <c r="C150" s="88" t="s">
        <v>1240</v>
      </c>
      <c r="D150" s="88" t="s">
        <v>590</v>
      </c>
      <c r="E150" s="88" t="s">
        <v>576</v>
      </c>
      <c r="F150" s="88">
        <v>1</v>
      </c>
      <c r="G150" s="120">
        <v>1</v>
      </c>
      <c r="I150" s="88" t="str">
        <f t="shared" si="9"/>
        <v>part</v>
      </c>
      <c r="R150" s="98" t="s">
        <v>1049</v>
      </c>
      <c r="S150" s="91">
        <v>4</v>
      </c>
      <c r="T150" s="92" t="s">
        <v>1241</v>
      </c>
      <c r="V150" s="111">
        <v>39</v>
      </c>
      <c r="X150" s="88" t="s">
        <v>1242</v>
      </c>
      <c r="Z150" s="118"/>
      <c r="AA150" s="112">
        <f t="shared" si="8"/>
        <v>39</v>
      </c>
      <c r="AB150" s="95">
        <f t="shared" si="10"/>
        <v>39</v>
      </c>
      <c r="AD150" s="88">
        <f t="shared" si="11"/>
        <v>0</v>
      </c>
      <c r="AE150" s="113">
        <v>39926</v>
      </c>
    </row>
    <row r="151" spans="1:38" x14ac:dyDescent="0.35">
      <c r="A151" s="125">
        <v>62780</v>
      </c>
      <c r="B151" s="126">
        <v>62783</v>
      </c>
      <c r="C151" s="125" t="s">
        <v>1244</v>
      </c>
      <c r="D151" s="125" t="s">
        <v>590</v>
      </c>
      <c r="E151" s="125" t="s">
        <v>576</v>
      </c>
      <c r="F151" s="125">
        <v>1</v>
      </c>
      <c r="G151" s="133">
        <v>1</v>
      </c>
      <c r="H151" s="125"/>
      <c r="I151" s="125" t="str">
        <f t="shared" si="9"/>
        <v>part</v>
      </c>
      <c r="J151" s="125"/>
      <c r="K151" s="125"/>
      <c r="L151" s="125"/>
      <c r="M151" s="125"/>
      <c r="N151" s="128"/>
      <c r="O151" s="128"/>
      <c r="P151" s="128"/>
      <c r="Q151" s="128"/>
      <c r="R151" s="129" t="s">
        <v>1049</v>
      </c>
      <c r="S151" s="262">
        <v>4</v>
      </c>
      <c r="T151" s="130" t="s">
        <v>1237</v>
      </c>
      <c r="U151" s="128"/>
      <c r="V151" s="131">
        <v>13.33</v>
      </c>
      <c r="W151" s="129"/>
      <c r="X151" s="125" t="s">
        <v>916</v>
      </c>
      <c r="Y151" s="125"/>
      <c r="Z151" s="132"/>
      <c r="AA151" s="228">
        <f t="shared" si="8"/>
        <v>13.33</v>
      </c>
      <c r="AB151" s="229">
        <f t="shared" si="10"/>
        <v>13.33</v>
      </c>
      <c r="AC151" s="220"/>
      <c r="AD151" s="220">
        <f t="shared" si="11"/>
        <v>0</v>
      </c>
      <c r="AE151" s="230">
        <v>39926</v>
      </c>
      <c r="AF151" s="220"/>
      <c r="AG151" s="220"/>
      <c r="AH151" s="220"/>
      <c r="AI151" s="220"/>
      <c r="AJ151" s="220"/>
      <c r="AK151" s="220"/>
      <c r="AL151" s="220"/>
    </row>
    <row r="152" spans="1:38" x14ac:dyDescent="0.35">
      <c r="A152" s="125">
        <v>62780</v>
      </c>
      <c r="B152" s="126">
        <v>62784</v>
      </c>
      <c r="C152" s="125" t="s">
        <v>1245</v>
      </c>
      <c r="D152" s="125" t="s">
        <v>590</v>
      </c>
      <c r="E152" s="125" t="s">
        <v>576</v>
      </c>
      <c r="F152" s="125">
        <v>1</v>
      </c>
      <c r="G152" s="133">
        <v>1</v>
      </c>
      <c r="H152" s="125"/>
      <c r="I152" s="125" t="str">
        <f t="shared" si="9"/>
        <v>part</v>
      </c>
      <c r="J152" s="125"/>
      <c r="K152" s="125"/>
      <c r="L152" s="125"/>
      <c r="M152" s="125"/>
      <c r="N152" s="128"/>
      <c r="O152" s="128"/>
      <c r="P152" s="128"/>
      <c r="Q152" s="128"/>
      <c r="R152" s="129" t="s">
        <v>1049</v>
      </c>
      <c r="S152" s="262">
        <v>4</v>
      </c>
      <c r="T152" s="130" t="s">
        <v>1237</v>
      </c>
      <c r="U152" s="128"/>
      <c r="V152" s="131">
        <v>23.33</v>
      </c>
      <c r="W152" s="129"/>
      <c r="X152" s="125" t="s">
        <v>916</v>
      </c>
      <c r="Y152" s="125"/>
      <c r="Z152" s="132"/>
      <c r="AA152" s="228">
        <f t="shared" si="8"/>
        <v>23.33</v>
      </c>
      <c r="AB152" s="229">
        <f t="shared" si="10"/>
        <v>23.33</v>
      </c>
      <c r="AC152" s="220"/>
      <c r="AD152" s="220">
        <f t="shared" si="11"/>
        <v>0</v>
      </c>
      <c r="AE152" s="230">
        <v>39926</v>
      </c>
      <c r="AF152" s="220"/>
      <c r="AG152" s="220"/>
      <c r="AH152" s="220"/>
      <c r="AI152" s="220"/>
      <c r="AJ152" s="220"/>
      <c r="AK152" s="220"/>
      <c r="AL152" s="220"/>
    </row>
    <row r="153" spans="1:38" x14ac:dyDescent="0.35">
      <c r="A153" s="125">
        <v>62785</v>
      </c>
      <c r="B153" s="126">
        <v>62786</v>
      </c>
      <c r="C153" s="125" t="s">
        <v>1249</v>
      </c>
      <c r="D153" s="125" t="s">
        <v>590</v>
      </c>
      <c r="E153" s="125" t="s">
        <v>576</v>
      </c>
      <c r="F153" s="125">
        <v>1</v>
      </c>
      <c r="G153" s="133">
        <v>1</v>
      </c>
      <c r="H153" s="125"/>
      <c r="I153" s="125" t="str">
        <f t="shared" si="9"/>
        <v>part</v>
      </c>
      <c r="J153" s="125"/>
      <c r="K153" s="125"/>
      <c r="L153" s="125"/>
      <c r="M153" s="125"/>
      <c r="N153" s="128"/>
      <c r="O153" s="128"/>
      <c r="P153" s="128"/>
      <c r="Q153" s="128"/>
      <c r="R153" s="129" t="s">
        <v>1049</v>
      </c>
      <c r="S153" s="262">
        <v>4</v>
      </c>
      <c r="T153" s="130" t="s">
        <v>1237</v>
      </c>
      <c r="U153" s="125"/>
      <c r="V153" s="131">
        <v>40</v>
      </c>
      <c r="W153" s="130"/>
      <c r="X153" s="125" t="s">
        <v>916</v>
      </c>
      <c r="Y153" s="125"/>
      <c r="Z153" s="132"/>
      <c r="AA153" s="228">
        <f t="shared" si="8"/>
        <v>40</v>
      </c>
      <c r="AB153" s="229">
        <f t="shared" si="10"/>
        <v>40</v>
      </c>
      <c r="AC153" s="220"/>
      <c r="AD153" s="220">
        <f t="shared" si="11"/>
        <v>0</v>
      </c>
      <c r="AE153" s="230">
        <v>39926</v>
      </c>
      <c r="AF153" s="220"/>
      <c r="AG153" s="220"/>
      <c r="AH153" s="220"/>
      <c r="AI153" s="220"/>
      <c r="AJ153" s="220"/>
      <c r="AK153" s="220"/>
      <c r="AL153" s="220"/>
    </row>
    <row r="154" spans="1:38" x14ac:dyDescent="0.35">
      <c r="A154" s="125">
        <v>62785</v>
      </c>
      <c r="B154" s="126">
        <v>62787</v>
      </c>
      <c r="C154" s="125" t="s">
        <v>1250</v>
      </c>
      <c r="D154" s="125" t="s">
        <v>590</v>
      </c>
      <c r="E154" s="125" t="s">
        <v>576</v>
      </c>
      <c r="F154" s="125">
        <v>1</v>
      </c>
      <c r="G154" s="133">
        <v>1</v>
      </c>
      <c r="H154" s="125"/>
      <c r="I154" s="125" t="str">
        <f t="shared" si="9"/>
        <v>part</v>
      </c>
      <c r="J154" s="125"/>
      <c r="K154" s="125"/>
      <c r="L154" s="125"/>
      <c r="M154" s="125"/>
      <c r="N154" s="128"/>
      <c r="O154" s="128"/>
      <c r="P154" s="128"/>
      <c r="Q154" s="128"/>
      <c r="R154" s="129" t="s">
        <v>1049</v>
      </c>
      <c r="S154" s="262">
        <v>4</v>
      </c>
      <c r="T154" s="130" t="s">
        <v>1237</v>
      </c>
      <c r="U154" s="128"/>
      <c r="V154" s="131">
        <v>40</v>
      </c>
      <c r="W154" s="129"/>
      <c r="X154" s="125" t="s">
        <v>1248</v>
      </c>
      <c r="Y154" s="125"/>
      <c r="Z154" s="132"/>
      <c r="AA154" s="228">
        <f t="shared" si="8"/>
        <v>40</v>
      </c>
      <c r="AB154" s="229">
        <f t="shared" si="10"/>
        <v>40</v>
      </c>
      <c r="AC154" s="220"/>
      <c r="AD154" s="220">
        <f t="shared" si="11"/>
        <v>0</v>
      </c>
      <c r="AE154" s="230">
        <v>39926</v>
      </c>
      <c r="AF154" s="220"/>
      <c r="AG154" s="220"/>
      <c r="AH154" s="220"/>
      <c r="AI154" s="220"/>
      <c r="AJ154" s="220"/>
      <c r="AK154" s="220"/>
      <c r="AL154" s="220"/>
    </row>
    <row r="155" spans="1:38" x14ac:dyDescent="0.35">
      <c r="A155" s="125">
        <v>62779</v>
      </c>
      <c r="B155" s="126">
        <v>62788</v>
      </c>
      <c r="C155" s="125" t="s">
        <v>1251</v>
      </c>
      <c r="D155" s="125" t="s">
        <v>590</v>
      </c>
      <c r="E155" s="125" t="s">
        <v>576</v>
      </c>
      <c r="F155" s="125">
        <v>1</v>
      </c>
      <c r="G155" s="133">
        <v>1</v>
      </c>
      <c r="H155" s="125"/>
      <c r="I155" s="125" t="str">
        <f t="shared" si="9"/>
        <v>part</v>
      </c>
      <c r="J155" s="125"/>
      <c r="K155" s="125"/>
      <c r="L155" s="125"/>
      <c r="M155" s="125"/>
      <c r="N155" s="128"/>
      <c r="O155" s="128"/>
      <c r="P155" s="128"/>
      <c r="Q155" s="128"/>
      <c r="R155" s="129" t="s">
        <v>1049</v>
      </c>
      <c r="S155" s="262">
        <v>4</v>
      </c>
      <c r="T155" s="130" t="s">
        <v>1237</v>
      </c>
      <c r="U155" s="125"/>
      <c r="V155" s="131">
        <v>40</v>
      </c>
      <c r="W155" s="130"/>
      <c r="X155" s="125" t="s">
        <v>916</v>
      </c>
      <c r="Y155" s="125"/>
      <c r="Z155" s="132"/>
      <c r="AA155" s="228">
        <f t="shared" si="8"/>
        <v>40</v>
      </c>
      <c r="AB155" s="229">
        <f t="shared" si="10"/>
        <v>40</v>
      </c>
      <c r="AC155" s="220"/>
      <c r="AD155" s="220">
        <f t="shared" si="11"/>
        <v>0</v>
      </c>
      <c r="AE155" s="230">
        <v>39926</v>
      </c>
      <c r="AF155" s="220"/>
      <c r="AG155" s="220"/>
      <c r="AH155" s="220"/>
      <c r="AI155" s="220"/>
      <c r="AJ155" s="220"/>
      <c r="AK155" s="220"/>
      <c r="AL155" s="220"/>
    </row>
    <row r="156" spans="1:38" x14ac:dyDescent="0.35">
      <c r="A156" s="125">
        <v>62789</v>
      </c>
      <c r="B156" s="126">
        <v>62790</v>
      </c>
      <c r="C156" s="125" t="s">
        <v>1254</v>
      </c>
      <c r="D156" s="125" t="s">
        <v>590</v>
      </c>
      <c r="E156" s="125" t="s">
        <v>1081</v>
      </c>
      <c r="F156" s="125">
        <v>1</v>
      </c>
      <c r="G156" s="133">
        <v>1</v>
      </c>
      <c r="H156" s="125"/>
      <c r="I156" s="125" t="str">
        <f t="shared" si="9"/>
        <v>part</v>
      </c>
      <c r="J156" s="125"/>
      <c r="K156" s="125"/>
      <c r="L156" s="125"/>
      <c r="M156" s="125"/>
      <c r="N156" s="128"/>
      <c r="O156" s="128"/>
      <c r="P156" s="128"/>
      <c r="Q156" s="128"/>
      <c r="R156" s="129" t="s">
        <v>1049</v>
      </c>
      <c r="S156" s="262">
        <v>4</v>
      </c>
      <c r="T156" s="130" t="s">
        <v>1237</v>
      </c>
      <c r="U156" s="128"/>
      <c r="V156" s="131">
        <v>14.66</v>
      </c>
      <c r="W156" s="129"/>
      <c r="X156" s="125" t="s">
        <v>1253</v>
      </c>
      <c r="Y156" s="125"/>
      <c r="Z156" s="132"/>
      <c r="AA156" s="228">
        <f t="shared" si="8"/>
        <v>14.66</v>
      </c>
      <c r="AB156" s="229">
        <f t="shared" si="10"/>
        <v>14.66</v>
      </c>
      <c r="AC156" s="220"/>
      <c r="AD156" s="220">
        <f t="shared" si="11"/>
        <v>0</v>
      </c>
      <c r="AE156" s="230">
        <v>40085</v>
      </c>
      <c r="AF156" s="220"/>
      <c r="AG156" s="220"/>
      <c r="AH156" s="220"/>
      <c r="AI156" s="220"/>
      <c r="AJ156" s="220"/>
      <c r="AK156" s="220"/>
      <c r="AL156" s="220"/>
    </row>
    <row r="157" spans="1:38" x14ac:dyDescent="0.35">
      <c r="A157" s="125">
        <v>62789</v>
      </c>
      <c r="B157" s="126">
        <v>62791</v>
      </c>
      <c r="C157" s="125" t="s">
        <v>1255</v>
      </c>
      <c r="D157" s="125" t="s">
        <v>590</v>
      </c>
      <c r="E157" s="125" t="s">
        <v>576</v>
      </c>
      <c r="F157" s="125">
        <v>1</v>
      </c>
      <c r="G157" s="133">
        <v>1</v>
      </c>
      <c r="H157" s="125"/>
      <c r="I157" s="125" t="str">
        <f t="shared" si="9"/>
        <v>part</v>
      </c>
      <c r="J157" s="125"/>
      <c r="K157" s="125"/>
      <c r="L157" s="125"/>
      <c r="M157" s="125"/>
      <c r="N157" s="128"/>
      <c r="O157" s="128"/>
      <c r="P157" s="128"/>
      <c r="Q157" s="128"/>
      <c r="R157" s="129" t="s">
        <v>1049</v>
      </c>
      <c r="S157" s="262">
        <v>4</v>
      </c>
      <c r="T157" s="130" t="s">
        <v>1237</v>
      </c>
      <c r="U157" s="128"/>
      <c r="V157" s="131">
        <v>77</v>
      </c>
      <c r="W157" s="129"/>
      <c r="X157" s="125" t="s">
        <v>916</v>
      </c>
      <c r="Y157" s="125"/>
      <c r="Z157" s="132"/>
      <c r="AA157" s="228">
        <f t="shared" si="8"/>
        <v>77</v>
      </c>
      <c r="AB157" s="229">
        <f t="shared" si="10"/>
        <v>77</v>
      </c>
      <c r="AC157" s="220"/>
      <c r="AD157" s="220">
        <f t="shared" si="11"/>
        <v>0</v>
      </c>
      <c r="AE157" s="230">
        <v>39926</v>
      </c>
      <c r="AF157" s="220"/>
      <c r="AG157" s="220"/>
      <c r="AH157" s="220"/>
      <c r="AI157" s="220"/>
      <c r="AJ157" s="220"/>
      <c r="AK157" s="220"/>
      <c r="AL157" s="220"/>
    </row>
    <row r="158" spans="1:38" x14ac:dyDescent="0.35">
      <c r="A158" s="125">
        <v>62779</v>
      </c>
      <c r="B158" s="126">
        <v>62792</v>
      </c>
      <c r="C158" s="125" t="s">
        <v>1256</v>
      </c>
      <c r="D158" s="125" t="s">
        <v>590</v>
      </c>
      <c r="E158" s="125" t="s">
        <v>576</v>
      </c>
      <c r="F158" s="125">
        <v>1</v>
      </c>
      <c r="G158" s="133">
        <v>1</v>
      </c>
      <c r="H158" s="125"/>
      <c r="I158" s="125" t="str">
        <f t="shared" si="9"/>
        <v>part</v>
      </c>
      <c r="J158" s="125"/>
      <c r="K158" s="125"/>
      <c r="L158" s="125"/>
      <c r="M158" s="125"/>
      <c r="N158" s="128"/>
      <c r="O158" s="128"/>
      <c r="P158" s="128"/>
      <c r="Q158" s="128"/>
      <c r="R158" s="129" t="s">
        <v>1049</v>
      </c>
      <c r="S158" s="262">
        <v>4</v>
      </c>
      <c r="T158" s="130" t="s">
        <v>1237</v>
      </c>
      <c r="U158" s="125"/>
      <c r="V158" s="131">
        <v>20</v>
      </c>
      <c r="W158" s="130"/>
      <c r="X158" s="125" t="s">
        <v>916</v>
      </c>
      <c r="Y158" s="125"/>
      <c r="Z158" s="132"/>
      <c r="AA158" s="228">
        <f t="shared" si="8"/>
        <v>20</v>
      </c>
      <c r="AB158" s="229">
        <f t="shared" si="10"/>
        <v>20</v>
      </c>
      <c r="AC158" s="220"/>
      <c r="AD158" s="220">
        <f t="shared" si="11"/>
        <v>0</v>
      </c>
      <c r="AE158" s="230">
        <v>39926</v>
      </c>
      <c r="AF158" s="220"/>
      <c r="AG158" s="220"/>
      <c r="AH158" s="220"/>
      <c r="AI158" s="220"/>
      <c r="AJ158" s="220"/>
      <c r="AK158" s="220"/>
      <c r="AL158" s="220"/>
    </row>
    <row r="159" spans="1:38" x14ac:dyDescent="0.35">
      <c r="A159" s="125">
        <v>62785</v>
      </c>
      <c r="B159" s="126">
        <v>62793</v>
      </c>
      <c r="C159" s="125" t="s">
        <v>1257</v>
      </c>
      <c r="D159" s="125" t="s">
        <v>590</v>
      </c>
      <c r="E159" s="125" t="s">
        <v>1081</v>
      </c>
      <c r="F159" s="125">
        <v>1</v>
      </c>
      <c r="G159" s="133">
        <v>1</v>
      </c>
      <c r="H159" s="125"/>
      <c r="I159" s="125" t="str">
        <f t="shared" si="9"/>
        <v>part</v>
      </c>
      <c r="J159" s="125"/>
      <c r="K159" s="125"/>
      <c r="L159" s="125"/>
      <c r="M159" s="125"/>
      <c r="N159" s="128"/>
      <c r="O159" s="128"/>
      <c r="P159" s="128"/>
      <c r="Q159" s="128"/>
      <c r="R159" s="129" t="s">
        <v>1049</v>
      </c>
      <c r="S159" s="262">
        <v>4</v>
      </c>
      <c r="T159" s="130" t="s">
        <v>1237</v>
      </c>
      <c r="U159" s="125"/>
      <c r="V159" s="131">
        <v>100</v>
      </c>
      <c r="W159" s="129"/>
      <c r="X159" s="125" t="s">
        <v>916</v>
      </c>
      <c r="Y159" s="125"/>
      <c r="Z159" s="132"/>
      <c r="AA159" s="228">
        <f t="shared" si="8"/>
        <v>100</v>
      </c>
      <c r="AB159" s="229">
        <f t="shared" si="10"/>
        <v>100</v>
      </c>
      <c r="AC159" s="220"/>
      <c r="AD159" s="220">
        <f t="shared" si="11"/>
        <v>0</v>
      </c>
      <c r="AE159" s="230">
        <v>40085</v>
      </c>
      <c r="AF159" s="220"/>
      <c r="AG159" s="220"/>
      <c r="AH159" s="220"/>
      <c r="AI159" s="220"/>
      <c r="AJ159" s="220"/>
      <c r="AK159" s="220"/>
      <c r="AL159" s="220"/>
    </row>
    <row r="160" spans="1:38" x14ac:dyDescent="0.35">
      <c r="A160" s="125">
        <v>62799</v>
      </c>
      <c r="B160" s="126">
        <v>62798</v>
      </c>
      <c r="C160" s="125" t="s">
        <v>1262</v>
      </c>
      <c r="D160" s="125" t="s">
        <v>590</v>
      </c>
      <c r="E160" s="125" t="s">
        <v>576</v>
      </c>
      <c r="F160" s="125">
        <v>1</v>
      </c>
      <c r="G160" s="133">
        <v>1</v>
      </c>
      <c r="H160" s="125"/>
      <c r="I160" s="125" t="str">
        <f t="shared" si="9"/>
        <v>part</v>
      </c>
      <c r="J160" s="125"/>
      <c r="K160" s="125"/>
      <c r="L160" s="125"/>
      <c r="M160" s="125"/>
      <c r="N160" s="128"/>
      <c r="O160" s="128"/>
      <c r="P160" s="128"/>
      <c r="Q160" s="128"/>
      <c r="R160" s="129" t="s">
        <v>1049</v>
      </c>
      <c r="S160" s="262">
        <v>4</v>
      </c>
      <c r="T160" s="130"/>
      <c r="U160" s="125"/>
      <c r="V160" s="131">
        <v>226.67</v>
      </c>
      <c r="W160" s="130">
        <v>12561</v>
      </c>
      <c r="X160" s="125" t="s">
        <v>1263</v>
      </c>
      <c r="Y160" s="125"/>
      <c r="Z160" s="132"/>
      <c r="AA160" s="263">
        <f t="shared" ref="AA160:AA223" si="12">V160+Z160</f>
        <v>226.67</v>
      </c>
      <c r="AB160" s="264">
        <f t="shared" si="10"/>
        <v>226.67</v>
      </c>
      <c r="AC160" s="125"/>
      <c r="AD160" s="125">
        <f t="shared" si="11"/>
        <v>0</v>
      </c>
      <c r="AE160" s="148">
        <v>39926</v>
      </c>
      <c r="AF160" s="125"/>
      <c r="AG160" s="125"/>
      <c r="AH160" s="125"/>
      <c r="AI160" s="125"/>
      <c r="AJ160" s="125"/>
      <c r="AK160" s="125"/>
      <c r="AL160" s="125"/>
    </row>
    <row r="161" spans="1:38" x14ac:dyDescent="0.35">
      <c r="A161" s="125">
        <v>62789</v>
      </c>
      <c r="B161" s="126">
        <v>62800</v>
      </c>
      <c r="C161" s="125" t="s">
        <v>1266</v>
      </c>
      <c r="D161" s="125" t="s">
        <v>590</v>
      </c>
      <c r="E161" s="125" t="s">
        <v>576</v>
      </c>
      <c r="F161" s="125">
        <v>2</v>
      </c>
      <c r="G161" s="133">
        <v>1</v>
      </c>
      <c r="H161" s="125"/>
      <c r="I161" s="125" t="str">
        <f t="shared" si="9"/>
        <v>part</v>
      </c>
      <c r="J161" s="125"/>
      <c r="K161" s="125"/>
      <c r="L161" s="125"/>
      <c r="M161" s="125"/>
      <c r="N161" s="128"/>
      <c r="O161" s="128"/>
      <c r="P161" s="128"/>
      <c r="Q161" s="128"/>
      <c r="R161" s="129" t="s">
        <v>1049</v>
      </c>
      <c r="S161" s="262">
        <v>4</v>
      </c>
      <c r="T161" s="130" t="s">
        <v>1237</v>
      </c>
      <c r="U161" s="125"/>
      <c r="V161" s="131">
        <v>86.66</v>
      </c>
      <c r="W161" s="129"/>
      <c r="X161" s="125" t="s">
        <v>916</v>
      </c>
      <c r="Y161" s="125"/>
      <c r="Z161" s="132"/>
      <c r="AA161" s="228">
        <f t="shared" si="12"/>
        <v>86.66</v>
      </c>
      <c r="AB161" s="229">
        <f t="shared" si="10"/>
        <v>173.32</v>
      </c>
      <c r="AC161" s="220"/>
      <c r="AD161" s="220">
        <f t="shared" si="11"/>
        <v>0</v>
      </c>
      <c r="AE161" s="230">
        <v>39926</v>
      </c>
      <c r="AF161" s="220"/>
      <c r="AG161" s="220"/>
      <c r="AH161" s="220"/>
      <c r="AI161" s="220"/>
      <c r="AJ161" s="220"/>
      <c r="AK161" s="220"/>
      <c r="AL161" s="220"/>
    </row>
    <row r="162" spans="1:38" x14ac:dyDescent="0.35">
      <c r="A162" s="88">
        <v>62455</v>
      </c>
      <c r="B162" s="109">
        <v>62801</v>
      </c>
      <c r="C162" s="88" t="s">
        <v>1267</v>
      </c>
      <c r="D162" s="88" t="s">
        <v>590</v>
      </c>
      <c r="E162" s="88" t="s">
        <v>576</v>
      </c>
      <c r="F162" s="88">
        <v>2</v>
      </c>
      <c r="G162" s="120">
        <v>0.6</v>
      </c>
      <c r="I162" s="88" t="str">
        <f t="shared" si="9"/>
        <v>part</v>
      </c>
      <c r="R162" s="98" t="s">
        <v>1049</v>
      </c>
      <c r="S162" s="91">
        <v>4</v>
      </c>
      <c r="T162" s="92" t="s">
        <v>1268</v>
      </c>
      <c r="V162" s="111">
        <v>0</v>
      </c>
      <c r="X162" s="88" t="s">
        <v>1269</v>
      </c>
      <c r="Z162" s="118"/>
      <c r="AA162" s="112">
        <f t="shared" si="12"/>
        <v>0</v>
      </c>
      <c r="AB162" s="95">
        <f t="shared" si="10"/>
        <v>0</v>
      </c>
      <c r="AC162" s="124"/>
      <c r="AD162" s="88">
        <f t="shared" si="11"/>
        <v>0</v>
      </c>
      <c r="AE162" s="113">
        <v>39926</v>
      </c>
    </row>
    <row r="163" spans="1:38" x14ac:dyDescent="0.35">
      <c r="A163" s="125">
        <v>62811</v>
      </c>
      <c r="B163" s="126">
        <v>62812</v>
      </c>
      <c r="C163" s="125" t="s">
        <v>1277</v>
      </c>
      <c r="D163" s="125" t="s">
        <v>590</v>
      </c>
      <c r="E163" s="125" t="s">
        <v>576</v>
      </c>
      <c r="F163" s="125">
        <v>2</v>
      </c>
      <c r="G163" s="133">
        <v>1</v>
      </c>
      <c r="H163" s="125"/>
      <c r="I163" s="125" t="str">
        <f t="shared" si="9"/>
        <v>part</v>
      </c>
      <c r="J163" s="125"/>
      <c r="K163" s="125"/>
      <c r="L163" s="125"/>
      <c r="M163" s="125"/>
      <c r="N163" s="128"/>
      <c r="O163" s="128"/>
      <c r="P163" s="128"/>
      <c r="Q163" s="128"/>
      <c r="R163" s="129" t="s">
        <v>1129</v>
      </c>
      <c r="S163" s="262">
        <v>4</v>
      </c>
      <c r="T163" s="130" t="s">
        <v>915</v>
      </c>
      <c r="U163" s="125"/>
      <c r="V163" s="131">
        <v>390</v>
      </c>
      <c r="W163" s="129"/>
      <c r="X163" s="125" t="s">
        <v>1278</v>
      </c>
      <c r="Y163" s="125"/>
      <c r="Z163" s="118"/>
      <c r="AA163" s="112">
        <f t="shared" si="12"/>
        <v>390</v>
      </c>
      <c r="AB163" s="95">
        <f t="shared" si="10"/>
        <v>780</v>
      </c>
      <c r="AD163" s="88">
        <f t="shared" si="11"/>
        <v>0</v>
      </c>
      <c r="AE163" s="113">
        <v>39926</v>
      </c>
      <c r="AF163" s="88">
        <v>2</v>
      </c>
      <c r="AG163" s="88">
        <v>2</v>
      </c>
    </row>
    <row r="164" spans="1:38" x14ac:dyDescent="0.35">
      <c r="A164" s="125">
        <v>62813</v>
      </c>
      <c r="B164" s="126">
        <v>62814</v>
      </c>
      <c r="C164" s="125" t="s">
        <v>1280</v>
      </c>
      <c r="D164" s="125" t="s">
        <v>590</v>
      </c>
      <c r="E164" s="125" t="s">
        <v>1081</v>
      </c>
      <c r="F164" s="125">
        <v>2</v>
      </c>
      <c r="G164" s="133">
        <v>1</v>
      </c>
      <c r="H164" s="125"/>
      <c r="I164" s="125" t="str">
        <f t="shared" si="9"/>
        <v>part</v>
      </c>
      <c r="J164" s="125"/>
      <c r="K164" s="125"/>
      <c r="L164" s="125"/>
      <c r="M164" s="125"/>
      <c r="N164" s="128"/>
      <c r="O164" s="128"/>
      <c r="P164" s="128"/>
      <c r="Q164" s="128"/>
      <c r="R164" s="129" t="s">
        <v>1281</v>
      </c>
      <c r="S164" s="262">
        <v>4</v>
      </c>
      <c r="T164" s="130" t="s">
        <v>1282</v>
      </c>
      <c r="U164" s="125"/>
      <c r="V164" s="131">
        <v>271</v>
      </c>
      <c r="W164" s="130"/>
      <c r="X164" s="125" t="s">
        <v>1283</v>
      </c>
      <c r="Y164" s="125"/>
      <c r="Z164" s="132"/>
      <c r="AA164" s="112">
        <f t="shared" si="12"/>
        <v>271</v>
      </c>
      <c r="AB164" s="95">
        <f t="shared" si="10"/>
        <v>542</v>
      </c>
      <c r="AD164" s="88">
        <f t="shared" si="11"/>
        <v>0</v>
      </c>
      <c r="AE164" s="113">
        <v>40077</v>
      </c>
      <c r="AF164" s="88">
        <v>2</v>
      </c>
      <c r="AG164" s="88">
        <v>2</v>
      </c>
      <c r="AH164" s="88">
        <v>2</v>
      </c>
    </row>
    <row r="165" spans="1:38" x14ac:dyDescent="0.35">
      <c r="A165" s="125">
        <v>62815</v>
      </c>
      <c r="B165" s="126">
        <v>62816</v>
      </c>
      <c r="C165" s="125" t="s">
        <v>1285</v>
      </c>
      <c r="D165" s="125" t="s">
        <v>590</v>
      </c>
      <c r="E165" s="125" t="s">
        <v>1081</v>
      </c>
      <c r="F165" s="125">
        <v>2</v>
      </c>
      <c r="G165" s="133">
        <v>1</v>
      </c>
      <c r="H165" s="125"/>
      <c r="I165" s="125" t="str">
        <f t="shared" si="9"/>
        <v>part</v>
      </c>
      <c r="J165" s="125"/>
      <c r="K165" s="125"/>
      <c r="L165" s="125"/>
      <c r="M165" s="125"/>
      <c r="N165" s="128"/>
      <c r="O165" s="128"/>
      <c r="P165" s="128"/>
      <c r="Q165" s="128"/>
      <c r="R165" s="129" t="s">
        <v>1129</v>
      </c>
      <c r="S165" s="262">
        <v>4</v>
      </c>
      <c r="T165" s="130" t="s">
        <v>915</v>
      </c>
      <c r="U165" s="128"/>
      <c r="V165" s="131">
        <v>320</v>
      </c>
      <c r="W165" s="130"/>
      <c r="X165" s="125" t="s">
        <v>1286</v>
      </c>
      <c r="Y165" s="125"/>
      <c r="Z165" s="125"/>
      <c r="AA165" s="112">
        <f t="shared" si="12"/>
        <v>320</v>
      </c>
      <c r="AB165" s="95">
        <f t="shared" si="10"/>
        <v>640</v>
      </c>
      <c r="AD165" s="88">
        <f t="shared" si="11"/>
        <v>0</v>
      </c>
      <c r="AE165" s="113">
        <v>39926</v>
      </c>
      <c r="AF165" s="88">
        <v>2</v>
      </c>
      <c r="AG165" s="88">
        <v>2</v>
      </c>
      <c r="AH165" s="88">
        <v>2</v>
      </c>
    </row>
    <row r="166" spans="1:38" x14ac:dyDescent="0.35">
      <c r="A166" s="125">
        <v>62445</v>
      </c>
      <c r="B166" s="126">
        <v>62817</v>
      </c>
      <c r="C166" s="125" t="s">
        <v>1287</v>
      </c>
      <c r="D166" s="125" t="s">
        <v>590</v>
      </c>
      <c r="E166" s="125" t="s">
        <v>576</v>
      </c>
      <c r="F166" s="125">
        <v>1</v>
      </c>
      <c r="G166" s="133">
        <v>1</v>
      </c>
      <c r="H166" s="125"/>
      <c r="I166" s="125" t="str">
        <f t="shared" si="9"/>
        <v>part</v>
      </c>
      <c r="J166" s="125"/>
      <c r="K166" s="125"/>
      <c r="L166" s="125"/>
      <c r="M166" s="125"/>
      <c r="N166" s="128"/>
      <c r="O166" s="128"/>
      <c r="P166" s="128"/>
      <c r="Q166" s="128"/>
      <c r="R166" s="129" t="s">
        <v>914</v>
      </c>
      <c r="S166" s="262">
        <v>4</v>
      </c>
      <c r="T166" s="130" t="s">
        <v>1288</v>
      </c>
      <c r="U166" s="125"/>
      <c r="V166" s="131">
        <v>54</v>
      </c>
      <c r="W166" s="130"/>
      <c r="X166" s="125" t="s">
        <v>1215</v>
      </c>
      <c r="Y166" s="125"/>
      <c r="Z166" s="132"/>
      <c r="AA166" s="112">
        <f t="shared" si="12"/>
        <v>54</v>
      </c>
      <c r="AB166" s="95">
        <f t="shared" si="10"/>
        <v>54</v>
      </c>
      <c r="AD166" s="88">
        <f t="shared" si="11"/>
        <v>0</v>
      </c>
      <c r="AE166" s="113">
        <v>40051</v>
      </c>
    </row>
    <row r="167" spans="1:38" x14ac:dyDescent="0.35">
      <c r="A167" s="125">
        <v>62827</v>
      </c>
      <c r="B167" s="126">
        <v>62828</v>
      </c>
      <c r="C167" s="125" t="s">
        <v>1293</v>
      </c>
      <c r="D167" s="125" t="s">
        <v>590</v>
      </c>
      <c r="E167" s="125" t="s">
        <v>778</v>
      </c>
      <c r="F167" s="125">
        <v>1</v>
      </c>
      <c r="G167" s="133">
        <v>1</v>
      </c>
      <c r="H167" s="125"/>
      <c r="I167" s="125" t="str">
        <f t="shared" si="9"/>
        <v>part</v>
      </c>
      <c r="J167" s="125"/>
      <c r="K167" s="125"/>
      <c r="L167" s="125"/>
      <c r="M167" s="125"/>
      <c r="N167" s="128"/>
      <c r="O167" s="128"/>
      <c r="P167" s="128"/>
      <c r="Q167" s="128"/>
      <c r="R167" s="129" t="s">
        <v>1129</v>
      </c>
      <c r="S167" s="262">
        <v>4</v>
      </c>
      <c r="T167" s="130" t="s">
        <v>1294</v>
      </c>
      <c r="U167" s="125"/>
      <c r="V167" s="131">
        <v>0</v>
      </c>
      <c r="W167" s="130"/>
      <c r="X167" s="125" t="s">
        <v>1295</v>
      </c>
      <c r="Y167" s="125"/>
      <c r="Z167" s="132"/>
      <c r="AA167" s="112">
        <f t="shared" si="12"/>
        <v>0</v>
      </c>
      <c r="AB167" s="95">
        <f t="shared" si="10"/>
        <v>0</v>
      </c>
      <c r="AD167" s="88">
        <f t="shared" si="11"/>
        <v>0</v>
      </c>
      <c r="AE167" s="113">
        <v>40081</v>
      </c>
    </row>
    <row r="168" spans="1:38" x14ac:dyDescent="0.35">
      <c r="A168" s="125">
        <v>62827</v>
      </c>
      <c r="B168" s="126">
        <v>62829</v>
      </c>
      <c r="C168" s="125" t="s">
        <v>1296</v>
      </c>
      <c r="D168" s="125" t="s">
        <v>590</v>
      </c>
      <c r="E168" s="125" t="s">
        <v>576</v>
      </c>
      <c r="F168" s="125">
        <v>1</v>
      </c>
      <c r="G168" s="133">
        <v>1</v>
      </c>
      <c r="H168" s="125"/>
      <c r="I168" s="125" t="str">
        <f t="shared" si="9"/>
        <v>part</v>
      </c>
      <c r="J168" s="125"/>
      <c r="K168" s="125"/>
      <c r="L168" s="125"/>
      <c r="M168" s="125"/>
      <c r="N168" s="128"/>
      <c r="O168" s="128"/>
      <c r="P168" s="128"/>
      <c r="Q168" s="128"/>
      <c r="R168" s="129" t="s">
        <v>1185</v>
      </c>
      <c r="S168" s="262">
        <v>4</v>
      </c>
      <c r="T168" s="130" t="s">
        <v>1294</v>
      </c>
      <c r="U168" s="125"/>
      <c r="V168" s="131">
        <v>0</v>
      </c>
      <c r="W168" s="130"/>
      <c r="X168" s="125" t="s">
        <v>1295</v>
      </c>
      <c r="Y168" s="125"/>
      <c r="Z168" s="132"/>
      <c r="AA168" s="112">
        <f t="shared" si="12"/>
        <v>0</v>
      </c>
      <c r="AB168" s="95">
        <f t="shared" si="10"/>
        <v>0</v>
      </c>
      <c r="AD168" s="88">
        <f t="shared" si="11"/>
        <v>0</v>
      </c>
      <c r="AE168" s="113">
        <v>39988</v>
      </c>
    </row>
    <row r="169" spans="1:38" x14ac:dyDescent="0.35">
      <c r="A169" s="125">
        <v>62827</v>
      </c>
      <c r="B169" s="126">
        <v>62830</v>
      </c>
      <c r="C169" s="125" t="s">
        <v>1297</v>
      </c>
      <c r="D169" s="125" t="s">
        <v>590</v>
      </c>
      <c r="E169" s="125" t="s">
        <v>576</v>
      </c>
      <c r="F169" s="125">
        <v>1</v>
      </c>
      <c r="G169" s="133">
        <v>1</v>
      </c>
      <c r="H169" s="125"/>
      <c r="I169" s="125" t="str">
        <f t="shared" si="9"/>
        <v>part</v>
      </c>
      <c r="J169" s="125"/>
      <c r="K169" s="125"/>
      <c r="L169" s="125"/>
      <c r="M169" s="125"/>
      <c r="N169" s="128"/>
      <c r="O169" s="128"/>
      <c r="P169" s="128"/>
      <c r="Q169" s="128"/>
      <c r="R169" s="129" t="s">
        <v>1185</v>
      </c>
      <c r="S169" s="262">
        <v>4</v>
      </c>
      <c r="T169" s="130" t="s">
        <v>1294</v>
      </c>
      <c r="U169" s="125"/>
      <c r="V169" s="131">
        <v>0</v>
      </c>
      <c r="W169" s="130"/>
      <c r="X169" s="125" t="s">
        <v>1295</v>
      </c>
      <c r="Y169" s="125"/>
      <c r="Z169" s="132"/>
      <c r="AA169" s="112">
        <f t="shared" si="12"/>
        <v>0</v>
      </c>
      <c r="AB169" s="95">
        <f t="shared" si="10"/>
        <v>0</v>
      </c>
      <c r="AD169" s="88">
        <f t="shared" si="11"/>
        <v>0</v>
      </c>
      <c r="AE169" s="113">
        <v>39988</v>
      </c>
    </row>
    <row r="170" spans="1:38" x14ac:dyDescent="0.35">
      <c r="A170" s="125">
        <v>62452</v>
      </c>
      <c r="B170" s="126">
        <v>62831</v>
      </c>
      <c r="C170" s="125" t="s">
        <v>1298</v>
      </c>
      <c r="D170" s="125" t="s">
        <v>590</v>
      </c>
      <c r="E170" s="125" t="s">
        <v>576</v>
      </c>
      <c r="F170" s="125">
        <v>1</v>
      </c>
      <c r="G170" s="133">
        <v>1</v>
      </c>
      <c r="H170" s="125"/>
      <c r="I170" s="125" t="str">
        <f t="shared" si="9"/>
        <v>part</v>
      </c>
      <c r="J170" s="125"/>
      <c r="K170" s="125"/>
      <c r="L170" s="125"/>
      <c r="M170" s="125"/>
      <c r="N170" s="128"/>
      <c r="O170" s="128"/>
      <c r="P170" s="128"/>
      <c r="Q170" s="128"/>
      <c r="R170" s="129" t="s">
        <v>1185</v>
      </c>
      <c r="S170" s="262">
        <v>4</v>
      </c>
      <c r="T170" s="130" t="s">
        <v>1299</v>
      </c>
      <c r="U170" s="125"/>
      <c r="V170" s="131">
        <v>630</v>
      </c>
      <c r="W170" s="130"/>
      <c r="X170" s="125" t="s">
        <v>1300</v>
      </c>
      <c r="Y170" s="125"/>
      <c r="Z170" s="132"/>
      <c r="AA170" s="112">
        <f t="shared" si="12"/>
        <v>630</v>
      </c>
      <c r="AB170" s="95">
        <f t="shared" si="10"/>
        <v>630</v>
      </c>
      <c r="AD170" s="88">
        <f t="shared" si="11"/>
        <v>0</v>
      </c>
      <c r="AE170" s="113">
        <v>39988</v>
      </c>
    </row>
    <row r="171" spans="1:38" x14ac:dyDescent="0.35">
      <c r="A171" s="125">
        <v>62399</v>
      </c>
      <c r="B171" s="126">
        <v>62832</v>
      </c>
      <c r="C171" s="125" t="s">
        <v>1301</v>
      </c>
      <c r="D171" s="125" t="s">
        <v>590</v>
      </c>
      <c r="E171" s="125" t="s">
        <v>576</v>
      </c>
      <c r="F171" s="125">
        <v>16</v>
      </c>
      <c r="G171" s="127">
        <v>1</v>
      </c>
      <c r="H171" s="125"/>
      <c r="I171" s="125" t="str">
        <f t="shared" si="9"/>
        <v>part</v>
      </c>
      <c r="J171" s="125"/>
      <c r="K171" s="125"/>
      <c r="L171" s="125"/>
      <c r="M171" s="125"/>
      <c r="N171" s="128"/>
      <c r="O171" s="128"/>
      <c r="P171" s="128"/>
      <c r="Q171" s="128"/>
      <c r="R171" s="129" t="s">
        <v>1129</v>
      </c>
      <c r="S171" s="262">
        <v>4</v>
      </c>
      <c r="T171" s="154" t="s">
        <v>1302</v>
      </c>
      <c r="U171" s="125"/>
      <c r="V171" s="131">
        <v>3.9</v>
      </c>
      <c r="W171" s="129"/>
      <c r="X171" s="125" t="s">
        <v>1175</v>
      </c>
      <c r="Y171" s="125"/>
      <c r="Z171" s="132"/>
      <c r="AA171" s="112">
        <f t="shared" si="12"/>
        <v>3.9</v>
      </c>
      <c r="AB171" s="95">
        <f t="shared" si="10"/>
        <v>62.4</v>
      </c>
      <c r="AD171" s="88">
        <f t="shared" si="11"/>
        <v>0</v>
      </c>
      <c r="AE171" s="113">
        <v>40042</v>
      </c>
    </row>
    <row r="172" spans="1:38" x14ac:dyDescent="0.35">
      <c r="A172" s="125">
        <v>62452</v>
      </c>
      <c r="B172" s="126">
        <v>62833</v>
      </c>
      <c r="C172" s="125" t="s">
        <v>1303</v>
      </c>
      <c r="D172" s="125" t="s">
        <v>590</v>
      </c>
      <c r="E172" s="125" t="s">
        <v>576</v>
      </c>
      <c r="F172" s="125">
        <v>1</v>
      </c>
      <c r="G172" s="127">
        <v>1</v>
      </c>
      <c r="H172" s="125"/>
      <c r="I172" s="125" t="str">
        <f t="shared" si="9"/>
        <v>part</v>
      </c>
      <c r="J172" s="125"/>
      <c r="K172" s="125"/>
      <c r="L172" s="125"/>
      <c r="M172" s="125"/>
      <c r="N172" s="128"/>
      <c r="O172" s="128"/>
      <c r="P172" s="128"/>
      <c r="Q172" s="128"/>
      <c r="R172" s="129" t="s">
        <v>1129</v>
      </c>
      <c r="S172" s="262">
        <v>4</v>
      </c>
      <c r="T172" s="130" t="s">
        <v>1304</v>
      </c>
      <c r="U172" s="125"/>
      <c r="V172" s="131">
        <v>226.66</v>
      </c>
      <c r="W172" s="129"/>
      <c r="X172" s="125" t="s">
        <v>1172</v>
      </c>
      <c r="Y172" s="125"/>
      <c r="Z172" s="132"/>
      <c r="AA172" s="228">
        <f t="shared" si="12"/>
        <v>226.66</v>
      </c>
      <c r="AB172" s="229">
        <f t="shared" si="10"/>
        <v>226.66</v>
      </c>
      <c r="AC172" s="220"/>
      <c r="AD172" s="220">
        <f t="shared" si="11"/>
        <v>0</v>
      </c>
      <c r="AE172" s="230">
        <v>40079</v>
      </c>
      <c r="AF172" s="220"/>
      <c r="AG172" s="220"/>
      <c r="AH172" s="220"/>
      <c r="AI172" s="220"/>
      <c r="AJ172" s="220"/>
      <c r="AK172" s="220"/>
      <c r="AL172" s="220"/>
    </row>
    <row r="173" spans="1:38" x14ac:dyDescent="0.35">
      <c r="A173" s="125">
        <v>62452</v>
      </c>
      <c r="B173" s="126">
        <v>62835</v>
      </c>
      <c r="C173" s="125" t="s">
        <v>1306</v>
      </c>
      <c r="D173" s="125" t="s">
        <v>590</v>
      </c>
      <c r="E173" s="125" t="s">
        <v>576</v>
      </c>
      <c r="F173" s="125">
        <v>1</v>
      </c>
      <c r="G173" s="133">
        <v>1</v>
      </c>
      <c r="H173" s="125"/>
      <c r="I173" s="125" t="str">
        <f t="shared" si="9"/>
        <v>part</v>
      </c>
      <c r="J173" s="125"/>
      <c r="K173" s="125"/>
      <c r="L173" s="125"/>
      <c r="M173" s="125"/>
      <c r="N173" s="128"/>
      <c r="O173" s="128"/>
      <c r="P173" s="128"/>
      <c r="Q173" s="128"/>
      <c r="R173" s="129" t="s">
        <v>1049</v>
      </c>
      <c r="S173" s="262">
        <v>4</v>
      </c>
      <c r="T173" s="130" t="s">
        <v>1307</v>
      </c>
      <c r="U173" s="125"/>
      <c r="V173" s="131">
        <v>0</v>
      </c>
      <c r="W173" s="130"/>
      <c r="X173" s="125" t="s">
        <v>1308</v>
      </c>
      <c r="Y173" s="125"/>
      <c r="Z173" s="132"/>
      <c r="AA173" s="112">
        <f t="shared" si="12"/>
        <v>0</v>
      </c>
      <c r="AB173" s="95">
        <f t="shared" si="10"/>
        <v>0</v>
      </c>
      <c r="AC173" s="220"/>
      <c r="AD173" s="220">
        <f t="shared" si="11"/>
        <v>0</v>
      </c>
      <c r="AE173" s="230">
        <v>40025</v>
      </c>
    </row>
    <row r="174" spans="1:38" x14ac:dyDescent="0.35">
      <c r="A174" s="125">
        <v>62452</v>
      </c>
      <c r="B174" s="126">
        <v>62836</v>
      </c>
      <c r="C174" s="125" t="s">
        <v>1309</v>
      </c>
      <c r="D174" s="125" t="s">
        <v>590</v>
      </c>
      <c r="E174" s="125" t="s">
        <v>576</v>
      </c>
      <c r="F174" s="125">
        <v>2</v>
      </c>
      <c r="G174" s="133"/>
      <c r="H174" s="125"/>
      <c r="I174" s="125" t="str">
        <f t="shared" si="9"/>
        <v>part</v>
      </c>
      <c r="J174" s="125"/>
      <c r="K174" s="125"/>
      <c r="L174" s="125"/>
      <c r="M174" s="125"/>
      <c r="N174" s="128"/>
      <c r="O174" s="128"/>
      <c r="P174" s="128"/>
      <c r="Q174" s="128"/>
      <c r="R174" s="129" t="s">
        <v>1185</v>
      </c>
      <c r="S174" s="262">
        <v>4</v>
      </c>
      <c r="T174" s="130" t="s">
        <v>1307</v>
      </c>
      <c r="U174" s="125"/>
      <c r="V174" s="131">
        <v>0</v>
      </c>
      <c r="W174" s="130"/>
      <c r="X174" s="125" t="s">
        <v>1308</v>
      </c>
      <c r="Y174" s="125"/>
      <c r="Z174" s="132"/>
      <c r="AA174" s="112">
        <f t="shared" si="12"/>
        <v>0</v>
      </c>
      <c r="AB174" s="95">
        <f t="shared" si="10"/>
        <v>0</v>
      </c>
      <c r="AD174" s="88">
        <f t="shared" si="11"/>
        <v>0</v>
      </c>
      <c r="AE174" s="113">
        <v>39988</v>
      </c>
    </row>
    <row r="175" spans="1:38" x14ac:dyDescent="0.35">
      <c r="A175" s="125">
        <v>63059</v>
      </c>
      <c r="B175" s="126">
        <v>62837</v>
      </c>
      <c r="C175" s="125" t="s">
        <v>1310</v>
      </c>
      <c r="D175" s="125" t="s">
        <v>590</v>
      </c>
      <c r="E175" s="125" t="s">
        <v>576</v>
      </c>
      <c r="F175" s="125">
        <v>1</v>
      </c>
      <c r="G175" s="133"/>
      <c r="H175" s="125"/>
      <c r="I175" s="125" t="str">
        <f t="shared" si="9"/>
        <v>part</v>
      </c>
      <c r="J175" s="125"/>
      <c r="K175" s="125"/>
      <c r="L175" s="125"/>
      <c r="M175" s="125"/>
      <c r="N175" s="128"/>
      <c r="O175" s="128"/>
      <c r="P175" s="128"/>
      <c r="Q175" s="128"/>
      <c r="R175" s="129" t="s">
        <v>1185</v>
      </c>
      <c r="S175" s="262">
        <v>4</v>
      </c>
      <c r="T175" s="130" t="s">
        <v>1307</v>
      </c>
      <c r="U175" s="125"/>
      <c r="V175" s="131">
        <v>0</v>
      </c>
      <c r="W175" s="130"/>
      <c r="X175" s="125" t="s">
        <v>1308</v>
      </c>
      <c r="Y175" s="125"/>
      <c r="Z175" s="132"/>
      <c r="AA175" s="112">
        <f t="shared" si="12"/>
        <v>0</v>
      </c>
      <c r="AB175" s="95">
        <f t="shared" si="10"/>
        <v>0</v>
      </c>
      <c r="AD175" s="88">
        <f t="shared" si="11"/>
        <v>0</v>
      </c>
      <c r="AE175" s="113">
        <v>39988</v>
      </c>
    </row>
    <row r="176" spans="1:38" x14ac:dyDescent="0.35">
      <c r="A176" s="125">
        <v>62465</v>
      </c>
      <c r="B176" s="126">
        <v>62853</v>
      </c>
      <c r="C176" s="125" t="s">
        <v>1311</v>
      </c>
      <c r="D176" s="125" t="s">
        <v>590</v>
      </c>
      <c r="E176" s="125" t="s">
        <v>576</v>
      </c>
      <c r="F176" s="125">
        <v>4</v>
      </c>
      <c r="G176" s="133">
        <v>1</v>
      </c>
      <c r="H176" s="125"/>
      <c r="I176" s="125" t="str">
        <f t="shared" si="9"/>
        <v>part</v>
      </c>
      <c r="J176" s="125"/>
      <c r="K176" s="125"/>
      <c r="L176" s="125"/>
      <c r="M176" s="125"/>
      <c r="N176" s="128"/>
      <c r="O176" s="128"/>
      <c r="P176" s="128"/>
      <c r="Q176" s="128"/>
      <c r="R176" s="129" t="s">
        <v>1185</v>
      </c>
      <c r="S176" s="262">
        <v>4</v>
      </c>
      <c r="T176" s="130" t="s">
        <v>1312</v>
      </c>
      <c r="U176" s="125"/>
      <c r="V176" s="131">
        <v>0</v>
      </c>
      <c r="W176" s="130"/>
      <c r="X176" s="125"/>
      <c r="Y176" s="125"/>
      <c r="Z176" s="132"/>
      <c r="AA176" s="263">
        <f t="shared" si="12"/>
        <v>0</v>
      </c>
      <c r="AB176" s="264">
        <f t="shared" si="10"/>
        <v>0</v>
      </c>
      <c r="AC176" s="125"/>
      <c r="AD176" s="125">
        <f t="shared" si="11"/>
        <v>0</v>
      </c>
      <c r="AE176" s="148">
        <v>40016</v>
      </c>
      <c r="AF176" s="125"/>
      <c r="AG176" s="125"/>
      <c r="AH176" s="125"/>
      <c r="AI176" s="125"/>
      <c r="AJ176" s="125"/>
      <c r="AK176" s="125"/>
      <c r="AL176" s="125"/>
    </row>
    <row r="177" spans="1:38" x14ac:dyDescent="0.35">
      <c r="A177" s="125">
        <v>62815</v>
      </c>
      <c r="B177" s="126">
        <v>62856</v>
      </c>
      <c r="C177" s="125" t="s">
        <v>1313</v>
      </c>
      <c r="D177" s="125" t="s">
        <v>590</v>
      </c>
      <c r="E177" s="125" t="s">
        <v>576</v>
      </c>
      <c r="F177" s="125">
        <v>2</v>
      </c>
      <c r="G177" s="133">
        <v>1</v>
      </c>
      <c r="H177" s="125"/>
      <c r="I177" s="125" t="str">
        <f t="shared" si="9"/>
        <v>part</v>
      </c>
      <c r="J177" s="125"/>
      <c r="K177" s="125"/>
      <c r="L177" s="125"/>
      <c r="M177" s="125"/>
      <c r="N177" s="128"/>
      <c r="O177" s="128"/>
      <c r="P177" s="128"/>
      <c r="Q177" s="128"/>
      <c r="R177" s="129" t="s">
        <v>1129</v>
      </c>
      <c r="S177" s="262">
        <v>4</v>
      </c>
      <c r="T177" s="130" t="s">
        <v>915</v>
      </c>
      <c r="U177" s="125"/>
      <c r="V177" s="131">
        <v>14.5</v>
      </c>
      <c r="W177" s="129"/>
      <c r="X177" s="125" t="s">
        <v>1278</v>
      </c>
      <c r="Y177" s="125" t="s">
        <v>1314</v>
      </c>
      <c r="Z177" s="132"/>
      <c r="AA177" s="112">
        <f t="shared" si="12"/>
        <v>14.5</v>
      </c>
      <c r="AB177" s="95">
        <f t="shared" si="10"/>
        <v>29</v>
      </c>
      <c r="AD177" s="88">
        <f t="shared" si="11"/>
        <v>0</v>
      </c>
      <c r="AE177" s="113">
        <v>40000</v>
      </c>
      <c r="AF177" s="88">
        <v>2</v>
      </c>
      <c r="AG177" s="88">
        <v>2</v>
      </c>
      <c r="AH177" s="88">
        <v>2</v>
      </c>
    </row>
    <row r="178" spans="1:38" x14ac:dyDescent="0.35">
      <c r="A178" s="125">
        <v>62815</v>
      </c>
      <c r="B178" s="126">
        <v>62857</v>
      </c>
      <c r="C178" s="125" t="s">
        <v>1316</v>
      </c>
      <c r="D178" s="125" t="s">
        <v>590</v>
      </c>
      <c r="E178" s="125" t="s">
        <v>1081</v>
      </c>
      <c r="F178" s="125">
        <v>2</v>
      </c>
      <c r="G178" s="133">
        <v>1</v>
      </c>
      <c r="H178" s="125"/>
      <c r="I178" s="125" t="str">
        <f t="shared" si="9"/>
        <v>part</v>
      </c>
      <c r="J178" s="125"/>
      <c r="K178" s="125"/>
      <c r="L178" s="125"/>
      <c r="M178" s="125"/>
      <c r="N178" s="128"/>
      <c r="O178" s="128"/>
      <c r="P178" s="128"/>
      <c r="Q178" s="128"/>
      <c r="R178" s="129" t="s">
        <v>1129</v>
      </c>
      <c r="S178" s="262">
        <v>4</v>
      </c>
      <c r="T178" s="130" t="s">
        <v>915</v>
      </c>
      <c r="U178" s="125"/>
      <c r="V178" s="131">
        <v>43</v>
      </c>
      <c r="W178" s="129"/>
      <c r="X178" s="125" t="s">
        <v>1278</v>
      </c>
      <c r="Y178" s="125" t="s">
        <v>1314</v>
      </c>
      <c r="Z178" s="132"/>
      <c r="AA178" s="112">
        <f t="shared" si="12"/>
        <v>43</v>
      </c>
      <c r="AB178" s="95">
        <f t="shared" si="10"/>
        <v>86</v>
      </c>
      <c r="AD178" s="88">
        <f t="shared" si="11"/>
        <v>0</v>
      </c>
      <c r="AE178" s="113">
        <v>40000</v>
      </c>
      <c r="AF178" s="88">
        <v>2</v>
      </c>
      <c r="AG178" s="88">
        <v>2</v>
      </c>
      <c r="AH178" s="88">
        <v>2</v>
      </c>
    </row>
    <row r="179" spans="1:38" x14ac:dyDescent="0.35">
      <c r="A179" s="125">
        <v>62883</v>
      </c>
      <c r="B179" s="126">
        <v>62859</v>
      </c>
      <c r="C179" s="125" t="s">
        <v>1317</v>
      </c>
      <c r="D179" s="125" t="s">
        <v>590</v>
      </c>
      <c r="E179" s="125" t="s">
        <v>576</v>
      </c>
      <c r="F179" s="125">
        <v>2</v>
      </c>
      <c r="G179" s="133">
        <v>1</v>
      </c>
      <c r="H179" s="125"/>
      <c r="I179" s="125" t="str">
        <f t="shared" si="9"/>
        <v>part</v>
      </c>
      <c r="J179" s="125"/>
      <c r="K179" s="125"/>
      <c r="L179" s="125"/>
      <c r="M179" s="125"/>
      <c r="N179" s="128"/>
      <c r="O179" s="128"/>
      <c r="P179" s="128"/>
      <c r="Q179" s="128"/>
      <c r="R179" s="129" t="s">
        <v>1185</v>
      </c>
      <c r="S179" s="262">
        <v>4</v>
      </c>
      <c r="T179" s="130" t="s">
        <v>915</v>
      </c>
      <c r="U179" s="125"/>
      <c r="V179" s="131">
        <v>48</v>
      </c>
      <c r="W179" s="130"/>
      <c r="X179" s="125" t="s">
        <v>1201</v>
      </c>
      <c r="Y179" s="125" t="s">
        <v>1202</v>
      </c>
      <c r="Z179" s="132"/>
      <c r="AA179" s="112">
        <f t="shared" si="12"/>
        <v>48</v>
      </c>
      <c r="AB179" s="95">
        <f t="shared" si="10"/>
        <v>96</v>
      </c>
      <c r="AD179" s="88">
        <f t="shared" si="11"/>
        <v>0</v>
      </c>
      <c r="AE179" s="113">
        <v>40000</v>
      </c>
    </row>
    <row r="180" spans="1:38" x14ac:dyDescent="0.35">
      <c r="A180" s="125">
        <v>62883</v>
      </c>
      <c r="B180" s="126">
        <v>62860</v>
      </c>
      <c r="C180" s="125" t="s">
        <v>1318</v>
      </c>
      <c r="D180" s="125" t="s">
        <v>590</v>
      </c>
      <c r="E180" s="125" t="s">
        <v>576</v>
      </c>
      <c r="F180" s="125">
        <v>4</v>
      </c>
      <c r="G180" s="133">
        <v>1</v>
      </c>
      <c r="H180" s="125"/>
      <c r="I180" s="125" t="str">
        <f t="shared" si="9"/>
        <v>part</v>
      </c>
      <c r="J180" s="125"/>
      <c r="K180" s="125"/>
      <c r="L180" s="125"/>
      <c r="M180" s="125"/>
      <c r="N180" s="128"/>
      <c r="O180" s="128"/>
      <c r="P180" s="128"/>
      <c r="Q180" s="128"/>
      <c r="R180" s="129" t="s">
        <v>1185</v>
      </c>
      <c r="S180" s="262">
        <v>4</v>
      </c>
      <c r="T180" s="130" t="s">
        <v>915</v>
      </c>
      <c r="U180" s="125"/>
      <c r="V180" s="131">
        <v>56</v>
      </c>
      <c r="W180" s="130"/>
      <c r="X180" s="125" t="s">
        <v>1201</v>
      </c>
      <c r="Y180" s="125" t="s">
        <v>1202</v>
      </c>
      <c r="Z180" s="132"/>
      <c r="AA180" s="112">
        <f t="shared" si="12"/>
        <v>56</v>
      </c>
      <c r="AB180" s="95">
        <f t="shared" si="10"/>
        <v>224</v>
      </c>
      <c r="AD180" s="88">
        <f t="shared" si="11"/>
        <v>0</v>
      </c>
      <c r="AE180" s="113">
        <v>40000</v>
      </c>
    </row>
    <row r="181" spans="1:38" x14ac:dyDescent="0.35">
      <c r="A181" s="125">
        <v>62826</v>
      </c>
      <c r="B181" s="126">
        <v>62861</v>
      </c>
      <c r="C181" s="125" t="s">
        <v>1320</v>
      </c>
      <c r="D181" s="125" t="s">
        <v>590</v>
      </c>
      <c r="E181" s="125" t="s">
        <v>1081</v>
      </c>
      <c r="F181" s="125">
        <v>1</v>
      </c>
      <c r="G181" s="133">
        <v>1</v>
      </c>
      <c r="H181" s="125"/>
      <c r="I181" s="125" t="str">
        <f t="shared" si="9"/>
        <v>part</v>
      </c>
      <c r="J181" s="125"/>
      <c r="K181" s="125"/>
      <c r="L181" s="125"/>
      <c r="M181" s="125"/>
      <c r="N181" s="128"/>
      <c r="O181" s="128"/>
      <c r="P181" s="128"/>
      <c r="Q181" s="128"/>
      <c r="R181" s="129" t="s">
        <v>914</v>
      </c>
      <c r="S181" s="262">
        <v>4</v>
      </c>
      <c r="T181" s="130" t="s">
        <v>1321</v>
      </c>
      <c r="U181" s="125"/>
      <c r="V181" s="131">
        <v>434</v>
      </c>
      <c r="W181" s="130"/>
      <c r="X181" s="125" t="s">
        <v>1083</v>
      </c>
      <c r="Y181" s="125"/>
      <c r="Z181" s="132"/>
      <c r="AA181" s="112">
        <f t="shared" si="12"/>
        <v>434</v>
      </c>
      <c r="AB181" s="95">
        <f t="shared" si="10"/>
        <v>434</v>
      </c>
      <c r="AD181" s="88">
        <f t="shared" si="11"/>
        <v>0</v>
      </c>
      <c r="AE181" s="113">
        <v>40063</v>
      </c>
    </row>
    <row r="182" spans="1:38" x14ac:dyDescent="0.35">
      <c r="A182" s="125">
        <v>62897</v>
      </c>
      <c r="B182" s="126">
        <v>62862</v>
      </c>
      <c r="C182" s="125" t="s">
        <v>1322</v>
      </c>
      <c r="D182" s="125" t="s">
        <v>590</v>
      </c>
      <c r="E182" s="125" t="s">
        <v>576</v>
      </c>
      <c r="F182" s="125">
        <v>4</v>
      </c>
      <c r="G182" s="133">
        <v>1</v>
      </c>
      <c r="H182" s="125"/>
      <c r="I182" s="125" t="str">
        <f t="shared" si="9"/>
        <v>part</v>
      </c>
      <c r="J182" s="125"/>
      <c r="K182" s="125"/>
      <c r="L182" s="125"/>
      <c r="M182" s="125"/>
      <c r="N182" s="128"/>
      <c r="O182" s="128"/>
      <c r="P182" s="128"/>
      <c r="Q182" s="128"/>
      <c r="R182" s="129" t="s">
        <v>1129</v>
      </c>
      <c r="S182" s="262">
        <v>4</v>
      </c>
      <c r="T182" s="130" t="s">
        <v>1323</v>
      </c>
      <c r="U182" s="125"/>
      <c r="V182" s="131">
        <v>44.5</v>
      </c>
      <c r="W182" s="130"/>
      <c r="X182" s="125" t="s">
        <v>1180</v>
      </c>
      <c r="Y182" s="125"/>
      <c r="Z182" s="132"/>
      <c r="AA182" s="263">
        <f t="shared" si="12"/>
        <v>44.5</v>
      </c>
      <c r="AB182" s="264">
        <f t="shared" si="10"/>
        <v>178</v>
      </c>
      <c r="AC182" s="125"/>
      <c r="AD182" s="125">
        <f t="shared" si="11"/>
        <v>0</v>
      </c>
      <c r="AE182" s="148">
        <v>40063</v>
      </c>
      <c r="AF182" s="125"/>
      <c r="AG182" s="125"/>
      <c r="AH182" s="125"/>
      <c r="AI182" s="125"/>
      <c r="AJ182" s="125"/>
      <c r="AK182" s="125"/>
      <c r="AL182" s="125"/>
    </row>
    <row r="183" spans="1:38" x14ac:dyDescent="0.35">
      <c r="A183" s="125">
        <v>62399</v>
      </c>
      <c r="B183" s="126">
        <v>62863</v>
      </c>
      <c r="C183" s="125" t="s">
        <v>1324</v>
      </c>
      <c r="D183" s="125" t="s">
        <v>590</v>
      </c>
      <c r="E183" s="125" t="s">
        <v>1081</v>
      </c>
      <c r="F183" s="125">
        <v>2</v>
      </c>
      <c r="G183" s="127">
        <v>1</v>
      </c>
      <c r="H183" s="125"/>
      <c r="I183" s="125" t="str">
        <f t="shared" si="9"/>
        <v>part</v>
      </c>
      <c r="J183" s="125"/>
      <c r="K183" s="125"/>
      <c r="L183" s="125"/>
      <c r="M183" s="125"/>
      <c r="N183" s="128"/>
      <c r="O183" s="128"/>
      <c r="P183" s="128"/>
      <c r="Q183" s="128"/>
      <c r="R183" s="129" t="s">
        <v>1129</v>
      </c>
      <c r="S183" s="262">
        <v>4</v>
      </c>
      <c r="T183" s="154" t="s">
        <v>1325</v>
      </c>
      <c r="U183" s="148"/>
      <c r="V183" s="131">
        <v>39</v>
      </c>
      <c r="W183" s="129"/>
      <c r="X183" s="125" t="s">
        <v>1172</v>
      </c>
      <c r="Y183" s="125"/>
      <c r="Z183" s="132"/>
      <c r="AA183" s="112">
        <f t="shared" si="12"/>
        <v>39</v>
      </c>
      <c r="AB183" s="95">
        <f t="shared" si="10"/>
        <v>78</v>
      </c>
      <c r="AD183" s="88">
        <f t="shared" si="11"/>
        <v>0</v>
      </c>
      <c r="AE183" s="113">
        <v>40042</v>
      </c>
    </row>
    <row r="184" spans="1:38" x14ac:dyDescent="0.35">
      <c r="A184" s="125">
        <v>62399</v>
      </c>
      <c r="B184" s="126">
        <v>62864</v>
      </c>
      <c r="C184" s="125" t="s">
        <v>1327</v>
      </c>
      <c r="D184" s="125" t="s">
        <v>590</v>
      </c>
      <c r="E184" s="125" t="s">
        <v>576</v>
      </c>
      <c r="F184" s="125">
        <v>2</v>
      </c>
      <c r="G184" s="127">
        <v>1</v>
      </c>
      <c r="H184" s="125"/>
      <c r="I184" s="125" t="str">
        <f t="shared" si="9"/>
        <v>part</v>
      </c>
      <c r="J184" s="125"/>
      <c r="K184" s="125"/>
      <c r="L184" s="125"/>
      <c r="M184" s="125"/>
      <c r="N184" s="128"/>
      <c r="O184" s="128"/>
      <c r="P184" s="128"/>
      <c r="Q184" s="128"/>
      <c r="R184" s="129" t="s">
        <v>1129</v>
      </c>
      <c r="S184" s="262">
        <v>4</v>
      </c>
      <c r="T184" s="154" t="s">
        <v>1328</v>
      </c>
      <c r="U184" s="148"/>
      <c r="V184" s="131">
        <v>45</v>
      </c>
      <c r="W184" s="129"/>
      <c r="X184" s="125" t="s">
        <v>1180</v>
      </c>
      <c r="Y184" s="125"/>
      <c r="Z184" s="132"/>
      <c r="AA184" s="263">
        <f t="shared" si="12"/>
        <v>45</v>
      </c>
      <c r="AB184" s="264">
        <f t="shared" si="10"/>
        <v>90</v>
      </c>
      <c r="AC184" s="125"/>
      <c r="AD184" s="125">
        <f t="shared" si="11"/>
        <v>0</v>
      </c>
      <c r="AE184" s="148">
        <v>40042</v>
      </c>
      <c r="AF184" s="125"/>
      <c r="AG184" s="125"/>
      <c r="AH184" s="125"/>
      <c r="AI184" s="125"/>
      <c r="AJ184" s="125"/>
      <c r="AK184" s="125"/>
      <c r="AL184" s="125"/>
    </row>
    <row r="185" spans="1:38" x14ac:dyDescent="0.35">
      <c r="A185" s="125">
        <v>62799</v>
      </c>
      <c r="B185" s="126">
        <v>62872</v>
      </c>
      <c r="C185" s="125" t="s">
        <v>1332</v>
      </c>
      <c r="D185" s="125" t="s">
        <v>590</v>
      </c>
      <c r="E185" s="125" t="s">
        <v>576</v>
      </c>
      <c r="F185" s="125">
        <v>1</v>
      </c>
      <c r="G185" s="127">
        <v>1</v>
      </c>
      <c r="H185" s="125"/>
      <c r="I185" s="125" t="str">
        <f t="shared" si="9"/>
        <v>part</v>
      </c>
      <c r="J185" s="125"/>
      <c r="K185" s="125"/>
      <c r="L185" s="125"/>
      <c r="M185" s="125"/>
      <c r="N185" s="128"/>
      <c r="O185" s="128"/>
      <c r="P185" s="128"/>
      <c r="Q185" s="128"/>
      <c r="R185" s="129" t="s">
        <v>1049</v>
      </c>
      <c r="S185" s="262">
        <v>4</v>
      </c>
      <c r="T185" s="130" t="s">
        <v>1333</v>
      </c>
      <c r="U185" s="125"/>
      <c r="V185" s="131">
        <v>0</v>
      </c>
      <c r="W185" s="130"/>
      <c r="X185" s="125" t="s">
        <v>1334</v>
      </c>
      <c r="Y185" s="125"/>
      <c r="Z185" s="132"/>
      <c r="AA185" s="263">
        <f t="shared" si="12"/>
        <v>0</v>
      </c>
      <c r="AB185" s="264">
        <f t="shared" si="10"/>
        <v>0</v>
      </c>
      <c r="AC185" s="125"/>
      <c r="AD185" s="125">
        <f t="shared" si="11"/>
        <v>0</v>
      </c>
      <c r="AE185" s="148">
        <v>40042</v>
      </c>
      <c r="AF185" s="125"/>
      <c r="AG185" s="125"/>
      <c r="AH185" s="125"/>
      <c r="AI185" s="125"/>
      <c r="AJ185" s="125"/>
      <c r="AK185" s="125"/>
      <c r="AL185" s="125"/>
    </row>
    <row r="186" spans="1:38" x14ac:dyDescent="0.35">
      <c r="A186" s="125">
        <v>62876</v>
      </c>
      <c r="B186" s="126">
        <v>62872</v>
      </c>
      <c r="C186" s="136" t="s">
        <v>1332</v>
      </c>
      <c r="D186" s="125" t="s">
        <v>590</v>
      </c>
      <c r="E186" s="125" t="s">
        <v>1335</v>
      </c>
      <c r="F186" s="125">
        <v>4</v>
      </c>
      <c r="G186" s="127">
        <v>1</v>
      </c>
      <c r="H186" s="125"/>
      <c r="I186" s="125" t="str">
        <f t="shared" si="9"/>
        <v>part</v>
      </c>
      <c r="J186" s="125"/>
      <c r="K186" s="125"/>
      <c r="L186" s="125"/>
      <c r="M186" s="125"/>
      <c r="N186" s="128"/>
      <c r="O186" s="128"/>
      <c r="P186" s="128"/>
      <c r="Q186" s="128"/>
      <c r="R186" s="129" t="s">
        <v>1049</v>
      </c>
      <c r="S186" s="262">
        <v>4</v>
      </c>
      <c r="T186" s="154" t="s">
        <v>1307</v>
      </c>
      <c r="U186" s="148"/>
      <c r="V186" s="131">
        <v>0</v>
      </c>
      <c r="W186" s="129"/>
      <c r="X186" s="125"/>
      <c r="Y186" s="125"/>
      <c r="Z186" s="132"/>
      <c r="AA186" s="112">
        <f t="shared" si="12"/>
        <v>0</v>
      </c>
      <c r="AB186" s="95">
        <f t="shared" si="10"/>
        <v>0</v>
      </c>
      <c r="AD186" s="88">
        <f t="shared" si="11"/>
        <v>0</v>
      </c>
      <c r="AE186" s="113">
        <v>40030</v>
      </c>
      <c r="AF186" s="88">
        <v>4</v>
      </c>
      <c r="AG186" s="88">
        <v>4</v>
      </c>
    </row>
    <row r="187" spans="1:38" x14ac:dyDescent="0.35">
      <c r="A187" s="125">
        <v>62799</v>
      </c>
      <c r="B187" s="126">
        <v>62873</v>
      </c>
      <c r="C187" s="125" t="s">
        <v>1336</v>
      </c>
      <c r="D187" s="125" t="s">
        <v>590</v>
      </c>
      <c r="E187" s="125" t="s">
        <v>576</v>
      </c>
      <c r="F187" s="125">
        <v>1</v>
      </c>
      <c r="G187" s="127">
        <v>1</v>
      </c>
      <c r="H187" s="125"/>
      <c r="I187" s="125" t="str">
        <f t="shared" si="9"/>
        <v>part</v>
      </c>
      <c r="J187" s="125"/>
      <c r="K187" s="125"/>
      <c r="L187" s="125"/>
      <c r="M187" s="125"/>
      <c r="N187" s="128"/>
      <c r="O187" s="128"/>
      <c r="P187" s="128"/>
      <c r="Q187" s="128"/>
      <c r="R187" s="129" t="s">
        <v>1049</v>
      </c>
      <c r="S187" s="262">
        <v>4</v>
      </c>
      <c r="T187" s="130" t="s">
        <v>1337</v>
      </c>
      <c r="U187" s="125"/>
      <c r="V187" s="131">
        <v>0</v>
      </c>
      <c r="W187" s="130"/>
      <c r="X187" s="125" t="s">
        <v>1087</v>
      </c>
      <c r="Y187" s="125"/>
      <c r="Z187" s="132"/>
      <c r="AA187" s="263">
        <f t="shared" si="12"/>
        <v>0</v>
      </c>
      <c r="AB187" s="264">
        <f t="shared" si="10"/>
        <v>0</v>
      </c>
      <c r="AC187" s="125"/>
      <c r="AD187" s="125">
        <f t="shared" si="11"/>
        <v>0</v>
      </c>
      <c r="AE187" s="148">
        <v>40042</v>
      </c>
      <c r="AF187" s="125"/>
      <c r="AG187" s="125"/>
      <c r="AH187" s="125"/>
      <c r="AI187" s="125"/>
      <c r="AJ187" s="125"/>
      <c r="AK187" s="125"/>
      <c r="AL187" s="125"/>
    </row>
    <row r="188" spans="1:38" x14ac:dyDescent="0.35">
      <c r="A188" s="125">
        <v>62457</v>
      </c>
      <c r="B188" s="126">
        <v>62874</v>
      </c>
      <c r="C188" s="125" t="s">
        <v>1338</v>
      </c>
      <c r="D188" s="125" t="s">
        <v>590</v>
      </c>
      <c r="E188" s="125" t="s">
        <v>576</v>
      </c>
      <c r="F188" s="125">
        <v>1</v>
      </c>
      <c r="G188" s="127">
        <v>1</v>
      </c>
      <c r="H188" s="125"/>
      <c r="I188" s="125" t="str">
        <f t="shared" si="9"/>
        <v>part</v>
      </c>
      <c r="J188" s="125"/>
      <c r="K188" s="125"/>
      <c r="L188" s="125"/>
      <c r="M188" s="125"/>
      <c r="N188" s="128"/>
      <c r="O188" s="128"/>
      <c r="P188" s="128"/>
      <c r="Q188" s="128"/>
      <c r="R188" s="129" t="s">
        <v>914</v>
      </c>
      <c r="S188" s="262">
        <v>4</v>
      </c>
      <c r="T188" s="154" t="s">
        <v>1307</v>
      </c>
      <c r="U188" s="148" t="s">
        <v>1339</v>
      </c>
      <c r="V188" s="131">
        <v>0</v>
      </c>
      <c r="W188" s="129"/>
      <c r="X188" s="125" t="s">
        <v>1087</v>
      </c>
      <c r="Y188" s="125"/>
      <c r="Z188" s="132"/>
      <c r="AA188" s="112">
        <f t="shared" si="12"/>
        <v>0</v>
      </c>
      <c r="AB188" s="95">
        <f t="shared" si="10"/>
        <v>0</v>
      </c>
      <c r="AD188" s="88">
        <f t="shared" si="11"/>
        <v>0</v>
      </c>
      <c r="AE188" s="113">
        <v>40042</v>
      </c>
    </row>
    <row r="189" spans="1:38" x14ac:dyDescent="0.35">
      <c r="A189" s="125">
        <v>62876</v>
      </c>
      <c r="B189" s="126">
        <v>62877</v>
      </c>
      <c r="C189" s="136" t="s">
        <v>1342</v>
      </c>
      <c r="D189" s="125" t="s">
        <v>590</v>
      </c>
      <c r="E189" s="125" t="s">
        <v>1335</v>
      </c>
      <c r="F189" s="125">
        <v>2</v>
      </c>
      <c r="G189" s="127">
        <v>1</v>
      </c>
      <c r="H189" s="125"/>
      <c r="I189" s="125" t="str">
        <f t="shared" si="9"/>
        <v>part</v>
      </c>
      <c r="J189" s="125"/>
      <c r="K189" s="125"/>
      <c r="L189" s="125"/>
      <c r="M189" s="125"/>
      <c r="N189" s="128"/>
      <c r="O189" s="128"/>
      <c r="P189" s="128"/>
      <c r="Q189" s="128"/>
      <c r="R189" s="129" t="s">
        <v>1049</v>
      </c>
      <c r="S189" s="262">
        <v>4</v>
      </c>
      <c r="T189" s="154" t="s">
        <v>1200</v>
      </c>
      <c r="U189" s="148"/>
      <c r="V189" s="131">
        <v>234</v>
      </c>
      <c r="W189" s="129"/>
      <c r="X189" s="125" t="s">
        <v>1180</v>
      </c>
      <c r="Y189" s="125"/>
      <c r="Z189" s="132"/>
      <c r="AA189" s="263">
        <f t="shared" si="12"/>
        <v>234</v>
      </c>
      <c r="AB189" s="264">
        <f t="shared" si="10"/>
        <v>468</v>
      </c>
      <c r="AC189" s="125"/>
      <c r="AD189" s="125">
        <f t="shared" si="11"/>
        <v>0</v>
      </c>
      <c r="AE189" s="148">
        <v>40030</v>
      </c>
      <c r="AF189" s="125"/>
      <c r="AG189" s="125"/>
      <c r="AH189" s="125"/>
      <c r="AI189" s="125"/>
      <c r="AJ189" s="125"/>
      <c r="AK189" s="125"/>
      <c r="AL189" s="125"/>
    </row>
    <row r="190" spans="1:38" x14ac:dyDescent="0.35">
      <c r="A190" s="125">
        <v>62876</v>
      </c>
      <c r="B190" s="126">
        <v>62878</v>
      </c>
      <c r="C190" s="136" t="s">
        <v>1343</v>
      </c>
      <c r="D190" s="125" t="s">
        <v>590</v>
      </c>
      <c r="E190" s="125" t="s">
        <v>1335</v>
      </c>
      <c r="F190" s="125">
        <v>2</v>
      </c>
      <c r="G190" s="127">
        <v>1</v>
      </c>
      <c r="H190" s="125"/>
      <c r="I190" s="125" t="str">
        <f t="shared" si="9"/>
        <v>part</v>
      </c>
      <c r="J190" s="125"/>
      <c r="K190" s="125"/>
      <c r="L190" s="125"/>
      <c r="M190" s="125"/>
      <c r="N190" s="128"/>
      <c r="O190" s="128"/>
      <c r="P190" s="128"/>
      <c r="Q190" s="128"/>
      <c r="R190" s="129" t="s">
        <v>1049</v>
      </c>
      <c r="S190" s="262">
        <v>4</v>
      </c>
      <c r="T190" s="154" t="s">
        <v>1200</v>
      </c>
      <c r="U190" s="125"/>
      <c r="V190" s="131">
        <v>150</v>
      </c>
      <c r="W190" s="129"/>
      <c r="X190" s="125" t="s">
        <v>1083</v>
      </c>
      <c r="Y190" s="125"/>
      <c r="Z190" s="132"/>
      <c r="AA190" s="112">
        <f t="shared" si="12"/>
        <v>150</v>
      </c>
      <c r="AB190" s="95">
        <f t="shared" si="10"/>
        <v>300</v>
      </c>
      <c r="AD190" s="88">
        <f t="shared" si="11"/>
        <v>0</v>
      </c>
      <c r="AE190" s="113">
        <v>40030</v>
      </c>
    </row>
    <row r="191" spans="1:38" x14ac:dyDescent="0.35">
      <c r="A191" s="125">
        <v>62876</v>
      </c>
      <c r="B191" s="126">
        <v>62879</v>
      </c>
      <c r="C191" s="136" t="s">
        <v>1344</v>
      </c>
      <c r="D191" s="125" t="s">
        <v>590</v>
      </c>
      <c r="E191" s="125" t="s">
        <v>1335</v>
      </c>
      <c r="F191" s="125">
        <v>2</v>
      </c>
      <c r="G191" s="127">
        <v>1</v>
      </c>
      <c r="H191" s="125"/>
      <c r="I191" s="125" t="str">
        <f t="shared" si="9"/>
        <v>part</v>
      </c>
      <c r="J191" s="125"/>
      <c r="K191" s="125"/>
      <c r="L191" s="125"/>
      <c r="M191" s="125"/>
      <c r="N191" s="128"/>
      <c r="O191" s="128"/>
      <c r="P191" s="128"/>
      <c r="Q191" s="128"/>
      <c r="R191" s="129" t="s">
        <v>1049</v>
      </c>
      <c r="S191" s="262">
        <v>4</v>
      </c>
      <c r="T191" s="130" t="s">
        <v>1307</v>
      </c>
      <c r="U191" s="125"/>
      <c r="V191" s="131">
        <v>0</v>
      </c>
      <c r="W191" s="129"/>
      <c r="X191" s="125"/>
      <c r="Y191" s="125"/>
      <c r="Z191" s="132"/>
      <c r="AA191" s="112">
        <f t="shared" si="12"/>
        <v>0</v>
      </c>
      <c r="AB191" s="95">
        <f t="shared" si="10"/>
        <v>0</v>
      </c>
      <c r="AD191" s="88">
        <f t="shared" si="11"/>
        <v>0</v>
      </c>
      <c r="AE191" s="113">
        <v>40030</v>
      </c>
      <c r="AF191" s="88">
        <v>2</v>
      </c>
      <c r="AG191" s="88">
        <v>2</v>
      </c>
    </row>
    <row r="192" spans="1:38" x14ac:dyDescent="0.35">
      <c r="A192" s="125">
        <v>62876</v>
      </c>
      <c r="B192" s="126">
        <v>62880</v>
      </c>
      <c r="C192" s="136" t="s">
        <v>1345</v>
      </c>
      <c r="D192" s="125" t="s">
        <v>590</v>
      </c>
      <c r="E192" s="125" t="s">
        <v>1335</v>
      </c>
      <c r="F192" s="125">
        <v>2</v>
      </c>
      <c r="G192" s="127">
        <v>1</v>
      </c>
      <c r="H192" s="125"/>
      <c r="I192" s="125" t="str">
        <f t="shared" si="9"/>
        <v>part</v>
      </c>
      <c r="J192" s="125"/>
      <c r="K192" s="125"/>
      <c r="L192" s="125"/>
      <c r="M192" s="125"/>
      <c r="N192" s="128"/>
      <c r="O192" s="128"/>
      <c r="P192" s="128"/>
      <c r="Q192" s="128"/>
      <c r="R192" s="129" t="s">
        <v>1049</v>
      </c>
      <c r="S192" s="262">
        <v>4</v>
      </c>
      <c r="T192" s="130" t="s">
        <v>1307</v>
      </c>
      <c r="U192" s="125"/>
      <c r="V192" s="131">
        <v>0</v>
      </c>
      <c r="W192" s="129"/>
      <c r="X192" s="125"/>
      <c r="Y192" s="125"/>
      <c r="Z192" s="132"/>
      <c r="AA192" s="112">
        <f t="shared" si="12"/>
        <v>0</v>
      </c>
      <c r="AB192" s="95">
        <f t="shared" si="10"/>
        <v>0</v>
      </c>
      <c r="AD192" s="88">
        <f t="shared" si="11"/>
        <v>0</v>
      </c>
      <c r="AE192" s="113">
        <v>40030</v>
      </c>
      <c r="AF192" s="88">
        <v>2</v>
      </c>
      <c r="AG192" s="88">
        <v>2</v>
      </c>
    </row>
    <row r="193" spans="1:39" x14ac:dyDescent="0.35">
      <c r="A193" s="125">
        <v>62826</v>
      </c>
      <c r="B193" s="126">
        <v>62885</v>
      </c>
      <c r="C193" s="125" t="s">
        <v>1353</v>
      </c>
      <c r="D193" s="125" t="s">
        <v>590</v>
      </c>
      <c r="E193" s="125" t="s">
        <v>576</v>
      </c>
      <c r="F193" s="125">
        <v>1</v>
      </c>
      <c r="G193" s="133">
        <v>1</v>
      </c>
      <c r="H193" s="125"/>
      <c r="I193" s="125" t="str">
        <f t="shared" si="9"/>
        <v>part</v>
      </c>
      <c r="J193" s="125"/>
      <c r="K193" s="125"/>
      <c r="L193" s="125"/>
      <c r="M193" s="125"/>
      <c r="N193" s="128"/>
      <c r="O193" s="128"/>
      <c r="P193" s="128"/>
      <c r="Q193" s="128"/>
      <c r="R193" s="129" t="s">
        <v>914</v>
      </c>
      <c r="S193" s="262">
        <v>4</v>
      </c>
      <c r="T193" s="130" t="s">
        <v>1200</v>
      </c>
      <c r="U193" s="125"/>
      <c r="V193" s="131">
        <v>25</v>
      </c>
      <c r="W193" s="130"/>
      <c r="X193" s="125" t="s">
        <v>1083</v>
      </c>
      <c r="Y193" s="125"/>
      <c r="Z193" s="132"/>
      <c r="AA193" s="112">
        <f t="shared" si="12"/>
        <v>25</v>
      </c>
      <c r="AB193" s="95">
        <f t="shared" si="10"/>
        <v>25</v>
      </c>
      <c r="AD193" s="88">
        <f t="shared" si="11"/>
        <v>0</v>
      </c>
      <c r="AE193" s="113">
        <v>40073</v>
      </c>
    </row>
    <row r="194" spans="1:39" x14ac:dyDescent="0.35">
      <c r="A194" s="125">
        <v>62465</v>
      </c>
      <c r="B194" s="126">
        <v>62888</v>
      </c>
      <c r="C194" s="125" t="s">
        <v>1354</v>
      </c>
      <c r="D194" s="125" t="s">
        <v>590</v>
      </c>
      <c r="E194" s="125" t="s">
        <v>576</v>
      </c>
      <c r="F194" s="125">
        <v>1</v>
      </c>
      <c r="G194" s="127">
        <v>1</v>
      </c>
      <c r="H194" s="125"/>
      <c r="I194" s="125" t="str">
        <f t="shared" si="9"/>
        <v>part</v>
      </c>
      <c r="J194" s="125"/>
      <c r="K194" s="125"/>
      <c r="L194" s="125"/>
      <c r="M194" s="125"/>
      <c r="N194" s="128"/>
      <c r="O194" s="128"/>
      <c r="P194" s="128"/>
      <c r="Q194" s="128"/>
      <c r="R194" s="129" t="s">
        <v>1185</v>
      </c>
      <c r="S194" s="262">
        <v>4</v>
      </c>
      <c r="T194" s="130" t="s">
        <v>1355</v>
      </c>
      <c r="U194" s="125"/>
      <c r="V194" s="131">
        <v>580</v>
      </c>
      <c r="W194" s="130">
        <v>12661</v>
      </c>
      <c r="X194" s="125" t="s">
        <v>1194</v>
      </c>
      <c r="Y194" s="125"/>
      <c r="Z194" s="132"/>
      <c r="AA194" s="112">
        <f t="shared" si="12"/>
        <v>580</v>
      </c>
      <c r="AB194" s="95">
        <f t="shared" si="10"/>
        <v>580</v>
      </c>
      <c r="AD194" s="88">
        <f t="shared" si="11"/>
        <v>0</v>
      </c>
      <c r="AE194" s="113">
        <v>40066</v>
      </c>
    </row>
    <row r="195" spans="1:39" x14ac:dyDescent="0.35">
      <c r="A195" s="125">
        <v>62465</v>
      </c>
      <c r="B195" s="126">
        <v>62889</v>
      </c>
      <c r="C195" s="125" t="s">
        <v>1356</v>
      </c>
      <c r="D195" s="125" t="s">
        <v>590</v>
      </c>
      <c r="E195" s="125" t="s">
        <v>576</v>
      </c>
      <c r="F195" s="125">
        <v>1</v>
      </c>
      <c r="G195" s="127">
        <v>1</v>
      </c>
      <c r="H195" s="125"/>
      <c r="I195" s="125" t="str">
        <f t="shared" si="9"/>
        <v>part</v>
      </c>
      <c r="J195" s="125"/>
      <c r="K195" s="125"/>
      <c r="L195" s="125"/>
      <c r="M195" s="125"/>
      <c r="N195" s="128"/>
      <c r="O195" s="128"/>
      <c r="P195" s="128"/>
      <c r="Q195" s="128"/>
      <c r="R195" s="129" t="s">
        <v>1185</v>
      </c>
      <c r="S195" s="262">
        <v>4</v>
      </c>
      <c r="T195" s="130" t="s">
        <v>1355</v>
      </c>
      <c r="U195" s="125"/>
      <c r="V195" s="131">
        <v>35</v>
      </c>
      <c r="W195" s="130">
        <v>12661</v>
      </c>
      <c r="X195" s="125" t="s">
        <v>1194</v>
      </c>
      <c r="Y195" s="125"/>
      <c r="Z195" s="132"/>
      <c r="AA195" s="112">
        <f t="shared" si="12"/>
        <v>35</v>
      </c>
      <c r="AB195" s="95">
        <f t="shared" si="10"/>
        <v>35</v>
      </c>
      <c r="AD195" s="88">
        <f t="shared" si="11"/>
        <v>0</v>
      </c>
      <c r="AE195" s="113">
        <v>40066</v>
      </c>
    </row>
    <row r="196" spans="1:39" x14ac:dyDescent="0.35">
      <c r="A196" s="155">
        <v>62807</v>
      </c>
      <c r="B196" s="162">
        <v>62890</v>
      </c>
      <c r="C196" s="155" t="s">
        <v>1357</v>
      </c>
      <c r="D196" s="155" t="s">
        <v>590</v>
      </c>
      <c r="E196" s="155" t="s">
        <v>576</v>
      </c>
      <c r="F196" s="155">
        <v>1</v>
      </c>
      <c r="G196" s="171">
        <v>1</v>
      </c>
      <c r="H196" s="155"/>
      <c r="I196" s="155" t="str">
        <f t="shared" si="9"/>
        <v>part</v>
      </c>
      <c r="J196" s="155"/>
      <c r="K196" s="155"/>
      <c r="L196" s="155"/>
      <c r="M196" s="155"/>
      <c r="N196" s="163"/>
      <c r="O196" s="163"/>
      <c r="P196" s="163"/>
      <c r="Q196" s="163"/>
      <c r="R196" s="164" t="s">
        <v>1129</v>
      </c>
      <c r="S196" s="165">
        <v>4</v>
      </c>
      <c r="T196" s="167" t="s">
        <v>1358</v>
      </c>
      <c r="U196" s="155"/>
      <c r="V196" s="172">
        <v>853</v>
      </c>
      <c r="W196" s="167">
        <v>50100</v>
      </c>
      <c r="X196" s="155" t="s">
        <v>1359</v>
      </c>
      <c r="Y196" s="155"/>
      <c r="Z196" s="166"/>
      <c r="AA196" s="152">
        <f t="shared" si="12"/>
        <v>853</v>
      </c>
      <c r="AB196" s="168">
        <f t="shared" si="10"/>
        <v>853</v>
      </c>
      <c r="AC196" s="155"/>
      <c r="AD196" s="155">
        <f t="shared" si="11"/>
        <v>0</v>
      </c>
      <c r="AE196" s="169">
        <v>40042</v>
      </c>
      <c r="AF196" s="155"/>
      <c r="AG196" s="155"/>
      <c r="AH196" s="155"/>
      <c r="AI196" s="155"/>
      <c r="AJ196" s="155"/>
      <c r="AK196" s="155"/>
      <c r="AL196" s="155"/>
    </row>
    <row r="197" spans="1:39" x14ac:dyDescent="0.35">
      <c r="A197" s="88">
        <v>61762</v>
      </c>
      <c r="B197" s="109">
        <v>62891</v>
      </c>
      <c r="C197" s="88" t="s">
        <v>1360</v>
      </c>
      <c r="D197" s="88" t="s">
        <v>590</v>
      </c>
      <c r="E197" s="88" t="s">
        <v>576</v>
      </c>
      <c r="F197" s="88">
        <v>2</v>
      </c>
      <c r="G197" s="110">
        <v>1</v>
      </c>
      <c r="I197" s="88" t="str">
        <f t="shared" si="9"/>
        <v>part</v>
      </c>
      <c r="R197" s="98" t="s">
        <v>1103</v>
      </c>
      <c r="S197" s="91">
        <v>4</v>
      </c>
      <c r="U197" s="89"/>
      <c r="V197" s="111">
        <v>24</v>
      </c>
      <c r="AA197" s="112">
        <f t="shared" si="12"/>
        <v>24</v>
      </c>
      <c r="AB197" s="95">
        <f t="shared" si="10"/>
        <v>48</v>
      </c>
      <c r="AD197" s="88">
        <f t="shared" si="11"/>
        <v>0</v>
      </c>
      <c r="AE197" s="113">
        <v>40113</v>
      </c>
    </row>
    <row r="198" spans="1:39" x14ac:dyDescent="0.35">
      <c r="A198" s="125">
        <v>63172</v>
      </c>
      <c r="B198" s="126">
        <v>62891</v>
      </c>
      <c r="C198" s="125" t="s">
        <v>1360</v>
      </c>
      <c r="D198" s="125" t="s">
        <v>590</v>
      </c>
      <c r="E198" s="125" t="s">
        <v>576</v>
      </c>
      <c r="F198" s="125">
        <v>1</v>
      </c>
      <c r="G198" s="127">
        <v>1</v>
      </c>
      <c r="H198" s="125"/>
      <c r="I198" s="125" t="str">
        <f t="shared" si="9"/>
        <v>part</v>
      </c>
      <c r="J198" s="125"/>
      <c r="K198" s="125"/>
      <c r="L198" s="125"/>
      <c r="M198" s="125"/>
      <c r="N198" s="128"/>
      <c r="O198" s="128"/>
      <c r="P198" s="128"/>
      <c r="Q198" s="128"/>
      <c r="R198" s="129" t="s">
        <v>1185</v>
      </c>
      <c r="S198" s="262">
        <v>4</v>
      </c>
      <c r="T198" s="130" t="s">
        <v>1361</v>
      </c>
      <c r="U198" s="125"/>
      <c r="V198" s="131">
        <v>24</v>
      </c>
      <c r="W198" s="130">
        <v>12661</v>
      </c>
      <c r="X198" s="125" t="s">
        <v>1194</v>
      </c>
      <c r="Y198" s="125"/>
      <c r="Z198" s="132"/>
      <c r="AA198" s="112">
        <f t="shared" si="12"/>
        <v>24</v>
      </c>
      <c r="AB198" s="95">
        <f t="shared" si="10"/>
        <v>24</v>
      </c>
      <c r="AD198" s="88">
        <f t="shared" si="11"/>
        <v>0</v>
      </c>
      <c r="AE198" s="113">
        <v>40066</v>
      </c>
    </row>
    <row r="199" spans="1:39" x14ac:dyDescent="0.35">
      <c r="A199" s="125">
        <v>63109</v>
      </c>
      <c r="B199" s="126">
        <v>62892</v>
      </c>
      <c r="C199" s="125" t="s">
        <v>1362</v>
      </c>
      <c r="D199" s="125" t="s">
        <v>590</v>
      </c>
      <c r="E199" s="125" t="s">
        <v>576</v>
      </c>
      <c r="F199" s="125">
        <v>1</v>
      </c>
      <c r="G199" s="127">
        <v>1</v>
      </c>
      <c r="H199" s="125"/>
      <c r="I199" s="125" t="str">
        <f t="shared" ref="I199:I262" si="13">IF(COUNTIF($A$7:$A$3320,B199)&lt;&gt;0,"assy","part")</f>
        <v>part</v>
      </c>
      <c r="J199" s="125"/>
      <c r="K199" s="125"/>
      <c r="L199" s="125"/>
      <c r="M199" s="125"/>
      <c r="N199" s="128"/>
      <c r="O199" s="128"/>
      <c r="P199" s="128"/>
      <c r="Q199" s="128"/>
      <c r="R199" s="129" t="s">
        <v>1185</v>
      </c>
      <c r="S199" s="262">
        <v>4</v>
      </c>
      <c r="T199" s="130" t="s">
        <v>1355</v>
      </c>
      <c r="U199" s="125"/>
      <c r="V199" s="131">
        <v>32</v>
      </c>
      <c r="W199" s="129">
        <v>12661</v>
      </c>
      <c r="X199" s="125" t="s">
        <v>1194</v>
      </c>
      <c r="Y199" s="125"/>
      <c r="Z199" s="132"/>
      <c r="AA199" s="112">
        <f t="shared" si="12"/>
        <v>32</v>
      </c>
      <c r="AB199" s="95">
        <f t="shared" ref="AB199:AB262" si="14">AA199*F199</f>
        <v>32</v>
      </c>
      <c r="AD199" s="88">
        <f t="shared" ref="AD199:AD262" si="15">AC199*F199</f>
        <v>0</v>
      </c>
      <c r="AE199" s="113">
        <v>40066</v>
      </c>
    </row>
    <row r="200" spans="1:39" x14ac:dyDescent="0.35">
      <c r="A200" s="125">
        <v>63109</v>
      </c>
      <c r="B200" s="126">
        <v>62893</v>
      </c>
      <c r="C200" s="136" t="s">
        <v>1363</v>
      </c>
      <c r="D200" s="125" t="s">
        <v>590</v>
      </c>
      <c r="E200" s="125" t="s">
        <v>576</v>
      </c>
      <c r="F200" s="125">
        <v>1</v>
      </c>
      <c r="G200" s="127">
        <v>1</v>
      </c>
      <c r="H200" s="125"/>
      <c r="I200" s="125" t="str">
        <f t="shared" si="13"/>
        <v>part</v>
      </c>
      <c r="J200" s="125"/>
      <c r="K200" s="125"/>
      <c r="L200" s="125"/>
      <c r="M200" s="125"/>
      <c r="N200" s="128"/>
      <c r="O200" s="128"/>
      <c r="P200" s="128"/>
      <c r="Q200" s="128"/>
      <c r="R200" s="129" t="s">
        <v>1185</v>
      </c>
      <c r="S200" s="262">
        <v>4</v>
      </c>
      <c r="T200" s="130" t="s">
        <v>1355</v>
      </c>
      <c r="U200" s="125"/>
      <c r="V200" s="131">
        <v>24</v>
      </c>
      <c r="W200" s="130">
        <v>12661</v>
      </c>
      <c r="X200" s="125" t="s">
        <v>1194</v>
      </c>
      <c r="Y200" s="125"/>
      <c r="Z200" s="132"/>
      <c r="AA200" s="112">
        <f t="shared" si="12"/>
        <v>24</v>
      </c>
      <c r="AB200" s="95">
        <f t="shared" si="14"/>
        <v>24</v>
      </c>
      <c r="AD200" s="88">
        <f t="shared" si="15"/>
        <v>0</v>
      </c>
      <c r="AE200" s="113">
        <v>40066</v>
      </c>
    </row>
    <row r="201" spans="1:39" ht="21" x14ac:dyDescent="0.4">
      <c r="A201" s="125">
        <v>63108</v>
      </c>
      <c r="B201" s="126">
        <v>62894</v>
      </c>
      <c r="C201" s="125" t="s">
        <v>1364</v>
      </c>
      <c r="D201" s="125" t="s">
        <v>590</v>
      </c>
      <c r="E201" s="125" t="s">
        <v>1081</v>
      </c>
      <c r="F201" s="125">
        <v>1</v>
      </c>
      <c r="G201" s="127">
        <v>1</v>
      </c>
      <c r="H201" s="125"/>
      <c r="I201" s="125" t="str">
        <f t="shared" si="13"/>
        <v>part</v>
      </c>
      <c r="J201" s="125"/>
      <c r="K201" s="125"/>
      <c r="L201" s="125"/>
      <c r="M201" s="125"/>
      <c r="N201" s="128"/>
      <c r="O201" s="128"/>
      <c r="P201" s="128"/>
      <c r="Q201" s="128"/>
      <c r="R201" s="129" t="s">
        <v>1185</v>
      </c>
      <c r="S201" s="262">
        <v>4</v>
      </c>
      <c r="T201" s="130" t="s">
        <v>1754</v>
      </c>
      <c r="U201" s="125" t="s">
        <v>1366</v>
      </c>
      <c r="V201" s="131">
        <v>32</v>
      </c>
      <c r="W201" s="130">
        <v>12661</v>
      </c>
      <c r="X201" s="125" t="s">
        <v>1194</v>
      </c>
      <c r="Y201" s="125"/>
      <c r="Z201" s="132"/>
      <c r="AA201" s="112">
        <f t="shared" si="12"/>
        <v>32</v>
      </c>
      <c r="AB201" s="95">
        <f t="shared" si="14"/>
        <v>32</v>
      </c>
      <c r="AD201" s="88">
        <f t="shared" si="15"/>
        <v>0</v>
      </c>
      <c r="AE201" s="113">
        <v>40093</v>
      </c>
    </row>
    <row r="202" spans="1:39" x14ac:dyDescent="0.35">
      <c r="A202" s="125">
        <v>63109</v>
      </c>
      <c r="B202" s="126">
        <v>62895</v>
      </c>
      <c r="C202" s="125" t="s">
        <v>1367</v>
      </c>
      <c r="D202" s="125" t="s">
        <v>590</v>
      </c>
      <c r="E202" s="125" t="s">
        <v>576</v>
      </c>
      <c r="F202" s="125">
        <v>1</v>
      </c>
      <c r="G202" s="127">
        <v>1</v>
      </c>
      <c r="H202" s="125"/>
      <c r="I202" s="125" t="str">
        <f t="shared" si="13"/>
        <v>part</v>
      </c>
      <c r="J202" s="125"/>
      <c r="K202" s="125"/>
      <c r="L202" s="125"/>
      <c r="M202" s="125"/>
      <c r="N202" s="128"/>
      <c r="O202" s="128"/>
      <c r="P202" s="128"/>
      <c r="Q202" s="128"/>
      <c r="R202" s="129" t="s">
        <v>1185</v>
      </c>
      <c r="S202" s="262">
        <v>4</v>
      </c>
      <c r="T202" s="130" t="s">
        <v>1368</v>
      </c>
      <c r="U202" s="125"/>
      <c r="V202" s="131">
        <v>0</v>
      </c>
      <c r="W202" s="130"/>
      <c r="X202" s="125" t="s">
        <v>1087</v>
      </c>
      <c r="Y202" s="125"/>
      <c r="Z202" s="132"/>
      <c r="AA202" s="263">
        <f t="shared" si="12"/>
        <v>0</v>
      </c>
      <c r="AB202" s="264">
        <f t="shared" si="14"/>
        <v>0</v>
      </c>
      <c r="AC202" s="125"/>
      <c r="AD202" s="125">
        <f t="shared" si="15"/>
        <v>0</v>
      </c>
      <c r="AE202" s="148">
        <v>40066</v>
      </c>
      <c r="AF202" s="125">
        <v>1</v>
      </c>
      <c r="AG202" s="125">
        <v>1</v>
      </c>
      <c r="AH202" s="125">
        <v>1</v>
      </c>
      <c r="AI202" s="125">
        <v>1</v>
      </c>
      <c r="AJ202" s="125">
        <v>1</v>
      </c>
      <c r="AK202" s="125">
        <v>1</v>
      </c>
      <c r="AL202" s="125">
        <v>1</v>
      </c>
      <c r="AM202" s="124"/>
    </row>
    <row r="203" spans="1:39" x14ac:dyDescent="0.35">
      <c r="A203" s="125">
        <v>63108</v>
      </c>
      <c r="B203" s="126">
        <v>62896</v>
      </c>
      <c r="C203" s="125" t="s">
        <v>1369</v>
      </c>
      <c r="D203" s="125" t="s">
        <v>590</v>
      </c>
      <c r="E203" s="125" t="s">
        <v>576</v>
      </c>
      <c r="F203" s="125">
        <v>1</v>
      </c>
      <c r="G203" s="127">
        <v>1</v>
      </c>
      <c r="H203" s="125"/>
      <c r="I203" s="125" t="str">
        <f t="shared" si="13"/>
        <v>part</v>
      </c>
      <c r="J203" s="125"/>
      <c r="K203" s="125"/>
      <c r="L203" s="125"/>
      <c r="M203" s="125"/>
      <c r="N203" s="128"/>
      <c r="O203" s="128"/>
      <c r="P203" s="128"/>
      <c r="Q203" s="128"/>
      <c r="R203" s="129" t="s">
        <v>1185</v>
      </c>
      <c r="S203" s="262">
        <v>4</v>
      </c>
      <c r="T203" s="130" t="s">
        <v>1370</v>
      </c>
      <c r="U203" s="125"/>
      <c r="V203" s="131">
        <v>68</v>
      </c>
      <c r="W203" s="130"/>
      <c r="X203" s="125" t="s">
        <v>1219</v>
      </c>
      <c r="Y203" s="125"/>
      <c r="Z203" s="125"/>
      <c r="AA203" s="112">
        <f t="shared" si="12"/>
        <v>68</v>
      </c>
      <c r="AB203" s="95">
        <f t="shared" si="14"/>
        <v>68</v>
      </c>
      <c r="AD203" s="88">
        <f t="shared" si="15"/>
        <v>0</v>
      </c>
      <c r="AE203" s="113">
        <v>40066</v>
      </c>
    </row>
    <row r="204" spans="1:39" x14ac:dyDescent="0.35">
      <c r="A204" s="125">
        <v>62897</v>
      </c>
      <c r="B204" s="126">
        <v>62898</v>
      </c>
      <c r="C204" s="125" t="s">
        <v>1372</v>
      </c>
      <c r="D204" s="125" t="s">
        <v>590</v>
      </c>
      <c r="E204" s="125" t="s">
        <v>576</v>
      </c>
      <c r="F204" s="125">
        <v>1</v>
      </c>
      <c r="G204" s="127">
        <v>1</v>
      </c>
      <c r="H204" s="125"/>
      <c r="I204" s="125" t="str">
        <f t="shared" si="13"/>
        <v>part</v>
      </c>
      <c r="J204" s="125"/>
      <c r="K204" s="125"/>
      <c r="L204" s="125"/>
      <c r="M204" s="125"/>
      <c r="N204" s="128"/>
      <c r="O204" s="128"/>
      <c r="P204" s="128"/>
      <c r="Q204" s="128"/>
      <c r="R204" s="129" t="s">
        <v>914</v>
      </c>
      <c r="S204" s="262">
        <v>4</v>
      </c>
      <c r="T204" s="130" t="s">
        <v>1373</v>
      </c>
      <c r="U204" s="125"/>
      <c r="V204" s="131">
        <v>20.43</v>
      </c>
      <c r="W204" s="130">
        <v>12261</v>
      </c>
      <c r="X204" s="125" t="s">
        <v>1087</v>
      </c>
      <c r="Y204" s="125"/>
      <c r="Z204" s="132"/>
      <c r="AA204" s="228">
        <f t="shared" si="12"/>
        <v>20.43</v>
      </c>
      <c r="AB204" s="229">
        <f t="shared" si="14"/>
        <v>20.43</v>
      </c>
      <c r="AC204" s="220"/>
      <c r="AD204" s="220">
        <f t="shared" si="15"/>
        <v>0</v>
      </c>
      <c r="AE204" s="230">
        <v>40080</v>
      </c>
      <c r="AF204" s="220"/>
      <c r="AG204" s="220"/>
      <c r="AH204" s="220"/>
      <c r="AI204" s="220"/>
      <c r="AJ204" s="220"/>
      <c r="AK204" s="220"/>
      <c r="AL204" s="220"/>
    </row>
    <row r="205" spans="1:39" x14ac:dyDescent="0.35">
      <c r="A205" s="125">
        <v>62810</v>
      </c>
      <c r="B205" s="126">
        <v>62899</v>
      </c>
      <c r="C205" s="125" t="s">
        <v>1374</v>
      </c>
      <c r="D205" s="125" t="s">
        <v>590</v>
      </c>
      <c r="E205" s="125" t="s">
        <v>576</v>
      </c>
      <c r="F205" s="125">
        <v>1</v>
      </c>
      <c r="G205" s="127">
        <v>1</v>
      </c>
      <c r="H205" s="125"/>
      <c r="I205" s="125" t="str">
        <f t="shared" si="13"/>
        <v>part</v>
      </c>
      <c r="J205" s="125"/>
      <c r="K205" s="125"/>
      <c r="L205" s="125"/>
      <c r="M205" s="125"/>
      <c r="N205" s="128"/>
      <c r="O205" s="128"/>
      <c r="P205" s="128"/>
      <c r="Q205" s="128"/>
      <c r="R205" s="129" t="s">
        <v>1049</v>
      </c>
      <c r="S205" s="262">
        <v>4</v>
      </c>
      <c r="T205" s="130" t="s">
        <v>1375</v>
      </c>
      <c r="U205" s="125"/>
      <c r="V205" s="131">
        <v>630</v>
      </c>
      <c r="W205" s="130"/>
      <c r="X205" s="125" t="s">
        <v>1253</v>
      </c>
      <c r="Y205" s="125"/>
      <c r="Z205" s="132"/>
      <c r="AA205" s="112">
        <f t="shared" si="12"/>
        <v>630</v>
      </c>
      <c r="AB205" s="95">
        <f t="shared" si="14"/>
        <v>630</v>
      </c>
      <c r="AD205" s="88">
        <f t="shared" si="15"/>
        <v>0</v>
      </c>
      <c r="AE205" s="113">
        <v>40079</v>
      </c>
    </row>
    <row r="206" spans="1:39" x14ac:dyDescent="0.35">
      <c r="A206" s="125">
        <v>62810</v>
      </c>
      <c r="B206" s="126">
        <v>62900</v>
      </c>
      <c r="C206" s="125" t="s">
        <v>1376</v>
      </c>
      <c r="D206" s="125" t="s">
        <v>590</v>
      </c>
      <c r="E206" s="125" t="s">
        <v>576</v>
      </c>
      <c r="F206" s="125">
        <v>1</v>
      </c>
      <c r="G206" s="127">
        <v>1</v>
      </c>
      <c r="H206" s="125"/>
      <c r="I206" s="125" t="str">
        <f t="shared" si="13"/>
        <v>part</v>
      </c>
      <c r="J206" s="125"/>
      <c r="K206" s="125"/>
      <c r="L206" s="125"/>
      <c r="M206" s="125"/>
      <c r="N206" s="128"/>
      <c r="O206" s="128"/>
      <c r="P206" s="128"/>
      <c r="Q206" s="128"/>
      <c r="R206" s="129" t="s">
        <v>1049</v>
      </c>
      <c r="S206" s="262">
        <v>4</v>
      </c>
      <c r="T206" s="130" t="s">
        <v>1375</v>
      </c>
      <c r="U206" s="125"/>
      <c r="V206" s="131">
        <v>120</v>
      </c>
      <c r="W206" s="130"/>
      <c r="X206" s="125" t="s">
        <v>1253</v>
      </c>
      <c r="Y206" s="125"/>
      <c r="Z206" s="132"/>
      <c r="AA206" s="112">
        <f t="shared" si="12"/>
        <v>120</v>
      </c>
      <c r="AB206" s="95">
        <f t="shared" si="14"/>
        <v>120</v>
      </c>
      <c r="AD206" s="88">
        <f t="shared" si="15"/>
        <v>0</v>
      </c>
      <c r="AE206" s="113">
        <v>40079</v>
      </c>
    </row>
    <row r="207" spans="1:39" x14ac:dyDescent="0.35">
      <c r="A207" s="125">
        <v>62810</v>
      </c>
      <c r="B207" s="126">
        <v>62901</v>
      </c>
      <c r="C207" s="125" t="s">
        <v>1377</v>
      </c>
      <c r="D207" s="125" t="s">
        <v>590</v>
      </c>
      <c r="E207" s="125" t="s">
        <v>576</v>
      </c>
      <c r="F207" s="125">
        <v>1</v>
      </c>
      <c r="G207" s="127">
        <v>1</v>
      </c>
      <c r="H207" s="125"/>
      <c r="I207" s="125" t="str">
        <f t="shared" si="13"/>
        <v>part</v>
      </c>
      <c r="J207" s="125"/>
      <c r="K207" s="125"/>
      <c r="L207" s="125"/>
      <c r="M207" s="125"/>
      <c r="N207" s="128"/>
      <c r="O207" s="128"/>
      <c r="P207" s="128"/>
      <c r="Q207" s="128"/>
      <c r="R207" s="129" t="s">
        <v>1049</v>
      </c>
      <c r="S207" s="262">
        <v>4</v>
      </c>
      <c r="T207" s="130" t="s">
        <v>1375</v>
      </c>
      <c r="U207" s="125"/>
      <c r="V207" s="131">
        <v>15</v>
      </c>
      <c r="W207" s="130"/>
      <c r="X207" s="125" t="s">
        <v>1253</v>
      </c>
      <c r="Y207" s="125"/>
      <c r="Z207" s="132"/>
      <c r="AA207" s="112">
        <f t="shared" si="12"/>
        <v>15</v>
      </c>
      <c r="AB207" s="95">
        <f t="shared" si="14"/>
        <v>15</v>
      </c>
      <c r="AD207" s="88">
        <f t="shared" si="15"/>
        <v>0</v>
      </c>
      <c r="AE207" s="113">
        <v>40079</v>
      </c>
    </row>
    <row r="208" spans="1:39" x14ac:dyDescent="0.35">
      <c r="A208" s="125">
        <v>62810</v>
      </c>
      <c r="B208" s="126">
        <v>62903</v>
      </c>
      <c r="C208" s="125" t="s">
        <v>1379</v>
      </c>
      <c r="D208" s="125" t="s">
        <v>590</v>
      </c>
      <c r="E208" s="125" t="s">
        <v>576</v>
      </c>
      <c r="F208" s="125">
        <v>4</v>
      </c>
      <c r="G208" s="127">
        <v>1</v>
      </c>
      <c r="H208" s="125"/>
      <c r="I208" s="125" t="str">
        <f t="shared" si="13"/>
        <v>part</v>
      </c>
      <c r="J208" s="125"/>
      <c r="K208" s="125"/>
      <c r="L208" s="125"/>
      <c r="M208" s="125"/>
      <c r="N208" s="128"/>
      <c r="O208" s="128"/>
      <c r="P208" s="128"/>
      <c r="Q208" s="128"/>
      <c r="R208" s="129" t="s">
        <v>1049</v>
      </c>
      <c r="S208" s="262">
        <v>4</v>
      </c>
      <c r="T208" s="130" t="s">
        <v>1375</v>
      </c>
      <c r="U208" s="125"/>
      <c r="V208" s="131">
        <v>22.5</v>
      </c>
      <c r="W208" s="130"/>
      <c r="X208" s="125" t="s">
        <v>1253</v>
      </c>
      <c r="Y208" s="128"/>
      <c r="Z208" s="132"/>
      <c r="AA208" s="112">
        <f t="shared" si="12"/>
        <v>22.5</v>
      </c>
      <c r="AB208" s="95">
        <f t="shared" si="14"/>
        <v>90</v>
      </c>
      <c r="AD208" s="88">
        <f t="shared" si="15"/>
        <v>0</v>
      </c>
      <c r="AE208" s="113">
        <v>40079</v>
      </c>
    </row>
    <row r="209" spans="1:38" x14ac:dyDescent="0.35">
      <c r="A209" s="125">
        <v>62810</v>
      </c>
      <c r="B209" s="126">
        <v>62904</v>
      </c>
      <c r="C209" s="125" t="s">
        <v>1380</v>
      </c>
      <c r="D209" s="125" t="s">
        <v>590</v>
      </c>
      <c r="E209" s="125" t="s">
        <v>576</v>
      </c>
      <c r="F209" s="125">
        <v>4</v>
      </c>
      <c r="G209" s="127">
        <v>1</v>
      </c>
      <c r="H209" s="125"/>
      <c r="I209" s="125" t="str">
        <f t="shared" si="13"/>
        <v>part</v>
      </c>
      <c r="J209" s="125"/>
      <c r="K209" s="125"/>
      <c r="L209" s="125"/>
      <c r="M209" s="125"/>
      <c r="N209" s="128"/>
      <c r="O209" s="128"/>
      <c r="P209" s="128"/>
      <c r="Q209" s="128"/>
      <c r="R209" s="129" t="s">
        <v>1049</v>
      </c>
      <c r="S209" s="262">
        <v>4</v>
      </c>
      <c r="T209" s="130" t="s">
        <v>1375</v>
      </c>
      <c r="U209" s="125"/>
      <c r="V209" s="131">
        <v>14.5</v>
      </c>
      <c r="W209" s="130"/>
      <c r="X209" s="125" t="s">
        <v>1381</v>
      </c>
      <c r="Y209" s="125"/>
      <c r="Z209" s="132"/>
      <c r="AA209" s="112">
        <f t="shared" si="12"/>
        <v>14.5</v>
      </c>
      <c r="AB209" s="95">
        <f t="shared" si="14"/>
        <v>58</v>
      </c>
      <c r="AD209" s="88">
        <f t="shared" si="15"/>
        <v>0</v>
      </c>
      <c r="AE209" s="113">
        <v>40079</v>
      </c>
    </row>
    <row r="210" spans="1:38" x14ac:dyDescent="0.35">
      <c r="A210" s="125">
        <v>62938</v>
      </c>
      <c r="B210" s="126">
        <v>62904</v>
      </c>
      <c r="C210" s="125" t="s">
        <v>1380</v>
      </c>
      <c r="D210" s="125" t="s">
        <v>590</v>
      </c>
      <c r="E210" s="125" t="s">
        <v>576</v>
      </c>
      <c r="F210" s="125">
        <v>2</v>
      </c>
      <c r="G210" s="127">
        <v>1</v>
      </c>
      <c r="H210" s="125"/>
      <c r="I210" s="125" t="str">
        <f t="shared" si="13"/>
        <v>part</v>
      </c>
      <c r="J210" s="125"/>
      <c r="K210" s="125"/>
      <c r="L210" s="125"/>
      <c r="M210" s="125"/>
      <c r="N210" s="128"/>
      <c r="O210" s="128"/>
      <c r="P210" s="128"/>
      <c r="Q210" s="128"/>
      <c r="R210" s="129" t="s">
        <v>1049</v>
      </c>
      <c r="S210" s="262">
        <v>4</v>
      </c>
      <c r="T210" s="130" t="s">
        <v>1382</v>
      </c>
      <c r="U210" s="125"/>
      <c r="V210" s="131">
        <v>14.5</v>
      </c>
      <c r="W210" s="129"/>
      <c r="X210" s="125" t="s">
        <v>1381</v>
      </c>
      <c r="Y210" s="125"/>
      <c r="Z210" s="132"/>
      <c r="AA210" s="112">
        <f t="shared" si="12"/>
        <v>14.5</v>
      </c>
      <c r="AB210" s="95">
        <f t="shared" si="14"/>
        <v>29</v>
      </c>
      <c r="AD210" s="88">
        <f t="shared" si="15"/>
        <v>0</v>
      </c>
      <c r="AE210" s="113">
        <v>40079</v>
      </c>
    </row>
    <row r="211" spans="1:38" x14ac:dyDescent="0.35">
      <c r="A211" s="220">
        <v>62810</v>
      </c>
      <c r="B211" s="231">
        <v>62905</v>
      </c>
      <c r="C211" s="220" t="s">
        <v>1383</v>
      </c>
      <c r="D211" s="220" t="s">
        <v>590</v>
      </c>
      <c r="E211" s="220" t="s">
        <v>576</v>
      </c>
      <c r="F211" s="220">
        <v>1</v>
      </c>
      <c r="G211" s="221">
        <v>1</v>
      </c>
      <c r="H211" s="220"/>
      <c r="I211" s="220" t="str">
        <f t="shared" si="13"/>
        <v>part</v>
      </c>
      <c r="J211" s="220"/>
      <c r="K211" s="220"/>
      <c r="L211" s="220"/>
      <c r="M211" s="220"/>
      <c r="N211" s="222"/>
      <c r="O211" s="222"/>
      <c r="P211" s="222"/>
      <c r="Q211" s="222"/>
      <c r="R211" s="223" t="s">
        <v>1049</v>
      </c>
      <c r="S211" s="224">
        <v>4</v>
      </c>
      <c r="T211" s="225" t="s">
        <v>1375</v>
      </c>
      <c r="U211" s="220"/>
      <c r="V211" s="226">
        <v>0</v>
      </c>
      <c r="W211" s="225"/>
      <c r="X211" s="220" t="s">
        <v>1087</v>
      </c>
      <c r="Y211" s="220"/>
      <c r="Z211" s="227"/>
      <c r="AA211" s="112">
        <f t="shared" si="12"/>
        <v>0</v>
      </c>
      <c r="AB211" s="95">
        <f t="shared" si="14"/>
        <v>0</v>
      </c>
      <c r="AD211" s="88">
        <f t="shared" si="15"/>
        <v>0</v>
      </c>
      <c r="AE211" s="113">
        <v>40079</v>
      </c>
    </row>
    <row r="212" spans="1:38" x14ac:dyDescent="0.35">
      <c r="A212" s="125">
        <v>62810</v>
      </c>
      <c r="B212" s="126">
        <v>62906</v>
      </c>
      <c r="C212" s="125" t="s">
        <v>1384</v>
      </c>
      <c r="D212" s="125" t="s">
        <v>590</v>
      </c>
      <c r="E212" s="125" t="s">
        <v>576</v>
      </c>
      <c r="F212" s="125">
        <v>4</v>
      </c>
      <c r="G212" s="127">
        <v>1</v>
      </c>
      <c r="H212" s="125"/>
      <c r="I212" s="125" t="str">
        <f t="shared" si="13"/>
        <v>part</v>
      </c>
      <c r="J212" s="125"/>
      <c r="K212" s="125"/>
      <c r="L212" s="125"/>
      <c r="M212" s="125"/>
      <c r="N212" s="128"/>
      <c r="O212" s="128"/>
      <c r="P212" s="128"/>
      <c r="Q212" s="128"/>
      <c r="R212" s="129" t="s">
        <v>1049</v>
      </c>
      <c r="S212" s="262">
        <v>4</v>
      </c>
      <c r="T212" s="130" t="s">
        <v>1385</v>
      </c>
      <c r="U212" s="125"/>
      <c r="V212" s="131">
        <v>60</v>
      </c>
      <c r="W212" s="130"/>
      <c r="X212" s="125" t="s">
        <v>1253</v>
      </c>
      <c r="Y212" s="125"/>
      <c r="Z212" s="132"/>
      <c r="AA212" s="228">
        <f t="shared" si="12"/>
        <v>60</v>
      </c>
      <c r="AB212" s="229">
        <f t="shared" si="14"/>
        <v>240</v>
      </c>
      <c r="AC212" s="220"/>
      <c r="AD212" s="220">
        <f t="shared" si="15"/>
        <v>0</v>
      </c>
      <c r="AE212" s="230">
        <v>40079</v>
      </c>
      <c r="AF212" s="220"/>
      <c r="AG212" s="220"/>
      <c r="AH212" s="220"/>
      <c r="AI212" s="220"/>
      <c r="AJ212" s="220"/>
      <c r="AK212" s="220"/>
      <c r="AL212" s="220"/>
    </row>
    <row r="213" spans="1:38" x14ac:dyDescent="0.35">
      <c r="A213" s="125">
        <v>62810</v>
      </c>
      <c r="B213" s="126">
        <v>62907</v>
      </c>
      <c r="C213" s="125" t="s">
        <v>1386</v>
      </c>
      <c r="D213" s="125" t="s">
        <v>590</v>
      </c>
      <c r="E213" s="125" t="s">
        <v>576</v>
      </c>
      <c r="F213" s="125">
        <v>6</v>
      </c>
      <c r="G213" s="127">
        <v>1</v>
      </c>
      <c r="H213" s="125"/>
      <c r="I213" s="125" t="str">
        <f t="shared" si="13"/>
        <v>part</v>
      </c>
      <c r="J213" s="125"/>
      <c r="K213" s="125"/>
      <c r="L213" s="125"/>
      <c r="M213" s="125"/>
      <c r="N213" s="128"/>
      <c r="O213" s="128"/>
      <c r="P213" s="128"/>
      <c r="Q213" s="128"/>
      <c r="R213" s="129" t="s">
        <v>1049</v>
      </c>
      <c r="S213" s="262">
        <v>4</v>
      </c>
      <c r="T213" s="130" t="s">
        <v>1375</v>
      </c>
      <c r="U213" s="125"/>
      <c r="V213" s="131">
        <v>0</v>
      </c>
      <c r="W213" s="129"/>
      <c r="X213" s="125" t="s">
        <v>1387</v>
      </c>
      <c r="Y213" s="125"/>
      <c r="Z213" s="132"/>
      <c r="AA213" s="112">
        <f t="shared" si="12"/>
        <v>0</v>
      </c>
      <c r="AB213" s="95">
        <f t="shared" si="14"/>
        <v>0</v>
      </c>
      <c r="AD213" s="88">
        <f t="shared" si="15"/>
        <v>0</v>
      </c>
      <c r="AE213" s="113">
        <v>40079</v>
      </c>
    </row>
    <row r="214" spans="1:38" x14ac:dyDescent="0.35">
      <c r="A214" s="125">
        <v>62913</v>
      </c>
      <c r="B214" s="126">
        <v>62907</v>
      </c>
      <c r="C214" s="125" t="s">
        <v>1386</v>
      </c>
      <c r="D214" s="125" t="s">
        <v>590</v>
      </c>
      <c r="E214" s="125" t="s">
        <v>576</v>
      </c>
      <c r="F214" s="125">
        <v>6</v>
      </c>
      <c r="G214" s="127">
        <v>1</v>
      </c>
      <c r="H214" s="125"/>
      <c r="I214" s="125" t="str">
        <f t="shared" si="13"/>
        <v>part</v>
      </c>
      <c r="J214" s="125"/>
      <c r="K214" s="125"/>
      <c r="L214" s="125"/>
      <c r="M214" s="125"/>
      <c r="N214" s="128"/>
      <c r="O214" s="128"/>
      <c r="P214" s="128"/>
      <c r="Q214" s="128"/>
      <c r="R214" s="129" t="s">
        <v>1049</v>
      </c>
      <c r="S214" s="262">
        <v>4</v>
      </c>
      <c r="T214" s="130" t="s">
        <v>1375</v>
      </c>
      <c r="U214" s="125"/>
      <c r="V214" s="131">
        <v>0</v>
      </c>
      <c r="W214" s="129"/>
      <c r="X214" s="125" t="s">
        <v>1108</v>
      </c>
      <c r="Y214" s="125"/>
      <c r="Z214" s="132"/>
      <c r="AA214" s="112">
        <f t="shared" si="12"/>
        <v>0</v>
      </c>
      <c r="AB214" s="95">
        <f t="shared" si="14"/>
        <v>0</v>
      </c>
      <c r="AD214" s="88">
        <f t="shared" si="15"/>
        <v>0</v>
      </c>
      <c r="AE214" s="113">
        <v>40079</v>
      </c>
    </row>
    <row r="215" spans="1:38" x14ac:dyDescent="0.35">
      <c r="A215" s="125">
        <v>62913</v>
      </c>
      <c r="B215" s="126">
        <v>62914</v>
      </c>
      <c r="C215" s="125" t="s">
        <v>1393</v>
      </c>
      <c r="D215" s="125" t="s">
        <v>590</v>
      </c>
      <c r="E215" s="125" t="s">
        <v>576</v>
      </c>
      <c r="F215" s="125">
        <v>1</v>
      </c>
      <c r="G215" s="127">
        <v>1</v>
      </c>
      <c r="H215" s="125"/>
      <c r="I215" s="125" t="str">
        <f t="shared" si="13"/>
        <v>part</v>
      </c>
      <c r="J215" s="125"/>
      <c r="K215" s="125"/>
      <c r="L215" s="125"/>
      <c r="M215" s="125"/>
      <c r="N215" s="128"/>
      <c r="O215" s="128"/>
      <c r="P215" s="128"/>
      <c r="Q215" s="128"/>
      <c r="R215" s="129" t="s">
        <v>1049</v>
      </c>
      <c r="S215" s="262">
        <v>4</v>
      </c>
      <c r="T215" s="130" t="s">
        <v>1394</v>
      </c>
      <c r="U215" s="125"/>
      <c r="V215" s="131">
        <v>397</v>
      </c>
      <c r="W215" s="130"/>
      <c r="X215" s="125" t="s">
        <v>1108</v>
      </c>
      <c r="Y215" s="125"/>
      <c r="Z215" s="125"/>
      <c r="AA215" s="112">
        <f t="shared" si="12"/>
        <v>397</v>
      </c>
      <c r="AB215" s="95">
        <f t="shared" si="14"/>
        <v>397</v>
      </c>
      <c r="AD215" s="88">
        <f t="shared" si="15"/>
        <v>0</v>
      </c>
      <c r="AE215" s="113">
        <v>40079</v>
      </c>
    </row>
    <row r="216" spans="1:38" x14ac:dyDescent="0.35">
      <c r="A216" s="220">
        <v>62445</v>
      </c>
      <c r="B216" s="231">
        <v>62915</v>
      </c>
      <c r="C216" s="220" t="s">
        <v>1395</v>
      </c>
      <c r="D216" s="220" t="s">
        <v>590</v>
      </c>
      <c r="E216" s="220"/>
      <c r="F216" s="220">
        <v>1</v>
      </c>
      <c r="G216" s="221">
        <v>1</v>
      </c>
      <c r="H216" s="220"/>
      <c r="I216" s="220" t="str">
        <f t="shared" si="13"/>
        <v>part</v>
      </c>
      <c r="J216" s="220"/>
      <c r="K216" s="220"/>
      <c r="L216" s="220"/>
      <c r="M216" s="220"/>
      <c r="N216" s="222"/>
      <c r="O216" s="222"/>
      <c r="P216" s="222"/>
      <c r="Q216" s="222"/>
      <c r="R216" s="223" t="s">
        <v>1396</v>
      </c>
      <c r="S216" s="224">
        <v>2</v>
      </c>
      <c r="T216" s="225" t="s">
        <v>1397</v>
      </c>
      <c r="U216" s="220"/>
      <c r="V216" s="226">
        <v>274.43</v>
      </c>
      <c r="W216" s="225">
        <v>50099</v>
      </c>
      <c r="X216" s="220" t="s">
        <v>1398</v>
      </c>
      <c r="Y216" s="220"/>
      <c r="Z216" s="227"/>
      <c r="AA216" s="228">
        <f t="shared" si="12"/>
        <v>274.43</v>
      </c>
      <c r="AB216" s="229">
        <f t="shared" si="14"/>
        <v>274.43</v>
      </c>
      <c r="AC216" s="220"/>
      <c r="AD216" s="220">
        <f t="shared" si="15"/>
        <v>0</v>
      </c>
      <c r="AE216" s="230">
        <v>40042</v>
      </c>
      <c r="AF216" s="220"/>
      <c r="AG216" s="220"/>
      <c r="AH216" s="220"/>
      <c r="AI216" s="220"/>
      <c r="AJ216" s="220"/>
      <c r="AK216" s="220"/>
      <c r="AL216" s="220"/>
    </row>
    <row r="217" spans="1:38" x14ac:dyDescent="0.35">
      <c r="A217" s="155">
        <v>62445</v>
      </c>
      <c r="B217" s="162">
        <v>62916</v>
      </c>
      <c r="C217" s="155" t="s">
        <v>1399</v>
      </c>
      <c r="D217" s="155" t="s">
        <v>590</v>
      </c>
      <c r="E217" s="155" t="s">
        <v>576</v>
      </c>
      <c r="F217" s="155">
        <v>2</v>
      </c>
      <c r="G217" s="171">
        <v>1</v>
      </c>
      <c r="H217" s="155"/>
      <c r="I217" s="155" t="str">
        <f t="shared" si="13"/>
        <v>part</v>
      </c>
      <c r="J217" s="155"/>
      <c r="K217" s="155"/>
      <c r="L217" s="155"/>
      <c r="M217" s="155"/>
      <c r="N217" s="163"/>
      <c r="O217" s="163"/>
      <c r="P217" s="163"/>
      <c r="Q217" s="163"/>
      <c r="R217" s="164" t="s">
        <v>914</v>
      </c>
      <c r="S217" s="165">
        <v>4</v>
      </c>
      <c r="T217" s="167" t="s">
        <v>1397</v>
      </c>
      <c r="U217" s="155"/>
      <c r="V217" s="172">
        <v>48.25</v>
      </c>
      <c r="W217" s="167">
        <v>50099</v>
      </c>
      <c r="X217" s="155" t="s">
        <v>1400</v>
      </c>
      <c r="Y217" s="155"/>
      <c r="Z217" s="166"/>
      <c r="AA217" s="152">
        <f t="shared" si="12"/>
        <v>48.25</v>
      </c>
      <c r="AB217" s="168">
        <f t="shared" si="14"/>
        <v>96.5</v>
      </c>
      <c r="AC217" s="155"/>
      <c r="AD217" s="155">
        <f t="shared" si="15"/>
        <v>0</v>
      </c>
      <c r="AE217" s="169">
        <v>40084</v>
      </c>
      <c r="AF217" s="155"/>
      <c r="AG217" s="155"/>
      <c r="AH217" s="155"/>
      <c r="AI217" s="155"/>
      <c r="AJ217" s="155"/>
      <c r="AK217" s="155"/>
      <c r="AL217" s="155"/>
    </row>
    <row r="218" spans="1:38" x14ac:dyDescent="0.35">
      <c r="A218" s="125">
        <v>62445</v>
      </c>
      <c r="B218" s="126">
        <v>62917</v>
      </c>
      <c r="C218" s="125" t="s">
        <v>1402</v>
      </c>
      <c r="D218" s="125" t="s">
        <v>590</v>
      </c>
      <c r="E218" s="125" t="s">
        <v>576</v>
      </c>
      <c r="F218" s="125">
        <v>2</v>
      </c>
      <c r="G218" s="127">
        <v>1</v>
      </c>
      <c r="H218" s="125"/>
      <c r="I218" s="125" t="str">
        <f t="shared" si="13"/>
        <v>part</v>
      </c>
      <c r="J218" s="125"/>
      <c r="K218" s="125"/>
      <c r="L218" s="125"/>
      <c r="M218" s="125"/>
      <c r="N218" s="128"/>
      <c r="O218" s="128"/>
      <c r="P218" s="128"/>
      <c r="Q218" s="128"/>
      <c r="R218" s="129" t="s">
        <v>914</v>
      </c>
      <c r="S218" s="262">
        <v>4</v>
      </c>
      <c r="T218" s="130" t="s">
        <v>1082</v>
      </c>
      <c r="U218" s="125"/>
      <c r="V218" s="131">
        <v>45</v>
      </c>
      <c r="W218" s="130"/>
      <c r="X218" s="125" t="s">
        <v>1172</v>
      </c>
      <c r="Y218" s="125"/>
      <c r="Z218" s="132"/>
      <c r="AA218" s="112">
        <f t="shared" si="12"/>
        <v>45</v>
      </c>
      <c r="AB218" s="95">
        <f t="shared" si="14"/>
        <v>90</v>
      </c>
      <c r="AD218" s="88">
        <f t="shared" si="15"/>
        <v>0</v>
      </c>
      <c r="AE218" s="113">
        <v>40078</v>
      </c>
    </row>
    <row r="219" spans="1:38" x14ac:dyDescent="0.35">
      <c r="A219" s="125">
        <v>62918</v>
      </c>
      <c r="B219" s="126">
        <v>62919</v>
      </c>
      <c r="C219" s="125" t="s">
        <v>1404</v>
      </c>
      <c r="D219" s="125" t="s">
        <v>590</v>
      </c>
      <c r="E219" s="125" t="s">
        <v>576</v>
      </c>
      <c r="F219" s="125">
        <v>2</v>
      </c>
      <c r="G219" s="127">
        <v>1</v>
      </c>
      <c r="H219" s="125"/>
      <c r="I219" s="125" t="str">
        <f t="shared" si="13"/>
        <v>part</v>
      </c>
      <c r="J219" s="125"/>
      <c r="K219" s="125"/>
      <c r="L219" s="125"/>
      <c r="M219" s="125"/>
      <c r="N219" s="128"/>
      <c r="O219" s="128"/>
      <c r="P219" s="128"/>
      <c r="Q219" s="128"/>
      <c r="R219" s="129" t="s">
        <v>914</v>
      </c>
      <c r="S219" s="262">
        <v>4</v>
      </c>
      <c r="T219" s="130" t="s">
        <v>1405</v>
      </c>
      <c r="U219" s="125"/>
      <c r="V219" s="131">
        <v>27.5</v>
      </c>
      <c r="W219" s="130"/>
      <c r="X219" s="125" t="s">
        <v>1406</v>
      </c>
      <c r="Y219" s="125"/>
      <c r="Z219" s="125"/>
      <c r="AA219" s="152">
        <f t="shared" si="12"/>
        <v>27.5</v>
      </c>
      <c r="AB219" s="95">
        <f t="shared" si="14"/>
        <v>55</v>
      </c>
      <c r="AD219" s="88">
        <f t="shared" si="15"/>
        <v>0</v>
      </c>
      <c r="AE219" s="113">
        <v>40078</v>
      </c>
    </row>
    <row r="220" spans="1:38" x14ac:dyDescent="0.35">
      <c r="A220" s="125">
        <v>62826</v>
      </c>
      <c r="B220" s="126">
        <v>62920</v>
      </c>
      <c r="C220" s="125" t="s">
        <v>1407</v>
      </c>
      <c r="D220" s="125" t="s">
        <v>590</v>
      </c>
      <c r="E220" s="125" t="s">
        <v>576</v>
      </c>
      <c r="F220" s="125">
        <v>2</v>
      </c>
      <c r="G220" s="127">
        <v>1</v>
      </c>
      <c r="H220" s="125"/>
      <c r="I220" s="125" t="str">
        <f t="shared" si="13"/>
        <v>part</v>
      </c>
      <c r="J220" s="125"/>
      <c r="K220" s="125"/>
      <c r="L220" s="125"/>
      <c r="M220" s="125"/>
      <c r="N220" s="128"/>
      <c r="O220" s="128"/>
      <c r="P220" s="128"/>
      <c r="Q220" s="128"/>
      <c r="R220" s="129" t="s">
        <v>914</v>
      </c>
      <c r="S220" s="262">
        <v>4</v>
      </c>
      <c r="T220" s="130" t="s">
        <v>1331</v>
      </c>
      <c r="U220" s="125"/>
      <c r="V220" s="131">
        <v>0</v>
      </c>
      <c r="W220" s="130"/>
      <c r="X220" s="125" t="s">
        <v>1408</v>
      </c>
      <c r="Y220" s="128"/>
      <c r="Z220" s="132"/>
      <c r="AA220" s="112">
        <f t="shared" si="12"/>
        <v>0</v>
      </c>
      <c r="AB220" s="95">
        <f t="shared" si="14"/>
        <v>0</v>
      </c>
      <c r="AD220" s="88">
        <f t="shared" si="15"/>
        <v>0</v>
      </c>
      <c r="AE220" s="113">
        <v>40077</v>
      </c>
    </row>
    <row r="221" spans="1:38" x14ac:dyDescent="0.35">
      <c r="A221" s="125">
        <v>62826</v>
      </c>
      <c r="B221" s="126">
        <v>62921</v>
      </c>
      <c r="C221" s="125" t="s">
        <v>1409</v>
      </c>
      <c r="D221" s="125" t="s">
        <v>590</v>
      </c>
      <c r="E221" s="125" t="s">
        <v>576</v>
      </c>
      <c r="F221" s="125">
        <v>1</v>
      </c>
      <c r="G221" s="127">
        <v>1</v>
      </c>
      <c r="H221" s="125"/>
      <c r="I221" s="125" t="str">
        <f t="shared" si="13"/>
        <v>part</v>
      </c>
      <c r="J221" s="125"/>
      <c r="K221" s="125"/>
      <c r="L221" s="125"/>
      <c r="M221" s="125"/>
      <c r="N221" s="128"/>
      <c r="O221" s="128"/>
      <c r="P221" s="128"/>
      <c r="Q221" s="128"/>
      <c r="R221" s="129" t="s">
        <v>914</v>
      </c>
      <c r="S221" s="262">
        <v>4</v>
      </c>
      <c r="T221" s="130" t="s">
        <v>1197</v>
      </c>
      <c r="U221" s="125"/>
      <c r="V221" s="131">
        <v>12.86</v>
      </c>
      <c r="W221" s="130"/>
      <c r="X221" s="125" t="s">
        <v>1225</v>
      </c>
      <c r="Y221" s="125"/>
      <c r="Z221" s="132"/>
      <c r="AA221" s="112">
        <f t="shared" si="12"/>
        <v>12.86</v>
      </c>
      <c r="AB221" s="95">
        <f t="shared" si="14"/>
        <v>12.86</v>
      </c>
      <c r="AD221" s="88">
        <f t="shared" si="15"/>
        <v>0</v>
      </c>
      <c r="AE221" s="113">
        <v>40077</v>
      </c>
    </row>
    <row r="222" spans="1:38" x14ac:dyDescent="0.35">
      <c r="A222" s="125">
        <v>62808</v>
      </c>
      <c r="B222" s="126">
        <v>62925</v>
      </c>
      <c r="C222" s="125" t="s">
        <v>1411</v>
      </c>
      <c r="D222" s="125" t="s">
        <v>590</v>
      </c>
      <c r="E222" s="125" t="s">
        <v>576</v>
      </c>
      <c r="F222" s="125">
        <v>1</v>
      </c>
      <c r="G222" s="127">
        <v>1</v>
      </c>
      <c r="H222" s="125"/>
      <c r="I222" s="125" t="str">
        <f t="shared" si="13"/>
        <v>part</v>
      </c>
      <c r="J222" s="125"/>
      <c r="K222" s="125"/>
      <c r="L222" s="125"/>
      <c r="M222" s="125"/>
      <c r="N222" s="128"/>
      <c r="O222" s="128"/>
      <c r="P222" s="128"/>
      <c r="Q222" s="128"/>
      <c r="R222" s="129" t="s">
        <v>1129</v>
      </c>
      <c r="S222" s="262">
        <v>4</v>
      </c>
      <c r="T222" s="130" t="s">
        <v>1208</v>
      </c>
      <c r="U222" s="125"/>
      <c r="V222" s="131">
        <v>58</v>
      </c>
      <c r="W222" s="130"/>
      <c r="X222" s="125" t="s">
        <v>1215</v>
      </c>
      <c r="Y222" s="125"/>
      <c r="Z222" s="132"/>
      <c r="AA222" s="263">
        <f t="shared" si="12"/>
        <v>58</v>
      </c>
      <c r="AB222" s="264">
        <f t="shared" si="14"/>
        <v>58</v>
      </c>
      <c r="AC222" s="125"/>
      <c r="AD222" s="125">
        <f t="shared" si="15"/>
        <v>0</v>
      </c>
      <c r="AE222" s="148">
        <v>40081</v>
      </c>
      <c r="AF222" s="125"/>
      <c r="AG222" s="125"/>
      <c r="AH222" s="125"/>
      <c r="AI222" s="125"/>
      <c r="AJ222" s="125"/>
      <c r="AK222" s="125"/>
      <c r="AL222" s="125"/>
    </row>
    <row r="223" spans="1:38" x14ac:dyDescent="0.35">
      <c r="A223" s="125">
        <v>62452</v>
      </c>
      <c r="B223" s="126">
        <v>62926</v>
      </c>
      <c r="C223" s="125" t="s">
        <v>1412</v>
      </c>
      <c r="D223" s="125" t="s">
        <v>590</v>
      </c>
      <c r="E223" s="125" t="s">
        <v>576</v>
      </c>
      <c r="F223" s="125">
        <v>2</v>
      </c>
      <c r="G223" s="127">
        <v>1</v>
      </c>
      <c r="H223" s="125"/>
      <c r="I223" s="125" t="str">
        <f t="shared" si="13"/>
        <v>part</v>
      </c>
      <c r="J223" s="125"/>
      <c r="K223" s="125"/>
      <c r="L223" s="125"/>
      <c r="M223" s="125"/>
      <c r="N223" s="128"/>
      <c r="O223" s="128"/>
      <c r="P223" s="128"/>
      <c r="Q223" s="128"/>
      <c r="R223" s="129" t="s">
        <v>1129</v>
      </c>
      <c r="S223" s="262">
        <v>4</v>
      </c>
      <c r="T223" s="130" t="s">
        <v>1413</v>
      </c>
      <c r="U223" s="125"/>
      <c r="V223" s="131">
        <v>22.5</v>
      </c>
      <c r="W223" s="129"/>
      <c r="X223" s="125" t="s">
        <v>1172</v>
      </c>
      <c r="Y223" s="125"/>
      <c r="Z223" s="132"/>
      <c r="AA223" s="263">
        <f t="shared" si="12"/>
        <v>22.5</v>
      </c>
      <c r="AB223" s="264">
        <f t="shared" si="14"/>
        <v>45</v>
      </c>
      <c r="AC223" s="125"/>
      <c r="AD223" s="125">
        <f t="shared" si="15"/>
        <v>0</v>
      </c>
      <c r="AE223" s="148">
        <v>40081</v>
      </c>
      <c r="AF223" s="125"/>
      <c r="AG223" s="125"/>
      <c r="AH223" s="125"/>
      <c r="AI223" s="125"/>
      <c r="AJ223" s="125"/>
      <c r="AK223" s="125"/>
      <c r="AL223" s="125"/>
    </row>
    <row r="224" spans="1:38" s="125" customFormat="1" x14ac:dyDescent="0.35">
      <c r="A224" s="125">
        <v>62808</v>
      </c>
      <c r="B224" s="126">
        <v>62926</v>
      </c>
      <c r="C224" s="125" t="s">
        <v>1412</v>
      </c>
      <c r="D224" s="125" t="s">
        <v>590</v>
      </c>
      <c r="E224" s="125" t="s">
        <v>576</v>
      </c>
      <c r="F224" s="125">
        <v>2</v>
      </c>
      <c r="G224" s="127">
        <v>1</v>
      </c>
      <c r="I224" s="125" t="str">
        <f t="shared" si="13"/>
        <v>part</v>
      </c>
      <c r="N224" s="128"/>
      <c r="O224" s="128"/>
      <c r="P224" s="128"/>
      <c r="Q224" s="128"/>
      <c r="R224" s="129" t="s">
        <v>1129</v>
      </c>
      <c r="S224" s="262">
        <v>4</v>
      </c>
      <c r="T224" s="130" t="s">
        <v>1157</v>
      </c>
      <c r="V224" s="131">
        <v>22.5</v>
      </c>
      <c r="W224" s="130"/>
      <c r="X224" s="125" t="s">
        <v>1087</v>
      </c>
      <c r="Z224" s="132"/>
      <c r="AA224" s="263">
        <f t="shared" ref="AA224:AA287" si="16">V224+Z224</f>
        <v>22.5</v>
      </c>
      <c r="AB224" s="264">
        <f t="shared" si="14"/>
        <v>45</v>
      </c>
      <c r="AD224" s="125">
        <f t="shared" si="15"/>
        <v>0</v>
      </c>
      <c r="AE224" s="148">
        <v>40042</v>
      </c>
    </row>
    <row r="225" spans="1:38" s="125" customFormat="1" x14ac:dyDescent="0.35">
      <c r="A225" s="125">
        <v>62913</v>
      </c>
      <c r="B225" s="126">
        <v>62928</v>
      </c>
      <c r="C225" s="125" t="s">
        <v>1414</v>
      </c>
      <c r="D225" s="125" t="s">
        <v>590</v>
      </c>
      <c r="E225" s="125" t="s">
        <v>576</v>
      </c>
      <c r="F225" s="125">
        <v>2</v>
      </c>
      <c r="G225" s="127">
        <v>1</v>
      </c>
      <c r="I225" s="125" t="str">
        <f t="shared" si="13"/>
        <v>part</v>
      </c>
      <c r="N225" s="128"/>
      <c r="O225" s="128"/>
      <c r="P225" s="128"/>
      <c r="Q225" s="128"/>
      <c r="R225" s="129" t="s">
        <v>1049</v>
      </c>
      <c r="S225" s="262">
        <v>4</v>
      </c>
      <c r="T225" s="130" t="s">
        <v>1331</v>
      </c>
      <c r="V225" s="131">
        <v>0</v>
      </c>
      <c r="W225" s="130"/>
      <c r="X225" s="125" t="s">
        <v>1415</v>
      </c>
      <c r="AA225" s="112">
        <f t="shared" si="16"/>
        <v>0</v>
      </c>
      <c r="AB225" s="95">
        <f t="shared" si="14"/>
        <v>0</v>
      </c>
      <c r="AC225" s="88"/>
      <c r="AD225" s="88">
        <f t="shared" si="15"/>
        <v>0</v>
      </c>
      <c r="AE225" s="113">
        <v>40079</v>
      </c>
      <c r="AF225" s="88"/>
      <c r="AG225" s="88"/>
      <c r="AH225" s="88"/>
      <c r="AI225" s="88"/>
      <c r="AJ225" s="88"/>
      <c r="AK225" s="88"/>
      <c r="AL225" s="88"/>
    </row>
    <row r="226" spans="1:38" x14ac:dyDescent="0.35">
      <c r="A226" s="125">
        <v>61745</v>
      </c>
      <c r="B226" s="126">
        <v>62930</v>
      </c>
      <c r="C226" s="125" t="s">
        <v>1416</v>
      </c>
      <c r="D226" s="125" t="s">
        <v>590</v>
      </c>
      <c r="E226" s="125" t="s">
        <v>576</v>
      </c>
      <c r="F226" s="125">
        <v>1</v>
      </c>
      <c r="G226" s="127">
        <v>1</v>
      </c>
      <c r="H226" s="125"/>
      <c r="I226" s="125" t="str">
        <f t="shared" si="13"/>
        <v>part</v>
      </c>
      <c r="J226" s="125"/>
      <c r="K226" s="125"/>
      <c r="L226" s="125"/>
      <c r="M226" s="125"/>
      <c r="N226" s="128"/>
      <c r="O226" s="128"/>
      <c r="P226" s="128"/>
      <c r="Q226" s="128"/>
      <c r="R226" s="129" t="s">
        <v>914</v>
      </c>
      <c r="S226" s="262">
        <v>4</v>
      </c>
      <c r="T226" s="130" t="s">
        <v>1157</v>
      </c>
      <c r="U226" s="128"/>
      <c r="V226" s="131">
        <v>137</v>
      </c>
      <c r="W226" s="130"/>
      <c r="X226" s="125" t="s">
        <v>916</v>
      </c>
      <c r="Y226" s="125"/>
      <c r="Z226" s="132"/>
      <c r="AA226" s="112">
        <f t="shared" si="16"/>
        <v>137</v>
      </c>
      <c r="AB226" s="95">
        <f t="shared" si="14"/>
        <v>137</v>
      </c>
      <c r="AD226" s="88">
        <f t="shared" si="15"/>
        <v>0</v>
      </c>
      <c r="AE226" s="113">
        <v>40078</v>
      </c>
    </row>
    <row r="227" spans="1:38" x14ac:dyDescent="0.35">
      <c r="A227" s="125">
        <v>63085</v>
      </c>
      <c r="B227" s="126">
        <v>62932</v>
      </c>
      <c r="C227" s="125" t="s">
        <v>1419</v>
      </c>
      <c r="D227" s="125" t="s">
        <v>590</v>
      </c>
      <c r="E227" s="125" t="s">
        <v>576</v>
      </c>
      <c r="F227" s="125">
        <v>1</v>
      </c>
      <c r="G227" s="127">
        <v>1</v>
      </c>
      <c r="H227" s="125"/>
      <c r="I227" s="125" t="str">
        <f t="shared" si="13"/>
        <v>part</v>
      </c>
      <c r="J227" s="125"/>
      <c r="K227" s="125"/>
      <c r="L227" s="125"/>
      <c r="M227" s="125"/>
      <c r="N227" s="128"/>
      <c r="O227" s="128"/>
      <c r="P227" s="128"/>
      <c r="Q227" s="128"/>
      <c r="R227" s="129" t="s">
        <v>914</v>
      </c>
      <c r="S227" s="262">
        <v>4</v>
      </c>
      <c r="T227" s="130" t="s">
        <v>1420</v>
      </c>
      <c r="U227" s="125" t="s">
        <v>1339</v>
      </c>
      <c r="V227" s="131">
        <v>0</v>
      </c>
      <c r="W227" s="130"/>
      <c r="X227" s="125" t="s">
        <v>1087</v>
      </c>
      <c r="Y227" s="125"/>
      <c r="Z227" s="132"/>
      <c r="AA227" s="112">
        <f t="shared" si="16"/>
        <v>0</v>
      </c>
      <c r="AB227" s="95">
        <f t="shared" si="14"/>
        <v>0</v>
      </c>
      <c r="AD227" s="88">
        <f t="shared" si="15"/>
        <v>0</v>
      </c>
      <c r="AE227" s="113">
        <v>40042</v>
      </c>
    </row>
    <row r="228" spans="1:38" x14ac:dyDescent="0.35">
      <c r="A228" s="125">
        <v>62445</v>
      </c>
      <c r="B228" s="126">
        <v>62933</v>
      </c>
      <c r="C228" s="125" t="s">
        <v>1421</v>
      </c>
      <c r="D228" s="125" t="s">
        <v>590</v>
      </c>
      <c r="E228" s="125" t="s">
        <v>1081</v>
      </c>
      <c r="F228" s="125">
        <v>1</v>
      </c>
      <c r="G228" s="127">
        <v>1</v>
      </c>
      <c r="H228" s="125"/>
      <c r="I228" s="125" t="str">
        <f t="shared" si="13"/>
        <v>part</v>
      </c>
      <c r="J228" s="125"/>
      <c r="K228" s="125"/>
      <c r="L228" s="125"/>
      <c r="M228" s="125"/>
      <c r="N228" s="128"/>
      <c r="O228" s="128"/>
      <c r="P228" s="128"/>
      <c r="Q228" s="128"/>
      <c r="R228" s="129" t="s">
        <v>914</v>
      </c>
      <c r="S228" s="262">
        <v>4</v>
      </c>
      <c r="T228" s="130" t="s">
        <v>1422</v>
      </c>
      <c r="U228" s="125"/>
      <c r="V228" s="131">
        <v>0</v>
      </c>
      <c r="W228" s="811" t="s">
        <v>1423</v>
      </c>
      <c r="X228" s="125" t="s">
        <v>1087</v>
      </c>
      <c r="Y228" s="125"/>
      <c r="Z228" s="132"/>
      <c r="AA228" s="112">
        <f t="shared" si="16"/>
        <v>0</v>
      </c>
      <c r="AB228" s="95">
        <f t="shared" si="14"/>
        <v>0</v>
      </c>
      <c r="AD228" s="88">
        <f t="shared" si="15"/>
        <v>0</v>
      </c>
      <c r="AE228" s="113">
        <v>40115</v>
      </c>
    </row>
    <row r="229" spans="1:38" x14ac:dyDescent="0.35">
      <c r="A229" s="125">
        <v>62445</v>
      </c>
      <c r="B229" s="126">
        <v>62934</v>
      </c>
      <c r="C229" s="125" t="s">
        <v>1425</v>
      </c>
      <c r="D229" s="125" t="s">
        <v>590</v>
      </c>
      <c r="E229" s="125" t="s">
        <v>1081</v>
      </c>
      <c r="F229" s="125">
        <v>1</v>
      </c>
      <c r="G229" s="127">
        <v>1</v>
      </c>
      <c r="H229" s="125"/>
      <c r="I229" s="125" t="str">
        <f t="shared" si="13"/>
        <v>part</v>
      </c>
      <c r="J229" s="125"/>
      <c r="K229" s="125"/>
      <c r="L229" s="125"/>
      <c r="M229" s="125"/>
      <c r="N229" s="128"/>
      <c r="O229" s="128"/>
      <c r="P229" s="128"/>
      <c r="Q229" s="128"/>
      <c r="R229" s="129" t="s">
        <v>914</v>
      </c>
      <c r="S229" s="262">
        <v>4</v>
      </c>
      <c r="T229" s="130" t="s">
        <v>1422</v>
      </c>
      <c r="U229" s="125"/>
      <c r="V229" s="131">
        <v>0</v>
      </c>
      <c r="W229" s="811" t="s">
        <v>1423</v>
      </c>
      <c r="X229" s="125"/>
      <c r="Y229" s="125"/>
      <c r="Z229" s="132"/>
      <c r="AA229" s="112">
        <f t="shared" si="16"/>
        <v>0</v>
      </c>
      <c r="AB229" s="95">
        <f t="shared" si="14"/>
        <v>0</v>
      </c>
      <c r="AD229" s="88">
        <f t="shared" si="15"/>
        <v>0</v>
      </c>
      <c r="AE229" s="113">
        <v>40115</v>
      </c>
    </row>
    <row r="230" spans="1:38" x14ac:dyDescent="0.35">
      <c r="A230" s="125">
        <v>62935</v>
      </c>
      <c r="B230" s="126">
        <v>62936</v>
      </c>
      <c r="C230" s="125" t="s">
        <v>1427</v>
      </c>
      <c r="D230" s="125" t="s">
        <v>590</v>
      </c>
      <c r="E230" s="125" t="s">
        <v>576</v>
      </c>
      <c r="F230" s="125">
        <v>1</v>
      </c>
      <c r="G230" s="127">
        <v>1</v>
      </c>
      <c r="H230" s="125"/>
      <c r="I230" s="125" t="str">
        <f t="shared" si="13"/>
        <v>part</v>
      </c>
      <c r="J230" s="125"/>
      <c r="K230" s="125"/>
      <c r="L230" s="125"/>
      <c r="M230" s="125"/>
      <c r="N230" s="128"/>
      <c r="O230" s="128"/>
      <c r="P230" s="128"/>
      <c r="Q230" s="128"/>
      <c r="R230" s="129" t="s">
        <v>914</v>
      </c>
      <c r="S230" s="262">
        <v>4</v>
      </c>
      <c r="T230" s="130" t="s">
        <v>1428</v>
      </c>
      <c r="U230" s="125"/>
      <c r="V230" s="131">
        <v>58</v>
      </c>
      <c r="W230" s="130"/>
      <c r="X230" s="125" t="s">
        <v>1429</v>
      </c>
      <c r="Y230" s="125"/>
      <c r="Z230" s="132"/>
      <c r="AA230" s="263">
        <f t="shared" si="16"/>
        <v>58</v>
      </c>
      <c r="AB230" s="264">
        <f t="shared" si="14"/>
        <v>58</v>
      </c>
      <c r="AC230" s="125"/>
      <c r="AD230" s="125">
        <f t="shared" si="15"/>
        <v>0</v>
      </c>
      <c r="AE230" s="148">
        <v>40078</v>
      </c>
      <c r="AF230" s="125"/>
      <c r="AG230" s="125"/>
      <c r="AH230" s="125"/>
      <c r="AI230" s="125"/>
      <c r="AJ230" s="125"/>
      <c r="AK230" s="125"/>
      <c r="AL230" s="125"/>
    </row>
    <row r="231" spans="1:38" x14ac:dyDescent="0.35">
      <c r="A231" s="125">
        <v>62452</v>
      </c>
      <c r="B231" s="126">
        <v>62939</v>
      </c>
      <c r="C231" s="125" t="s">
        <v>1432</v>
      </c>
      <c r="D231" s="125" t="s">
        <v>590</v>
      </c>
      <c r="E231" s="125" t="s">
        <v>576</v>
      </c>
      <c r="F231" s="125">
        <v>1</v>
      </c>
      <c r="G231" s="127">
        <v>1</v>
      </c>
      <c r="H231" s="125"/>
      <c r="I231" s="125" t="str">
        <f t="shared" si="13"/>
        <v>part</v>
      </c>
      <c r="J231" s="125"/>
      <c r="K231" s="125"/>
      <c r="L231" s="125"/>
      <c r="M231" s="125"/>
      <c r="N231" s="128"/>
      <c r="O231" s="128"/>
      <c r="P231" s="128"/>
      <c r="Q231" s="128"/>
      <c r="R231" s="129" t="s">
        <v>1129</v>
      </c>
      <c r="S231" s="262">
        <v>4</v>
      </c>
      <c r="T231" s="130" t="s">
        <v>1433</v>
      </c>
      <c r="U231" s="125"/>
      <c r="V231" s="131">
        <v>14.67</v>
      </c>
      <c r="W231" s="129"/>
      <c r="X231" s="125" t="s">
        <v>1215</v>
      </c>
      <c r="Y231" s="125"/>
      <c r="Z231" s="132"/>
      <c r="AA231" s="112">
        <f t="shared" si="16"/>
        <v>14.67</v>
      </c>
      <c r="AB231" s="95">
        <f t="shared" si="14"/>
        <v>14.67</v>
      </c>
      <c r="AD231" s="88">
        <f t="shared" si="15"/>
        <v>0</v>
      </c>
      <c r="AE231" s="113">
        <v>40079</v>
      </c>
    </row>
    <row r="232" spans="1:38" x14ac:dyDescent="0.35">
      <c r="A232" s="125">
        <v>62452</v>
      </c>
      <c r="B232" s="126">
        <v>62942</v>
      </c>
      <c r="C232" s="125" t="s">
        <v>1436</v>
      </c>
      <c r="D232" s="125" t="s">
        <v>590</v>
      </c>
      <c r="E232" s="125" t="s">
        <v>576</v>
      </c>
      <c r="F232" s="125">
        <v>1</v>
      </c>
      <c r="G232" s="127">
        <v>1</v>
      </c>
      <c r="H232" s="125"/>
      <c r="I232" s="125" t="str">
        <f t="shared" si="13"/>
        <v>part</v>
      </c>
      <c r="J232" s="125"/>
      <c r="K232" s="125"/>
      <c r="L232" s="125"/>
      <c r="M232" s="125"/>
      <c r="N232" s="128"/>
      <c r="O232" s="128"/>
      <c r="P232" s="128"/>
      <c r="Q232" s="128"/>
      <c r="R232" s="129" t="s">
        <v>1129</v>
      </c>
      <c r="S232" s="262">
        <v>4</v>
      </c>
      <c r="T232" s="130" t="s">
        <v>1437</v>
      </c>
      <c r="U232" s="125"/>
      <c r="V232" s="131">
        <v>0</v>
      </c>
      <c r="W232" s="129"/>
      <c r="X232" s="125" t="s">
        <v>1206</v>
      </c>
      <c r="Y232" s="125"/>
      <c r="Z232" s="132"/>
      <c r="AA232" s="112">
        <f t="shared" si="16"/>
        <v>0</v>
      </c>
      <c r="AB232" s="95">
        <f t="shared" si="14"/>
        <v>0</v>
      </c>
      <c r="AD232" s="88">
        <f t="shared" si="15"/>
        <v>0</v>
      </c>
      <c r="AE232" s="113">
        <v>40084</v>
      </c>
      <c r="AF232" s="88">
        <v>1</v>
      </c>
      <c r="AG232" s="88">
        <v>1</v>
      </c>
      <c r="AH232" s="88">
        <v>1</v>
      </c>
      <c r="AI232" s="88">
        <v>1</v>
      </c>
      <c r="AJ232" s="88">
        <v>1</v>
      </c>
      <c r="AK232" s="88">
        <v>1</v>
      </c>
      <c r="AL232" s="88">
        <v>1</v>
      </c>
    </row>
    <row r="233" spans="1:38" x14ac:dyDescent="0.35">
      <c r="A233" s="125">
        <v>63058</v>
      </c>
      <c r="B233" s="126">
        <v>62943</v>
      </c>
      <c r="C233" s="125" t="s">
        <v>1438</v>
      </c>
      <c r="D233" s="125" t="s">
        <v>590</v>
      </c>
      <c r="E233" s="125" t="s">
        <v>576</v>
      </c>
      <c r="F233" s="125">
        <v>1</v>
      </c>
      <c r="G233" s="127">
        <v>1</v>
      </c>
      <c r="H233" s="125"/>
      <c r="I233" s="125" t="str">
        <f t="shared" si="13"/>
        <v>part</v>
      </c>
      <c r="J233" s="125"/>
      <c r="K233" s="125"/>
      <c r="L233" s="125"/>
      <c r="M233" s="125"/>
      <c r="N233" s="128"/>
      <c r="O233" s="128"/>
      <c r="P233" s="128"/>
      <c r="Q233" s="128"/>
      <c r="R233" s="129" t="s">
        <v>1129</v>
      </c>
      <c r="S233" s="262">
        <v>4</v>
      </c>
      <c r="T233" s="130" t="s">
        <v>1433</v>
      </c>
      <c r="U233" s="125"/>
      <c r="V233" s="131">
        <v>14.67</v>
      </c>
      <c r="W233" s="129"/>
      <c r="X233" s="125" t="s">
        <v>1215</v>
      </c>
      <c r="Y233" s="125"/>
      <c r="Z233" s="132"/>
      <c r="AA233" s="228">
        <f t="shared" si="16"/>
        <v>14.67</v>
      </c>
      <c r="AB233" s="229">
        <f t="shared" si="14"/>
        <v>14.67</v>
      </c>
      <c r="AD233" s="220">
        <f t="shared" si="15"/>
        <v>0</v>
      </c>
      <c r="AE233" s="113">
        <v>40079</v>
      </c>
    </row>
    <row r="234" spans="1:38" x14ac:dyDescent="0.35">
      <c r="A234" s="125">
        <v>62779</v>
      </c>
      <c r="B234" s="126">
        <v>62950</v>
      </c>
      <c r="C234" s="125" t="s">
        <v>1441</v>
      </c>
      <c r="D234" s="125" t="s">
        <v>590</v>
      </c>
      <c r="E234" s="125" t="s">
        <v>576</v>
      </c>
      <c r="F234" s="125">
        <v>1</v>
      </c>
      <c r="G234" s="133">
        <v>1</v>
      </c>
      <c r="H234" s="125"/>
      <c r="I234" s="125" t="str">
        <f t="shared" si="13"/>
        <v>part</v>
      </c>
      <c r="J234" s="125"/>
      <c r="K234" s="125"/>
      <c r="L234" s="125"/>
      <c r="M234" s="125"/>
      <c r="N234" s="128"/>
      <c r="O234" s="128"/>
      <c r="P234" s="128"/>
      <c r="Q234" s="128"/>
      <c r="R234" s="129" t="s">
        <v>1049</v>
      </c>
      <c r="S234" s="262">
        <v>4</v>
      </c>
      <c r="T234" s="130" t="s">
        <v>1237</v>
      </c>
      <c r="U234" s="125"/>
      <c r="V234" s="131">
        <v>20</v>
      </c>
      <c r="W234" s="130"/>
      <c r="X234" s="125" t="s">
        <v>916</v>
      </c>
      <c r="Y234" s="125"/>
      <c r="Z234" s="132"/>
      <c r="AA234" s="228">
        <f t="shared" si="16"/>
        <v>20</v>
      </c>
      <c r="AB234" s="229">
        <f t="shared" si="14"/>
        <v>20</v>
      </c>
      <c r="AC234" s="220"/>
      <c r="AD234" s="220">
        <f t="shared" si="15"/>
        <v>0</v>
      </c>
      <c r="AE234" s="230">
        <v>40081</v>
      </c>
      <c r="AF234" s="220"/>
      <c r="AG234" s="220"/>
      <c r="AH234" s="220"/>
      <c r="AI234" s="220"/>
      <c r="AJ234" s="220"/>
      <c r="AK234" s="220"/>
      <c r="AL234" s="220"/>
    </row>
    <row r="235" spans="1:38" x14ac:dyDescent="0.35">
      <c r="A235" s="125">
        <v>62445</v>
      </c>
      <c r="B235" s="126">
        <v>62951</v>
      </c>
      <c r="C235" s="125" t="s">
        <v>1442</v>
      </c>
      <c r="D235" s="125" t="s">
        <v>590</v>
      </c>
      <c r="E235" s="125" t="s">
        <v>576</v>
      </c>
      <c r="F235" s="125">
        <v>1</v>
      </c>
      <c r="G235" s="133">
        <v>1</v>
      </c>
      <c r="H235" s="125"/>
      <c r="I235" s="125" t="str">
        <f t="shared" si="13"/>
        <v>part</v>
      </c>
      <c r="J235" s="125"/>
      <c r="K235" s="125"/>
      <c r="L235" s="125"/>
      <c r="M235" s="125"/>
      <c r="N235" s="128"/>
      <c r="O235" s="128"/>
      <c r="P235" s="128"/>
      <c r="Q235" s="128"/>
      <c r="R235" s="129" t="s">
        <v>914</v>
      </c>
      <c r="S235" s="262">
        <v>4</v>
      </c>
      <c r="T235" s="130" t="s">
        <v>1208</v>
      </c>
      <c r="U235" s="125"/>
      <c r="V235" s="131">
        <v>57</v>
      </c>
      <c r="W235" s="130"/>
      <c r="X235" s="125" t="s">
        <v>1215</v>
      </c>
      <c r="Y235" s="125"/>
      <c r="Z235" s="132"/>
      <c r="AA235" s="263">
        <f t="shared" si="16"/>
        <v>57</v>
      </c>
      <c r="AB235" s="264">
        <f t="shared" si="14"/>
        <v>57</v>
      </c>
      <c r="AC235" s="125"/>
      <c r="AD235" s="125">
        <f t="shared" si="15"/>
        <v>0</v>
      </c>
      <c r="AE235" s="148">
        <v>40051</v>
      </c>
      <c r="AF235" s="125"/>
      <c r="AG235" s="125"/>
      <c r="AH235" s="125"/>
      <c r="AI235" s="125"/>
      <c r="AJ235" s="125"/>
      <c r="AK235" s="125"/>
      <c r="AL235" s="125"/>
    </row>
    <row r="236" spans="1:38" x14ac:dyDescent="0.35">
      <c r="A236" s="125">
        <v>62952</v>
      </c>
      <c r="B236" s="126">
        <v>62953</v>
      </c>
      <c r="C236" s="125" t="s">
        <v>1444</v>
      </c>
      <c r="D236" s="125" t="s">
        <v>590</v>
      </c>
      <c r="E236" s="125" t="s">
        <v>576</v>
      </c>
      <c r="F236" s="125">
        <v>1</v>
      </c>
      <c r="G236" s="127">
        <v>1</v>
      </c>
      <c r="H236" s="125"/>
      <c r="I236" s="125" t="str">
        <f t="shared" si="13"/>
        <v>part</v>
      </c>
      <c r="J236" s="125"/>
      <c r="K236" s="125"/>
      <c r="L236" s="125"/>
      <c r="M236" s="125"/>
      <c r="N236" s="128"/>
      <c r="O236" s="128"/>
      <c r="P236" s="128"/>
      <c r="Q236" s="128"/>
      <c r="R236" s="129" t="s">
        <v>914</v>
      </c>
      <c r="S236" s="262">
        <v>4</v>
      </c>
      <c r="T236" s="130" t="s">
        <v>1445</v>
      </c>
      <c r="U236" s="125"/>
      <c r="V236" s="131">
        <v>0</v>
      </c>
      <c r="W236" s="130"/>
      <c r="X236" s="125" t="s">
        <v>1334</v>
      </c>
      <c r="Y236" s="125"/>
      <c r="Z236" s="132"/>
      <c r="AA236" s="112">
        <f t="shared" si="16"/>
        <v>0</v>
      </c>
      <c r="AB236" s="95">
        <f t="shared" si="14"/>
        <v>0</v>
      </c>
      <c r="AD236" s="88">
        <f t="shared" si="15"/>
        <v>0</v>
      </c>
      <c r="AE236" s="113">
        <v>40066</v>
      </c>
    </row>
    <row r="237" spans="1:38" x14ac:dyDescent="0.35">
      <c r="A237" s="125">
        <v>62459</v>
      </c>
      <c r="B237" s="126">
        <v>62954</v>
      </c>
      <c r="C237" s="125" t="s">
        <v>1446</v>
      </c>
      <c r="D237" s="125" t="s">
        <v>590</v>
      </c>
      <c r="E237" s="125" t="s">
        <v>576</v>
      </c>
      <c r="F237" s="125">
        <v>1</v>
      </c>
      <c r="G237" s="127">
        <v>1</v>
      </c>
      <c r="H237" s="125"/>
      <c r="I237" s="125" t="str">
        <f t="shared" si="13"/>
        <v>part</v>
      </c>
      <c r="J237" s="125"/>
      <c r="K237" s="125"/>
      <c r="L237" s="125"/>
      <c r="M237" s="125"/>
      <c r="N237" s="128"/>
      <c r="O237" s="128"/>
      <c r="P237" s="128"/>
      <c r="Q237" s="128"/>
      <c r="R237" s="129" t="s">
        <v>914</v>
      </c>
      <c r="S237" s="262">
        <v>4</v>
      </c>
      <c r="T237" s="130" t="s">
        <v>1373</v>
      </c>
      <c r="U237" s="125"/>
      <c r="V237" s="131">
        <v>22.85</v>
      </c>
      <c r="W237" s="130">
        <v>12661</v>
      </c>
      <c r="X237" s="125" t="s">
        <v>1194</v>
      </c>
      <c r="Y237" s="125"/>
      <c r="Z237" s="132"/>
      <c r="AA237" s="112">
        <f t="shared" si="16"/>
        <v>22.85</v>
      </c>
      <c r="AB237" s="95">
        <f t="shared" si="14"/>
        <v>22.85</v>
      </c>
      <c r="AD237" s="88">
        <f t="shared" si="15"/>
        <v>0</v>
      </c>
      <c r="AE237" s="113">
        <v>40066</v>
      </c>
    </row>
    <row r="238" spans="1:38" x14ac:dyDescent="0.35">
      <c r="A238" s="125">
        <v>62459</v>
      </c>
      <c r="B238" s="126">
        <v>62955</v>
      </c>
      <c r="C238" s="125" t="s">
        <v>1447</v>
      </c>
      <c r="D238" s="125" t="s">
        <v>590</v>
      </c>
      <c r="E238" s="125" t="s">
        <v>576</v>
      </c>
      <c r="F238" s="125">
        <v>1</v>
      </c>
      <c r="G238" s="127">
        <v>1</v>
      </c>
      <c r="H238" s="125"/>
      <c r="I238" s="125" t="str">
        <f t="shared" si="13"/>
        <v>part</v>
      </c>
      <c r="J238" s="125"/>
      <c r="K238" s="125"/>
      <c r="L238" s="125"/>
      <c r="M238" s="125"/>
      <c r="N238" s="128"/>
      <c r="O238" s="128"/>
      <c r="P238" s="128"/>
      <c r="Q238" s="128"/>
      <c r="R238" s="129" t="s">
        <v>914</v>
      </c>
      <c r="S238" s="262">
        <v>4</v>
      </c>
      <c r="T238" s="130" t="s">
        <v>1445</v>
      </c>
      <c r="U238" s="125"/>
      <c r="V238" s="131">
        <v>0</v>
      </c>
      <c r="W238" s="130"/>
      <c r="X238" s="125" t="s">
        <v>1334</v>
      </c>
      <c r="Y238" s="125"/>
      <c r="Z238" s="132"/>
      <c r="AA238" s="112">
        <f t="shared" si="16"/>
        <v>0</v>
      </c>
      <c r="AB238" s="95">
        <f t="shared" si="14"/>
        <v>0</v>
      </c>
      <c r="AD238" s="88">
        <f t="shared" si="15"/>
        <v>0</v>
      </c>
      <c r="AE238" s="113">
        <v>40066</v>
      </c>
    </row>
    <row r="239" spans="1:38" x14ac:dyDescent="0.35">
      <c r="A239" s="125">
        <v>62810</v>
      </c>
      <c r="B239" s="126">
        <v>62956</v>
      </c>
      <c r="C239" s="125" t="s">
        <v>1448</v>
      </c>
      <c r="D239" s="125" t="s">
        <v>590</v>
      </c>
      <c r="E239" s="125" t="s">
        <v>576</v>
      </c>
      <c r="F239" s="125">
        <v>1</v>
      </c>
      <c r="G239" s="127">
        <v>1</v>
      </c>
      <c r="H239" s="125"/>
      <c r="I239" s="125" t="str">
        <f t="shared" si="13"/>
        <v>part</v>
      </c>
      <c r="J239" s="125"/>
      <c r="K239" s="125"/>
      <c r="L239" s="125"/>
      <c r="M239" s="125"/>
      <c r="N239" s="128"/>
      <c r="O239" s="128"/>
      <c r="P239" s="128"/>
      <c r="Q239" s="128"/>
      <c r="R239" s="129" t="s">
        <v>1049</v>
      </c>
      <c r="S239" s="262">
        <v>4</v>
      </c>
      <c r="T239" s="130" t="s">
        <v>1355</v>
      </c>
      <c r="U239" s="125"/>
      <c r="V239" s="131">
        <v>97</v>
      </c>
      <c r="W239" s="129"/>
      <c r="X239" s="125" t="s">
        <v>1253</v>
      </c>
      <c r="Y239" s="125"/>
      <c r="Z239" s="132"/>
      <c r="AA239" s="112">
        <f t="shared" si="16"/>
        <v>97</v>
      </c>
      <c r="AB239" s="95">
        <f t="shared" si="14"/>
        <v>97</v>
      </c>
      <c r="AD239" s="88">
        <f t="shared" si="15"/>
        <v>0</v>
      </c>
      <c r="AE239" s="113">
        <v>40079</v>
      </c>
    </row>
    <row r="240" spans="1:38" x14ac:dyDescent="0.35">
      <c r="A240" s="125">
        <v>62810</v>
      </c>
      <c r="B240" s="126">
        <v>62957</v>
      </c>
      <c r="C240" s="125" t="s">
        <v>1449</v>
      </c>
      <c r="D240" s="125" t="s">
        <v>590</v>
      </c>
      <c r="E240" s="125" t="s">
        <v>576</v>
      </c>
      <c r="F240" s="125">
        <v>1</v>
      </c>
      <c r="G240" s="127">
        <v>1</v>
      </c>
      <c r="H240" s="125"/>
      <c r="I240" s="125" t="str">
        <f t="shared" si="13"/>
        <v>part</v>
      </c>
      <c r="J240" s="125"/>
      <c r="K240" s="125"/>
      <c r="L240" s="125"/>
      <c r="M240" s="125"/>
      <c r="N240" s="128"/>
      <c r="O240" s="128"/>
      <c r="P240" s="128"/>
      <c r="Q240" s="128"/>
      <c r="R240" s="129" t="s">
        <v>914</v>
      </c>
      <c r="S240" s="262">
        <v>4</v>
      </c>
      <c r="T240" s="130" t="s">
        <v>1355</v>
      </c>
      <c r="U240" s="125"/>
      <c r="V240" s="131">
        <v>45</v>
      </c>
      <c r="W240" s="129"/>
      <c r="X240" s="125" t="s">
        <v>1253</v>
      </c>
      <c r="Y240" s="125"/>
      <c r="Z240" s="132"/>
      <c r="AA240" s="112">
        <f t="shared" si="16"/>
        <v>45</v>
      </c>
      <c r="AB240" s="95">
        <f t="shared" si="14"/>
        <v>45</v>
      </c>
      <c r="AD240" s="88">
        <f t="shared" si="15"/>
        <v>0</v>
      </c>
      <c r="AE240" s="113">
        <v>40079</v>
      </c>
    </row>
    <row r="241" spans="1:39" x14ac:dyDescent="0.35">
      <c r="A241" s="125">
        <v>62810</v>
      </c>
      <c r="B241" s="126">
        <v>62958</v>
      </c>
      <c r="C241" s="125" t="s">
        <v>1450</v>
      </c>
      <c r="D241" s="125" t="s">
        <v>590</v>
      </c>
      <c r="E241" s="125" t="s">
        <v>576</v>
      </c>
      <c r="F241" s="125">
        <v>1</v>
      </c>
      <c r="G241" s="127">
        <v>1</v>
      </c>
      <c r="H241" s="125"/>
      <c r="I241" s="125" t="str">
        <f t="shared" si="13"/>
        <v>part</v>
      </c>
      <c r="J241" s="125"/>
      <c r="K241" s="125"/>
      <c r="L241" s="125"/>
      <c r="M241" s="125"/>
      <c r="N241" s="128"/>
      <c r="O241" s="128"/>
      <c r="P241" s="128"/>
      <c r="Q241" s="128"/>
      <c r="R241" s="129" t="s">
        <v>1049</v>
      </c>
      <c r="S241" s="262">
        <v>4</v>
      </c>
      <c r="T241" s="130" t="s">
        <v>1355</v>
      </c>
      <c r="U241" s="125"/>
      <c r="V241" s="131">
        <v>10</v>
      </c>
      <c r="W241" s="129"/>
      <c r="X241" s="125" t="s">
        <v>1253</v>
      </c>
      <c r="Y241" s="125"/>
      <c r="Z241" s="132"/>
      <c r="AA241" s="112">
        <f t="shared" si="16"/>
        <v>10</v>
      </c>
      <c r="AB241" s="95">
        <f t="shared" si="14"/>
        <v>10</v>
      </c>
      <c r="AD241" s="88">
        <f t="shared" si="15"/>
        <v>0</v>
      </c>
      <c r="AE241" s="113">
        <v>40079</v>
      </c>
    </row>
    <row r="242" spans="1:39" x14ac:dyDescent="0.35">
      <c r="A242" s="125">
        <v>62922</v>
      </c>
      <c r="B242" s="126">
        <v>62959</v>
      </c>
      <c r="C242" s="125" t="s">
        <v>1878</v>
      </c>
      <c r="D242" s="125" t="s">
        <v>590</v>
      </c>
      <c r="E242" s="125" t="s">
        <v>576</v>
      </c>
      <c r="F242" s="125">
        <v>1</v>
      </c>
      <c r="G242" s="127">
        <v>1</v>
      </c>
      <c r="H242" s="125"/>
      <c r="I242" s="125" t="str">
        <f t="shared" si="13"/>
        <v>part</v>
      </c>
      <c r="J242" s="125"/>
      <c r="K242" s="125"/>
      <c r="L242" s="125"/>
      <c r="M242" s="125"/>
      <c r="N242" s="128"/>
      <c r="O242" s="128"/>
      <c r="P242" s="128"/>
      <c r="Q242" s="128"/>
      <c r="R242" s="129" t="s">
        <v>914</v>
      </c>
      <c r="S242" s="262">
        <v>4</v>
      </c>
      <c r="T242" s="130" t="s">
        <v>915</v>
      </c>
      <c r="U242" s="125"/>
      <c r="V242" s="131">
        <v>47</v>
      </c>
      <c r="W242" s="130"/>
      <c r="X242" s="125" t="s">
        <v>1406</v>
      </c>
      <c r="Y242" s="125"/>
      <c r="Z242" s="132"/>
      <c r="AA242" s="112">
        <f t="shared" si="16"/>
        <v>47</v>
      </c>
      <c r="AB242" s="95">
        <f t="shared" si="14"/>
        <v>47</v>
      </c>
      <c r="AD242" s="88">
        <f t="shared" si="15"/>
        <v>0</v>
      </c>
      <c r="AE242" s="113">
        <v>40077</v>
      </c>
    </row>
    <row r="243" spans="1:39" x14ac:dyDescent="0.35">
      <c r="A243" s="220">
        <v>62922</v>
      </c>
      <c r="B243" s="231">
        <v>62960</v>
      </c>
      <c r="C243" s="220" t="s">
        <v>1879</v>
      </c>
      <c r="D243" s="220" t="s">
        <v>590</v>
      </c>
      <c r="E243" s="220" t="s">
        <v>576</v>
      </c>
      <c r="F243" s="220">
        <v>1</v>
      </c>
      <c r="G243" s="221">
        <v>1</v>
      </c>
      <c r="H243" s="220"/>
      <c r="I243" s="220" t="str">
        <f t="shared" si="13"/>
        <v>part</v>
      </c>
      <c r="J243" s="220"/>
      <c r="K243" s="220"/>
      <c r="L243" s="220"/>
      <c r="M243" s="220"/>
      <c r="N243" s="222"/>
      <c r="O243" s="222"/>
      <c r="P243" s="222"/>
      <c r="Q243" s="222"/>
      <c r="R243" s="223" t="s">
        <v>1190</v>
      </c>
      <c r="S243" s="224">
        <v>4</v>
      </c>
      <c r="T243" s="225" t="s">
        <v>1092</v>
      </c>
      <c r="U243" s="220"/>
      <c r="V243" s="226">
        <v>201.43</v>
      </c>
      <c r="W243" s="225"/>
      <c r="X243" s="220" t="s">
        <v>1087</v>
      </c>
      <c r="Y243" s="220"/>
      <c r="Z243" s="227"/>
      <c r="AA243" s="228">
        <f t="shared" si="16"/>
        <v>201.43</v>
      </c>
      <c r="AB243" s="229">
        <f t="shared" si="14"/>
        <v>201.43</v>
      </c>
      <c r="AC243" s="220"/>
      <c r="AD243" s="220">
        <f t="shared" si="15"/>
        <v>0</v>
      </c>
      <c r="AE243" s="230">
        <v>40091</v>
      </c>
      <c r="AF243" s="220"/>
      <c r="AG243" s="220"/>
      <c r="AH243" s="220"/>
      <c r="AI243" s="220"/>
      <c r="AJ243" s="220"/>
      <c r="AK243" s="220"/>
      <c r="AL243" s="220"/>
    </row>
    <row r="244" spans="1:39" x14ac:dyDescent="0.35">
      <c r="A244" s="125">
        <v>62923</v>
      </c>
      <c r="B244" s="126">
        <v>62961</v>
      </c>
      <c r="C244" s="125" t="s">
        <v>1881</v>
      </c>
      <c r="D244" s="125" t="s">
        <v>590</v>
      </c>
      <c r="E244" s="125" t="s">
        <v>576</v>
      </c>
      <c r="F244" s="125">
        <v>1</v>
      </c>
      <c r="G244" s="127">
        <v>1</v>
      </c>
      <c r="H244" s="125"/>
      <c r="I244" s="125" t="str">
        <f t="shared" si="13"/>
        <v>part</v>
      </c>
      <c r="J244" s="125"/>
      <c r="K244" s="125"/>
      <c r="L244" s="125"/>
      <c r="M244" s="125"/>
      <c r="N244" s="128"/>
      <c r="O244" s="128"/>
      <c r="P244" s="128"/>
      <c r="Q244" s="128"/>
      <c r="R244" s="129" t="s">
        <v>914</v>
      </c>
      <c r="S244" s="262">
        <v>4</v>
      </c>
      <c r="T244" s="130" t="s">
        <v>915</v>
      </c>
      <c r="U244" s="125"/>
      <c r="V244" s="131">
        <v>122</v>
      </c>
      <c r="W244" s="130"/>
      <c r="X244" s="125" t="s">
        <v>1406</v>
      </c>
      <c r="Y244" s="125"/>
      <c r="Z244" s="132"/>
      <c r="AA244" s="112">
        <f t="shared" si="16"/>
        <v>122</v>
      </c>
      <c r="AB244" s="95">
        <f t="shared" si="14"/>
        <v>122</v>
      </c>
      <c r="AD244" s="88">
        <f t="shared" si="15"/>
        <v>0</v>
      </c>
      <c r="AE244" s="113">
        <v>40073</v>
      </c>
    </row>
    <row r="245" spans="1:39" x14ac:dyDescent="0.35">
      <c r="A245" s="220">
        <v>62923</v>
      </c>
      <c r="B245" s="231">
        <v>62962</v>
      </c>
      <c r="C245" s="220" t="s">
        <v>1882</v>
      </c>
      <c r="D245" s="220" t="s">
        <v>590</v>
      </c>
      <c r="E245" s="220" t="s">
        <v>576</v>
      </c>
      <c r="F245" s="220">
        <v>1</v>
      </c>
      <c r="G245" s="221">
        <v>1</v>
      </c>
      <c r="H245" s="220"/>
      <c r="I245" s="220" t="str">
        <f t="shared" si="13"/>
        <v>part</v>
      </c>
      <c r="J245" s="220"/>
      <c r="K245" s="220"/>
      <c r="L245" s="220"/>
      <c r="M245" s="220"/>
      <c r="N245" s="222"/>
      <c r="O245" s="222"/>
      <c r="P245" s="222"/>
      <c r="Q245" s="222"/>
      <c r="R245" s="223" t="s">
        <v>1190</v>
      </c>
      <c r="S245" s="224">
        <v>4</v>
      </c>
      <c r="T245" s="225" t="s">
        <v>1883</v>
      </c>
      <c r="U245" s="220"/>
      <c r="V245" s="226">
        <v>102.86</v>
      </c>
      <c r="W245" s="225"/>
      <c r="X245" s="220" t="s">
        <v>1087</v>
      </c>
      <c r="Y245" s="220"/>
      <c r="Z245" s="227"/>
      <c r="AA245" s="228">
        <f t="shared" si="16"/>
        <v>102.86</v>
      </c>
      <c r="AB245" s="229">
        <f t="shared" si="14"/>
        <v>102.86</v>
      </c>
      <c r="AC245" s="220"/>
      <c r="AD245" s="220">
        <f t="shared" si="15"/>
        <v>0</v>
      </c>
      <c r="AE245" s="230">
        <v>40091</v>
      </c>
      <c r="AF245" s="220"/>
      <c r="AG245" s="220"/>
      <c r="AH245" s="220"/>
      <c r="AI245" s="220"/>
      <c r="AJ245" s="220"/>
      <c r="AK245" s="220"/>
      <c r="AL245" s="220"/>
    </row>
    <row r="246" spans="1:39" x14ac:dyDescent="0.35">
      <c r="A246" s="125">
        <v>62810</v>
      </c>
      <c r="B246" s="126">
        <v>62963</v>
      </c>
      <c r="C246" s="125" t="s">
        <v>1451</v>
      </c>
      <c r="D246" s="125" t="s">
        <v>590</v>
      </c>
      <c r="E246" s="125" t="s">
        <v>576</v>
      </c>
      <c r="F246" s="125">
        <v>1</v>
      </c>
      <c r="G246" s="127">
        <v>1</v>
      </c>
      <c r="H246" s="125"/>
      <c r="I246" s="125" t="str">
        <f t="shared" si="13"/>
        <v>part</v>
      </c>
      <c r="J246" s="125"/>
      <c r="K246" s="125"/>
      <c r="L246" s="125"/>
      <c r="M246" s="125"/>
      <c r="N246" s="128"/>
      <c r="O246" s="128"/>
      <c r="P246" s="128"/>
      <c r="Q246" s="128"/>
      <c r="R246" s="129" t="s">
        <v>1049</v>
      </c>
      <c r="S246" s="262">
        <v>4</v>
      </c>
      <c r="T246" s="130" t="s">
        <v>1355</v>
      </c>
      <c r="U246" s="125"/>
      <c r="V246" s="131">
        <v>15</v>
      </c>
      <c r="W246" s="129"/>
      <c r="X246" s="125" t="s">
        <v>1253</v>
      </c>
      <c r="Y246" s="125"/>
      <c r="Z246" s="132"/>
      <c r="AA246" s="112">
        <f t="shared" si="16"/>
        <v>15</v>
      </c>
      <c r="AB246" s="95">
        <f t="shared" si="14"/>
        <v>15</v>
      </c>
      <c r="AD246" s="88">
        <f t="shared" si="15"/>
        <v>0</v>
      </c>
      <c r="AE246" s="113">
        <v>40079</v>
      </c>
    </row>
    <row r="247" spans="1:39" x14ac:dyDescent="0.35">
      <c r="A247" s="125">
        <v>62938</v>
      </c>
      <c r="B247" s="126">
        <v>62964</v>
      </c>
      <c r="C247" s="125" t="s">
        <v>1452</v>
      </c>
      <c r="D247" s="125" t="s">
        <v>590</v>
      </c>
      <c r="E247" s="125" t="s">
        <v>576</v>
      </c>
      <c r="F247" s="125">
        <v>2</v>
      </c>
      <c r="G247" s="127">
        <v>1</v>
      </c>
      <c r="H247" s="125"/>
      <c r="I247" s="125" t="str">
        <f t="shared" si="13"/>
        <v>part</v>
      </c>
      <c r="J247" s="125"/>
      <c r="K247" s="125"/>
      <c r="L247" s="125"/>
      <c r="M247" s="125"/>
      <c r="N247" s="128"/>
      <c r="O247" s="128"/>
      <c r="P247" s="128"/>
      <c r="Q247" s="128"/>
      <c r="R247" s="129" t="s">
        <v>1185</v>
      </c>
      <c r="S247" s="262">
        <v>4</v>
      </c>
      <c r="T247" s="130" t="s">
        <v>1355</v>
      </c>
      <c r="U247" s="125"/>
      <c r="V247" s="131">
        <v>27.5</v>
      </c>
      <c r="W247" s="129"/>
      <c r="X247" s="125" t="s">
        <v>1381</v>
      </c>
      <c r="Y247" s="125"/>
      <c r="Z247" s="132"/>
      <c r="AA247" s="112">
        <f t="shared" si="16"/>
        <v>27.5</v>
      </c>
      <c r="AB247" s="95">
        <f t="shared" si="14"/>
        <v>55</v>
      </c>
      <c r="AD247" s="88">
        <f t="shared" si="15"/>
        <v>0</v>
      </c>
      <c r="AE247" s="113">
        <v>40079</v>
      </c>
    </row>
    <row r="248" spans="1:39" x14ac:dyDescent="0.35">
      <c r="A248" s="125">
        <v>62938</v>
      </c>
      <c r="B248" s="126">
        <v>62965</v>
      </c>
      <c r="C248" s="125" t="s">
        <v>1453</v>
      </c>
      <c r="D248" s="125" t="s">
        <v>590</v>
      </c>
      <c r="E248" s="125" t="s">
        <v>576</v>
      </c>
      <c r="F248" s="125">
        <v>1</v>
      </c>
      <c r="G248" s="127">
        <v>1</v>
      </c>
      <c r="H248" s="125"/>
      <c r="I248" s="125" t="str">
        <f t="shared" si="13"/>
        <v>part</v>
      </c>
      <c r="J248" s="125"/>
      <c r="K248" s="125"/>
      <c r="L248" s="125"/>
      <c r="M248" s="125"/>
      <c r="N248" s="128"/>
      <c r="O248" s="128"/>
      <c r="P248" s="128"/>
      <c r="Q248" s="128"/>
      <c r="R248" s="129" t="s">
        <v>1185</v>
      </c>
      <c r="S248" s="262">
        <v>4</v>
      </c>
      <c r="T248" s="130" t="s">
        <v>1355</v>
      </c>
      <c r="U248" s="125"/>
      <c r="V248" s="131">
        <v>35</v>
      </c>
      <c r="W248" s="129"/>
      <c r="X248" s="125" t="s">
        <v>1381</v>
      </c>
      <c r="Y248" s="125"/>
      <c r="Z248" s="132"/>
      <c r="AA248" s="112">
        <f t="shared" si="16"/>
        <v>35</v>
      </c>
      <c r="AB248" s="95">
        <f t="shared" si="14"/>
        <v>35</v>
      </c>
      <c r="AD248" s="88">
        <f t="shared" si="15"/>
        <v>0</v>
      </c>
      <c r="AE248" s="113">
        <v>40079</v>
      </c>
    </row>
    <row r="249" spans="1:39" x14ac:dyDescent="0.35">
      <c r="A249" s="125">
        <v>62938</v>
      </c>
      <c r="B249" s="126">
        <v>62966</v>
      </c>
      <c r="C249" s="125" t="s">
        <v>1454</v>
      </c>
      <c r="D249" s="125" t="s">
        <v>590</v>
      </c>
      <c r="E249" s="125" t="s">
        <v>576</v>
      </c>
      <c r="F249" s="125">
        <v>1</v>
      </c>
      <c r="G249" s="127">
        <v>1</v>
      </c>
      <c r="H249" s="125"/>
      <c r="I249" s="125" t="str">
        <f t="shared" si="13"/>
        <v>part</v>
      </c>
      <c r="J249" s="125"/>
      <c r="K249" s="125"/>
      <c r="L249" s="125"/>
      <c r="M249" s="125"/>
      <c r="N249" s="128"/>
      <c r="O249" s="128"/>
      <c r="P249" s="128"/>
      <c r="Q249" s="128"/>
      <c r="R249" s="129" t="s">
        <v>1185</v>
      </c>
      <c r="S249" s="262">
        <v>4</v>
      </c>
      <c r="T249" s="130" t="s">
        <v>1355</v>
      </c>
      <c r="U249" s="125"/>
      <c r="V249" s="131">
        <v>55</v>
      </c>
      <c r="W249" s="129"/>
      <c r="X249" s="125" t="s">
        <v>1381</v>
      </c>
      <c r="Y249" s="125"/>
      <c r="Z249" s="132"/>
      <c r="AA249" s="112">
        <f t="shared" si="16"/>
        <v>55</v>
      </c>
      <c r="AB249" s="95">
        <f t="shared" si="14"/>
        <v>55</v>
      </c>
      <c r="AD249" s="88">
        <f t="shared" si="15"/>
        <v>0</v>
      </c>
      <c r="AE249" s="113">
        <v>40079</v>
      </c>
    </row>
    <row r="250" spans="1:39" x14ac:dyDescent="0.35">
      <c r="A250" s="125">
        <v>62938</v>
      </c>
      <c r="B250" s="126">
        <v>62967</v>
      </c>
      <c r="C250" s="125" t="s">
        <v>1455</v>
      </c>
      <c r="D250" s="125" t="s">
        <v>590</v>
      </c>
      <c r="E250" s="125" t="s">
        <v>576</v>
      </c>
      <c r="F250" s="125">
        <v>1</v>
      </c>
      <c r="G250" s="127">
        <v>1</v>
      </c>
      <c r="H250" s="125"/>
      <c r="I250" s="125" t="str">
        <f t="shared" si="13"/>
        <v>part</v>
      </c>
      <c r="J250" s="125"/>
      <c r="K250" s="125"/>
      <c r="L250" s="125"/>
      <c r="M250" s="125"/>
      <c r="N250" s="128"/>
      <c r="O250" s="128"/>
      <c r="P250" s="128"/>
      <c r="Q250" s="128"/>
      <c r="R250" s="129" t="s">
        <v>1185</v>
      </c>
      <c r="S250" s="262">
        <v>4</v>
      </c>
      <c r="T250" s="130" t="s">
        <v>1355</v>
      </c>
      <c r="U250" s="125"/>
      <c r="V250" s="131">
        <v>22</v>
      </c>
      <c r="W250" s="129"/>
      <c r="X250" s="125" t="s">
        <v>1381</v>
      </c>
      <c r="Y250" s="125"/>
      <c r="Z250" s="132"/>
      <c r="AA250" s="112">
        <f t="shared" si="16"/>
        <v>22</v>
      </c>
      <c r="AB250" s="95">
        <f t="shared" si="14"/>
        <v>22</v>
      </c>
      <c r="AD250" s="88">
        <f t="shared" si="15"/>
        <v>0</v>
      </c>
      <c r="AE250" s="113">
        <v>40079</v>
      </c>
    </row>
    <row r="251" spans="1:39" x14ac:dyDescent="0.35">
      <c r="A251" s="125">
        <v>62938</v>
      </c>
      <c r="B251" s="126">
        <v>62968</v>
      </c>
      <c r="C251" s="125" t="s">
        <v>1456</v>
      </c>
      <c r="D251" s="125" t="s">
        <v>590</v>
      </c>
      <c r="E251" s="125" t="s">
        <v>576</v>
      </c>
      <c r="F251" s="125">
        <v>1</v>
      </c>
      <c r="G251" s="127">
        <v>1</v>
      </c>
      <c r="H251" s="125"/>
      <c r="I251" s="125" t="str">
        <f t="shared" si="13"/>
        <v>part</v>
      </c>
      <c r="J251" s="125"/>
      <c r="K251" s="125"/>
      <c r="L251" s="125"/>
      <c r="M251" s="125"/>
      <c r="N251" s="128"/>
      <c r="O251" s="128"/>
      <c r="P251" s="128"/>
      <c r="Q251" s="128"/>
      <c r="R251" s="129" t="s">
        <v>1185</v>
      </c>
      <c r="S251" s="262">
        <v>4</v>
      </c>
      <c r="T251" s="130" t="s">
        <v>1355</v>
      </c>
      <c r="U251" s="125"/>
      <c r="V251" s="131">
        <v>10</v>
      </c>
      <c r="W251" s="129"/>
      <c r="X251" s="125" t="s">
        <v>1381</v>
      </c>
      <c r="Y251" s="125"/>
      <c r="Z251" s="132"/>
      <c r="AA251" s="112">
        <f t="shared" si="16"/>
        <v>10</v>
      </c>
      <c r="AB251" s="95">
        <f t="shared" si="14"/>
        <v>10</v>
      </c>
      <c r="AD251" s="88">
        <f t="shared" si="15"/>
        <v>0</v>
      </c>
      <c r="AE251" s="113">
        <v>40079</v>
      </c>
    </row>
    <row r="252" spans="1:39" x14ac:dyDescent="0.35">
      <c r="A252" s="125">
        <v>62938</v>
      </c>
      <c r="B252" s="126">
        <v>62969</v>
      </c>
      <c r="C252" s="125" t="s">
        <v>1457</v>
      </c>
      <c r="D252" s="125" t="s">
        <v>590</v>
      </c>
      <c r="E252" s="125" t="s">
        <v>576</v>
      </c>
      <c r="F252" s="125">
        <v>1</v>
      </c>
      <c r="G252" s="127">
        <v>1</v>
      </c>
      <c r="H252" s="125"/>
      <c r="I252" s="125" t="str">
        <f t="shared" si="13"/>
        <v>part</v>
      </c>
      <c r="J252" s="125"/>
      <c r="K252" s="125"/>
      <c r="L252" s="125"/>
      <c r="M252" s="125"/>
      <c r="N252" s="128"/>
      <c r="O252" s="128"/>
      <c r="P252" s="128"/>
      <c r="Q252" s="128"/>
      <c r="R252" s="129" t="s">
        <v>1185</v>
      </c>
      <c r="S252" s="262">
        <v>4</v>
      </c>
      <c r="T252" s="130" t="s">
        <v>1355</v>
      </c>
      <c r="U252" s="125"/>
      <c r="V252" s="131">
        <v>10</v>
      </c>
      <c r="W252" s="129"/>
      <c r="X252" s="125" t="s">
        <v>1381</v>
      </c>
      <c r="Y252" s="125"/>
      <c r="Z252" s="132"/>
      <c r="AA252" s="112">
        <f t="shared" si="16"/>
        <v>10</v>
      </c>
      <c r="AB252" s="95">
        <f t="shared" si="14"/>
        <v>10</v>
      </c>
      <c r="AD252" s="88">
        <f t="shared" si="15"/>
        <v>0</v>
      </c>
      <c r="AE252" s="113">
        <v>40079</v>
      </c>
    </row>
    <row r="253" spans="1:39" x14ac:dyDescent="0.35">
      <c r="A253" s="125">
        <v>62938</v>
      </c>
      <c r="B253" s="126">
        <v>62970</v>
      </c>
      <c r="C253" s="125" t="s">
        <v>1458</v>
      </c>
      <c r="D253" s="125" t="s">
        <v>590</v>
      </c>
      <c r="E253" s="125" t="s">
        <v>576</v>
      </c>
      <c r="F253" s="125">
        <v>1</v>
      </c>
      <c r="G253" s="127">
        <v>1</v>
      </c>
      <c r="H253" s="125"/>
      <c r="I253" s="125" t="str">
        <f t="shared" si="13"/>
        <v>part</v>
      </c>
      <c r="J253" s="125"/>
      <c r="K253" s="125"/>
      <c r="L253" s="125"/>
      <c r="M253" s="125"/>
      <c r="N253" s="128"/>
      <c r="O253" s="128"/>
      <c r="P253" s="128"/>
      <c r="Q253" s="128"/>
      <c r="R253" s="129" t="s">
        <v>1185</v>
      </c>
      <c r="S253" s="262">
        <v>4</v>
      </c>
      <c r="T253" s="130" t="s">
        <v>1355</v>
      </c>
      <c r="U253" s="125"/>
      <c r="V253" s="131">
        <v>13</v>
      </c>
      <c r="W253" s="129"/>
      <c r="X253" s="125" t="s">
        <v>1381</v>
      </c>
      <c r="Y253" s="125"/>
      <c r="Z253" s="132"/>
      <c r="AA253" s="112">
        <f t="shared" si="16"/>
        <v>13</v>
      </c>
      <c r="AB253" s="95">
        <f t="shared" si="14"/>
        <v>13</v>
      </c>
      <c r="AD253" s="88">
        <f t="shared" si="15"/>
        <v>0</v>
      </c>
      <c r="AE253" s="113">
        <v>40079</v>
      </c>
    </row>
    <row r="254" spans="1:39" x14ac:dyDescent="0.35">
      <c r="A254" s="125">
        <v>62938</v>
      </c>
      <c r="B254" s="126">
        <v>62971</v>
      </c>
      <c r="C254" s="125" t="s">
        <v>1459</v>
      </c>
      <c r="D254" s="125" t="s">
        <v>590</v>
      </c>
      <c r="E254" s="125" t="s">
        <v>576</v>
      </c>
      <c r="F254" s="125">
        <v>1</v>
      </c>
      <c r="G254" s="127">
        <v>1</v>
      </c>
      <c r="H254" s="125"/>
      <c r="I254" s="125" t="str">
        <f t="shared" si="13"/>
        <v>part</v>
      </c>
      <c r="J254" s="125"/>
      <c r="K254" s="125"/>
      <c r="L254" s="125"/>
      <c r="M254" s="125"/>
      <c r="N254" s="128"/>
      <c r="O254" s="128"/>
      <c r="P254" s="128"/>
      <c r="Q254" s="128"/>
      <c r="R254" s="129" t="s">
        <v>1185</v>
      </c>
      <c r="S254" s="262">
        <v>4</v>
      </c>
      <c r="T254" s="130" t="s">
        <v>1355</v>
      </c>
      <c r="U254" s="125"/>
      <c r="V254" s="131">
        <v>13</v>
      </c>
      <c r="W254" s="129"/>
      <c r="X254" s="125" t="s">
        <v>1381</v>
      </c>
      <c r="Y254" s="125"/>
      <c r="Z254" s="132"/>
      <c r="AA254" s="112">
        <f t="shared" si="16"/>
        <v>13</v>
      </c>
      <c r="AB254" s="95">
        <f t="shared" si="14"/>
        <v>13</v>
      </c>
      <c r="AD254" s="88">
        <f t="shared" si="15"/>
        <v>0</v>
      </c>
      <c r="AE254" s="113">
        <v>40079</v>
      </c>
      <c r="AM254" s="124"/>
    </row>
    <row r="255" spans="1:39" x14ac:dyDescent="0.35">
      <c r="A255" s="125">
        <v>62468</v>
      </c>
      <c r="B255" s="126">
        <v>62972</v>
      </c>
      <c r="C255" s="125" t="s">
        <v>1460</v>
      </c>
      <c r="D255" s="125" t="s">
        <v>590</v>
      </c>
      <c r="E255" s="125" t="s">
        <v>576</v>
      </c>
      <c r="F255" s="125">
        <v>1</v>
      </c>
      <c r="G255" s="127">
        <v>1</v>
      </c>
      <c r="H255" s="125"/>
      <c r="I255" s="125" t="str">
        <f t="shared" si="13"/>
        <v>part</v>
      </c>
      <c r="J255" s="125"/>
      <c r="K255" s="125"/>
      <c r="L255" s="125"/>
      <c r="M255" s="125"/>
      <c r="N255" s="128"/>
      <c r="O255" s="128"/>
      <c r="P255" s="128"/>
      <c r="Q255" s="128"/>
      <c r="R255" s="129" t="s">
        <v>1185</v>
      </c>
      <c r="S255" s="262">
        <v>4</v>
      </c>
      <c r="T255" s="130" t="s">
        <v>1461</v>
      </c>
      <c r="U255" s="125"/>
      <c r="V255" s="131">
        <v>53</v>
      </c>
      <c r="W255" s="130"/>
      <c r="X255" s="125" t="s">
        <v>1172</v>
      </c>
      <c r="Y255" s="125"/>
      <c r="Z255" s="132"/>
      <c r="AA255" s="112">
        <f t="shared" si="16"/>
        <v>53</v>
      </c>
      <c r="AB255" s="95">
        <f t="shared" si="14"/>
        <v>53</v>
      </c>
      <c r="AD255" s="88">
        <f t="shared" si="15"/>
        <v>0</v>
      </c>
      <c r="AE255" s="113">
        <v>40079</v>
      </c>
      <c r="AM255" s="124"/>
    </row>
    <row r="256" spans="1:39" x14ac:dyDescent="0.35">
      <c r="A256" s="125">
        <v>62468</v>
      </c>
      <c r="B256" s="126">
        <v>62973</v>
      </c>
      <c r="C256" s="125" t="s">
        <v>1462</v>
      </c>
      <c r="D256" s="125" t="s">
        <v>590</v>
      </c>
      <c r="E256" s="125" t="s">
        <v>576</v>
      </c>
      <c r="F256" s="125">
        <v>1</v>
      </c>
      <c r="G256" s="127">
        <v>1</v>
      </c>
      <c r="H256" s="125"/>
      <c r="I256" s="125" t="str">
        <f t="shared" si="13"/>
        <v>part</v>
      </c>
      <c r="J256" s="125"/>
      <c r="K256" s="125"/>
      <c r="L256" s="125"/>
      <c r="M256" s="125"/>
      <c r="N256" s="128"/>
      <c r="O256" s="128"/>
      <c r="P256" s="128"/>
      <c r="Q256" s="128"/>
      <c r="R256" s="129" t="s">
        <v>1185</v>
      </c>
      <c r="S256" s="262">
        <v>4</v>
      </c>
      <c r="T256" s="130" t="s">
        <v>1463</v>
      </c>
      <c r="U256" s="125"/>
      <c r="V256" s="131">
        <v>53</v>
      </c>
      <c r="W256" s="130"/>
      <c r="X256" s="125" t="s">
        <v>1172</v>
      </c>
      <c r="Y256" s="125"/>
      <c r="Z256" s="132"/>
      <c r="AA256" s="112">
        <f t="shared" si="16"/>
        <v>53</v>
      </c>
      <c r="AB256" s="95">
        <f t="shared" si="14"/>
        <v>53</v>
      </c>
      <c r="AD256" s="88">
        <f t="shared" si="15"/>
        <v>0</v>
      </c>
      <c r="AE256" s="113">
        <v>40079</v>
      </c>
    </row>
    <row r="257" spans="1:38" x14ac:dyDescent="0.35">
      <c r="A257" s="125">
        <v>62452</v>
      </c>
      <c r="B257" s="126">
        <v>62974</v>
      </c>
      <c r="C257" s="125" t="s">
        <v>1464</v>
      </c>
      <c r="D257" s="125" t="s">
        <v>590</v>
      </c>
      <c r="E257" s="125" t="s">
        <v>576</v>
      </c>
      <c r="F257" s="125">
        <v>1</v>
      </c>
      <c r="G257" s="127">
        <v>1</v>
      </c>
      <c r="H257" s="125"/>
      <c r="I257" s="125" t="str">
        <f t="shared" si="13"/>
        <v>part</v>
      </c>
      <c r="J257" s="125"/>
      <c r="K257" s="125"/>
      <c r="L257" s="125"/>
      <c r="M257" s="125"/>
      <c r="N257" s="128"/>
      <c r="O257" s="128"/>
      <c r="P257" s="128"/>
      <c r="Q257" s="128"/>
      <c r="R257" s="129" t="s">
        <v>1129</v>
      </c>
      <c r="S257" s="262">
        <v>4</v>
      </c>
      <c r="T257" s="130" t="s">
        <v>1433</v>
      </c>
      <c r="U257" s="125"/>
      <c r="V257" s="131">
        <v>14.67</v>
      </c>
      <c r="W257" s="129"/>
      <c r="X257" s="125" t="s">
        <v>1465</v>
      </c>
      <c r="Y257" s="125"/>
      <c r="Z257" s="132"/>
      <c r="AA257" s="263">
        <f t="shared" si="16"/>
        <v>14.67</v>
      </c>
      <c r="AB257" s="264">
        <f t="shared" si="14"/>
        <v>14.67</v>
      </c>
      <c r="AC257" s="125"/>
      <c r="AD257" s="125">
        <f t="shared" si="15"/>
        <v>0</v>
      </c>
      <c r="AE257" s="148">
        <v>40080</v>
      </c>
      <c r="AF257" s="125"/>
      <c r="AG257" s="125"/>
      <c r="AH257" s="125"/>
      <c r="AI257" s="125"/>
      <c r="AJ257" s="125"/>
      <c r="AK257" s="125"/>
      <c r="AL257" s="125"/>
    </row>
    <row r="258" spans="1:38" x14ac:dyDescent="0.35">
      <c r="A258" s="125">
        <v>62826</v>
      </c>
      <c r="B258" s="126">
        <v>62975</v>
      </c>
      <c r="C258" s="125" t="s">
        <v>1466</v>
      </c>
      <c r="D258" s="125" t="s">
        <v>590</v>
      </c>
      <c r="E258" s="125" t="s">
        <v>576</v>
      </c>
      <c r="F258" s="125">
        <v>1</v>
      </c>
      <c r="G258" s="127">
        <v>1</v>
      </c>
      <c r="H258" s="125"/>
      <c r="I258" s="125" t="str">
        <f t="shared" si="13"/>
        <v>part</v>
      </c>
      <c r="J258" s="125"/>
      <c r="K258" s="125"/>
      <c r="L258" s="125"/>
      <c r="M258" s="125"/>
      <c r="N258" s="128"/>
      <c r="O258" s="128"/>
      <c r="P258" s="128"/>
      <c r="Q258" s="128"/>
      <c r="R258" s="129" t="s">
        <v>914</v>
      </c>
      <c r="S258" s="262">
        <v>4</v>
      </c>
      <c r="T258" s="130" t="s">
        <v>915</v>
      </c>
      <c r="U258" s="125"/>
      <c r="V258" s="131">
        <v>25</v>
      </c>
      <c r="W258" s="130"/>
      <c r="X258" s="125" t="s">
        <v>1467</v>
      </c>
      <c r="Y258" s="125"/>
      <c r="Z258" s="132"/>
      <c r="AA258" s="263">
        <f t="shared" si="16"/>
        <v>25</v>
      </c>
      <c r="AB258" s="264">
        <f t="shared" si="14"/>
        <v>25</v>
      </c>
      <c r="AC258" s="125"/>
      <c r="AD258" s="125">
        <f t="shared" si="15"/>
        <v>0</v>
      </c>
      <c r="AE258" s="148">
        <v>40077</v>
      </c>
      <c r="AF258" s="125"/>
      <c r="AG258" s="125"/>
      <c r="AH258" s="125"/>
      <c r="AI258" s="125"/>
      <c r="AJ258" s="125"/>
      <c r="AK258" s="125"/>
      <c r="AL258" s="125"/>
    </row>
    <row r="259" spans="1:38" x14ac:dyDescent="0.35">
      <c r="A259" s="125">
        <v>62451</v>
      </c>
      <c r="B259" s="126">
        <v>62976</v>
      </c>
      <c r="C259" s="125" t="s">
        <v>1759</v>
      </c>
      <c r="D259" s="125" t="s">
        <v>590</v>
      </c>
      <c r="E259" s="125" t="s">
        <v>1081</v>
      </c>
      <c r="F259" s="125">
        <v>1</v>
      </c>
      <c r="G259" s="127">
        <v>1</v>
      </c>
      <c r="H259" s="125"/>
      <c r="I259" s="125" t="str">
        <f t="shared" si="13"/>
        <v>part</v>
      </c>
      <c r="J259" s="125"/>
      <c r="K259" s="125"/>
      <c r="L259" s="125"/>
      <c r="M259" s="125"/>
      <c r="N259" s="128"/>
      <c r="O259" s="128"/>
      <c r="P259" s="128"/>
      <c r="Q259" s="128"/>
      <c r="R259" s="129" t="s">
        <v>1185</v>
      </c>
      <c r="S259" s="262">
        <v>4</v>
      </c>
      <c r="T259" s="130" t="s">
        <v>1528</v>
      </c>
      <c r="U259" s="125"/>
      <c r="V259" s="131">
        <v>0</v>
      </c>
      <c r="W259" s="129"/>
      <c r="X259" s="125" t="s">
        <v>1760</v>
      </c>
      <c r="Y259" s="125"/>
      <c r="Z259" s="132"/>
      <c r="AA259" s="263">
        <f t="shared" si="16"/>
        <v>0</v>
      </c>
      <c r="AB259" s="264">
        <f t="shared" si="14"/>
        <v>0</v>
      </c>
      <c r="AC259" s="125"/>
      <c r="AD259" s="125">
        <f t="shared" si="15"/>
        <v>0</v>
      </c>
      <c r="AE259" s="148">
        <v>40088</v>
      </c>
      <c r="AF259" s="125"/>
      <c r="AG259" s="125"/>
      <c r="AH259" s="125"/>
      <c r="AI259" s="125"/>
      <c r="AJ259" s="125"/>
      <c r="AK259" s="125"/>
      <c r="AL259" s="125"/>
    </row>
    <row r="260" spans="1:38" x14ac:dyDescent="0.35">
      <c r="A260" s="125">
        <v>62452</v>
      </c>
      <c r="B260" s="126">
        <v>62977</v>
      </c>
      <c r="C260" s="125" t="s">
        <v>1468</v>
      </c>
      <c r="D260" s="125" t="s">
        <v>590</v>
      </c>
      <c r="E260" s="125" t="s">
        <v>576</v>
      </c>
      <c r="F260" s="125">
        <v>1</v>
      </c>
      <c r="G260" s="127">
        <v>1</v>
      </c>
      <c r="H260" s="125"/>
      <c r="I260" s="125" t="str">
        <f t="shared" si="13"/>
        <v>part</v>
      </c>
      <c r="J260" s="125"/>
      <c r="K260" s="125"/>
      <c r="L260" s="125"/>
      <c r="M260" s="125"/>
      <c r="N260" s="128"/>
      <c r="O260" s="128"/>
      <c r="P260" s="128"/>
      <c r="Q260" s="128"/>
      <c r="R260" s="129" t="s">
        <v>1129</v>
      </c>
      <c r="S260" s="262">
        <v>4</v>
      </c>
      <c r="T260" s="130" t="s">
        <v>1469</v>
      </c>
      <c r="U260" s="125"/>
      <c r="V260" s="131">
        <v>309.99</v>
      </c>
      <c r="W260" s="129">
        <v>12677</v>
      </c>
      <c r="X260" s="125" t="s">
        <v>1470</v>
      </c>
      <c r="Y260" s="125"/>
      <c r="Z260" s="132"/>
      <c r="AA260" s="228">
        <f t="shared" si="16"/>
        <v>309.99</v>
      </c>
      <c r="AB260" s="229">
        <f t="shared" si="14"/>
        <v>309.99</v>
      </c>
      <c r="AC260" s="220"/>
      <c r="AD260" s="220">
        <f t="shared" si="15"/>
        <v>0</v>
      </c>
      <c r="AE260" s="230">
        <v>40079</v>
      </c>
      <c r="AF260" s="220"/>
      <c r="AG260" s="220"/>
      <c r="AH260" s="220"/>
      <c r="AI260" s="220"/>
      <c r="AJ260" s="220"/>
      <c r="AK260" s="220"/>
      <c r="AL260" s="220"/>
    </row>
    <row r="261" spans="1:38" x14ac:dyDescent="0.35">
      <c r="A261" s="155">
        <v>62451</v>
      </c>
      <c r="B261" s="162">
        <v>62978</v>
      </c>
      <c r="C261" s="155" t="s">
        <v>1472</v>
      </c>
      <c r="D261" s="155" t="s">
        <v>590</v>
      </c>
      <c r="E261" s="155" t="s">
        <v>576</v>
      </c>
      <c r="F261" s="155">
        <v>1</v>
      </c>
      <c r="G261" s="171">
        <v>1</v>
      </c>
      <c r="H261" s="155"/>
      <c r="I261" s="155" t="str">
        <f t="shared" si="13"/>
        <v>part</v>
      </c>
      <c r="J261" s="155"/>
      <c r="K261" s="155"/>
      <c r="L261" s="155"/>
      <c r="M261" s="155"/>
      <c r="N261" s="163"/>
      <c r="O261" s="163"/>
      <c r="P261" s="163"/>
      <c r="Q261" s="163"/>
      <c r="R261" s="164" t="s">
        <v>1190</v>
      </c>
      <c r="S261" s="165">
        <v>4</v>
      </c>
      <c r="T261" s="167" t="s">
        <v>1473</v>
      </c>
      <c r="U261" s="155"/>
      <c r="V261" s="172">
        <v>80.069999999999993</v>
      </c>
      <c r="W261" s="164">
        <v>50063</v>
      </c>
      <c r="X261" s="155" t="s">
        <v>618</v>
      </c>
      <c r="Y261" s="155" t="s">
        <v>475</v>
      </c>
      <c r="Z261" s="166"/>
      <c r="AA261" s="152">
        <f t="shared" si="16"/>
        <v>80.069999999999993</v>
      </c>
      <c r="AB261" s="168">
        <f t="shared" si="14"/>
        <v>80.069999999999993</v>
      </c>
      <c r="AC261" s="155"/>
      <c r="AD261" s="155">
        <f t="shared" si="15"/>
        <v>0</v>
      </c>
      <c r="AE261" s="169">
        <v>40093</v>
      </c>
      <c r="AF261" s="155"/>
      <c r="AG261" s="155"/>
      <c r="AH261" s="155"/>
      <c r="AI261" s="155"/>
      <c r="AJ261" s="155"/>
      <c r="AK261" s="155"/>
      <c r="AL261" s="155"/>
    </row>
    <row r="262" spans="1:38" x14ac:dyDescent="0.35">
      <c r="A262" s="232">
        <v>62779</v>
      </c>
      <c r="B262" s="233">
        <v>62979</v>
      </c>
      <c r="C262" s="232" t="s">
        <v>1842</v>
      </c>
      <c r="D262" s="232" t="s">
        <v>590</v>
      </c>
      <c r="E262" s="232" t="s">
        <v>576</v>
      </c>
      <c r="F262" s="232">
        <v>1</v>
      </c>
      <c r="G262" s="234">
        <v>1</v>
      </c>
      <c r="H262" s="232"/>
      <c r="I262" s="232" t="str">
        <f t="shared" si="13"/>
        <v>part</v>
      </c>
      <c r="J262" s="232"/>
      <c r="K262" s="232"/>
      <c r="L262" s="232"/>
      <c r="M262" s="232"/>
      <c r="N262" s="235"/>
      <c r="O262" s="235"/>
      <c r="P262" s="235"/>
      <c r="Q262" s="235"/>
      <c r="R262" s="236" t="s">
        <v>1049</v>
      </c>
      <c r="S262" s="237">
        <v>0</v>
      </c>
      <c r="T262" s="238"/>
      <c r="U262" s="232"/>
      <c r="V262" s="290">
        <v>0</v>
      </c>
      <c r="W262" s="238"/>
      <c r="X262" s="232" t="s">
        <v>1089</v>
      </c>
      <c r="Y262" s="232"/>
      <c r="Z262" s="239"/>
      <c r="AA262" s="240">
        <f t="shared" si="16"/>
        <v>0</v>
      </c>
      <c r="AB262" s="241">
        <f t="shared" si="14"/>
        <v>0</v>
      </c>
      <c r="AC262" s="232"/>
      <c r="AD262" s="232">
        <f t="shared" si="15"/>
        <v>0</v>
      </c>
      <c r="AE262" s="242">
        <v>40085</v>
      </c>
      <c r="AF262" s="232"/>
      <c r="AG262" s="232"/>
      <c r="AH262" s="232"/>
      <c r="AI262" s="232"/>
      <c r="AJ262" s="232"/>
      <c r="AK262" s="232"/>
      <c r="AL262" s="232"/>
    </row>
    <row r="263" spans="1:38" x14ac:dyDescent="0.35">
      <c r="A263" s="125">
        <v>62779</v>
      </c>
      <c r="B263" s="126">
        <v>62980</v>
      </c>
      <c r="C263" s="125" t="s">
        <v>1474</v>
      </c>
      <c r="D263" s="125" t="s">
        <v>590</v>
      </c>
      <c r="E263" s="125" t="s">
        <v>1081</v>
      </c>
      <c r="F263" s="125">
        <v>1</v>
      </c>
      <c r="G263" s="127">
        <v>1</v>
      </c>
      <c r="H263" s="125"/>
      <c r="I263" s="125" t="str">
        <f t="shared" ref="I263:I326" si="17">IF(COUNTIF($A$7:$A$3320,B263)&lt;&gt;0,"assy","part")</f>
        <v>part</v>
      </c>
      <c r="J263" s="125"/>
      <c r="K263" s="125"/>
      <c r="L263" s="125"/>
      <c r="M263" s="125"/>
      <c r="N263" s="128"/>
      <c r="O263" s="128"/>
      <c r="P263" s="128"/>
      <c r="Q263" s="128"/>
      <c r="R263" s="129" t="s">
        <v>1049</v>
      </c>
      <c r="S263" s="262">
        <v>4</v>
      </c>
      <c r="T263" s="130" t="s">
        <v>1237</v>
      </c>
      <c r="U263" s="125"/>
      <c r="V263" s="131">
        <v>26.66</v>
      </c>
      <c r="W263" s="129"/>
      <c r="X263" s="125" t="s">
        <v>916</v>
      </c>
      <c r="Y263" s="125"/>
      <c r="Z263" s="132"/>
      <c r="AA263" s="228">
        <f t="shared" si="16"/>
        <v>26.66</v>
      </c>
      <c r="AB263" s="229">
        <f t="shared" ref="AB263:AB326" si="18">AA263*F263</f>
        <v>26.66</v>
      </c>
      <c r="AC263" s="220"/>
      <c r="AD263" s="220">
        <f t="shared" ref="AD263:AD326" si="19">AC263*F263</f>
        <v>0</v>
      </c>
      <c r="AE263" s="230">
        <v>40081</v>
      </c>
      <c r="AF263" s="220"/>
      <c r="AG263" s="220"/>
      <c r="AH263" s="220"/>
      <c r="AI263" s="220"/>
      <c r="AJ263" s="220"/>
      <c r="AK263" s="220"/>
      <c r="AL263" s="220"/>
    </row>
    <row r="264" spans="1:38" x14ac:dyDescent="0.35">
      <c r="A264" s="125">
        <v>62794</v>
      </c>
      <c r="B264" s="126">
        <v>62982</v>
      </c>
      <c r="C264" s="125" t="s">
        <v>1477</v>
      </c>
      <c r="D264" s="125" t="s">
        <v>590</v>
      </c>
      <c r="E264" s="125" t="s">
        <v>576</v>
      </c>
      <c r="F264" s="125">
        <v>1</v>
      </c>
      <c r="G264" s="127">
        <v>1</v>
      </c>
      <c r="H264" s="125"/>
      <c r="I264" s="125" t="str">
        <f t="shared" si="17"/>
        <v>part</v>
      </c>
      <c r="J264" s="125"/>
      <c r="K264" s="125"/>
      <c r="L264" s="125"/>
      <c r="M264" s="125"/>
      <c r="N264" s="128"/>
      <c r="O264" s="128"/>
      <c r="P264" s="128"/>
      <c r="Q264" s="128"/>
      <c r="R264" s="129" t="s">
        <v>1049</v>
      </c>
      <c r="S264" s="262">
        <v>4</v>
      </c>
      <c r="T264" s="130" t="s">
        <v>1478</v>
      </c>
      <c r="U264" s="125"/>
      <c r="V264" s="131">
        <v>217</v>
      </c>
      <c r="W264" s="129"/>
      <c r="X264" s="125" t="s">
        <v>1215</v>
      </c>
      <c r="Y264" s="125"/>
      <c r="Z264" s="132"/>
      <c r="AA264" s="263">
        <f t="shared" si="16"/>
        <v>217</v>
      </c>
      <c r="AB264" s="264">
        <f t="shared" si="18"/>
        <v>217</v>
      </c>
      <c r="AC264" s="125"/>
      <c r="AD264" s="125">
        <f t="shared" si="19"/>
        <v>0</v>
      </c>
      <c r="AE264" s="148">
        <v>40085</v>
      </c>
      <c r="AF264" s="125"/>
      <c r="AG264" s="125"/>
      <c r="AH264" s="125"/>
      <c r="AI264" s="125"/>
      <c r="AJ264" s="125"/>
      <c r="AK264" s="125"/>
      <c r="AL264" s="125"/>
    </row>
    <row r="265" spans="1:38" x14ac:dyDescent="0.35">
      <c r="A265" s="125">
        <v>62794</v>
      </c>
      <c r="B265" s="126">
        <v>62983</v>
      </c>
      <c r="C265" s="125" t="s">
        <v>1479</v>
      </c>
      <c r="D265" s="125" t="s">
        <v>590</v>
      </c>
      <c r="E265" s="125" t="s">
        <v>576</v>
      </c>
      <c r="F265" s="125">
        <v>2</v>
      </c>
      <c r="G265" s="133">
        <v>1</v>
      </c>
      <c r="H265" s="125"/>
      <c r="I265" s="125" t="str">
        <f t="shared" si="17"/>
        <v>part</v>
      </c>
      <c r="J265" s="125"/>
      <c r="K265" s="125"/>
      <c r="L265" s="125"/>
      <c r="M265" s="125"/>
      <c r="N265" s="128"/>
      <c r="O265" s="128"/>
      <c r="P265" s="128"/>
      <c r="Q265" s="128"/>
      <c r="R265" s="129" t="s">
        <v>1049</v>
      </c>
      <c r="S265" s="262">
        <v>4</v>
      </c>
      <c r="T265" s="130" t="s">
        <v>1237</v>
      </c>
      <c r="U265" s="125"/>
      <c r="V265" s="131">
        <v>22.5</v>
      </c>
      <c r="W265" s="130"/>
      <c r="X265" s="125" t="s">
        <v>916</v>
      </c>
      <c r="Y265" s="125"/>
      <c r="Z265" s="132"/>
      <c r="AA265" s="228">
        <f t="shared" si="16"/>
        <v>22.5</v>
      </c>
      <c r="AB265" s="229">
        <f t="shared" si="18"/>
        <v>45</v>
      </c>
      <c r="AC265" s="220"/>
      <c r="AD265" s="220">
        <f t="shared" si="19"/>
        <v>0</v>
      </c>
      <c r="AE265" s="230">
        <v>40081</v>
      </c>
      <c r="AF265" s="220"/>
      <c r="AG265" s="220"/>
      <c r="AH265" s="220"/>
      <c r="AI265" s="220"/>
      <c r="AJ265" s="220"/>
      <c r="AK265" s="220"/>
      <c r="AL265" s="220"/>
    </row>
    <row r="266" spans="1:38" x14ac:dyDescent="0.35">
      <c r="A266" s="125">
        <v>62779</v>
      </c>
      <c r="B266" s="126">
        <v>62985</v>
      </c>
      <c r="C266" s="125" t="s">
        <v>1480</v>
      </c>
      <c r="D266" s="125" t="s">
        <v>590</v>
      </c>
      <c r="E266" s="125" t="s">
        <v>576</v>
      </c>
      <c r="F266" s="125">
        <v>2</v>
      </c>
      <c r="G266" s="133">
        <v>1</v>
      </c>
      <c r="H266" s="125"/>
      <c r="I266" s="125" t="str">
        <f t="shared" si="17"/>
        <v>part</v>
      </c>
      <c r="J266" s="125"/>
      <c r="K266" s="125"/>
      <c r="L266" s="125"/>
      <c r="M266" s="125"/>
      <c r="N266" s="128"/>
      <c r="O266" s="128"/>
      <c r="P266" s="128"/>
      <c r="Q266" s="128"/>
      <c r="R266" s="129" t="s">
        <v>1049</v>
      </c>
      <c r="S266" s="262">
        <v>4</v>
      </c>
      <c r="T266" s="130" t="s">
        <v>1237</v>
      </c>
      <c r="U266" s="125"/>
      <c r="V266" s="131">
        <v>21.66</v>
      </c>
      <c r="W266" s="130"/>
      <c r="X266" s="125" t="s">
        <v>916</v>
      </c>
      <c r="Y266" s="125"/>
      <c r="Z266" s="132"/>
      <c r="AA266" s="228">
        <f t="shared" si="16"/>
        <v>21.66</v>
      </c>
      <c r="AB266" s="229">
        <f t="shared" si="18"/>
        <v>43.32</v>
      </c>
      <c r="AC266" s="220"/>
      <c r="AD266" s="220">
        <f t="shared" si="19"/>
        <v>0</v>
      </c>
      <c r="AE266" s="230">
        <v>40081</v>
      </c>
      <c r="AF266" s="220"/>
      <c r="AG266" s="220"/>
      <c r="AH266" s="220"/>
      <c r="AI266" s="220"/>
      <c r="AJ266" s="220"/>
      <c r="AK266" s="220"/>
      <c r="AL266" s="220"/>
    </row>
    <row r="267" spans="1:38" x14ac:dyDescent="0.35">
      <c r="A267" s="232">
        <v>62984</v>
      </c>
      <c r="B267" s="233">
        <v>62986</v>
      </c>
      <c r="C267" s="232" t="s">
        <v>1889</v>
      </c>
      <c r="D267" s="232" t="s">
        <v>590</v>
      </c>
      <c r="E267" s="232" t="s">
        <v>576</v>
      </c>
      <c r="F267" s="232">
        <v>1</v>
      </c>
      <c r="G267" s="243">
        <v>1</v>
      </c>
      <c r="H267" s="232"/>
      <c r="I267" s="232" t="str">
        <f t="shared" si="17"/>
        <v>part</v>
      </c>
      <c r="J267" s="232"/>
      <c r="K267" s="232"/>
      <c r="L267" s="232"/>
      <c r="M267" s="232"/>
      <c r="N267" s="235"/>
      <c r="O267" s="235"/>
      <c r="P267" s="235"/>
      <c r="Q267" s="235"/>
      <c r="R267" s="236" t="s">
        <v>1049</v>
      </c>
      <c r="S267" s="237">
        <v>0</v>
      </c>
      <c r="T267" s="238"/>
      <c r="U267" s="232"/>
      <c r="V267" s="290">
        <v>0</v>
      </c>
      <c r="W267" s="236"/>
      <c r="X267" s="232" t="s">
        <v>916</v>
      </c>
      <c r="Y267" s="232"/>
      <c r="Z267" s="239"/>
      <c r="AA267" s="240">
        <f t="shared" si="16"/>
        <v>0</v>
      </c>
      <c r="AB267" s="241">
        <f t="shared" si="18"/>
        <v>0</v>
      </c>
      <c r="AC267" s="232"/>
      <c r="AD267" s="232">
        <f t="shared" si="19"/>
        <v>0</v>
      </c>
      <c r="AE267" s="242">
        <v>40081</v>
      </c>
      <c r="AF267" s="232"/>
      <c r="AG267" s="232"/>
      <c r="AH267" s="232"/>
      <c r="AI267" s="232"/>
      <c r="AJ267" s="232"/>
      <c r="AK267" s="232"/>
      <c r="AL267" s="232"/>
    </row>
    <row r="268" spans="1:38" x14ac:dyDescent="0.35">
      <c r="A268" s="125">
        <v>62452</v>
      </c>
      <c r="B268" s="126">
        <v>62987</v>
      </c>
      <c r="C268" s="125" t="s">
        <v>1481</v>
      </c>
      <c r="D268" s="125" t="s">
        <v>590</v>
      </c>
      <c r="E268" s="125" t="s">
        <v>576</v>
      </c>
      <c r="F268" s="125">
        <v>1</v>
      </c>
      <c r="G268" s="127">
        <v>1</v>
      </c>
      <c r="H268" s="125"/>
      <c r="I268" s="125" t="str">
        <f t="shared" si="17"/>
        <v>part</v>
      </c>
      <c r="J268" s="125"/>
      <c r="K268" s="125"/>
      <c r="L268" s="125"/>
      <c r="M268" s="125"/>
      <c r="N268" s="128"/>
      <c r="O268" s="128"/>
      <c r="P268" s="128"/>
      <c r="Q268" s="128"/>
      <c r="R268" s="129" t="s">
        <v>1129</v>
      </c>
      <c r="S268" s="262">
        <v>4</v>
      </c>
      <c r="T268" s="130" t="s">
        <v>1763</v>
      </c>
      <c r="U268" s="125"/>
      <c r="V268" s="131">
        <v>0</v>
      </c>
      <c r="W268" s="129"/>
      <c r="X268" s="125" t="s">
        <v>1764</v>
      </c>
      <c r="Y268" s="125"/>
      <c r="Z268" s="132"/>
      <c r="AA268" s="263">
        <f t="shared" si="16"/>
        <v>0</v>
      </c>
      <c r="AB268" s="264">
        <f t="shared" si="18"/>
        <v>0</v>
      </c>
      <c r="AC268" s="125"/>
      <c r="AD268" s="125">
        <f t="shared" si="19"/>
        <v>0</v>
      </c>
      <c r="AE268" s="148">
        <v>40080</v>
      </c>
      <c r="AF268" s="125"/>
      <c r="AG268" s="125"/>
      <c r="AH268" s="125"/>
      <c r="AI268" s="125"/>
      <c r="AJ268" s="125"/>
      <c r="AK268" s="125"/>
      <c r="AL268" s="125"/>
    </row>
    <row r="269" spans="1:38" x14ac:dyDescent="0.35">
      <c r="A269" s="88">
        <v>62452</v>
      </c>
      <c r="B269" s="109">
        <v>62988</v>
      </c>
      <c r="C269" s="88" t="s">
        <v>1482</v>
      </c>
      <c r="D269" s="88" t="s">
        <v>590</v>
      </c>
      <c r="E269" s="88" t="s">
        <v>576</v>
      </c>
      <c r="F269" s="88">
        <v>1</v>
      </c>
      <c r="G269" s="110">
        <v>1</v>
      </c>
      <c r="I269" s="88" t="str">
        <f t="shared" si="17"/>
        <v>part</v>
      </c>
      <c r="R269" s="98" t="s">
        <v>1129</v>
      </c>
      <c r="S269" s="91">
        <v>4</v>
      </c>
      <c r="T269" s="92" t="s">
        <v>779</v>
      </c>
      <c r="V269" s="111">
        <v>0</v>
      </c>
      <c r="W269" s="98"/>
      <c r="Z269" s="118"/>
      <c r="AA269" s="112">
        <f t="shared" si="16"/>
        <v>0</v>
      </c>
      <c r="AB269" s="95">
        <f t="shared" si="18"/>
        <v>0</v>
      </c>
      <c r="AD269" s="88">
        <f t="shared" si="19"/>
        <v>0</v>
      </c>
      <c r="AE269" s="113">
        <v>40080</v>
      </c>
    </row>
    <row r="270" spans="1:38" x14ac:dyDescent="0.35">
      <c r="A270" s="125">
        <v>62452</v>
      </c>
      <c r="B270" s="126">
        <v>62989</v>
      </c>
      <c r="C270" s="125" t="s">
        <v>1483</v>
      </c>
      <c r="D270" s="125" t="s">
        <v>590</v>
      </c>
      <c r="E270" s="125" t="s">
        <v>576</v>
      </c>
      <c r="F270" s="125">
        <v>1</v>
      </c>
      <c r="G270" s="127">
        <v>1</v>
      </c>
      <c r="H270" s="125"/>
      <c r="I270" s="125" t="str">
        <f t="shared" si="17"/>
        <v>part</v>
      </c>
      <c r="J270" s="125"/>
      <c r="K270" s="125"/>
      <c r="L270" s="125"/>
      <c r="M270" s="125"/>
      <c r="N270" s="128"/>
      <c r="O270" s="128"/>
      <c r="P270" s="128"/>
      <c r="Q270" s="128"/>
      <c r="R270" s="129" t="s">
        <v>1129</v>
      </c>
      <c r="S270" s="262">
        <v>4</v>
      </c>
      <c r="T270" s="130" t="s">
        <v>1197</v>
      </c>
      <c r="U270" s="125"/>
      <c r="V270" s="131">
        <v>7.4279999999999999</v>
      </c>
      <c r="W270" s="129"/>
      <c r="X270" s="125" t="s">
        <v>1225</v>
      </c>
      <c r="Y270" s="125"/>
      <c r="Z270" s="132"/>
      <c r="AA270" s="263">
        <f t="shared" si="16"/>
        <v>7.4279999999999999</v>
      </c>
      <c r="AB270" s="264">
        <f t="shared" si="18"/>
        <v>7.4279999999999999</v>
      </c>
      <c r="AC270" s="125"/>
      <c r="AD270" s="125">
        <f t="shared" si="19"/>
        <v>0</v>
      </c>
      <c r="AE270" s="148">
        <v>40079</v>
      </c>
      <c r="AF270" s="125"/>
      <c r="AG270" s="125"/>
      <c r="AH270" s="125"/>
      <c r="AI270" s="125"/>
      <c r="AJ270" s="125"/>
      <c r="AK270" s="125"/>
      <c r="AL270" s="125"/>
    </row>
    <row r="271" spans="1:38" x14ac:dyDescent="0.35">
      <c r="A271" s="88">
        <v>62452</v>
      </c>
      <c r="B271" s="109">
        <v>62990</v>
      </c>
      <c r="C271" s="88" t="s">
        <v>1484</v>
      </c>
      <c r="D271" s="88" t="s">
        <v>590</v>
      </c>
      <c r="E271" s="88" t="s">
        <v>576</v>
      </c>
      <c r="F271" s="88">
        <v>2</v>
      </c>
      <c r="G271" s="110">
        <v>1</v>
      </c>
      <c r="I271" s="88" t="str">
        <f t="shared" si="17"/>
        <v>part</v>
      </c>
      <c r="R271" s="98" t="s">
        <v>1129</v>
      </c>
      <c r="S271" s="91">
        <v>4</v>
      </c>
      <c r="T271" s="92" t="s">
        <v>779</v>
      </c>
      <c r="V271" s="111">
        <v>0</v>
      </c>
      <c r="W271" s="98"/>
      <c r="Z271" s="118"/>
      <c r="AA271" s="112">
        <f t="shared" si="16"/>
        <v>0</v>
      </c>
      <c r="AB271" s="95">
        <f t="shared" si="18"/>
        <v>0</v>
      </c>
      <c r="AD271" s="88">
        <f t="shared" si="19"/>
        <v>0</v>
      </c>
      <c r="AE271" s="113">
        <v>40080</v>
      </c>
    </row>
    <row r="272" spans="1:38" x14ac:dyDescent="0.35">
      <c r="A272" s="88">
        <v>62452</v>
      </c>
      <c r="B272" s="109">
        <v>62991</v>
      </c>
      <c r="C272" s="88" t="s">
        <v>1485</v>
      </c>
      <c r="D272" s="88" t="s">
        <v>590</v>
      </c>
      <c r="E272" s="88" t="s">
        <v>576</v>
      </c>
      <c r="F272" s="88">
        <v>1</v>
      </c>
      <c r="G272" s="110">
        <v>1</v>
      </c>
      <c r="I272" s="88" t="str">
        <f t="shared" si="17"/>
        <v>part</v>
      </c>
      <c r="R272" s="98" t="s">
        <v>1129</v>
      </c>
      <c r="S272" s="91">
        <v>4</v>
      </c>
      <c r="T272" s="92" t="s">
        <v>779</v>
      </c>
      <c r="V272" s="111">
        <v>0</v>
      </c>
      <c r="W272" s="98"/>
      <c r="Z272" s="118"/>
      <c r="AA272" s="112">
        <f t="shared" si="16"/>
        <v>0</v>
      </c>
      <c r="AB272" s="95">
        <f t="shared" si="18"/>
        <v>0</v>
      </c>
      <c r="AD272" s="88">
        <f t="shared" si="19"/>
        <v>0</v>
      </c>
      <c r="AE272" s="113">
        <v>40080</v>
      </c>
    </row>
    <row r="273" spans="1:38" x14ac:dyDescent="0.35">
      <c r="A273" s="155">
        <v>62445</v>
      </c>
      <c r="B273" s="162">
        <v>62992</v>
      </c>
      <c r="C273" s="155" t="s">
        <v>1486</v>
      </c>
      <c r="D273" s="155" t="s">
        <v>590</v>
      </c>
      <c r="E273" s="155" t="s">
        <v>576</v>
      </c>
      <c r="F273" s="155">
        <v>1</v>
      </c>
      <c r="G273" s="155">
        <v>100</v>
      </c>
      <c r="H273" s="155"/>
      <c r="I273" s="155" t="str">
        <f t="shared" si="17"/>
        <v>part</v>
      </c>
      <c r="J273" s="155"/>
      <c r="K273" s="155"/>
      <c r="L273" s="155"/>
      <c r="M273" s="155"/>
      <c r="N273" s="163"/>
      <c r="O273" s="163"/>
      <c r="P273" s="163"/>
      <c r="Q273" s="163"/>
      <c r="R273" s="164" t="s">
        <v>914</v>
      </c>
      <c r="S273" s="165">
        <v>4</v>
      </c>
      <c r="T273" s="167" t="s">
        <v>1397</v>
      </c>
      <c r="U273" s="155"/>
      <c r="V273" s="248">
        <v>94.5</v>
      </c>
      <c r="W273" s="167">
        <v>50099</v>
      </c>
      <c r="X273" s="169">
        <v>40141</v>
      </c>
      <c r="Y273" s="155"/>
      <c r="Z273" s="166"/>
      <c r="AA273" s="152">
        <f t="shared" si="16"/>
        <v>94.5</v>
      </c>
      <c r="AB273" s="168">
        <f t="shared" si="18"/>
        <v>94.5</v>
      </c>
      <c r="AC273" s="155"/>
      <c r="AD273" s="155">
        <f t="shared" si="19"/>
        <v>0</v>
      </c>
      <c r="AE273" s="169">
        <v>40084</v>
      </c>
      <c r="AF273" s="155"/>
      <c r="AG273" s="155"/>
      <c r="AH273" s="155"/>
      <c r="AI273" s="155"/>
      <c r="AJ273" s="155"/>
      <c r="AK273" s="155"/>
      <c r="AL273" s="155"/>
    </row>
    <row r="274" spans="1:38" x14ac:dyDescent="0.35">
      <c r="A274" s="125">
        <v>62445</v>
      </c>
      <c r="B274" s="126">
        <v>62995</v>
      </c>
      <c r="C274" s="125" t="s">
        <v>1489</v>
      </c>
      <c r="D274" s="125" t="s">
        <v>590</v>
      </c>
      <c r="E274" s="125" t="s">
        <v>576</v>
      </c>
      <c r="F274" s="125">
        <v>1</v>
      </c>
      <c r="G274" s="133">
        <v>1</v>
      </c>
      <c r="H274" s="125"/>
      <c r="I274" s="125" t="str">
        <f t="shared" si="17"/>
        <v>part</v>
      </c>
      <c r="J274" s="125"/>
      <c r="K274" s="125"/>
      <c r="L274" s="125"/>
      <c r="M274" s="125"/>
      <c r="N274" s="128"/>
      <c r="O274" s="128"/>
      <c r="P274" s="128"/>
      <c r="Q274" s="128"/>
      <c r="R274" s="129" t="s">
        <v>914</v>
      </c>
      <c r="S274" s="262">
        <v>4</v>
      </c>
      <c r="T274" s="130" t="s">
        <v>1490</v>
      </c>
      <c r="U274" s="125"/>
      <c r="V274" s="131">
        <v>0</v>
      </c>
      <c r="W274" s="130"/>
      <c r="X274" s="125" t="s">
        <v>1491</v>
      </c>
      <c r="Y274" s="125"/>
      <c r="Z274" s="132"/>
      <c r="AA274" s="263">
        <f t="shared" si="16"/>
        <v>0</v>
      </c>
      <c r="AB274" s="264">
        <f t="shared" si="18"/>
        <v>0</v>
      </c>
      <c r="AC274" s="125"/>
      <c r="AD274" s="125">
        <f t="shared" si="19"/>
        <v>0</v>
      </c>
      <c r="AE274" s="148">
        <v>40084</v>
      </c>
      <c r="AF274" s="125"/>
      <c r="AG274" s="125"/>
      <c r="AH274" s="125"/>
      <c r="AI274" s="125"/>
      <c r="AJ274" s="125"/>
      <c r="AK274" s="125"/>
      <c r="AL274" s="125"/>
    </row>
    <row r="275" spans="1:38" x14ac:dyDescent="0.35">
      <c r="A275" s="88">
        <v>62452</v>
      </c>
      <c r="B275" s="109">
        <v>62996</v>
      </c>
      <c r="C275" s="88" t="s">
        <v>1492</v>
      </c>
      <c r="D275" s="88" t="s">
        <v>590</v>
      </c>
      <c r="E275" s="88" t="s">
        <v>576</v>
      </c>
      <c r="F275" s="88">
        <v>1</v>
      </c>
      <c r="G275" s="110">
        <v>1</v>
      </c>
      <c r="I275" s="88" t="str">
        <f t="shared" si="17"/>
        <v>part</v>
      </c>
      <c r="R275" s="98" t="s">
        <v>1129</v>
      </c>
      <c r="S275" s="91">
        <v>4</v>
      </c>
      <c r="T275" s="92" t="s">
        <v>779</v>
      </c>
      <c r="V275" s="111">
        <v>0</v>
      </c>
      <c r="W275" s="98"/>
      <c r="Z275" s="118"/>
      <c r="AA275" s="112">
        <f t="shared" si="16"/>
        <v>0</v>
      </c>
      <c r="AB275" s="95">
        <f t="shared" si="18"/>
        <v>0</v>
      </c>
      <c r="AD275" s="88">
        <f t="shared" si="19"/>
        <v>0</v>
      </c>
      <c r="AE275" s="113">
        <v>40084</v>
      </c>
    </row>
    <row r="276" spans="1:38" x14ac:dyDescent="0.35">
      <c r="A276" s="88">
        <v>62452</v>
      </c>
      <c r="B276" s="109">
        <v>62997</v>
      </c>
      <c r="C276" s="88" t="s">
        <v>1493</v>
      </c>
      <c r="D276" s="88" t="s">
        <v>590</v>
      </c>
      <c r="E276" s="88" t="s">
        <v>576</v>
      </c>
      <c r="F276" s="88">
        <v>1</v>
      </c>
      <c r="G276" s="110">
        <v>1</v>
      </c>
      <c r="I276" s="88" t="str">
        <f t="shared" si="17"/>
        <v>part</v>
      </c>
      <c r="R276" s="98" t="s">
        <v>1129</v>
      </c>
      <c r="S276" s="91">
        <v>4</v>
      </c>
      <c r="T276" s="92" t="s">
        <v>779</v>
      </c>
      <c r="V276" s="111">
        <v>0</v>
      </c>
      <c r="W276" s="98"/>
      <c r="Z276" s="118"/>
      <c r="AA276" s="112">
        <f t="shared" si="16"/>
        <v>0</v>
      </c>
      <c r="AB276" s="95">
        <f t="shared" si="18"/>
        <v>0</v>
      </c>
      <c r="AD276" s="88">
        <f t="shared" si="19"/>
        <v>0</v>
      </c>
      <c r="AE276" s="113">
        <v>40084</v>
      </c>
    </row>
    <row r="277" spans="1:38" x14ac:dyDescent="0.35">
      <c r="A277" s="125">
        <v>63062</v>
      </c>
      <c r="B277" s="126">
        <v>63060</v>
      </c>
      <c r="C277" s="125" t="s">
        <v>1498</v>
      </c>
      <c r="D277" s="125" t="s">
        <v>590</v>
      </c>
      <c r="E277" s="125" t="s">
        <v>576</v>
      </c>
      <c r="F277" s="125">
        <v>1</v>
      </c>
      <c r="G277" s="127">
        <v>1</v>
      </c>
      <c r="H277" s="125"/>
      <c r="I277" s="125" t="str">
        <f t="shared" si="17"/>
        <v>part</v>
      </c>
      <c r="J277" s="125"/>
      <c r="K277" s="125"/>
      <c r="L277" s="125"/>
      <c r="M277" s="125"/>
      <c r="N277" s="128"/>
      <c r="O277" s="128"/>
      <c r="P277" s="128"/>
      <c r="Q277" s="128"/>
      <c r="R277" s="129" t="s">
        <v>1129</v>
      </c>
      <c r="S277" s="262">
        <v>4</v>
      </c>
      <c r="T277" s="130" t="s">
        <v>1197</v>
      </c>
      <c r="U277" s="125"/>
      <c r="V277" s="131">
        <v>28.57</v>
      </c>
      <c r="W277" s="130"/>
      <c r="X277" s="125" t="s">
        <v>1105</v>
      </c>
      <c r="Y277" s="125"/>
      <c r="Z277" s="132"/>
      <c r="AA277" s="112">
        <f t="shared" si="16"/>
        <v>28.57</v>
      </c>
      <c r="AB277" s="95">
        <f t="shared" si="18"/>
        <v>28.57</v>
      </c>
      <c r="AD277" s="88">
        <f t="shared" si="19"/>
        <v>0</v>
      </c>
      <c r="AE277" s="113">
        <v>40102</v>
      </c>
    </row>
    <row r="278" spans="1:38" x14ac:dyDescent="0.35">
      <c r="A278" s="88">
        <v>62918</v>
      </c>
      <c r="B278" s="109">
        <v>63066</v>
      </c>
      <c r="C278" s="88" t="s">
        <v>1502</v>
      </c>
      <c r="D278" s="88" t="s">
        <v>590</v>
      </c>
      <c r="E278" s="88" t="s">
        <v>576</v>
      </c>
      <c r="F278" s="88">
        <v>1</v>
      </c>
      <c r="G278" s="110">
        <v>1</v>
      </c>
      <c r="I278" s="88" t="str">
        <f t="shared" si="17"/>
        <v>part</v>
      </c>
      <c r="R278" s="98" t="s">
        <v>914</v>
      </c>
      <c r="S278" s="91">
        <v>4</v>
      </c>
      <c r="V278" s="111">
        <v>0</v>
      </c>
      <c r="Z278" s="114"/>
      <c r="AA278" s="115">
        <f t="shared" si="16"/>
        <v>0</v>
      </c>
      <c r="AB278" s="95">
        <f t="shared" si="18"/>
        <v>0</v>
      </c>
      <c r="AD278" s="88">
        <f t="shared" si="19"/>
        <v>0</v>
      </c>
      <c r="AE278" s="113">
        <v>40126</v>
      </c>
    </row>
    <row r="279" spans="1:38" x14ac:dyDescent="0.35">
      <c r="A279" s="220">
        <v>63068</v>
      </c>
      <c r="B279" s="231">
        <v>63069</v>
      </c>
      <c r="C279" s="220" t="s">
        <v>1893</v>
      </c>
      <c r="D279" s="220" t="s">
        <v>590</v>
      </c>
      <c r="E279" s="220" t="s">
        <v>576</v>
      </c>
      <c r="F279" s="220">
        <v>1</v>
      </c>
      <c r="G279" s="221">
        <v>1</v>
      </c>
      <c r="H279" s="220"/>
      <c r="I279" s="220" t="str">
        <f t="shared" si="17"/>
        <v>part</v>
      </c>
      <c r="J279" s="220"/>
      <c r="K279" s="220"/>
      <c r="L279" s="220"/>
      <c r="M279" s="220"/>
      <c r="N279" s="222"/>
      <c r="O279" s="222"/>
      <c r="P279" s="222"/>
      <c r="Q279" s="222"/>
      <c r="R279" s="223" t="s">
        <v>1049</v>
      </c>
      <c r="S279" s="224">
        <v>4</v>
      </c>
      <c r="T279" s="225" t="s">
        <v>1506</v>
      </c>
      <c r="U279" s="220"/>
      <c r="V279" s="226">
        <v>0</v>
      </c>
      <c r="W279" s="225"/>
      <c r="X279" s="220"/>
      <c r="Y279" s="220"/>
      <c r="Z279" s="227"/>
      <c r="AA279" s="112">
        <f t="shared" si="16"/>
        <v>0</v>
      </c>
      <c r="AB279" s="95">
        <f t="shared" si="18"/>
        <v>0</v>
      </c>
      <c r="AD279" s="88">
        <f t="shared" si="19"/>
        <v>0</v>
      </c>
      <c r="AE279" s="113">
        <v>40112</v>
      </c>
    </row>
    <row r="280" spans="1:38" x14ac:dyDescent="0.35">
      <c r="A280" s="220">
        <v>63070</v>
      </c>
      <c r="B280" s="231">
        <v>63071</v>
      </c>
      <c r="C280" s="220" t="s">
        <v>1505</v>
      </c>
      <c r="D280" s="220" t="s">
        <v>590</v>
      </c>
      <c r="E280" s="220" t="s">
        <v>576</v>
      </c>
      <c r="F280" s="220">
        <v>1</v>
      </c>
      <c r="G280" s="221">
        <v>1</v>
      </c>
      <c r="H280" s="220"/>
      <c r="I280" s="220" t="str">
        <f t="shared" si="17"/>
        <v>part</v>
      </c>
      <c r="J280" s="220"/>
      <c r="K280" s="220"/>
      <c r="L280" s="220"/>
      <c r="M280" s="220"/>
      <c r="N280" s="222"/>
      <c r="O280" s="222"/>
      <c r="P280" s="222"/>
      <c r="Q280" s="222"/>
      <c r="R280" s="223" t="s">
        <v>1049</v>
      </c>
      <c r="S280" s="224">
        <v>4</v>
      </c>
      <c r="T280" s="225" t="s">
        <v>1506</v>
      </c>
      <c r="U280" s="220"/>
      <c r="V280" s="226">
        <v>0</v>
      </c>
      <c r="W280" s="225"/>
      <c r="X280" s="220"/>
      <c r="Y280" s="220"/>
      <c r="Z280" s="227"/>
      <c r="AA280" s="112">
        <f t="shared" si="16"/>
        <v>0</v>
      </c>
      <c r="AB280" s="95">
        <f t="shared" si="18"/>
        <v>0</v>
      </c>
      <c r="AD280" s="88">
        <f t="shared" si="19"/>
        <v>0</v>
      </c>
      <c r="AE280" s="113">
        <v>40112</v>
      </c>
    </row>
    <row r="281" spans="1:38" x14ac:dyDescent="0.35">
      <c r="A281" s="125">
        <v>63072</v>
      </c>
      <c r="B281" s="126">
        <v>63073</v>
      </c>
      <c r="C281" s="125" t="s">
        <v>1508</v>
      </c>
      <c r="D281" s="125" t="s">
        <v>590</v>
      </c>
      <c r="E281" s="125" t="s">
        <v>576</v>
      </c>
      <c r="F281" s="125">
        <v>1</v>
      </c>
      <c r="G281" s="127">
        <v>1</v>
      </c>
      <c r="H281" s="125"/>
      <c r="I281" s="125" t="str">
        <f t="shared" si="17"/>
        <v>part</v>
      </c>
      <c r="J281" s="125"/>
      <c r="K281" s="125"/>
      <c r="L281" s="125"/>
      <c r="M281" s="125"/>
      <c r="N281" s="128"/>
      <c r="O281" s="128"/>
      <c r="P281" s="128"/>
      <c r="Q281" s="128"/>
      <c r="R281" s="129" t="s">
        <v>1049</v>
      </c>
      <c r="S281" s="262">
        <v>4</v>
      </c>
      <c r="T281" s="130" t="s">
        <v>1509</v>
      </c>
      <c r="U281" s="125"/>
      <c r="V281" s="131">
        <v>35</v>
      </c>
      <c r="W281" s="130"/>
      <c r="X281" s="125" t="s">
        <v>1510</v>
      </c>
      <c r="Y281" s="125"/>
      <c r="Z281" s="132"/>
      <c r="AA281" s="112">
        <f t="shared" si="16"/>
        <v>35</v>
      </c>
      <c r="AB281" s="95">
        <f t="shared" si="18"/>
        <v>35</v>
      </c>
      <c r="AD281" s="88">
        <f t="shared" si="19"/>
        <v>0</v>
      </c>
      <c r="AE281" s="113">
        <v>40112</v>
      </c>
    </row>
    <row r="282" spans="1:38" x14ac:dyDescent="0.35">
      <c r="A282" s="125">
        <v>62897</v>
      </c>
      <c r="B282" s="126">
        <v>63074</v>
      </c>
      <c r="C282" s="125" t="s">
        <v>1511</v>
      </c>
      <c r="D282" s="125" t="s">
        <v>590</v>
      </c>
      <c r="E282" s="125" t="s">
        <v>576</v>
      </c>
      <c r="F282" s="125">
        <v>1</v>
      </c>
      <c r="G282" s="127">
        <v>1</v>
      </c>
      <c r="H282" s="125"/>
      <c r="I282" s="125" t="str">
        <f t="shared" si="17"/>
        <v>part</v>
      </c>
      <c r="J282" s="125"/>
      <c r="K282" s="125"/>
      <c r="L282" s="125"/>
      <c r="M282" s="125"/>
      <c r="N282" s="128"/>
      <c r="O282" s="128"/>
      <c r="P282" s="128"/>
      <c r="Q282" s="128"/>
      <c r="R282" s="129" t="s">
        <v>1129</v>
      </c>
      <c r="S282" s="262">
        <v>4</v>
      </c>
      <c r="T282" s="130" t="s">
        <v>1307</v>
      </c>
      <c r="U282" s="125"/>
      <c r="V282" s="131">
        <v>0</v>
      </c>
      <c r="W282" s="130"/>
      <c r="X282" s="125"/>
      <c r="Y282" s="125"/>
      <c r="Z282" s="132"/>
      <c r="AA282" s="112">
        <f t="shared" si="16"/>
        <v>0</v>
      </c>
      <c r="AB282" s="95">
        <f t="shared" si="18"/>
        <v>0</v>
      </c>
      <c r="AD282" s="88">
        <f t="shared" si="19"/>
        <v>0</v>
      </c>
      <c r="AE282" s="113">
        <v>40102</v>
      </c>
    </row>
    <row r="283" spans="1:38" x14ac:dyDescent="0.35">
      <c r="A283" s="125">
        <v>62897</v>
      </c>
      <c r="B283" s="126">
        <v>63075</v>
      </c>
      <c r="C283" s="125" t="s">
        <v>1512</v>
      </c>
      <c r="D283" s="125" t="s">
        <v>590</v>
      </c>
      <c r="E283" s="125" t="s">
        <v>576</v>
      </c>
      <c r="F283" s="125">
        <v>1</v>
      </c>
      <c r="G283" s="127">
        <v>1</v>
      </c>
      <c r="H283" s="125"/>
      <c r="I283" s="125" t="str">
        <f t="shared" si="17"/>
        <v>part</v>
      </c>
      <c r="J283" s="125"/>
      <c r="K283" s="125"/>
      <c r="L283" s="125"/>
      <c r="M283" s="125"/>
      <c r="N283" s="128"/>
      <c r="O283" s="128"/>
      <c r="P283" s="128"/>
      <c r="Q283" s="128"/>
      <c r="R283" s="129" t="s">
        <v>1129</v>
      </c>
      <c r="S283" s="262">
        <v>4</v>
      </c>
      <c r="T283" s="130" t="s">
        <v>1307</v>
      </c>
      <c r="U283" s="125"/>
      <c r="V283" s="131">
        <v>0</v>
      </c>
      <c r="W283" s="130"/>
      <c r="X283" s="125"/>
      <c r="Y283" s="125"/>
      <c r="Z283" s="132"/>
      <c r="AA283" s="112">
        <f t="shared" si="16"/>
        <v>0</v>
      </c>
      <c r="AB283" s="95">
        <f t="shared" si="18"/>
        <v>0</v>
      </c>
      <c r="AD283" s="88">
        <f t="shared" si="19"/>
        <v>0</v>
      </c>
      <c r="AE283" s="113">
        <v>40102</v>
      </c>
    </row>
    <row r="284" spans="1:38" s="149" customFormat="1" x14ac:dyDescent="0.35">
      <c r="A284" s="125">
        <v>62998</v>
      </c>
      <c r="B284" s="126">
        <v>63076</v>
      </c>
      <c r="C284" s="125" t="s">
        <v>1513</v>
      </c>
      <c r="D284" s="125" t="s">
        <v>590</v>
      </c>
      <c r="E284" s="125" t="s">
        <v>576</v>
      </c>
      <c r="F284" s="125">
        <v>2</v>
      </c>
      <c r="G284" s="127">
        <v>1</v>
      </c>
      <c r="H284" s="125"/>
      <c r="I284" s="125" t="str">
        <f t="shared" si="17"/>
        <v>part</v>
      </c>
      <c r="J284" s="125"/>
      <c r="K284" s="125"/>
      <c r="L284" s="125"/>
      <c r="M284" s="125"/>
      <c r="N284" s="128"/>
      <c r="O284" s="128"/>
      <c r="P284" s="128"/>
      <c r="Q284" s="128"/>
      <c r="R284" s="129" t="s">
        <v>1095</v>
      </c>
      <c r="S284" s="262">
        <v>4</v>
      </c>
      <c r="T284" s="130" t="s">
        <v>1121</v>
      </c>
      <c r="U284" s="125"/>
      <c r="V284" s="132">
        <v>10</v>
      </c>
      <c r="W284" s="130"/>
      <c r="X284" s="125" t="s">
        <v>1105</v>
      </c>
      <c r="Y284" s="125"/>
      <c r="Z284" s="132"/>
      <c r="AA284" s="112">
        <f t="shared" si="16"/>
        <v>10</v>
      </c>
      <c r="AB284" s="95">
        <f t="shared" si="18"/>
        <v>20</v>
      </c>
      <c r="AC284" s="88"/>
      <c r="AD284" s="88">
        <f t="shared" si="19"/>
        <v>0</v>
      </c>
      <c r="AE284" s="113">
        <v>40102</v>
      </c>
      <c r="AF284" s="88"/>
      <c r="AG284" s="88"/>
      <c r="AH284" s="88"/>
      <c r="AI284" s="88"/>
      <c r="AJ284" s="88"/>
      <c r="AK284" s="88"/>
      <c r="AL284" s="88"/>
    </row>
    <row r="285" spans="1:38" s="149" customFormat="1" x14ac:dyDescent="0.35">
      <c r="A285" s="125">
        <v>62998</v>
      </c>
      <c r="B285" s="126">
        <v>63077</v>
      </c>
      <c r="C285" s="125" t="s">
        <v>1514</v>
      </c>
      <c r="D285" s="125" t="s">
        <v>590</v>
      </c>
      <c r="E285" s="125" t="s">
        <v>576</v>
      </c>
      <c r="F285" s="125">
        <v>2</v>
      </c>
      <c r="G285" s="127">
        <v>1</v>
      </c>
      <c r="H285" s="125"/>
      <c r="I285" s="125" t="str">
        <f t="shared" si="17"/>
        <v>part</v>
      </c>
      <c r="J285" s="125"/>
      <c r="K285" s="125"/>
      <c r="L285" s="125"/>
      <c r="M285" s="125"/>
      <c r="N285" s="128"/>
      <c r="O285" s="128"/>
      <c r="P285" s="128"/>
      <c r="Q285" s="128"/>
      <c r="R285" s="129" t="s">
        <v>1095</v>
      </c>
      <c r="S285" s="262">
        <v>4</v>
      </c>
      <c r="T285" s="130" t="s">
        <v>1121</v>
      </c>
      <c r="U285" s="125"/>
      <c r="V285" s="132">
        <v>7</v>
      </c>
      <c r="W285" s="130"/>
      <c r="X285" s="125" t="s">
        <v>1093</v>
      </c>
      <c r="Y285" s="125"/>
      <c r="Z285" s="132"/>
      <c r="AA285" s="112">
        <f t="shared" si="16"/>
        <v>7</v>
      </c>
      <c r="AB285" s="95">
        <f t="shared" si="18"/>
        <v>14</v>
      </c>
      <c r="AC285" s="88"/>
      <c r="AD285" s="88">
        <f t="shared" si="19"/>
        <v>0</v>
      </c>
      <c r="AE285" s="113">
        <v>40098</v>
      </c>
      <c r="AF285" s="88"/>
      <c r="AG285" s="88"/>
      <c r="AH285" s="88"/>
      <c r="AI285" s="88"/>
      <c r="AJ285" s="88"/>
      <c r="AK285" s="88"/>
      <c r="AL285" s="88"/>
    </row>
    <row r="286" spans="1:38" x14ac:dyDescent="0.35">
      <c r="A286" s="125">
        <v>62998</v>
      </c>
      <c r="B286" s="126">
        <v>63078</v>
      </c>
      <c r="C286" s="125" t="s">
        <v>1515</v>
      </c>
      <c r="D286" s="125" t="s">
        <v>590</v>
      </c>
      <c r="E286" s="125" t="s">
        <v>576</v>
      </c>
      <c r="F286" s="125">
        <v>2</v>
      </c>
      <c r="G286" s="127">
        <v>1</v>
      </c>
      <c r="H286" s="125"/>
      <c r="I286" s="125" t="str">
        <f t="shared" si="17"/>
        <v>part</v>
      </c>
      <c r="J286" s="125"/>
      <c r="K286" s="125"/>
      <c r="L286" s="125"/>
      <c r="M286" s="125"/>
      <c r="N286" s="128"/>
      <c r="O286" s="128"/>
      <c r="P286" s="128"/>
      <c r="Q286" s="128"/>
      <c r="R286" s="129" t="s">
        <v>1095</v>
      </c>
      <c r="S286" s="262">
        <v>4</v>
      </c>
      <c r="T286" s="130" t="s">
        <v>1092</v>
      </c>
      <c r="U286" s="125"/>
      <c r="V286" s="131">
        <v>3.8570000000000002</v>
      </c>
      <c r="W286" s="130"/>
      <c r="X286" s="125" t="s">
        <v>1105</v>
      </c>
      <c r="Y286" s="125"/>
      <c r="Z286" s="132"/>
      <c r="AA286" s="112">
        <f t="shared" si="16"/>
        <v>3.8570000000000002</v>
      </c>
      <c r="AB286" s="95">
        <f t="shared" si="18"/>
        <v>7.7140000000000004</v>
      </c>
      <c r="AD286" s="88">
        <f t="shared" si="19"/>
        <v>0</v>
      </c>
      <c r="AE286" s="113">
        <v>40098</v>
      </c>
    </row>
    <row r="287" spans="1:38" x14ac:dyDescent="0.35">
      <c r="A287" s="125">
        <v>63089</v>
      </c>
      <c r="B287" s="126">
        <v>63079</v>
      </c>
      <c r="C287" s="125" t="s">
        <v>1516</v>
      </c>
      <c r="D287" s="125" t="s">
        <v>590</v>
      </c>
      <c r="E287" s="125" t="s">
        <v>576</v>
      </c>
      <c r="F287" s="125">
        <v>1</v>
      </c>
      <c r="G287" s="127">
        <v>1</v>
      </c>
      <c r="H287" s="125"/>
      <c r="I287" s="125" t="str">
        <f t="shared" si="17"/>
        <v>part</v>
      </c>
      <c r="J287" s="125"/>
      <c r="K287" s="125"/>
      <c r="L287" s="125"/>
      <c r="M287" s="125"/>
      <c r="N287" s="128"/>
      <c r="O287" s="128"/>
      <c r="P287" s="128"/>
      <c r="Q287" s="128"/>
      <c r="R287" s="129" t="s">
        <v>1103</v>
      </c>
      <c r="S287" s="262">
        <v>4</v>
      </c>
      <c r="T287" s="130" t="s">
        <v>1092</v>
      </c>
      <c r="U287" s="125"/>
      <c r="V287" s="131">
        <v>295</v>
      </c>
      <c r="W287" s="130"/>
      <c r="X287" s="125" t="s">
        <v>1096</v>
      </c>
      <c r="Y287" s="125"/>
      <c r="Z287" s="132"/>
      <c r="AA287" s="112">
        <f t="shared" si="16"/>
        <v>295</v>
      </c>
      <c r="AB287" s="95">
        <f t="shared" si="18"/>
        <v>295</v>
      </c>
      <c r="AD287" s="88">
        <f t="shared" si="19"/>
        <v>0</v>
      </c>
      <c r="AE287" s="113">
        <v>40102</v>
      </c>
    </row>
    <row r="288" spans="1:38" x14ac:dyDescent="0.35">
      <c r="A288" s="125">
        <v>63089</v>
      </c>
      <c r="B288" s="126">
        <v>63081</v>
      </c>
      <c r="C288" s="125" t="s">
        <v>1517</v>
      </c>
      <c r="D288" s="125" t="s">
        <v>590</v>
      </c>
      <c r="E288" s="125" t="s">
        <v>576</v>
      </c>
      <c r="F288" s="125">
        <v>1</v>
      </c>
      <c r="G288" s="127">
        <v>1</v>
      </c>
      <c r="H288" s="125"/>
      <c r="I288" s="125" t="str">
        <f t="shared" si="17"/>
        <v>part</v>
      </c>
      <c r="J288" s="125"/>
      <c r="K288" s="125"/>
      <c r="L288" s="125"/>
      <c r="M288" s="125"/>
      <c r="N288" s="128"/>
      <c r="O288" s="128"/>
      <c r="P288" s="128"/>
      <c r="Q288" s="128"/>
      <c r="R288" s="129" t="s">
        <v>1103</v>
      </c>
      <c r="S288" s="262">
        <v>4</v>
      </c>
      <c r="T288" s="130" t="s">
        <v>1092</v>
      </c>
      <c r="U288" s="125"/>
      <c r="V288" s="131">
        <v>65</v>
      </c>
      <c r="W288" s="130"/>
      <c r="X288" s="125" t="s">
        <v>1096</v>
      </c>
      <c r="Y288" s="125"/>
      <c r="Z288" s="132"/>
      <c r="AA288" s="112">
        <f t="shared" ref="AA288:AA351" si="20">V288+Z288</f>
        <v>65</v>
      </c>
      <c r="AB288" s="95">
        <f t="shared" si="18"/>
        <v>65</v>
      </c>
      <c r="AD288" s="88">
        <f t="shared" si="19"/>
        <v>0</v>
      </c>
      <c r="AE288" s="113">
        <v>40102</v>
      </c>
    </row>
    <row r="289" spans="1:38" x14ac:dyDescent="0.35">
      <c r="A289" s="125">
        <v>63089</v>
      </c>
      <c r="B289" s="126">
        <v>63082</v>
      </c>
      <c r="C289" s="125" t="s">
        <v>1518</v>
      </c>
      <c r="D289" s="125" t="s">
        <v>590</v>
      </c>
      <c r="E289" s="125" t="s">
        <v>576</v>
      </c>
      <c r="F289" s="125">
        <v>1</v>
      </c>
      <c r="G289" s="127">
        <v>1</v>
      </c>
      <c r="H289" s="125"/>
      <c r="I289" s="125" t="str">
        <f t="shared" si="17"/>
        <v>part</v>
      </c>
      <c r="J289" s="125"/>
      <c r="K289" s="125"/>
      <c r="L289" s="125"/>
      <c r="M289" s="125"/>
      <c r="N289" s="128"/>
      <c r="O289" s="128"/>
      <c r="P289" s="128"/>
      <c r="Q289" s="128"/>
      <c r="R289" s="129" t="s">
        <v>1103</v>
      </c>
      <c r="S289" s="262">
        <v>4</v>
      </c>
      <c r="T289" s="130" t="s">
        <v>1092</v>
      </c>
      <c r="U289" s="125"/>
      <c r="V289" s="131">
        <v>220</v>
      </c>
      <c r="W289" s="130"/>
      <c r="X289" s="125" t="s">
        <v>1096</v>
      </c>
      <c r="Y289" s="125"/>
      <c r="Z289" s="132"/>
      <c r="AA289" s="112">
        <f t="shared" si="20"/>
        <v>220</v>
      </c>
      <c r="AB289" s="95">
        <f t="shared" si="18"/>
        <v>220</v>
      </c>
      <c r="AD289" s="88">
        <f t="shared" si="19"/>
        <v>0</v>
      </c>
      <c r="AE289" s="113">
        <v>40102</v>
      </c>
    </row>
    <row r="290" spans="1:38" x14ac:dyDescent="0.35">
      <c r="A290" s="125">
        <v>62912</v>
      </c>
      <c r="B290" s="126">
        <v>63083</v>
      </c>
      <c r="C290" s="125" t="s">
        <v>1519</v>
      </c>
      <c r="D290" s="125" t="s">
        <v>590</v>
      </c>
      <c r="E290" s="125" t="s">
        <v>576</v>
      </c>
      <c r="F290" s="125">
        <v>3</v>
      </c>
      <c r="G290" s="127">
        <v>1</v>
      </c>
      <c r="H290" s="125"/>
      <c r="I290" s="125" t="str">
        <f t="shared" si="17"/>
        <v>part</v>
      </c>
      <c r="J290" s="125"/>
      <c r="K290" s="125"/>
      <c r="L290" s="125"/>
      <c r="M290" s="125"/>
      <c r="N290" s="128"/>
      <c r="O290" s="128"/>
      <c r="P290" s="128"/>
      <c r="Q290" s="128"/>
      <c r="R290" s="129" t="s">
        <v>1103</v>
      </c>
      <c r="S290" s="262">
        <v>4</v>
      </c>
      <c r="T290" s="130" t="s">
        <v>1098</v>
      </c>
      <c r="U290" s="125"/>
      <c r="V290" s="131">
        <v>11.141999999999999</v>
      </c>
      <c r="W290" s="130"/>
      <c r="X290" s="125" t="s">
        <v>1105</v>
      </c>
      <c r="Y290" s="125"/>
      <c r="Z290" s="132"/>
      <c r="AA290" s="112">
        <f t="shared" si="20"/>
        <v>11.141999999999999</v>
      </c>
      <c r="AB290" s="95">
        <f t="shared" si="18"/>
        <v>33.426000000000002</v>
      </c>
      <c r="AD290" s="88">
        <f t="shared" si="19"/>
        <v>0</v>
      </c>
      <c r="AE290" s="113">
        <v>40102</v>
      </c>
    </row>
    <row r="291" spans="1:38" x14ac:dyDescent="0.35">
      <c r="A291" s="125">
        <v>62912</v>
      </c>
      <c r="B291" s="126">
        <v>63084</v>
      </c>
      <c r="C291" s="125" t="s">
        <v>1520</v>
      </c>
      <c r="D291" s="125" t="s">
        <v>590</v>
      </c>
      <c r="E291" s="125" t="s">
        <v>576</v>
      </c>
      <c r="F291" s="125">
        <v>1</v>
      </c>
      <c r="G291" s="127">
        <v>1</v>
      </c>
      <c r="H291" s="125"/>
      <c r="I291" s="125" t="str">
        <f t="shared" si="17"/>
        <v>part</v>
      </c>
      <c r="J291" s="125"/>
      <c r="K291" s="125"/>
      <c r="L291" s="125"/>
      <c r="M291" s="125"/>
      <c r="N291" s="128"/>
      <c r="O291" s="128"/>
      <c r="P291" s="128"/>
      <c r="Q291" s="128"/>
      <c r="R291" s="129" t="s">
        <v>1103</v>
      </c>
      <c r="S291" s="262">
        <v>4</v>
      </c>
      <c r="T291" s="130" t="s">
        <v>1509</v>
      </c>
      <c r="U291" s="125"/>
      <c r="V291" s="131">
        <v>45</v>
      </c>
      <c r="W291" s="130"/>
      <c r="X291" s="148" t="s">
        <v>1105</v>
      </c>
      <c r="Y291" s="125"/>
      <c r="Z291" s="132"/>
      <c r="AA291" s="112">
        <f t="shared" si="20"/>
        <v>45</v>
      </c>
      <c r="AB291" s="95">
        <f t="shared" si="18"/>
        <v>45</v>
      </c>
      <c r="AD291" s="88">
        <f t="shared" si="19"/>
        <v>0</v>
      </c>
      <c r="AE291" s="113">
        <v>40102</v>
      </c>
    </row>
    <row r="292" spans="1:38" x14ac:dyDescent="0.35">
      <c r="A292" s="125">
        <v>62912</v>
      </c>
      <c r="B292" s="126">
        <v>63086</v>
      </c>
      <c r="C292" s="125" t="s">
        <v>1522</v>
      </c>
      <c r="D292" s="125" t="s">
        <v>590</v>
      </c>
      <c r="E292" s="125" t="s">
        <v>1081</v>
      </c>
      <c r="F292" s="125">
        <v>1</v>
      </c>
      <c r="G292" s="127">
        <v>1</v>
      </c>
      <c r="H292" s="125"/>
      <c r="I292" s="125" t="str">
        <f t="shared" si="17"/>
        <v>part</v>
      </c>
      <c r="J292" s="125"/>
      <c r="K292" s="125"/>
      <c r="L292" s="125"/>
      <c r="M292" s="125"/>
      <c r="N292" s="128"/>
      <c r="O292" s="128"/>
      <c r="P292" s="128"/>
      <c r="Q292" s="128"/>
      <c r="R292" s="129" t="s">
        <v>1103</v>
      </c>
      <c r="S292" s="262">
        <v>4</v>
      </c>
      <c r="T292" s="130" t="s">
        <v>1523</v>
      </c>
      <c r="U292" s="125"/>
      <c r="V292" s="131">
        <v>17.14</v>
      </c>
      <c r="W292" s="130"/>
      <c r="X292" s="125" t="s">
        <v>1105</v>
      </c>
      <c r="Y292" s="125"/>
      <c r="Z292" s="132"/>
      <c r="AA292" s="112">
        <f t="shared" si="20"/>
        <v>17.14</v>
      </c>
      <c r="AB292" s="95">
        <f t="shared" si="18"/>
        <v>17.14</v>
      </c>
      <c r="AD292" s="88">
        <f t="shared" si="19"/>
        <v>0</v>
      </c>
      <c r="AE292" s="113">
        <v>40147</v>
      </c>
    </row>
    <row r="293" spans="1:38" x14ac:dyDescent="0.35">
      <c r="A293" s="125">
        <v>62912</v>
      </c>
      <c r="B293" s="125">
        <v>63087</v>
      </c>
      <c r="C293" s="125" t="s">
        <v>1524</v>
      </c>
      <c r="D293" s="125" t="s">
        <v>590</v>
      </c>
      <c r="E293" s="125" t="s">
        <v>576</v>
      </c>
      <c r="F293" s="125">
        <v>1</v>
      </c>
      <c r="G293" s="127">
        <v>1</v>
      </c>
      <c r="H293" s="125"/>
      <c r="I293" s="125" t="str">
        <f t="shared" si="17"/>
        <v>part</v>
      </c>
      <c r="J293" s="125"/>
      <c r="K293" s="125"/>
      <c r="L293" s="125"/>
      <c r="M293" s="125"/>
      <c r="N293" s="128"/>
      <c r="O293" s="128"/>
      <c r="P293" s="128"/>
      <c r="Q293" s="128"/>
      <c r="R293" s="129" t="s">
        <v>1129</v>
      </c>
      <c r="S293" s="262">
        <v>4</v>
      </c>
      <c r="T293" s="130" t="s">
        <v>1358</v>
      </c>
      <c r="U293" s="125"/>
      <c r="V293" s="131">
        <v>763</v>
      </c>
      <c r="W293" s="130">
        <v>50100</v>
      </c>
      <c r="X293" s="125" t="s">
        <v>1359</v>
      </c>
      <c r="Y293" s="125"/>
      <c r="Z293" s="132"/>
      <c r="AA293" s="228">
        <f t="shared" si="20"/>
        <v>763</v>
      </c>
      <c r="AB293" s="229">
        <f t="shared" si="18"/>
        <v>763</v>
      </c>
      <c r="AC293" s="220"/>
      <c r="AD293" s="220">
        <f t="shared" si="19"/>
        <v>0</v>
      </c>
      <c r="AE293" s="230">
        <v>40102</v>
      </c>
      <c r="AF293" s="220"/>
      <c r="AG293" s="220"/>
      <c r="AH293" s="220"/>
      <c r="AI293" s="220"/>
      <c r="AJ293" s="220"/>
      <c r="AK293" s="220"/>
      <c r="AL293" s="220"/>
    </row>
    <row r="294" spans="1:38" x14ac:dyDescent="0.35">
      <c r="A294" s="125">
        <v>62799</v>
      </c>
      <c r="B294" s="126">
        <v>63088</v>
      </c>
      <c r="C294" s="125" t="s">
        <v>1846</v>
      </c>
      <c r="D294" s="125" t="s">
        <v>590</v>
      </c>
      <c r="E294" s="125" t="s">
        <v>576</v>
      </c>
      <c r="F294" s="125">
        <v>1</v>
      </c>
      <c r="G294" s="127">
        <v>1</v>
      </c>
      <c r="H294" s="125"/>
      <c r="I294" s="125" t="str">
        <f t="shared" si="17"/>
        <v>part</v>
      </c>
      <c r="J294" s="125"/>
      <c r="K294" s="125"/>
      <c r="L294" s="125"/>
      <c r="M294" s="125"/>
      <c r="N294" s="128"/>
      <c r="O294" s="128"/>
      <c r="P294" s="128"/>
      <c r="Q294" s="128"/>
      <c r="R294" s="129" t="s">
        <v>1129</v>
      </c>
      <c r="S294" s="262">
        <v>4</v>
      </c>
      <c r="T294" s="130" t="s">
        <v>1509</v>
      </c>
      <c r="U294" s="125"/>
      <c r="V294" s="131">
        <v>11.42</v>
      </c>
      <c r="W294" s="130"/>
      <c r="X294" s="125" t="s">
        <v>1847</v>
      </c>
      <c r="Y294" s="125"/>
      <c r="Z294" s="132"/>
      <c r="AA294" s="228">
        <f t="shared" si="20"/>
        <v>11.42</v>
      </c>
      <c r="AB294" s="229">
        <f t="shared" si="18"/>
        <v>11.42</v>
      </c>
      <c r="AC294" s="220"/>
      <c r="AD294" s="220">
        <f t="shared" si="19"/>
        <v>0</v>
      </c>
      <c r="AE294" s="230">
        <v>40102</v>
      </c>
      <c r="AF294" s="220"/>
      <c r="AG294" s="220"/>
      <c r="AH294" s="220"/>
      <c r="AI294" s="220"/>
      <c r="AJ294" s="220"/>
      <c r="AK294" s="220"/>
      <c r="AL294" s="220"/>
    </row>
    <row r="295" spans="1:38" x14ac:dyDescent="0.35">
      <c r="A295" s="125">
        <v>63089</v>
      </c>
      <c r="B295" s="126">
        <v>63090</v>
      </c>
      <c r="C295" s="125" t="s">
        <v>1526</v>
      </c>
      <c r="D295" s="125" t="s">
        <v>590</v>
      </c>
      <c r="E295" s="125" t="s">
        <v>576</v>
      </c>
      <c r="F295" s="125">
        <v>1</v>
      </c>
      <c r="G295" s="127">
        <v>1</v>
      </c>
      <c r="H295" s="125"/>
      <c r="I295" s="125" t="str">
        <f t="shared" si="17"/>
        <v>part</v>
      </c>
      <c r="J295" s="125"/>
      <c r="K295" s="125"/>
      <c r="L295" s="125"/>
      <c r="M295" s="125"/>
      <c r="N295" s="128"/>
      <c r="O295" s="128"/>
      <c r="P295" s="128"/>
      <c r="Q295" s="128"/>
      <c r="R295" s="129" t="s">
        <v>1103</v>
      </c>
      <c r="S295" s="262">
        <v>4</v>
      </c>
      <c r="T295" s="130" t="s">
        <v>1092</v>
      </c>
      <c r="U295" s="125"/>
      <c r="V295" s="131">
        <v>85</v>
      </c>
      <c r="W295" s="129"/>
      <c r="X295" s="125" t="s">
        <v>1096</v>
      </c>
      <c r="Y295" s="125"/>
      <c r="Z295" s="132"/>
      <c r="AA295" s="112">
        <f t="shared" si="20"/>
        <v>85</v>
      </c>
      <c r="AB295" s="95">
        <f t="shared" si="18"/>
        <v>85</v>
      </c>
      <c r="AD295" s="88">
        <f t="shared" si="19"/>
        <v>0</v>
      </c>
      <c r="AE295" s="113">
        <v>40102</v>
      </c>
    </row>
    <row r="296" spans="1:38" x14ac:dyDescent="0.35">
      <c r="A296" s="125">
        <v>62465</v>
      </c>
      <c r="B296" s="126">
        <v>63091</v>
      </c>
      <c r="C296" s="125" t="s">
        <v>1527</v>
      </c>
      <c r="D296" s="125" t="s">
        <v>590</v>
      </c>
      <c r="E296" s="125"/>
      <c r="F296" s="125">
        <v>1</v>
      </c>
      <c r="G296" s="127">
        <v>1</v>
      </c>
      <c r="H296" s="125"/>
      <c r="I296" s="125" t="str">
        <f t="shared" si="17"/>
        <v>part</v>
      </c>
      <c r="J296" s="125"/>
      <c r="K296" s="125"/>
      <c r="L296" s="125"/>
      <c r="M296" s="125"/>
      <c r="N296" s="128"/>
      <c r="O296" s="128"/>
      <c r="P296" s="128"/>
      <c r="Q296" s="128"/>
      <c r="R296" s="129" t="s">
        <v>1185</v>
      </c>
      <c r="S296" s="262">
        <v>4</v>
      </c>
      <c r="T296" s="130" t="s">
        <v>1528</v>
      </c>
      <c r="U296" s="125"/>
      <c r="V296" s="131">
        <v>0</v>
      </c>
      <c r="W296" s="130"/>
      <c r="X296" s="125" t="s">
        <v>1529</v>
      </c>
      <c r="Y296" s="125"/>
      <c r="Z296" s="132"/>
      <c r="AA296" s="263">
        <f t="shared" si="20"/>
        <v>0</v>
      </c>
      <c r="AB296" s="264">
        <f t="shared" si="18"/>
        <v>0</v>
      </c>
      <c r="AC296" s="125"/>
      <c r="AD296" s="125">
        <f t="shared" si="19"/>
        <v>0</v>
      </c>
      <c r="AE296" s="148">
        <v>40102</v>
      </c>
      <c r="AF296" s="125"/>
      <c r="AG296" s="125"/>
      <c r="AH296" s="125"/>
      <c r="AI296" s="125"/>
      <c r="AJ296" s="125"/>
      <c r="AK296" s="125"/>
      <c r="AL296" s="125"/>
    </row>
    <row r="297" spans="1:38" x14ac:dyDescent="0.35">
      <c r="A297" s="125">
        <v>63089</v>
      </c>
      <c r="B297" s="126">
        <v>63092</v>
      </c>
      <c r="C297" s="125" t="s">
        <v>1530</v>
      </c>
      <c r="D297" s="125" t="s">
        <v>590</v>
      </c>
      <c r="E297" s="125" t="s">
        <v>576</v>
      </c>
      <c r="F297" s="125">
        <v>1</v>
      </c>
      <c r="G297" s="127">
        <v>1</v>
      </c>
      <c r="H297" s="125"/>
      <c r="I297" s="125" t="str">
        <f t="shared" si="17"/>
        <v>part</v>
      </c>
      <c r="J297" s="125"/>
      <c r="K297" s="125"/>
      <c r="L297" s="125"/>
      <c r="M297" s="125"/>
      <c r="N297" s="128"/>
      <c r="O297" s="128"/>
      <c r="P297" s="128"/>
      <c r="Q297" s="128"/>
      <c r="R297" s="129" t="s">
        <v>1103</v>
      </c>
      <c r="S297" s="262">
        <v>4</v>
      </c>
      <c r="T297" s="130" t="s">
        <v>1107</v>
      </c>
      <c r="U297" s="125"/>
      <c r="V297" s="131">
        <v>48</v>
      </c>
      <c r="W297" s="130">
        <v>50013</v>
      </c>
      <c r="X297" s="125" t="s">
        <v>1096</v>
      </c>
      <c r="Y297" s="125"/>
      <c r="Z297" s="132"/>
      <c r="AA297" s="112">
        <f t="shared" si="20"/>
        <v>48</v>
      </c>
      <c r="AB297" s="95">
        <f t="shared" si="18"/>
        <v>48</v>
      </c>
      <c r="AD297" s="88">
        <f t="shared" si="19"/>
        <v>0</v>
      </c>
      <c r="AE297" s="113">
        <v>40116</v>
      </c>
    </row>
    <row r="298" spans="1:38" x14ac:dyDescent="0.35">
      <c r="A298" s="125">
        <v>62465</v>
      </c>
      <c r="B298" s="126">
        <v>63093</v>
      </c>
      <c r="C298" s="125" t="s">
        <v>1531</v>
      </c>
      <c r="D298" s="125" t="s">
        <v>590</v>
      </c>
      <c r="E298" s="125" t="s">
        <v>576</v>
      </c>
      <c r="F298" s="125">
        <v>1</v>
      </c>
      <c r="G298" s="127">
        <v>1</v>
      </c>
      <c r="H298" s="125"/>
      <c r="I298" s="125" t="str">
        <f t="shared" si="17"/>
        <v>part</v>
      </c>
      <c r="J298" s="125"/>
      <c r="K298" s="125"/>
      <c r="L298" s="125"/>
      <c r="M298" s="125"/>
      <c r="N298" s="128"/>
      <c r="O298" s="128"/>
      <c r="P298" s="128"/>
      <c r="Q298" s="128"/>
      <c r="R298" s="129" t="s">
        <v>1185</v>
      </c>
      <c r="S298" s="262">
        <v>4</v>
      </c>
      <c r="T298" s="130" t="s">
        <v>1532</v>
      </c>
      <c r="U298" s="125"/>
      <c r="V298" s="131">
        <v>0</v>
      </c>
      <c r="W298" s="130"/>
      <c r="X298" s="148">
        <v>40108</v>
      </c>
      <c r="Y298" s="125"/>
      <c r="Z298" s="132"/>
      <c r="AA298" s="112">
        <f t="shared" si="20"/>
        <v>0</v>
      </c>
      <c r="AB298" s="95">
        <f t="shared" si="18"/>
        <v>0</v>
      </c>
      <c r="AD298" s="88">
        <f t="shared" si="19"/>
        <v>0</v>
      </c>
      <c r="AE298" s="113">
        <v>40102</v>
      </c>
    </row>
    <row r="299" spans="1:38" x14ac:dyDescent="0.35">
      <c r="A299" s="125">
        <v>62912</v>
      </c>
      <c r="B299" s="125">
        <v>63094</v>
      </c>
      <c r="C299" s="125" t="s">
        <v>1533</v>
      </c>
      <c r="D299" s="125" t="s">
        <v>590</v>
      </c>
      <c r="E299" s="125" t="s">
        <v>576</v>
      </c>
      <c r="F299" s="125">
        <v>1</v>
      </c>
      <c r="G299" s="125">
        <v>100</v>
      </c>
      <c r="H299" s="125"/>
      <c r="I299" s="125" t="str">
        <f t="shared" si="17"/>
        <v>part</v>
      </c>
      <c r="J299" s="125"/>
      <c r="K299" s="125"/>
      <c r="L299" s="125"/>
      <c r="M299" s="125"/>
      <c r="N299" s="128"/>
      <c r="O299" s="128"/>
      <c r="P299" s="128"/>
      <c r="Q299" s="128"/>
      <c r="R299" s="129" t="s">
        <v>1103</v>
      </c>
      <c r="S299" s="262">
        <v>4</v>
      </c>
      <c r="T299" s="130" t="s">
        <v>1509</v>
      </c>
      <c r="U299" s="125"/>
      <c r="V299" s="131">
        <v>40</v>
      </c>
      <c r="W299" s="129"/>
      <c r="X299" s="125" t="s">
        <v>1105</v>
      </c>
      <c r="Y299" s="125"/>
      <c r="Z299" s="125"/>
      <c r="AA299" s="115">
        <f t="shared" si="20"/>
        <v>40</v>
      </c>
      <c r="AB299" s="95">
        <f t="shared" si="18"/>
        <v>40</v>
      </c>
      <c r="AD299" s="88">
        <f t="shared" si="19"/>
        <v>0</v>
      </c>
      <c r="AE299" s="113">
        <v>40113</v>
      </c>
    </row>
    <row r="300" spans="1:38" x14ac:dyDescent="0.35">
      <c r="A300" s="125">
        <v>62912</v>
      </c>
      <c r="B300" s="125">
        <v>63095</v>
      </c>
      <c r="C300" s="125" t="s">
        <v>1534</v>
      </c>
      <c r="D300" s="125" t="s">
        <v>590</v>
      </c>
      <c r="E300" s="125" t="s">
        <v>576</v>
      </c>
      <c r="F300" s="125">
        <v>1</v>
      </c>
      <c r="G300" s="125">
        <v>100</v>
      </c>
      <c r="H300" s="125"/>
      <c r="I300" s="125" t="str">
        <f t="shared" si="17"/>
        <v>part</v>
      </c>
      <c r="J300" s="125"/>
      <c r="K300" s="125"/>
      <c r="L300" s="125"/>
      <c r="M300" s="125"/>
      <c r="N300" s="128"/>
      <c r="O300" s="128"/>
      <c r="P300" s="128"/>
      <c r="Q300" s="128"/>
      <c r="R300" s="129" t="s">
        <v>1103</v>
      </c>
      <c r="S300" s="262">
        <v>4</v>
      </c>
      <c r="T300" s="130" t="s">
        <v>1509</v>
      </c>
      <c r="U300" s="125"/>
      <c r="V300" s="131">
        <v>35</v>
      </c>
      <c r="W300" s="129"/>
      <c r="X300" s="125" t="s">
        <v>1105</v>
      </c>
      <c r="Y300" s="125"/>
      <c r="Z300" s="125"/>
      <c r="AA300" s="115">
        <f t="shared" si="20"/>
        <v>35</v>
      </c>
      <c r="AB300" s="95">
        <f t="shared" si="18"/>
        <v>35</v>
      </c>
      <c r="AD300" s="88">
        <f t="shared" si="19"/>
        <v>0</v>
      </c>
      <c r="AE300" s="113">
        <v>40113</v>
      </c>
    </row>
    <row r="301" spans="1:38" x14ac:dyDescent="0.35">
      <c r="A301" s="125">
        <v>63070</v>
      </c>
      <c r="B301" s="126">
        <v>63096</v>
      </c>
      <c r="C301" s="125" t="s">
        <v>1535</v>
      </c>
      <c r="D301" s="125" t="s">
        <v>590</v>
      </c>
      <c r="E301" s="125" t="s">
        <v>576</v>
      </c>
      <c r="F301" s="125">
        <v>1</v>
      </c>
      <c r="G301" s="127">
        <v>1</v>
      </c>
      <c r="H301" s="125"/>
      <c r="I301" s="125" t="str">
        <f t="shared" si="17"/>
        <v>part</v>
      </c>
      <c r="J301" s="125"/>
      <c r="K301" s="125"/>
      <c r="L301" s="125"/>
      <c r="M301" s="125"/>
      <c r="N301" s="128"/>
      <c r="O301" s="128"/>
      <c r="P301" s="128"/>
      <c r="Q301" s="128"/>
      <c r="R301" s="129" t="s">
        <v>1049</v>
      </c>
      <c r="S301" s="262">
        <v>4</v>
      </c>
      <c r="T301" s="130" t="s">
        <v>1509</v>
      </c>
      <c r="U301" s="125"/>
      <c r="V301" s="132">
        <v>26</v>
      </c>
      <c r="W301" s="130"/>
      <c r="X301" s="125" t="s">
        <v>1510</v>
      </c>
      <c r="Y301" s="125"/>
      <c r="Z301" s="132"/>
      <c r="AA301" s="112">
        <f t="shared" si="20"/>
        <v>26</v>
      </c>
      <c r="AB301" s="95">
        <f t="shared" si="18"/>
        <v>26</v>
      </c>
      <c r="AD301" s="88">
        <f t="shared" si="19"/>
        <v>0</v>
      </c>
      <c r="AE301" s="113">
        <v>40112</v>
      </c>
    </row>
    <row r="302" spans="1:38" x14ac:dyDescent="0.35">
      <c r="A302" s="88">
        <v>62465</v>
      </c>
      <c r="B302" s="109">
        <v>63097</v>
      </c>
      <c r="C302" s="88" t="s">
        <v>1536</v>
      </c>
      <c r="D302" s="88" t="s">
        <v>590</v>
      </c>
      <c r="E302" s="88" t="s">
        <v>576</v>
      </c>
      <c r="F302" s="88">
        <v>2</v>
      </c>
      <c r="G302" s="110">
        <v>1</v>
      </c>
      <c r="I302" s="88" t="str">
        <f t="shared" si="17"/>
        <v>part</v>
      </c>
      <c r="R302" s="98" t="s">
        <v>1185</v>
      </c>
      <c r="S302" s="91">
        <v>4</v>
      </c>
      <c r="V302" s="114">
        <v>0</v>
      </c>
      <c r="X302" s="113"/>
      <c r="Z302" s="114"/>
      <c r="AA302" s="115">
        <f t="shared" si="20"/>
        <v>0</v>
      </c>
      <c r="AB302" s="95">
        <f t="shared" si="18"/>
        <v>0</v>
      </c>
      <c r="AD302" s="88">
        <f t="shared" si="19"/>
        <v>0</v>
      </c>
      <c r="AE302" s="113">
        <v>40113</v>
      </c>
    </row>
    <row r="303" spans="1:38" x14ac:dyDescent="0.35">
      <c r="A303" s="125">
        <v>62454</v>
      </c>
      <c r="B303" s="126">
        <v>63099</v>
      </c>
      <c r="C303" s="125" t="s">
        <v>1538</v>
      </c>
      <c r="D303" s="125" t="s">
        <v>590</v>
      </c>
      <c r="E303" s="125" t="s">
        <v>576</v>
      </c>
      <c r="F303" s="125">
        <v>1</v>
      </c>
      <c r="G303" s="127">
        <v>1</v>
      </c>
      <c r="H303" s="125"/>
      <c r="I303" s="125" t="str">
        <f t="shared" si="17"/>
        <v>part</v>
      </c>
      <c r="J303" s="125"/>
      <c r="K303" s="125"/>
      <c r="L303" s="125"/>
      <c r="M303" s="125"/>
      <c r="N303" s="128"/>
      <c r="O303" s="128"/>
      <c r="P303" s="128"/>
      <c r="Q303" s="128"/>
      <c r="R303" s="129" t="s">
        <v>1049</v>
      </c>
      <c r="S303" s="262">
        <v>4</v>
      </c>
      <c r="T303" s="130" t="s">
        <v>1539</v>
      </c>
      <c r="U303" s="125"/>
      <c r="V303" s="132">
        <v>35</v>
      </c>
      <c r="W303" s="130"/>
      <c r="X303" s="125" t="s">
        <v>1105</v>
      </c>
      <c r="Y303" s="125"/>
      <c r="Z303" s="132"/>
      <c r="AA303" s="112">
        <f t="shared" si="20"/>
        <v>35</v>
      </c>
      <c r="AB303" s="95">
        <f t="shared" si="18"/>
        <v>35</v>
      </c>
      <c r="AD303" s="88">
        <f t="shared" si="19"/>
        <v>0</v>
      </c>
      <c r="AE303" s="113">
        <v>40112</v>
      </c>
    </row>
    <row r="304" spans="1:38" x14ac:dyDescent="0.35">
      <c r="A304" s="88">
        <v>62465</v>
      </c>
      <c r="B304" s="109">
        <v>63101</v>
      </c>
      <c r="C304" s="88" t="s">
        <v>1540</v>
      </c>
      <c r="D304" s="88" t="s">
        <v>590</v>
      </c>
      <c r="E304" s="88" t="s">
        <v>576</v>
      </c>
      <c r="F304" s="88">
        <v>1</v>
      </c>
      <c r="G304" s="110">
        <v>1</v>
      </c>
      <c r="I304" s="88" t="str">
        <f t="shared" si="17"/>
        <v>part</v>
      </c>
      <c r="R304" s="98" t="s">
        <v>1185</v>
      </c>
      <c r="S304" s="91">
        <v>4</v>
      </c>
      <c r="V304" s="114">
        <v>0</v>
      </c>
      <c r="Z304" s="114"/>
      <c r="AA304" s="115">
        <f t="shared" si="20"/>
        <v>0</v>
      </c>
      <c r="AB304" s="95">
        <f t="shared" si="18"/>
        <v>0</v>
      </c>
      <c r="AD304" s="88">
        <f t="shared" si="19"/>
        <v>0</v>
      </c>
      <c r="AE304" s="113">
        <v>40128</v>
      </c>
    </row>
    <row r="305" spans="1:38" x14ac:dyDescent="0.35">
      <c r="A305" s="155">
        <v>62445</v>
      </c>
      <c r="B305" s="162">
        <v>63102</v>
      </c>
      <c r="C305" s="155" t="s">
        <v>1541</v>
      </c>
      <c r="D305" s="155" t="s">
        <v>590</v>
      </c>
      <c r="E305" s="155" t="s">
        <v>576</v>
      </c>
      <c r="F305" s="155">
        <v>1</v>
      </c>
      <c r="G305" s="155">
        <v>100</v>
      </c>
      <c r="H305" s="155"/>
      <c r="I305" s="155" t="str">
        <f t="shared" si="17"/>
        <v>part</v>
      </c>
      <c r="J305" s="155"/>
      <c r="K305" s="155"/>
      <c r="L305" s="155"/>
      <c r="M305" s="155"/>
      <c r="N305" s="163"/>
      <c r="O305" s="163"/>
      <c r="P305" s="163"/>
      <c r="Q305" s="163"/>
      <c r="R305" s="164" t="s">
        <v>1049</v>
      </c>
      <c r="S305" s="165">
        <v>4</v>
      </c>
      <c r="T305" s="167" t="s">
        <v>1542</v>
      </c>
      <c r="U305" s="155"/>
      <c r="V305" s="271">
        <v>106.43</v>
      </c>
      <c r="W305" s="167">
        <v>50150</v>
      </c>
      <c r="X305" s="155" t="s">
        <v>1543</v>
      </c>
      <c r="Y305" s="155"/>
      <c r="Z305" s="166"/>
      <c r="AA305" s="152">
        <f t="shared" si="20"/>
        <v>106.43</v>
      </c>
      <c r="AB305" s="168">
        <f t="shared" si="18"/>
        <v>106.43</v>
      </c>
      <c r="AC305" s="155"/>
      <c r="AD305" s="155">
        <f t="shared" si="19"/>
        <v>0</v>
      </c>
      <c r="AE305" s="169">
        <v>40115</v>
      </c>
      <c r="AF305" s="155"/>
      <c r="AG305" s="155"/>
      <c r="AH305" s="155"/>
      <c r="AI305" s="155"/>
      <c r="AJ305" s="155"/>
      <c r="AK305" s="155"/>
      <c r="AL305" s="155"/>
    </row>
    <row r="306" spans="1:38" x14ac:dyDescent="0.35">
      <c r="A306" s="88">
        <v>62456</v>
      </c>
      <c r="B306" s="109">
        <v>63103</v>
      </c>
      <c r="C306" s="88" t="s">
        <v>1544</v>
      </c>
      <c r="D306" s="88" t="s">
        <v>590</v>
      </c>
      <c r="E306" s="88" t="s">
        <v>576</v>
      </c>
      <c r="F306" s="88">
        <v>1</v>
      </c>
      <c r="G306" s="88">
        <v>100</v>
      </c>
      <c r="I306" s="88" t="str">
        <f t="shared" si="17"/>
        <v>part</v>
      </c>
      <c r="R306" s="98" t="s">
        <v>1049</v>
      </c>
      <c r="S306" s="91">
        <v>4</v>
      </c>
      <c r="V306" s="246">
        <v>0</v>
      </c>
      <c r="Z306" s="114"/>
      <c r="AA306" s="115">
        <f t="shared" si="20"/>
        <v>0</v>
      </c>
      <c r="AB306" s="95">
        <f t="shared" si="18"/>
        <v>0</v>
      </c>
      <c r="AD306" s="88">
        <f t="shared" si="19"/>
        <v>0</v>
      </c>
      <c r="AE306" s="113">
        <v>40116</v>
      </c>
    </row>
    <row r="307" spans="1:38" x14ac:dyDescent="0.35">
      <c r="A307" s="125">
        <v>62456</v>
      </c>
      <c r="B307" s="126">
        <v>63104</v>
      </c>
      <c r="C307" s="125" t="s">
        <v>1545</v>
      </c>
      <c r="D307" s="125" t="s">
        <v>590</v>
      </c>
      <c r="E307" s="125" t="s">
        <v>576</v>
      </c>
      <c r="F307" s="125">
        <v>1</v>
      </c>
      <c r="G307" s="127">
        <v>1</v>
      </c>
      <c r="H307" s="125"/>
      <c r="I307" s="125" t="str">
        <f t="shared" si="17"/>
        <v>part</v>
      </c>
      <c r="J307" s="125"/>
      <c r="K307" s="125"/>
      <c r="L307" s="125"/>
      <c r="M307" s="125"/>
      <c r="N307" s="128"/>
      <c r="O307" s="128"/>
      <c r="P307" s="128"/>
      <c r="Q307" s="128"/>
      <c r="R307" s="129" t="s">
        <v>1129</v>
      </c>
      <c r="S307" s="262">
        <v>4</v>
      </c>
      <c r="T307" s="130" t="s">
        <v>1098</v>
      </c>
      <c r="U307" s="128"/>
      <c r="V307" s="132">
        <v>70</v>
      </c>
      <c r="W307" s="130"/>
      <c r="X307" s="125" t="s">
        <v>1546</v>
      </c>
      <c r="Y307" s="125"/>
      <c r="Z307" s="125"/>
      <c r="AA307" s="115">
        <f t="shared" si="20"/>
        <v>70</v>
      </c>
      <c r="AB307" s="95">
        <f t="shared" si="18"/>
        <v>70</v>
      </c>
      <c r="AD307" s="88">
        <f t="shared" si="19"/>
        <v>0</v>
      </c>
      <c r="AE307" s="113">
        <v>40115</v>
      </c>
    </row>
    <row r="308" spans="1:38" x14ac:dyDescent="0.35">
      <c r="A308" s="125">
        <v>62461</v>
      </c>
      <c r="B308" s="125">
        <v>63105</v>
      </c>
      <c r="C308" s="125" t="s">
        <v>1831</v>
      </c>
      <c r="D308" s="125" t="s">
        <v>590</v>
      </c>
      <c r="E308" s="125" t="s">
        <v>576</v>
      </c>
      <c r="F308" s="125">
        <v>1</v>
      </c>
      <c r="G308" s="125">
        <v>100</v>
      </c>
      <c r="H308" s="125"/>
      <c r="I308" s="125" t="str">
        <f t="shared" si="17"/>
        <v>part</v>
      </c>
      <c r="J308" s="125"/>
      <c r="K308" s="125"/>
      <c r="L308" s="125"/>
      <c r="M308" s="125"/>
      <c r="N308" s="128"/>
      <c r="O308" s="128"/>
      <c r="P308" s="128"/>
      <c r="Q308" s="128"/>
      <c r="R308" s="129" t="s">
        <v>1129</v>
      </c>
      <c r="S308" s="262">
        <v>4</v>
      </c>
      <c r="T308" s="130" t="s">
        <v>1832</v>
      </c>
      <c r="U308" s="125"/>
      <c r="V308" s="132">
        <v>0</v>
      </c>
      <c r="W308" s="129"/>
      <c r="X308" s="125"/>
      <c r="Y308" s="125"/>
      <c r="Z308" s="125"/>
      <c r="AA308" s="112">
        <f t="shared" si="20"/>
        <v>0</v>
      </c>
      <c r="AB308" s="95">
        <f t="shared" si="18"/>
        <v>0</v>
      </c>
      <c r="AD308" s="88">
        <f t="shared" si="19"/>
        <v>0</v>
      </c>
      <c r="AE308" s="113">
        <v>40116</v>
      </c>
    </row>
    <row r="309" spans="1:38" x14ac:dyDescent="0.35">
      <c r="A309" s="125">
        <v>62912</v>
      </c>
      <c r="B309" s="126">
        <v>63106</v>
      </c>
      <c r="C309" s="125" t="s">
        <v>1547</v>
      </c>
      <c r="D309" s="125" t="s">
        <v>590</v>
      </c>
      <c r="E309" s="125" t="s">
        <v>576</v>
      </c>
      <c r="F309" s="125">
        <v>1</v>
      </c>
      <c r="G309" s="127">
        <v>1</v>
      </c>
      <c r="H309" s="125"/>
      <c r="I309" s="125" t="str">
        <f t="shared" si="17"/>
        <v>part</v>
      </c>
      <c r="J309" s="125"/>
      <c r="K309" s="125"/>
      <c r="L309" s="125"/>
      <c r="M309" s="125"/>
      <c r="N309" s="128"/>
      <c r="O309" s="128"/>
      <c r="P309" s="128"/>
      <c r="Q309" s="128"/>
      <c r="R309" s="129" t="s">
        <v>1129</v>
      </c>
      <c r="S309" s="262">
        <v>4</v>
      </c>
      <c r="T309" s="130" t="s">
        <v>1107</v>
      </c>
      <c r="U309" s="125"/>
      <c r="V309" s="132">
        <v>95</v>
      </c>
      <c r="W309" s="130"/>
      <c r="X309" s="125" t="s">
        <v>1548</v>
      </c>
      <c r="Y309" s="125"/>
      <c r="Z309" s="132"/>
      <c r="AA309" s="112">
        <f t="shared" si="20"/>
        <v>95</v>
      </c>
      <c r="AB309" s="95">
        <f t="shared" si="18"/>
        <v>95</v>
      </c>
      <c r="AD309" s="88">
        <f t="shared" si="19"/>
        <v>0</v>
      </c>
      <c r="AE309" s="113">
        <v>40116</v>
      </c>
    </row>
    <row r="310" spans="1:38" x14ac:dyDescent="0.35">
      <c r="A310" s="88">
        <v>62912</v>
      </c>
      <c r="B310" s="109">
        <v>63124</v>
      </c>
      <c r="C310" s="88" t="s">
        <v>1554</v>
      </c>
      <c r="D310" s="88" t="s">
        <v>590</v>
      </c>
      <c r="E310" s="88" t="s">
        <v>576</v>
      </c>
      <c r="F310" s="88">
        <v>1</v>
      </c>
      <c r="G310" s="110">
        <v>1</v>
      </c>
      <c r="I310" s="88" t="str">
        <f t="shared" si="17"/>
        <v>part</v>
      </c>
      <c r="R310" s="98" t="s">
        <v>1103</v>
      </c>
      <c r="S310" s="91">
        <v>4</v>
      </c>
      <c r="V310" s="114">
        <v>0</v>
      </c>
      <c r="Z310" s="114"/>
      <c r="AA310" s="115">
        <f t="shared" si="20"/>
        <v>0</v>
      </c>
      <c r="AB310" s="95">
        <f t="shared" si="18"/>
        <v>0</v>
      </c>
      <c r="AD310" s="88">
        <f t="shared" si="19"/>
        <v>0</v>
      </c>
      <c r="AE310" s="113">
        <v>40147</v>
      </c>
    </row>
    <row r="311" spans="1:38" x14ac:dyDescent="0.35">
      <c r="A311" s="88">
        <v>63135</v>
      </c>
      <c r="B311" s="109">
        <v>63128</v>
      </c>
      <c r="C311" s="88" t="s">
        <v>1558</v>
      </c>
      <c r="D311" s="88" t="s">
        <v>590</v>
      </c>
      <c r="E311" s="88" t="s">
        <v>576</v>
      </c>
      <c r="F311" s="88">
        <v>1</v>
      </c>
      <c r="G311" s="120">
        <v>1</v>
      </c>
      <c r="I311" s="88" t="str">
        <f t="shared" si="17"/>
        <v>part</v>
      </c>
      <c r="R311" s="98" t="s">
        <v>1049</v>
      </c>
      <c r="S311" s="91">
        <v>4</v>
      </c>
      <c r="T311" s="157"/>
      <c r="U311" s="113"/>
      <c r="V311" s="114">
        <v>0</v>
      </c>
      <c r="W311" s="98"/>
      <c r="Z311" s="114"/>
      <c r="AA311" s="115">
        <f t="shared" si="20"/>
        <v>0</v>
      </c>
      <c r="AB311" s="95">
        <f t="shared" si="18"/>
        <v>0</v>
      </c>
      <c r="AD311" s="88">
        <f t="shared" si="19"/>
        <v>0</v>
      </c>
      <c r="AE311" s="113">
        <v>40147</v>
      </c>
    </row>
    <row r="312" spans="1:38" x14ac:dyDescent="0.35">
      <c r="A312" s="88">
        <v>62451</v>
      </c>
      <c r="B312" s="109">
        <v>63133</v>
      </c>
      <c r="C312" s="88" t="s">
        <v>1560</v>
      </c>
      <c r="D312" s="88" t="s">
        <v>590</v>
      </c>
      <c r="E312" s="88" t="s">
        <v>576</v>
      </c>
      <c r="F312" s="88">
        <v>1</v>
      </c>
      <c r="G312" s="110">
        <v>1</v>
      </c>
      <c r="I312" s="88" t="str">
        <f t="shared" si="17"/>
        <v>part</v>
      </c>
      <c r="R312" s="98" t="s">
        <v>1129</v>
      </c>
      <c r="S312" s="91">
        <v>4</v>
      </c>
      <c r="V312" s="114">
        <v>0</v>
      </c>
      <c r="W312" s="98"/>
      <c r="Z312" s="114"/>
      <c r="AA312" s="115">
        <f t="shared" si="20"/>
        <v>0</v>
      </c>
      <c r="AB312" s="95">
        <f t="shared" si="18"/>
        <v>0</v>
      </c>
      <c r="AD312" s="88">
        <f t="shared" si="19"/>
        <v>0</v>
      </c>
      <c r="AE312" s="113">
        <v>40148</v>
      </c>
    </row>
    <row r="313" spans="1:38" x14ac:dyDescent="0.35">
      <c r="A313" s="88">
        <v>63135</v>
      </c>
      <c r="B313" s="109">
        <v>63134</v>
      </c>
      <c r="C313" s="88" t="s">
        <v>1561</v>
      </c>
      <c r="D313" s="88" t="s">
        <v>590</v>
      </c>
      <c r="E313" s="88" t="s">
        <v>576</v>
      </c>
      <c r="F313" s="88">
        <v>1</v>
      </c>
      <c r="G313" s="120">
        <v>1</v>
      </c>
      <c r="I313" s="88" t="str">
        <f t="shared" si="17"/>
        <v>part</v>
      </c>
      <c r="R313" s="98" t="s">
        <v>1049</v>
      </c>
      <c r="S313" s="91">
        <v>4</v>
      </c>
      <c r="T313" s="157"/>
      <c r="U313" s="113"/>
      <c r="V313" s="114">
        <v>0</v>
      </c>
      <c r="W313" s="98"/>
      <c r="Z313" s="114"/>
      <c r="AA313" s="115">
        <f t="shared" si="20"/>
        <v>0</v>
      </c>
      <c r="AB313" s="95">
        <f t="shared" si="18"/>
        <v>0</v>
      </c>
      <c r="AD313" s="88">
        <f t="shared" si="19"/>
        <v>0</v>
      </c>
      <c r="AE313" s="113">
        <v>40148</v>
      </c>
    </row>
    <row r="314" spans="1:38" x14ac:dyDescent="0.35">
      <c r="A314" s="88">
        <v>62897</v>
      </c>
      <c r="B314" s="109">
        <v>63138</v>
      </c>
      <c r="C314" s="88" t="s">
        <v>1563</v>
      </c>
      <c r="D314" s="88" t="s">
        <v>590</v>
      </c>
      <c r="E314" s="88" t="s">
        <v>576</v>
      </c>
      <c r="F314" s="88">
        <v>4</v>
      </c>
      <c r="G314" s="110">
        <v>1</v>
      </c>
      <c r="I314" s="88" t="str">
        <f t="shared" si="17"/>
        <v>part</v>
      </c>
      <c r="R314" s="98" t="s">
        <v>1129</v>
      </c>
      <c r="S314" s="91">
        <v>4</v>
      </c>
      <c r="V314" s="114">
        <v>0</v>
      </c>
      <c r="Z314" s="114"/>
      <c r="AA314" s="115">
        <f t="shared" si="20"/>
        <v>0</v>
      </c>
      <c r="AB314" s="95">
        <f t="shared" si="18"/>
        <v>0</v>
      </c>
      <c r="AD314" s="88">
        <f t="shared" si="19"/>
        <v>0</v>
      </c>
      <c r="AE314" s="113">
        <v>40151</v>
      </c>
    </row>
    <row r="315" spans="1:38" x14ac:dyDescent="0.35">
      <c r="A315" s="125">
        <v>62456</v>
      </c>
      <c r="B315" s="126">
        <v>63171</v>
      </c>
      <c r="C315" s="125" t="s">
        <v>1578</v>
      </c>
      <c r="D315" s="125" t="s">
        <v>590</v>
      </c>
      <c r="E315" s="125" t="s">
        <v>576</v>
      </c>
      <c r="F315" s="125">
        <v>1</v>
      </c>
      <c r="G315" s="127">
        <v>1</v>
      </c>
      <c r="H315" s="125"/>
      <c r="I315" s="125" t="str">
        <f t="shared" si="17"/>
        <v>part</v>
      </c>
      <c r="J315" s="125"/>
      <c r="K315" s="125"/>
      <c r="L315" s="125"/>
      <c r="M315" s="125"/>
      <c r="N315" s="128"/>
      <c r="O315" s="128"/>
      <c r="P315" s="128"/>
      <c r="Q315" s="128"/>
      <c r="R315" s="129" t="s">
        <v>1129</v>
      </c>
      <c r="S315" s="262">
        <v>4</v>
      </c>
      <c r="T315" s="130" t="s">
        <v>1098</v>
      </c>
      <c r="U315" s="128"/>
      <c r="V315" s="132">
        <v>91.43</v>
      </c>
      <c r="W315" s="130"/>
      <c r="X315" s="125" t="s">
        <v>1548</v>
      </c>
      <c r="Y315" s="125"/>
      <c r="Z315" s="125"/>
      <c r="AA315" s="115">
        <f t="shared" si="20"/>
        <v>91.43</v>
      </c>
      <c r="AB315" s="95">
        <f t="shared" si="18"/>
        <v>91.43</v>
      </c>
      <c r="AD315" s="88">
        <f t="shared" si="19"/>
        <v>0</v>
      </c>
      <c r="AE315" s="113">
        <v>40115</v>
      </c>
    </row>
    <row r="316" spans="1:38" x14ac:dyDescent="0.35">
      <c r="A316" s="125">
        <v>110003</v>
      </c>
      <c r="B316" s="126">
        <v>100189</v>
      </c>
      <c r="C316" s="125" t="s">
        <v>1580</v>
      </c>
      <c r="D316" s="125" t="s">
        <v>590</v>
      </c>
      <c r="E316" s="125"/>
      <c r="F316" s="125">
        <v>2</v>
      </c>
      <c r="G316" s="133">
        <v>1</v>
      </c>
      <c r="H316" s="125"/>
      <c r="I316" s="125" t="str">
        <f t="shared" si="17"/>
        <v>part</v>
      </c>
      <c r="J316" s="125"/>
      <c r="K316" s="125"/>
      <c r="L316" s="125"/>
      <c r="M316" s="125"/>
      <c r="N316" s="128"/>
      <c r="O316" s="128"/>
      <c r="P316" s="128"/>
      <c r="Q316" s="128"/>
      <c r="R316" s="129"/>
      <c r="S316" s="262"/>
      <c r="T316" s="130"/>
      <c r="U316" s="128"/>
      <c r="V316" s="132">
        <v>0</v>
      </c>
      <c r="W316" s="129"/>
      <c r="X316" s="125"/>
      <c r="Y316" s="125"/>
      <c r="Z316" s="132"/>
      <c r="AA316" s="263">
        <f t="shared" si="20"/>
        <v>0</v>
      </c>
      <c r="AB316" s="264">
        <f t="shared" si="18"/>
        <v>0</v>
      </c>
      <c r="AC316" s="125"/>
      <c r="AD316" s="125">
        <f t="shared" si="19"/>
        <v>0</v>
      </c>
      <c r="AE316" s="148">
        <v>39926</v>
      </c>
      <c r="AF316" s="125"/>
      <c r="AG316" s="125"/>
      <c r="AH316" s="125"/>
      <c r="AI316" s="125"/>
      <c r="AJ316" s="125"/>
      <c r="AK316" s="125"/>
      <c r="AL316" s="125"/>
    </row>
    <row r="317" spans="1:38" x14ac:dyDescent="0.35">
      <c r="A317" s="125">
        <v>110004</v>
      </c>
      <c r="B317" s="126">
        <v>100208</v>
      </c>
      <c r="C317" s="125" t="s">
        <v>1581</v>
      </c>
      <c r="D317" s="125" t="s">
        <v>590</v>
      </c>
      <c r="E317" s="125"/>
      <c r="F317" s="125">
        <v>2</v>
      </c>
      <c r="G317" s="133">
        <v>1</v>
      </c>
      <c r="H317" s="125"/>
      <c r="I317" s="125" t="str">
        <f t="shared" si="17"/>
        <v>part</v>
      </c>
      <c r="J317" s="125"/>
      <c r="K317" s="125"/>
      <c r="L317" s="125"/>
      <c r="M317" s="125"/>
      <c r="N317" s="128"/>
      <c r="O317" s="128"/>
      <c r="P317" s="128"/>
      <c r="Q317" s="128"/>
      <c r="R317" s="129"/>
      <c r="S317" s="262"/>
      <c r="T317" s="130"/>
      <c r="U317" s="128"/>
      <c r="V317" s="132">
        <v>0</v>
      </c>
      <c r="W317" s="161"/>
      <c r="X317" s="125"/>
      <c r="Y317" s="125"/>
      <c r="Z317" s="132"/>
      <c r="AA317" s="263">
        <f t="shared" si="20"/>
        <v>0</v>
      </c>
      <c r="AB317" s="264">
        <f t="shared" si="18"/>
        <v>0</v>
      </c>
      <c r="AC317" s="125"/>
      <c r="AD317" s="125">
        <f t="shared" si="19"/>
        <v>0</v>
      </c>
      <c r="AE317" s="148">
        <v>39926</v>
      </c>
      <c r="AF317" s="125"/>
      <c r="AG317" s="125"/>
      <c r="AH317" s="125"/>
      <c r="AI317" s="125"/>
      <c r="AJ317" s="125"/>
      <c r="AK317" s="125"/>
      <c r="AL317" s="125"/>
    </row>
    <row r="318" spans="1:38" x14ac:dyDescent="0.35">
      <c r="A318" s="88">
        <v>63109</v>
      </c>
      <c r="B318" s="109">
        <v>140534</v>
      </c>
      <c r="C318" s="88" t="s">
        <v>1664</v>
      </c>
      <c r="D318" s="88" t="s">
        <v>590</v>
      </c>
      <c r="E318" s="88" t="s">
        <v>576</v>
      </c>
      <c r="F318" s="88">
        <v>1</v>
      </c>
      <c r="G318" s="110">
        <v>1</v>
      </c>
      <c r="I318" s="88" t="str">
        <f t="shared" si="17"/>
        <v>part</v>
      </c>
      <c r="R318" s="98" t="s">
        <v>1185</v>
      </c>
      <c r="S318" s="91">
        <v>4</v>
      </c>
      <c r="V318" s="114">
        <v>0</v>
      </c>
      <c r="Z318" s="114"/>
      <c r="AA318" s="115">
        <f t="shared" si="20"/>
        <v>0</v>
      </c>
      <c r="AB318" s="95">
        <f t="shared" si="18"/>
        <v>0</v>
      </c>
      <c r="AD318" s="88">
        <f t="shared" si="19"/>
        <v>0</v>
      </c>
      <c r="AE318" s="113">
        <v>40126</v>
      </c>
    </row>
    <row r="319" spans="1:38" x14ac:dyDescent="0.35">
      <c r="A319" s="125">
        <v>110074</v>
      </c>
      <c r="B319" s="126">
        <v>140534</v>
      </c>
      <c r="C319" s="158" t="s">
        <v>1901</v>
      </c>
      <c r="D319" s="125" t="s">
        <v>590</v>
      </c>
      <c r="E319" s="125" t="s">
        <v>576</v>
      </c>
      <c r="F319" s="125">
        <v>1</v>
      </c>
      <c r="G319" s="127">
        <v>1</v>
      </c>
      <c r="H319" s="125"/>
      <c r="I319" s="125" t="str">
        <f t="shared" si="17"/>
        <v>part</v>
      </c>
      <c r="J319" s="125"/>
      <c r="K319" s="125"/>
      <c r="L319" s="125"/>
      <c r="M319" s="125"/>
      <c r="N319" s="128"/>
      <c r="O319" s="128"/>
      <c r="P319" s="128"/>
      <c r="Q319" s="128"/>
      <c r="R319" s="129" t="s">
        <v>1185</v>
      </c>
      <c r="S319" s="262">
        <v>4</v>
      </c>
      <c r="T319" s="130" t="s">
        <v>1900</v>
      </c>
      <c r="U319" s="125"/>
      <c r="V319" s="132">
        <v>14.5</v>
      </c>
      <c r="W319" s="130">
        <v>12518</v>
      </c>
      <c r="X319" s="125" t="s">
        <v>1902</v>
      </c>
      <c r="Y319" s="125"/>
      <c r="Z319" s="132"/>
      <c r="AA319" s="263">
        <f t="shared" si="20"/>
        <v>14.5</v>
      </c>
      <c r="AB319" s="264">
        <f t="shared" si="18"/>
        <v>14.5</v>
      </c>
      <c r="AC319" s="125"/>
      <c r="AD319" s="125">
        <f t="shared" si="19"/>
        <v>0</v>
      </c>
      <c r="AE319" s="148">
        <v>40030</v>
      </c>
      <c r="AF319" s="125"/>
      <c r="AG319" s="125"/>
      <c r="AH319" s="125"/>
      <c r="AI319" s="125"/>
      <c r="AJ319" s="125"/>
      <c r="AK319" s="125"/>
      <c r="AL319" s="125"/>
    </row>
    <row r="320" spans="1:38" x14ac:dyDescent="0.35">
      <c r="A320" s="88">
        <v>63109</v>
      </c>
      <c r="B320" s="109">
        <v>140535</v>
      </c>
      <c r="C320" s="88" t="s">
        <v>1665</v>
      </c>
      <c r="D320" s="88" t="s">
        <v>590</v>
      </c>
      <c r="E320" s="88" t="s">
        <v>576</v>
      </c>
      <c r="F320" s="88">
        <v>1</v>
      </c>
      <c r="G320" s="110">
        <v>1</v>
      </c>
      <c r="I320" s="88" t="str">
        <f t="shared" si="17"/>
        <v>part</v>
      </c>
      <c r="R320" s="98" t="s">
        <v>1185</v>
      </c>
      <c r="S320" s="91">
        <v>4</v>
      </c>
      <c r="V320" s="114">
        <v>0</v>
      </c>
      <c r="Z320" s="114"/>
      <c r="AA320" s="115">
        <f t="shared" si="20"/>
        <v>0</v>
      </c>
      <c r="AB320" s="95">
        <f t="shared" si="18"/>
        <v>0</v>
      </c>
      <c r="AD320" s="88">
        <f t="shared" si="19"/>
        <v>0</v>
      </c>
      <c r="AE320" s="113">
        <v>40126</v>
      </c>
    </row>
    <row r="321" spans="1:38" x14ac:dyDescent="0.35">
      <c r="A321" s="125">
        <v>110074</v>
      </c>
      <c r="B321" s="126">
        <v>140535</v>
      </c>
      <c r="C321" s="158" t="s">
        <v>1903</v>
      </c>
      <c r="D321" s="125" t="s">
        <v>590</v>
      </c>
      <c r="E321" s="125" t="s">
        <v>576</v>
      </c>
      <c r="F321" s="125">
        <v>1</v>
      </c>
      <c r="G321" s="127">
        <v>1</v>
      </c>
      <c r="H321" s="125"/>
      <c r="I321" s="125" t="str">
        <f t="shared" si="17"/>
        <v>part</v>
      </c>
      <c r="J321" s="125"/>
      <c r="K321" s="125"/>
      <c r="L321" s="125"/>
      <c r="M321" s="125"/>
      <c r="N321" s="128"/>
      <c r="O321" s="128"/>
      <c r="P321" s="128"/>
      <c r="Q321" s="128"/>
      <c r="R321" s="129" t="s">
        <v>1185</v>
      </c>
      <c r="S321" s="262">
        <v>4</v>
      </c>
      <c r="T321" s="130" t="s">
        <v>1900</v>
      </c>
      <c r="U321" s="125"/>
      <c r="V321" s="132">
        <v>14.5</v>
      </c>
      <c r="W321" s="130">
        <v>12518</v>
      </c>
      <c r="X321" s="125" t="s">
        <v>1902</v>
      </c>
      <c r="Y321" s="125"/>
      <c r="Z321" s="132"/>
      <c r="AA321" s="263">
        <f t="shared" si="20"/>
        <v>14.5</v>
      </c>
      <c r="AB321" s="264">
        <f t="shared" si="18"/>
        <v>14.5</v>
      </c>
      <c r="AC321" s="125"/>
      <c r="AD321" s="125">
        <f t="shared" si="19"/>
        <v>0</v>
      </c>
      <c r="AE321" s="148">
        <v>40030</v>
      </c>
      <c r="AF321" s="125"/>
      <c r="AG321" s="125"/>
      <c r="AH321" s="125"/>
      <c r="AI321" s="125"/>
      <c r="AJ321" s="125"/>
      <c r="AK321" s="125"/>
      <c r="AL321" s="125"/>
    </row>
    <row r="322" spans="1:38" x14ac:dyDescent="0.35">
      <c r="A322" s="88">
        <v>63108</v>
      </c>
      <c r="B322" s="109">
        <v>140551</v>
      </c>
      <c r="C322" s="88" t="s">
        <v>1676</v>
      </c>
      <c r="D322" s="88" t="s">
        <v>590</v>
      </c>
      <c r="F322" s="88">
        <v>1</v>
      </c>
      <c r="G322" s="120">
        <v>1</v>
      </c>
      <c r="I322" s="88" t="str">
        <f t="shared" si="17"/>
        <v>part</v>
      </c>
      <c r="R322" s="98" t="s">
        <v>1677</v>
      </c>
      <c r="T322" s="92" t="s">
        <v>1678</v>
      </c>
      <c r="V322" s="114">
        <v>0</v>
      </c>
      <c r="Z322" s="114"/>
      <c r="AA322" s="115">
        <f t="shared" si="20"/>
        <v>0</v>
      </c>
      <c r="AB322" s="95">
        <f t="shared" si="18"/>
        <v>0</v>
      </c>
      <c r="AD322" s="88">
        <f t="shared" si="19"/>
        <v>0</v>
      </c>
      <c r="AE322" s="113">
        <v>40128</v>
      </c>
    </row>
    <row r="323" spans="1:38" x14ac:dyDescent="0.35">
      <c r="A323" s="88">
        <v>63108</v>
      </c>
      <c r="B323" s="109">
        <v>140552</v>
      </c>
      <c r="C323" s="88" t="s">
        <v>1679</v>
      </c>
      <c r="D323" s="88" t="s">
        <v>590</v>
      </c>
      <c r="F323" s="88">
        <v>1</v>
      </c>
      <c r="G323" s="120">
        <v>1</v>
      </c>
      <c r="I323" s="88" t="str">
        <f t="shared" si="17"/>
        <v>part</v>
      </c>
      <c r="R323" s="98" t="s">
        <v>1677</v>
      </c>
      <c r="T323" s="92" t="s">
        <v>1678</v>
      </c>
      <c r="V323" s="114">
        <v>0</v>
      </c>
      <c r="Z323" s="114"/>
      <c r="AA323" s="115">
        <f t="shared" si="20"/>
        <v>0</v>
      </c>
      <c r="AB323" s="95">
        <f t="shared" si="18"/>
        <v>0</v>
      </c>
      <c r="AD323" s="88">
        <f t="shared" si="19"/>
        <v>0</v>
      </c>
      <c r="AE323" s="113">
        <v>40128</v>
      </c>
    </row>
    <row r="324" spans="1:38" x14ac:dyDescent="0.35">
      <c r="A324" s="88" t="s">
        <v>1390</v>
      </c>
      <c r="B324" s="109">
        <v>62428</v>
      </c>
      <c r="C324" s="88" t="s">
        <v>1904</v>
      </c>
      <c r="D324" s="88" t="s">
        <v>924</v>
      </c>
      <c r="F324" s="88">
        <v>1</v>
      </c>
      <c r="G324" s="110">
        <v>1</v>
      </c>
      <c r="I324" s="88" t="str">
        <f t="shared" si="17"/>
        <v>assy</v>
      </c>
      <c r="R324" s="98" t="s">
        <v>1190</v>
      </c>
      <c r="S324" s="91">
        <v>1</v>
      </c>
      <c r="V324" s="114">
        <v>0</v>
      </c>
      <c r="Z324" s="118"/>
      <c r="AA324" s="112">
        <f t="shared" si="20"/>
        <v>0</v>
      </c>
      <c r="AB324" s="95">
        <f t="shared" si="18"/>
        <v>0</v>
      </c>
      <c r="AD324" s="88">
        <f t="shared" si="19"/>
        <v>0</v>
      </c>
      <c r="AE324" s="113">
        <v>39926</v>
      </c>
    </row>
    <row r="325" spans="1:38" x14ac:dyDescent="0.35">
      <c r="A325" s="88">
        <v>62428</v>
      </c>
      <c r="B325" s="109">
        <v>62445</v>
      </c>
      <c r="C325" s="88" t="s">
        <v>1183</v>
      </c>
      <c r="D325" s="88" t="s">
        <v>924</v>
      </c>
      <c r="F325" s="88">
        <v>1</v>
      </c>
      <c r="G325" s="120"/>
      <c r="I325" s="88" t="str">
        <f t="shared" si="17"/>
        <v>assy</v>
      </c>
      <c r="R325" s="98" t="s">
        <v>1129</v>
      </c>
      <c r="S325" s="91">
        <v>2</v>
      </c>
      <c r="V325" s="114">
        <v>0</v>
      </c>
      <c r="Z325" s="118"/>
      <c r="AA325" s="112">
        <f t="shared" si="20"/>
        <v>0</v>
      </c>
      <c r="AB325" s="95">
        <f t="shared" si="18"/>
        <v>0</v>
      </c>
      <c r="AC325" s="88">
        <v>90000</v>
      </c>
      <c r="AD325" s="88">
        <f t="shared" si="19"/>
        <v>90000</v>
      </c>
      <c r="AE325" s="113">
        <v>39926</v>
      </c>
    </row>
    <row r="326" spans="1:38" x14ac:dyDescent="0.35">
      <c r="A326" s="88">
        <v>62428</v>
      </c>
      <c r="B326" s="109">
        <v>62454</v>
      </c>
      <c r="C326" s="88" t="s">
        <v>1188</v>
      </c>
      <c r="D326" s="88" t="s">
        <v>924</v>
      </c>
      <c r="F326" s="88">
        <v>1</v>
      </c>
      <c r="G326" s="120"/>
      <c r="I326" s="88" t="str">
        <f t="shared" si="17"/>
        <v>assy</v>
      </c>
      <c r="R326" s="98" t="s">
        <v>1049</v>
      </c>
      <c r="S326" s="91">
        <v>4</v>
      </c>
      <c r="V326" s="114">
        <v>0</v>
      </c>
      <c r="Z326" s="118"/>
      <c r="AA326" s="112">
        <f t="shared" si="20"/>
        <v>0</v>
      </c>
      <c r="AB326" s="95">
        <f t="shared" si="18"/>
        <v>0</v>
      </c>
      <c r="AD326" s="88">
        <f t="shared" si="19"/>
        <v>0</v>
      </c>
      <c r="AE326" s="113">
        <v>39926</v>
      </c>
    </row>
    <row r="327" spans="1:38" x14ac:dyDescent="0.35">
      <c r="A327" s="88">
        <v>63062</v>
      </c>
      <c r="B327" s="109">
        <v>62455</v>
      </c>
      <c r="C327" s="88" t="s">
        <v>1189</v>
      </c>
      <c r="D327" s="88" t="s">
        <v>924</v>
      </c>
      <c r="F327" s="88">
        <v>2</v>
      </c>
      <c r="G327" s="110"/>
      <c r="I327" s="88" t="str">
        <f t="shared" ref="I327:I390" si="21">IF(COUNTIF($A$7:$A$3320,B327)&lt;&gt;0,"assy","part")</f>
        <v>assy</v>
      </c>
      <c r="R327" s="98" t="s">
        <v>1190</v>
      </c>
      <c r="S327" s="91">
        <v>2</v>
      </c>
      <c r="V327" s="114">
        <v>0</v>
      </c>
      <c r="Z327" s="118"/>
      <c r="AA327" s="112">
        <f t="shared" si="20"/>
        <v>0</v>
      </c>
      <c r="AB327" s="95">
        <f t="shared" ref="AB327:AB390" si="22">AA327*F327</f>
        <v>0</v>
      </c>
      <c r="AD327" s="88">
        <f t="shared" ref="AD327:AD390" si="23">AC327*F327</f>
        <v>0</v>
      </c>
      <c r="AE327" s="113">
        <v>40092</v>
      </c>
    </row>
    <row r="328" spans="1:38" x14ac:dyDescent="0.35">
      <c r="A328" s="88">
        <v>62428</v>
      </c>
      <c r="B328" s="109">
        <v>62465</v>
      </c>
      <c r="C328" s="88" t="s">
        <v>1198</v>
      </c>
      <c r="D328" s="88" t="s">
        <v>924</v>
      </c>
      <c r="F328" s="88">
        <v>1</v>
      </c>
      <c r="G328" s="120"/>
      <c r="I328" s="88" t="str">
        <f t="shared" si="21"/>
        <v>assy</v>
      </c>
      <c r="R328" s="98" t="s">
        <v>1185</v>
      </c>
      <c r="S328" s="91">
        <v>3</v>
      </c>
      <c r="V328" s="114">
        <v>0</v>
      </c>
      <c r="Z328" s="118"/>
      <c r="AA328" s="112">
        <f t="shared" si="20"/>
        <v>0</v>
      </c>
      <c r="AB328" s="95">
        <f t="shared" si="22"/>
        <v>0</v>
      </c>
      <c r="AD328" s="88">
        <f t="shared" si="23"/>
        <v>0</v>
      </c>
      <c r="AE328" s="113">
        <v>39926</v>
      </c>
    </row>
    <row r="329" spans="1:38" x14ac:dyDescent="0.35">
      <c r="A329" s="88">
        <v>62808</v>
      </c>
      <c r="B329" s="109">
        <v>62809</v>
      </c>
      <c r="C329" s="88" t="s">
        <v>1274</v>
      </c>
      <c r="D329" s="88" t="s">
        <v>924</v>
      </c>
      <c r="F329" s="88">
        <v>1</v>
      </c>
      <c r="G329" s="120"/>
      <c r="I329" s="88" t="str">
        <f t="shared" si="21"/>
        <v>assy</v>
      </c>
      <c r="R329" s="98" t="s">
        <v>1049</v>
      </c>
      <c r="S329" s="91">
        <v>2</v>
      </c>
      <c r="V329" s="114">
        <v>0</v>
      </c>
      <c r="Z329" s="118"/>
      <c r="AA329" s="112">
        <f t="shared" si="20"/>
        <v>0</v>
      </c>
      <c r="AB329" s="95">
        <f t="shared" si="22"/>
        <v>0</v>
      </c>
      <c r="AD329" s="88">
        <f t="shared" si="23"/>
        <v>0</v>
      </c>
      <c r="AE329" s="113">
        <v>39926</v>
      </c>
    </row>
    <row r="330" spans="1:38" x14ac:dyDescent="0.35">
      <c r="A330" s="88">
        <v>62428</v>
      </c>
      <c r="B330" s="109">
        <v>62818</v>
      </c>
      <c r="C330" s="156" t="s">
        <v>1804</v>
      </c>
      <c r="D330" s="88" t="s">
        <v>924</v>
      </c>
      <c r="F330" s="88">
        <v>1</v>
      </c>
      <c r="G330" s="120">
        <v>1</v>
      </c>
      <c r="I330" s="88" t="str">
        <f t="shared" si="21"/>
        <v>assy</v>
      </c>
      <c r="R330" s="98" t="s">
        <v>1190</v>
      </c>
      <c r="S330" s="91">
        <v>2</v>
      </c>
      <c r="U330" s="89"/>
      <c r="V330" s="114">
        <v>0</v>
      </c>
      <c r="W330" s="98"/>
      <c r="Z330" s="118"/>
      <c r="AA330" s="112">
        <f t="shared" si="20"/>
        <v>0</v>
      </c>
      <c r="AB330" s="95">
        <f t="shared" si="22"/>
        <v>0</v>
      </c>
      <c r="AD330" s="88">
        <f t="shared" si="23"/>
        <v>0</v>
      </c>
      <c r="AE330" s="113">
        <v>39926</v>
      </c>
    </row>
    <row r="331" spans="1:38" x14ac:dyDescent="0.35">
      <c r="A331" s="88" t="s">
        <v>1390</v>
      </c>
      <c r="B331" s="88">
        <v>62912</v>
      </c>
      <c r="C331" s="88" t="s">
        <v>1391</v>
      </c>
      <c r="D331" s="88" t="s">
        <v>924</v>
      </c>
      <c r="F331" s="88">
        <v>1</v>
      </c>
      <c r="G331" s="110"/>
      <c r="I331" s="88" t="str">
        <f t="shared" si="21"/>
        <v>assy</v>
      </c>
      <c r="R331" s="98" t="s">
        <v>1103</v>
      </c>
      <c r="S331" s="91">
        <v>3</v>
      </c>
      <c r="V331" s="114">
        <v>0</v>
      </c>
      <c r="W331" s="98"/>
      <c r="Z331" s="118"/>
      <c r="AA331" s="112">
        <f t="shared" si="20"/>
        <v>0</v>
      </c>
      <c r="AB331" s="95">
        <f t="shared" si="22"/>
        <v>0</v>
      </c>
      <c r="AD331" s="88">
        <f t="shared" si="23"/>
        <v>0</v>
      </c>
      <c r="AE331" s="113">
        <v>40102</v>
      </c>
    </row>
    <row r="332" spans="1:38" x14ac:dyDescent="0.35">
      <c r="A332" s="88">
        <v>62808</v>
      </c>
      <c r="B332" s="109">
        <v>62924</v>
      </c>
      <c r="C332" s="88" t="s">
        <v>1410</v>
      </c>
      <c r="D332" s="88" t="s">
        <v>924</v>
      </c>
      <c r="F332" s="88">
        <v>1</v>
      </c>
      <c r="G332" s="110"/>
      <c r="I332" s="88" t="str">
        <f t="shared" si="21"/>
        <v>assy</v>
      </c>
      <c r="R332" s="98" t="s">
        <v>1129</v>
      </c>
      <c r="S332" s="91">
        <v>2</v>
      </c>
      <c r="V332" s="114">
        <v>0</v>
      </c>
      <c r="Z332" s="118"/>
      <c r="AA332" s="112">
        <f t="shared" si="20"/>
        <v>0</v>
      </c>
      <c r="AB332" s="95">
        <f t="shared" si="22"/>
        <v>0</v>
      </c>
      <c r="AD332" s="88">
        <f t="shared" si="23"/>
        <v>0</v>
      </c>
      <c r="AE332" s="113">
        <v>40042</v>
      </c>
    </row>
    <row r="333" spans="1:38" x14ac:dyDescent="0.35">
      <c r="A333" s="88">
        <v>62445</v>
      </c>
      <c r="B333" s="109">
        <v>62935</v>
      </c>
      <c r="C333" s="88" t="s">
        <v>1426</v>
      </c>
      <c r="D333" s="88" t="s">
        <v>924</v>
      </c>
      <c r="F333" s="88">
        <v>1</v>
      </c>
      <c r="G333" s="110">
        <v>1</v>
      </c>
      <c r="I333" s="88" t="str">
        <f t="shared" si="21"/>
        <v>assy</v>
      </c>
      <c r="R333" s="98" t="s">
        <v>1049</v>
      </c>
      <c r="S333" s="91">
        <v>4</v>
      </c>
      <c r="V333" s="114">
        <v>0</v>
      </c>
      <c r="W333" s="98"/>
      <c r="Z333" s="118"/>
      <c r="AA333" s="112">
        <f t="shared" si="20"/>
        <v>0</v>
      </c>
      <c r="AB333" s="95">
        <f t="shared" si="22"/>
        <v>0</v>
      </c>
      <c r="AD333" s="88">
        <f t="shared" si="23"/>
        <v>0</v>
      </c>
      <c r="AE333" s="113">
        <v>40042</v>
      </c>
    </row>
    <row r="334" spans="1:38" x14ac:dyDescent="0.35">
      <c r="A334" s="88">
        <v>62452</v>
      </c>
      <c r="B334" s="109">
        <v>62940</v>
      </c>
      <c r="C334" s="88" t="s">
        <v>1434</v>
      </c>
      <c r="D334" s="88" t="s">
        <v>924</v>
      </c>
      <c r="F334" s="88">
        <v>1</v>
      </c>
      <c r="G334" s="110"/>
      <c r="I334" s="88" t="str">
        <f t="shared" si="21"/>
        <v>assy</v>
      </c>
      <c r="R334" s="98" t="s">
        <v>1185</v>
      </c>
      <c r="S334" s="91">
        <v>2</v>
      </c>
      <c r="V334" s="114">
        <v>0</v>
      </c>
      <c r="W334" s="98"/>
      <c r="Z334" s="118"/>
      <c r="AA334" s="112">
        <f t="shared" si="20"/>
        <v>0</v>
      </c>
      <c r="AB334" s="95">
        <f t="shared" si="22"/>
        <v>0</v>
      </c>
      <c r="AD334" s="88">
        <f t="shared" si="23"/>
        <v>0</v>
      </c>
      <c r="AE334" s="113">
        <v>40042</v>
      </c>
    </row>
    <row r="335" spans="1:38" x14ac:dyDescent="0.35">
      <c r="A335" s="88">
        <v>62452</v>
      </c>
      <c r="B335" s="109">
        <v>62941</v>
      </c>
      <c r="C335" s="88" t="s">
        <v>1435</v>
      </c>
      <c r="D335" s="88" t="s">
        <v>924</v>
      </c>
      <c r="F335" s="88">
        <v>1</v>
      </c>
      <c r="G335" s="110"/>
      <c r="I335" s="88" t="str">
        <f t="shared" si="21"/>
        <v>assy</v>
      </c>
      <c r="R335" s="98" t="s">
        <v>1185</v>
      </c>
      <c r="S335" s="91">
        <v>2</v>
      </c>
      <c r="V335" s="114">
        <v>0</v>
      </c>
      <c r="W335" s="98"/>
      <c r="Z335" s="118"/>
      <c r="AA335" s="112">
        <f t="shared" si="20"/>
        <v>0</v>
      </c>
      <c r="AB335" s="95">
        <f t="shared" si="22"/>
        <v>0</v>
      </c>
      <c r="AD335" s="88">
        <f t="shared" si="23"/>
        <v>0</v>
      </c>
      <c r="AE335" s="113">
        <v>40042</v>
      </c>
    </row>
    <row r="336" spans="1:38" x14ac:dyDescent="0.35">
      <c r="A336" s="232">
        <v>62456</v>
      </c>
      <c r="B336" s="233">
        <v>62945</v>
      </c>
      <c r="C336" s="232" t="s">
        <v>1825</v>
      </c>
      <c r="D336" s="232" t="s">
        <v>924</v>
      </c>
      <c r="E336" s="232"/>
      <c r="F336" s="232">
        <v>1</v>
      </c>
      <c r="G336" s="243"/>
      <c r="H336" s="232"/>
      <c r="I336" s="232" t="str">
        <f t="shared" si="21"/>
        <v>assy</v>
      </c>
      <c r="J336" s="232"/>
      <c r="K336" s="232"/>
      <c r="L336" s="232"/>
      <c r="M336" s="232"/>
      <c r="N336" s="235"/>
      <c r="O336" s="235"/>
      <c r="P336" s="235"/>
      <c r="Q336" s="235"/>
      <c r="R336" s="236" t="s">
        <v>1190</v>
      </c>
      <c r="S336" s="237">
        <v>0</v>
      </c>
      <c r="T336" s="238"/>
      <c r="U336" s="232"/>
      <c r="V336" s="239">
        <v>0</v>
      </c>
      <c r="W336" s="238"/>
      <c r="X336" s="232"/>
      <c r="Y336" s="232"/>
      <c r="Z336" s="239"/>
      <c r="AA336" s="240">
        <f t="shared" si="20"/>
        <v>0</v>
      </c>
      <c r="AB336" s="241">
        <f t="shared" si="22"/>
        <v>0</v>
      </c>
      <c r="AC336" s="232"/>
      <c r="AD336" s="232">
        <f t="shared" si="23"/>
        <v>0</v>
      </c>
      <c r="AE336" s="242">
        <v>40042</v>
      </c>
      <c r="AF336" s="232"/>
      <c r="AG336" s="232"/>
      <c r="AH336" s="232"/>
      <c r="AI336" s="232"/>
      <c r="AJ336" s="232"/>
      <c r="AK336" s="232"/>
      <c r="AL336" s="232"/>
    </row>
    <row r="337" spans="1:38" x14ac:dyDescent="0.35">
      <c r="A337" s="88">
        <v>62465</v>
      </c>
      <c r="B337" s="109">
        <v>63108</v>
      </c>
      <c r="C337" s="88" t="s">
        <v>1550</v>
      </c>
      <c r="D337" s="88" t="s">
        <v>924</v>
      </c>
      <c r="F337" s="88">
        <v>1</v>
      </c>
      <c r="G337" s="110">
        <v>1</v>
      </c>
      <c r="I337" s="88" t="str">
        <f t="shared" si="21"/>
        <v>assy</v>
      </c>
      <c r="R337" s="98" t="s">
        <v>1185</v>
      </c>
      <c r="S337" s="91">
        <v>4</v>
      </c>
      <c r="V337" s="114">
        <v>0</v>
      </c>
      <c r="Z337" s="114"/>
      <c r="AA337" s="115">
        <f t="shared" si="20"/>
        <v>0</v>
      </c>
      <c r="AB337" s="95">
        <f t="shared" si="22"/>
        <v>0</v>
      </c>
      <c r="AD337" s="88">
        <f t="shared" si="23"/>
        <v>0</v>
      </c>
      <c r="AE337" s="113">
        <v>40128</v>
      </c>
    </row>
    <row r="338" spans="1:38" x14ac:dyDescent="0.35">
      <c r="A338" s="88">
        <v>62465</v>
      </c>
      <c r="B338" s="109">
        <v>63109</v>
      </c>
      <c r="C338" s="88" t="s">
        <v>1551</v>
      </c>
      <c r="D338" s="88" t="s">
        <v>924</v>
      </c>
      <c r="F338" s="88">
        <v>1</v>
      </c>
      <c r="G338" s="110">
        <v>1</v>
      </c>
      <c r="I338" s="88" t="str">
        <f t="shared" si="21"/>
        <v>assy</v>
      </c>
      <c r="R338" s="98" t="s">
        <v>1185</v>
      </c>
      <c r="S338" s="91">
        <v>4</v>
      </c>
      <c r="V338" s="114">
        <v>0</v>
      </c>
      <c r="Z338" s="114"/>
      <c r="AA338" s="115">
        <f t="shared" si="20"/>
        <v>0</v>
      </c>
      <c r="AB338" s="95">
        <f t="shared" si="22"/>
        <v>0</v>
      </c>
      <c r="AD338" s="88">
        <f t="shared" si="23"/>
        <v>0</v>
      </c>
      <c r="AE338" s="113">
        <v>40128</v>
      </c>
    </row>
    <row r="339" spans="1:38" x14ac:dyDescent="0.35">
      <c r="A339" s="88">
        <v>62445</v>
      </c>
      <c r="B339" s="109">
        <v>63172</v>
      </c>
      <c r="C339" s="88" t="s">
        <v>1579</v>
      </c>
      <c r="D339" s="88" t="s">
        <v>924</v>
      </c>
      <c r="F339" s="88">
        <v>1</v>
      </c>
      <c r="G339" s="88">
        <v>100</v>
      </c>
      <c r="I339" s="88" t="str">
        <f t="shared" si="21"/>
        <v>assy</v>
      </c>
      <c r="R339" s="98" t="s">
        <v>1129</v>
      </c>
      <c r="S339" s="91">
        <v>2</v>
      </c>
      <c r="V339" s="246">
        <v>0</v>
      </c>
      <c r="Z339" s="114"/>
      <c r="AA339" s="115">
        <f t="shared" si="20"/>
        <v>0</v>
      </c>
      <c r="AB339" s="95">
        <f t="shared" si="22"/>
        <v>0</v>
      </c>
      <c r="AD339" s="88">
        <f t="shared" si="23"/>
        <v>0</v>
      </c>
      <c r="AE339" s="113">
        <v>40133</v>
      </c>
    </row>
    <row r="340" spans="1:38" x14ac:dyDescent="0.35">
      <c r="A340" s="88">
        <v>62465</v>
      </c>
      <c r="B340" s="109">
        <v>110074</v>
      </c>
      <c r="C340" s="88" t="s">
        <v>1766</v>
      </c>
      <c r="D340" s="88" t="s">
        <v>924</v>
      </c>
      <c r="F340" s="88">
        <v>1</v>
      </c>
      <c r="G340" s="110">
        <v>1</v>
      </c>
      <c r="I340" s="88" t="str">
        <f t="shared" si="21"/>
        <v>assy</v>
      </c>
      <c r="R340" s="98" t="s">
        <v>1607</v>
      </c>
      <c r="T340" s="92" t="s">
        <v>1767</v>
      </c>
      <c r="V340" s="114">
        <v>0</v>
      </c>
      <c r="Z340" s="118"/>
      <c r="AA340" s="112">
        <f t="shared" si="20"/>
        <v>0</v>
      </c>
      <c r="AB340" s="95">
        <f t="shared" si="22"/>
        <v>0</v>
      </c>
      <c r="AD340" s="88">
        <f t="shared" si="23"/>
        <v>0</v>
      </c>
      <c r="AE340" s="113">
        <v>40042</v>
      </c>
    </row>
    <row r="341" spans="1:38" x14ac:dyDescent="0.35">
      <c r="A341" s="232">
        <v>62461</v>
      </c>
      <c r="B341" s="233">
        <v>62462</v>
      </c>
      <c r="C341" s="232" t="s">
        <v>1828</v>
      </c>
      <c r="D341" s="232" t="s">
        <v>924</v>
      </c>
      <c r="E341" s="232"/>
      <c r="F341" s="232">
        <v>1</v>
      </c>
      <c r="G341" s="234"/>
      <c r="H341" s="232"/>
      <c r="I341" s="232" t="str">
        <f t="shared" si="21"/>
        <v>part</v>
      </c>
      <c r="J341" s="232"/>
      <c r="K341" s="232"/>
      <c r="L341" s="232"/>
      <c r="M341" s="232"/>
      <c r="N341" s="235"/>
      <c r="O341" s="235"/>
      <c r="P341" s="235"/>
      <c r="Q341" s="235"/>
      <c r="R341" s="236" t="s">
        <v>1190</v>
      </c>
      <c r="S341" s="237">
        <v>0</v>
      </c>
      <c r="T341" s="238"/>
      <c r="U341" s="232"/>
      <c r="V341" s="247">
        <v>0</v>
      </c>
      <c r="W341" s="238"/>
      <c r="X341" s="232"/>
      <c r="Y341" s="232"/>
      <c r="Z341" s="239"/>
      <c r="AA341" s="240">
        <f t="shared" si="20"/>
        <v>0</v>
      </c>
      <c r="AB341" s="241">
        <f t="shared" si="22"/>
        <v>0</v>
      </c>
      <c r="AC341" s="232"/>
      <c r="AD341" s="232">
        <f t="shared" si="23"/>
        <v>0</v>
      </c>
      <c r="AE341" s="242">
        <v>39926</v>
      </c>
      <c r="AF341" s="232"/>
      <c r="AG341" s="232"/>
      <c r="AH341" s="232"/>
      <c r="AI341" s="232"/>
      <c r="AJ341" s="232"/>
      <c r="AK341" s="232"/>
      <c r="AL341" s="232"/>
    </row>
    <row r="342" spans="1:38" x14ac:dyDescent="0.35">
      <c r="A342" s="232">
        <v>62461</v>
      </c>
      <c r="B342" s="233">
        <v>62463</v>
      </c>
      <c r="C342" s="232" t="s">
        <v>1829</v>
      </c>
      <c r="D342" s="232" t="s">
        <v>924</v>
      </c>
      <c r="E342" s="232"/>
      <c r="F342" s="232">
        <v>1</v>
      </c>
      <c r="G342" s="234"/>
      <c r="H342" s="232"/>
      <c r="I342" s="232" t="str">
        <f t="shared" si="21"/>
        <v>part</v>
      </c>
      <c r="J342" s="232"/>
      <c r="K342" s="232"/>
      <c r="L342" s="232"/>
      <c r="M342" s="232"/>
      <c r="N342" s="235"/>
      <c r="O342" s="235"/>
      <c r="P342" s="235"/>
      <c r="Q342" s="235"/>
      <c r="R342" s="236" t="s">
        <v>1190</v>
      </c>
      <c r="S342" s="237">
        <v>0</v>
      </c>
      <c r="T342" s="238"/>
      <c r="U342" s="232"/>
      <c r="V342" s="239">
        <v>0</v>
      </c>
      <c r="W342" s="238"/>
      <c r="X342" s="232"/>
      <c r="Y342" s="232"/>
      <c r="Z342" s="239"/>
      <c r="AA342" s="240">
        <f t="shared" si="20"/>
        <v>0</v>
      </c>
      <c r="AB342" s="241">
        <f t="shared" si="22"/>
        <v>0</v>
      </c>
      <c r="AC342" s="232"/>
      <c r="AD342" s="232">
        <f t="shared" si="23"/>
        <v>0</v>
      </c>
      <c r="AE342" s="242">
        <v>39926</v>
      </c>
      <c r="AF342" s="232"/>
      <c r="AG342" s="232"/>
      <c r="AH342" s="232"/>
      <c r="AI342" s="232"/>
      <c r="AJ342" s="232"/>
      <c r="AK342" s="232"/>
      <c r="AL342" s="232"/>
    </row>
    <row r="343" spans="1:38" x14ac:dyDescent="0.35">
      <c r="A343" s="232">
        <v>62461</v>
      </c>
      <c r="B343" s="233">
        <v>62464</v>
      </c>
      <c r="C343" s="232" t="s">
        <v>1830</v>
      </c>
      <c r="D343" s="232" t="s">
        <v>924</v>
      </c>
      <c r="E343" s="232"/>
      <c r="F343" s="232">
        <v>2</v>
      </c>
      <c r="G343" s="234"/>
      <c r="H343" s="232"/>
      <c r="I343" s="232" t="str">
        <f t="shared" si="21"/>
        <v>part</v>
      </c>
      <c r="J343" s="232"/>
      <c r="K343" s="232"/>
      <c r="L343" s="232"/>
      <c r="M343" s="232"/>
      <c r="N343" s="235"/>
      <c r="O343" s="235"/>
      <c r="P343" s="235"/>
      <c r="Q343" s="235"/>
      <c r="R343" s="236" t="s">
        <v>1190</v>
      </c>
      <c r="S343" s="237">
        <v>0</v>
      </c>
      <c r="T343" s="238"/>
      <c r="U343" s="232"/>
      <c r="V343" s="239">
        <v>0</v>
      </c>
      <c r="W343" s="238"/>
      <c r="X343" s="232"/>
      <c r="Y343" s="232"/>
      <c r="Z343" s="239"/>
      <c r="AA343" s="240">
        <f t="shared" si="20"/>
        <v>0</v>
      </c>
      <c r="AB343" s="241">
        <f t="shared" si="22"/>
        <v>0</v>
      </c>
      <c r="AC343" s="232"/>
      <c r="AD343" s="232">
        <f t="shared" si="23"/>
        <v>0</v>
      </c>
      <c r="AE343" s="242">
        <v>39926</v>
      </c>
      <c r="AF343" s="232"/>
      <c r="AG343" s="232"/>
      <c r="AH343" s="232"/>
      <c r="AI343" s="232"/>
      <c r="AJ343" s="232"/>
      <c r="AK343" s="232"/>
      <c r="AL343" s="232"/>
    </row>
    <row r="344" spans="1:38" x14ac:dyDescent="0.35">
      <c r="A344" s="88">
        <v>62804</v>
      </c>
      <c r="B344" s="109">
        <v>62805</v>
      </c>
      <c r="C344" s="88" t="s">
        <v>1271</v>
      </c>
      <c r="D344" s="88" t="s">
        <v>924</v>
      </c>
      <c r="F344" s="88">
        <v>2</v>
      </c>
      <c r="G344" s="120"/>
      <c r="I344" s="88" t="str">
        <f t="shared" si="21"/>
        <v>part</v>
      </c>
      <c r="R344" s="98" t="s">
        <v>1129</v>
      </c>
      <c r="S344" s="91">
        <v>2</v>
      </c>
      <c r="V344" s="114">
        <v>0</v>
      </c>
      <c r="Z344" s="118"/>
      <c r="AA344" s="112">
        <f t="shared" si="20"/>
        <v>0</v>
      </c>
      <c r="AB344" s="95">
        <f t="shared" si="22"/>
        <v>0</v>
      </c>
      <c r="AD344" s="88">
        <f t="shared" si="23"/>
        <v>0</v>
      </c>
      <c r="AE344" s="113">
        <v>39926</v>
      </c>
    </row>
    <row r="345" spans="1:38" x14ac:dyDescent="0.35">
      <c r="A345" s="232">
        <v>62445</v>
      </c>
      <c r="B345" s="233">
        <v>62911</v>
      </c>
      <c r="C345" s="232" t="s">
        <v>1815</v>
      </c>
      <c r="D345" s="232" t="s">
        <v>924</v>
      </c>
      <c r="E345" s="232"/>
      <c r="F345" s="232">
        <v>1</v>
      </c>
      <c r="G345" s="243"/>
      <c r="H345" s="232"/>
      <c r="I345" s="232" t="str">
        <f t="shared" si="21"/>
        <v>part</v>
      </c>
      <c r="J345" s="232"/>
      <c r="K345" s="232"/>
      <c r="L345" s="232"/>
      <c r="M345" s="232"/>
      <c r="N345" s="235"/>
      <c r="O345" s="235"/>
      <c r="P345" s="235"/>
      <c r="Q345" s="235"/>
      <c r="R345" s="236" t="s">
        <v>1816</v>
      </c>
      <c r="S345" s="237">
        <v>0</v>
      </c>
      <c r="T345" s="238"/>
      <c r="U345" s="235"/>
      <c r="V345" s="239">
        <v>0</v>
      </c>
      <c r="W345" s="238"/>
      <c r="X345" s="232"/>
      <c r="Y345" s="232"/>
      <c r="Z345" s="232"/>
      <c r="AA345" s="240">
        <f t="shared" si="20"/>
        <v>0</v>
      </c>
      <c r="AB345" s="241">
        <f t="shared" si="22"/>
        <v>0</v>
      </c>
      <c r="AC345" s="232"/>
      <c r="AD345" s="232">
        <f t="shared" si="23"/>
        <v>0</v>
      </c>
      <c r="AE345" s="242">
        <v>40098</v>
      </c>
      <c r="AF345" s="232"/>
      <c r="AG345" s="232"/>
      <c r="AH345" s="232"/>
      <c r="AI345" s="232"/>
      <c r="AJ345" s="232"/>
      <c r="AK345" s="232"/>
      <c r="AL345" s="232"/>
    </row>
    <row r="346" spans="1:38" x14ac:dyDescent="0.35">
      <c r="A346" s="232">
        <v>62454</v>
      </c>
      <c r="B346" s="233">
        <v>62944</v>
      </c>
      <c r="C346" s="232" t="s">
        <v>1823</v>
      </c>
      <c r="D346" s="232" t="s">
        <v>924</v>
      </c>
      <c r="E346" s="232"/>
      <c r="F346" s="232">
        <v>1</v>
      </c>
      <c r="G346" s="243"/>
      <c r="H346" s="232"/>
      <c r="I346" s="232" t="str">
        <f t="shared" si="21"/>
        <v>part</v>
      </c>
      <c r="J346" s="232"/>
      <c r="K346" s="232"/>
      <c r="L346" s="232"/>
      <c r="M346" s="232"/>
      <c r="N346" s="235"/>
      <c r="O346" s="235"/>
      <c r="P346" s="235"/>
      <c r="Q346" s="235"/>
      <c r="R346" s="236" t="s">
        <v>1190</v>
      </c>
      <c r="S346" s="237">
        <v>0</v>
      </c>
      <c r="T346" s="238"/>
      <c r="U346" s="235"/>
      <c r="V346" s="239">
        <v>0</v>
      </c>
      <c r="W346" s="236"/>
      <c r="X346" s="232"/>
      <c r="Y346" s="232"/>
      <c r="Z346" s="239"/>
      <c r="AA346" s="240">
        <f t="shared" si="20"/>
        <v>0</v>
      </c>
      <c r="AB346" s="241">
        <f t="shared" si="22"/>
        <v>0</v>
      </c>
      <c r="AC346" s="232"/>
      <c r="AD346" s="232">
        <f t="shared" si="23"/>
        <v>0</v>
      </c>
      <c r="AE346" s="242">
        <v>40042</v>
      </c>
      <c r="AF346" s="232"/>
      <c r="AG346" s="232"/>
      <c r="AH346" s="232"/>
      <c r="AI346" s="232"/>
      <c r="AJ346" s="232"/>
      <c r="AK346" s="232"/>
      <c r="AL346" s="232"/>
    </row>
    <row r="347" spans="1:38" x14ac:dyDescent="0.35">
      <c r="A347" s="232">
        <v>62945</v>
      </c>
      <c r="B347" s="233">
        <v>62946</v>
      </c>
      <c r="C347" s="232" t="s">
        <v>1884</v>
      </c>
      <c r="D347" s="232" t="s">
        <v>924</v>
      </c>
      <c r="E347" s="232"/>
      <c r="F347" s="232">
        <v>1</v>
      </c>
      <c r="G347" s="243"/>
      <c r="H347" s="232"/>
      <c r="I347" s="232" t="str">
        <f t="shared" si="21"/>
        <v>part</v>
      </c>
      <c r="J347" s="232"/>
      <c r="K347" s="232"/>
      <c r="L347" s="232"/>
      <c r="M347" s="232"/>
      <c r="N347" s="235"/>
      <c r="O347" s="235"/>
      <c r="P347" s="235"/>
      <c r="Q347" s="235"/>
      <c r="R347" s="236" t="s">
        <v>1190</v>
      </c>
      <c r="S347" s="237">
        <v>0</v>
      </c>
      <c r="T347" s="238"/>
      <c r="U347" s="232"/>
      <c r="V347" s="239">
        <v>0</v>
      </c>
      <c r="W347" s="238"/>
      <c r="X347" s="232"/>
      <c r="Y347" s="232"/>
      <c r="Z347" s="232"/>
      <c r="AA347" s="240">
        <f t="shared" si="20"/>
        <v>0</v>
      </c>
      <c r="AB347" s="241">
        <f t="shared" si="22"/>
        <v>0</v>
      </c>
      <c r="AC347" s="232"/>
      <c r="AD347" s="232">
        <f t="shared" si="23"/>
        <v>0</v>
      </c>
      <c r="AE347" s="242">
        <v>40042</v>
      </c>
      <c r="AF347" s="232"/>
      <c r="AG347" s="232"/>
      <c r="AH347" s="232"/>
      <c r="AI347" s="232"/>
      <c r="AJ347" s="232"/>
      <c r="AK347" s="232"/>
      <c r="AL347" s="232"/>
    </row>
    <row r="348" spans="1:38" x14ac:dyDescent="0.35">
      <c r="A348" s="232">
        <v>62945</v>
      </c>
      <c r="B348" s="233">
        <v>62947</v>
      </c>
      <c r="C348" s="232" t="s">
        <v>1885</v>
      </c>
      <c r="D348" s="232" t="s">
        <v>924</v>
      </c>
      <c r="E348" s="232"/>
      <c r="F348" s="232">
        <v>3</v>
      </c>
      <c r="G348" s="243"/>
      <c r="H348" s="232"/>
      <c r="I348" s="232" t="str">
        <f t="shared" si="21"/>
        <v>part</v>
      </c>
      <c r="J348" s="232"/>
      <c r="K348" s="232"/>
      <c r="L348" s="232"/>
      <c r="M348" s="232"/>
      <c r="N348" s="235"/>
      <c r="O348" s="235"/>
      <c r="P348" s="235"/>
      <c r="Q348" s="235"/>
      <c r="R348" s="236" t="s">
        <v>1190</v>
      </c>
      <c r="S348" s="237">
        <v>0</v>
      </c>
      <c r="T348" s="238"/>
      <c r="U348" s="232"/>
      <c r="V348" s="239">
        <v>0</v>
      </c>
      <c r="W348" s="238"/>
      <c r="X348" s="232"/>
      <c r="Y348" s="232"/>
      <c r="Z348" s="239"/>
      <c r="AA348" s="240">
        <f t="shared" si="20"/>
        <v>0</v>
      </c>
      <c r="AB348" s="241">
        <f t="shared" si="22"/>
        <v>0</v>
      </c>
      <c r="AC348" s="232"/>
      <c r="AD348" s="232">
        <f t="shared" si="23"/>
        <v>0</v>
      </c>
      <c r="AE348" s="242">
        <v>40042</v>
      </c>
      <c r="AF348" s="232"/>
      <c r="AG348" s="232"/>
      <c r="AH348" s="232"/>
      <c r="AI348" s="232"/>
      <c r="AJ348" s="232"/>
      <c r="AK348" s="232"/>
      <c r="AL348" s="232"/>
    </row>
    <row r="349" spans="1:38" x14ac:dyDescent="0.35">
      <c r="A349" s="88">
        <v>62445</v>
      </c>
      <c r="B349" s="109">
        <v>62948</v>
      </c>
      <c r="C349" s="88" t="s">
        <v>1439</v>
      </c>
      <c r="D349" s="88" t="s">
        <v>924</v>
      </c>
      <c r="F349" s="88">
        <v>1</v>
      </c>
      <c r="G349" s="110">
        <v>1</v>
      </c>
      <c r="I349" s="88" t="str">
        <f t="shared" si="21"/>
        <v>part</v>
      </c>
      <c r="R349" s="98" t="s">
        <v>1190</v>
      </c>
      <c r="S349" s="91">
        <v>1</v>
      </c>
      <c r="V349" s="114">
        <v>0</v>
      </c>
      <c r="Z349" s="118"/>
      <c r="AA349" s="112">
        <f t="shared" si="20"/>
        <v>0</v>
      </c>
      <c r="AB349" s="95">
        <f t="shared" si="22"/>
        <v>0</v>
      </c>
      <c r="AD349" s="88">
        <f t="shared" si="23"/>
        <v>0</v>
      </c>
      <c r="AE349" s="113">
        <v>40044</v>
      </c>
    </row>
    <row r="350" spans="1:38" x14ac:dyDescent="0.35">
      <c r="A350" s="88">
        <v>62445</v>
      </c>
      <c r="B350" s="109">
        <v>62949</v>
      </c>
      <c r="C350" s="88" t="s">
        <v>1440</v>
      </c>
      <c r="D350" s="88" t="s">
        <v>924</v>
      </c>
      <c r="F350" s="88">
        <v>1</v>
      </c>
      <c r="G350" s="110">
        <v>1</v>
      </c>
      <c r="I350" s="88" t="str">
        <f t="shared" si="21"/>
        <v>part</v>
      </c>
      <c r="R350" s="98" t="s">
        <v>1190</v>
      </c>
      <c r="S350" s="91">
        <v>1</v>
      </c>
      <c r="V350" s="114">
        <v>0</v>
      </c>
      <c r="Z350" s="118"/>
      <c r="AA350" s="112">
        <f t="shared" si="20"/>
        <v>0</v>
      </c>
      <c r="AB350" s="95">
        <f t="shared" si="22"/>
        <v>0</v>
      </c>
      <c r="AD350" s="88">
        <f t="shared" si="23"/>
        <v>0</v>
      </c>
      <c r="AE350" s="113">
        <v>40044</v>
      </c>
    </row>
    <row r="351" spans="1:38" x14ac:dyDescent="0.35">
      <c r="A351" s="88">
        <v>62452</v>
      </c>
      <c r="B351" s="109">
        <v>62993</v>
      </c>
      <c r="C351" s="88" t="s">
        <v>1487</v>
      </c>
      <c r="D351" s="88" t="s">
        <v>924</v>
      </c>
      <c r="F351" s="88">
        <v>1</v>
      </c>
      <c r="G351" s="110"/>
      <c r="I351" s="88" t="str">
        <f t="shared" si="21"/>
        <v>part</v>
      </c>
      <c r="R351" s="98" t="s">
        <v>1129</v>
      </c>
      <c r="S351" s="91">
        <v>2</v>
      </c>
      <c r="V351" s="114">
        <v>0</v>
      </c>
      <c r="W351" s="98"/>
      <c r="Z351" s="118"/>
      <c r="AA351" s="112">
        <f t="shared" si="20"/>
        <v>0</v>
      </c>
      <c r="AB351" s="95">
        <f t="shared" si="22"/>
        <v>0</v>
      </c>
      <c r="AD351" s="88">
        <f t="shared" si="23"/>
        <v>0</v>
      </c>
      <c r="AE351" s="113">
        <v>40086</v>
      </c>
    </row>
    <row r="352" spans="1:38" x14ac:dyDescent="0.35">
      <c r="A352" s="88">
        <v>62452</v>
      </c>
      <c r="B352" s="109">
        <v>62994</v>
      </c>
      <c r="C352" s="88" t="s">
        <v>1488</v>
      </c>
      <c r="D352" s="88" t="s">
        <v>924</v>
      </c>
      <c r="F352" s="88">
        <v>1</v>
      </c>
      <c r="G352" s="110"/>
      <c r="I352" s="88" t="str">
        <f t="shared" si="21"/>
        <v>part</v>
      </c>
      <c r="R352" s="98" t="s">
        <v>1129</v>
      </c>
      <c r="S352" s="91">
        <v>2</v>
      </c>
      <c r="V352" s="114">
        <v>0</v>
      </c>
      <c r="W352" s="98"/>
      <c r="Z352" s="118"/>
      <c r="AA352" s="112">
        <f t="shared" ref="AA352:AA415" si="24">V352+Z352</f>
        <v>0</v>
      </c>
      <c r="AB352" s="95">
        <f t="shared" si="22"/>
        <v>0</v>
      </c>
      <c r="AD352" s="88">
        <f t="shared" si="23"/>
        <v>0</v>
      </c>
      <c r="AE352" s="113">
        <v>40086</v>
      </c>
    </row>
    <row r="353" spans="1:38" x14ac:dyDescent="0.35">
      <c r="A353" s="88">
        <v>62912</v>
      </c>
      <c r="B353" s="109">
        <v>63064</v>
      </c>
      <c r="C353" s="88" t="s">
        <v>1500</v>
      </c>
      <c r="D353" s="88" t="s">
        <v>924</v>
      </c>
      <c r="F353" s="88">
        <v>1</v>
      </c>
      <c r="I353" s="88" t="str">
        <f t="shared" si="21"/>
        <v>part</v>
      </c>
      <c r="R353" s="98" t="s">
        <v>1129</v>
      </c>
      <c r="S353" s="91">
        <v>2</v>
      </c>
      <c r="V353" s="246">
        <v>0</v>
      </c>
      <c r="Z353" s="114"/>
      <c r="AA353" s="115">
        <f t="shared" si="24"/>
        <v>0</v>
      </c>
      <c r="AB353" s="95">
        <f t="shared" si="22"/>
        <v>0</v>
      </c>
      <c r="AD353" s="88">
        <f t="shared" si="23"/>
        <v>0</v>
      </c>
      <c r="AE353" s="113">
        <v>40113</v>
      </c>
    </row>
    <row r="354" spans="1:38" x14ac:dyDescent="0.35">
      <c r="A354" s="88">
        <v>63062</v>
      </c>
      <c r="B354" s="109">
        <v>63064</v>
      </c>
      <c r="C354" s="88" t="s">
        <v>1500</v>
      </c>
      <c r="D354" s="88" t="s">
        <v>924</v>
      </c>
      <c r="F354" s="88">
        <v>1</v>
      </c>
      <c r="G354" s="110"/>
      <c r="I354" s="88" t="str">
        <f t="shared" si="21"/>
        <v>part</v>
      </c>
      <c r="R354" s="98" t="s">
        <v>1129</v>
      </c>
      <c r="S354" s="91">
        <v>2</v>
      </c>
      <c r="V354" s="114">
        <v>0</v>
      </c>
      <c r="Z354" s="118"/>
      <c r="AA354" s="112">
        <f t="shared" si="24"/>
        <v>0</v>
      </c>
      <c r="AB354" s="95">
        <f t="shared" si="22"/>
        <v>0</v>
      </c>
      <c r="AD354" s="88">
        <f t="shared" si="23"/>
        <v>0</v>
      </c>
      <c r="AE354" s="113">
        <v>40092</v>
      </c>
    </row>
    <row r="355" spans="1:38" x14ac:dyDescent="0.35">
      <c r="A355" s="88">
        <v>63062</v>
      </c>
      <c r="B355" s="109">
        <v>63065</v>
      </c>
      <c r="C355" s="88" t="s">
        <v>1501</v>
      </c>
      <c r="D355" s="88" t="s">
        <v>924</v>
      </c>
      <c r="F355" s="88">
        <v>1</v>
      </c>
      <c r="G355" s="110"/>
      <c r="I355" s="88" t="str">
        <f t="shared" si="21"/>
        <v>part</v>
      </c>
      <c r="R355" s="98" t="s">
        <v>1129</v>
      </c>
      <c r="S355" s="91">
        <v>2</v>
      </c>
      <c r="V355" s="114">
        <v>0</v>
      </c>
      <c r="Z355" s="118"/>
      <c r="AA355" s="112">
        <f t="shared" si="24"/>
        <v>0</v>
      </c>
      <c r="AB355" s="95">
        <f t="shared" si="22"/>
        <v>0</v>
      </c>
      <c r="AD355" s="88">
        <f t="shared" si="23"/>
        <v>0</v>
      </c>
      <c r="AE355" s="113">
        <v>40092</v>
      </c>
    </row>
    <row r="356" spans="1:38" x14ac:dyDescent="0.35">
      <c r="A356" s="88">
        <v>62897</v>
      </c>
      <c r="B356" s="109">
        <v>63107</v>
      </c>
      <c r="C356" s="88" t="s">
        <v>1549</v>
      </c>
      <c r="D356" s="88" t="s">
        <v>924</v>
      </c>
      <c r="F356" s="88">
        <v>1</v>
      </c>
      <c r="G356" s="110"/>
      <c r="I356" s="88" t="str">
        <f t="shared" si="21"/>
        <v>part</v>
      </c>
      <c r="R356" s="98" t="s">
        <v>1129</v>
      </c>
      <c r="S356" s="91">
        <v>3</v>
      </c>
      <c r="V356" s="111">
        <v>0</v>
      </c>
      <c r="Z356" s="114"/>
      <c r="AA356" s="115">
        <f t="shared" si="24"/>
        <v>0</v>
      </c>
      <c r="AB356" s="95">
        <f t="shared" si="22"/>
        <v>0</v>
      </c>
      <c r="AD356" s="88">
        <f t="shared" si="23"/>
        <v>0</v>
      </c>
      <c r="AE356" s="113">
        <v>40123</v>
      </c>
    </row>
    <row r="357" spans="1:38" x14ac:dyDescent="0.35">
      <c r="A357" s="88">
        <v>62811</v>
      </c>
      <c r="B357" s="109">
        <v>63139</v>
      </c>
      <c r="C357" s="88" t="s">
        <v>1564</v>
      </c>
      <c r="D357" s="88" t="s">
        <v>924</v>
      </c>
      <c r="F357" s="88">
        <v>2</v>
      </c>
      <c r="G357" s="120">
        <v>1</v>
      </c>
      <c r="I357" s="88" t="str">
        <f t="shared" si="21"/>
        <v>part</v>
      </c>
      <c r="R357" s="98" t="s">
        <v>1129</v>
      </c>
      <c r="S357" s="91">
        <v>3</v>
      </c>
      <c r="V357" s="111">
        <v>0</v>
      </c>
      <c r="W357" s="98"/>
      <c r="Z357" s="114"/>
      <c r="AA357" s="115">
        <f t="shared" si="24"/>
        <v>0</v>
      </c>
      <c r="AB357" s="95">
        <f t="shared" si="22"/>
        <v>0</v>
      </c>
      <c r="AD357" s="88">
        <f t="shared" si="23"/>
        <v>0</v>
      </c>
      <c r="AE357" s="113">
        <v>40158</v>
      </c>
    </row>
    <row r="358" spans="1:38" s="244" customFormat="1" x14ac:dyDescent="0.35">
      <c r="A358" s="88">
        <v>62465</v>
      </c>
      <c r="B358" s="109">
        <v>110083</v>
      </c>
      <c r="C358" s="88" t="s">
        <v>1768</v>
      </c>
      <c r="D358" s="88" t="s">
        <v>924</v>
      </c>
      <c r="E358" s="88"/>
      <c r="F358" s="88">
        <v>2</v>
      </c>
      <c r="G358" s="110">
        <v>1</v>
      </c>
      <c r="H358" s="88"/>
      <c r="I358" s="88" t="str">
        <f t="shared" si="21"/>
        <v>part</v>
      </c>
      <c r="J358" s="88"/>
      <c r="K358" s="88"/>
      <c r="L358" s="88"/>
      <c r="M358" s="88"/>
      <c r="N358" s="89"/>
      <c r="O358" s="89"/>
      <c r="P358" s="89"/>
      <c r="Q358" s="89"/>
      <c r="R358" s="98" t="s">
        <v>1607</v>
      </c>
      <c r="S358" s="91"/>
      <c r="T358" s="92" t="s">
        <v>1767</v>
      </c>
      <c r="U358" s="88"/>
      <c r="V358" s="111">
        <v>0</v>
      </c>
      <c r="W358" s="92"/>
      <c r="X358" s="88"/>
      <c r="Y358" s="88"/>
      <c r="Z358" s="118"/>
      <c r="AA358" s="112">
        <f t="shared" si="24"/>
        <v>0</v>
      </c>
      <c r="AB358" s="95">
        <f t="shared" si="22"/>
        <v>0</v>
      </c>
      <c r="AC358" s="88"/>
      <c r="AD358" s="88">
        <f t="shared" si="23"/>
        <v>0</v>
      </c>
      <c r="AE358" s="113">
        <v>40128</v>
      </c>
      <c r="AF358" s="88"/>
      <c r="AG358" s="88"/>
      <c r="AH358" s="88"/>
      <c r="AI358" s="88"/>
      <c r="AJ358" s="88"/>
      <c r="AK358" s="88"/>
      <c r="AL358" s="88"/>
    </row>
    <row r="359" spans="1:38" s="244" customFormat="1" x14ac:dyDescent="0.35">
      <c r="A359" s="88">
        <v>62897</v>
      </c>
      <c r="B359" s="109">
        <v>120020</v>
      </c>
      <c r="C359" s="88" t="s">
        <v>1606</v>
      </c>
      <c r="D359" s="88" t="s">
        <v>924</v>
      </c>
      <c r="E359" s="88"/>
      <c r="F359" s="88">
        <v>1</v>
      </c>
      <c r="G359" s="110"/>
      <c r="H359" s="88"/>
      <c r="I359" s="88" t="str">
        <f t="shared" si="21"/>
        <v>part</v>
      </c>
      <c r="J359" s="88"/>
      <c r="K359" s="88"/>
      <c r="L359" s="88"/>
      <c r="M359" s="88"/>
      <c r="N359" s="89"/>
      <c r="O359" s="89"/>
      <c r="P359" s="89"/>
      <c r="Q359" s="89"/>
      <c r="R359" s="98" t="s">
        <v>1607</v>
      </c>
      <c r="S359" s="91"/>
      <c r="T359" s="92"/>
      <c r="U359" s="88"/>
      <c r="V359" s="111">
        <v>0</v>
      </c>
      <c r="W359" s="92"/>
      <c r="X359" s="88"/>
      <c r="Y359" s="88"/>
      <c r="Z359" s="118"/>
      <c r="AA359" s="112">
        <f t="shared" si="24"/>
        <v>0</v>
      </c>
      <c r="AB359" s="95">
        <f t="shared" si="22"/>
        <v>0</v>
      </c>
      <c r="AC359" s="88"/>
      <c r="AD359" s="88">
        <f t="shared" si="23"/>
        <v>0</v>
      </c>
      <c r="AE359" s="113">
        <v>40042</v>
      </c>
      <c r="AF359" s="88"/>
      <c r="AG359" s="88"/>
      <c r="AH359" s="88"/>
      <c r="AI359" s="88"/>
      <c r="AJ359" s="88"/>
      <c r="AK359" s="88"/>
      <c r="AL359" s="88"/>
    </row>
    <row r="360" spans="1:38" s="155" customFormat="1" x14ac:dyDescent="0.35">
      <c r="A360" s="88">
        <v>62897</v>
      </c>
      <c r="B360" s="109">
        <v>120023</v>
      </c>
      <c r="C360" s="88" t="s">
        <v>1608</v>
      </c>
      <c r="D360" s="88" t="s">
        <v>924</v>
      </c>
      <c r="E360" s="88"/>
      <c r="F360" s="88">
        <v>1</v>
      </c>
      <c r="G360" s="110"/>
      <c r="H360" s="88"/>
      <c r="I360" s="88" t="str">
        <f t="shared" si="21"/>
        <v>part</v>
      </c>
      <c r="J360" s="88"/>
      <c r="K360" s="88"/>
      <c r="L360" s="88"/>
      <c r="M360" s="88"/>
      <c r="N360" s="89"/>
      <c r="O360" s="89"/>
      <c r="P360" s="89"/>
      <c r="Q360" s="89"/>
      <c r="R360" s="98" t="s">
        <v>1607</v>
      </c>
      <c r="S360" s="91"/>
      <c r="T360" s="92"/>
      <c r="U360" s="88"/>
      <c r="V360" s="111">
        <v>0</v>
      </c>
      <c r="W360" s="92"/>
      <c r="X360" s="88"/>
      <c r="Y360" s="88"/>
      <c r="Z360" s="118"/>
      <c r="AA360" s="112">
        <f t="shared" si="24"/>
        <v>0</v>
      </c>
      <c r="AB360" s="95">
        <f t="shared" si="22"/>
        <v>0</v>
      </c>
      <c r="AC360" s="88"/>
      <c r="AD360" s="88">
        <f t="shared" si="23"/>
        <v>0</v>
      </c>
      <c r="AE360" s="113">
        <v>40095</v>
      </c>
      <c r="AF360" s="88"/>
      <c r="AG360" s="88"/>
      <c r="AH360" s="88"/>
      <c r="AI360" s="88"/>
      <c r="AJ360" s="88"/>
      <c r="AK360" s="88"/>
      <c r="AL360" s="88"/>
    </row>
    <row r="361" spans="1:38" s="149" customFormat="1" x14ac:dyDescent="0.35">
      <c r="A361" s="155">
        <v>62467</v>
      </c>
      <c r="B361" s="162">
        <v>1502</v>
      </c>
      <c r="C361" s="155" t="s">
        <v>1836</v>
      </c>
      <c r="D361" s="155" t="s">
        <v>473</v>
      </c>
      <c r="E361" s="155"/>
      <c r="F361" s="155">
        <v>2</v>
      </c>
      <c r="G361" s="250">
        <v>1</v>
      </c>
      <c r="H361" s="155"/>
      <c r="I361" s="155" t="str">
        <f t="shared" si="21"/>
        <v>assy</v>
      </c>
      <c r="J361" s="155"/>
      <c r="K361" s="155"/>
      <c r="L361" s="155"/>
      <c r="M361" s="155"/>
      <c r="N361" s="163"/>
      <c r="O361" s="163"/>
      <c r="P361" s="163"/>
      <c r="Q361" s="163"/>
      <c r="R361" s="164"/>
      <c r="S361" s="165"/>
      <c r="T361" s="167" t="s">
        <v>1837</v>
      </c>
      <c r="U361" s="155"/>
      <c r="V361" s="172">
        <v>136</v>
      </c>
      <c r="W361" s="167"/>
      <c r="X361" s="155" t="s">
        <v>693</v>
      </c>
      <c r="Y361" s="155" t="s">
        <v>490</v>
      </c>
      <c r="Z361" s="166"/>
      <c r="AA361" s="152">
        <f t="shared" si="24"/>
        <v>136</v>
      </c>
      <c r="AB361" s="168">
        <f t="shared" si="22"/>
        <v>272</v>
      </c>
      <c r="AC361" s="155"/>
      <c r="AD361" s="155">
        <f t="shared" si="23"/>
        <v>0</v>
      </c>
      <c r="AE361" s="169">
        <v>39926</v>
      </c>
      <c r="AF361" s="155"/>
      <c r="AG361" s="155"/>
      <c r="AH361" s="155"/>
      <c r="AI361" s="155"/>
      <c r="AJ361" s="155"/>
      <c r="AK361" s="155"/>
      <c r="AL361" s="155"/>
    </row>
    <row r="362" spans="1:38" s="155" customFormat="1" x14ac:dyDescent="0.35">
      <c r="A362" s="155">
        <v>62811</v>
      </c>
      <c r="B362" s="162">
        <v>1502</v>
      </c>
      <c r="C362" s="155" t="s">
        <v>1836</v>
      </c>
      <c r="D362" s="155" t="s">
        <v>473</v>
      </c>
      <c r="F362" s="155">
        <v>2</v>
      </c>
      <c r="G362" s="250">
        <v>1</v>
      </c>
      <c r="I362" s="155" t="str">
        <f t="shared" si="21"/>
        <v>assy</v>
      </c>
      <c r="N362" s="163"/>
      <c r="O362" s="163"/>
      <c r="P362" s="163"/>
      <c r="Q362" s="163"/>
      <c r="R362" s="164"/>
      <c r="S362" s="165"/>
      <c r="T362" s="167"/>
      <c r="V362" s="172">
        <v>136</v>
      </c>
      <c r="W362" s="167"/>
      <c r="X362" s="155" t="s">
        <v>1854</v>
      </c>
      <c r="Z362" s="166"/>
      <c r="AA362" s="152">
        <f t="shared" si="24"/>
        <v>136</v>
      </c>
      <c r="AB362" s="168">
        <f t="shared" si="22"/>
        <v>272</v>
      </c>
      <c r="AD362" s="155">
        <f t="shared" si="23"/>
        <v>0</v>
      </c>
      <c r="AE362" s="169">
        <v>39926</v>
      </c>
    </row>
    <row r="363" spans="1:38" s="155" customFormat="1" x14ac:dyDescent="0.35">
      <c r="A363" s="155">
        <v>63109</v>
      </c>
      <c r="B363" s="162">
        <v>72</v>
      </c>
      <c r="C363" s="155" t="s">
        <v>472</v>
      </c>
      <c r="D363" s="155" t="s">
        <v>473</v>
      </c>
      <c r="F363" s="155">
        <v>10</v>
      </c>
      <c r="G363" s="250">
        <v>1</v>
      </c>
      <c r="I363" s="155" t="str">
        <f t="shared" si="21"/>
        <v>part</v>
      </c>
      <c r="N363" s="163"/>
      <c r="O363" s="163"/>
      <c r="P363" s="163"/>
      <c r="Q363" s="163"/>
      <c r="R363" s="164"/>
      <c r="S363" s="165"/>
      <c r="T363" s="167"/>
      <c r="V363" s="172">
        <v>0.02</v>
      </c>
      <c r="W363" s="167"/>
      <c r="X363" s="155" t="s">
        <v>474</v>
      </c>
      <c r="Y363" s="155" t="s">
        <v>475</v>
      </c>
      <c r="Z363" s="166"/>
      <c r="AA363" s="152">
        <f t="shared" si="24"/>
        <v>0.02</v>
      </c>
      <c r="AB363" s="168">
        <f t="shared" si="22"/>
        <v>0.2</v>
      </c>
      <c r="AD363" s="155">
        <f t="shared" si="23"/>
        <v>0</v>
      </c>
      <c r="AE363" s="169">
        <v>40126</v>
      </c>
    </row>
    <row r="364" spans="1:38" x14ac:dyDescent="0.35">
      <c r="A364" s="155">
        <v>61762</v>
      </c>
      <c r="B364" s="162">
        <v>72</v>
      </c>
      <c r="C364" s="155" t="s">
        <v>472</v>
      </c>
      <c r="D364" s="155" t="s">
        <v>473</v>
      </c>
      <c r="E364" s="155"/>
      <c r="F364" s="155">
        <v>4</v>
      </c>
      <c r="G364" s="171">
        <v>1</v>
      </c>
      <c r="H364" s="155"/>
      <c r="I364" s="155" t="str">
        <f t="shared" si="21"/>
        <v>part</v>
      </c>
      <c r="J364" s="155"/>
      <c r="K364" s="155"/>
      <c r="L364" s="155"/>
      <c r="M364" s="155"/>
      <c r="N364" s="163"/>
      <c r="O364" s="163"/>
      <c r="P364" s="163"/>
      <c r="Q364" s="163"/>
      <c r="R364" s="164"/>
      <c r="S364" s="165"/>
      <c r="T364" s="167"/>
      <c r="U364" s="163"/>
      <c r="V364" s="172">
        <v>0.02</v>
      </c>
      <c r="W364" s="167"/>
      <c r="X364" s="155" t="s">
        <v>474</v>
      </c>
      <c r="Y364" s="155" t="s">
        <v>475</v>
      </c>
      <c r="Z364" s="155"/>
      <c r="AA364" s="152">
        <f t="shared" si="24"/>
        <v>0.02</v>
      </c>
      <c r="AB364" s="168">
        <f t="shared" si="22"/>
        <v>0.08</v>
      </c>
      <c r="AC364" s="155"/>
      <c r="AD364" s="155">
        <f t="shared" si="23"/>
        <v>0</v>
      </c>
      <c r="AE364" s="169">
        <v>40113</v>
      </c>
      <c r="AF364" s="155"/>
      <c r="AG364" s="155"/>
      <c r="AH364" s="155"/>
      <c r="AI364" s="155"/>
      <c r="AJ364" s="155"/>
      <c r="AK364" s="155"/>
      <c r="AL364" s="155"/>
    </row>
    <row r="365" spans="1:38" s="155" customFormat="1" x14ac:dyDescent="0.35">
      <c r="A365" s="155">
        <v>62897</v>
      </c>
      <c r="B365" s="162">
        <v>72</v>
      </c>
      <c r="C365" s="173" t="s">
        <v>472</v>
      </c>
      <c r="D365" s="155" t="s">
        <v>473</v>
      </c>
      <c r="F365" s="155">
        <v>4</v>
      </c>
      <c r="G365" s="171">
        <v>1</v>
      </c>
      <c r="I365" s="155" t="str">
        <f t="shared" si="21"/>
        <v>part</v>
      </c>
      <c r="N365" s="163"/>
      <c r="O365" s="163"/>
      <c r="P365" s="163"/>
      <c r="Q365" s="163"/>
      <c r="R365" s="164"/>
      <c r="S365" s="165"/>
      <c r="T365" s="167"/>
      <c r="V365" s="172">
        <v>0.02</v>
      </c>
      <c r="W365" s="167"/>
      <c r="X365" s="155" t="s">
        <v>478</v>
      </c>
      <c r="Z365" s="166"/>
      <c r="AA365" s="152">
        <f t="shared" si="24"/>
        <v>0.02</v>
      </c>
      <c r="AB365" s="168">
        <f t="shared" si="22"/>
        <v>0.08</v>
      </c>
      <c r="AD365" s="155">
        <f t="shared" si="23"/>
        <v>0</v>
      </c>
      <c r="AE365" s="169">
        <v>40095</v>
      </c>
    </row>
    <row r="366" spans="1:38" x14ac:dyDescent="0.35">
      <c r="A366" s="155">
        <v>62935</v>
      </c>
      <c r="B366" s="162">
        <v>73</v>
      </c>
      <c r="C366" s="155" t="s">
        <v>479</v>
      </c>
      <c r="D366" s="155" t="s">
        <v>473</v>
      </c>
      <c r="E366" s="155"/>
      <c r="F366" s="155">
        <v>4</v>
      </c>
      <c r="G366" s="171">
        <v>1</v>
      </c>
      <c r="H366" s="155"/>
      <c r="I366" s="155" t="str">
        <f t="shared" si="21"/>
        <v>part</v>
      </c>
      <c r="J366" s="155"/>
      <c r="K366" s="155"/>
      <c r="L366" s="155"/>
      <c r="M366" s="155"/>
      <c r="N366" s="163"/>
      <c r="O366" s="163"/>
      <c r="P366" s="163"/>
      <c r="Q366" s="163"/>
      <c r="R366" s="164"/>
      <c r="S366" s="165"/>
      <c r="T366" s="167"/>
      <c r="U366" s="155"/>
      <c r="V366" s="172">
        <v>0.01</v>
      </c>
      <c r="W366" s="164"/>
      <c r="X366" s="155" t="s">
        <v>480</v>
      </c>
      <c r="Y366" s="155" t="s">
        <v>475</v>
      </c>
      <c r="Z366" s="166"/>
      <c r="AA366" s="152">
        <f t="shared" si="24"/>
        <v>0.01</v>
      </c>
      <c r="AB366" s="168">
        <f t="shared" si="22"/>
        <v>0.04</v>
      </c>
      <c r="AC366" s="155"/>
      <c r="AD366" s="155">
        <f t="shared" si="23"/>
        <v>0</v>
      </c>
      <c r="AE366" s="169">
        <v>40135</v>
      </c>
      <c r="AF366" s="155"/>
      <c r="AG366" s="155"/>
      <c r="AH366" s="155"/>
      <c r="AI366" s="155"/>
      <c r="AJ366" s="155"/>
      <c r="AK366" s="155"/>
      <c r="AL366" s="155"/>
    </row>
    <row r="367" spans="1:38" x14ac:dyDescent="0.35">
      <c r="A367" s="155">
        <v>62445</v>
      </c>
      <c r="B367" s="162">
        <v>73</v>
      </c>
      <c r="C367" s="155" t="s">
        <v>479</v>
      </c>
      <c r="D367" s="155" t="s">
        <v>473</v>
      </c>
      <c r="E367" s="155"/>
      <c r="F367" s="155">
        <v>1</v>
      </c>
      <c r="G367" s="171">
        <v>1</v>
      </c>
      <c r="H367" s="155"/>
      <c r="I367" s="155" t="str">
        <f t="shared" si="21"/>
        <v>part</v>
      </c>
      <c r="J367" s="155"/>
      <c r="K367" s="155"/>
      <c r="L367" s="155"/>
      <c r="M367" s="155"/>
      <c r="N367" s="163"/>
      <c r="O367" s="163"/>
      <c r="P367" s="163"/>
      <c r="Q367" s="163"/>
      <c r="R367" s="164"/>
      <c r="S367" s="165"/>
      <c r="T367" s="167"/>
      <c r="U367" s="163"/>
      <c r="V367" s="172">
        <v>0.01</v>
      </c>
      <c r="W367" s="167"/>
      <c r="X367" s="155" t="s">
        <v>480</v>
      </c>
      <c r="Y367" s="155" t="s">
        <v>475</v>
      </c>
      <c r="Z367" s="155"/>
      <c r="AA367" s="152">
        <f t="shared" si="24"/>
        <v>0.01</v>
      </c>
      <c r="AB367" s="168">
        <f t="shared" si="22"/>
        <v>0.01</v>
      </c>
      <c r="AC367" s="155"/>
      <c r="AD367" s="155">
        <f t="shared" si="23"/>
        <v>0</v>
      </c>
      <c r="AE367" s="169">
        <v>40133</v>
      </c>
      <c r="AF367" s="155"/>
      <c r="AG367" s="155"/>
      <c r="AH367" s="155"/>
      <c r="AI367" s="155"/>
      <c r="AJ367" s="155"/>
      <c r="AK367" s="155"/>
      <c r="AL367" s="155"/>
    </row>
    <row r="368" spans="1:38" s="149" customFormat="1" x14ac:dyDescent="0.35">
      <c r="A368" s="155">
        <v>63109</v>
      </c>
      <c r="B368" s="162">
        <v>73</v>
      </c>
      <c r="C368" s="155" t="s">
        <v>479</v>
      </c>
      <c r="D368" s="155" t="s">
        <v>473</v>
      </c>
      <c r="E368" s="155"/>
      <c r="F368" s="155">
        <v>8</v>
      </c>
      <c r="G368" s="250">
        <v>1</v>
      </c>
      <c r="H368" s="155"/>
      <c r="I368" s="155" t="str">
        <f t="shared" si="21"/>
        <v>part</v>
      </c>
      <c r="J368" s="155"/>
      <c r="K368" s="155"/>
      <c r="L368" s="155"/>
      <c r="M368" s="155"/>
      <c r="N368" s="163"/>
      <c r="O368" s="163"/>
      <c r="P368" s="163"/>
      <c r="Q368" s="163"/>
      <c r="R368" s="164"/>
      <c r="S368" s="165"/>
      <c r="T368" s="167"/>
      <c r="U368" s="155"/>
      <c r="V368" s="172">
        <v>0.01</v>
      </c>
      <c r="W368" s="167"/>
      <c r="X368" s="155" t="s">
        <v>480</v>
      </c>
      <c r="Y368" s="155" t="s">
        <v>475</v>
      </c>
      <c r="Z368" s="166"/>
      <c r="AA368" s="152">
        <f t="shared" si="24"/>
        <v>0.01</v>
      </c>
      <c r="AB368" s="168">
        <f t="shared" si="22"/>
        <v>0.08</v>
      </c>
      <c r="AC368" s="155"/>
      <c r="AD368" s="155">
        <f t="shared" si="23"/>
        <v>0</v>
      </c>
      <c r="AE368" s="169">
        <v>40126</v>
      </c>
      <c r="AF368" s="155"/>
      <c r="AG368" s="155"/>
      <c r="AH368" s="155"/>
      <c r="AI368" s="155"/>
      <c r="AJ368" s="155"/>
      <c r="AK368" s="155"/>
      <c r="AL368" s="155"/>
    </row>
    <row r="369" spans="1:38" s="244" customFormat="1" x14ac:dyDescent="0.35">
      <c r="A369" s="155">
        <v>62454</v>
      </c>
      <c r="B369" s="162">
        <v>73</v>
      </c>
      <c r="C369" s="155" t="s">
        <v>479</v>
      </c>
      <c r="D369" s="155" t="s">
        <v>473</v>
      </c>
      <c r="E369" s="155"/>
      <c r="F369" s="155">
        <v>2</v>
      </c>
      <c r="G369" s="171">
        <v>1</v>
      </c>
      <c r="H369" s="155"/>
      <c r="I369" s="155" t="str">
        <f t="shared" si="21"/>
        <v>part</v>
      </c>
      <c r="J369" s="155"/>
      <c r="K369" s="155"/>
      <c r="L369" s="155"/>
      <c r="M369" s="155"/>
      <c r="N369" s="163"/>
      <c r="O369" s="163"/>
      <c r="P369" s="163"/>
      <c r="Q369" s="163"/>
      <c r="R369" s="164"/>
      <c r="S369" s="165"/>
      <c r="T369" s="167"/>
      <c r="U369" s="163"/>
      <c r="V369" s="172">
        <v>0.01</v>
      </c>
      <c r="W369" s="164"/>
      <c r="X369" s="155" t="s">
        <v>480</v>
      </c>
      <c r="Y369" s="155" t="s">
        <v>475</v>
      </c>
      <c r="Z369" s="166"/>
      <c r="AA369" s="152">
        <f t="shared" si="24"/>
        <v>0.01</v>
      </c>
      <c r="AB369" s="168">
        <f t="shared" si="22"/>
        <v>0.02</v>
      </c>
      <c r="AC369" s="155"/>
      <c r="AD369" s="155">
        <f t="shared" si="23"/>
        <v>0</v>
      </c>
      <c r="AE369" s="169">
        <v>40112</v>
      </c>
      <c r="AF369" s="155"/>
      <c r="AG369" s="155"/>
      <c r="AH369" s="155"/>
      <c r="AI369" s="155"/>
      <c r="AJ369" s="155"/>
      <c r="AK369" s="155"/>
      <c r="AL369" s="155"/>
    </row>
    <row r="370" spans="1:38" x14ac:dyDescent="0.35">
      <c r="A370" s="155">
        <v>62897</v>
      </c>
      <c r="B370" s="162">
        <v>73</v>
      </c>
      <c r="C370" s="173" t="s">
        <v>479</v>
      </c>
      <c r="D370" s="155" t="s">
        <v>473</v>
      </c>
      <c r="E370" s="155"/>
      <c r="F370" s="155">
        <v>4</v>
      </c>
      <c r="G370" s="171">
        <v>1</v>
      </c>
      <c r="H370" s="155"/>
      <c r="I370" s="155" t="str">
        <f t="shared" si="21"/>
        <v>part</v>
      </c>
      <c r="J370" s="155"/>
      <c r="K370" s="155"/>
      <c r="L370" s="155"/>
      <c r="M370" s="155"/>
      <c r="N370" s="163"/>
      <c r="O370" s="163"/>
      <c r="P370" s="163"/>
      <c r="Q370" s="163"/>
      <c r="R370" s="164"/>
      <c r="S370" s="165"/>
      <c r="T370" s="167"/>
      <c r="U370" s="155"/>
      <c r="V370" s="172">
        <v>0.01</v>
      </c>
      <c r="W370" s="167"/>
      <c r="X370" s="155" t="s">
        <v>480</v>
      </c>
      <c r="Y370" s="155" t="s">
        <v>475</v>
      </c>
      <c r="Z370" s="166"/>
      <c r="AA370" s="152">
        <f t="shared" si="24"/>
        <v>0.01</v>
      </c>
      <c r="AB370" s="168">
        <f t="shared" si="22"/>
        <v>0.04</v>
      </c>
      <c r="AC370" s="155"/>
      <c r="AD370" s="155">
        <f t="shared" si="23"/>
        <v>0</v>
      </c>
      <c r="AE370" s="169">
        <v>40095</v>
      </c>
      <c r="AF370" s="155"/>
      <c r="AG370" s="155"/>
      <c r="AH370" s="155"/>
      <c r="AI370" s="155"/>
      <c r="AJ370" s="155"/>
      <c r="AK370" s="155"/>
      <c r="AL370" s="155"/>
    </row>
    <row r="371" spans="1:38" s="244" customFormat="1" x14ac:dyDescent="0.35">
      <c r="A371" s="155">
        <v>62876</v>
      </c>
      <c r="B371" s="162">
        <v>73</v>
      </c>
      <c r="C371" s="173" t="s">
        <v>479</v>
      </c>
      <c r="D371" s="173" t="s">
        <v>473</v>
      </c>
      <c r="E371" s="155"/>
      <c r="F371" s="155">
        <v>6</v>
      </c>
      <c r="G371" s="171">
        <v>1</v>
      </c>
      <c r="H371" s="155"/>
      <c r="I371" s="155" t="str">
        <f t="shared" si="21"/>
        <v>part</v>
      </c>
      <c r="J371" s="155"/>
      <c r="K371" s="155"/>
      <c r="L371" s="155"/>
      <c r="M371" s="155"/>
      <c r="N371" s="163"/>
      <c r="O371" s="163"/>
      <c r="P371" s="163"/>
      <c r="Q371" s="163"/>
      <c r="R371" s="164"/>
      <c r="S371" s="165"/>
      <c r="T371" s="252"/>
      <c r="U371" s="163"/>
      <c r="V371" s="172">
        <v>0.01</v>
      </c>
      <c r="W371" s="164"/>
      <c r="X371" s="155" t="s">
        <v>480</v>
      </c>
      <c r="Y371" s="155" t="s">
        <v>475</v>
      </c>
      <c r="Z371" s="166"/>
      <c r="AA371" s="152">
        <f t="shared" si="24"/>
        <v>0.01</v>
      </c>
      <c r="AB371" s="168">
        <f t="shared" si="22"/>
        <v>0.06</v>
      </c>
      <c r="AC371" s="155"/>
      <c r="AD371" s="155">
        <f t="shared" si="23"/>
        <v>0</v>
      </c>
      <c r="AE371" s="169">
        <v>40030</v>
      </c>
      <c r="AF371" s="155"/>
      <c r="AG371" s="155"/>
      <c r="AH371" s="155"/>
      <c r="AI371" s="155"/>
      <c r="AJ371" s="155"/>
      <c r="AK371" s="155"/>
      <c r="AL371" s="155"/>
    </row>
    <row r="372" spans="1:38" x14ac:dyDescent="0.35">
      <c r="A372" s="155">
        <v>62399</v>
      </c>
      <c r="B372" s="162">
        <v>73</v>
      </c>
      <c r="C372" s="155" t="s">
        <v>479</v>
      </c>
      <c r="D372" s="155" t="s">
        <v>473</v>
      </c>
      <c r="E372" s="155"/>
      <c r="F372" s="155">
        <v>4</v>
      </c>
      <c r="G372" s="250">
        <v>1</v>
      </c>
      <c r="H372" s="155"/>
      <c r="I372" s="155" t="str">
        <f t="shared" si="21"/>
        <v>part</v>
      </c>
      <c r="J372" s="155"/>
      <c r="K372" s="155"/>
      <c r="L372" s="155"/>
      <c r="M372" s="155"/>
      <c r="N372" s="163"/>
      <c r="O372" s="163"/>
      <c r="P372" s="163"/>
      <c r="Q372" s="163"/>
      <c r="R372" s="164"/>
      <c r="S372" s="165"/>
      <c r="T372" s="167"/>
      <c r="U372" s="155"/>
      <c r="V372" s="172">
        <v>0.01</v>
      </c>
      <c r="W372" s="164"/>
      <c r="X372" s="155" t="s">
        <v>480</v>
      </c>
      <c r="Y372" s="155" t="s">
        <v>475</v>
      </c>
      <c r="Z372" s="166"/>
      <c r="AA372" s="152">
        <f t="shared" si="24"/>
        <v>0.01</v>
      </c>
      <c r="AB372" s="168">
        <f t="shared" si="22"/>
        <v>0.04</v>
      </c>
      <c r="AC372" s="155"/>
      <c r="AD372" s="155">
        <f t="shared" si="23"/>
        <v>0</v>
      </c>
      <c r="AE372" s="169">
        <v>39926</v>
      </c>
      <c r="AF372" s="155"/>
      <c r="AG372" s="155"/>
      <c r="AH372" s="155"/>
      <c r="AI372" s="155"/>
      <c r="AJ372" s="155"/>
      <c r="AK372" s="155"/>
      <c r="AL372" s="155"/>
    </row>
    <row r="373" spans="1:38" x14ac:dyDescent="0.35">
      <c r="A373" s="155">
        <v>62743</v>
      </c>
      <c r="B373" s="162">
        <v>73</v>
      </c>
      <c r="C373" s="155" t="s">
        <v>479</v>
      </c>
      <c r="D373" s="155" t="s">
        <v>473</v>
      </c>
      <c r="E373" s="155"/>
      <c r="F373" s="155">
        <v>3</v>
      </c>
      <c r="G373" s="250">
        <v>1</v>
      </c>
      <c r="H373" s="155"/>
      <c r="I373" s="155" t="str">
        <f t="shared" si="21"/>
        <v>part</v>
      </c>
      <c r="J373" s="155"/>
      <c r="K373" s="155"/>
      <c r="L373" s="155"/>
      <c r="M373" s="155"/>
      <c r="N373" s="163"/>
      <c r="O373" s="163"/>
      <c r="P373" s="163"/>
      <c r="Q373" s="163"/>
      <c r="R373" s="164"/>
      <c r="S373" s="165"/>
      <c r="T373" s="167"/>
      <c r="U373" s="155"/>
      <c r="V373" s="172">
        <v>0.01</v>
      </c>
      <c r="W373" s="167"/>
      <c r="X373" s="155" t="s">
        <v>480</v>
      </c>
      <c r="Y373" s="155" t="s">
        <v>475</v>
      </c>
      <c r="Z373" s="166"/>
      <c r="AA373" s="152">
        <f t="shared" si="24"/>
        <v>0.01</v>
      </c>
      <c r="AB373" s="168">
        <f t="shared" si="22"/>
        <v>0.03</v>
      </c>
      <c r="AC373" s="155"/>
      <c r="AD373" s="155">
        <f t="shared" si="23"/>
        <v>0</v>
      </c>
      <c r="AE373" s="169">
        <v>39926</v>
      </c>
      <c r="AF373" s="155"/>
      <c r="AG373" s="155"/>
      <c r="AH373" s="155"/>
      <c r="AI373" s="155"/>
      <c r="AJ373" s="155"/>
      <c r="AK373" s="155"/>
      <c r="AL373" s="155"/>
    </row>
    <row r="374" spans="1:38" x14ac:dyDescent="0.35">
      <c r="A374" s="155">
        <v>62799</v>
      </c>
      <c r="B374" s="162">
        <v>73</v>
      </c>
      <c r="C374" s="155" t="s">
        <v>479</v>
      </c>
      <c r="D374" s="155" t="s">
        <v>473</v>
      </c>
      <c r="E374" s="155"/>
      <c r="F374" s="155">
        <v>3</v>
      </c>
      <c r="G374" s="250">
        <v>1</v>
      </c>
      <c r="H374" s="155"/>
      <c r="I374" s="155" t="str">
        <f t="shared" si="21"/>
        <v>part</v>
      </c>
      <c r="J374" s="155"/>
      <c r="K374" s="155"/>
      <c r="L374" s="155"/>
      <c r="M374" s="155"/>
      <c r="N374" s="163"/>
      <c r="O374" s="163"/>
      <c r="P374" s="163"/>
      <c r="Q374" s="163"/>
      <c r="R374" s="164"/>
      <c r="S374" s="165"/>
      <c r="T374" s="167"/>
      <c r="U374" s="155"/>
      <c r="V374" s="172">
        <v>0.01</v>
      </c>
      <c r="W374" s="167"/>
      <c r="X374" s="155" t="s">
        <v>480</v>
      </c>
      <c r="Y374" s="155" t="s">
        <v>475</v>
      </c>
      <c r="Z374" s="166"/>
      <c r="AA374" s="152">
        <f t="shared" si="24"/>
        <v>0.01</v>
      </c>
      <c r="AB374" s="168">
        <f t="shared" si="22"/>
        <v>0.03</v>
      </c>
      <c r="AC374" s="155"/>
      <c r="AD374" s="155">
        <f t="shared" si="23"/>
        <v>0</v>
      </c>
      <c r="AE374" s="169">
        <v>39926</v>
      </c>
      <c r="AF374" s="155"/>
      <c r="AG374" s="155"/>
      <c r="AH374" s="155"/>
      <c r="AI374" s="155"/>
      <c r="AJ374" s="155"/>
      <c r="AK374" s="155"/>
      <c r="AL374" s="155"/>
    </row>
    <row r="375" spans="1:38" x14ac:dyDescent="0.35">
      <c r="A375" s="155">
        <v>63109</v>
      </c>
      <c r="B375" s="162">
        <v>77</v>
      </c>
      <c r="C375" s="155" t="s">
        <v>482</v>
      </c>
      <c r="D375" s="155" t="s">
        <v>473</v>
      </c>
      <c r="E375" s="155"/>
      <c r="F375" s="155">
        <v>1</v>
      </c>
      <c r="G375" s="250">
        <v>1</v>
      </c>
      <c r="H375" s="155"/>
      <c r="I375" s="155" t="str">
        <f t="shared" si="21"/>
        <v>part</v>
      </c>
      <c r="J375" s="155"/>
      <c r="K375" s="155"/>
      <c r="L375" s="155"/>
      <c r="M375" s="155"/>
      <c r="N375" s="163"/>
      <c r="O375" s="163"/>
      <c r="P375" s="163"/>
      <c r="Q375" s="163"/>
      <c r="R375" s="164"/>
      <c r="S375" s="165"/>
      <c r="T375" s="167" t="s">
        <v>483</v>
      </c>
      <c r="U375" s="155"/>
      <c r="V375" s="172">
        <v>0.04</v>
      </c>
      <c r="W375" s="167"/>
      <c r="X375" s="155" t="s">
        <v>478</v>
      </c>
      <c r="Y375" s="155" t="s">
        <v>486</v>
      </c>
      <c r="Z375" s="166"/>
      <c r="AA375" s="152">
        <f t="shared" si="24"/>
        <v>0.04</v>
      </c>
      <c r="AB375" s="168">
        <f t="shared" si="22"/>
        <v>0.04</v>
      </c>
      <c r="AC375" s="155"/>
      <c r="AD375" s="155">
        <f t="shared" si="23"/>
        <v>0</v>
      </c>
      <c r="AE375" s="169">
        <v>40126</v>
      </c>
      <c r="AF375" s="155"/>
      <c r="AG375" s="155"/>
      <c r="AH375" s="155"/>
      <c r="AI375" s="155"/>
      <c r="AJ375" s="155"/>
      <c r="AK375" s="155"/>
      <c r="AL375" s="155"/>
    </row>
    <row r="376" spans="1:38" s="155" customFormat="1" x14ac:dyDescent="0.35">
      <c r="A376" s="155">
        <v>61762</v>
      </c>
      <c r="B376" s="162">
        <v>77</v>
      </c>
      <c r="C376" s="155" t="s">
        <v>482</v>
      </c>
      <c r="D376" s="155" t="s">
        <v>473</v>
      </c>
      <c r="F376" s="155">
        <v>8</v>
      </c>
      <c r="G376" s="171">
        <v>1</v>
      </c>
      <c r="I376" s="155" t="str">
        <f t="shared" si="21"/>
        <v>part</v>
      </c>
      <c r="N376" s="163"/>
      <c r="O376" s="163"/>
      <c r="P376" s="163"/>
      <c r="Q376" s="163"/>
      <c r="R376" s="164"/>
      <c r="S376" s="165"/>
      <c r="T376" s="167" t="s">
        <v>483</v>
      </c>
      <c r="U376" s="163"/>
      <c r="V376" s="172">
        <v>0.04</v>
      </c>
      <c r="W376" s="167"/>
      <c r="X376" s="155" t="s">
        <v>478</v>
      </c>
      <c r="Y376" s="155" t="s">
        <v>475</v>
      </c>
      <c r="AA376" s="152">
        <f t="shared" si="24"/>
        <v>0.04</v>
      </c>
      <c r="AB376" s="168">
        <f t="shared" si="22"/>
        <v>0.32</v>
      </c>
      <c r="AD376" s="155">
        <f t="shared" si="23"/>
        <v>0</v>
      </c>
      <c r="AE376" s="169">
        <v>40113</v>
      </c>
    </row>
    <row r="377" spans="1:38" x14ac:dyDescent="0.35">
      <c r="A377" s="155">
        <v>62468</v>
      </c>
      <c r="B377" s="162">
        <v>77</v>
      </c>
      <c r="C377" s="155" t="s">
        <v>482</v>
      </c>
      <c r="D377" s="155" t="s">
        <v>473</v>
      </c>
      <c r="E377" s="155"/>
      <c r="F377" s="155">
        <v>4</v>
      </c>
      <c r="G377" s="250">
        <v>1</v>
      </c>
      <c r="H377" s="155"/>
      <c r="I377" s="155" t="str">
        <f t="shared" si="21"/>
        <v>part</v>
      </c>
      <c r="J377" s="155"/>
      <c r="K377" s="155"/>
      <c r="L377" s="155"/>
      <c r="M377" s="155"/>
      <c r="N377" s="163"/>
      <c r="O377" s="163"/>
      <c r="P377" s="163"/>
      <c r="Q377" s="163"/>
      <c r="R377" s="164"/>
      <c r="S377" s="165"/>
      <c r="T377" s="167" t="s">
        <v>483</v>
      </c>
      <c r="U377" s="155"/>
      <c r="V377" s="172">
        <v>0.04</v>
      </c>
      <c r="W377" s="167"/>
      <c r="X377" s="155" t="s">
        <v>478</v>
      </c>
      <c r="Y377" s="155" t="s">
        <v>475</v>
      </c>
      <c r="Z377" s="166"/>
      <c r="AA377" s="152">
        <f t="shared" si="24"/>
        <v>0.04</v>
      </c>
      <c r="AB377" s="168">
        <f t="shared" si="22"/>
        <v>0.16</v>
      </c>
      <c r="AC377" s="155"/>
      <c r="AD377" s="155">
        <f t="shared" si="23"/>
        <v>0</v>
      </c>
      <c r="AE377" s="169">
        <v>40079</v>
      </c>
      <c r="AF377" s="155"/>
      <c r="AG377" s="155"/>
      <c r="AH377" s="155"/>
      <c r="AI377" s="155"/>
      <c r="AJ377" s="155"/>
      <c r="AK377" s="155"/>
      <c r="AL377" s="155"/>
    </row>
    <row r="378" spans="1:38" x14ac:dyDescent="0.35">
      <c r="A378" s="155">
        <v>62445</v>
      </c>
      <c r="B378" s="162">
        <v>77</v>
      </c>
      <c r="C378" s="155" t="s">
        <v>482</v>
      </c>
      <c r="D378" s="155" t="s">
        <v>473</v>
      </c>
      <c r="E378" s="155"/>
      <c r="F378" s="155">
        <v>6</v>
      </c>
      <c r="G378" s="171">
        <v>1</v>
      </c>
      <c r="H378" s="155"/>
      <c r="I378" s="155" t="str">
        <f t="shared" si="21"/>
        <v>part</v>
      </c>
      <c r="J378" s="155"/>
      <c r="K378" s="155"/>
      <c r="L378" s="155"/>
      <c r="M378" s="155"/>
      <c r="N378" s="163"/>
      <c r="O378" s="163"/>
      <c r="P378" s="163"/>
      <c r="Q378" s="163"/>
      <c r="R378" s="164"/>
      <c r="S378" s="251"/>
      <c r="T378" s="167" t="s">
        <v>483</v>
      </c>
      <c r="U378" s="169"/>
      <c r="V378" s="172">
        <v>0.04</v>
      </c>
      <c r="W378" s="164"/>
      <c r="X378" s="155" t="s">
        <v>478</v>
      </c>
      <c r="Y378" s="155" t="s">
        <v>475</v>
      </c>
      <c r="Z378" s="166"/>
      <c r="AA378" s="152">
        <f t="shared" si="24"/>
        <v>0.04</v>
      </c>
      <c r="AB378" s="168">
        <f t="shared" si="22"/>
        <v>0.24</v>
      </c>
      <c r="AC378" s="155"/>
      <c r="AD378" s="155">
        <f t="shared" si="23"/>
        <v>0</v>
      </c>
      <c r="AE378" s="169">
        <v>40042</v>
      </c>
      <c r="AF378" s="155"/>
      <c r="AG378" s="155"/>
      <c r="AH378" s="155"/>
      <c r="AI378" s="155"/>
      <c r="AJ378" s="155"/>
      <c r="AK378" s="155"/>
      <c r="AL378" s="155"/>
    </row>
    <row r="379" spans="1:38" s="155" customFormat="1" x14ac:dyDescent="0.35">
      <c r="A379" s="155">
        <v>62399</v>
      </c>
      <c r="B379" s="162">
        <v>77</v>
      </c>
      <c r="C379" s="155" t="s">
        <v>482</v>
      </c>
      <c r="D379" s="155" t="s">
        <v>473</v>
      </c>
      <c r="F379" s="155">
        <v>4</v>
      </c>
      <c r="G379" s="250">
        <v>1</v>
      </c>
      <c r="I379" s="155" t="str">
        <f t="shared" si="21"/>
        <v>part</v>
      </c>
      <c r="N379" s="163"/>
      <c r="O379" s="163"/>
      <c r="P379" s="163"/>
      <c r="Q379" s="163"/>
      <c r="R379" s="164"/>
      <c r="S379" s="165"/>
      <c r="T379" s="167" t="s">
        <v>483</v>
      </c>
      <c r="V379" s="172">
        <v>0.04</v>
      </c>
      <c r="W379" s="164"/>
      <c r="X379" s="155" t="s">
        <v>478</v>
      </c>
      <c r="Y379" s="155" t="s">
        <v>485</v>
      </c>
      <c r="Z379" s="166"/>
      <c r="AA379" s="152">
        <f t="shared" si="24"/>
        <v>0.04</v>
      </c>
      <c r="AB379" s="168">
        <f t="shared" si="22"/>
        <v>0.16</v>
      </c>
      <c r="AD379" s="155">
        <f t="shared" si="23"/>
        <v>0</v>
      </c>
      <c r="AE379" s="169">
        <v>39926</v>
      </c>
    </row>
    <row r="380" spans="1:38" s="155" customFormat="1" x14ac:dyDescent="0.35">
      <c r="A380" s="155">
        <v>62468</v>
      </c>
      <c r="B380" s="162">
        <v>81</v>
      </c>
      <c r="C380" s="155" t="s">
        <v>487</v>
      </c>
      <c r="D380" s="155" t="s">
        <v>473</v>
      </c>
      <c r="F380" s="155">
        <v>4</v>
      </c>
      <c r="G380" s="250">
        <v>1</v>
      </c>
      <c r="I380" s="155" t="str">
        <f t="shared" si="21"/>
        <v>part</v>
      </c>
      <c r="N380" s="163"/>
      <c r="O380" s="163"/>
      <c r="P380" s="163"/>
      <c r="Q380" s="163"/>
      <c r="R380" s="164"/>
      <c r="S380" s="165"/>
      <c r="T380" s="167"/>
      <c r="V380" s="172">
        <v>0.03</v>
      </c>
      <c r="W380" s="167"/>
      <c r="X380" s="155" t="s">
        <v>478</v>
      </c>
      <c r="Z380" s="166"/>
      <c r="AA380" s="152">
        <f t="shared" si="24"/>
        <v>0.03</v>
      </c>
      <c r="AB380" s="168">
        <f t="shared" si="22"/>
        <v>0.12</v>
      </c>
      <c r="AD380" s="155">
        <f t="shared" si="23"/>
        <v>0</v>
      </c>
      <c r="AE380" s="169">
        <v>40079</v>
      </c>
    </row>
    <row r="381" spans="1:38" x14ac:dyDescent="0.35">
      <c r="A381" s="155">
        <v>62465</v>
      </c>
      <c r="B381" s="162">
        <v>176</v>
      </c>
      <c r="C381" s="155" t="s">
        <v>488</v>
      </c>
      <c r="D381" s="155" t="s">
        <v>473</v>
      </c>
      <c r="E381" s="155"/>
      <c r="F381" s="155">
        <v>8</v>
      </c>
      <c r="G381" s="171">
        <v>1</v>
      </c>
      <c r="H381" s="155"/>
      <c r="I381" s="155" t="str">
        <f t="shared" si="21"/>
        <v>part</v>
      </c>
      <c r="J381" s="155"/>
      <c r="K381" s="155"/>
      <c r="L381" s="155"/>
      <c r="M381" s="155"/>
      <c r="N381" s="163"/>
      <c r="O381" s="163"/>
      <c r="P381" s="163"/>
      <c r="Q381" s="163"/>
      <c r="R381" s="164"/>
      <c r="S381" s="165"/>
      <c r="T381" s="167"/>
      <c r="U381" s="155"/>
      <c r="V381" s="172">
        <v>0.01</v>
      </c>
      <c r="W381" s="167"/>
      <c r="X381" s="155" t="s">
        <v>489</v>
      </c>
      <c r="Y381" s="155" t="s">
        <v>475</v>
      </c>
      <c r="Z381" s="166"/>
      <c r="AA381" s="152">
        <f t="shared" si="24"/>
        <v>0.01</v>
      </c>
      <c r="AB381" s="168">
        <f t="shared" si="22"/>
        <v>0.08</v>
      </c>
      <c r="AC381" s="155"/>
      <c r="AD381" s="155">
        <f t="shared" si="23"/>
        <v>0</v>
      </c>
      <c r="AE381" s="169">
        <v>40123</v>
      </c>
      <c r="AF381" s="155"/>
      <c r="AG381" s="155"/>
      <c r="AH381" s="155"/>
      <c r="AI381" s="155"/>
      <c r="AJ381" s="155"/>
      <c r="AK381" s="155"/>
      <c r="AL381" s="155"/>
    </row>
    <row r="382" spans="1:38" x14ac:dyDescent="0.35">
      <c r="A382" s="155">
        <v>63058</v>
      </c>
      <c r="B382" s="162">
        <v>176</v>
      </c>
      <c r="C382" s="155" t="s">
        <v>488</v>
      </c>
      <c r="D382" s="155" t="s">
        <v>473</v>
      </c>
      <c r="E382" s="155"/>
      <c r="F382" s="155">
        <v>3</v>
      </c>
      <c r="G382" s="171">
        <v>1</v>
      </c>
      <c r="H382" s="155"/>
      <c r="I382" s="155" t="str">
        <f t="shared" si="21"/>
        <v>part</v>
      </c>
      <c r="J382" s="155"/>
      <c r="K382" s="155"/>
      <c r="L382" s="155"/>
      <c r="M382" s="155"/>
      <c r="N382" s="163"/>
      <c r="O382" s="163"/>
      <c r="P382" s="163"/>
      <c r="Q382" s="163"/>
      <c r="R382" s="164"/>
      <c r="S382" s="165"/>
      <c r="T382" s="167"/>
      <c r="U382" s="163"/>
      <c r="V382" s="172">
        <v>0.01</v>
      </c>
      <c r="W382" s="167"/>
      <c r="X382" s="155" t="s">
        <v>489</v>
      </c>
      <c r="Y382" s="155" t="s">
        <v>490</v>
      </c>
      <c r="Z382" s="155"/>
      <c r="AA382" s="152">
        <f t="shared" si="24"/>
        <v>0.01</v>
      </c>
      <c r="AB382" s="168">
        <f t="shared" si="22"/>
        <v>0.03</v>
      </c>
      <c r="AC382" s="155"/>
      <c r="AD382" s="155">
        <f t="shared" si="23"/>
        <v>0</v>
      </c>
      <c r="AE382" s="169">
        <v>40086</v>
      </c>
      <c r="AF382" s="155">
        <v>1</v>
      </c>
      <c r="AG382" s="155"/>
      <c r="AH382" s="155"/>
      <c r="AI382" s="155"/>
      <c r="AJ382" s="155"/>
      <c r="AK382" s="155"/>
      <c r="AL382" s="155"/>
    </row>
    <row r="383" spans="1:38" s="155" customFormat="1" x14ac:dyDescent="0.35">
      <c r="A383" s="155">
        <v>62452</v>
      </c>
      <c r="B383" s="162">
        <v>180</v>
      </c>
      <c r="C383" s="155" t="s">
        <v>491</v>
      </c>
      <c r="D383" s="155" t="s">
        <v>473</v>
      </c>
      <c r="F383" s="155">
        <v>14</v>
      </c>
      <c r="G383" s="171">
        <v>1</v>
      </c>
      <c r="I383" s="155" t="str">
        <f t="shared" si="21"/>
        <v>part</v>
      </c>
      <c r="N383" s="163"/>
      <c r="O383" s="163"/>
      <c r="P383" s="163"/>
      <c r="Q383" s="163"/>
      <c r="R383" s="164"/>
      <c r="S383" s="165"/>
      <c r="T383" s="167" t="s">
        <v>492</v>
      </c>
      <c r="V383" s="172">
        <v>8.9999999999999993E-3</v>
      </c>
      <c r="W383" s="164" t="s">
        <v>493</v>
      </c>
      <c r="X383" s="155" t="s">
        <v>494</v>
      </c>
      <c r="Z383" s="166"/>
      <c r="AA383" s="152">
        <f t="shared" si="24"/>
        <v>8.9999999999999993E-3</v>
      </c>
      <c r="AB383" s="168">
        <f t="shared" si="22"/>
        <v>0.126</v>
      </c>
      <c r="AD383" s="155">
        <f t="shared" si="23"/>
        <v>0</v>
      </c>
      <c r="AE383" s="169">
        <v>40042</v>
      </c>
    </row>
    <row r="384" spans="1:38" s="149" customFormat="1" x14ac:dyDescent="0.35">
      <c r="A384" s="149">
        <v>62912</v>
      </c>
      <c r="B384" s="253">
        <v>275</v>
      </c>
      <c r="C384" s="149" t="s">
        <v>495</v>
      </c>
      <c r="D384" s="149" t="s">
        <v>473</v>
      </c>
      <c r="F384" s="149">
        <v>4</v>
      </c>
      <c r="G384" s="254">
        <v>1</v>
      </c>
      <c r="I384" s="149" t="str">
        <f t="shared" si="21"/>
        <v>part</v>
      </c>
      <c r="N384" s="170"/>
      <c r="O384" s="170"/>
      <c r="P384" s="170"/>
      <c r="Q384" s="170"/>
      <c r="R384" s="255"/>
      <c r="S384" s="256"/>
      <c r="T384" s="257"/>
      <c r="U384" s="170"/>
      <c r="V384" s="258">
        <v>0.04</v>
      </c>
      <c r="W384" s="257"/>
      <c r="X384" s="149" t="s">
        <v>496</v>
      </c>
      <c r="Y384" s="149" t="s">
        <v>475</v>
      </c>
      <c r="AA384" s="260">
        <f t="shared" si="24"/>
        <v>0.04</v>
      </c>
      <c r="AB384" s="150">
        <f t="shared" si="22"/>
        <v>0.16</v>
      </c>
      <c r="AD384" s="149">
        <f t="shared" si="23"/>
        <v>0</v>
      </c>
      <c r="AE384" s="261">
        <v>40126</v>
      </c>
    </row>
    <row r="385" spans="1:38" s="155" customFormat="1" x14ac:dyDescent="0.35">
      <c r="A385" s="149">
        <v>63109</v>
      </c>
      <c r="B385" s="253">
        <v>275</v>
      </c>
      <c r="C385" s="149" t="s">
        <v>495</v>
      </c>
      <c r="D385" s="149" t="s">
        <v>473</v>
      </c>
      <c r="E385" s="149"/>
      <c r="F385" s="149">
        <v>6</v>
      </c>
      <c r="G385" s="198">
        <v>1</v>
      </c>
      <c r="H385" s="149"/>
      <c r="I385" s="149" t="str">
        <f t="shared" si="21"/>
        <v>part</v>
      </c>
      <c r="J385" s="149"/>
      <c r="K385" s="149"/>
      <c r="L385" s="149"/>
      <c r="M385" s="149"/>
      <c r="N385" s="170"/>
      <c r="O385" s="170"/>
      <c r="P385" s="170"/>
      <c r="Q385" s="170"/>
      <c r="R385" s="255"/>
      <c r="S385" s="256"/>
      <c r="T385" s="257"/>
      <c r="U385" s="149"/>
      <c r="V385" s="258">
        <v>0.04</v>
      </c>
      <c r="W385" s="257"/>
      <c r="X385" s="149" t="s">
        <v>496</v>
      </c>
      <c r="Y385" s="149" t="s">
        <v>475</v>
      </c>
      <c r="Z385" s="259"/>
      <c r="AA385" s="260">
        <f t="shared" si="24"/>
        <v>0.04</v>
      </c>
      <c r="AB385" s="150">
        <f t="shared" si="22"/>
        <v>0.24</v>
      </c>
      <c r="AC385" s="149"/>
      <c r="AD385" s="149">
        <f t="shared" si="23"/>
        <v>0</v>
      </c>
      <c r="AE385" s="261">
        <v>40126</v>
      </c>
      <c r="AF385" s="149"/>
      <c r="AG385" s="149"/>
      <c r="AH385" s="149"/>
      <c r="AI385" s="149"/>
      <c r="AJ385" s="149"/>
      <c r="AK385" s="149"/>
      <c r="AL385" s="149"/>
    </row>
    <row r="386" spans="1:38" s="155" customFormat="1" x14ac:dyDescent="0.35">
      <c r="A386" s="149">
        <v>62465</v>
      </c>
      <c r="B386" s="253">
        <v>275</v>
      </c>
      <c r="C386" s="149" t="s">
        <v>495</v>
      </c>
      <c r="D386" s="149" t="s">
        <v>473</v>
      </c>
      <c r="E386" s="149"/>
      <c r="F386" s="149">
        <v>4</v>
      </c>
      <c r="G386" s="254">
        <v>1</v>
      </c>
      <c r="H386" s="149"/>
      <c r="I386" s="149" t="str">
        <f t="shared" si="21"/>
        <v>part</v>
      </c>
      <c r="J386" s="149"/>
      <c r="K386" s="149"/>
      <c r="L386" s="149"/>
      <c r="M386" s="149"/>
      <c r="N386" s="170"/>
      <c r="O386" s="170"/>
      <c r="P386" s="170"/>
      <c r="Q386" s="170"/>
      <c r="R386" s="255"/>
      <c r="S386" s="256"/>
      <c r="T386" s="257"/>
      <c r="U386" s="149"/>
      <c r="V386" s="258">
        <v>0.04</v>
      </c>
      <c r="W386" s="257"/>
      <c r="X386" s="149" t="s">
        <v>496</v>
      </c>
      <c r="Y386" s="149" t="s">
        <v>475</v>
      </c>
      <c r="Z386" s="259"/>
      <c r="AA386" s="260">
        <f t="shared" si="24"/>
        <v>0.04</v>
      </c>
      <c r="AB386" s="150">
        <f t="shared" si="22"/>
        <v>0.16</v>
      </c>
      <c r="AC386" s="149"/>
      <c r="AD386" s="149">
        <f t="shared" si="23"/>
        <v>0</v>
      </c>
      <c r="AE386" s="261">
        <v>40123</v>
      </c>
      <c r="AF386" s="149"/>
      <c r="AG386" s="149"/>
      <c r="AH386" s="149"/>
      <c r="AI386" s="149"/>
      <c r="AJ386" s="149"/>
      <c r="AK386" s="149"/>
      <c r="AL386" s="149"/>
    </row>
    <row r="387" spans="1:38" s="155" customFormat="1" x14ac:dyDescent="0.35">
      <c r="A387" s="149">
        <v>62454</v>
      </c>
      <c r="B387" s="253">
        <v>275</v>
      </c>
      <c r="C387" s="149" t="s">
        <v>495</v>
      </c>
      <c r="D387" s="149" t="s">
        <v>473</v>
      </c>
      <c r="E387" s="149"/>
      <c r="F387" s="149">
        <v>13</v>
      </c>
      <c r="G387" s="254">
        <v>1</v>
      </c>
      <c r="H387" s="149"/>
      <c r="I387" s="149" t="str">
        <f t="shared" si="21"/>
        <v>part</v>
      </c>
      <c r="J387" s="149"/>
      <c r="K387" s="149"/>
      <c r="L387" s="149"/>
      <c r="M387" s="149"/>
      <c r="N387" s="170"/>
      <c r="O387" s="170"/>
      <c r="P387" s="170"/>
      <c r="Q387" s="170"/>
      <c r="R387" s="255"/>
      <c r="S387" s="256"/>
      <c r="T387" s="257"/>
      <c r="U387" s="170"/>
      <c r="V387" s="258">
        <v>0.04</v>
      </c>
      <c r="W387" s="255"/>
      <c r="X387" s="149" t="s">
        <v>496</v>
      </c>
      <c r="Y387" s="149" t="s">
        <v>475</v>
      </c>
      <c r="Z387" s="259"/>
      <c r="AA387" s="260">
        <f t="shared" si="24"/>
        <v>0.04</v>
      </c>
      <c r="AB387" s="150">
        <f t="shared" si="22"/>
        <v>0.52</v>
      </c>
      <c r="AC387" s="149"/>
      <c r="AD387" s="149">
        <f t="shared" si="23"/>
        <v>0</v>
      </c>
      <c r="AE387" s="261">
        <v>40112</v>
      </c>
      <c r="AF387" s="149"/>
      <c r="AG387" s="149"/>
      <c r="AH387" s="149"/>
      <c r="AI387" s="149"/>
      <c r="AJ387" s="149"/>
      <c r="AK387" s="149"/>
      <c r="AL387" s="149"/>
    </row>
    <row r="388" spans="1:38" s="155" customFormat="1" x14ac:dyDescent="0.35">
      <c r="A388" s="155">
        <v>62912</v>
      </c>
      <c r="B388" s="162">
        <v>276</v>
      </c>
      <c r="C388" s="155" t="s">
        <v>497</v>
      </c>
      <c r="D388" s="155" t="s">
        <v>473</v>
      </c>
      <c r="F388" s="155">
        <v>6</v>
      </c>
      <c r="G388" s="171">
        <v>1</v>
      </c>
      <c r="I388" s="155" t="str">
        <f t="shared" si="21"/>
        <v>part</v>
      </c>
      <c r="N388" s="163"/>
      <c r="O388" s="163"/>
      <c r="P388" s="163"/>
      <c r="Q388" s="163"/>
      <c r="R388" s="164"/>
      <c r="S388" s="165"/>
      <c r="T388" s="167"/>
      <c r="U388" s="163"/>
      <c r="V388" s="172">
        <v>0.01</v>
      </c>
      <c r="W388" s="167"/>
      <c r="X388" s="155" t="s">
        <v>498</v>
      </c>
      <c r="Y388" s="155" t="s">
        <v>475</v>
      </c>
      <c r="AA388" s="152">
        <f t="shared" si="24"/>
        <v>0.01</v>
      </c>
      <c r="AB388" s="168">
        <f t="shared" si="22"/>
        <v>0.06</v>
      </c>
      <c r="AD388" s="155">
        <f t="shared" si="23"/>
        <v>0</v>
      </c>
      <c r="AE388" s="169">
        <v>40126</v>
      </c>
    </row>
    <row r="389" spans="1:38" s="155" customFormat="1" x14ac:dyDescent="0.35">
      <c r="A389" s="155">
        <v>62465</v>
      </c>
      <c r="B389" s="162">
        <v>276</v>
      </c>
      <c r="C389" s="155" t="s">
        <v>497</v>
      </c>
      <c r="D389" s="155" t="s">
        <v>473</v>
      </c>
      <c r="F389" s="155">
        <v>33</v>
      </c>
      <c r="G389" s="171">
        <v>1</v>
      </c>
      <c r="I389" s="155" t="str">
        <f t="shared" si="21"/>
        <v>part</v>
      </c>
      <c r="N389" s="163"/>
      <c r="O389" s="163"/>
      <c r="P389" s="163"/>
      <c r="Q389" s="163"/>
      <c r="R389" s="164"/>
      <c r="S389" s="165"/>
      <c r="T389" s="167"/>
      <c r="V389" s="172">
        <v>0.01</v>
      </c>
      <c r="W389" s="167"/>
      <c r="X389" s="155" t="s">
        <v>498</v>
      </c>
      <c r="Y389" s="155" t="s">
        <v>475</v>
      </c>
      <c r="Z389" s="166"/>
      <c r="AA389" s="152">
        <f t="shared" si="24"/>
        <v>0.01</v>
      </c>
      <c r="AB389" s="168">
        <f t="shared" si="22"/>
        <v>0.33</v>
      </c>
      <c r="AD389" s="155">
        <f t="shared" si="23"/>
        <v>0</v>
      </c>
      <c r="AE389" s="169">
        <v>40123</v>
      </c>
    </row>
    <row r="390" spans="1:38" x14ac:dyDescent="0.35">
      <c r="A390" s="155">
        <v>61762</v>
      </c>
      <c r="B390" s="162">
        <v>276</v>
      </c>
      <c r="C390" s="155" t="s">
        <v>497</v>
      </c>
      <c r="D390" s="155" t="s">
        <v>473</v>
      </c>
      <c r="E390" s="155"/>
      <c r="F390" s="155">
        <v>10</v>
      </c>
      <c r="G390" s="171">
        <v>1</v>
      </c>
      <c r="H390" s="155"/>
      <c r="I390" s="155" t="str">
        <f t="shared" si="21"/>
        <v>part</v>
      </c>
      <c r="J390" s="155"/>
      <c r="K390" s="155"/>
      <c r="L390" s="155"/>
      <c r="M390" s="155"/>
      <c r="N390" s="163"/>
      <c r="O390" s="163"/>
      <c r="P390" s="163"/>
      <c r="Q390" s="163"/>
      <c r="R390" s="164"/>
      <c r="S390" s="165"/>
      <c r="T390" s="167"/>
      <c r="U390" s="163"/>
      <c r="V390" s="166">
        <v>0.01</v>
      </c>
      <c r="W390" s="167"/>
      <c r="X390" s="155" t="s">
        <v>498</v>
      </c>
      <c r="Y390" s="155" t="s">
        <v>475</v>
      </c>
      <c r="Z390" s="155"/>
      <c r="AA390" s="152">
        <f t="shared" si="24"/>
        <v>0.01</v>
      </c>
      <c r="AB390" s="168">
        <f t="shared" si="22"/>
        <v>0.1</v>
      </c>
      <c r="AC390" s="155"/>
      <c r="AD390" s="155">
        <f t="shared" si="23"/>
        <v>0</v>
      </c>
      <c r="AE390" s="169">
        <v>40113</v>
      </c>
      <c r="AF390" s="155"/>
      <c r="AG390" s="155"/>
      <c r="AH390" s="155"/>
      <c r="AI390" s="155"/>
      <c r="AJ390" s="155"/>
      <c r="AK390" s="155"/>
      <c r="AL390" s="155"/>
    </row>
    <row r="391" spans="1:38" x14ac:dyDescent="0.35">
      <c r="A391" s="155">
        <v>62454</v>
      </c>
      <c r="B391" s="162">
        <v>276</v>
      </c>
      <c r="C391" s="155" t="s">
        <v>497</v>
      </c>
      <c r="D391" s="155" t="s">
        <v>473</v>
      </c>
      <c r="E391" s="155"/>
      <c r="F391" s="155">
        <v>13</v>
      </c>
      <c r="G391" s="171">
        <v>1</v>
      </c>
      <c r="H391" s="155"/>
      <c r="I391" s="155" t="str">
        <f t="shared" ref="I391:I454" si="25">IF(COUNTIF($A$7:$A$3320,B391)&lt;&gt;0,"assy","part")</f>
        <v>part</v>
      </c>
      <c r="J391" s="155"/>
      <c r="K391" s="155"/>
      <c r="L391" s="155"/>
      <c r="M391" s="155"/>
      <c r="N391" s="163"/>
      <c r="O391" s="163"/>
      <c r="P391" s="163"/>
      <c r="Q391" s="163"/>
      <c r="R391" s="164"/>
      <c r="S391" s="165"/>
      <c r="T391" s="167"/>
      <c r="U391" s="163"/>
      <c r="V391" s="166">
        <v>0.01</v>
      </c>
      <c r="W391" s="164"/>
      <c r="X391" s="155" t="s">
        <v>498</v>
      </c>
      <c r="Y391" s="155" t="s">
        <v>475</v>
      </c>
      <c r="Z391" s="166"/>
      <c r="AA391" s="152">
        <f t="shared" si="24"/>
        <v>0.01</v>
      </c>
      <c r="AB391" s="168">
        <f t="shared" ref="AB391:AB454" si="26">AA391*F391</f>
        <v>0.13</v>
      </c>
      <c r="AC391" s="155"/>
      <c r="AD391" s="155">
        <f t="shared" ref="AD391:AD454" si="27">AC391*F391</f>
        <v>0</v>
      </c>
      <c r="AE391" s="169">
        <v>40112</v>
      </c>
      <c r="AF391" s="155"/>
      <c r="AG391" s="155"/>
      <c r="AH391" s="155"/>
      <c r="AI391" s="155"/>
      <c r="AJ391" s="155"/>
      <c r="AK391" s="155"/>
      <c r="AL391" s="155"/>
    </row>
    <row r="392" spans="1:38" s="244" customFormat="1" x14ac:dyDescent="0.35">
      <c r="A392" s="155">
        <v>62451</v>
      </c>
      <c r="B392" s="162">
        <v>276</v>
      </c>
      <c r="C392" s="155" t="s">
        <v>497</v>
      </c>
      <c r="D392" s="155" t="s">
        <v>473</v>
      </c>
      <c r="E392" s="155"/>
      <c r="F392" s="155">
        <v>2</v>
      </c>
      <c r="G392" s="250">
        <v>1</v>
      </c>
      <c r="H392" s="155"/>
      <c r="I392" s="155" t="str">
        <f t="shared" si="25"/>
        <v>part</v>
      </c>
      <c r="J392" s="155"/>
      <c r="K392" s="155"/>
      <c r="L392" s="155"/>
      <c r="M392" s="155"/>
      <c r="N392" s="163"/>
      <c r="O392" s="163"/>
      <c r="P392" s="163"/>
      <c r="Q392" s="163"/>
      <c r="R392" s="164"/>
      <c r="S392" s="165"/>
      <c r="T392" s="167"/>
      <c r="U392" s="155"/>
      <c r="V392" s="166">
        <v>0.01</v>
      </c>
      <c r="W392" s="167"/>
      <c r="X392" s="155" t="s">
        <v>499</v>
      </c>
      <c r="Y392" s="155"/>
      <c r="Z392" s="166"/>
      <c r="AA392" s="152">
        <f t="shared" si="24"/>
        <v>0.01</v>
      </c>
      <c r="AB392" s="168">
        <f t="shared" si="26"/>
        <v>0.02</v>
      </c>
      <c r="AC392" s="155"/>
      <c r="AD392" s="155">
        <f t="shared" si="27"/>
        <v>0</v>
      </c>
      <c r="AE392" s="169">
        <v>40079</v>
      </c>
      <c r="AF392" s="155"/>
      <c r="AG392" s="155"/>
      <c r="AH392" s="155"/>
      <c r="AI392" s="155"/>
      <c r="AJ392" s="155"/>
      <c r="AK392" s="155"/>
      <c r="AL392" s="155"/>
    </row>
    <row r="393" spans="1:38" x14ac:dyDescent="0.35">
      <c r="A393" s="155">
        <v>62804</v>
      </c>
      <c r="B393" s="162">
        <v>278</v>
      </c>
      <c r="C393" s="155" t="s">
        <v>503</v>
      </c>
      <c r="D393" s="155" t="s">
        <v>473</v>
      </c>
      <c r="E393" s="155"/>
      <c r="F393" s="155">
        <v>4</v>
      </c>
      <c r="G393" s="171">
        <v>1</v>
      </c>
      <c r="H393" s="155"/>
      <c r="I393" s="155" t="str">
        <f t="shared" si="25"/>
        <v>part</v>
      </c>
      <c r="J393" s="155"/>
      <c r="K393" s="155"/>
      <c r="L393" s="155"/>
      <c r="M393" s="155"/>
      <c r="N393" s="163"/>
      <c r="O393" s="163"/>
      <c r="P393" s="163"/>
      <c r="Q393" s="163"/>
      <c r="R393" s="164"/>
      <c r="S393" s="165"/>
      <c r="T393" s="167" t="s">
        <v>506</v>
      </c>
      <c r="U393" s="155"/>
      <c r="V393" s="166">
        <v>0.38</v>
      </c>
      <c r="W393" s="167"/>
      <c r="X393" s="155" t="s">
        <v>504</v>
      </c>
      <c r="Y393" s="155" t="s">
        <v>475</v>
      </c>
      <c r="Z393" s="166"/>
      <c r="AA393" s="152">
        <f t="shared" si="24"/>
        <v>0.38</v>
      </c>
      <c r="AB393" s="168">
        <f t="shared" si="26"/>
        <v>1.52</v>
      </c>
      <c r="AC393" s="155"/>
      <c r="AD393" s="155">
        <f t="shared" si="27"/>
        <v>0</v>
      </c>
      <c r="AE393" s="169">
        <v>40095</v>
      </c>
      <c r="AF393" s="155"/>
      <c r="AG393" s="155"/>
      <c r="AH393" s="155"/>
      <c r="AI393" s="155"/>
      <c r="AJ393" s="155"/>
      <c r="AK393" s="155"/>
      <c r="AL393" s="155"/>
    </row>
    <row r="394" spans="1:38" x14ac:dyDescent="0.35">
      <c r="A394" s="155">
        <v>62452</v>
      </c>
      <c r="B394" s="162">
        <v>278</v>
      </c>
      <c r="C394" s="155" t="s">
        <v>503</v>
      </c>
      <c r="D394" s="155" t="s">
        <v>473</v>
      </c>
      <c r="E394" s="155"/>
      <c r="F394" s="155">
        <v>1</v>
      </c>
      <c r="G394" s="171">
        <v>1</v>
      </c>
      <c r="H394" s="155"/>
      <c r="I394" s="155" t="str">
        <f t="shared" si="25"/>
        <v>part</v>
      </c>
      <c r="J394" s="155"/>
      <c r="K394" s="155"/>
      <c r="L394" s="155"/>
      <c r="M394" s="155"/>
      <c r="N394" s="163"/>
      <c r="O394" s="163"/>
      <c r="P394" s="163"/>
      <c r="Q394" s="163"/>
      <c r="R394" s="164"/>
      <c r="S394" s="165"/>
      <c r="T394" s="167"/>
      <c r="U394" s="155"/>
      <c r="V394" s="166">
        <v>0.38</v>
      </c>
      <c r="W394" s="164"/>
      <c r="X394" s="155" t="s">
        <v>504</v>
      </c>
      <c r="Y394" s="155"/>
      <c r="Z394" s="166"/>
      <c r="AA394" s="152">
        <f t="shared" si="24"/>
        <v>0.38</v>
      </c>
      <c r="AB394" s="168">
        <f t="shared" si="26"/>
        <v>0.38</v>
      </c>
      <c r="AC394" s="155"/>
      <c r="AD394" s="155">
        <f t="shared" si="27"/>
        <v>0</v>
      </c>
      <c r="AE394" s="169">
        <v>40086</v>
      </c>
      <c r="AF394" s="155"/>
      <c r="AG394" s="155"/>
      <c r="AH394" s="155"/>
      <c r="AI394" s="155"/>
      <c r="AJ394" s="155"/>
      <c r="AK394" s="155"/>
      <c r="AL394" s="155"/>
    </row>
    <row r="395" spans="1:38" x14ac:dyDescent="0.35">
      <c r="A395" s="155">
        <v>62452</v>
      </c>
      <c r="B395" s="162">
        <v>279</v>
      </c>
      <c r="C395" s="155" t="s">
        <v>507</v>
      </c>
      <c r="D395" s="155" t="s">
        <v>473</v>
      </c>
      <c r="E395" s="155"/>
      <c r="F395" s="155">
        <v>1</v>
      </c>
      <c r="G395" s="171">
        <v>1</v>
      </c>
      <c r="H395" s="155"/>
      <c r="I395" s="155" t="str">
        <f t="shared" si="25"/>
        <v>part</v>
      </c>
      <c r="J395" s="155"/>
      <c r="K395" s="155"/>
      <c r="L395" s="155"/>
      <c r="M395" s="155"/>
      <c r="N395" s="163"/>
      <c r="O395" s="163"/>
      <c r="P395" s="163"/>
      <c r="Q395" s="163"/>
      <c r="R395" s="164"/>
      <c r="S395" s="165"/>
      <c r="T395" s="167"/>
      <c r="U395" s="155"/>
      <c r="V395" s="166">
        <v>0.22</v>
      </c>
      <c r="W395" s="164"/>
      <c r="X395" s="155" t="s">
        <v>508</v>
      </c>
      <c r="Y395" s="155"/>
      <c r="Z395" s="166"/>
      <c r="AA395" s="152">
        <f t="shared" si="24"/>
        <v>0.22</v>
      </c>
      <c r="AB395" s="168">
        <f t="shared" si="26"/>
        <v>0.22</v>
      </c>
      <c r="AC395" s="155"/>
      <c r="AD395" s="155">
        <f t="shared" si="27"/>
        <v>0</v>
      </c>
      <c r="AE395" s="169">
        <v>40086</v>
      </c>
      <c r="AF395" s="155"/>
      <c r="AG395" s="155"/>
      <c r="AH395" s="155"/>
      <c r="AI395" s="155"/>
      <c r="AJ395" s="155"/>
      <c r="AK395" s="155"/>
      <c r="AL395" s="155"/>
    </row>
    <row r="396" spans="1:38" x14ac:dyDescent="0.35">
      <c r="A396" s="88">
        <v>62913</v>
      </c>
      <c r="B396" s="109">
        <v>286</v>
      </c>
      <c r="C396" s="88" t="s">
        <v>509</v>
      </c>
      <c r="D396" s="88" t="s">
        <v>473</v>
      </c>
      <c r="F396" s="88">
        <v>6</v>
      </c>
      <c r="G396" s="110">
        <v>1</v>
      </c>
      <c r="I396" s="88" t="str">
        <f t="shared" si="25"/>
        <v>part</v>
      </c>
      <c r="V396" s="114">
        <v>0.04</v>
      </c>
      <c r="Z396" s="114"/>
      <c r="AA396" s="115">
        <f t="shared" si="24"/>
        <v>0.04</v>
      </c>
      <c r="AB396" s="95">
        <f t="shared" si="26"/>
        <v>0.24</v>
      </c>
      <c r="AD396" s="88">
        <f t="shared" si="27"/>
        <v>0</v>
      </c>
      <c r="AE396" s="113">
        <v>40158</v>
      </c>
    </row>
    <row r="397" spans="1:38" x14ac:dyDescent="0.35">
      <c r="A397" s="149">
        <v>63108</v>
      </c>
      <c r="B397" s="253">
        <v>286</v>
      </c>
      <c r="C397" s="149" t="s">
        <v>509</v>
      </c>
      <c r="D397" s="149" t="s">
        <v>473</v>
      </c>
      <c r="E397" s="149"/>
      <c r="F397" s="149">
        <v>4</v>
      </c>
      <c r="G397" s="198">
        <v>1</v>
      </c>
      <c r="H397" s="149"/>
      <c r="I397" s="149" t="str">
        <f t="shared" si="25"/>
        <v>part</v>
      </c>
      <c r="J397" s="149"/>
      <c r="K397" s="149"/>
      <c r="L397" s="149"/>
      <c r="M397" s="149"/>
      <c r="N397" s="170"/>
      <c r="O397" s="170"/>
      <c r="P397" s="170"/>
      <c r="Q397" s="170"/>
      <c r="R397" s="255"/>
      <c r="S397" s="256"/>
      <c r="T397" s="257" t="s">
        <v>510</v>
      </c>
      <c r="U397" s="149"/>
      <c r="V397" s="259">
        <v>0.04</v>
      </c>
      <c r="W397" s="257"/>
      <c r="X397" s="149" t="s">
        <v>478</v>
      </c>
      <c r="Y397" s="149" t="s">
        <v>486</v>
      </c>
      <c r="Z397" s="259"/>
      <c r="AA397" s="260">
        <f t="shared" si="24"/>
        <v>0.04</v>
      </c>
      <c r="AB397" s="150">
        <f t="shared" si="26"/>
        <v>0.16</v>
      </c>
      <c r="AC397" s="149"/>
      <c r="AD397" s="149">
        <f t="shared" si="27"/>
        <v>0</v>
      </c>
      <c r="AE397" s="261">
        <v>40128</v>
      </c>
      <c r="AF397" s="149"/>
      <c r="AG397" s="149"/>
      <c r="AH397" s="149"/>
      <c r="AI397" s="149"/>
      <c r="AJ397" s="149"/>
      <c r="AK397" s="149"/>
      <c r="AL397" s="149"/>
    </row>
    <row r="398" spans="1:38" x14ac:dyDescent="0.35">
      <c r="A398" s="149">
        <v>62452</v>
      </c>
      <c r="B398" s="253">
        <v>286</v>
      </c>
      <c r="C398" s="149" t="s">
        <v>509</v>
      </c>
      <c r="D398" s="149" t="s">
        <v>473</v>
      </c>
      <c r="E398" s="149"/>
      <c r="F398" s="149">
        <v>29</v>
      </c>
      <c r="G398" s="254">
        <v>1</v>
      </c>
      <c r="H398" s="149"/>
      <c r="I398" s="149" t="str">
        <f t="shared" si="25"/>
        <v>part</v>
      </c>
      <c r="J398" s="149"/>
      <c r="K398" s="149"/>
      <c r="L398" s="149"/>
      <c r="M398" s="149"/>
      <c r="N398" s="170"/>
      <c r="O398" s="170"/>
      <c r="P398" s="170"/>
      <c r="Q398" s="170"/>
      <c r="R398" s="255"/>
      <c r="S398" s="256"/>
      <c r="T398" s="257" t="s">
        <v>510</v>
      </c>
      <c r="U398" s="149"/>
      <c r="V398" s="259">
        <v>3.5999999999999997E-2</v>
      </c>
      <c r="W398" s="255"/>
      <c r="X398" s="149" t="s">
        <v>478</v>
      </c>
      <c r="Y398" s="149" t="s">
        <v>475</v>
      </c>
      <c r="Z398" s="259"/>
      <c r="AA398" s="260">
        <f t="shared" si="24"/>
        <v>3.5999999999999997E-2</v>
      </c>
      <c r="AB398" s="150">
        <f t="shared" si="26"/>
        <v>1.0439999999999998</v>
      </c>
      <c r="AC398" s="149"/>
      <c r="AD398" s="149">
        <f t="shared" si="27"/>
        <v>0</v>
      </c>
      <c r="AE398" s="261">
        <v>40042</v>
      </c>
      <c r="AF398" s="149"/>
      <c r="AG398" s="149"/>
      <c r="AH398" s="149"/>
      <c r="AI398" s="149"/>
      <c r="AJ398" s="149"/>
      <c r="AK398" s="149"/>
      <c r="AL398" s="149"/>
    </row>
    <row r="399" spans="1:38" x14ac:dyDescent="0.35">
      <c r="A399" s="155">
        <v>62399</v>
      </c>
      <c r="B399" s="162">
        <v>363</v>
      </c>
      <c r="C399" s="155" t="s">
        <v>1798</v>
      </c>
      <c r="D399" s="155" t="s">
        <v>473</v>
      </c>
      <c r="E399" s="155"/>
      <c r="F399" s="155">
        <v>1</v>
      </c>
      <c r="G399" s="250">
        <v>1</v>
      </c>
      <c r="H399" s="155"/>
      <c r="I399" s="155" t="str">
        <f t="shared" si="25"/>
        <v>part</v>
      </c>
      <c r="J399" s="155"/>
      <c r="K399" s="155"/>
      <c r="L399" s="155"/>
      <c r="M399" s="155"/>
      <c r="N399" s="163"/>
      <c r="O399" s="163"/>
      <c r="P399" s="163"/>
      <c r="Q399" s="163"/>
      <c r="R399" s="164"/>
      <c r="S399" s="165"/>
      <c r="T399" s="167"/>
      <c r="U399" s="155"/>
      <c r="V399" s="166">
        <v>1.89</v>
      </c>
      <c r="W399" s="164"/>
      <c r="X399" s="155" t="s">
        <v>704</v>
      </c>
      <c r="Y399" s="155" t="s">
        <v>475</v>
      </c>
      <c r="Z399" s="166"/>
      <c r="AA399" s="152">
        <f t="shared" si="24"/>
        <v>1.89</v>
      </c>
      <c r="AB399" s="168">
        <f t="shared" si="26"/>
        <v>1.89</v>
      </c>
      <c r="AC399" s="155"/>
      <c r="AD399" s="155">
        <f t="shared" si="27"/>
        <v>0</v>
      </c>
      <c r="AE399" s="169">
        <v>39926</v>
      </c>
      <c r="AF399" s="155"/>
      <c r="AG399" s="155"/>
      <c r="AH399" s="155"/>
      <c r="AI399" s="155"/>
      <c r="AJ399" s="155"/>
      <c r="AK399" s="155"/>
      <c r="AL399" s="155"/>
    </row>
    <row r="400" spans="1:38" x14ac:dyDescent="0.35">
      <c r="A400" s="155">
        <v>62897</v>
      </c>
      <c r="B400" s="162">
        <v>384</v>
      </c>
      <c r="C400" s="173" t="s">
        <v>511</v>
      </c>
      <c r="D400" s="155" t="s">
        <v>473</v>
      </c>
      <c r="E400" s="155"/>
      <c r="F400" s="155">
        <v>2</v>
      </c>
      <c r="G400" s="171">
        <v>1</v>
      </c>
      <c r="H400" s="155"/>
      <c r="I400" s="155" t="str">
        <f t="shared" si="25"/>
        <v>part</v>
      </c>
      <c r="J400" s="155"/>
      <c r="K400" s="155"/>
      <c r="L400" s="155"/>
      <c r="M400" s="155"/>
      <c r="N400" s="163"/>
      <c r="O400" s="163"/>
      <c r="P400" s="163"/>
      <c r="Q400" s="163"/>
      <c r="R400" s="164"/>
      <c r="S400" s="165"/>
      <c r="T400" s="167"/>
      <c r="U400" s="155"/>
      <c r="V400" s="166">
        <v>0.05</v>
      </c>
      <c r="W400" s="167"/>
      <c r="X400" s="155" t="s">
        <v>512</v>
      </c>
      <c r="Y400" s="155" t="s">
        <v>490</v>
      </c>
      <c r="Z400" s="166"/>
      <c r="AA400" s="152">
        <f t="shared" si="24"/>
        <v>0.05</v>
      </c>
      <c r="AB400" s="168">
        <f t="shared" si="26"/>
        <v>0.1</v>
      </c>
      <c r="AC400" s="155"/>
      <c r="AD400" s="155">
        <f t="shared" si="27"/>
        <v>0</v>
      </c>
      <c r="AE400" s="169">
        <v>40095</v>
      </c>
      <c r="AF400" s="155"/>
      <c r="AG400" s="155"/>
      <c r="AH400" s="155"/>
      <c r="AI400" s="155"/>
      <c r="AJ400" s="155"/>
      <c r="AK400" s="155"/>
      <c r="AL400" s="155"/>
    </row>
    <row r="401" spans="1:38" s="249" customFormat="1" x14ac:dyDescent="0.35">
      <c r="A401" s="155">
        <v>62912</v>
      </c>
      <c r="B401" s="162">
        <v>457</v>
      </c>
      <c r="C401" s="155" t="s">
        <v>513</v>
      </c>
      <c r="D401" s="155" t="s">
        <v>473</v>
      </c>
      <c r="E401" s="155"/>
      <c r="F401" s="155">
        <v>4</v>
      </c>
      <c r="G401" s="171">
        <v>1</v>
      </c>
      <c r="H401" s="155"/>
      <c r="I401" s="155" t="str">
        <f t="shared" si="25"/>
        <v>part</v>
      </c>
      <c r="J401" s="155"/>
      <c r="K401" s="155"/>
      <c r="L401" s="155"/>
      <c r="M401" s="155"/>
      <c r="N401" s="163"/>
      <c r="O401" s="163"/>
      <c r="P401" s="163"/>
      <c r="Q401" s="163"/>
      <c r="R401" s="164"/>
      <c r="S401" s="165"/>
      <c r="T401" s="167"/>
      <c r="U401" s="163"/>
      <c r="V401" s="166">
        <v>0.05</v>
      </c>
      <c r="W401" s="167"/>
      <c r="X401" s="155" t="s">
        <v>478</v>
      </c>
      <c r="Y401" s="155" t="s">
        <v>475</v>
      </c>
      <c r="Z401" s="155"/>
      <c r="AA401" s="152">
        <f t="shared" si="24"/>
        <v>0.05</v>
      </c>
      <c r="AB401" s="168">
        <f t="shared" si="26"/>
        <v>0.2</v>
      </c>
      <c r="AC401" s="155"/>
      <c r="AD401" s="155">
        <f t="shared" si="27"/>
        <v>0</v>
      </c>
      <c r="AE401" s="169">
        <v>40126</v>
      </c>
      <c r="AF401" s="155"/>
      <c r="AG401" s="155"/>
      <c r="AH401" s="155"/>
      <c r="AI401" s="155"/>
      <c r="AJ401" s="155"/>
      <c r="AK401" s="155"/>
      <c r="AL401" s="155"/>
    </row>
    <row r="402" spans="1:38" x14ac:dyDescent="0.35">
      <c r="A402" s="88">
        <v>62810</v>
      </c>
      <c r="B402" s="109">
        <v>460</v>
      </c>
      <c r="C402" s="88" t="s">
        <v>514</v>
      </c>
      <c r="D402" s="88" t="s">
        <v>473</v>
      </c>
      <c r="F402" s="88">
        <v>16</v>
      </c>
      <c r="G402" s="120">
        <v>1</v>
      </c>
      <c r="I402" s="88" t="str">
        <f t="shared" si="25"/>
        <v>part</v>
      </c>
      <c r="U402" s="89"/>
      <c r="V402" s="114">
        <v>0.04</v>
      </c>
      <c r="W402" s="160"/>
      <c r="Z402" s="118"/>
      <c r="AA402" s="112">
        <f t="shared" si="24"/>
        <v>0.04</v>
      </c>
      <c r="AB402" s="95">
        <f t="shared" si="26"/>
        <v>0.64</v>
      </c>
      <c r="AD402" s="88">
        <f t="shared" si="27"/>
        <v>0</v>
      </c>
      <c r="AE402" s="113">
        <v>40158</v>
      </c>
    </row>
    <row r="403" spans="1:38" x14ac:dyDescent="0.35">
      <c r="A403" s="88">
        <v>62445</v>
      </c>
      <c r="B403" s="109">
        <v>460</v>
      </c>
      <c r="C403" s="88" t="s">
        <v>514</v>
      </c>
      <c r="D403" s="88" t="s">
        <v>473</v>
      </c>
      <c r="F403" s="88">
        <v>32</v>
      </c>
      <c r="G403" s="110">
        <v>1</v>
      </c>
      <c r="I403" s="88" t="str">
        <f t="shared" si="25"/>
        <v>part</v>
      </c>
      <c r="S403" s="269"/>
      <c r="U403" s="113"/>
      <c r="V403" s="114">
        <v>0.04</v>
      </c>
      <c r="W403" s="98"/>
      <c r="X403" s="88" t="s">
        <v>1696</v>
      </c>
      <c r="Z403" s="114"/>
      <c r="AA403" s="115">
        <f t="shared" si="24"/>
        <v>0.04</v>
      </c>
      <c r="AB403" s="95">
        <f t="shared" si="26"/>
        <v>1.28</v>
      </c>
      <c r="AD403" s="88">
        <f t="shared" si="27"/>
        <v>0</v>
      </c>
      <c r="AE403" s="113">
        <v>40133</v>
      </c>
    </row>
    <row r="404" spans="1:38" x14ac:dyDescent="0.35">
      <c r="A404" s="155">
        <v>62794</v>
      </c>
      <c r="B404" s="162">
        <v>461</v>
      </c>
      <c r="C404" s="155" t="s">
        <v>515</v>
      </c>
      <c r="D404" s="155" t="s">
        <v>473</v>
      </c>
      <c r="E404" s="155"/>
      <c r="F404" s="155">
        <v>2</v>
      </c>
      <c r="G404" s="250">
        <v>1</v>
      </c>
      <c r="H404" s="155"/>
      <c r="I404" s="155" t="str">
        <f t="shared" si="25"/>
        <v>part</v>
      </c>
      <c r="J404" s="155"/>
      <c r="K404" s="155"/>
      <c r="L404" s="155"/>
      <c r="M404" s="155"/>
      <c r="N404" s="163"/>
      <c r="O404" s="163"/>
      <c r="P404" s="163"/>
      <c r="Q404" s="163"/>
      <c r="R404" s="164"/>
      <c r="S404" s="165"/>
      <c r="T404" s="167"/>
      <c r="U404" s="155"/>
      <c r="V404" s="166">
        <v>0.06</v>
      </c>
      <c r="W404" s="167"/>
      <c r="X404" s="155" t="s">
        <v>478</v>
      </c>
      <c r="Y404" s="155" t="s">
        <v>475</v>
      </c>
      <c r="Z404" s="166"/>
      <c r="AA404" s="152">
        <f t="shared" si="24"/>
        <v>0.06</v>
      </c>
      <c r="AB404" s="168">
        <f t="shared" si="26"/>
        <v>0.12</v>
      </c>
      <c r="AC404" s="155"/>
      <c r="AD404" s="155">
        <f t="shared" si="27"/>
        <v>0</v>
      </c>
      <c r="AE404" s="169">
        <v>39926</v>
      </c>
      <c r="AF404" s="155"/>
      <c r="AG404" s="155"/>
      <c r="AH404" s="155"/>
      <c r="AI404" s="155"/>
      <c r="AJ404" s="155"/>
      <c r="AK404" s="155"/>
      <c r="AL404" s="155"/>
    </row>
    <row r="405" spans="1:38" s="155" customFormat="1" x14ac:dyDescent="0.35">
      <c r="A405" s="155">
        <v>62457</v>
      </c>
      <c r="B405" s="162">
        <v>492</v>
      </c>
      <c r="C405" s="155" t="s">
        <v>517</v>
      </c>
      <c r="D405" s="155" t="s">
        <v>473</v>
      </c>
      <c r="F405" s="155">
        <v>16</v>
      </c>
      <c r="G405" s="250">
        <v>1</v>
      </c>
      <c r="I405" s="155" t="str">
        <f t="shared" si="25"/>
        <v>part</v>
      </c>
      <c r="N405" s="163"/>
      <c r="O405" s="163"/>
      <c r="P405" s="163"/>
      <c r="Q405" s="163"/>
      <c r="R405" s="164"/>
      <c r="S405" s="165"/>
      <c r="T405" s="167" t="s">
        <v>510</v>
      </c>
      <c r="V405" s="166">
        <v>0.02</v>
      </c>
      <c r="W405" s="167"/>
      <c r="X405" s="155" t="s">
        <v>518</v>
      </c>
      <c r="Y405" s="155" t="s">
        <v>475</v>
      </c>
      <c r="Z405" s="166"/>
      <c r="AA405" s="152">
        <f t="shared" si="24"/>
        <v>0.02</v>
      </c>
      <c r="AB405" s="168">
        <f t="shared" si="26"/>
        <v>0.32</v>
      </c>
      <c r="AD405" s="155">
        <f t="shared" si="27"/>
        <v>0</v>
      </c>
      <c r="AE405" s="169">
        <v>39926</v>
      </c>
    </row>
    <row r="406" spans="1:38" s="268" customFormat="1" x14ac:dyDescent="0.35">
      <c r="A406" s="155">
        <v>63085</v>
      </c>
      <c r="B406" s="162">
        <v>492</v>
      </c>
      <c r="C406" s="155" t="s">
        <v>517</v>
      </c>
      <c r="D406" s="155" t="s">
        <v>473</v>
      </c>
      <c r="E406" s="155"/>
      <c r="F406" s="155">
        <v>16</v>
      </c>
      <c r="G406" s="250">
        <v>1</v>
      </c>
      <c r="H406" s="155"/>
      <c r="I406" s="155" t="str">
        <f t="shared" si="25"/>
        <v>part</v>
      </c>
      <c r="J406" s="155"/>
      <c r="K406" s="155"/>
      <c r="L406" s="155"/>
      <c r="M406" s="155"/>
      <c r="N406" s="163"/>
      <c r="O406" s="163"/>
      <c r="P406" s="163"/>
      <c r="Q406" s="163"/>
      <c r="R406" s="164"/>
      <c r="S406" s="165"/>
      <c r="T406" s="167" t="s">
        <v>510</v>
      </c>
      <c r="U406" s="155"/>
      <c r="V406" s="166">
        <v>0.02</v>
      </c>
      <c r="W406" s="167" t="s">
        <v>519</v>
      </c>
      <c r="X406" s="155" t="s">
        <v>518</v>
      </c>
      <c r="Y406" s="155" t="s">
        <v>475</v>
      </c>
      <c r="Z406" s="166"/>
      <c r="AA406" s="152">
        <f t="shared" si="24"/>
        <v>0.02</v>
      </c>
      <c r="AB406" s="168">
        <f t="shared" si="26"/>
        <v>0.32</v>
      </c>
      <c r="AC406" s="155"/>
      <c r="AD406" s="155">
        <f t="shared" si="27"/>
        <v>0</v>
      </c>
      <c r="AE406" s="169">
        <v>39926</v>
      </c>
      <c r="AF406" s="155"/>
      <c r="AG406" s="155"/>
      <c r="AH406" s="155"/>
      <c r="AI406" s="155"/>
      <c r="AJ406" s="155"/>
      <c r="AK406" s="155"/>
      <c r="AL406" s="155"/>
    </row>
    <row r="407" spans="1:38" x14ac:dyDescent="0.35">
      <c r="A407" s="155">
        <v>62465</v>
      </c>
      <c r="B407" s="162">
        <v>524</v>
      </c>
      <c r="C407" s="155" t="s">
        <v>520</v>
      </c>
      <c r="D407" s="155" t="s">
        <v>473</v>
      </c>
      <c r="E407" s="155"/>
      <c r="F407" s="155">
        <v>8</v>
      </c>
      <c r="G407" s="171">
        <v>1</v>
      </c>
      <c r="H407" s="155"/>
      <c r="I407" s="155" t="str">
        <f t="shared" si="25"/>
        <v>part</v>
      </c>
      <c r="J407" s="155"/>
      <c r="K407" s="155"/>
      <c r="L407" s="155"/>
      <c r="M407" s="155"/>
      <c r="N407" s="163"/>
      <c r="O407" s="163"/>
      <c r="P407" s="163"/>
      <c r="Q407" s="163"/>
      <c r="R407" s="164"/>
      <c r="S407" s="165"/>
      <c r="T407" s="167"/>
      <c r="U407" s="155"/>
      <c r="V407" s="166">
        <v>0.04</v>
      </c>
      <c r="W407" s="167"/>
      <c r="X407" s="155" t="s">
        <v>478</v>
      </c>
      <c r="Y407" s="155" t="s">
        <v>475</v>
      </c>
      <c r="Z407" s="166"/>
      <c r="AA407" s="152">
        <f t="shared" si="24"/>
        <v>0.04</v>
      </c>
      <c r="AB407" s="168">
        <f t="shared" si="26"/>
        <v>0.32</v>
      </c>
      <c r="AC407" s="155"/>
      <c r="AD407" s="155">
        <f t="shared" si="27"/>
        <v>0</v>
      </c>
      <c r="AE407" s="169">
        <v>40123</v>
      </c>
      <c r="AF407" s="155"/>
      <c r="AG407" s="155"/>
      <c r="AH407" s="155"/>
      <c r="AI407" s="155"/>
      <c r="AJ407" s="155"/>
      <c r="AK407" s="155"/>
      <c r="AL407" s="155"/>
    </row>
    <row r="408" spans="1:38" x14ac:dyDescent="0.35">
      <c r="A408" s="155">
        <v>62743</v>
      </c>
      <c r="B408" s="162">
        <v>568</v>
      </c>
      <c r="C408" s="155" t="s">
        <v>1840</v>
      </c>
      <c r="D408" s="155" t="s">
        <v>473</v>
      </c>
      <c r="E408" s="155"/>
      <c r="F408" s="155">
        <v>3</v>
      </c>
      <c r="G408" s="250">
        <v>1</v>
      </c>
      <c r="H408" s="155"/>
      <c r="I408" s="155" t="str">
        <f t="shared" si="25"/>
        <v>part</v>
      </c>
      <c r="J408" s="155"/>
      <c r="K408" s="155"/>
      <c r="L408" s="155"/>
      <c r="M408" s="155"/>
      <c r="N408" s="163"/>
      <c r="O408" s="163"/>
      <c r="P408" s="163"/>
      <c r="Q408" s="163"/>
      <c r="R408" s="164"/>
      <c r="S408" s="165"/>
      <c r="T408" s="167" t="s">
        <v>510</v>
      </c>
      <c r="U408" s="155"/>
      <c r="V408" s="166">
        <v>0.28999999999999998</v>
      </c>
      <c r="W408" s="167" t="s">
        <v>519</v>
      </c>
      <c r="X408" s="155" t="s">
        <v>1841</v>
      </c>
      <c r="Y408" s="155" t="s">
        <v>475</v>
      </c>
      <c r="Z408" s="166"/>
      <c r="AA408" s="152">
        <f t="shared" si="24"/>
        <v>0.28999999999999998</v>
      </c>
      <c r="AB408" s="168">
        <f t="shared" si="26"/>
        <v>0.86999999999999988</v>
      </c>
      <c r="AC408" s="155"/>
      <c r="AD408" s="155">
        <f t="shared" si="27"/>
        <v>0</v>
      </c>
      <c r="AE408" s="169">
        <v>39926</v>
      </c>
      <c r="AF408" s="155"/>
      <c r="AG408" s="155"/>
      <c r="AH408" s="155"/>
      <c r="AI408" s="155"/>
      <c r="AJ408" s="155"/>
      <c r="AK408" s="155"/>
      <c r="AL408" s="155"/>
    </row>
    <row r="409" spans="1:38" x14ac:dyDescent="0.35">
      <c r="A409" s="155">
        <v>63125</v>
      </c>
      <c r="B409" s="162">
        <v>619</v>
      </c>
      <c r="C409" s="155" t="s">
        <v>521</v>
      </c>
      <c r="D409" s="155" t="s">
        <v>473</v>
      </c>
      <c r="E409" s="155"/>
      <c r="F409" s="155">
        <v>1</v>
      </c>
      <c r="G409" s="155">
        <v>100</v>
      </c>
      <c r="H409" s="155"/>
      <c r="I409" s="155" t="str">
        <f t="shared" si="25"/>
        <v>part</v>
      </c>
      <c r="J409" s="155"/>
      <c r="K409" s="155"/>
      <c r="L409" s="155"/>
      <c r="M409" s="155"/>
      <c r="N409" s="163"/>
      <c r="O409" s="163"/>
      <c r="P409" s="163"/>
      <c r="Q409" s="163"/>
      <c r="R409" s="164"/>
      <c r="S409" s="165"/>
      <c r="T409" s="167" t="s">
        <v>522</v>
      </c>
      <c r="U409" s="155"/>
      <c r="V409" s="271">
        <v>37.49</v>
      </c>
      <c r="W409" s="167">
        <v>50299</v>
      </c>
      <c r="X409" s="155" t="s">
        <v>523</v>
      </c>
      <c r="Y409" s="155" t="s">
        <v>490</v>
      </c>
      <c r="Z409" s="166"/>
      <c r="AA409" s="152">
        <f t="shared" si="24"/>
        <v>37.49</v>
      </c>
      <c r="AB409" s="168">
        <f t="shared" si="26"/>
        <v>37.49</v>
      </c>
      <c r="AC409" s="155"/>
      <c r="AD409" s="155">
        <f t="shared" si="27"/>
        <v>0</v>
      </c>
      <c r="AE409" s="169">
        <v>40147</v>
      </c>
      <c r="AF409" s="155"/>
      <c r="AG409" s="155"/>
      <c r="AH409" s="155"/>
      <c r="AI409" s="155"/>
      <c r="AJ409" s="155"/>
      <c r="AK409" s="155"/>
      <c r="AL409" s="155"/>
    </row>
    <row r="410" spans="1:38" s="266" customFormat="1" x14ac:dyDescent="0.35">
      <c r="A410" s="155">
        <v>62912</v>
      </c>
      <c r="B410" s="162">
        <v>658</v>
      </c>
      <c r="C410" s="155" t="s">
        <v>525</v>
      </c>
      <c r="D410" s="155" t="s">
        <v>473</v>
      </c>
      <c r="E410" s="155"/>
      <c r="F410" s="155">
        <v>2</v>
      </c>
      <c r="G410" s="171">
        <v>1</v>
      </c>
      <c r="H410" s="155"/>
      <c r="I410" s="155" t="str">
        <f t="shared" si="25"/>
        <v>part</v>
      </c>
      <c r="J410" s="155"/>
      <c r="K410" s="155"/>
      <c r="L410" s="155"/>
      <c r="M410" s="155"/>
      <c r="N410" s="163"/>
      <c r="O410" s="163"/>
      <c r="P410" s="163"/>
      <c r="Q410" s="163"/>
      <c r="R410" s="164"/>
      <c r="S410" s="165"/>
      <c r="T410" s="167"/>
      <c r="U410" s="163"/>
      <c r="V410" s="166">
        <v>2</v>
      </c>
      <c r="W410" s="167"/>
      <c r="X410" s="155" t="s">
        <v>526</v>
      </c>
      <c r="Y410" s="155" t="s">
        <v>475</v>
      </c>
      <c r="Z410" s="155"/>
      <c r="AA410" s="152">
        <f t="shared" si="24"/>
        <v>2</v>
      </c>
      <c r="AB410" s="168">
        <f t="shared" si="26"/>
        <v>4</v>
      </c>
      <c r="AC410" s="155"/>
      <c r="AD410" s="155">
        <f t="shared" si="27"/>
        <v>0</v>
      </c>
      <c r="AE410" s="169">
        <v>40126</v>
      </c>
      <c r="AF410" s="155"/>
      <c r="AG410" s="155"/>
      <c r="AH410" s="155"/>
      <c r="AI410" s="155"/>
      <c r="AJ410" s="155"/>
      <c r="AK410" s="155"/>
      <c r="AL410" s="155"/>
    </row>
    <row r="411" spans="1:38" s="244" customFormat="1" x14ac:dyDescent="0.35">
      <c r="A411" s="155">
        <v>62799</v>
      </c>
      <c r="B411" s="162">
        <v>689</v>
      </c>
      <c r="C411" s="155" t="s">
        <v>527</v>
      </c>
      <c r="D411" s="155" t="s">
        <v>473</v>
      </c>
      <c r="E411" s="155"/>
      <c r="F411" s="155">
        <v>1</v>
      </c>
      <c r="G411" s="250">
        <v>1</v>
      </c>
      <c r="H411" s="155"/>
      <c r="I411" s="155" t="str">
        <f t="shared" si="25"/>
        <v>part</v>
      </c>
      <c r="J411" s="155"/>
      <c r="K411" s="155"/>
      <c r="L411" s="155"/>
      <c r="M411" s="155"/>
      <c r="N411" s="163"/>
      <c r="O411" s="163"/>
      <c r="P411" s="163"/>
      <c r="Q411" s="163"/>
      <c r="R411" s="164"/>
      <c r="S411" s="165"/>
      <c r="T411" s="167"/>
      <c r="U411" s="155"/>
      <c r="V411" s="166">
        <v>0</v>
      </c>
      <c r="W411" s="167"/>
      <c r="X411" s="155" t="s">
        <v>528</v>
      </c>
      <c r="Y411" s="155"/>
      <c r="Z411" s="166"/>
      <c r="AA411" s="152">
        <f t="shared" si="24"/>
        <v>0</v>
      </c>
      <c r="AB411" s="168">
        <f t="shared" si="26"/>
        <v>0</v>
      </c>
      <c r="AC411" s="155"/>
      <c r="AD411" s="155">
        <f t="shared" si="27"/>
        <v>0</v>
      </c>
      <c r="AE411" s="169">
        <v>40102</v>
      </c>
      <c r="AF411" s="155"/>
      <c r="AG411" s="155"/>
      <c r="AH411" s="155"/>
      <c r="AI411" s="155"/>
      <c r="AJ411" s="155"/>
      <c r="AK411" s="155"/>
      <c r="AL411" s="155"/>
    </row>
    <row r="412" spans="1:38" s="244" customFormat="1" x14ac:dyDescent="0.35">
      <c r="A412" s="155">
        <v>62897</v>
      </c>
      <c r="B412" s="162">
        <v>689</v>
      </c>
      <c r="C412" s="173" t="s">
        <v>527</v>
      </c>
      <c r="D412" s="155" t="s">
        <v>473</v>
      </c>
      <c r="E412" s="155"/>
      <c r="F412" s="155">
        <v>1</v>
      </c>
      <c r="G412" s="171">
        <v>1</v>
      </c>
      <c r="H412" s="155"/>
      <c r="I412" s="155" t="str">
        <f t="shared" si="25"/>
        <v>part</v>
      </c>
      <c r="J412" s="155"/>
      <c r="K412" s="155"/>
      <c r="L412" s="155"/>
      <c r="M412" s="155"/>
      <c r="N412" s="163"/>
      <c r="O412" s="163"/>
      <c r="P412" s="163"/>
      <c r="Q412" s="163"/>
      <c r="R412" s="164"/>
      <c r="S412" s="165"/>
      <c r="T412" s="167" t="s">
        <v>530</v>
      </c>
      <c r="U412" s="155"/>
      <c r="V412" s="166">
        <v>0</v>
      </c>
      <c r="W412" s="167"/>
      <c r="X412" s="155" t="s">
        <v>528</v>
      </c>
      <c r="Y412" s="155"/>
      <c r="Z412" s="166"/>
      <c r="AA412" s="152">
        <f t="shared" si="24"/>
        <v>0</v>
      </c>
      <c r="AB412" s="168">
        <f t="shared" si="26"/>
        <v>0</v>
      </c>
      <c r="AC412" s="155"/>
      <c r="AD412" s="155">
        <f t="shared" si="27"/>
        <v>0</v>
      </c>
      <c r="AE412" s="169">
        <v>40099</v>
      </c>
      <c r="AF412" s="155"/>
      <c r="AG412" s="155"/>
      <c r="AH412" s="155"/>
      <c r="AI412" s="155"/>
      <c r="AJ412" s="155"/>
      <c r="AK412" s="155"/>
      <c r="AL412" s="155"/>
    </row>
    <row r="413" spans="1:38" s="244" customFormat="1" x14ac:dyDescent="0.35">
      <c r="A413" s="155">
        <v>62452</v>
      </c>
      <c r="B413" s="162">
        <v>689</v>
      </c>
      <c r="C413" s="155" t="s">
        <v>527</v>
      </c>
      <c r="D413" s="155" t="s">
        <v>473</v>
      </c>
      <c r="E413" s="155"/>
      <c r="F413" s="155">
        <v>1</v>
      </c>
      <c r="G413" s="171">
        <v>1</v>
      </c>
      <c r="H413" s="155"/>
      <c r="I413" s="155" t="str">
        <f t="shared" si="25"/>
        <v>part</v>
      </c>
      <c r="J413" s="155"/>
      <c r="K413" s="155"/>
      <c r="L413" s="155"/>
      <c r="M413" s="155"/>
      <c r="N413" s="163"/>
      <c r="O413" s="163"/>
      <c r="P413" s="163"/>
      <c r="Q413" s="163"/>
      <c r="R413" s="164"/>
      <c r="S413" s="165"/>
      <c r="T413" s="167"/>
      <c r="U413" s="155"/>
      <c r="V413" s="166">
        <v>0</v>
      </c>
      <c r="W413" s="164"/>
      <c r="X413" s="155" t="s">
        <v>528</v>
      </c>
      <c r="Y413" s="155"/>
      <c r="Z413" s="166"/>
      <c r="AA413" s="152">
        <f t="shared" si="24"/>
        <v>0</v>
      </c>
      <c r="AB413" s="168">
        <f t="shared" si="26"/>
        <v>0</v>
      </c>
      <c r="AC413" s="155"/>
      <c r="AD413" s="155">
        <f t="shared" si="27"/>
        <v>0</v>
      </c>
      <c r="AE413" s="169">
        <v>40086</v>
      </c>
      <c r="AF413" s="155"/>
      <c r="AG413" s="155"/>
      <c r="AH413" s="155"/>
      <c r="AI413" s="155"/>
      <c r="AJ413" s="155"/>
      <c r="AK413" s="155"/>
      <c r="AL413" s="155"/>
    </row>
    <row r="414" spans="1:38" s="244" customFormat="1" x14ac:dyDescent="0.35">
      <c r="A414" s="155">
        <v>62804</v>
      </c>
      <c r="B414" s="162">
        <v>689</v>
      </c>
      <c r="C414" s="155" t="s">
        <v>527</v>
      </c>
      <c r="D414" s="155" t="s">
        <v>473</v>
      </c>
      <c r="E414" s="155"/>
      <c r="F414" s="155">
        <v>2</v>
      </c>
      <c r="G414" s="250">
        <v>1</v>
      </c>
      <c r="H414" s="155"/>
      <c r="I414" s="155" t="str">
        <f t="shared" si="25"/>
        <v>part</v>
      </c>
      <c r="J414" s="155"/>
      <c r="K414" s="155"/>
      <c r="L414" s="155"/>
      <c r="M414" s="155"/>
      <c r="N414" s="163"/>
      <c r="O414" s="163"/>
      <c r="P414" s="163"/>
      <c r="Q414" s="163"/>
      <c r="R414" s="164"/>
      <c r="S414" s="165"/>
      <c r="T414" s="167" t="s">
        <v>522</v>
      </c>
      <c r="U414" s="155"/>
      <c r="V414" s="166">
        <v>0</v>
      </c>
      <c r="W414" s="167"/>
      <c r="X414" s="155" t="s">
        <v>528</v>
      </c>
      <c r="Y414" s="155" t="s">
        <v>475</v>
      </c>
      <c r="Z414" s="155"/>
      <c r="AA414" s="152">
        <f t="shared" si="24"/>
        <v>0</v>
      </c>
      <c r="AB414" s="168">
        <f t="shared" si="26"/>
        <v>0</v>
      </c>
      <c r="AC414" s="155"/>
      <c r="AD414" s="155">
        <f t="shared" si="27"/>
        <v>0</v>
      </c>
      <c r="AE414" s="169">
        <v>39926</v>
      </c>
      <c r="AF414" s="155"/>
      <c r="AG414" s="155"/>
      <c r="AH414" s="155"/>
      <c r="AI414" s="155"/>
      <c r="AJ414" s="155"/>
      <c r="AK414" s="155"/>
      <c r="AL414" s="155"/>
    </row>
    <row r="415" spans="1:38" x14ac:dyDescent="0.35">
      <c r="A415" s="155">
        <v>62753</v>
      </c>
      <c r="B415" s="162">
        <v>695</v>
      </c>
      <c r="C415" s="155" t="s">
        <v>531</v>
      </c>
      <c r="D415" s="155" t="s">
        <v>473</v>
      </c>
      <c r="E415" s="155"/>
      <c r="F415" s="155">
        <v>1</v>
      </c>
      <c r="G415" s="171">
        <v>1</v>
      </c>
      <c r="H415" s="155"/>
      <c r="I415" s="155" t="str">
        <f t="shared" si="25"/>
        <v>part</v>
      </c>
      <c r="J415" s="155"/>
      <c r="K415" s="155"/>
      <c r="L415" s="155"/>
      <c r="M415" s="155"/>
      <c r="N415" s="163"/>
      <c r="O415" s="163"/>
      <c r="P415" s="163"/>
      <c r="Q415" s="163"/>
      <c r="R415" s="164"/>
      <c r="S415" s="165"/>
      <c r="T415" s="167"/>
      <c r="U415" s="155"/>
      <c r="V415" s="166">
        <v>0</v>
      </c>
      <c r="W415" s="164"/>
      <c r="X415" s="155" t="s">
        <v>478</v>
      </c>
      <c r="Y415" s="155"/>
      <c r="Z415" s="166"/>
      <c r="AA415" s="152">
        <f t="shared" si="24"/>
        <v>0</v>
      </c>
      <c r="AB415" s="168">
        <f t="shared" si="26"/>
        <v>0</v>
      </c>
      <c r="AC415" s="155"/>
      <c r="AD415" s="155">
        <f t="shared" si="27"/>
        <v>0</v>
      </c>
      <c r="AE415" s="169">
        <v>40093</v>
      </c>
      <c r="AF415" s="155"/>
      <c r="AG415" s="155"/>
      <c r="AH415" s="155"/>
      <c r="AI415" s="155"/>
      <c r="AJ415" s="155"/>
      <c r="AK415" s="155"/>
      <c r="AL415" s="155"/>
    </row>
    <row r="416" spans="1:38" x14ac:dyDescent="0.35">
      <c r="A416" s="155">
        <v>62912</v>
      </c>
      <c r="B416" s="162">
        <v>696</v>
      </c>
      <c r="C416" s="155" t="s">
        <v>532</v>
      </c>
      <c r="D416" s="155" t="s">
        <v>473</v>
      </c>
      <c r="E416" s="155"/>
      <c r="F416" s="155">
        <v>10</v>
      </c>
      <c r="G416" s="171">
        <v>1</v>
      </c>
      <c r="H416" s="155"/>
      <c r="I416" s="155" t="str">
        <f t="shared" si="25"/>
        <v>part</v>
      </c>
      <c r="J416" s="155"/>
      <c r="K416" s="155"/>
      <c r="L416" s="155"/>
      <c r="M416" s="155"/>
      <c r="N416" s="163"/>
      <c r="O416" s="163"/>
      <c r="P416" s="163"/>
      <c r="Q416" s="163"/>
      <c r="R416" s="164"/>
      <c r="S416" s="165"/>
      <c r="T416" s="155"/>
      <c r="U416" s="163"/>
      <c r="V416" s="166">
        <v>0.05</v>
      </c>
      <c r="W416" s="167"/>
      <c r="X416" s="155" t="s">
        <v>478</v>
      </c>
      <c r="Y416" s="155"/>
      <c r="Z416" s="155"/>
      <c r="AA416" s="152">
        <f t="shared" ref="AA416:AA479" si="28">V416+Z416</f>
        <v>0.05</v>
      </c>
      <c r="AB416" s="168">
        <f t="shared" si="26"/>
        <v>0.5</v>
      </c>
      <c r="AC416" s="155"/>
      <c r="AD416" s="155">
        <f t="shared" si="27"/>
        <v>0</v>
      </c>
      <c r="AE416" s="169">
        <v>40126</v>
      </c>
      <c r="AF416" s="155"/>
      <c r="AG416" s="155"/>
      <c r="AH416" s="155"/>
      <c r="AI416" s="155"/>
      <c r="AJ416" s="155"/>
      <c r="AK416" s="155"/>
      <c r="AL416" s="155"/>
    </row>
    <row r="417" spans="1:38" x14ac:dyDescent="0.35">
      <c r="A417" s="155">
        <v>63109</v>
      </c>
      <c r="B417" s="162">
        <v>696</v>
      </c>
      <c r="C417" s="155" t="s">
        <v>532</v>
      </c>
      <c r="D417" s="155" t="s">
        <v>473</v>
      </c>
      <c r="E417" s="155"/>
      <c r="F417" s="155">
        <v>10</v>
      </c>
      <c r="G417" s="250">
        <v>1</v>
      </c>
      <c r="H417" s="155"/>
      <c r="I417" s="155" t="str">
        <f t="shared" si="25"/>
        <v>part</v>
      </c>
      <c r="J417" s="155"/>
      <c r="K417" s="155"/>
      <c r="L417" s="155"/>
      <c r="M417" s="155"/>
      <c r="N417" s="163"/>
      <c r="O417" s="163"/>
      <c r="P417" s="163"/>
      <c r="Q417" s="163"/>
      <c r="R417" s="164"/>
      <c r="S417" s="165"/>
      <c r="T417" s="167"/>
      <c r="U417" s="155"/>
      <c r="V417" s="166">
        <v>0.05</v>
      </c>
      <c r="W417" s="167"/>
      <c r="X417" s="155" t="s">
        <v>478</v>
      </c>
      <c r="Y417" s="155"/>
      <c r="Z417" s="166"/>
      <c r="AA417" s="152">
        <f t="shared" si="28"/>
        <v>0.05</v>
      </c>
      <c r="AB417" s="168">
        <f t="shared" si="26"/>
        <v>0.5</v>
      </c>
      <c r="AC417" s="155"/>
      <c r="AD417" s="155">
        <f t="shared" si="27"/>
        <v>0</v>
      </c>
      <c r="AE417" s="169">
        <v>40126</v>
      </c>
      <c r="AF417" s="155"/>
      <c r="AG417" s="155"/>
      <c r="AH417" s="155"/>
      <c r="AI417" s="155"/>
      <c r="AJ417" s="155"/>
      <c r="AK417" s="155"/>
      <c r="AL417" s="155"/>
    </row>
    <row r="418" spans="1:38" x14ac:dyDescent="0.35">
      <c r="A418" s="155">
        <v>61762</v>
      </c>
      <c r="B418" s="162">
        <v>696</v>
      </c>
      <c r="C418" s="155" t="s">
        <v>532</v>
      </c>
      <c r="D418" s="155" t="s">
        <v>473</v>
      </c>
      <c r="E418" s="155"/>
      <c r="F418" s="155">
        <v>4</v>
      </c>
      <c r="G418" s="171">
        <v>1</v>
      </c>
      <c r="H418" s="155"/>
      <c r="I418" s="155" t="str">
        <f t="shared" si="25"/>
        <v>part</v>
      </c>
      <c r="J418" s="155"/>
      <c r="K418" s="155"/>
      <c r="L418" s="155"/>
      <c r="M418" s="155"/>
      <c r="N418" s="163"/>
      <c r="O418" s="163"/>
      <c r="P418" s="163"/>
      <c r="Q418" s="163"/>
      <c r="R418" s="164"/>
      <c r="S418" s="165"/>
      <c r="T418" s="167"/>
      <c r="U418" s="163"/>
      <c r="V418" s="166">
        <v>0.05</v>
      </c>
      <c r="W418" s="167"/>
      <c r="X418" s="155" t="s">
        <v>478</v>
      </c>
      <c r="Y418" s="155" t="s">
        <v>475</v>
      </c>
      <c r="Z418" s="155"/>
      <c r="AA418" s="152">
        <f t="shared" si="28"/>
        <v>0.05</v>
      </c>
      <c r="AB418" s="168">
        <f t="shared" si="26"/>
        <v>0.2</v>
      </c>
      <c r="AC418" s="155"/>
      <c r="AD418" s="155">
        <f t="shared" si="27"/>
        <v>0</v>
      </c>
      <c r="AE418" s="169">
        <v>40113</v>
      </c>
      <c r="AF418" s="155"/>
      <c r="AG418" s="155"/>
      <c r="AH418" s="155"/>
      <c r="AI418" s="155"/>
      <c r="AJ418" s="155"/>
      <c r="AK418" s="155"/>
      <c r="AL418" s="155"/>
    </row>
    <row r="419" spans="1:38" x14ac:dyDescent="0.35">
      <c r="A419" s="155">
        <v>63089</v>
      </c>
      <c r="B419" s="162">
        <v>696</v>
      </c>
      <c r="C419" s="155" t="s">
        <v>532</v>
      </c>
      <c r="D419" s="155" t="s">
        <v>473</v>
      </c>
      <c r="E419" s="155"/>
      <c r="F419" s="155">
        <v>2</v>
      </c>
      <c r="G419" s="171">
        <v>1</v>
      </c>
      <c r="H419" s="155"/>
      <c r="I419" s="155" t="str">
        <f t="shared" si="25"/>
        <v>part</v>
      </c>
      <c r="J419" s="155"/>
      <c r="K419" s="155"/>
      <c r="L419" s="155"/>
      <c r="M419" s="155"/>
      <c r="N419" s="163"/>
      <c r="O419" s="163"/>
      <c r="P419" s="163"/>
      <c r="Q419" s="163"/>
      <c r="R419" s="164"/>
      <c r="S419" s="165"/>
      <c r="T419" s="167"/>
      <c r="U419" s="155"/>
      <c r="V419" s="166">
        <v>0.05</v>
      </c>
      <c r="W419" s="164"/>
      <c r="X419" s="155" t="s">
        <v>478</v>
      </c>
      <c r="Y419" s="155"/>
      <c r="Z419" s="166"/>
      <c r="AA419" s="152">
        <f t="shared" si="28"/>
        <v>0.05</v>
      </c>
      <c r="AB419" s="168">
        <f t="shared" si="26"/>
        <v>0.1</v>
      </c>
      <c r="AC419" s="155"/>
      <c r="AD419" s="155">
        <f t="shared" si="27"/>
        <v>0</v>
      </c>
      <c r="AE419" s="169">
        <v>40102</v>
      </c>
      <c r="AF419" s="155"/>
      <c r="AG419" s="155"/>
      <c r="AH419" s="155"/>
      <c r="AI419" s="155"/>
      <c r="AJ419" s="155"/>
      <c r="AK419" s="155"/>
      <c r="AL419" s="155"/>
    </row>
    <row r="420" spans="1:38" x14ac:dyDescent="0.35">
      <c r="A420" s="155">
        <v>62445</v>
      </c>
      <c r="B420" s="162">
        <v>696</v>
      </c>
      <c r="C420" s="155" t="s">
        <v>532</v>
      </c>
      <c r="D420" s="155" t="s">
        <v>473</v>
      </c>
      <c r="E420" s="155"/>
      <c r="F420" s="155">
        <v>4</v>
      </c>
      <c r="G420" s="171">
        <v>1</v>
      </c>
      <c r="H420" s="155"/>
      <c r="I420" s="155" t="str">
        <f t="shared" si="25"/>
        <v>part</v>
      </c>
      <c r="J420" s="155"/>
      <c r="K420" s="155"/>
      <c r="L420" s="155"/>
      <c r="M420" s="155"/>
      <c r="N420" s="163"/>
      <c r="O420" s="163"/>
      <c r="P420" s="163"/>
      <c r="Q420" s="163"/>
      <c r="R420" s="164"/>
      <c r="S420" s="251"/>
      <c r="T420" s="252" t="s">
        <v>510</v>
      </c>
      <c r="U420" s="169"/>
      <c r="V420" s="166">
        <v>4.9000000000000002E-2</v>
      </c>
      <c r="W420" s="164">
        <v>50027</v>
      </c>
      <c r="X420" s="155" t="s">
        <v>478</v>
      </c>
      <c r="Y420" s="155" t="s">
        <v>475</v>
      </c>
      <c r="Z420" s="166"/>
      <c r="AA420" s="152">
        <f t="shared" si="28"/>
        <v>4.9000000000000002E-2</v>
      </c>
      <c r="AB420" s="168">
        <f t="shared" si="26"/>
        <v>0.19600000000000001</v>
      </c>
      <c r="AC420" s="155"/>
      <c r="AD420" s="155">
        <f t="shared" si="27"/>
        <v>0</v>
      </c>
      <c r="AE420" s="169">
        <v>40042</v>
      </c>
      <c r="AF420" s="155"/>
      <c r="AG420" s="155"/>
      <c r="AH420" s="155"/>
      <c r="AI420" s="155"/>
      <c r="AJ420" s="155"/>
      <c r="AK420" s="155"/>
      <c r="AL420" s="155"/>
    </row>
    <row r="421" spans="1:38" x14ac:dyDescent="0.35">
      <c r="A421" s="155">
        <v>62826</v>
      </c>
      <c r="B421" s="162">
        <v>696</v>
      </c>
      <c r="C421" s="155" t="s">
        <v>532</v>
      </c>
      <c r="D421" s="155" t="s">
        <v>473</v>
      </c>
      <c r="E421" s="155"/>
      <c r="F421" s="155">
        <v>1</v>
      </c>
      <c r="G421" s="171">
        <v>1</v>
      </c>
      <c r="H421" s="155"/>
      <c r="I421" s="155" t="str">
        <f t="shared" si="25"/>
        <v>part</v>
      </c>
      <c r="J421" s="155"/>
      <c r="K421" s="155"/>
      <c r="L421" s="155"/>
      <c r="M421" s="155"/>
      <c r="N421" s="163"/>
      <c r="O421" s="163"/>
      <c r="P421" s="163"/>
      <c r="Q421" s="163"/>
      <c r="R421" s="164"/>
      <c r="S421" s="165"/>
      <c r="T421" s="167" t="s">
        <v>492</v>
      </c>
      <c r="U421" s="155"/>
      <c r="V421" s="166">
        <v>0.05</v>
      </c>
      <c r="W421" s="167">
        <v>50027</v>
      </c>
      <c r="X421" s="155" t="s">
        <v>478</v>
      </c>
      <c r="Y421" s="155" t="s">
        <v>475</v>
      </c>
      <c r="Z421" s="166"/>
      <c r="AA421" s="152">
        <f t="shared" si="28"/>
        <v>0.05</v>
      </c>
      <c r="AB421" s="168">
        <f t="shared" si="26"/>
        <v>0.05</v>
      </c>
      <c r="AC421" s="155"/>
      <c r="AD421" s="155">
        <f t="shared" si="27"/>
        <v>0</v>
      </c>
      <c r="AE421" s="169">
        <v>40042</v>
      </c>
      <c r="AF421" s="155"/>
      <c r="AG421" s="155"/>
      <c r="AH421" s="155"/>
      <c r="AI421" s="155"/>
      <c r="AJ421" s="155"/>
      <c r="AK421" s="155"/>
      <c r="AL421" s="155"/>
    </row>
    <row r="422" spans="1:38" x14ac:dyDescent="0.35">
      <c r="A422" s="155">
        <v>62897</v>
      </c>
      <c r="B422" s="162">
        <v>696</v>
      </c>
      <c r="C422" s="155" t="s">
        <v>532</v>
      </c>
      <c r="D422" s="155" t="s">
        <v>473</v>
      </c>
      <c r="E422" s="155"/>
      <c r="F422" s="155">
        <v>2</v>
      </c>
      <c r="G422" s="171">
        <v>1</v>
      </c>
      <c r="H422" s="155"/>
      <c r="I422" s="155" t="str">
        <f t="shared" si="25"/>
        <v>part</v>
      </c>
      <c r="J422" s="155"/>
      <c r="K422" s="155"/>
      <c r="L422" s="155"/>
      <c r="M422" s="155"/>
      <c r="N422" s="163"/>
      <c r="O422" s="163"/>
      <c r="P422" s="163"/>
      <c r="Q422" s="163"/>
      <c r="R422" s="164"/>
      <c r="S422" s="165"/>
      <c r="T422" s="167"/>
      <c r="U422" s="155"/>
      <c r="V422" s="166">
        <v>0.02</v>
      </c>
      <c r="W422" s="167"/>
      <c r="X422" s="155" t="s">
        <v>478</v>
      </c>
      <c r="Y422" s="155" t="s">
        <v>475</v>
      </c>
      <c r="Z422" s="166"/>
      <c r="AA422" s="152">
        <f t="shared" si="28"/>
        <v>0.02</v>
      </c>
      <c r="AB422" s="168">
        <f t="shared" si="26"/>
        <v>0.04</v>
      </c>
      <c r="AC422" s="155"/>
      <c r="AD422" s="155">
        <f t="shared" si="27"/>
        <v>0</v>
      </c>
      <c r="AE422" s="169">
        <v>40042</v>
      </c>
      <c r="AF422" s="155"/>
      <c r="AG422" s="155"/>
      <c r="AH422" s="155"/>
      <c r="AI422" s="155"/>
      <c r="AJ422" s="155"/>
      <c r="AK422" s="155"/>
      <c r="AL422" s="155"/>
    </row>
    <row r="423" spans="1:38" x14ac:dyDescent="0.35">
      <c r="A423" s="155">
        <v>62945</v>
      </c>
      <c r="B423" s="162">
        <v>696</v>
      </c>
      <c r="C423" s="155" t="s">
        <v>532</v>
      </c>
      <c r="D423" s="155" t="s">
        <v>473</v>
      </c>
      <c r="E423" s="155"/>
      <c r="F423" s="155">
        <v>3</v>
      </c>
      <c r="G423" s="171">
        <v>1</v>
      </c>
      <c r="H423" s="155"/>
      <c r="I423" s="155" t="str">
        <f t="shared" si="25"/>
        <v>part</v>
      </c>
      <c r="J423" s="155"/>
      <c r="K423" s="155"/>
      <c r="L423" s="155"/>
      <c r="M423" s="155"/>
      <c r="N423" s="163"/>
      <c r="O423" s="163"/>
      <c r="P423" s="163"/>
      <c r="Q423" s="163"/>
      <c r="R423" s="164"/>
      <c r="S423" s="165"/>
      <c r="T423" s="167" t="s">
        <v>492</v>
      </c>
      <c r="U423" s="163"/>
      <c r="V423" s="166">
        <v>0.02</v>
      </c>
      <c r="W423" s="164"/>
      <c r="X423" s="155" t="s">
        <v>478</v>
      </c>
      <c r="Y423" s="155" t="s">
        <v>475</v>
      </c>
      <c r="Z423" s="155"/>
      <c r="AA423" s="152">
        <f t="shared" si="28"/>
        <v>0.02</v>
      </c>
      <c r="AB423" s="168">
        <f t="shared" si="26"/>
        <v>0.06</v>
      </c>
      <c r="AC423" s="155"/>
      <c r="AD423" s="155">
        <f t="shared" si="27"/>
        <v>0</v>
      </c>
      <c r="AE423" s="169">
        <v>40042</v>
      </c>
      <c r="AF423" s="155"/>
      <c r="AG423" s="155"/>
      <c r="AH423" s="155"/>
      <c r="AI423" s="155"/>
      <c r="AJ423" s="155"/>
      <c r="AK423" s="155"/>
      <c r="AL423" s="155"/>
    </row>
    <row r="424" spans="1:38" x14ac:dyDescent="0.35">
      <c r="A424" s="155">
        <v>62912</v>
      </c>
      <c r="B424" s="162">
        <v>697</v>
      </c>
      <c r="C424" s="155" t="s">
        <v>533</v>
      </c>
      <c r="D424" s="155" t="s">
        <v>473</v>
      </c>
      <c r="E424" s="155"/>
      <c r="F424" s="155">
        <v>10</v>
      </c>
      <c r="G424" s="171">
        <v>1</v>
      </c>
      <c r="H424" s="155"/>
      <c r="I424" s="155" t="str">
        <f t="shared" si="25"/>
        <v>part</v>
      </c>
      <c r="J424" s="155"/>
      <c r="K424" s="155"/>
      <c r="L424" s="155"/>
      <c r="M424" s="155"/>
      <c r="N424" s="163"/>
      <c r="O424" s="163"/>
      <c r="P424" s="163"/>
      <c r="Q424" s="163"/>
      <c r="R424" s="164"/>
      <c r="S424" s="165"/>
      <c r="T424" s="167"/>
      <c r="U424" s="163"/>
      <c r="V424" s="166">
        <v>0.08</v>
      </c>
      <c r="W424" s="167"/>
      <c r="X424" s="155" t="s">
        <v>478</v>
      </c>
      <c r="Y424" s="155" t="s">
        <v>475</v>
      </c>
      <c r="Z424" s="155"/>
      <c r="AA424" s="152">
        <f t="shared" si="28"/>
        <v>0.08</v>
      </c>
      <c r="AB424" s="168">
        <f t="shared" si="26"/>
        <v>0.8</v>
      </c>
      <c r="AC424" s="155"/>
      <c r="AD424" s="155">
        <f t="shared" si="27"/>
        <v>0</v>
      </c>
      <c r="AE424" s="169">
        <v>40126</v>
      </c>
      <c r="AF424" s="155"/>
      <c r="AG424" s="155"/>
      <c r="AH424" s="155"/>
      <c r="AI424" s="155"/>
      <c r="AJ424" s="155"/>
      <c r="AK424" s="155"/>
      <c r="AL424" s="155"/>
    </row>
    <row r="425" spans="1:38" x14ac:dyDescent="0.35">
      <c r="A425" s="155">
        <v>62998</v>
      </c>
      <c r="B425" s="162">
        <v>697</v>
      </c>
      <c r="C425" s="155" t="s">
        <v>533</v>
      </c>
      <c r="D425" s="155" t="s">
        <v>473</v>
      </c>
      <c r="E425" s="155"/>
      <c r="F425" s="155">
        <v>8</v>
      </c>
      <c r="G425" s="171">
        <v>1</v>
      </c>
      <c r="H425" s="155"/>
      <c r="I425" s="155" t="str">
        <f t="shared" si="25"/>
        <v>part</v>
      </c>
      <c r="J425" s="155"/>
      <c r="K425" s="155"/>
      <c r="L425" s="155"/>
      <c r="M425" s="155"/>
      <c r="N425" s="163"/>
      <c r="O425" s="163"/>
      <c r="P425" s="163"/>
      <c r="Q425" s="163"/>
      <c r="R425" s="164"/>
      <c r="S425" s="165"/>
      <c r="T425" s="167" t="s">
        <v>492</v>
      </c>
      <c r="U425" s="155"/>
      <c r="V425" s="166">
        <v>7.4999999999999997E-2</v>
      </c>
      <c r="W425" s="167">
        <v>50101</v>
      </c>
      <c r="X425" s="155" t="s">
        <v>534</v>
      </c>
      <c r="Y425" s="155" t="s">
        <v>490</v>
      </c>
      <c r="Z425" s="166"/>
      <c r="AA425" s="152">
        <f t="shared" si="28"/>
        <v>7.4999999999999997E-2</v>
      </c>
      <c r="AB425" s="168">
        <f t="shared" si="26"/>
        <v>0.6</v>
      </c>
      <c r="AC425" s="155"/>
      <c r="AD425" s="155">
        <f t="shared" si="27"/>
        <v>0</v>
      </c>
      <c r="AE425" s="169">
        <v>40102</v>
      </c>
      <c r="AF425" s="155"/>
      <c r="AG425" s="155"/>
      <c r="AH425" s="155"/>
      <c r="AI425" s="155"/>
      <c r="AJ425" s="155"/>
      <c r="AK425" s="155"/>
      <c r="AL425" s="155"/>
    </row>
    <row r="426" spans="1:38" x14ac:dyDescent="0.35">
      <c r="A426" s="155">
        <v>62912</v>
      </c>
      <c r="B426" s="162">
        <v>698</v>
      </c>
      <c r="C426" s="155" t="s">
        <v>535</v>
      </c>
      <c r="D426" s="155" t="s">
        <v>473</v>
      </c>
      <c r="E426" s="155"/>
      <c r="F426" s="155">
        <v>2</v>
      </c>
      <c r="G426" s="171">
        <v>1</v>
      </c>
      <c r="H426" s="155"/>
      <c r="I426" s="155" t="str">
        <f t="shared" si="25"/>
        <v>part</v>
      </c>
      <c r="J426" s="155"/>
      <c r="K426" s="155"/>
      <c r="L426" s="155"/>
      <c r="M426" s="155"/>
      <c r="N426" s="163"/>
      <c r="O426" s="163"/>
      <c r="P426" s="163"/>
      <c r="Q426" s="163"/>
      <c r="R426" s="164"/>
      <c r="S426" s="165"/>
      <c r="T426" s="167"/>
      <c r="U426" s="163"/>
      <c r="V426" s="166">
        <v>0.01</v>
      </c>
      <c r="W426" s="167"/>
      <c r="X426" s="155" t="s">
        <v>536</v>
      </c>
      <c r="Y426" s="155" t="s">
        <v>475</v>
      </c>
      <c r="Z426" s="155"/>
      <c r="AA426" s="152">
        <f t="shared" si="28"/>
        <v>0.01</v>
      </c>
      <c r="AB426" s="168">
        <f t="shared" si="26"/>
        <v>0.02</v>
      </c>
      <c r="AC426" s="155"/>
      <c r="AD426" s="155">
        <f t="shared" si="27"/>
        <v>0</v>
      </c>
      <c r="AE426" s="169">
        <v>40126</v>
      </c>
      <c r="AF426" s="155"/>
      <c r="AG426" s="155"/>
      <c r="AH426" s="155"/>
      <c r="AI426" s="155"/>
      <c r="AJ426" s="155"/>
      <c r="AK426" s="155"/>
      <c r="AL426" s="155"/>
    </row>
    <row r="427" spans="1:38" x14ac:dyDescent="0.35">
      <c r="A427" s="155">
        <v>63109</v>
      </c>
      <c r="B427" s="162">
        <v>698</v>
      </c>
      <c r="C427" s="155" t="s">
        <v>535</v>
      </c>
      <c r="D427" s="155" t="s">
        <v>473</v>
      </c>
      <c r="E427" s="155"/>
      <c r="F427" s="155">
        <v>6</v>
      </c>
      <c r="G427" s="250">
        <v>1</v>
      </c>
      <c r="H427" s="155"/>
      <c r="I427" s="155" t="str">
        <f t="shared" si="25"/>
        <v>part</v>
      </c>
      <c r="J427" s="155"/>
      <c r="K427" s="155"/>
      <c r="L427" s="155"/>
      <c r="M427" s="155"/>
      <c r="N427" s="163"/>
      <c r="O427" s="163"/>
      <c r="P427" s="163"/>
      <c r="Q427" s="163"/>
      <c r="R427" s="164"/>
      <c r="S427" s="165"/>
      <c r="T427" s="167"/>
      <c r="U427" s="155"/>
      <c r="V427" s="166">
        <v>0.01</v>
      </c>
      <c r="W427" s="167"/>
      <c r="X427" s="155" t="s">
        <v>536</v>
      </c>
      <c r="Y427" s="155" t="s">
        <v>490</v>
      </c>
      <c r="Z427" s="166"/>
      <c r="AA427" s="152">
        <f t="shared" si="28"/>
        <v>0.01</v>
      </c>
      <c r="AB427" s="168">
        <f t="shared" si="26"/>
        <v>0.06</v>
      </c>
      <c r="AC427" s="155"/>
      <c r="AD427" s="155">
        <f t="shared" si="27"/>
        <v>0</v>
      </c>
      <c r="AE427" s="169">
        <v>40126</v>
      </c>
      <c r="AF427" s="155"/>
      <c r="AG427" s="155"/>
      <c r="AH427" s="155"/>
      <c r="AI427" s="155"/>
      <c r="AJ427" s="155"/>
      <c r="AK427" s="155"/>
      <c r="AL427" s="155"/>
    </row>
    <row r="428" spans="1:38" x14ac:dyDescent="0.35">
      <c r="A428" s="155">
        <v>62465</v>
      </c>
      <c r="B428" s="162">
        <v>698</v>
      </c>
      <c r="C428" s="155" t="s">
        <v>535</v>
      </c>
      <c r="D428" s="155" t="s">
        <v>473</v>
      </c>
      <c r="E428" s="155"/>
      <c r="F428" s="155">
        <v>4</v>
      </c>
      <c r="G428" s="171">
        <v>1</v>
      </c>
      <c r="H428" s="155"/>
      <c r="I428" s="155" t="str">
        <f t="shared" si="25"/>
        <v>part</v>
      </c>
      <c r="J428" s="155"/>
      <c r="K428" s="155"/>
      <c r="L428" s="155"/>
      <c r="M428" s="155"/>
      <c r="N428" s="163"/>
      <c r="O428" s="163"/>
      <c r="P428" s="163"/>
      <c r="Q428" s="163"/>
      <c r="R428" s="164"/>
      <c r="S428" s="165"/>
      <c r="T428" s="167"/>
      <c r="U428" s="155"/>
      <c r="V428" s="166">
        <v>0.01</v>
      </c>
      <c r="W428" s="167"/>
      <c r="X428" s="155" t="s">
        <v>536</v>
      </c>
      <c r="Y428" s="155" t="s">
        <v>537</v>
      </c>
      <c r="Z428" s="166"/>
      <c r="AA428" s="152">
        <f t="shared" si="28"/>
        <v>0.01</v>
      </c>
      <c r="AB428" s="168">
        <f t="shared" si="26"/>
        <v>0.04</v>
      </c>
      <c r="AC428" s="155"/>
      <c r="AD428" s="155">
        <f t="shared" si="27"/>
        <v>0</v>
      </c>
      <c r="AE428" s="169">
        <v>40123</v>
      </c>
      <c r="AF428" s="155"/>
      <c r="AG428" s="155"/>
      <c r="AH428" s="155"/>
      <c r="AI428" s="155"/>
      <c r="AJ428" s="155"/>
      <c r="AK428" s="155"/>
      <c r="AL428" s="155"/>
    </row>
    <row r="429" spans="1:38" x14ac:dyDescent="0.35">
      <c r="A429" s="155">
        <v>62465</v>
      </c>
      <c r="B429" s="162">
        <v>699</v>
      </c>
      <c r="C429" s="155" t="s">
        <v>538</v>
      </c>
      <c r="D429" s="155" t="s">
        <v>473</v>
      </c>
      <c r="E429" s="155"/>
      <c r="F429" s="155">
        <v>4</v>
      </c>
      <c r="G429" s="171">
        <v>1</v>
      </c>
      <c r="H429" s="155"/>
      <c r="I429" s="155" t="str">
        <f t="shared" si="25"/>
        <v>part</v>
      </c>
      <c r="J429" s="155"/>
      <c r="K429" s="155"/>
      <c r="L429" s="155"/>
      <c r="M429" s="155"/>
      <c r="N429" s="163"/>
      <c r="O429" s="163"/>
      <c r="P429" s="163"/>
      <c r="Q429" s="163"/>
      <c r="R429" s="164"/>
      <c r="S429" s="165"/>
      <c r="T429" s="167"/>
      <c r="U429" s="155"/>
      <c r="V429" s="166">
        <v>0.06</v>
      </c>
      <c r="W429" s="167"/>
      <c r="X429" s="155" t="s">
        <v>539</v>
      </c>
      <c r="Y429" s="155" t="s">
        <v>475</v>
      </c>
      <c r="Z429" s="166"/>
      <c r="AA429" s="152">
        <f t="shared" si="28"/>
        <v>0.06</v>
      </c>
      <c r="AB429" s="168">
        <f t="shared" si="26"/>
        <v>0.24</v>
      </c>
      <c r="AC429" s="155"/>
      <c r="AD429" s="155">
        <f t="shared" si="27"/>
        <v>0</v>
      </c>
      <c r="AE429" s="169">
        <v>40123</v>
      </c>
      <c r="AF429" s="155"/>
      <c r="AG429" s="155"/>
      <c r="AH429" s="155"/>
      <c r="AI429" s="155"/>
      <c r="AJ429" s="155"/>
      <c r="AK429" s="155"/>
      <c r="AL429" s="155"/>
    </row>
    <row r="430" spans="1:38" x14ac:dyDescent="0.35">
      <c r="A430" s="155">
        <v>62912</v>
      </c>
      <c r="B430" s="162">
        <v>704</v>
      </c>
      <c r="C430" s="155" t="s">
        <v>541</v>
      </c>
      <c r="D430" s="155" t="s">
        <v>473</v>
      </c>
      <c r="E430" s="155"/>
      <c r="F430" s="155">
        <v>7</v>
      </c>
      <c r="G430" s="171">
        <v>1</v>
      </c>
      <c r="H430" s="155"/>
      <c r="I430" s="155" t="str">
        <f t="shared" si="25"/>
        <v>part</v>
      </c>
      <c r="J430" s="155"/>
      <c r="K430" s="155"/>
      <c r="L430" s="155"/>
      <c r="M430" s="155"/>
      <c r="N430" s="163"/>
      <c r="O430" s="163"/>
      <c r="P430" s="163"/>
      <c r="Q430" s="163"/>
      <c r="R430" s="164"/>
      <c r="S430" s="165"/>
      <c r="T430" s="167"/>
      <c r="U430" s="163"/>
      <c r="V430" s="166">
        <v>0.03</v>
      </c>
      <c r="W430" s="167"/>
      <c r="X430" s="155" t="s">
        <v>542</v>
      </c>
      <c r="Y430" s="155" t="s">
        <v>475</v>
      </c>
      <c r="Z430" s="155"/>
      <c r="AA430" s="152">
        <f t="shared" si="28"/>
        <v>0.03</v>
      </c>
      <c r="AB430" s="168">
        <f t="shared" si="26"/>
        <v>0.21</v>
      </c>
      <c r="AC430" s="155"/>
      <c r="AD430" s="155">
        <f t="shared" si="27"/>
        <v>0</v>
      </c>
      <c r="AE430" s="169">
        <v>40126</v>
      </c>
      <c r="AF430" s="155"/>
      <c r="AG430" s="155"/>
      <c r="AH430" s="155"/>
      <c r="AI430" s="155"/>
      <c r="AJ430" s="155"/>
      <c r="AK430" s="155"/>
      <c r="AL430" s="155"/>
    </row>
    <row r="431" spans="1:38" x14ac:dyDescent="0.35">
      <c r="A431" s="155">
        <v>62452</v>
      </c>
      <c r="B431" s="162">
        <v>704</v>
      </c>
      <c r="C431" s="155" t="s">
        <v>541</v>
      </c>
      <c r="D431" s="155" t="s">
        <v>473</v>
      </c>
      <c r="E431" s="155"/>
      <c r="F431" s="155">
        <v>4</v>
      </c>
      <c r="G431" s="171">
        <v>1</v>
      </c>
      <c r="H431" s="155"/>
      <c r="I431" s="155" t="str">
        <f t="shared" si="25"/>
        <v>part</v>
      </c>
      <c r="J431" s="155"/>
      <c r="K431" s="155"/>
      <c r="L431" s="155"/>
      <c r="M431" s="155"/>
      <c r="N431" s="163"/>
      <c r="O431" s="163"/>
      <c r="P431" s="163"/>
      <c r="Q431" s="163"/>
      <c r="R431" s="164"/>
      <c r="S431" s="165"/>
      <c r="T431" s="167"/>
      <c r="U431" s="155"/>
      <c r="V431" s="166">
        <v>0.03</v>
      </c>
      <c r="W431" s="164"/>
      <c r="X431" s="155" t="s">
        <v>542</v>
      </c>
      <c r="Y431" s="155" t="s">
        <v>475</v>
      </c>
      <c r="Z431" s="166"/>
      <c r="AA431" s="152">
        <f t="shared" si="28"/>
        <v>0.03</v>
      </c>
      <c r="AB431" s="168">
        <f t="shared" si="26"/>
        <v>0.12</v>
      </c>
      <c r="AC431" s="155"/>
      <c r="AD431" s="155">
        <f t="shared" si="27"/>
        <v>0</v>
      </c>
      <c r="AE431" s="169">
        <v>40042</v>
      </c>
      <c r="AF431" s="155"/>
      <c r="AG431" s="155"/>
      <c r="AH431" s="155"/>
      <c r="AI431" s="155"/>
      <c r="AJ431" s="155"/>
      <c r="AK431" s="155"/>
      <c r="AL431" s="155"/>
    </row>
    <row r="432" spans="1:38" x14ac:dyDescent="0.35">
      <c r="A432" s="155">
        <v>63062</v>
      </c>
      <c r="B432" s="162">
        <v>709</v>
      </c>
      <c r="C432" s="155" t="s">
        <v>543</v>
      </c>
      <c r="D432" s="155" t="s">
        <v>473</v>
      </c>
      <c r="E432" s="155"/>
      <c r="F432" s="155">
        <v>2</v>
      </c>
      <c r="G432" s="171">
        <v>1</v>
      </c>
      <c r="H432" s="155"/>
      <c r="I432" s="155" t="str">
        <f t="shared" si="25"/>
        <v>part</v>
      </c>
      <c r="J432" s="155"/>
      <c r="K432" s="155"/>
      <c r="L432" s="155"/>
      <c r="M432" s="155"/>
      <c r="N432" s="163"/>
      <c r="O432" s="163"/>
      <c r="P432" s="163"/>
      <c r="Q432" s="163"/>
      <c r="R432" s="164"/>
      <c r="S432" s="165"/>
      <c r="T432" s="167"/>
      <c r="U432" s="155"/>
      <c r="V432" s="166">
        <v>3.1</v>
      </c>
      <c r="W432" s="164"/>
      <c r="X432" s="155" t="s">
        <v>544</v>
      </c>
      <c r="Y432" s="155"/>
      <c r="Z432" s="166"/>
      <c r="AA432" s="152">
        <f t="shared" si="28"/>
        <v>3.1</v>
      </c>
      <c r="AB432" s="168">
        <f t="shared" si="26"/>
        <v>6.2</v>
      </c>
      <c r="AC432" s="155"/>
      <c r="AD432" s="155">
        <f t="shared" si="27"/>
        <v>0</v>
      </c>
      <c r="AE432" s="169">
        <v>40092</v>
      </c>
      <c r="AF432" s="155"/>
      <c r="AG432" s="155"/>
      <c r="AH432" s="155"/>
      <c r="AI432" s="155"/>
      <c r="AJ432" s="155"/>
      <c r="AK432" s="155"/>
      <c r="AL432" s="155"/>
    </row>
    <row r="433" spans="1:38" x14ac:dyDescent="0.35">
      <c r="A433" s="155">
        <v>62912</v>
      </c>
      <c r="B433" s="162">
        <v>711</v>
      </c>
      <c r="C433" s="155" t="s">
        <v>545</v>
      </c>
      <c r="D433" s="155" t="s">
        <v>473</v>
      </c>
      <c r="E433" s="155"/>
      <c r="F433" s="155">
        <v>4</v>
      </c>
      <c r="G433" s="171">
        <v>1</v>
      </c>
      <c r="H433" s="155"/>
      <c r="I433" s="155" t="str">
        <f t="shared" si="25"/>
        <v>part</v>
      </c>
      <c r="J433" s="155"/>
      <c r="K433" s="155"/>
      <c r="L433" s="155"/>
      <c r="M433" s="155"/>
      <c r="N433" s="163"/>
      <c r="O433" s="163"/>
      <c r="P433" s="163"/>
      <c r="Q433" s="163"/>
      <c r="R433" s="164"/>
      <c r="S433" s="165"/>
      <c r="T433" s="167"/>
      <c r="U433" s="163"/>
      <c r="V433" s="166">
        <v>0.08</v>
      </c>
      <c r="W433" s="167"/>
      <c r="X433" s="155" t="s">
        <v>546</v>
      </c>
      <c r="Y433" s="155" t="s">
        <v>475</v>
      </c>
      <c r="Z433" s="155"/>
      <c r="AA433" s="152">
        <f t="shared" si="28"/>
        <v>0.08</v>
      </c>
      <c r="AB433" s="168">
        <f t="shared" si="26"/>
        <v>0.32</v>
      </c>
      <c r="AC433" s="155"/>
      <c r="AD433" s="155">
        <f t="shared" si="27"/>
        <v>0</v>
      </c>
      <c r="AE433" s="169">
        <v>40126</v>
      </c>
      <c r="AF433" s="155"/>
      <c r="AG433" s="155"/>
      <c r="AH433" s="155"/>
      <c r="AI433" s="155"/>
      <c r="AJ433" s="155"/>
      <c r="AK433" s="155"/>
      <c r="AL433" s="155"/>
    </row>
    <row r="434" spans="1:38" x14ac:dyDescent="0.35">
      <c r="A434" s="155">
        <v>63109</v>
      </c>
      <c r="B434" s="162">
        <v>711</v>
      </c>
      <c r="C434" s="155" t="s">
        <v>545</v>
      </c>
      <c r="D434" s="155" t="s">
        <v>473</v>
      </c>
      <c r="E434" s="155"/>
      <c r="F434" s="155">
        <v>1</v>
      </c>
      <c r="G434" s="250">
        <v>1</v>
      </c>
      <c r="H434" s="155"/>
      <c r="I434" s="155" t="str">
        <f t="shared" si="25"/>
        <v>part</v>
      </c>
      <c r="J434" s="155"/>
      <c r="K434" s="155"/>
      <c r="L434" s="155"/>
      <c r="M434" s="155"/>
      <c r="N434" s="163"/>
      <c r="O434" s="163"/>
      <c r="P434" s="163"/>
      <c r="Q434" s="163"/>
      <c r="R434" s="164"/>
      <c r="S434" s="165"/>
      <c r="T434" s="167"/>
      <c r="U434" s="155"/>
      <c r="V434" s="166">
        <v>0.08</v>
      </c>
      <c r="W434" s="167"/>
      <c r="X434" s="155" t="s">
        <v>546</v>
      </c>
      <c r="Y434" s="155" t="s">
        <v>490</v>
      </c>
      <c r="Z434" s="166"/>
      <c r="AA434" s="152">
        <f t="shared" si="28"/>
        <v>0.08</v>
      </c>
      <c r="AB434" s="168">
        <f t="shared" si="26"/>
        <v>0.08</v>
      </c>
      <c r="AC434" s="155"/>
      <c r="AD434" s="155">
        <f t="shared" si="27"/>
        <v>0</v>
      </c>
      <c r="AE434" s="169">
        <v>40126</v>
      </c>
      <c r="AF434" s="155"/>
      <c r="AG434" s="155"/>
      <c r="AH434" s="155"/>
      <c r="AI434" s="155"/>
      <c r="AJ434" s="155"/>
      <c r="AK434" s="155"/>
      <c r="AL434" s="155"/>
    </row>
    <row r="435" spans="1:38" x14ac:dyDescent="0.35">
      <c r="A435" s="155">
        <v>61762</v>
      </c>
      <c r="B435" s="162">
        <v>711</v>
      </c>
      <c r="C435" s="155" t="s">
        <v>545</v>
      </c>
      <c r="D435" s="155" t="s">
        <v>473</v>
      </c>
      <c r="E435" s="155"/>
      <c r="F435" s="155">
        <v>5</v>
      </c>
      <c r="G435" s="171">
        <v>1</v>
      </c>
      <c r="H435" s="155"/>
      <c r="I435" s="155" t="str">
        <f t="shared" si="25"/>
        <v>part</v>
      </c>
      <c r="J435" s="155"/>
      <c r="K435" s="155"/>
      <c r="L435" s="155"/>
      <c r="M435" s="155"/>
      <c r="N435" s="163"/>
      <c r="O435" s="163"/>
      <c r="P435" s="163"/>
      <c r="Q435" s="163"/>
      <c r="R435" s="164"/>
      <c r="S435" s="165"/>
      <c r="T435" s="167"/>
      <c r="U435" s="163"/>
      <c r="V435" s="166">
        <v>0.08</v>
      </c>
      <c r="W435" s="167"/>
      <c r="X435" s="155" t="s">
        <v>546</v>
      </c>
      <c r="Y435" s="155" t="s">
        <v>490</v>
      </c>
      <c r="Z435" s="155"/>
      <c r="AA435" s="152">
        <f t="shared" si="28"/>
        <v>0.08</v>
      </c>
      <c r="AB435" s="168">
        <f t="shared" si="26"/>
        <v>0.4</v>
      </c>
      <c r="AC435" s="155"/>
      <c r="AD435" s="155">
        <f t="shared" si="27"/>
        <v>0</v>
      </c>
      <c r="AE435" s="169">
        <v>40113</v>
      </c>
      <c r="AF435" s="155"/>
      <c r="AG435" s="155"/>
      <c r="AH435" s="155"/>
      <c r="AI435" s="155"/>
      <c r="AJ435" s="155"/>
      <c r="AK435" s="155"/>
      <c r="AL435" s="155"/>
    </row>
    <row r="436" spans="1:38" x14ac:dyDescent="0.35">
      <c r="A436" s="155">
        <v>62452</v>
      </c>
      <c r="B436" s="162">
        <v>742</v>
      </c>
      <c r="C436" s="155" t="s">
        <v>547</v>
      </c>
      <c r="D436" s="155" t="s">
        <v>473</v>
      </c>
      <c r="E436" s="155"/>
      <c r="F436" s="155">
        <v>1</v>
      </c>
      <c r="G436" s="171">
        <v>1</v>
      </c>
      <c r="H436" s="155"/>
      <c r="I436" s="155" t="str">
        <f t="shared" si="25"/>
        <v>part</v>
      </c>
      <c r="J436" s="155"/>
      <c r="K436" s="155"/>
      <c r="L436" s="155"/>
      <c r="M436" s="155"/>
      <c r="N436" s="163"/>
      <c r="O436" s="163"/>
      <c r="P436" s="163"/>
      <c r="Q436" s="163"/>
      <c r="R436" s="164"/>
      <c r="S436" s="165"/>
      <c r="T436" s="167"/>
      <c r="U436" s="155"/>
      <c r="V436" s="166">
        <v>1</v>
      </c>
      <c r="W436" s="164"/>
      <c r="X436" s="155" t="s">
        <v>548</v>
      </c>
      <c r="Y436" s="155"/>
      <c r="Z436" s="166"/>
      <c r="AA436" s="152">
        <f t="shared" si="28"/>
        <v>1</v>
      </c>
      <c r="AB436" s="168">
        <f t="shared" si="26"/>
        <v>1</v>
      </c>
      <c r="AC436" s="155"/>
      <c r="AD436" s="155">
        <f t="shared" si="27"/>
        <v>0</v>
      </c>
      <c r="AE436" s="169">
        <v>40086</v>
      </c>
      <c r="AF436" s="155"/>
      <c r="AG436" s="155"/>
      <c r="AH436" s="155"/>
      <c r="AI436" s="155"/>
      <c r="AJ436" s="155"/>
      <c r="AK436" s="155"/>
      <c r="AL436" s="155"/>
    </row>
    <row r="437" spans="1:38" s="266" customFormat="1" x14ac:dyDescent="0.35">
      <c r="A437" s="155">
        <v>62912</v>
      </c>
      <c r="B437" s="162">
        <v>756</v>
      </c>
      <c r="C437" s="155" t="s">
        <v>549</v>
      </c>
      <c r="D437" s="155" t="s">
        <v>473</v>
      </c>
      <c r="E437" s="155"/>
      <c r="F437" s="155">
        <v>3</v>
      </c>
      <c r="G437" s="171">
        <v>1</v>
      </c>
      <c r="H437" s="155"/>
      <c r="I437" s="155" t="str">
        <f t="shared" si="25"/>
        <v>part</v>
      </c>
      <c r="J437" s="155"/>
      <c r="K437" s="155"/>
      <c r="L437" s="155"/>
      <c r="M437" s="155"/>
      <c r="N437" s="163"/>
      <c r="O437" s="163"/>
      <c r="P437" s="163"/>
      <c r="Q437" s="163"/>
      <c r="R437" s="164"/>
      <c r="S437" s="165"/>
      <c r="T437" s="167"/>
      <c r="U437" s="163"/>
      <c r="V437" s="166">
        <v>0.03</v>
      </c>
      <c r="W437" s="167"/>
      <c r="X437" s="155" t="s">
        <v>478</v>
      </c>
      <c r="Y437" s="155"/>
      <c r="Z437" s="155"/>
      <c r="AA437" s="152">
        <f t="shared" si="28"/>
        <v>0.03</v>
      </c>
      <c r="AB437" s="168">
        <f t="shared" si="26"/>
        <v>0.09</v>
      </c>
      <c r="AC437" s="155"/>
      <c r="AD437" s="155">
        <f t="shared" si="27"/>
        <v>0</v>
      </c>
      <c r="AE437" s="169">
        <v>40126</v>
      </c>
      <c r="AF437" s="155"/>
      <c r="AG437" s="155"/>
      <c r="AH437" s="155"/>
      <c r="AI437" s="155"/>
      <c r="AJ437" s="155"/>
      <c r="AK437" s="155"/>
      <c r="AL437" s="155"/>
    </row>
    <row r="438" spans="1:38" x14ac:dyDescent="0.35">
      <c r="A438" s="155">
        <v>62998</v>
      </c>
      <c r="B438" s="162">
        <v>756</v>
      </c>
      <c r="C438" s="155" t="s">
        <v>549</v>
      </c>
      <c r="D438" s="155" t="s">
        <v>473</v>
      </c>
      <c r="E438" s="155"/>
      <c r="F438" s="155">
        <v>16</v>
      </c>
      <c r="G438" s="171">
        <v>1</v>
      </c>
      <c r="H438" s="155"/>
      <c r="I438" s="155" t="str">
        <f t="shared" si="25"/>
        <v>part</v>
      </c>
      <c r="J438" s="155"/>
      <c r="K438" s="155"/>
      <c r="L438" s="155"/>
      <c r="M438" s="155"/>
      <c r="N438" s="163"/>
      <c r="O438" s="163"/>
      <c r="P438" s="163"/>
      <c r="Q438" s="163"/>
      <c r="R438" s="164"/>
      <c r="S438" s="165"/>
      <c r="T438" s="167" t="s">
        <v>492</v>
      </c>
      <c r="U438" s="155"/>
      <c r="V438" s="166">
        <v>3.4000000000000002E-2</v>
      </c>
      <c r="W438" s="167">
        <v>50101</v>
      </c>
      <c r="X438" s="155" t="s">
        <v>478</v>
      </c>
      <c r="Y438" s="155" t="s">
        <v>475</v>
      </c>
      <c r="Z438" s="166"/>
      <c r="AA438" s="152">
        <f t="shared" si="28"/>
        <v>3.4000000000000002E-2</v>
      </c>
      <c r="AB438" s="168">
        <f t="shared" si="26"/>
        <v>0.54400000000000004</v>
      </c>
      <c r="AC438" s="155"/>
      <c r="AD438" s="155">
        <f t="shared" si="27"/>
        <v>0</v>
      </c>
      <c r="AE438" s="169">
        <v>40102</v>
      </c>
      <c r="AF438" s="155"/>
      <c r="AG438" s="155"/>
      <c r="AH438" s="155"/>
      <c r="AI438" s="155"/>
      <c r="AJ438" s="155"/>
      <c r="AK438" s="155"/>
      <c r="AL438" s="155"/>
    </row>
    <row r="439" spans="1:38" x14ac:dyDescent="0.35">
      <c r="A439" s="155">
        <v>62399</v>
      </c>
      <c r="B439" s="162">
        <v>759</v>
      </c>
      <c r="C439" s="155" t="s">
        <v>551</v>
      </c>
      <c r="D439" s="155" t="s">
        <v>473</v>
      </c>
      <c r="E439" s="155"/>
      <c r="F439" s="155">
        <v>2</v>
      </c>
      <c r="G439" s="250">
        <v>1</v>
      </c>
      <c r="H439" s="155"/>
      <c r="I439" s="155" t="str">
        <f t="shared" si="25"/>
        <v>part</v>
      </c>
      <c r="J439" s="155"/>
      <c r="K439" s="155"/>
      <c r="L439" s="155"/>
      <c r="M439" s="155"/>
      <c r="N439" s="163"/>
      <c r="O439" s="163"/>
      <c r="P439" s="163"/>
      <c r="Q439" s="163"/>
      <c r="R439" s="164"/>
      <c r="S439" s="165"/>
      <c r="T439" s="167"/>
      <c r="U439" s="155"/>
      <c r="V439" s="271">
        <v>0.95</v>
      </c>
      <c r="W439" s="167"/>
      <c r="X439" s="155" t="s">
        <v>552</v>
      </c>
      <c r="Y439" s="155" t="s">
        <v>475</v>
      </c>
      <c r="Z439" s="166"/>
      <c r="AA439" s="152">
        <f t="shared" si="28"/>
        <v>0.95</v>
      </c>
      <c r="AB439" s="168">
        <f t="shared" si="26"/>
        <v>1.9</v>
      </c>
      <c r="AC439" s="155"/>
      <c r="AD439" s="155">
        <f t="shared" si="27"/>
        <v>0</v>
      </c>
      <c r="AE439" s="169">
        <v>39926</v>
      </c>
      <c r="AF439" s="155"/>
      <c r="AG439" s="155"/>
      <c r="AH439" s="155"/>
      <c r="AI439" s="155"/>
      <c r="AJ439" s="155"/>
      <c r="AK439" s="155"/>
      <c r="AL439" s="155"/>
    </row>
    <row r="440" spans="1:38" s="155" customFormat="1" x14ac:dyDescent="0.35">
      <c r="A440" s="88">
        <v>62465</v>
      </c>
      <c r="B440" s="109">
        <v>802</v>
      </c>
      <c r="C440" s="88" t="s">
        <v>554</v>
      </c>
      <c r="D440" s="88" t="s">
        <v>473</v>
      </c>
      <c r="E440" s="88"/>
      <c r="F440" s="88">
        <v>2</v>
      </c>
      <c r="G440" s="110">
        <v>1</v>
      </c>
      <c r="H440" s="88"/>
      <c r="I440" s="88" t="str">
        <f t="shared" si="25"/>
        <v>part</v>
      </c>
      <c r="J440" s="88"/>
      <c r="K440" s="88"/>
      <c r="L440" s="88"/>
      <c r="M440" s="88"/>
      <c r="N440" s="89"/>
      <c r="O440" s="89"/>
      <c r="P440" s="89"/>
      <c r="Q440" s="89"/>
      <c r="R440" s="98"/>
      <c r="S440" s="91"/>
      <c r="T440" s="92" t="s">
        <v>555</v>
      </c>
      <c r="U440" s="88"/>
      <c r="V440" s="114">
        <v>0</v>
      </c>
      <c r="W440" s="92"/>
      <c r="X440" s="88"/>
      <c r="Y440" s="88"/>
      <c r="Z440" s="114"/>
      <c r="AA440" s="115">
        <f t="shared" si="28"/>
        <v>0</v>
      </c>
      <c r="AB440" s="95">
        <f t="shared" si="26"/>
        <v>0</v>
      </c>
      <c r="AC440" s="88"/>
      <c r="AD440" s="88">
        <f t="shared" si="27"/>
        <v>0</v>
      </c>
      <c r="AE440" s="113">
        <v>40123</v>
      </c>
      <c r="AF440" s="88"/>
      <c r="AG440" s="88"/>
      <c r="AH440" s="88"/>
      <c r="AI440" s="88"/>
      <c r="AJ440" s="88"/>
      <c r="AK440" s="88"/>
      <c r="AL440" s="88"/>
    </row>
    <row r="441" spans="1:38" x14ac:dyDescent="0.35">
      <c r="A441" s="155">
        <v>62897</v>
      </c>
      <c r="B441" s="162">
        <v>853</v>
      </c>
      <c r="C441" s="155" t="s">
        <v>556</v>
      </c>
      <c r="D441" s="155" t="s">
        <v>473</v>
      </c>
      <c r="E441" s="155"/>
      <c r="F441" s="155">
        <v>1</v>
      </c>
      <c r="G441" s="171">
        <v>1</v>
      </c>
      <c r="H441" s="155"/>
      <c r="I441" s="155" t="str">
        <f t="shared" si="25"/>
        <v>part</v>
      </c>
      <c r="J441" s="155"/>
      <c r="K441" s="155"/>
      <c r="L441" s="155"/>
      <c r="M441" s="155"/>
      <c r="N441" s="163"/>
      <c r="O441" s="163"/>
      <c r="P441" s="163"/>
      <c r="Q441" s="163"/>
      <c r="R441" s="164"/>
      <c r="S441" s="165"/>
      <c r="T441" s="167"/>
      <c r="U441" s="155"/>
      <c r="V441" s="166">
        <v>17.7</v>
      </c>
      <c r="W441" s="167"/>
      <c r="X441" s="155" t="s">
        <v>557</v>
      </c>
      <c r="Y441" s="155" t="s">
        <v>475</v>
      </c>
      <c r="Z441" s="166"/>
      <c r="AA441" s="152">
        <f t="shared" si="28"/>
        <v>17.7</v>
      </c>
      <c r="AB441" s="168">
        <f t="shared" si="26"/>
        <v>17.7</v>
      </c>
      <c r="AC441" s="155"/>
      <c r="AD441" s="155">
        <f t="shared" si="27"/>
        <v>0</v>
      </c>
      <c r="AE441" s="169">
        <v>40042</v>
      </c>
      <c r="AF441" s="155"/>
      <c r="AG441" s="155"/>
      <c r="AH441" s="155"/>
      <c r="AI441" s="155"/>
      <c r="AJ441" s="155"/>
      <c r="AK441" s="155"/>
      <c r="AL441" s="155"/>
    </row>
    <row r="442" spans="1:38" x14ac:dyDescent="0.35">
      <c r="A442" s="155">
        <v>62445</v>
      </c>
      <c r="B442" s="162">
        <v>899</v>
      </c>
      <c r="C442" s="155" t="s">
        <v>559</v>
      </c>
      <c r="D442" s="155" t="s">
        <v>473</v>
      </c>
      <c r="E442" s="155"/>
      <c r="F442" s="155">
        <v>1</v>
      </c>
      <c r="G442" s="171">
        <v>1</v>
      </c>
      <c r="H442" s="155"/>
      <c r="I442" s="155" t="str">
        <f t="shared" si="25"/>
        <v>part</v>
      </c>
      <c r="J442" s="155"/>
      <c r="K442" s="155"/>
      <c r="L442" s="155"/>
      <c r="M442" s="155"/>
      <c r="N442" s="163"/>
      <c r="O442" s="163"/>
      <c r="P442" s="163"/>
      <c r="Q442" s="163"/>
      <c r="R442" s="164"/>
      <c r="S442" s="251"/>
      <c r="T442" s="252"/>
      <c r="U442" s="169"/>
      <c r="V442" s="166">
        <v>0.05</v>
      </c>
      <c r="W442" s="164"/>
      <c r="X442" s="155" t="s">
        <v>560</v>
      </c>
      <c r="Y442" s="155" t="s">
        <v>475</v>
      </c>
      <c r="Z442" s="166"/>
      <c r="AA442" s="152">
        <f t="shared" si="28"/>
        <v>0.05</v>
      </c>
      <c r="AB442" s="168">
        <f t="shared" si="26"/>
        <v>0.05</v>
      </c>
      <c r="AC442" s="155"/>
      <c r="AD442" s="155">
        <f t="shared" si="27"/>
        <v>0</v>
      </c>
      <c r="AE442" s="169">
        <v>40133</v>
      </c>
      <c r="AF442" s="155"/>
      <c r="AG442" s="155"/>
      <c r="AH442" s="155"/>
      <c r="AI442" s="155"/>
      <c r="AJ442" s="155"/>
      <c r="AK442" s="155"/>
      <c r="AL442" s="155"/>
    </row>
    <row r="443" spans="1:38" s="149" customFormat="1" x14ac:dyDescent="0.35">
      <c r="A443" s="155">
        <v>63109</v>
      </c>
      <c r="B443" s="162">
        <v>899</v>
      </c>
      <c r="C443" s="155" t="s">
        <v>559</v>
      </c>
      <c r="D443" s="155" t="s">
        <v>473</v>
      </c>
      <c r="E443" s="155"/>
      <c r="F443" s="155">
        <v>1</v>
      </c>
      <c r="G443" s="250">
        <v>1</v>
      </c>
      <c r="H443" s="155"/>
      <c r="I443" s="155" t="str">
        <f t="shared" si="25"/>
        <v>part</v>
      </c>
      <c r="J443" s="155"/>
      <c r="K443" s="155"/>
      <c r="L443" s="155"/>
      <c r="M443" s="155"/>
      <c r="N443" s="163"/>
      <c r="O443" s="163"/>
      <c r="P443" s="163"/>
      <c r="Q443" s="163"/>
      <c r="R443" s="164"/>
      <c r="S443" s="165"/>
      <c r="T443" s="167"/>
      <c r="U443" s="155"/>
      <c r="V443" s="172">
        <v>0.05</v>
      </c>
      <c r="W443" s="167"/>
      <c r="X443" s="155" t="s">
        <v>560</v>
      </c>
      <c r="Y443" s="155" t="s">
        <v>475</v>
      </c>
      <c r="Z443" s="166"/>
      <c r="AA443" s="152">
        <f t="shared" si="28"/>
        <v>0.05</v>
      </c>
      <c r="AB443" s="168">
        <f t="shared" si="26"/>
        <v>0.05</v>
      </c>
      <c r="AC443" s="155"/>
      <c r="AD443" s="155">
        <f t="shared" si="27"/>
        <v>0</v>
      </c>
      <c r="AE443" s="169">
        <v>40126</v>
      </c>
      <c r="AF443" s="155"/>
      <c r="AG443" s="155"/>
      <c r="AH443" s="155"/>
      <c r="AI443" s="155"/>
      <c r="AJ443" s="155"/>
      <c r="AK443" s="155"/>
      <c r="AL443" s="155"/>
    </row>
    <row r="444" spans="1:38" x14ac:dyDescent="0.35">
      <c r="A444" s="155">
        <v>62452</v>
      </c>
      <c r="B444" s="162">
        <v>899</v>
      </c>
      <c r="C444" s="155" t="s">
        <v>559</v>
      </c>
      <c r="D444" s="155" t="s">
        <v>473</v>
      </c>
      <c r="E444" s="155"/>
      <c r="F444" s="155">
        <v>24</v>
      </c>
      <c r="G444" s="171">
        <v>1</v>
      </c>
      <c r="H444" s="155"/>
      <c r="I444" s="155" t="str">
        <f t="shared" si="25"/>
        <v>part</v>
      </c>
      <c r="J444" s="155"/>
      <c r="K444" s="155"/>
      <c r="L444" s="155"/>
      <c r="M444" s="155"/>
      <c r="N444" s="163"/>
      <c r="O444" s="163"/>
      <c r="P444" s="163"/>
      <c r="Q444" s="163"/>
      <c r="R444" s="164"/>
      <c r="S444" s="165"/>
      <c r="T444" s="167"/>
      <c r="U444" s="155"/>
      <c r="V444" s="172">
        <v>4.7E-2</v>
      </c>
      <c r="W444" s="164"/>
      <c r="X444" s="155" t="s">
        <v>560</v>
      </c>
      <c r="Y444" s="155" t="s">
        <v>475</v>
      </c>
      <c r="Z444" s="166"/>
      <c r="AA444" s="152">
        <f t="shared" si="28"/>
        <v>4.7E-2</v>
      </c>
      <c r="AB444" s="168">
        <f t="shared" si="26"/>
        <v>1.1280000000000001</v>
      </c>
      <c r="AC444" s="155"/>
      <c r="AD444" s="155">
        <f t="shared" si="27"/>
        <v>0</v>
      </c>
      <c r="AE444" s="169">
        <v>40042</v>
      </c>
      <c r="AF444" s="155"/>
      <c r="AG444" s="155"/>
      <c r="AH444" s="155"/>
      <c r="AI444" s="155"/>
      <c r="AJ444" s="155"/>
      <c r="AK444" s="155"/>
      <c r="AL444" s="155"/>
    </row>
    <row r="445" spans="1:38" s="149" customFormat="1" x14ac:dyDescent="0.35">
      <c r="A445" s="155">
        <v>62876</v>
      </c>
      <c r="B445" s="162">
        <v>899</v>
      </c>
      <c r="C445" s="173" t="s">
        <v>559</v>
      </c>
      <c r="D445" s="173" t="s">
        <v>473</v>
      </c>
      <c r="E445" s="155"/>
      <c r="F445" s="155">
        <v>6</v>
      </c>
      <c r="G445" s="171">
        <v>1</v>
      </c>
      <c r="H445" s="155"/>
      <c r="I445" s="155" t="str">
        <f t="shared" si="25"/>
        <v>part</v>
      </c>
      <c r="J445" s="155"/>
      <c r="K445" s="155"/>
      <c r="L445" s="155"/>
      <c r="M445" s="155"/>
      <c r="N445" s="163"/>
      <c r="O445" s="163"/>
      <c r="P445" s="163"/>
      <c r="Q445" s="163"/>
      <c r="R445" s="164"/>
      <c r="S445" s="165"/>
      <c r="T445" s="167"/>
      <c r="U445" s="163"/>
      <c r="V445" s="172">
        <v>0.05</v>
      </c>
      <c r="W445" s="164"/>
      <c r="X445" s="155" t="s">
        <v>560</v>
      </c>
      <c r="Y445" s="155" t="s">
        <v>475</v>
      </c>
      <c r="Z445" s="166"/>
      <c r="AA445" s="152">
        <f t="shared" si="28"/>
        <v>0.05</v>
      </c>
      <c r="AB445" s="168">
        <f t="shared" si="26"/>
        <v>0.30000000000000004</v>
      </c>
      <c r="AC445" s="155"/>
      <c r="AD445" s="155">
        <f t="shared" si="27"/>
        <v>0</v>
      </c>
      <c r="AE445" s="169">
        <v>40030</v>
      </c>
      <c r="AF445" s="155"/>
      <c r="AG445" s="155"/>
      <c r="AH445" s="155"/>
      <c r="AI445" s="155"/>
      <c r="AJ445" s="155"/>
      <c r="AK445" s="155"/>
      <c r="AL445" s="155"/>
    </row>
    <row r="446" spans="1:38" s="149" customFormat="1" x14ac:dyDescent="0.35">
      <c r="A446" s="155">
        <v>62743</v>
      </c>
      <c r="B446" s="162">
        <v>899</v>
      </c>
      <c r="C446" s="155" t="s">
        <v>559</v>
      </c>
      <c r="D446" s="155" t="s">
        <v>473</v>
      </c>
      <c r="E446" s="155"/>
      <c r="F446" s="155">
        <v>3</v>
      </c>
      <c r="G446" s="250">
        <v>1</v>
      </c>
      <c r="H446" s="155"/>
      <c r="I446" s="155" t="str">
        <f t="shared" si="25"/>
        <v>part</v>
      </c>
      <c r="J446" s="155"/>
      <c r="K446" s="155"/>
      <c r="L446" s="155"/>
      <c r="M446" s="155"/>
      <c r="N446" s="163"/>
      <c r="O446" s="163"/>
      <c r="P446" s="163"/>
      <c r="Q446" s="163"/>
      <c r="R446" s="164"/>
      <c r="S446" s="165"/>
      <c r="T446" s="167"/>
      <c r="U446" s="155"/>
      <c r="V446" s="172">
        <v>0.05</v>
      </c>
      <c r="W446" s="167"/>
      <c r="X446" s="155" t="s">
        <v>560</v>
      </c>
      <c r="Y446" s="155" t="s">
        <v>475</v>
      </c>
      <c r="Z446" s="166"/>
      <c r="AA446" s="152">
        <f t="shared" si="28"/>
        <v>0.05</v>
      </c>
      <c r="AB446" s="168">
        <f t="shared" si="26"/>
        <v>0.15000000000000002</v>
      </c>
      <c r="AC446" s="155"/>
      <c r="AD446" s="155">
        <f t="shared" si="27"/>
        <v>0</v>
      </c>
      <c r="AE446" s="169">
        <v>39926</v>
      </c>
      <c r="AF446" s="155"/>
      <c r="AG446" s="155"/>
      <c r="AH446" s="155"/>
      <c r="AI446" s="155"/>
      <c r="AJ446" s="155"/>
      <c r="AK446" s="155"/>
      <c r="AL446" s="155"/>
    </row>
    <row r="447" spans="1:38" x14ac:dyDescent="0.35">
      <c r="A447" s="155">
        <v>62799</v>
      </c>
      <c r="B447" s="162">
        <v>899</v>
      </c>
      <c r="C447" s="155" t="s">
        <v>559</v>
      </c>
      <c r="D447" s="155" t="s">
        <v>473</v>
      </c>
      <c r="E447" s="155"/>
      <c r="F447" s="155">
        <v>3</v>
      </c>
      <c r="G447" s="250">
        <v>1</v>
      </c>
      <c r="H447" s="155"/>
      <c r="I447" s="155" t="str">
        <f t="shared" si="25"/>
        <v>part</v>
      </c>
      <c r="J447" s="155"/>
      <c r="K447" s="155"/>
      <c r="L447" s="155"/>
      <c r="M447" s="155"/>
      <c r="N447" s="163"/>
      <c r="O447" s="163"/>
      <c r="P447" s="163"/>
      <c r="Q447" s="163"/>
      <c r="R447" s="164"/>
      <c r="S447" s="165"/>
      <c r="T447" s="167"/>
      <c r="U447" s="155"/>
      <c r="V447" s="172">
        <v>0.05</v>
      </c>
      <c r="W447" s="167"/>
      <c r="X447" s="155" t="s">
        <v>560</v>
      </c>
      <c r="Y447" s="155" t="s">
        <v>475</v>
      </c>
      <c r="Z447" s="166"/>
      <c r="AA447" s="152">
        <f t="shared" si="28"/>
        <v>0.05</v>
      </c>
      <c r="AB447" s="168">
        <f t="shared" si="26"/>
        <v>0.15000000000000002</v>
      </c>
      <c r="AC447" s="155"/>
      <c r="AD447" s="155">
        <f t="shared" si="27"/>
        <v>0</v>
      </c>
      <c r="AE447" s="169">
        <v>39926</v>
      </c>
      <c r="AF447" s="155"/>
      <c r="AG447" s="155"/>
      <c r="AH447" s="155"/>
      <c r="AI447" s="155"/>
      <c r="AJ447" s="155"/>
      <c r="AK447" s="155"/>
      <c r="AL447" s="155"/>
    </row>
    <row r="448" spans="1:38" x14ac:dyDescent="0.35">
      <c r="A448" s="155">
        <v>62804</v>
      </c>
      <c r="B448" s="162">
        <v>899</v>
      </c>
      <c r="C448" s="155" t="s">
        <v>559</v>
      </c>
      <c r="D448" s="155" t="s">
        <v>473</v>
      </c>
      <c r="E448" s="155"/>
      <c r="F448" s="155">
        <v>8</v>
      </c>
      <c r="G448" s="250">
        <v>1</v>
      </c>
      <c r="H448" s="155"/>
      <c r="I448" s="155" t="str">
        <f t="shared" si="25"/>
        <v>part</v>
      </c>
      <c r="J448" s="155"/>
      <c r="K448" s="155"/>
      <c r="L448" s="155"/>
      <c r="M448" s="155"/>
      <c r="N448" s="163"/>
      <c r="O448" s="163"/>
      <c r="P448" s="163"/>
      <c r="Q448" s="163"/>
      <c r="R448" s="164"/>
      <c r="S448" s="165"/>
      <c r="T448" s="167"/>
      <c r="U448" s="155"/>
      <c r="V448" s="166">
        <v>0.05</v>
      </c>
      <c r="W448" s="167"/>
      <c r="X448" s="155" t="s">
        <v>560</v>
      </c>
      <c r="Y448" s="155" t="s">
        <v>475</v>
      </c>
      <c r="Z448" s="155"/>
      <c r="AA448" s="152">
        <f t="shared" si="28"/>
        <v>0.05</v>
      </c>
      <c r="AB448" s="168">
        <f t="shared" si="26"/>
        <v>0.4</v>
      </c>
      <c r="AC448" s="155"/>
      <c r="AD448" s="155">
        <f t="shared" si="27"/>
        <v>0</v>
      </c>
      <c r="AE448" s="169">
        <v>39926</v>
      </c>
      <c r="AF448" s="155"/>
      <c r="AG448" s="155"/>
      <c r="AH448" s="155"/>
      <c r="AI448" s="155"/>
      <c r="AJ448" s="155"/>
      <c r="AK448" s="155"/>
      <c r="AL448" s="155"/>
    </row>
    <row r="449" spans="1:38" s="155" customFormat="1" x14ac:dyDescent="0.35">
      <c r="A449" s="155">
        <v>62897</v>
      </c>
      <c r="B449" s="162">
        <v>900</v>
      </c>
      <c r="C449" s="155" t="s">
        <v>561</v>
      </c>
      <c r="D449" s="155" t="s">
        <v>473</v>
      </c>
      <c r="F449" s="155">
        <v>4</v>
      </c>
      <c r="G449" s="171">
        <v>1</v>
      </c>
      <c r="I449" s="155" t="str">
        <f t="shared" si="25"/>
        <v>part</v>
      </c>
      <c r="N449" s="163"/>
      <c r="O449" s="163"/>
      <c r="P449" s="163"/>
      <c r="Q449" s="163"/>
      <c r="R449" s="164"/>
      <c r="S449" s="165"/>
      <c r="T449" s="167"/>
      <c r="V449" s="166">
        <v>0.06</v>
      </c>
      <c r="W449" s="167"/>
      <c r="X449" s="155" t="s">
        <v>562</v>
      </c>
      <c r="Y449" s="155" t="s">
        <v>475</v>
      </c>
      <c r="Z449" s="166"/>
      <c r="AA449" s="152">
        <f t="shared" si="28"/>
        <v>0.06</v>
      </c>
      <c r="AB449" s="168">
        <f t="shared" si="26"/>
        <v>0.24</v>
      </c>
      <c r="AD449" s="155">
        <f t="shared" si="27"/>
        <v>0</v>
      </c>
      <c r="AE449" s="169">
        <v>40042</v>
      </c>
    </row>
    <row r="450" spans="1:38" s="155" customFormat="1" x14ac:dyDescent="0.35">
      <c r="A450" s="155">
        <v>62465</v>
      </c>
      <c r="B450" s="162">
        <v>902</v>
      </c>
      <c r="C450" s="155" t="s">
        <v>563</v>
      </c>
      <c r="D450" s="155" t="s">
        <v>473</v>
      </c>
      <c r="F450" s="155">
        <v>2</v>
      </c>
      <c r="G450" s="171">
        <v>1</v>
      </c>
      <c r="I450" s="155" t="str">
        <f t="shared" si="25"/>
        <v>part</v>
      </c>
      <c r="N450" s="163"/>
      <c r="O450" s="163"/>
      <c r="P450" s="163"/>
      <c r="Q450" s="163"/>
      <c r="R450" s="164"/>
      <c r="S450" s="165"/>
      <c r="T450" s="167"/>
      <c r="V450" s="166">
        <v>0.04</v>
      </c>
      <c r="W450" s="167"/>
      <c r="X450" s="155" t="s">
        <v>474</v>
      </c>
      <c r="Y450" s="155" t="s">
        <v>475</v>
      </c>
      <c r="Z450" s="166"/>
      <c r="AA450" s="152">
        <f t="shared" si="28"/>
        <v>0.04</v>
      </c>
      <c r="AB450" s="168">
        <f t="shared" si="26"/>
        <v>0.08</v>
      </c>
      <c r="AD450" s="155">
        <f t="shared" si="27"/>
        <v>0</v>
      </c>
      <c r="AE450" s="169">
        <v>40123</v>
      </c>
    </row>
    <row r="451" spans="1:38" x14ac:dyDescent="0.35">
      <c r="A451" s="155">
        <v>62445</v>
      </c>
      <c r="B451" s="162">
        <v>923</v>
      </c>
      <c r="C451" s="155" t="s">
        <v>564</v>
      </c>
      <c r="D451" s="155" t="s">
        <v>473</v>
      </c>
      <c r="E451" s="155"/>
      <c r="F451" s="155">
        <v>1</v>
      </c>
      <c r="G451" s="171">
        <v>1</v>
      </c>
      <c r="H451" s="155"/>
      <c r="I451" s="155" t="str">
        <f t="shared" si="25"/>
        <v>part</v>
      </c>
      <c r="J451" s="155"/>
      <c r="K451" s="155"/>
      <c r="L451" s="155"/>
      <c r="M451" s="155"/>
      <c r="N451" s="163"/>
      <c r="O451" s="163"/>
      <c r="P451" s="163"/>
      <c r="Q451" s="163"/>
      <c r="R451" s="164"/>
      <c r="S451" s="251"/>
      <c r="T451" s="252"/>
      <c r="U451" s="169"/>
      <c r="V451" s="166">
        <v>0.06</v>
      </c>
      <c r="W451" s="164"/>
      <c r="X451" s="155" t="s">
        <v>474</v>
      </c>
      <c r="Y451" s="155" t="s">
        <v>475</v>
      </c>
      <c r="Z451" s="166"/>
      <c r="AA451" s="152">
        <f t="shared" si="28"/>
        <v>0.06</v>
      </c>
      <c r="AB451" s="168">
        <f t="shared" si="26"/>
        <v>0.06</v>
      </c>
      <c r="AC451" s="155"/>
      <c r="AD451" s="155">
        <f t="shared" si="27"/>
        <v>0</v>
      </c>
      <c r="AE451" s="169">
        <v>40133</v>
      </c>
      <c r="AF451" s="155"/>
      <c r="AG451" s="155"/>
      <c r="AH451" s="155"/>
      <c r="AI451" s="155"/>
      <c r="AJ451" s="155"/>
      <c r="AK451" s="155"/>
      <c r="AL451" s="155"/>
    </row>
    <row r="452" spans="1:38" x14ac:dyDescent="0.35">
      <c r="A452" s="155">
        <v>62465</v>
      </c>
      <c r="B452" s="162">
        <v>923</v>
      </c>
      <c r="C452" s="155" t="s">
        <v>564</v>
      </c>
      <c r="D452" s="155" t="s">
        <v>473</v>
      </c>
      <c r="E452" s="155"/>
      <c r="F452" s="155">
        <v>8</v>
      </c>
      <c r="G452" s="171">
        <v>1</v>
      </c>
      <c r="H452" s="155"/>
      <c r="I452" s="155" t="str">
        <f t="shared" si="25"/>
        <v>part</v>
      </c>
      <c r="J452" s="155"/>
      <c r="K452" s="155"/>
      <c r="L452" s="155"/>
      <c r="M452" s="155"/>
      <c r="N452" s="163"/>
      <c r="O452" s="163"/>
      <c r="P452" s="163"/>
      <c r="Q452" s="163"/>
      <c r="R452" s="164"/>
      <c r="S452" s="165"/>
      <c r="T452" s="167"/>
      <c r="U452" s="155"/>
      <c r="V452" s="166">
        <v>0.06</v>
      </c>
      <c r="W452" s="167"/>
      <c r="X452" s="155" t="s">
        <v>474</v>
      </c>
      <c r="Y452" s="155" t="s">
        <v>475</v>
      </c>
      <c r="Z452" s="166"/>
      <c r="AA452" s="152">
        <f t="shared" si="28"/>
        <v>0.06</v>
      </c>
      <c r="AB452" s="168">
        <f t="shared" si="26"/>
        <v>0.48</v>
      </c>
      <c r="AC452" s="155"/>
      <c r="AD452" s="155">
        <f t="shared" si="27"/>
        <v>0</v>
      </c>
      <c r="AE452" s="169">
        <v>40123</v>
      </c>
      <c r="AF452" s="155"/>
      <c r="AG452" s="155"/>
      <c r="AH452" s="155"/>
      <c r="AI452" s="155"/>
      <c r="AJ452" s="155"/>
      <c r="AK452" s="155"/>
      <c r="AL452" s="155"/>
    </row>
    <row r="453" spans="1:38" x14ac:dyDescent="0.35">
      <c r="A453" s="155">
        <v>62935</v>
      </c>
      <c r="B453" s="162">
        <v>945</v>
      </c>
      <c r="C453" s="155" t="s">
        <v>565</v>
      </c>
      <c r="D453" s="155" t="s">
        <v>473</v>
      </c>
      <c r="E453" s="155"/>
      <c r="F453" s="155">
        <v>4</v>
      </c>
      <c r="G453" s="171">
        <v>1</v>
      </c>
      <c r="H453" s="155"/>
      <c r="I453" s="155" t="str">
        <f t="shared" si="25"/>
        <v>part</v>
      </c>
      <c r="J453" s="155"/>
      <c r="K453" s="155"/>
      <c r="L453" s="155"/>
      <c r="M453" s="155"/>
      <c r="N453" s="163"/>
      <c r="O453" s="163"/>
      <c r="P453" s="163"/>
      <c r="Q453" s="163"/>
      <c r="R453" s="164"/>
      <c r="S453" s="165"/>
      <c r="T453" s="167"/>
      <c r="U453" s="155"/>
      <c r="V453" s="166">
        <v>0.05</v>
      </c>
      <c r="W453" s="164"/>
      <c r="X453" s="155" t="s">
        <v>566</v>
      </c>
      <c r="Y453" s="155" t="s">
        <v>567</v>
      </c>
      <c r="Z453" s="166"/>
      <c r="AA453" s="152">
        <f t="shared" si="28"/>
        <v>0.05</v>
      </c>
      <c r="AB453" s="168">
        <f t="shared" si="26"/>
        <v>0.2</v>
      </c>
      <c r="AC453" s="155"/>
      <c r="AD453" s="155">
        <f t="shared" si="27"/>
        <v>0</v>
      </c>
      <c r="AE453" s="169">
        <v>40135</v>
      </c>
      <c r="AF453" s="155"/>
      <c r="AG453" s="155"/>
      <c r="AH453" s="155"/>
      <c r="AI453" s="155"/>
      <c r="AJ453" s="155"/>
      <c r="AK453" s="155"/>
      <c r="AL453" s="155"/>
    </row>
    <row r="454" spans="1:38" x14ac:dyDescent="0.35">
      <c r="A454" s="155">
        <v>62445</v>
      </c>
      <c r="B454" s="162">
        <v>945</v>
      </c>
      <c r="C454" s="155" t="s">
        <v>565</v>
      </c>
      <c r="D454" s="155" t="s">
        <v>473</v>
      </c>
      <c r="E454" s="155"/>
      <c r="F454" s="155">
        <v>6</v>
      </c>
      <c r="G454" s="171">
        <v>1</v>
      </c>
      <c r="H454" s="155"/>
      <c r="I454" s="155" t="str">
        <f t="shared" si="25"/>
        <v>part</v>
      </c>
      <c r="J454" s="155"/>
      <c r="K454" s="155"/>
      <c r="L454" s="155"/>
      <c r="M454" s="155"/>
      <c r="N454" s="163"/>
      <c r="O454" s="163"/>
      <c r="P454" s="163"/>
      <c r="Q454" s="163"/>
      <c r="R454" s="164"/>
      <c r="S454" s="251"/>
      <c r="T454" s="252"/>
      <c r="U454" s="169"/>
      <c r="V454" s="166">
        <v>4.4999999999999998E-2</v>
      </c>
      <c r="W454" s="164"/>
      <c r="X454" s="155" t="s">
        <v>566</v>
      </c>
      <c r="Y454" s="155" t="s">
        <v>567</v>
      </c>
      <c r="Z454" s="166"/>
      <c r="AA454" s="152">
        <f t="shared" si="28"/>
        <v>4.4999999999999998E-2</v>
      </c>
      <c r="AB454" s="168">
        <f t="shared" si="26"/>
        <v>0.27</v>
      </c>
      <c r="AC454" s="155"/>
      <c r="AD454" s="155">
        <f t="shared" si="27"/>
        <v>0</v>
      </c>
      <c r="AE454" s="169">
        <v>40042</v>
      </c>
      <c r="AF454" s="155"/>
      <c r="AG454" s="155"/>
      <c r="AH454" s="155"/>
      <c r="AI454" s="155"/>
      <c r="AJ454" s="155"/>
      <c r="AK454" s="155"/>
      <c r="AL454" s="155"/>
    </row>
    <row r="455" spans="1:38" s="155" customFormat="1" x14ac:dyDescent="0.35">
      <c r="A455" s="155">
        <v>62445</v>
      </c>
      <c r="B455" s="162">
        <v>946</v>
      </c>
      <c r="C455" s="155" t="s">
        <v>568</v>
      </c>
      <c r="D455" s="155" t="s">
        <v>473</v>
      </c>
      <c r="F455" s="155">
        <v>4</v>
      </c>
      <c r="G455" s="171">
        <v>1</v>
      </c>
      <c r="I455" s="155" t="str">
        <f t="shared" ref="I455:I518" si="29">IF(COUNTIF($A$7:$A$3320,B455)&lt;&gt;0,"assy","part")</f>
        <v>part</v>
      </c>
      <c r="N455" s="163"/>
      <c r="O455" s="163"/>
      <c r="P455" s="163"/>
      <c r="Q455" s="163"/>
      <c r="R455" s="164"/>
      <c r="S455" s="251"/>
      <c r="T455" s="167"/>
      <c r="V455" s="166">
        <v>0.01</v>
      </c>
      <c r="W455" s="164"/>
      <c r="X455" s="155" t="s">
        <v>569</v>
      </c>
      <c r="Y455" s="155" t="s">
        <v>567</v>
      </c>
      <c r="Z455" s="166"/>
      <c r="AA455" s="152">
        <f t="shared" si="28"/>
        <v>0.01</v>
      </c>
      <c r="AB455" s="168">
        <f t="shared" ref="AB455:AB518" si="30">AA455*F455</f>
        <v>0.04</v>
      </c>
      <c r="AD455" s="155">
        <f t="shared" ref="AD455:AD518" si="31">AC455*F455</f>
        <v>0</v>
      </c>
      <c r="AE455" s="169">
        <v>40042</v>
      </c>
    </row>
    <row r="456" spans="1:38" x14ac:dyDescent="0.35">
      <c r="A456" s="155">
        <v>62912</v>
      </c>
      <c r="B456" s="162">
        <v>958</v>
      </c>
      <c r="C456" s="155" t="s">
        <v>570</v>
      </c>
      <c r="D456" s="155" t="s">
        <v>473</v>
      </c>
      <c r="E456" s="155"/>
      <c r="F456" s="155">
        <v>2</v>
      </c>
      <c r="G456" s="171">
        <v>1</v>
      </c>
      <c r="H456" s="155"/>
      <c r="I456" s="155" t="str">
        <f t="shared" si="29"/>
        <v>part</v>
      </c>
      <c r="J456" s="155"/>
      <c r="K456" s="155"/>
      <c r="L456" s="155"/>
      <c r="M456" s="155"/>
      <c r="N456" s="163"/>
      <c r="O456" s="163"/>
      <c r="P456" s="163"/>
      <c r="Q456" s="163"/>
      <c r="R456" s="164"/>
      <c r="S456" s="165"/>
      <c r="T456" s="167"/>
      <c r="U456" s="163"/>
      <c r="V456" s="166">
        <v>0.11</v>
      </c>
      <c r="W456" s="167"/>
      <c r="X456" s="155" t="s">
        <v>571</v>
      </c>
      <c r="Y456" s="155" t="s">
        <v>475</v>
      </c>
      <c r="Z456" s="155"/>
      <c r="AA456" s="152">
        <f t="shared" si="28"/>
        <v>0.11</v>
      </c>
      <c r="AB456" s="168">
        <f t="shared" si="30"/>
        <v>0.22</v>
      </c>
      <c r="AC456" s="155"/>
      <c r="AD456" s="155">
        <f t="shared" si="31"/>
        <v>0</v>
      </c>
      <c r="AE456" s="169">
        <v>40126</v>
      </c>
      <c r="AF456" s="155"/>
      <c r="AG456" s="155"/>
      <c r="AH456" s="155"/>
      <c r="AI456" s="155"/>
      <c r="AJ456" s="155"/>
      <c r="AK456" s="155"/>
      <c r="AL456" s="155"/>
    </row>
    <row r="457" spans="1:38" x14ac:dyDescent="0.35">
      <c r="A457" s="155">
        <v>62897</v>
      </c>
      <c r="B457" s="162">
        <v>964</v>
      </c>
      <c r="C457" s="155" t="s">
        <v>573</v>
      </c>
      <c r="D457" s="155" t="s">
        <v>473</v>
      </c>
      <c r="E457" s="155"/>
      <c r="F457" s="155">
        <v>14</v>
      </c>
      <c r="G457" s="171">
        <v>1</v>
      </c>
      <c r="H457" s="155"/>
      <c r="I457" s="155" t="str">
        <f t="shared" si="29"/>
        <v>part</v>
      </c>
      <c r="J457" s="155"/>
      <c r="K457" s="155"/>
      <c r="L457" s="155"/>
      <c r="M457" s="155"/>
      <c r="N457" s="163"/>
      <c r="O457" s="163"/>
      <c r="P457" s="163"/>
      <c r="Q457" s="163"/>
      <c r="R457" s="164"/>
      <c r="S457" s="165"/>
      <c r="T457" s="167"/>
      <c r="U457" s="155"/>
      <c r="V457" s="166">
        <v>0.08</v>
      </c>
      <c r="W457" s="167"/>
      <c r="X457" s="155" t="s">
        <v>478</v>
      </c>
      <c r="Y457" s="155" t="s">
        <v>475</v>
      </c>
      <c r="Z457" s="166"/>
      <c r="AA457" s="152">
        <f t="shared" si="28"/>
        <v>0.08</v>
      </c>
      <c r="AB457" s="168">
        <f t="shared" si="30"/>
        <v>1.1200000000000001</v>
      </c>
      <c r="AC457" s="155"/>
      <c r="AD457" s="155">
        <f t="shared" si="31"/>
        <v>0</v>
      </c>
      <c r="AE457" s="169">
        <v>40042</v>
      </c>
      <c r="AF457" s="155"/>
      <c r="AG457" s="155"/>
      <c r="AH457" s="155"/>
      <c r="AI457" s="155"/>
      <c r="AJ457" s="155"/>
      <c r="AK457" s="155"/>
      <c r="AL457" s="155"/>
    </row>
    <row r="458" spans="1:38" x14ac:dyDescent="0.35">
      <c r="A458" s="155">
        <v>62794</v>
      </c>
      <c r="B458" s="162">
        <v>969</v>
      </c>
      <c r="C458" s="155" t="s">
        <v>574</v>
      </c>
      <c r="D458" s="155" t="s">
        <v>473</v>
      </c>
      <c r="E458" s="155"/>
      <c r="F458" s="155">
        <v>4</v>
      </c>
      <c r="G458" s="171">
        <v>1</v>
      </c>
      <c r="H458" s="155"/>
      <c r="I458" s="155" t="str">
        <f t="shared" si="29"/>
        <v>part</v>
      </c>
      <c r="J458" s="155"/>
      <c r="K458" s="155"/>
      <c r="L458" s="155"/>
      <c r="M458" s="155"/>
      <c r="N458" s="163"/>
      <c r="O458" s="163"/>
      <c r="P458" s="163"/>
      <c r="Q458" s="163"/>
      <c r="R458" s="164"/>
      <c r="S458" s="165"/>
      <c r="T458" s="167"/>
      <c r="U458" s="155"/>
      <c r="V458" s="166">
        <v>0.08</v>
      </c>
      <c r="W458" s="167"/>
      <c r="X458" s="155" t="s">
        <v>474</v>
      </c>
      <c r="Y458" s="155" t="s">
        <v>475</v>
      </c>
      <c r="Z458" s="166"/>
      <c r="AA458" s="152">
        <f t="shared" si="28"/>
        <v>0.08</v>
      </c>
      <c r="AB458" s="168">
        <f t="shared" si="30"/>
        <v>0.32</v>
      </c>
      <c r="AC458" s="155"/>
      <c r="AD458" s="155">
        <f t="shared" si="31"/>
        <v>0</v>
      </c>
      <c r="AE458" s="169">
        <v>40147</v>
      </c>
      <c r="AF458" s="155"/>
      <c r="AG458" s="155"/>
      <c r="AH458" s="155"/>
      <c r="AI458" s="155"/>
      <c r="AJ458" s="155"/>
      <c r="AK458" s="155"/>
      <c r="AL458" s="155"/>
    </row>
    <row r="459" spans="1:38" s="149" customFormat="1" x14ac:dyDescent="0.35">
      <c r="A459" s="155">
        <v>62912</v>
      </c>
      <c r="B459" s="162">
        <v>969</v>
      </c>
      <c r="C459" s="155" t="s">
        <v>574</v>
      </c>
      <c r="D459" s="155" t="s">
        <v>473</v>
      </c>
      <c r="E459" s="155"/>
      <c r="F459" s="155">
        <v>4</v>
      </c>
      <c r="G459" s="171">
        <v>1</v>
      </c>
      <c r="H459" s="155"/>
      <c r="I459" s="155" t="str">
        <f t="shared" si="29"/>
        <v>part</v>
      </c>
      <c r="J459" s="155"/>
      <c r="K459" s="155"/>
      <c r="L459" s="155"/>
      <c r="M459" s="155"/>
      <c r="N459" s="163"/>
      <c r="O459" s="163"/>
      <c r="P459" s="163"/>
      <c r="Q459" s="163"/>
      <c r="R459" s="164"/>
      <c r="S459" s="165"/>
      <c r="T459" s="167"/>
      <c r="U459" s="163"/>
      <c r="V459" s="166">
        <v>0.08</v>
      </c>
      <c r="W459" s="167"/>
      <c r="X459" s="155" t="s">
        <v>478</v>
      </c>
      <c r="Y459" s="155" t="s">
        <v>475</v>
      </c>
      <c r="Z459" s="155"/>
      <c r="AA459" s="152">
        <f t="shared" si="28"/>
        <v>0.08</v>
      </c>
      <c r="AB459" s="168">
        <f t="shared" si="30"/>
        <v>0.32</v>
      </c>
      <c r="AC459" s="155"/>
      <c r="AD459" s="155">
        <f t="shared" si="31"/>
        <v>0</v>
      </c>
      <c r="AE459" s="169">
        <v>40126</v>
      </c>
      <c r="AF459" s="155"/>
      <c r="AG459" s="155"/>
      <c r="AH459" s="155"/>
      <c r="AI459" s="155"/>
      <c r="AJ459" s="155"/>
      <c r="AK459" s="155"/>
      <c r="AL459" s="155"/>
    </row>
    <row r="460" spans="1:38" x14ac:dyDescent="0.35">
      <c r="A460" s="155">
        <v>61762</v>
      </c>
      <c r="B460" s="162">
        <v>969</v>
      </c>
      <c r="C460" s="155" t="s">
        <v>574</v>
      </c>
      <c r="D460" s="155" t="s">
        <v>473</v>
      </c>
      <c r="E460" s="155"/>
      <c r="F460" s="155">
        <v>2</v>
      </c>
      <c r="G460" s="171">
        <v>1</v>
      </c>
      <c r="H460" s="155"/>
      <c r="I460" s="155" t="str">
        <f t="shared" si="29"/>
        <v>part</v>
      </c>
      <c r="J460" s="155"/>
      <c r="K460" s="155"/>
      <c r="L460" s="155"/>
      <c r="M460" s="155"/>
      <c r="N460" s="163"/>
      <c r="O460" s="163"/>
      <c r="P460" s="163"/>
      <c r="Q460" s="163"/>
      <c r="R460" s="164"/>
      <c r="S460" s="165"/>
      <c r="T460" s="167"/>
      <c r="U460" s="163"/>
      <c r="V460" s="166">
        <v>0.08</v>
      </c>
      <c r="W460" s="167"/>
      <c r="X460" s="155" t="s">
        <v>478</v>
      </c>
      <c r="Y460" s="155" t="s">
        <v>490</v>
      </c>
      <c r="Z460" s="155"/>
      <c r="AA460" s="152">
        <f t="shared" si="28"/>
        <v>0.08</v>
      </c>
      <c r="AB460" s="168">
        <f t="shared" si="30"/>
        <v>0.16</v>
      </c>
      <c r="AC460" s="155"/>
      <c r="AD460" s="155">
        <f t="shared" si="31"/>
        <v>0</v>
      </c>
      <c r="AE460" s="169">
        <v>40113</v>
      </c>
      <c r="AF460" s="155"/>
      <c r="AG460" s="155"/>
      <c r="AH460" s="155"/>
      <c r="AI460" s="155"/>
      <c r="AJ460" s="155"/>
      <c r="AK460" s="155"/>
      <c r="AL460" s="155"/>
    </row>
    <row r="461" spans="1:38" x14ac:dyDescent="0.35">
      <c r="A461" s="155">
        <v>62452</v>
      </c>
      <c r="B461" s="162">
        <v>1095</v>
      </c>
      <c r="C461" s="155" t="s">
        <v>575</v>
      </c>
      <c r="D461" s="155" t="s">
        <v>473</v>
      </c>
      <c r="E461" s="155"/>
      <c r="F461" s="155">
        <v>1</v>
      </c>
      <c r="G461" s="171">
        <v>1</v>
      </c>
      <c r="H461" s="155"/>
      <c r="I461" s="155" t="str">
        <f t="shared" si="29"/>
        <v>part</v>
      </c>
      <c r="J461" s="155"/>
      <c r="K461" s="155"/>
      <c r="L461" s="155"/>
      <c r="M461" s="155"/>
      <c r="N461" s="163"/>
      <c r="O461" s="163"/>
      <c r="P461" s="163"/>
      <c r="Q461" s="163"/>
      <c r="R461" s="164"/>
      <c r="S461" s="165"/>
      <c r="T461" s="167" t="s">
        <v>506</v>
      </c>
      <c r="U461" s="155"/>
      <c r="V461" s="166">
        <v>9.4</v>
      </c>
      <c r="W461" s="164"/>
      <c r="X461" s="155" t="s">
        <v>577</v>
      </c>
      <c r="Y461" s="155"/>
      <c r="Z461" s="166"/>
      <c r="AA461" s="152">
        <f t="shared" si="28"/>
        <v>9.4</v>
      </c>
      <c r="AB461" s="168">
        <f t="shared" si="30"/>
        <v>9.4</v>
      </c>
      <c r="AC461" s="155"/>
      <c r="AD461" s="155">
        <f t="shared" si="31"/>
        <v>0</v>
      </c>
      <c r="AE461" s="169">
        <v>40086</v>
      </c>
      <c r="AF461" s="155"/>
      <c r="AG461" s="155"/>
      <c r="AH461" s="155"/>
      <c r="AI461" s="155"/>
      <c r="AJ461" s="155"/>
      <c r="AK461" s="155"/>
      <c r="AL461" s="155"/>
    </row>
    <row r="462" spans="1:38" x14ac:dyDescent="0.35">
      <c r="A462" s="155">
        <v>62399</v>
      </c>
      <c r="B462" s="162">
        <v>1095</v>
      </c>
      <c r="C462" s="155" t="s">
        <v>575</v>
      </c>
      <c r="D462" s="155" t="s">
        <v>473</v>
      </c>
      <c r="E462" s="155" t="s">
        <v>576</v>
      </c>
      <c r="F462" s="155">
        <v>6</v>
      </c>
      <c r="G462" s="250">
        <v>1</v>
      </c>
      <c r="H462" s="155"/>
      <c r="I462" s="155" t="str">
        <f t="shared" si="29"/>
        <v>part</v>
      </c>
      <c r="J462" s="155"/>
      <c r="K462" s="155"/>
      <c r="L462" s="155"/>
      <c r="M462" s="155"/>
      <c r="N462" s="163"/>
      <c r="O462" s="163"/>
      <c r="P462" s="163"/>
      <c r="Q462" s="163"/>
      <c r="R462" s="164"/>
      <c r="S462" s="165"/>
      <c r="T462" s="167"/>
      <c r="U462" s="163"/>
      <c r="V462" s="166">
        <v>9.4</v>
      </c>
      <c r="W462" s="164"/>
      <c r="X462" s="155" t="s">
        <v>577</v>
      </c>
      <c r="Y462" s="155" t="s">
        <v>475</v>
      </c>
      <c r="Z462" s="166"/>
      <c r="AA462" s="152">
        <f t="shared" si="28"/>
        <v>9.4</v>
      </c>
      <c r="AB462" s="168">
        <f t="shared" si="30"/>
        <v>56.400000000000006</v>
      </c>
      <c r="AC462" s="155"/>
      <c r="AD462" s="155">
        <f t="shared" si="31"/>
        <v>0</v>
      </c>
      <c r="AE462" s="169">
        <v>39926</v>
      </c>
      <c r="AF462" s="155">
        <v>6</v>
      </c>
      <c r="AG462" s="155">
        <v>6</v>
      </c>
      <c r="AH462" s="155"/>
      <c r="AI462" s="155"/>
      <c r="AJ462" s="155"/>
      <c r="AK462" s="155"/>
      <c r="AL462" s="155"/>
    </row>
    <row r="463" spans="1:38" x14ac:dyDescent="0.35">
      <c r="A463" s="155">
        <v>62467</v>
      </c>
      <c r="B463" s="162">
        <v>1095</v>
      </c>
      <c r="C463" s="155" t="s">
        <v>575</v>
      </c>
      <c r="D463" s="155" t="s">
        <v>473</v>
      </c>
      <c r="E463" s="155" t="s">
        <v>576</v>
      </c>
      <c r="F463" s="155">
        <v>2</v>
      </c>
      <c r="G463" s="250">
        <v>1</v>
      </c>
      <c r="H463" s="155"/>
      <c r="I463" s="155" t="str">
        <f t="shared" si="29"/>
        <v>part</v>
      </c>
      <c r="J463" s="155"/>
      <c r="K463" s="155"/>
      <c r="L463" s="155"/>
      <c r="M463" s="155"/>
      <c r="N463" s="163"/>
      <c r="O463" s="163"/>
      <c r="P463" s="163"/>
      <c r="Q463" s="163"/>
      <c r="R463" s="164"/>
      <c r="S463" s="165"/>
      <c r="T463" s="167"/>
      <c r="U463" s="155"/>
      <c r="V463" s="166">
        <v>9.4</v>
      </c>
      <c r="W463" s="167"/>
      <c r="X463" s="155" t="s">
        <v>577</v>
      </c>
      <c r="Y463" s="155" t="s">
        <v>475</v>
      </c>
      <c r="Z463" s="166"/>
      <c r="AA463" s="152">
        <f t="shared" si="28"/>
        <v>9.4</v>
      </c>
      <c r="AB463" s="168">
        <f t="shared" si="30"/>
        <v>18.8</v>
      </c>
      <c r="AC463" s="155"/>
      <c r="AD463" s="155">
        <f t="shared" si="31"/>
        <v>0</v>
      </c>
      <c r="AE463" s="169">
        <v>39926</v>
      </c>
      <c r="AF463" s="155">
        <v>2</v>
      </c>
      <c r="AG463" s="155">
        <v>2</v>
      </c>
      <c r="AH463" s="155"/>
      <c r="AI463" s="155"/>
      <c r="AJ463" s="155"/>
      <c r="AK463" s="155"/>
      <c r="AL463" s="155"/>
    </row>
    <row r="464" spans="1:38" x14ac:dyDescent="0.35">
      <c r="A464" s="155">
        <v>62811</v>
      </c>
      <c r="B464" s="162">
        <v>1095</v>
      </c>
      <c r="C464" s="155" t="s">
        <v>575</v>
      </c>
      <c r="D464" s="155" t="s">
        <v>473</v>
      </c>
      <c r="E464" s="155" t="s">
        <v>576</v>
      </c>
      <c r="F464" s="155">
        <v>6</v>
      </c>
      <c r="G464" s="250">
        <v>1</v>
      </c>
      <c r="H464" s="155"/>
      <c r="I464" s="155" t="str">
        <f t="shared" si="29"/>
        <v>part</v>
      </c>
      <c r="J464" s="155"/>
      <c r="K464" s="155"/>
      <c r="L464" s="155"/>
      <c r="M464" s="155"/>
      <c r="N464" s="163"/>
      <c r="O464" s="163"/>
      <c r="P464" s="163"/>
      <c r="Q464" s="163"/>
      <c r="R464" s="164"/>
      <c r="S464" s="165"/>
      <c r="T464" s="167"/>
      <c r="U464" s="155"/>
      <c r="V464" s="166">
        <v>9.4</v>
      </c>
      <c r="W464" s="167"/>
      <c r="X464" s="155" t="s">
        <v>577</v>
      </c>
      <c r="Y464" s="155" t="s">
        <v>475</v>
      </c>
      <c r="Z464" s="166"/>
      <c r="AA464" s="152">
        <f t="shared" si="28"/>
        <v>9.4</v>
      </c>
      <c r="AB464" s="168">
        <f t="shared" si="30"/>
        <v>56.400000000000006</v>
      </c>
      <c r="AC464" s="155"/>
      <c r="AD464" s="155">
        <f t="shared" si="31"/>
        <v>0</v>
      </c>
      <c r="AE464" s="169">
        <v>39926</v>
      </c>
      <c r="AF464" s="155">
        <v>6</v>
      </c>
      <c r="AG464" s="155">
        <v>6</v>
      </c>
      <c r="AH464" s="155"/>
      <c r="AI464" s="155"/>
      <c r="AJ464" s="155"/>
      <c r="AK464" s="155"/>
      <c r="AL464" s="155"/>
    </row>
    <row r="465" spans="1:38" s="149" customFormat="1" x14ac:dyDescent="0.35">
      <c r="A465" s="155">
        <v>62902</v>
      </c>
      <c r="B465" s="162">
        <v>1099</v>
      </c>
      <c r="C465" s="155" t="s">
        <v>1870</v>
      </c>
      <c r="D465" s="155" t="s">
        <v>473</v>
      </c>
      <c r="E465" s="155"/>
      <c r="F465" s="155">
        <v>48</v>
      </c>
      <c r="G465" s="171">
        <v>1</v>
      </c>
      <c r="H465" s="155"/>
      <c r="I465" s="155" t="str">
        <f t="shared" si="29"/>
        <v>part</v>
      </c>
      <c r="J465" s="155"/>
      <c r="K465" s="155"/>
      <c r="L465" s="155"/>
      <c r="M465" s="155"/>
      <c r="N465" s="163"/>
      <c r="O465" s="163"/>
      <c r="P465" s="163"/>
      <c r="Q465" s="163"/>
      <c r="R465" s="164"/>
      <c r="S465" s="165"/>
      <c r="T465" s="167"/>
      <c r="U465" s="155"/>
      <c r="V465" s="166">
        <v>7.0000000000000007E-2</v>
      </c>
      <c r="W465" s="167"/>
      <c r="X465" s="155" t="s">
        <v>625</v>
      </c>
      <c r="Y465" s="155" t="s">
        <v>475</v>
      </c>
      <c r="Z465" s="166"/>
      <c r="AA465" s="152">
        <f t="shared" si="28"/>
        <v>7.0000000000000007E-2</v>
      </c>
      <c r="AB465" s="168">
        <f t="shared" si="30"/>
        <v>3.3600000000000003</v>
      </c>
      <c r="AC465" s="155"/>
      <c r="AD465" s="155">
        <f t="shared" si="31"/>
        <v>0</v>
      </c>
      <c r="AE465" s="169">
        <v>40042</v>
      </c>
      <c r="AF465" s="155"/>
      <c r="AG465" s="155"/>
      <c r="AH465" s="155"/>
      <c r="AI465" s="155"/>
      <c r="AJ465" s="155"/>
      <c r="AK465" s="155"/>
      <c r="AL465" s="155"/>
    </row>
    <row r="466" spans="1:38" x14ac:dyDescent="0.35">
      <c r="A466" s="155">
        <v>63089</v>
      </c>
      <c r="B466" s="162">
        <v>1102</v>
      </c>
      <c r="C466" s="155" t="s">
        <v>582</v>
      </c>
      <c r="D466" s="155" t="s">
        <v>473</v>
      </c>
      <c r="E466" s="155"/>
      <c r="F466" s="155">
        <v>24</v>
      </c>
      <c r="G466" s="171">
        <v>1</v>
      </c>
      <c r="H466" s="155"/>
      <c r="I466" s="155" t="str">
        <f t="shared" si="29"/>
        <v>part</v>
      </c>
      <c r="J466" s="155"/>
      <c r="K466" s="155"/>
      <c r="L466" s="155"/>
      <c r="M466" s="155"/>
      <c r="N466" s="163"/>
      <c r="O466" s="163"/>
      <c r="P466" s="163"/>
      <c r="Q466" s="163"/>
      <c r="R466" s="164"/>
      <c r="S466" s="165"/>
      <c r="T466" s="167" t="s">
        <v>583</v>
      </c>
      <c r="U466" s="155"/>
      <c r="V466" s="166">
        <v>0.16270000000000001</v>
      </c>
      <c r="W466" s="164">
        <v>50101</v>
      </c>
      <c r="X466" s="155" t="s">
        <v>935</v>
      </c>
      <c r="Y466" s="155" t="s">
        <v>475</v>
      </c>
      <c r="Z466" s="166"/>
      <c r="AA466" s="152">
        <f t="shared" si="28"/>
        <v>0.16270000000000001</v>
      </c>
      <c r="AB466" s="168">
        <f t="shared" si="30"/>
        <v>3.9048000000000003</v>
      </c>
      <c r="AC466" s="155"/>
      <c r="AD466" s="155">
        <f t="shared" si="31"/>
        <v>0</v>
      </c>
      <c r="AE466" s="169">
        <v>40102</v>
      </c>
      <c r="AF466" s="155"/>
      <c r="AG466" s="155"/>
      <c r="AH466" s="155"/>
      <c r="AI466" s="155"/>
      <c r="AJ466" s="155"/>
      <c r="AK466" s="155"/>
      <c r="AL466" s="155"/>
    </row>
    <row r="467" spans="1:38" s="149" customFormat="1" x14ac:dyDescent="0.35">
      <c r="A467" s="155">
        <v>62451</v>
      </c>
      <c r="B467" s="162">
        <v>1103</v>
      </c>
      <c r="C467" s="155" t="s">
        <v>585</v>
      </c>
      <c r="D467" s="155" t="s">
        <v>473</v>
      </c>
      <c r="E467" s="155"/>
      <c r="F467" s="155">
        <v>2</v>
      </c>
      <c r="G467" s="250">
        <v>1</v>
      </c>
      <c r="H467" s="155"/>
      <c r="I467" s="155" t="str">
        <f t="shared" si="29"/>
        <v>part</v>
      </c>
      <c r="J467" s="155"/>
      <c r="K467" s="155"/>
      <c r="L467" s="155"/>
      <c r="M467" s="155"/>
      <c r="N467" s="163"/>
      <c r="O467" s="163"/>
      <c r="P467" s="163"/>
      <c r="Q467" s="163"/>
      <c r="R467" s="164"/>
      <c r="S467" s="165"/>
      <c r="T467" s="167"/>
      <c r="U467" s="155"/>
      <c r="V467" s="166">
        <v>0.13</v>
      </c>
      <c r="W467" s="167"/>
      <c r="X467" s="155" t="s">
        <v>586</v>
      </c>
      <c r="Y467" s="155"/>
      <c r="Z467" s="166"/>
      <c r="AA467" s="152">
        <f t="shared" si="28"/>
        <v>0.13</v>
      </c>
      <c r="AB467" s="168">
        <f t="shared" si="30"/>
        <v>0.26</v>
      </c>
      <c r="AC467" s="155"/>
      <c r="AD467" s="155">
        <f t="shared" si="31"/>
        <v>0</v>
      </c>
      <c r="AE467" s="169">
        <v>40079</v>
      </c>
      <c r="AF467" s="155"/>
      <c r="AG467" s="155"/>
      <c r="AH467" s="155"/>
      <c r="AI467" s="155"/>
      <c r="AJ467" s="155"/>
      <c r="AK467" s="155"/>
      <c r="AL467" s="155"/>
    </row>
    <row r="468" spans="1:38" s="149" customFormat="1" x14ac:dyDescent="0.35">
      <c r="A468" s="155">
        <v>62897</v>
      </c>
      <c r="B468" s="162">
        <v>1106</v>
      </c>
      <c r="C468" s="155" t="s">
        <v>588</v>
      </c>
      <c r="D468" s="155" t="s">
        <v>473</v>
      </c>
      <c r="E468" s="155"/>
      <c r="F468" s="155">
        <v>2</v>
      </c>
      <c r="G468" s="171">
        <v>1</v>
      </c>
      <c r="H468" s="155"/>
      <c r="I468" s="155" t="str">
        <f t="shared" si="29"/>
        <v>part</v>
      </c>
      <c r="J468" s="155"/>
      <c r="K468" s="155"/>
      <c r="L468" s="155"/>
      <c r="M468" s="155"/>
      <c r="N468" s="163"/>
      <c r="O468" s="163"/>
      <c r="P468" s="163"/>
      <c r="Q468" s="163"/>
      <c r="R468" s="164"/>
      <c r="S468" s="165"/>
      <c r="T468" s="167"/>
      <c r="U468" s="155"/>
      <c r="V468" s="166">
        <v>0.06</v>
      </c>
      <c r="W468" s="167"/>
      <c r="X468" s="155" t="s">
        <v>478</v>
      </c>
      <c r="Y468" s="155" t="s">
        <v>475</v>
      </c>
      <c r="Z468" s="166"/>
      <c r="AA468" s="152">
        <f t="shared" si="28"/>
        <v>0.06</v>
      </c>
      <c r="AB468" s="168">
        <f t="shared" si="30"/>
        <v>0.12</v>
      </c>
      <c r="AC468" s="155"/>
      <c r="AD468" s="155">
        <f t="shared" si="31"/>
        <v>0</v>
      </c>
      <c r="AE468" s="169">
        <v>40042</v>
      </c>
      <c r="AF468" s="155"/>
      <c r="AG468" s="155"/>
      <c r="AH468" s="155"/>
      <c r="AI468" s="155"/>
      <c r="AJ468" s="155"/>
      <c r="AK468" s="155"/>
      <c r="AL468" s="155"/>
    </row>
    <row r="469" spans="1:38" x14ac:dyDescent="0.35">
      <c r="A469" s="155">
        <v>62452</v>
      </c>
      <c r="B469" s="162">
        <v>1111</v>
      </c>
      <c r="C469" s="155" t="s">
        <v>593</v>
      </c>
      <c r="D469" s="155" t="s">
        <v>473</v>
      </c>
      <c r="E469" s="155"/>
      <c r="F469" s="155">
        <v>17</v>
      </c>
      <c r="G469" s="171">
        <v>1</v>
      </c>
      <c r="H469" s="155"/>
      <c r="I469" s="155" t="str">
        <f t="shared" si="29"/>
        <v>part</v>
      </c>
      <c r="J469" s="155"/>
      <c r="K469" s="155"/>
      <c r="L469" s="155"/>
      <c r="M469" s="155"/>
      <c r="N469" s="163"/>
      <c r="O469" s="163"/>
      <c r="P469" s="163"/>
      <c r="Q469" s="163"/>
      <c r="R469" s="164"/>
      <c r="S469" s="165"/>
      <c r="T469" s="167"/>
      <c r="U469" s="155"/>
      <c r="V469" s="166">
        <v>0.05</v>
      </c>
      <c r="W469" s="164"/>
      <c r="X469" s="155" t="s">
        <v>474</v>
      </c>
      <c r="Y469" s="155" t="s">
        <v>567</v>
      </c>
      <c r="Z469" s="166"/>
      <c r="AA469" s="152">
        <f t="shared" si="28"/>
        <v>0.05</v>
      </c>
      <c r="AB469" s="168">
        <f t="shared" si="30"/>
        <v>0.85000000000000009</v>
      </c>
      <c r="AC469" s="155"/>
      <c r="AD469" s="155">
        <f t="shared" si="31"/>
        <v>0</v>
      </c>
      <c r="AE469" s="169">
        <v>40042</v>
      </c>
      <c r="AF469" s="155"/>
      <c r="AG469" s="155"/>
      <c r="AH469" s="155"/>
      <c r="AI469" s="155"/>
      <c r="AJ469" s="155"/>
      <c r="AK469" s="155"/>
      <c r="AL469" s="155"/>
    </row>
    <row r="470" spans="1:38" x14ac:dyDescent="0.35">
      <c r="A470" s="155">
        <v>62465</v>
      </c>
      <c r="B470" s="162">
        <v>1116</v>
      </c>
      <c r="C470" s="155" t="s">
        <v>594</v>
      </c>
      <c r="D470" s="155" t="s">
        <v>473</v>
      </c>
      <c r="E470" s="155"/>
      <c r="F470" s="155">
        <v>2</v>
      </c>
      <c r="G470" s="171">
        <v>1</v>
      </c>
      <c r="H470" s="155"/>
      <c r="I470" s="155" t="str">
        <f t="shared" si="29"/>
        <v>part</v>
      </c>
      <c r="J470" s="155"/>
      <c r="K470" s="155"/>
      <c r="L470" s="155"/>
      <c r="M470" s="155"/>
      <c r="N470" s="163"/>
      <c r="O470" s="163"/>
      <c r="P470" s="163"/>
      <c r="Q470" s="163"/>
      <c r="R470" s="164"/>
      <c r="S470" s="165"/>
      <c r="T470" s="167"/>
      <c r="U470" s="155"/>
      <c r="V470" s="166">
        <v>0.06</v>
      </c>
      <c r="W470" s="167"/>
      <c r="X470" s="155" t="s">
        <v>474</v>
      </c>
      <c r="Y470" s="155" t="s">
        <v>475</v>
      </c>
      <c r="Z470" s="166"/>
      <c r="AA470" s="152">
        <f t="shared" si="28"/>
        <v>0.06</v>
      </c>
      <c r="AB470" s="168">
        <f t="shared" si="30"/>
        <v>0.12</v>
      </c>
      <c r="AC470" s="155"/>
      <c r="AD470" s="155">
        <f t="shared" si="31"/>
        <v>0</v>
      </c>
      <c r="AE470" s="169">
        <v>40123</v>
      </c>
      <c r="AF470" s="155"/>
      <c r="AG470" s="155"/>
      <c r="AH470" s="155"/>
      <c r="AI470" s="155"/>
      <c r="AJ470" s="155"/>
      <c r="AK470" s="155"/>
      <c r="AL470" s="155"/>
    </row>
    <row r="471" spans="1:38" x14ac:dyDescent="0.35">
      <c r="A471" s="155">
        <v>62461</v>
      </c>
      <c r="B471" s="162">
        <v>1119</v>
      </c>
      <c r="C471" s="155" t="s">
        <v>595</v>
      </c>
      <c r="D471" s="155" t="s">
        <v>473</v>
      </c>
      <c r="E471" s="155"/>
      <c r="F471" s="155">
        <v>1</v>
      </c>
      <c r="G471" s="171">
        <v>1</v>
      </c>
      <c r="H471" s="155"/>
      <c r="I471" s="155" t="str">
        <f t="shared" si="29"/>
        <v>part</v>
      </c>
      <c r="J471" s="155"/>
      <c r="K471" s="155"/>
      <c r="L471" s="155"/>
      <c r="M471" s="155"/>
      <c r="N471" s="163"/>
      <c r="O471" s="163"/>
      <c r="P471" s="163"/>
      <c r="Q471" s="163"/>
      <c r="R471" s="164"/>
      <c r="S471" s="165"/>
      <c r="T471" s="167" t="s">
        <v>555</v>
      </c>
      <c r="U471" s="155"/>
      <c r="V471" s="166">
        <v>0.64</v>
      </c>
      <c r="W471" s="167"/>
      <c r="X471" s="155"/>
      <c r="Y471" s="155"/>
      <c r="Z471" s="166"/>
      <c r="AA471" s="152">
        <f t="shared" si="28"/>
        <v>0.64</v>
      </c>
      <c r="AB471" s="168">
        <f t="shared" si="30"/>
        <v>0.64</v>
      </c>
      <c r="AC471" s="155"/>
      <c r="AD471" s="155">
        <f t="shared" si="31"/>
        <v>0</v>
      </c>
      <c r="AE471" s="169">
        <v>40123</v>
      </c>
      <c r="AF471" s="155"/>
      <c r="AG471" s="155"/>
      <c r="AH471" s="155"/>
      <c r="AI471" s="155"/>
      <c r="AJ471" s="155"/>
      <c r="AK471" s="155"/>
      <c r="AL471" s="155"/>
    </row>
    <row r="472" spans="1:38" s="155" customFormat="1" x14ac:dyDescent="0.35">
      <c r="A472" s="155">
        <v>62804</v>
      </c>
      <c r="B472" s="162">
        <v>1119</v>
      </c>
      <c r="C472" s="155" t="s">
        <v>1848</v>
      </c>
      <c r="D472" s="155" t="s">
        <v>473</v>
      </c>
      <c r="F472" s="155">
        <v>2</v>
      </c>
      <c r="G472" s="250">
        <v>1</v>
      </c>
      <c r="I472" s="155" t="str">
        <f t="shared" si="29"/>
        <v>part</v>
      </c>
      <c r="N472" s="163"/>
      <c r="O472" s="163"/>
      <c r="P472" s="163"/>
      <c r="Q472" s="163"/>
      <c r="R472" s="164"/>
      <c r="S472" s="165"/>
      <c r="T472" s="167" t="s">
        <v>1849</v>
      </c>
      <c r="V472" s="166">
        <v>0.64</v>
      </c>
      <c r="W472" s="164"/>
      <c r="X472" s="155" t="s">
        <v>1850</v>
      </c>
      <c r="Y472" s="155" t="s">
        <v>475</v>
      </c>
      <c r="Z472" s="166"/>
      <c r="AA472" s="152">
        <f t="shared" si="28"/>
        <v>0.64</v>
      </c>
      <c r="AB472" s="168">
        <f t="shared" si="30"/>
        <v>1.28</v>
      </c>
      <c r="AD472" s="155">
        <f t="shared" si="31"/>
        <v>0</v>
      </c>
      <c r="AE472" s="169">
        <v>39926</v>
      </c>
    </row>
    <row r="473" spans="1:38" x14ac:dyDescent="0.35">
      <c r="A473" s="155">
        <v>62468</v>
      </c>
      <c r="B473" s="162">
        <v>1120</v>
      </c>
      <c r="C473" s="155" t="s">
        <v>597</v>
      </c>
      <c r="D473" s="155" t="s">
        <v>473</v>
      </c>
      <c r="E473" s="155"/>
      <c r="F473" s="155">
        <v>4</v>
      </c>
      <c r="G473" s="250">
        <v>1</v>
      </c>
      <c r="H473" s="155"/>
      <c r="I473" s="155" t="str">
        <f t="shared" si="29"/>
        <v>part</v>
      </c>
      <c r="J473" s="155"/>
      <c r="K473" s="155"/>
      <c r="L473" s="155"/>
      <c r="M473" s="155"/>
      <c r="N473" s="163"/>
      <c r="O473" s="163"/>
      <c r="P473" s="163"/>
      <c r="Q473" s="163"/>
      <c r="R473" s="164"/>
      <c r="S473" s="165"/>
      <c r="T473" s="167"/>
      <c r="U473" s="155"/>
      <c r="V473" s="166">
        <v>0.03</v>
      </c>
      <c r="W473" s="167"/>
      <c r="X473" s="155" t="s">
        <v>478</v>
      </c>
      <c r="Y473" s="155"/>
      <c r="Z473" s="166"/>
      <c r="AA473" s="152">
        <f t="shared" si="28"/>
        <v>0.03</v>
      </c>
      <c r="AB473" s="168">
        <f t="shared" si="30"/>
        <v>0.12</v>
      </c>
      <c r="AC473" s="155"/>
      <c r="AD473" s="155">
        <f t="shared" si="31"/>
        <v>0</v>
      </c>
      <c r="AE473" s="169">
        <v>40079</v>
      </c>
      <c r="AF473" s="155"/>
      <c r="AG473" s="155"/>
      <c r="AH473" s="155"/>
      <c r="AI473" s="155"/>
      <c r="AJ473" s="155"/>
      <c r="AK473" s="155"/>
      <c r="AL473" s="155"/>
    </row>
    <row r="474" spans="1:38" x14ac:dyDescent="0.35">
      <c r="A474" s="155">
        <v>62876</v>
      </c>
      <c r="B474" s="162">
        <v>1123</v>
      </c>
      <c r="C474" s="173" t="s">
        <v>598</v>
      </c>
      <c r="D474" s="173" t="s">
        <v>473</v>
      </c>
      <c r="E474" s="155"/>
      <c r="F474" s="155">
        <v>4</v>
      </c>
      <c r="G474" s="171">
        <v>1</v>
      </c>
      <c r="H474" s="155"/>
      <c r="I474" s="155" t="str">
        <f t="shared" si="29"/>
        <v>part</v>
      </c>
      <c r="J474" s="155"/>
      <c r="K474" s="155"/>
      <c r="L474" s="155"/>
      <c r="M474" s="155"/>
      <c r="N474" s="163"/>
      <c r="O474" s="163"/>
      <c r="P474" s="163"/>
      <c r="Q474" s="163"/>
      <c r="R474" s="164"/>
      <c r="S474" s="165"/>
      <c r="T474" s="167"/>
      <c r="U474" s="163"/>
      <c r="V474" s="166">
        <v>0.01</v>
      </c>
      <c r="W474" s="164"/>
      <c r="X474" s="155"/>
      <c r="Y474" s="155"/>
      <c r="Z474" s="166"/>
      <c r="AA474" s="152">
        <f t="shared" si="28"/>
        <v>0.01</v>
      </c>
      <c r="AB474" s="168">
        <f t="shared" si="30"/>
        <v>0.04</v>
      </c>
      <c r="AC474" s="155"/>
      <c r="AD474" s="155">
        <f t="shared" si="31"/>
        <v>0</v>
      </c>
      <c r="AE474" s="169">
        <v>40158</v>
      </c>
      <c r="AF474" s="155"/>
      <c r="AG474" s="155"/>
      <c r="AH474" s="155"/>
      <c r="AI474" s="155"/>
      <c r="AJ474" s="155"/>
      <c r="AK474" s="155"/>
      <c r="AL474" s="155"/>
    </row>
    <row r="475" spans="1:38" x14ac:dyDescent="0.35">
      <c r="A475" s="155">
        <v>62445</v>
      </c>
      <c r="B475" s="162">
        <v>1123</v>
      </c>
      <c r="C475" s="155" t="s">
        <v>598</v>
      </c>
      <c r="D475" s="155" t="s">
        <v>473</v>
      </c>
      <c r="E475" s="155"/>
      <c r="F475" s="155">
        <v>3</v>
      </c>
      <c r="G475" s="171">
        <v>1</v>
      </c>
      <c r="H475" s="155"/>
      <c r="I475" s="155" t="str">
        <f t="shared" si="29"/>
        <v>part</v>
      </c>
      <c r="J475" s="155"/>
      <c r="K475" s="155"/>
      <c r="L475" s="155"/>
      <c r="M475" s="155"/>
      <c r="N475" s="163"/>
      <c r="O475" s="163"/>
      <c r="P475" s="163"/>
      <c r="Q475" s="163"/>
      <c r="R475" s="164"/>
      <c r="S475" s="251"/>
      <c r="T475" s="167"/>
      <c r="U475" s="155"/>
      <c r="V475" s="166">
        <v>0.01</v>
      </c>
      <c r="W475" s="164"/>
      <c r="X475" s="155" t="s">
        <v>478</v>
      </c>
      <c r="Y475" s="155" t="s">
        <v>475</v>
      </c>
      <c r="Z475" s="166"/>
      <c r="AA475" s="152">
        <f t="shared" si="28"/>
        <v>0.01</v>
      </c>
      <c r="AB475" s="168">
        <f t="shared" si="30"/>
        <v>0.03</v>
      </c>
      <c r="AC475" s="155"/>
      <c r="AD475" s="155">
        <f t="shared" si="31"/>
        <v>0</v>
      </c>
      <c r="AE475" s="169">
        <v>40133</v>
      </c>
      <c r="AF475" s="155"/>
      <c r="AG475" s="155"/>
      <c r="AH475" s="155"/>
      <c r="AI475" s="155"/>
      <c r="AJ475" s="155"/>
      <c r="AK475" s="155"/>
      <c r="AL475" s="155"/>
    </row>
    <row r="476" spans="1:38" s="155" customFormat="1" x14ac:dyDescent="0.35">
      <c r="A476" s="155">
        <v>62454</v>
      </c>
      <c r="B476" s="162">
        <v>1123</v>
      </c>
      <c r="C476" s="155" t="s">
        <v>598</v>
      </c>
      <c r="D476" s="155" t="s">
        <v>473</v>
      </c>
      <c r="F476" s="155">
        <v>9</v>
      </c>
      <c r="G476" s="171">
        <v>1</v>
      </c>
      <c r="I476" s="155" t="str">
        <f t="shared" si="29"/>
        <v>part</v>
      </c>
      <c r="N476" s="163"/>
      <c r="O476" s="163"/>
      <c r="P476" s="163"/>
      <c r="Q476" s="163"/>
      <c r="R476" s="164"/>
      <c r="S476" s="165"/>
      <c r="T476" s="167"/>
      <c r="U476" s="163"/>
      <c r="V476" s="166">
        <v>0.01</v>
      </c>
      <c r="W476" s="164"/>
      <c r="X476" s="155" t="s">
        <v>478</v>
      </c>
      <c r="Y476" s="155" t="s">
        <v>475</v>
      </c>
      <c r="Z476" s="166"/>
      <c r="AA476" s="152">
        <f t="shared" si="28"/>
        <v>0.01</v>
      </c>
      <c r="AB476" s="168">
        <f t="shared" si="30"/>
        <v>0.09</v>
      </c>
      <c r="AD476" s="155">
        <f t="shared" si="31"/>
        <v>0</v>
      </c>
      <c r="AE476" s="169">
        <v>40112</v>
      </c>
    </row>
    <row r="477" spans="1:38" x14ac:dyDescent="0.35">
      <c r="A477" s="155">
        <v>62743</v>
      </c>
      <c r="B477" s="162">
        <v>1123</v>
      </c>
      <c r="C477" s="155" t="s">
        <v>598</v>
      </c>
      <c r="D477" s="155" t="s">
        <v>473</v>
      </c>
      <c r="E477" s="155"/>
      <c r="F477" s="155">
        <v>5</v>
      </c>
      <c r="G477" s="250">
        <v>1</v>
      </c>
      <c r="H477" s="155"/>
      <c r="I477" s="155" t="str">
        <f t="shared" si="29"/>
        <v>part</v>
      </c>
      <c r="J477" s="155"/>
      <c r="K477" s="155"/>
      <c r="L477" s="155"/>
      <c r="M477" s="155"/>
      <c r="N477" s="163"/>
      <c r="O477" s="163"/>
      <c r="P477" s="163"/>
      <c r="Q477" s="163"/>
      <c r="R477" s="164"/>
      <c r="S477" s="165"/>
      <c r="T477" s="167" t="s">
        <v>510</v>
      </c>
      <c r="U477" s="155"/>
      <c r="V477" s="166">
        <v>0.01</v>
      </c>
      <c r="W477" s="167" t="s">
        <v>493</v>
      </c>
      <c r="X477" s="155" t="s">
        <v>478</v>
      </c>
      <c r="Y477" s="155" t="s">
        <v>475</v>
      </c>
      <c r="Z477" s="166"/>
      <c r="AA477" s="152">
        <f t="shared" si="28"/>
        <v>0.01</v>
      </c>
      <c r="AB477" s="168">
        <f t="shared" si="30"/>
        <v>0.05</v>
      </c>
      <c r="AC477" s="155"/>
      <c r="AD477" s="155">
        <f t="shared" si="31"/>
        <v>0</v>
      </c>
      <c r="AE477" s="169">
        <v>39926</v>
      </c>
      <c r="AF477" s="155"/>
      <c r="AG477" s="155"/>
      <c r="AH477" s="155"/>
      <c r="AI477" s="155"/>
      <c r="AJ477" s="155"/>
      <c r="AK477" s="155"/>
      <c r="AL477" s="155"/>
    </row>
    <row r="478" spans="1:38" x14ac:dyDescent="0.35">
      <c r="A478" s="155">
        <v>62794</v>
      </c>
      <c r="B478" s="162">
        <v>1123</v>
      </c>
      <c r="C478" s="155" t="s">
        <v>598</v>
      </c>
      <c r="D478" s="155" t="s">
        <v>473</v>
      </c>
      <c r="E478" s="155"/>
      <c r="F478" s="155">
        <v>2</v>
      </c>
      <c r="G478" s="250">
        <v>1</v>
      </c>
      <c r="H478" s="155"/>
      <c r="I478" s="155" t="str">
        <f t="shared" si="29"/>
        <v>part</v>
      </c>
      <c r="J478" s="155"/>
      <c r="K478" s="155"/>
      <c r="L478" s="155"/>
      <c r="M478" s="155"/>
      <c r="N478" s="163"/>
      <c r="O478" s="163"/>
      <c r="P478" s="163"/>
      <c r="Q478" s="163"/>
      <c r="R478" s="164"/>
      <c r="S478" s="165"/>
      <c r="T478" s="167" t="s">
        <v>510</v>
      </c>
      <c r="U478" s="155"/>
      <c r="V478" s="166">
        <v>0.01</v>
      </c>
      <c r="W478" s="167" t="s">
        <v>493</v>
      </c>
      <c r="X478" s="155" t="s">
        <v>478</v>
      </c>
      <c r="Y478" s="155" t="s">
        <v>475</v>
      </c>
      <c r="Z478" s="166"/>
      <c r="AA478" s="152">
        <f t="shared" si="28"/>
        <v>0.01</v>
      </c>
      <c r="AB478" s="168">
        <f t="shared" si="30"/>
        <v>0.02</v>
      </c>
      <c r="AC478" s="155"/>
      <c r="AD478" s="155">
        <f t="shared" si="31"/>
        <v>0</v>
      </c>
      <c r="AE478" s="169">
        <v>39926</v>
      </c>
      <c r="AF478" s="155"/>
      <c r="AG478" s="155"/>
      <c r="AH478" s="155"/>
      <c r="AI478" s="155"/>
      <c r="AJ478" s="155"/>
      <c r="AK478" s="155"/>
      <c r="AL478" s="155"/>
    </row>
    <row r="479" spans="1:38" x14ac:dyDescent="0.35">
      <c r="A479" s="155">
        <v>62445</v>
      </c>
      <c r="B479" s="162">
        <v>1134</v>
      </c>
      <c r="C479" s="155" t="s">
        <v>600</v>
      </c>
      <c r="D479" s="155" t="s">
        <v>473</v>
      </c>
      <c r="E479" s="155"/>
      <c r="F479" s="155">
        <v>6</v>
      </c>
      <c r="G479" s="171">
        <v>1</v>
      </c>
      <c r="H479" s="155"/>
      <c r="I479" s="155" t="str">
        <f t="shared" si="29"/>
        <v>part</v>
      </c>
      <c r="J479" s="155"/>
      <c r="K479" s="155"/>
      <c r="L479" s="155"/>
      <c r="M479" s="155"/>
      <c r="N479" s="163"/>
      <c r="O479" s="163"/>
      <c r="P479" s="163"/>
      <c r="Q479" s="163"/>
      <c r="R479" s="164"/>
      <c r="S479" s="251"/>
      <c r="T479" s="167"/>
      <c r="U479" s="155"/>
      <c r="V479" s="166">
        <v>0.04</v>
      </c>
      <c r="W479" s="164"/>
      <c r="X479" s="155" t="s">
        <v>478</v>
      </c>
      <c r="Y479" s="155" t="s">
        <v>475</v>
      </c>
      <c r="Z479" s="166"/>
      <c r="AA479" s="152">
        <f t="shared" si="28"/>
        <v>0.04</v>
      </c>
      <c r="AB479" s="168">
        <f t="shared" si="30"/>
        <v>0.24</v>
      </c>
      <c r="AC479" s="155"/>
      <c r="AD479" s="155">
        <f t="shared" si="31"/>
        <v>0</v>
      </c>
      <c r="AE479" s="169">
        <v>40133</v>
      </c>
      <c r="AF479" s="155"/>
      <c r="AG479" s="155"/>
      <c r="AH479" s="155"/>
      <c r="AI479" s="155"/>
      <c r="AJ479" s="155"/>
      <c r="AK479" s="155"/>
      <c r="AL479" s="155"/>
    </row>
    <row r="480" spans="1:38" s="155" customFormat="1" x14ac:dyDescent="0.35">
      <c r="A480" s="155">
        <v>62804</v>
      </c>
      <c r="B480" s="162">
        <v>1134</v>
      </c>
      <c r="C480" s="155" t="s">
        <v>600</v>
      </c>
      <c r="D480" s="155" t="s">
        <v>473</v>
      </c>
      <c r="F480" s="155">
        <v>8</v>
      </c>
      <c r="G480" s="250">
        <v>1</v>
      </c>
      <c r="I480" s="155" t="str">
        <f t="shared" si="29"/>
        <v>part</v>
      </c>
      <c r="N480" s="163"/>
      <c r="O480" s="163"/>
      <c r="P480" s="163"/>
      <c r="Q480" s="163"/>
      <c r="R480" s="164"/>
      <c r="S480" s="165"/>
      <c r="T480" s="167"/>
      <c r="V480" s="166">
        <v>0.04</v>
      </c>
      <c r="W480" s="164"/>
      <c r="X480" s="155" t="s">
        <v>478</v>
      </c>
      <c r="Y480" s="155" t="s">
        <v>475</v>
      </c>
      <c r="Z480" s="166"/>
      <c r="AA480" s="152">
        <f t="shared" ref="AA480:AA543" si="32">V480+Z480</f>
        <v>0.04</v>
      </c>
      <c r="AB480" s="168">
        <f t="shared" si="30"/>
        <v>0.32</v>
      </c>
      <c r="AD480" s="155">
        <f t="shared" si="31"/>
        <v>0</v>
      </c>
      <c r="AE480" s="169">
        <v>39926</v>
      </c>
    </row>
    <row r="481" spans="1:38" x14ac:dyDescent="0.35">
      <c r="A481" s="155">
        <v>62818</v>
      </c>
      <c r="B481" s="162">
        <v>1134</v>
      </c>
      <c r="C481" s="155" t="s">
        <v>600</v>
      </c>
      <c r="D481" s="155" t="s">
        <v>473</v>
      </c>
      <c r="E481" s="155"/>
      <c r="F481" s="155">
        <v>1</v>
      </c>
      <c r="G481" s="250">
        <v>1</v>
      </c>
      <c r="H481" s="155"/>
      <c r="I481" s="155" t="str">
        <f t="shared" si="29"/>
        <v>part</v>
      </c>
      <c r="J481" s="155"/>
      <c r="K481" s="155"/>
      <c r="L481" s="155"/>
      <c r="M481" s="155"/>
      <c r="N481" s="163"/>
      <c r="O481" s="163"/>
      <c r="P481" s="163"/>
      <c r="Q481" s="163"/>
      <c r="R481" s="164"/>
      <c r="S481" s="251"/>
      <c r="T481" s="167"/>
      <c r="U481" s="163"/>
      <c r="V481" s="166">
        <v>0.04</v>
      </c>
      <c r="W481" s="164"/>
      <c r="X481" s="155" t="s">
        <v>478</v>
      </c>
      <c r="Y481" s="155" t="s">
        <v>475</v>
      </c>
      <c r="Z481" s="166"/>
      <c r="AA481" s="152">
        <f t="shared" si="32"/>
        <v>0.04</v>
      </c>
      <c r="AB481" s="168">
        <f t="shared" si="30"/>
        <v>0.04</v>
      </c>
      <c r="AC481" s="155"/>
      <c r="AD481" s="155">
        <f t="shared" si="31"/>
        <v>0</v>
      </c>
      <c r="AE481" s="169">
        <v>39926</v>
      </c>
      <c r="AF481" s="155"/>
      <c r="AG481" s="155"/>
      <c r="AH481" s="155"/>
      <c r="AI481" s="155"/>
      <c r="AJ481" s="155"/>
      <c r="AK481" s="155"/>
      <c r="AL481" s="155"/>
    </row>
    <row r="482" spans="1:38" x14ac:dyDescent="0.35">
      <c r="A482" s="155">
        <v>62813</v>
      </c>
      <c r="B482" s="162">
        <v>1135</v>
      </c>
      <c r="C482" s="155" t="s">
        <v>601</v>
      </c>
      <c r="D482" s="155" t="s">
        <v>473</v>
      </c>
      <c r="E482" s="155" t="s">
        <v>576</v>
      </c>
      <c r="F482" s="155">
        <v>8</v>
      </c>
      <c r="G482" s="250">
        <v>1</v>
      </c>
      <c r="H482" s="155"/>
      <c r="I482" s="155" t="str">
        <f t="shared" si="29"/>
        <v>part</v>
      </c>
      <c r="J482" s="155"/>
      <c r="K482" s="155"/>
      <c r="L482" s="155"/>
      <c r="M482" s="155"/>
      <c r="N482" s="163"/>
      <c r="O482" s="163"/>
      <c r="P482" s="163"/>
      <c r="Q482" s="163"/>
      <c r="R482" s="164"/>
      <c r="S482" s="165"/>
      <c r="T482" s="167"/>
      <c r="U482" s="155"/>
      <c r="V482" s="166">
        <v>0.22</v>
      </c>
      <c r="W482" s="167"/>
      <c r="X482" s="155" t="s">
        <v>602</v>
      </c>
      <c r="Y482" s="155" t="s">
        <v>475</v>
      </c>
      <c r="Z482" s="166"/>
      <c r="AA482" s="152">
        <f t="shared" si="32"/>
        <v>0.22</v>
      </c>
      <c r="AB482" s="168">
        <f t="shared" si="30"/>
        <v>1.76</v>
      </c>
      <c r="AC482" s="155"/>
      <c r="AD482" s="155">
        <f t="shared" si="31"/>
        <v>0</v>
      </c>
      <c r="AE482" s="169">
        <v>39926</v>
      </c>
      <c r="AF482" s="155">
        <v>8</v>
      </c>
      <c r="AG482" s="155">
        <v>8</v>
      </c>
      <c r="AH482" s="155"/>
      <c r="AI482" s="155"/>
      <c r="AJ482" s="155"/>
      <c r="AK482" s="155"/>
      <c r="AL482" s="155"/>
    </row>
    <row r="483" spans="1:38" x14ac:dyDescent="0.35">
      <c r="A483" s="155">
        <v>62445</v>
      </c>
      <c r="B483" s="162">
        <v>1139</v>
      </c>
      <c r="C483" s="155" t="s">
        <v>603</v>
      </c>
      <c r="D483" s="155" t="s">
        <v>473</v>
      </c>
      <c r="E483" s="155"/>
      <c r="F483" s="155">
        <v>8</v>
      </c>
      <c r="G483" s="171">
        <v>1</v>
      </c>
      <c r="H483" s="155"/>
      <c r="I483" s="155" t="str">
        <f t="shared" si="29"/>
        <v>part</v>
      </c>
      <c r="J483" s="155"/>
      <c r="K483" s="155"/>
      <c r="L483" s="155"/>
      <c r="M483" s="155"/>
      <c r="N483" s="163"/>
      <c r="O483" s="163"/>
      <c r="P483" s="163"/>
      <c r="Q483" s="163"/>
      <c r="R483" s="164"/>
      <c r="S483" s="251"/>
      <c r="T483" s="167"/>
      <c r="U483" s="155"/>
      <c r="V483" s="166">
        <v>0.03</v>
      </c>
      <c r="W483" s="164"/>
      <c r="X483" s="155" t="s">
        <v>478</v>
      </c>
      <c r="Y483" s="155" t="s">
        <v>475</v>
      </c>
      <c r="Z483" s="166"/>
      <c r="AA483" s="152">
        <f t="shared" si="32"/>
        <v>0.03</v>
      </c>
      <c r="AB483" s="168">
        <f t="shared" si="30"/>
        <v>0.24</v>
      </c>
      <c r="AC483" s="155"/>
      <c r="AD483" s="155">
        <f t="shared" si="31"/>
        <v>0</v>
      </c>
      <c r="AE483" s="169">
        <v>40133</v>
      </c>
      <c r="AF483" s="155"/>
      <c r="AG483" s="155"/>
      <c r="AH483" s="155"/>
      <c r="AI483" s="155"/>
      <c r="AJ483" s="155"/>
      <c r="AK483" s="155"/>
      <c r="AL483" s="155"/>
    </row>
    <row r="484" spans="1:38" x14ac:dyDescent="0.35">
      <c r="A484" s="155">
        <v>62897</v>
      </c>
      <c r="B484" s="162">
        <v>1139</v>
      </c>
      <c r="C484" s="155" t="s">
        <v>603</v>
      </c>
      <c r="D484" s="155" t="s">
        <v>473</v>
      </c>
      <c r="E484" s="155"/>
      <c r="F484" s="155">
        <v>6</v>
      </c>
      <c r="G484" s="171">
        <v>1</v>
      </c>
      <c r="H484" s="155"/>
      <c r="I484" s="155" t="str">
        <f t="shared" si="29"/>
        <v>part</v>
      </c>
      <c r="J484" s="155"/>
      <c r="K484" s="155"/>
      <c r="L484" s="155"/>
      <c r="M484" s="155"/>
      <c r="N484" s="163"/>
      <c r="O484" s="163"/>
      <c r="P484" s="163"/>
      <c r="Q484" s="163"/>
      <c r="R484" s="164"/>
      <c r="S484" s="165"/>
      <c r="T484" s="167" t="s">
        <v>510</v>
      </c>
      <c r="U484" s="155"/>
      <c r="V484" s="166">
        <v>0.03</v>
      </c>
      <c r="W484" s="167"/>
      <c r="X484" s="155" t="s">
        <v>478</v>
      </c>
      <c r="Y484" s="155" t="s">
        <v>475</v>
      </c>
      <c r="Z484" s="166"/>
      <c r="AA484" s="152">
        <f t="shared" si="32"/>
        <v>0.03</v>
      </c>
      <c r="AB484" s="168">
        <f t="shared" si="30"/>
        <v>0.18</v>
      </c>
      <c r="AC484" s="155"/>
      <c r="AD484" s="155">
        <f t="shared" si="31"/>
        <v>0</v>
      </c>
      <c r="AE484" s="169">
        <v>40095</v>
      </c>
      <c r="AF484" s="155"/>
      <c r="AG484" s="155"/>
      <c r="AH484" s="155"/>
      <c r="AI484" s="155"/>
      <c r="AJ484" s="155"/>
      <c r="AK484" s="155"/>
      <c r="AL484" s="155"/>
    </row>
    <row r="485" spans="1:38" s="155" customFormat="1" x14ac:dyDescent="0.35">
      <c r="A485" s="155">
        <v>62467</v>
      </c>
      <c r="B485" s="162">
        <v>1139</v>
      </c>
      <c r="C485" s="155" t="s">
        <v>603</v>
      </c>
      <c r="D485" s="155" t="s">
        <v>473</v>
      </c>
      <c r="F485" s="155">
        <v>4</v>
      </c>
      <c r="G485" s="250">
        <v>1</v>
      </c>
      <c r="I485" s="155" t="str">
        <f t="shared" si="29"/>
        <v>part</v>
      </c>
      <c r="N485" s="163"/>
      <c r="O485" s="163"/>
      <c r="P485" s="163"/>
      <c r="Q485" s="163"/>
      <c r="R485" s="164"/>
      <c r="S485" s="165"/>
      <c r="T485" s="167" t="s">
        <v>604</v>
      </c>
      <c r="V485" s="166">
        <v>0.03</v>
      </c>
      <c r="W485" s="167">
        <v>50027</v>
      </c>
      <c r="X485" s="155" t="s">
        <v>478</v>
      </c>
      <c r="Y485" s="155" t="s">
        <v>475</v>
      </c>
      <c r="Z485" s="166"/>
      <c r="AA485" s="152">
        <f t="shared" si="32"/>
        <v>0.03</v>
      </c>
      <c r="AB485" s="168">
        <f t="shared" si="30"/>
        <v>0.12</v>
      </c>
      <c r="AD485" s="155">
        <f t="shared" si="31"/>
        <v>0</v>
      </c>
      <c r="AE485" s="169">
        <v>40000</v>
      </c>
    </row>
    <row r="486" spans="1:38" x14ac:dyDescent="0.35">
      <c r="A486" s="155">
        <v>62912</v>
      </c>
      <c r="B486" s="162">
        <v>1172</v>
      </c>
      <c r="C486" s="155" t="s">
        <v>606</v>
      </c>
      <c r="D486" s="155" t="s">
        <v>473</v>
      </c>
      <c r="E486" s="155"/>
      <c r="F486" s="155">
        <v>4</v>
      </c>
      <c r="G486" s="171">
        <v>1</v>
      </c>
      <c r="H486" s="155"/>
      <c r="I486" s="155" t="str">
        <f t="shared" si="29"/>
        <v>part</v>
      </c>
      <c r="J486" s="155"/>
      <c r="K486" s="155"/>
      <c r="L486" s="155"/>
      <c r="M486" s="155"/>
      <c r="N486" s="163"/>
      <c r="O486" s="163"/>
      <c r="P486" s="163"/>
      <c r="Q486" s="163"/>
      <c r="R486" s="164"/>
      <c r="S486" s="165"/>
      <c r="T486" s="167"/>
      <c r="U486" s="163"/>
      <c r="V486" s="166">
        <v>0.08</v>
      </c>
      <c r="W486" s="167"/>
      <c r="X486" s="155" t="s">
        <v>478</v>
      </c>
      <c r="Y486" s="155" t="s">
        <v>475</v>
      </c>
      <c r="Z486" s="155"/>
      <c r="AA486" s="152">
        <f t="shared" si="32"/>
        <v>0.08</v>
      </c>
      <c r="AB486" s="168">
        <f t="shared" si="30"/>
        <v>0.32</v>
      </c>
      <c r="AC486" s="155"/>
      <c r="AD486" s="155">
        <f t="shared" si="31"/>
        <v>0</v>
      </c>
      <c r="AE486" s="169">
        <v>40126</v>
      </c>
      <c r="AF486" s="155"/>
      <c r="AG486" s="155"/>
      <c r="AH486" s="155"/>
      <c r="AI486" s="155"/>
      <c r="AJ486" s="155"/>
      <c r="AK486" s="155"/>
      <c r="AL486" s="155"/>
    </row>
    <row r="487" spans="1:38" x14ac:dyDescent="0.35">
      <c r="A487" s="149">
        <v>62454</v>
      </c>
      <c r="B487" s="253">
        <v>1177</v>
      </c>
      <c r="C487" s="149" t="s">
        <v>608</v>
      </c>
      <c r="D487" s="149" t="s">
        <v>473</v>
      </c>
      <c r="E487" s="149"/>
      <c r="F487" s="149">
        <v>1</v>
      </c>
      <c r="G487" s="198">
        <v>1</v>
      </c>
      <c r="H487" s="149"/>
      <c r="I487" s="149" t="str">
        <f t="shared" si="29"/>
        <v>part</v>
      </c>
      <c r="J487" s="149"/>
      <c r="K487" s="149"/>
      <c r="L487" s="149"/>
      <c r="M487" s="149"/>
      <c r="N487" s="170"/>
      <c r="O487" s="170"/>
      <c r="P487" s="170"/>
      <c r="Q487" s="170"/>
      <c r="R487" s="255"/>
      <c r="S487" s="256"/>
      <c r="T487" s="257" t="s">
        <v>609</v>
      </c>
      <c r="U487" s="149"/>
      <c r="V487" s="259">
        <v>1780</v>
      </c>
      <c r="W487" s="257">
        <v>50095</v>
      </c>
      <c r="X487" s="149" t="s">
        <v>610</v>
      </c>
      <c r="Y487" s="149" t="s">
        <v>611</v>
      </c>
      <c r="Z487" s="259"/>
      <c r="AA487" s="260">
        <f t="shared" si="32"/>
        <v>1780</v>
      </c>
      <c r="AB487" s="150">
        <f t="shared" si="30"/>
        <v>1780</v>
      </c>
      <c r="AC487" s="149"/>
      <c r="AD487" s="149">
        <f t="shared" si="31"/>
        <v>0</v>
      </c>
      <c r="AE487" s="261">
        <v>39926</v>
      </c>
      <c r="AF487" s="149">
        <v>1</v>
      </c>
      <c r="AG487" s="149"/>
      <c r="AH487" s="149"/>
      <c r="AI487" s="149"/>
      <c r="AJ487" s="149"/>
      <c r="AK487" s="149"/>
      <c r="AL487" s="149"/>
    </row>
    <row r="488" spans="1:38" x14ac:dyDescent="0.35">
      <c r="A488" s="185">
        <v>63109</v>
      </c>
      <c r="B488" s="204">
        <v>1182</v>
      </c>
      <c r="C488" s="185" t="s">
        <v>1631</v>
      </c>
      <c r="D488" s="185" t="s">
        <v>473</v>
      </c>
      <c r="E488" s="185"/>
      <c r="F488" s="185">
        <v>2</v>
      </c>
      <c r="G488" s="218">
        <v>1</v>
      </c>
      <c r="H488" s="185"/>
      <c r="I488" s="185" t="str">
        <f t="shared" si="29"/>
        <v>part</v>
      </c>
      <c r="J488" s="185"/>
      <c r="K488" s="185"/>
      <c r="L488" s="185"/>
      <c r="M488" s="185"/>
      <c r="N488" s="206"/>
      <c r="O488" s="206"/>
      <c r="P488" s="206"/>
      <c r="Q488" s="206"/>
      <c r="R488" s="207"/>
      <c r="S488" s="208"/>
      <c r="T488" s="184" t="s">
        <v>1632</v>
      </c>
      <c r="U488" s="185"/>
      <c r="V488" s="209">
        <v>0</v>
      </c>
      <c r="W488" s="184"/>
      <c r="X488" s="185"/>
      <c r="Y488" s="185"/>
      <c r="Z488" s="209"/>
      <c r="AA488" s="210">
        <f t="shared" si="32"/>
        <v>0</v>
      </c>
      <c r="AB488" s="211">
        <f t="shared" si="30"/>
        <v>0</v>
      </c>
      <c r="AC488" s="185"/>
      <c r="AD488" s="185">
        <f t="shared" si="31"/>
        <v>0</v>
      </c>
      <c r="AE488" s="212">
        <v>40126</v>
      </c>
      <c r="AF488" s="185"/>
      <c r="AG488" s="185"/>
      <c r="AH488" s="185"/>
      <c r="AI488" s="185"/>
      <c r="AJ488" s="185"/>
      <c r="AK488" s="185"/>
      <c r="AL488" s="185"/>
    </row>
    <row r="489" spans="1:38" x14ac:dyDescent="0.35">
      <c r="A489" s="155">
        <v>63109</v>
      </c>
      <c r="B489" s="162">
        <v>1188</v>
      </c>
      <c r="C489" s="155" t="s">
        <v>613</v>
      </c>
      <c r="D489" s="155" t="s">
        <v>473</v>
      </c>
      <c r="E489" s="155"/>
      <c r="F489" s="155">
        <v>2</v>
      </c>
      <c r="G489" s="250">
        <v>1</v>
      </c>
      <c r="H489" s="155"/>
      <c r="I489" s="155" t="str">
        <f t="shared" si="29"/>
        <v>part</v>
      </c>
      <c r="J489" s="155"/>
      <c r="K489" s="155"/>
      <c r="L489" s="155"/>
      <c r="M489" s="155"/>
      <c r="N489" s="163"/>
      <c r="O489" s="163"/>
      <c r="P489" s="163"/>
      <c r="Q489" s="163"/>
      <c r="R489" s="164"/>
      <c r="S489" s="165"/>
      <c r="T489" s="167" t="s">
        <v>510</v>
      </c>
      <c r="U489" s="155"/>
      <c r="V489" s="166">
        <v>0.38300000000000001</v>
      </c>
      <c r="W489" s="167"/>
      <c r="X489" s="155" t="s">
        <v>614</v>
      </c>
      <c r="Y489" s="155" t="s">
        <v>475</v>
      </c>
      <c r="Z489" s="166"/>
      <c r="AA489" s="152">
        <f t="shared" si="32"/>
        <v>0.38300000000000001</v>
      </c>
      <c r="AB489" s="168">
        <f t="shared" si="30"/>
        <v>0.76600000000000001</v>
      </c>
      <c r="AC489" s="155"/>
      <c r="AD489" s="155">
        <f t="shared" si="31"/>
        <v>0</v>
      </c>
      <c r="AE489" s="169">
        <v>40126</v>
      </c>
      <c r="AF489" s="155"/>
      <c r="AG489" s="155"/>
      <c r="AH489" s="155"/>
      <c r="AI489" s="155"/>
      <c r="AJ489" s="155"/>
      <c r="AK489" s="155"/>
      <c r="AL489" s="155"/>
    </row>
    <row r="490" spans="1:38" s="155" customFormat="1" x14ac:dyDescent="0.35">
      <c r="A490" s="155">
        <v>63109</v>
      </c>
      <c r="B490" s="162">
        <v>1190</v>
      </c>
      <c r="C490" s="155" t="s">
        <v>615</v>
      </c>
      <c r="D490" s="155" t="s">
        <v>473</v>
      </c>
      <c r="F490" s="155">
        <v>10</v>
      </c>
      <c r="G490" s="250">
        <v>1</v>
      </c>
      <c r="I490" s="155" t="str">
        <f t="shared" si="29"/>
        <v>part</v>
      </c>
      <c r="N490" s="163"/>
      <c r="O490" s="163"/>
      <c r="P490" s="163"/>
      <c r="Q490" s="163"/>
      <c r="R490" s="164"/>
      <c r="S490" s="165"/>
      <c r="T490" s="167"/>
      <c r="V490" s="166">
        <v>0.1</v>
      </c>
      <c r="W490" s="167"/>
      <c r="X490" s="155" t="s">
        <v>616</v>
      </c>
      <c r="Y490" s="155" t="s">
        <v>475</v>
      </c>
      <c r="Z490" s="166"/>
      <c r="AA490" s="152">
        <f t="shared" si="32"/>
        <v>0.1</v>
      </c>
      <c r="AB490" s="168">
        <f t="shared" si="30"/>
        <v>1</v>
      </c>
      <c r="AD490" s="155">
        <f t="shared" si="31"/>
        <v>0</v>
      </c>
      <c r="AE490" s="169">
        <v>40126</v>
      </c>
    </row>
    <row r="491" spans="1:38" x14ac:dyDescent="0.35">
      <c r="A491" s="155">
        <v>62451</v>
      </c>
      <c r="B491" s="162">
        <v>1196</v>
      </c>
      <c r="C491" s="155" t="s">
        <v>620</v>
      </c>
      <c r="D491" s="155" t="s">
        <v>473</v>
      </c>
      <c r="E491" s="155"/>
      <c r="F491" s="155">
        <v>2</v>
      </c>
      <c r="G491" s="250">
        <v>1</v>
      </c>
      <c r="H491" s="155"/>
      <c r="I491" s="155" t="str">
        <f t="shared" si="29"/>
        <v>part</v>
      </c>
      <c r="J491" s="155"/>
      <c r="K491" s="155"/>
      <c r="L491" s="155"/>
      <c r="M491" s="155"/>
      <c r="N491" s="163"/>
      <c r="O491" s="163"/>
      <c r="P491" s="163"/>
      <c r="Q491" s="163"/>
      <c r="R491" s="164"/>
      <c r="S491" s="165"/>
      <c r="T491" s="167"/>
      <c r="U491" s="155"/>
      <c r="V491" s="166">
        <v>12.45</v>
      </c>
      <c r="W491" s="167">
        <v>12678</v>
      </c>
      <c r="X491" s="155" t="s">
        <v>618</v>
      </c>
      <c r="Y491" s="155"/>
      <c r="Z491" s="166"/>
      <c r="AA491" s="152">
        <f t="shared" si="32"/>
        <v>12.45</v>
      </c>
      <c r="AB491" s="168">
        <f t="shared" si="30"/>
        <v>24.9</v>
      </c>
      <c r="AC491" s="155"/>
      <c r="AD491" s="155">
        <f t="shared" si="31"/>
        <v>0</v>
      </c>
      <c r="AE491" s="169">
        <v>40079</v>
      </c>
      <c r="AF491" s="155"/>
      <c r="AG491" s="155"/>
      <c r="AH491" s="155"/>
      <c r="AI491" s="155"/>
      <c r="AJ491" s="155"/>
      <c r="AK491" s="155"/>
      <c r="AL491" s="155"/>
    </row>
    <row r="492" spans="1:38" x14ac:dyDescent="0.35">
      <c r="A492" s="155">
        <v>62452</v>
      </c>
      <c r="B492" s="162">
        <v>1196</v>
      </c>
      <c r="C492" s="155" t="s">
        <v>617</v>
      </c>
      <c r="D492" s="155" t="s">
        <v>473</v>
      </c>
      <c r="E492" s="155"/>
      <c r="F492" s="155">
        <v>1</v>
      </c>
      <c r="G492" s="171">
        <v>1</v>
      </c>
      <c r="H492" s="155"/>
      <c r="I492" s="155" t="str">
        <f t="shared" si="29"/>
        <v>part</v>
      </c>
      <c r="J492" s="155"/>
      <c r="K492" s="155"/>
      <c r="L492" s="155"/>
      <c r="M492" s="155"/>
      <c r="N492" s="163"/>
      <c r="O492" s="163"/>
      <c r="P492" s="163"/>
      <c r="Q492" s="163"/>
      <c r="R492" s="164"/>
      <c r="S492" s="165"/>
      <c r="T492" s="167"/>
      <c r="U492" s="155"/>
      <c r="V492" s="166">
        <v>13.45</v>
      </c>
      <c r="W492" s="167"/>
      <c r="X492" s="155" t="s">
        <v>618</v>
      </c>
      <c r="Y492" s="155" t="s">
        <v>475</v>
      </c>
      <c r="Z492" s="166"/>
      <c r="AA492" s="152">
        <f t="shared" si="32"/>
        <v>13.45</v>
      </c>
      <c r="AB492" s="168">
        <f t="shared" si="30"/>
        <v>13.45</v>
      </c>
      <c r="AC492" s="155"/>
      <c r="AD492" s="155">
        <f t="shared" si="31"/>
        <v>0</v>
      </c>
      <c r="AE492" s="169">
        <v>40042</v>
      </c>
      <c r="AF492" s="155"/>
      <c r="AG492" s="155"/>
      <c r="AH492" s="155"/>
      <c r="AI492" s="155"/>
      <c r="AJ492" s="155"/>
      <c r="AK492" s="155"/>
      <c r="AL492" s="155"/>
    </row>
    <row r="493" spans="1:38" x14ac:dyDescent="0.35">
      <c r="A493" s="155">
        <v>127407</v>
      </c>
      <c r="B493" s="162">
        <v>1197</v>
      </c>
      <c r="C493" s="155" t="s">
        <v>621</v>
      </c>
      <c r="D493" s="155" t="s">
        <v>473</v>
      </c>
      <c r="E493" s="155"/>
      <c r="F493" s="155">
        <v>2</v>
      </c>
      <c r="G493" s="250">
        <v>1</v>
      </c>
      <c r="H493" s="155"/>
      <c r="I493" s="155" t="str">
        <f t="shared" si="29"/>
        <v>part</v>
      </c>
      <c r="J493" s="155"/>
      <c r="K493" s="155"/>
      <c r="L493" s="155"/>
      <c r="M493" s="155"/>
      <c r="N493" s="163"/>
      <c r="O493" s="163"/>
      <c r="P493" s="163"/>
      <c r="Q493" s="163"/>
      <c r="R493" s="164"/>
      <c r="S493" s="251"/>
      <c r="T493" s="252" t="s">
        <v>622</v>
      </c>
      <c r="U493" s="169"/>
      <c r="V493" s="166">
        <v>0</v>
      </c>
      <c r="W493" s="164" t="s">
        <v>623</v>
      </c>
      <c r="X493" s="155"/>
      <c r="Y493" s="155"/>
      <c r="Z493" s="166"/>
      <c r="AA493" s="152">
        <f t="shared" si="32"/>
        <v>0</v>
      </c>
      <c r="AB493" s="168">
        <f t="shared" si="30"/>
        <v>0</v>
      </c>
      <c r="AC493" s="155"/>
      <c r="AD493" s="155">
        <f t="shared" si="31"/>
        <v>0</v>
      </c>
      <c r="AE493" s="169">
        <v>39926</v>
      </c>
      <c r="AF493" s="155"/>
      <c r="AG493" s="155"/>
      <c r="AH493" s="155"/>
      <c r="AI493" s="155"/>
      <c r="AJ493" s="155"/>
      <c r="AK493" s="155"/>
      <c r="AL493" s="155"/>
    </row>
    <row r="494" spans="1:38" s="155" customFormat="1" x14ac:dyDescent="0.35">
      <c r="A494" s="155">
        <v>62912</v>
      </c>
      <c r="B494" s="162">
        <v>1204</v>
      </c>
      <c r="C494" s="155" t="s">
        <v>624</v>
      </c>
      <c r="D494" s="155" t="s">
        <v>473</v>
      </c>
      <c r="F494" s="155">
        <v>10</v>
      </c>
      <c r="G494" s="171">
        <v>1</v>
      </c>
      <c r="I494" s="155" t="str">
        <f t="shared" si="29"/>
        <v>part</v>
      </c>
      <c r="N494" s="163"/>
      <c r="O494" s="163"/>
      <c r="P494" s="163"/>
      <c r="Q494" s="163"/>
      <c r="R494" s="164"/>
      <c r="S494" s="165"/>
      <c r="T494" s="167"/>
      <c r="U494" s="163"/>
      <c r="V494" s="166">
        <v>0.06</v>
      </c>
      <c r="W494" s="167"/>
      <c r="X494" s="155" t="s">
        <v>625</v>
      </c>
      <c r="Y494" s="155" t="s">
        <v>475</v>
      </c>
      <c r="AA494" s="152">
        <f t="shared" si="32"/>
        <v>0.06</v>
      </c>
      <c r="AB494" s="168">
        <f t="shared" si="30"/>
        <v>0.6</v>
      </c>
      <c r="AD494" s="155">
        <f t="shared" si="31"/>
        <v>0</v>
      </c>
      <c r="AE494" s="169">
        <v>40126</v>
      </c>
    </row>
    <row r="495" spans="1:38" s="155" customFormat="1" x14ac:dyDescent="0.35">
      <c r="A495" s="155">
        <v>62347</v>
      </c>
      <c r="B495" s="162">
        <v>1205</v>
      </c>
      <c r="C495" s="155" t="s">
        <v>626</v>
      </c>
      <c r="D495" s="155" t="s">
        <v>473</v>
      </c>
      <c r="F495" s="155">
        <v>2</v>
      </c>
      <c r="G495" s="250">
        <v>1</v>
      </c>
      <c r="I495" s="155" t="str">
        <f t="shared" si="29"/>
        <v>part</v>
      </c>
      <c r="N495" s="163"/>
      <c r="O495" s="163"/>
      <c r="P495" s="163"/>
      <c r="Q495" s="163"/>
      <c r="R495" s="164"/>
      <c r="S495" s="165"/>
      <c r="T495" s="167" t="s">
        <v>627</v>
      </c>
      <c r="U495" s="163"/>
      <c r="V495" s="166">
        <v>248</v>
      </c>
      <c r="W495" s="164">
        <v>12493</v>
      </c>
      <c r="X495" s="155" t="s">
        <v>1700</v>
      </c>
      <c r="Y495" s="155" t="s">
        <v>475</v>
      </c>
      <c r="Z495" s="166"/>
      <c r="AA495" s="152">
        <f t="shared" si="32"/>
        <v>248</v>
      </c>
      <c r="AB495" s="168">
        <f t="shared" si="30"/>
        <v>496</v>
      </c>
      <c r="AD495" s="155">
        <f t="shared" si="31"/>
        <v>0</v>
      </c>
      <c r="AE495" s="169">
        <v>39926</v>
      </c>
      <c r="AF495" s="155">
        <v>2</v>
      </c>
      <c r="AG495" s="155">
        <v>2</v>
      </c>
    </row>
    <row r="496" spans="1:38" s="155" customFormat="1" x14ac:dyDescent="0.35">
      <c r="A496" s="155">
        <v>62999</v>
      </c>
      <c r="B496" s="162">
        <v>1212</v>
      </c>
      <c r="C496" s="155" t="s">
        <v>630</v>
      </c>
      <c r="D496" s="155" t="s">
        <v>473</v>
      </c>
      <c r="F496" s="155">
        <v>6</v>
      </c>
      <c r="G496" s="171">
        <v>1</v>
      </c>
      <c r="I496" s="155" t="str">
        <f t="shared" si="29"/>
        <v>part</v>
      </c>
      <c r="N496" s="163"/>
      <c r="O496" s="163"/>
      <c r="P496" s="163"/>
      <c r="Q496" s="163"/>
      <c r="R496" s="164"/>
      <c r="S496" s="165"/>
      <c r="T496" s="167" t="s">
        <v>631</v>
      </c>
      <c r="U496" s="163"/>
      <c r="V496" s="166">
        <v>0.24</v>
      </c>
      <c r="W496" s="167"/>
      <c r="X496" s="155" t="s">
        <v>632</v>
      </c>
      <c r="AA496" s="152">
        <f t="shared" si="32"/>
        <v>0.24</v>
      </c>
      <c r="AB496" s="168">
        <f t="shared" si="30"/>
        <v>1.44</v>
      </c>
      <c r="AD496" s="155">
        <f t="shared" si="31"/>
        <v>0</v>
      </c>
      <c r="AE496" s="169">
        <v>40084</v>
      </c>
      <c r="AF496" s="155">
        <v>6</v>
      </c>
    </row>
    <row r="497" spans="1:39" s="155" customFormat="1" x14ac:dyDescent="0.35">
      <c r="A497" s="155">
        <v>62468</v>
      </c>
      <c r="B497" s="162">
        <v>1212</v>
      </c>
      <c r="C497" s="155" t="s">
        <v>630</v>
      </c>
      <c r="D497" s="155" t="s">
        <v>473</v>
      </c>
      <c r="F497" s="155">
        <v>2</v>
      </c>
      <c r="G497" s="250">
        <v>1</v>
      </c>
      <c r="I497" s="155" t="str">
        <f t="shared" si="29"/>
        <v>part</v>
      </c>
      <c r="N497" s="163"/>
      <c r="O497" s="163"/>
      <c r="P497" s="163"/>
      <c r="Q497" s="163"/>
      <c r="R497" s="164"/>
      <c r="S497" s="165"/>
      <c r="T497" s="167" t="s">
        <v>631</v>
      </c>
      <c r="V497" s="166">
        <v>0.24</v>
      </c>
      <c r="W497" s="167"/>
      <c r="X497" s="155" t="s">
        <v>632</v>
      </c>
      <c r="Z497" s="166"/>
      <c r="AA497" s="152">
        <f t="shared" si="32"/>
        <v>0.24</v>
      </c>
      <c r="AB497" s="168">
        <f t="shared" si="30"/>
        <v>0.48</v>
      </c>
      <c r="AD497" s="155">
        <f t="shared" si="31"/>
        <v>0</v>
      </c>
      <c r="AE497" s="169">
        <v>40079</v>
      </c>
    </row>
    <row r="498" spans="1:39" x14ac:dyDescent="0.35">
      <c r="A498" s="155">
        <v>61743</v>
      </c>
      <c r="B498" s="162">
        <v>1212</v>
      </c>
      <c r="C498" s="155" t="s">
        <v>630</v>
      </c>
      <c r="D498" s="155" t="s">
        <v>473</v>
      </c>
      <c r="E498" s="155"/>
      <c r="F498" s="155">
        <v>6</v>
      </c>
      <c r="G498" s="250">
        <v>1</v>
      </c>
      <c r="H498" s="155"/>
      <c r="I498" s="155" t="str">
        <f t="shared" si="29"/>
        <v>part</v>
      </c>
      <c r="J498" s="155"/>
      <c r="K498" s="155"/>
      <c r="L498" s="155"/>
      <c r="M498" s="155"/>
      <c r="N498" s="163"/>
      <c r="O498" s="163"/>
      <c r="P498" s="163"/>
      <c r="Q498" s="163"/>
      <c r="R498" s="164"/>
      <c r="S498" s="165"/>
      <c r="T498" s="167" t="s">
        <v>631</v>
      </c>
      <c r="U498" s="155"/>
      <c r="V498" s="166">
        <v>0.24</v>
      </c>
      <c r="W498" s="167"/>
      <c r="X498" s="155" t="s">
        <v>632</v>
      </c>
      <c r="Y498" s="155"/>
      <c r="Z498" s="166"/>
      <c r="AA498" s="152">
        <f t="shared" si="32"/>
        <v>0.24</v>
      </c>
      <c r="AB498" s="168">
        <f t="shared" si="30"/>
        <v>1.44</v>
      </c>
      <c r="AC498" s="155"/>
      <c r="AD498" s="155">
        <f t="shared" si="31"/>
        <v>0</v>
      </c>
      <c r="AE498" s="169">
        <v>40078</v>
      </c>
      <c r="AF498" s="155"/>
      <c r="AG498" s="155"/>
      <c r="AH498" s="155"/>
      <c r="AI498" s="155"/>
      <c r="AJ498" s="155"/>
      <c r="AK498" s="155"/>
      <c r="AL498" s="155"/>
    </row>
    <row r="499" spans="1:39" x14ac:dyDescent="0.35">
      <c r="A499" s="155">
        <v>62897</v>
      </c>
      <c r="B499" s="162">
        <v>1217</v>
      </c>
      <c r="C499" s="155" t="s">
        <v>633</v>
      </c>
      <c r="D499" s="155" t="s">
        <v>473</v>
      </c>
      <c r="E499" s="155"/>
      <c r="F499" s="155">
        <v>1</v>
      </c>
      <c r="G499" s="171">
        <v>1</v>
      </c>
      <c r="H499" s="155"/>
      <c r="I499" s="155" t="str">
        <f t="shared" si="29"/>
        <v>part</v>
      </c>
      <c r="J499" s="155"/>
      <c r="K499" s="155"/>
      <c r="L499" s="155"/>
      <c r="M499" s="155"/>
      <c r="N499" s="163"/>
      <c r="O499" s="163"/>
      <c r="P499" s="163"/>
      <c r="Q499" s="163"/>
      <c r="R499" s="164"/>
      <c r="S499" s="165"/>
      <c r="T499" s="167" t="s">
        <v>634</v>
      </c>
      <c r="U499" s="155"/>
      <c r="V499" s="166">
        <v>7.3</v>
      </c>
      <c r="W499" s="167"/>
      <c r="X499" s="155" t="s">
        <v>635</v>
      </c>
      <c r="Y499" s="155" t="s">
        <v>475</v>
      </c>
      <c r="Z499" s="166"/>
      <c r="AA499" s="152">
        <f t="shared" si="32"/>
        <v>7.3</v>
      </c>
      <c r="AB499" s="168">
        <f t="shared" si="30"/>
        <v>7.3</v>
      </c>
      <c r="AC499" s="155"/>
      <c r="AD499" s="155">
        <f t="shared" si="31"/>
        <v>0</v>
      </c>
      <c r="AE499" s="169">
        <v>40123</v>
      </c>
      <c r="AF499" s="155"/>
      <c r="AG499" s="155"/>
      <c r="AH499" s="155"/>
      <c r="AI499" s="155"/>
      <c r="AJ499" s="155"/>
      <c r="AK499" s="155"/>
      <c r="AL499" s="155"/>
    </row>
    <row r="500" spans="1:39" x14ac:dyDescent="0.35">
      <c r="A500" s="155">
        <v>62807</v>
      </c>
      <c r="B500" s="162">
        <v>1227</v>
      </c>
      <c r="C500" s="155" t="s">
        <v>637</v>
      </c>
      <c r="D500" s="155" t="s">
        <v>473</v>
      </c>
      <c r="E500" s="155"/>
      <c r="F500" s="155">
        <v>4</v>
      </c>
      <c r="G500" s="250">
        <v>1</v>
      </c>
      <c r="H500" s="155"/>
      <c r="I500" s="155" t="str">
        <f t="shared" si="29"/>
        <v>part</v>
      </c>
      <c r="J500" s="155"/>
      <c r="K500" s="155"/>
      <c r="L500" s="155"/>
      <c r="M500" s="155"/>
      <c r="N500" s="163"/>
      <c r="O500" s="163"/>
      <c r="P500" s="163"/>
      <c r="Q500" s="163"/>
      <c r="R500" s="164"/>
      <c r="S500" s="165"/>
      <c r="T500" s="167"/>
      <c r="U500" s="155"/>
      <c r="V500" s="166">
        <v>0.06</v>
      </c>
      <c r="W500" s="167"/>
      <c r="X500" s="155" t="s">
        <v>478</v>
      </c>
      <c r="Y500" s="155" t="s">
        <v>475</v>
      </c>
      <c r="Z500" s="166"/>
      <c r="AA500" s="152">
        <f t="shared" si="32"/>
        <v>0.06</v>
      </c>
      <c r="AB500" s="168">
        <f t="shared" si="30"/>
        <v>0.24</v>
      </c>
      <c r="AC500" s="155"/>
      <c r="AD500" s="155">
        <f t="shared" si="31"/>
        <v>0</v>
      </c>
      <c r="AE500" s="169">
        <v>39926</v>
      </c>
      <c r="AF500" s="155"/>
      <c r="AG500" s="155"/>
      <c r="AH500" s="155"/>
      <c r="AI500" s="155"/>
      <c r="AJ500" s="155"/>
      <c r="AK500" s="155"/>
      <c r="AL500" s="155"/>
    </row>
    <row r="501" spans="1:39" x14ac:dyDescent="0.35">
      <c r="A501" s="155">
        <v>62465</v>
      </c>
      <c r="B501" s="162">
        <v>1228</v>
      </c>
      <c r="C501" s="155" t="s">
        <v>638</v>
      </c>
      <c r="D501" s="155" t="s">
        <v>473</v>
      </c>
      <c r="E501" s="155"/>
      <c r="F501" s="155">
        <v>4</v>
      </c>
      <c r="G501" s="171">
        <v>1</v>
      </c>
      <c r="H501" s="155"/>
      <c r="I501" s="155" t="str">
        <f t="shared" si="29"/>
        <v>part</v>
      </c>
      <c r="J501" s="155"/>
      <c r="K501" s="155"/>
      <c r="L501" s="155"/>
      <c r="M501" s="155"/>
      <c r="N501" s="163"/>
      <c r="O501" s="163"/>
      <c r="P501" s="163"/>
      <c r="Q501" s="163"/>
      <c r="R501" s="164"/>
      <c r="S501" s="165"/>
      <c r="T501" s="167"/>
      <c r="U501" s="155"/>
      <c r="V501" s="166">
        <v>0.08</v>
      </c>
      <c r="W501" s="167"/>
      <c r="X501" s="155" t="s">
        <v>478</v>
      </c>
      <c r="Y501" s="155" t="s">
        <v>475</v>
      </c>
      <c r="Z501" s="166"/>
      <c r="AA501" s="152">
        <f t="shared" si="32"/>
        <v>0.08</v>
      </c>
      <c r="AB501" s="168">
        <f t="shared" si="30"/>
        <v>0.32</v>
      </c>
      <c r="AC501" s="155"/>
      <c r="AD501" s="155">
        <f t="shared" si="31"/>
        <v>0</v>
      </c>
      <c r="AE501" s="169">
        <v>40123</v>
      </c>
      <c r="AF501" s="155"/>
      <c r="AG501" s="155"/>
      <c r="AH501" s="155"/>
      <c r="AI501" s="155"/>
      <c r="AJ501" s="155"/>
      <c r="AK501" s="155"/>
      <c r="AL501" s="155"/>
    </row>
    <row r="502" spans="1:39" x14ac:dyDescent="0.35">
      <c r="A502" s="155">
        <v>62876</v>
      </c>
      <c r="B502" s="162">
        <v>1234</v>
      </c>
      <c r="C502" s="173" t="s">
        <v>639</v>
      </c>
      <c r="D502" s="173" t="s">
        <v>473</v>
      </c>
      <c r="E502" s="155"/>
      <c r="F502" s="155">
        <v>2</v>
      </c>
      <c r="G502" s="171">
        <v>1</v>
      </c>
      <c r="H502" s="155"/>
      <c r="I502" s="155" t="str">
        <f t="shared" si="29"/>
        <v>part</v>
      </c>
      <c r="J502" s="155"/>
      <c r="K502" s="155"/>
      <c r="L502" s="155"/>
      <c r="M502" s="155"/>
      <c r="N502" s="163"/>
      <c r="O502" s="163"/>
      <c r="P502" s="163"/>
      <c r="Q502" s="163"/>
      <c r="R502" s="164"/>
      <c r="S502" s="165"/>
      <c r="T502" s="167"/>
      <c r="U502" s="155"/>
      <c r="V502" s="166">
        <v>0.13</v>
      </c>
      <c r="W502" s="167"/>
      <c r="X502" s="155" t="s">
        <v>542</v>
      </c>
      <c r="Y502" s="155" t="s">
        <v>475</v>
      </c>
      <c r="Z502" s="166"/>
      <c r="AA502" s="152">
        <f t="shared" si="32"/>
        <v>0.13</v>
      </c>
      <c r="AB502" s="168">
        <f t="shared" si="30"/>
        <v>0.26</v>
      </c>
      <c r="AC502" s="155"/>
      <c r="AD502" s="155">
        <f t="shared" si="31"/>
        <v>0</v>
      </c>
      <c r="AE502" s="169">
        <v>40030</v>
      </c>
      <c r="AF502" s="155"/>
      <c r="AG502" s="155"/>
      <c r="AH502" s="155"/>
      <c r="AI502" s="155"/>
      <c r="AJ502" s="155"/>
      <c r="AK502" s="155"/>
      <c r="AL502" s="155"/>
    </row>
    <row r="503" spans="1:39" x14ac:dyDescent="0.35">
      <c r="A503" s="155">
        <v>62799</v>
      </c>
      <c r="B503" s="162">
        <v>1234</v>
      </c>
      <c r="C503" s="155" t="s">
        <v>639</v>
      </c>
      <c r="D503" s="155" t="s">
        <v>473</v>
      </c>
      <c r="E503" s="155"/>
      <c r="F503" s="155">
        <v>1</v>
      </c>
      <c r="G503" s="250">
        <v>1</v>
      </c>
      <c r="H503" s="155"/>
      <c r="I503" s="155" t="str">
        <f t="shared" si="29"/>
        <v>part</v>
      </c>
      <c r="J503" s="155"/>
      <c r="K503" s="155"/>
      <c r="L503" s="155"/>
      <c r="M503" s="155"/>
      <c r="N503" s="163"/>
      <c r="O503" s="163"/>
      <c r="P503" s="163"/>
      <c r="Q503" s="163"/>
      <c r="R503" s="164"/>
      <c r="S503" s="165"/>
      <c r="T503" s="167"/>
      <c r="U503" s="155"/>
      <c r="V503" s="166">
        <v>0.13</v>
      </c>
      <c r="W503" s="167"/>
      <c r="X503" s="155" t="s">
        <v>640</v>
      </c>
      <c r="Y503" s="155" t="s">
        <v>475</v>
      </c>
      <c r="Z503" s="166"/>
      <c r="AA503" s="152">
        <f t="shared" si="32"/>
        <v>0.13</v>
      </c>
      <c r="AB503" s="168">
        <f t="shared" si="30"/>
        <v>0.13</v>
      </c>
      <c r="AC503" s="155"/>
      <c r="AD503" s="155">
        <f t="shared" si="31"/>
        <v>0</v>
      </c>
      <c r="AE503" s="169">
        <v>39926</v>
      </c>
      <c r="AF503" s="155"/>
      <c r="AG503" s="155"/>
      <c r="AH503" s="155"/>
      <c r="AI503" s="155"/>
      <c r="AJ503" s="155"/>
      <c r="AK503" s="155"/>
      <c r="AL503" s="155"/>
    </row>
    <row r="504" spans="1:39" s="155" customFormat="1" x14ac:dyDescent="0.35">
      <c r="A504" s="155">
        <v>62465</v>
      </c>
      <c r="B504" s="162">
        <v>1237</v>
      </c>
      <c r="C504" s="155" t="s">
        <v>643</v>
      </c>
      <c r="D504" s="155" t="s">
        <v>473</v>
      </c>
      <c r="F504" s="155">
        <v>8</v>
      </c>
      <c r="G504" s="171">
        <v>1</v>
      </c>
      <c r="I504" s="155" t="str">
        <f t="shared" si="29"/>
        <v>part</v>
      </c>
      <c r="N504" s="163"/>
      <c r="O504" s="163"/>
      <c r="P504" s="163"/>
      <c r="Q504" s="163"/>
      <c r="R504" s="164"/>
      <c r="S504" s="165"/>
      <c r="T504" s="167"/>
      <c r="V504" s="166">
        <v>7.0000000000000007E-2</v>
      </c>
      <c r="W504" s="167"/>
      <c r="X504" s="155" t="s">
        <v>616</v>
      </c>
      <c r="Y504" s="155" t="s">
        <v>567</v>
      </c>
      <c r="Z504" s="166"/>
      <c r="AA504" s="152">
        <f t="shared" si="32"/>
        <v>7.0000000000000007E-2</v>
      </c>
      <c r="AB504" s="168">
        <f t="shared" si="30"/>
        <v>0.56000000000000005</v>
      </c>
      <c r="AD504" s="155">
        <f t="shared" si="31"/>
        <v>0</v>
      </c>
      <c r="AE504" s="169">
        <v>40123</v>
      </c>
    </row>
    <row r="505" spans="1:39" x14ac:dyDescent="0.35">
      <c r="A505" s="155">
        <v>62452</v>
      </c>
      <c r="B505" s="162">
        <v>1243</v>
      </c>
      <c r="C505" s="155" t="s">
        <v>645</v>
      </c>
      <c r="D505" s="155" t="s">
        <v>473</v>
      </c>
      <c r="E505" s="155"/>
      <c r="F505" s="155">
        <v>1</v>
      </c>
      <c r="G505" s="171">
        <v>1</v>
      </c>
      <c r="H505" s="155"/>
      <c r="I505" s="155" t="str">
        <f t="shared" si="29"/>
        <v>part</v>
      </c>
      <c r="J505" s="155"/>
      <c r="K505" s="155"/>
      <c r="L505" s="155"/>
      <c r="M505" s="155"/>
      <c r="N505" s="163"/>
      <c r="O505" s="163"/>
      <c r="P505" s="163"/>
      <c r="Q505" s="163"/>
      <c r="R505" s="164"/>
      <c r="S505" s="165"/>
      <c r="T505" s="167"/>
      <c r="U505" s="155"/>
      <c r="V505" s="166">
        <v>0</v>
      </c>
      <c r="W505" s="167"/>
      <c r="X505" s="155" t="s">
        <v>646</v>
      </c>
      <c r="Y505" s="155" t="s">
        <v>567</v>
      </c>
      <c r="Z505" s="166"/>
      <c r="AA505" s="152">
        <f t="shared" si="32"/>
        <v>0</v>
      </c>
      <c r="AB505" s="168">
        <f t="shared" si="30"/>
        <v>0</v>
      </c>
      <c r="AC505" s="155"/>
      <c r="AD505" s="155">
        <f t="shared" si="31"/>
        <v>0</v>
      </c>
      <c r="AE505" s="169">
        <v>40086</v>
      </c>
      <c r="AF505" s="155"/>
      <c r="AG505" s="155"/>
      <c r="AH505" s="155"/>
      <c r="AI505" s="155"/>
      <c r="AJ505" s="155"/>
      <c r="AK505" s="155"/>
      <c r="AL505" s="155"/>
    </row>
    <row r="506" spans="1:39" x14ac:dyDescent="0.35">
      <c r="A506" s="155">
        <v>62799</v>
      </c>
      <c r="B506" s="162">
        <v>1243</v>
      </c>
      <c r="C506" s="155" t="s">
        <v>645</v>
      </c>
      <c r="D506" s="155" t="s">
        <v>473</v>
      </c>
      <c r="E506" s="155"/>
      <c r="F506" s="155">
        <v>1</v>
      </c>
      <c r="G506" s="250">
        <v>1</v>
      </c>
      <c r="H506" s="155"/>
      <c r="I506" s="155" t="str">
        <f t="shared" si="29"/>
        <v>part</v>
      </c>
      <c r="J506" s="155"/>
      <c r="K506" s="155"/>
      <c r="L506" s="155"/>
      <c r="M506" s="155"/>
      <c r="N506" s="163"/>
      <c r="O506" s="163"/>
      <c r="P506" s="163"/>
      <c r="Q506" s="163"/>
      <c r="R506" s="164"/>
      <c r="S506" s="165"/>
      <c r="T506" s="167"/>
      <c r="U506" s="155"/>
      <c r="V506" s="166">
        <v>0</v>
      </c>
      <c r="W506" s="167"/>
      <c r="X506" s="155" t="s">
        <v>646</v>
      </c>
      <c r="Y506" s="155" t="s">
        <v>567</v>
      </c>
      <c r="Z506" s="166"/>
      <c r="AA506" s="152">
        <f t="shared" si="32"/>
        <v>0</v>
      </c>
      <c r="AB506" s="168">
        <f t="shared" si="30"/>
        <v>0</v>
      </c>
      <c r="AC506" s="155"/>
      <c r="AD506" s="155">
        <f t="shared" si="31"/>
        <v>0</v>
      </c>
      <c r="AE506" s="169">
        <v>40079</v>
      </c>
      <c r="AF506" s="155"/>
      <c r="AG506" s="155"/>
      <c r="AH506" s="155"/>
      <c r="AI506" s="155"/>
      <c r="AJ506" s="155"/>
      <c r="AK506" s="155"/>
      <c r="AL506" s="155"/>
    </row>
    <row r="507" spans="1:39" x14ac:dyDescent="0.35">
      <c r="A507" s="155">
        <v>62804</v>
      </c>
      <c r="B507" s="162">
        <v>1243</v>
      </c>
      <c r="C507" s="155" t="s">
        <v>645</v>
      </c>
      <c r="D507" s="155" t="s">
        <v>473</v>
      </c>
      <c r="E507" s="155"/>
      <c r="F507" s="155">
        <v>4</v>
      </c>
      <c r="G507" s="250">
        <v>1</v>
      </c>
      <c r="H507" s="155"/>
      <c r="I507" s="155" t="str">
        <f t="shared" si="29"/>
        <v>part</v>
      </c>
      <c r="J507" s="155"/>
      <c r="K507" s="155"/>
      <c r="L507" s="155"/>
      <c r="M507" s="155"/>
      <c r="N507" s="163"/>
      <c r="O507" s="163"/>
      <c r="P507" s="163"/>
      <c r="Q507" s="163"/>
      <c r="R507" s="164"/>
      <c r="S507" s="165"/>
      <c r="T507" s="167"/>
      <c r="U507" s="155"/>
      <c r="V507" s="166">
        <v>0</v>
      </c>
      <c r="W507" s="167"/>
      <c r="X507" s="155" t="s">
        <v>646</v>
      </c>
      <c r="Y507" s="155" t="s">
        <v>475</v>
      </c>
      <c r="Z507" s="166"/>
      <c r="AA507" s="152">
        <f t="shared" si="32"/>
        <v>0</v>
      </c>
      <c r="AB507" s="168">
        <f t="shared" si="30"/>
        <v>0</v>
      </c>
      <c r="AC507" s="155"/>
      <c r="AD507" s="155">
        <f t="shared" si="31"/>
        <v>0</v>
      </c>
      <c r="AE507" s="169">
        <v>39926</v>
      </c>
      <c r="AF507" s="155">
        <v>4</v>
      </c>
      <c r="AG507" s="155">
        <v>4</v>
      </c>
      <c r="AH507" s="155"/>
      <c r="AI507" s="155"/>
      <c r="AJ507" s="155"/>
      <c r="AK507" s="155"/>
      <c r="AL507" s="155"/>
    </row>
    <row r="508" spans="1:39" s="149" customFormat="1" x14ac:dyDescent="0.35">
      <c r="A508" s="155">
        <v>62813</v>
      </c>
      <c r="B508" s="162">
        <v>1243</v>
      </c>
      <c r="C508" s="155" t="s">
        <v>645</v>
      </c>
      <c r="D508" s="155" t="s">
        <v>473</v>
      </c>
      <c r="E508" s="155"/>
      <c r="F508" s="155">
        <v>6</v>
      </c>
      <c r="G508" s="250">
        <v>1</v>
      </c>
      <c r="H508" s="155"/>
      <c r="I508" s="155" t="str">
        <f t="shared" si="29"/>
        <v>part</v>
      </c>
      <c r="J508" s="155"/>
      <c r="K508" s="155"/>
      <c r="L508" s="155"/>
      <c r="M508" s="155"/>
      <c r="N508" s="163"/>
      <c r="O508" s="163"/>
      <c r="P508" s="163"/>
      <c r="Q508" s="163"/>
      <c r="R508" s="164"/>
      <c r="S508" s="165"/>
      <c r="T508" s="167"/>
      <c r="U508" s="155"/>
      <c r="V508" s="166">
        <v>0</v>
      </c>
      <c r="W508" s="167"/>
      <c r="X508" s="155" t="s">
        <v>646</v>
      </c>
      <c r="Y508" s="155" t="s">
        <v>475</v>
      </c>
      <c r="Z508" s="166"/>
      <c r="AA508" s="152">
        <f t="shared" si="32"/>
        <v>0</v>
      </c>
      <c r="AB508" s="168">
        <f t="shared" si="30"/>
        <v>0</v>
      </c>
      <c r="AC508" s="155"/>
      <c r="AD508" s="155">
        <f t="shared" si="31"/>
        <v>0</v>
      </c>
      <c r="AE508" s="169">
        <v>39926</v>
      </c>
      <c r="AF508" s="155"/>
      <c r="AG508" s="155"/>
      <c r="AH508" s="155"/>
      <c r="AI508" s="155"/>
      <c r="AJ508" s="155"/>
      <c r="AK508" s="155"/>
      <c r="AL508" s="155"/>
    </row>
    <row r="509" spans="1:39" s="149" customFormat="1" x14ac:dyDescent="0.35">
      <c r="A509" s="155">
        <v>62815</v>
      </c>
      <c r="B509" s="162">
        <v>1243</v>
      </c>
      <c r="C509" s="155" t="s">
        <v>645</v>
      </c>
      <c r="D509" s="155" t="s">
        <v>473</v>
      </c>
      <c r="E509" s="155"/>
      <c r="F509" s="155">
        <v>4</v>
      </c>
      <c r="G509" s="250">
        <v>1</v>
      </c>
      <c r="H509" s="155"/>
      <c r="I509" s="155" t="str">
        <f t="shared" si="29"/>
        <v>part</v>
      </c>
      <c r="J509" s="155"/>
      <c r="K509" s="155"/>
      <c r="L509" s="155"/>
      <c r="M509" s="155"/>
      <c r="N509" s="163"/>
      <c r="O509" s="163"/>
      <c r="P509" s="163"/>
      <c r="Q509" s="163"/>
      <c r="R509" s="164"/>
      <c r="S509" s="165"/>
      <c r="T509" s="167"/>
      <c r="U509" s="155"/>
      <c r="V509" s="166">
        <v>0</v>
      </c>
      <c r="W509" s="164"/>
      <c r="X509" s="155" t="s">
        <v>646</v>
      </c>
      <c r="Y509" s="155" t="s">
        <v>475</v>
      </c>
      <c r="Z509" s="166"/>
      <c r="AA509" s="152">
        <f t="shared" si="32"/>
        <v>0</v>
      </c>
      <c r="AB509" s="168">
        <f t="shared" si="30"/>
        <v>0</v>
      </c>
      <c r="AC509" s="155"/>
      <c r="AD509" s="155">
        <f t="shared" si="31"/>
        <v>0</v>
      </c>
      <c r="AE509" s="169">
        <v>39926</v>
      </c>
      <c r="AF509" s="155"/>
      <c r="AG509" s="155"/>
      <c r="AH509" s="155"/>
      <c r="AI509" s="155"/>
      <c r="AJ509" s="155"/>
      <c r="AK509" s="155"/>
      <c r="AL509" s="155"/>
    </row>
    <row r="510" spans="1:39" s="149" customFormat="1" x14ac:dyDescent="0.35">
      <c r="A510" s="155">
        <v>63059</v>
      </c>
      <c r="B510" s="162">
        <v>1244</v>
      </c>
      <c r="C510" s="155" t="s">
        <v>648</v>
      </c>
      <c r="D510" s="155" t="s">
        <v>473</v>
      </c>
      <c r="E510" s="155"/>
      <c r="F510" s="155">
        <v>2</v>
      </c>
      <c r="G510" s="171">
        <v>1</v>
      </c>
      <c r="H510" s="155"/>
      <c r="I510" s="155" t="str">
        <f t="shared" si="29"/>
        <v>part</v>
      </c>
      <c r="J510" s="155"/>
      <c r="K510" s="155"/>
      <c r="L510" s="155"/>
      <c r="M510" s="155"/>
      <c r="N510" s="163"/>
      <c r="O510" s="163"/>
      <c r="P510" s="163"/>
      <c r="Q510" s="163"/>
      <c r="R510" s="164"/>
      <c r="S510" s="165"/>
      <c r="T510" s="167"/>
      <c r="U510" s="155"/>
      <c r="V510" s="166">
        <v>0</v>
      </c>
      <c r="W510" s="167"/>
      <c r="X510" s="155" t="s">
        <v>649</v>
      </c>
      <c r="Y510" s="155" t="s">
        <v>475</v>
      </c>
      <c r="Z510" s="166"/>
      <c r="AA510" s="152">
        <f t="shared" si="32"/>
        <v>0</v>
      </c>
      <c r="AB510" s="168">
        <f t="shared" si="30"/>
        <v>0</v>
      </c>
      <c r="AC510" s="155"/>
      <c r="AD510" s="155">
        <f t="shared" si="31"/>
        <v>0</v>
      </c>
      <c r="AE510" s="169">
        <v>40042</v>
      </c>
      <c r="AF510" s="155"/>
      <c r="AG510" s="155"/>
      <c r="AH510" s="155"/>
      <c r="AI510" s="155"/>
      <c r="AJ510" s="155"/>
      <c r="AK510" s="155"/>
      <c r="AL510" s="155"/>
    </row>
    <row r="511" spans="1:39" s="95" customFormat="1" x14ac:dyDescent="0.35">
      <c r="A511" s="155">
        <v>62804</v>
      </c>
      <c r="B511" s="162">
        <v>1244</v>
      </c>
      <c r="C511" s="155" t="s">
        <v>648</v>
      </c>
      <c r="D511" s="155" t="s">
        <v>473</v>
      </c>
      <c r="E511" s="155"/>
      <c r="F511" s="155">
        <v>6</v>
      </c>
      <c r="G511" s="250">
        <v>1</v>
      </c>
      <c r="H511" s="155"/>
      <c r="I511" s="155" t="str">
        <f t="shared" si="29"/>
        <v>part</v>
      </c>
      <c r="J511" s="155"/>
      <c r="K511" s="155"/>
      <c r="L511" s="155"/>
      <c r="M511" s="155"/>
      <c r="N511" s="163"/>
      <c r="O511" s="163"/>
      <c r="P511" s="163"/>
      <c r="Q511" s="163"/>
      <c r="R511" s="164"/>
      <c r="S511" s="165"/>
      <c r="T511" s="167"/>
      <c r="U511" s="155"/>
      <c r="V511" s="166">
        <v>0</v>
      </c>
      <c r="W511" s="167"/>
      <c r="X511" s="155" t="s">
        <v>649</v>
      </c>
      <c r="Y511" s="155" t="s">
        <v>475</v>
      </c>
      <c r="Z511" s="166"/>
      <c r="AA511" s="152">
        <f t="shared" si="32"/>
        <v>0</v>
      </c>
      <c r="AB511" s="168">
        <f t="shared" si="30"/>
        <v>0</v>
      </c>
      <c r="AC511" s="155"/>
      <c r="AD511" s="155">
        <f t="shared" si="31"/>
        <v>0</v>
      </c>
      <c r="AE511" s="169">
        <v>39926</v>
      </c>
      <c r="AF511" s="155"/>
      <c r="AG511" s="155"/>
      <c r="AH511" s="155"/>
      <c r="AI511" s="155"/>
      <c r="AJ511" s="155"/>
      <c r="AK511" s="155"/>
      <c r="AL511" s="155"/>
      <c r="AM511" s="88"/>
    </row>
    <row r="512" spans="1:39" s="95" customFormat="1" x14ac:dyDescent="0.35">
      <c r="A512" s="155">
        <v>62804</v>
      </c>
      <c r="B512" s="162">
        <v>1245</v>
      </c>
      <c r="C512" s="155" t="s">
        <v>650</v>
      </c>
      <c r="D512" s="155" t="s">
        <v>473</v>
      </c>
      <c r="E512" s="155"/>
      <c r="F512" s="155">
        <v>2</v>
      </c>
      <c r="G512" s="250">
        <v>1</v>
      </c>
      <c r="H512" s="155"/>
      <c r="I512" s="155" t="str">
        <f t="shared" si="29"/>
        <v>part</v>
      </c>
      <c r="J512" s="155"/>
      <c r="K512" s="155"/>
      <c r="L512" s="155"/>
      <c r="M512" s="155"/>
      <c r="N512" s="163"/>
      <c r="O512" s="163"/>
      <c r="P512" s="163"/>
      <c r="Q512" s="163"/>
      <c r="R512" s="164"/>
      <c r="S512" s="165"/>
      <c r="T512" s="167"/>
      <c r="U512" s="155"/>
      <c r="V512" s="166">
        <v>0</v>
      </c>
      <c r="W512" s="167"/>
      <c r="X512" s="155" t="s">
        <v>651</v>
      </c>
      <c r="Y512" s="155" t="s">
        <v>475</v>
      </c>
      <c r="Z512" s="166"/>
      <c r="AA512" s="152">
        <f t="shared" si="32"/>
        <v>0</v>
      </c>
      <c r="AB512" s="168">
        <f t="shared" si="30"/>
        <v>0</v>
      </c>
      <c r="AC512" s="155"/>
      <c r="AD512" s="155">
        <f t="shared" si="31"/>
        <v>0</v>
      </c>
      <c r="AE512" s="169">
        <v>40095</v>
      </c>
      <c r="AF512" s="155"/>
      <c r="AG512" s="155"/>
      <c r="AH512" s="155"/>
      <c r="AI512" s="155"/>
      <c r="AJ512" s="155"/>
      <c r="AK512" s="155"/>
      <c r="AL512" s="155"/>
      <c r="AM512" s="88"/>
    </row>
    <row r="513" spans="1:39" s="95" customFormat="1" x14ac:dyDescent="0.35">
      <c r="A513" s="155">
        <v>62452</v>
      </c>
      <c r="B513" s="162">
        <v>1245</v>
      </c>
      <c r="C513" s="155" t="s">
        <v>650</v>
      </c>
      <c r="D513" s="155" t="s">
        <v>473</v>
      </c>
      <c r="E513" s="155"/>
      <c r="F513" s="155">
        <v>1</v>
      </c>
      <c r="G513" s="171">
        <v>1</v>
      </c>
      <c r="H513" s="155"/>
      <c r="I513" s="155" t="str">
        <f t="shared" si="29"/>
        <v>part</v>
      </c>
      <c r="J513" s="155"/>
      <c r="K513" s="155"/>
      <c r="L513" s="155"/>
      <c r="M513" s="155"/>
      <c r="N513" s="163"/>
      <c r="O513" s="163"/>
      <c r="P513" s="163"/>
      <c r="Q513" s="163"/>
      <c r="R513" s="164"/>
      <c r="S513" s="165"/>
      <c r="T513" s="167"/>
      <c r="U513" s="155"/>
      <c r="V513" s="166">
        <v>0</v>
      </c>
      <c r="W513" s="167"/>
      <c r="X513" s="155" t="s">
        <v>651</v>
      </c>
      <c r="Y513" s="155" t="s">
        <v>475</v>
      </c>
      <c r="Z513" s="166"/>
      <c r="AA513" s="152">
        <f t="shared" si="32"/>
        <v>0</v>
      </c>
      <c r="AB513" s="168">
        <f t="shared" si="30"/>
        <v>0</v>
      </c>
      <c r="AC513" s="155"/>
      <c r="AD513" s="155">
        <f t="shared" si="31"/>
        <v>0</v>
      </c>
      <c r="AE513" s="169">
        <v>40086</v>
      </c>
      <c r="AF513" s="155"/>
      <c r="AG513" s="155"/>
      <c r="AH513" s="155"/>
      <c r="AI513" s="155"/>
      <c r="AJ513" s="155"/>
      <c r="AK513" s="155"/>
      <c r="AL513" s="155"/>
      <c r="AM513" s="88"/>
    </row>
    <row r="514" spans="1:39" s="150" customFormat="1" x14ac:dyDescent="0.35">
      <c r="A514" s="155">
        <v>62452</v>
      </c>
      <c r="B514" s="162">
        <v>1246</v>
      </c>
      <c r="C514" s="155" t="s">
        <v>652</v>
      </c>
      <c r="D514" s="155" t="s">
        <v>473</v>
      </c>
      <c r="E514" s="155"/>
      <c r="F514" s="155">
        <v>1</v>
      </c>
      <c r="G514" s="171">
        <v>1</v>
      </c>
      <c r="H514" s="155"/>
      <c r="I514" s="155" t="str">
        <f t="shared" si="29"/>
        <v>part</v>
      </c>
      <c r="J514" s="155"/>
      <c r="K514" s="155"/>
      <c r="L514" s="155"/>
      <c r="M514" s="155"/>
      <c r="N514" s="163"/>
      <c r="O514" s="163"/>
      <c r="P514" s="163"/>
      <c r="Q514" s="163"/>
      <c r="R514" s="164"/>
      <c r="S514" s="165"/>
      <c r="T514" s="167"/>
      <c r="U514" s="155"/>
      <c r="V514" s="166">
        <v>0.45</v>
      </c>
      <c r="W514" s="167"/>
      <c r="X514" s="155" t="s">
        <v>654</v>
      </c>
      <c r="Y514" s="155" t="s">
        <v>475</v>
      </c>
      <c r="Z514" s="166"/>
      <c r="AA514" s="152">
        <f t="shared" si="32"/>
        <v>0.45</v>
      </c>
      <c r="AB514" s="168">
        <f t="shared" si="30"/>
        <v>0.45</v>
      </c>
      <c r="AC514" s="155"/>
      <c r="AD514" s="155">
        <f t="shared" si="31"/>
        <v>0</v>
      </c>
      <c r="AE514" s="169">
        <v>40086</v>
      </c>
      <c r="AF514" s="155"/>
      <c r="AG514" s="155"/>
      <c r="AH514" s="155"/>
      <c r="AI514" s="155"/>
      <c r="AJ514" s="155"/>
      <c r="AK514" s="155"/>
      <c r="AL514" s="155"/>
      <c r="AM514" s="149"/>
    </row>
    <row r="515" spans="1:39" s="95" customFormat="1" x14ac:dyDescent="0.35">
      <c r="A515" s="155">
        <v>62468</v>
      </c>
      <c r="B515" s="162">
        <v>1246</v>
      </c>
      <c r="C515" s="155" t="s">
        <v>652</v>
      </c>
      <c r="D515" s="155" t="s">
        <v>473</v>
      </c>
      <c r="E515" s="155"/>
      <c r="F515" s="155">
        <v>2</v>
      </c>
      <c r="G515" s="250">
        <v>1</v>
      </c>
      <c r="H515" s="155"/>
      <c r="I515" s="155" t="str">
        <f t="shared" si="29"/>
        <v>part</v>
      </c>
      <c r="J515" s="155"/>
      <c r="K515" s="155"/>
      <c r="L515" s="155"/>
      <c r="M515" s="155"/>
      <c r="N515" s="163"/>
      <c r="O515" s="163"/>
      <c r="P515" s="163"/>
      <c r="Q515" s="163"/>
      <c r="R515" s="164"/>
      <c r="S515" s="165"/>
      <c r="T515" s="167"/>
      <c r="U515" s="155"/>
      <c r="V515" s="166">
        <v>0.45</v>
      </c>
      <c r="W515" s="167"/>
      <c r="X515" s="155" t="s">
        <v>653</v>
      </c>
      <c r="Y515" s="155" t="s">
        <v>475</v>
      </c>
      <c r="Z515" s="166"/>
      <c r="AA515" s="152">
        <f t="shared" si="32"/>
        <v>0.45</v>
      </c>
      <c r="AB515" s="168">
        <f t="shared" si="30"/>
        <v>0.9</v>
      </c>
      <c r="AC515" s="155"/>
      <c r="AD515" s="155">
        <f t="shared" si="31"/>
        <v>0</v>
      </c>
      <c r="AE515" s="169">
        <v>40079</v>
      </c>
      <c r="AF515" s="155"/>
      <c r="AG515" s="155"/>
      <c r="AH515" s="155"/>
      <c r="AI515" s="155"/>
      <c r="AJ515" s="155"/>
      <c r="AK515" s="155"/>
      <c r="AL515" s="155"/>
      <c r="AM515" s="88"/>
    </row>
    <row r="516" spans="1:39" s="95" customFormat="1" x14ac:dyDescent="0.35">
      <c r="A516" s="155">
        <v>62813</v>
      </c>
      <c r="B516" s="162">
        <v>1247</v>
      </c>
      <c r="C516" s="155" t="s">
        <v>655</v>
      </c>
      <c r="D516" s="155" t="s">
        <v>473</v>
      </c>
      <c r="E516" s="155"/>
      <c r="F516" s="155">
        <v>2</v>
      </c>
      <c r="G516" s="250">
        <v>1</v>
      </c>
      <c r="H516" s="155"/>
      <c r="I516" s="155" t="str">
        <f t="shared" si="29"/>
        <v>part</v>
      </c>
      <c r="J516" s="155"/>
      <c r="K516" s="155"/>
      <c r="L516" s="155"/>
      <c r="M516" s="155"/>
      <c r="N516" s="163"/>
      <c r="O516" s="163"/>
      <c r="P516" s="163"/>
      <c r="Q516" s="163"/>
      <c r="R516" s="164"/>
      <c r="S516" s="165"/>
      <c r="T516" s="167"/>
      <c r="U516" s="155"/>
      <c r="V516" s="166">
        <v>0.32</v>
      </c>
      <c r="W516" s="167"/>
      <c r="X516" s="155" t="s">
        <v>656</v>
      </c>
      <c r="Y516" s="155" t="s">
        <v>475</v>
      </c>
      <c r="Z516" s="166"/>
      <c r="AA516" s="152">
        <f t="shared" si="32"/>
        <v>0.32</v>
      </c>
      <c r="AB516" s="168">
        <f t="shared" si="30"/>
        <v>0.64</v>
      </c>
      <c r="AC516" s="155"/>
      <c r="AD516" s="155">
        <f t="shared" si="31"/>
        <v>0</v>
      </c>
      <c r="AE516" s="169">
        <v>40000</v>
      </c>
      <c r="AF516" s="155">
        <v>2</v>
      </c>
      <c r="AG516" s="155">
        <v>2</v>
      </c>
      <c r="AH516" s="155"/>
      <c r="AI516" s="155"/>
      <c r="AJ516" s="155"/>
      <c r="AK516" s="155"/>
      <c r="AL516" s="155"/>
      <c r="AM516" s="88"/>
    </row>
    <row r="517" spans="1:39" s="168" customFormat="1" x14ac:dyDescent="0.35">
      <c r="A517" s="155">
        <v>63109</v>
      </c>
      <c r="B517" s="162">
        <v>1258</v>
      </c>
      <c r="C517" s="155" t="s">
        <v>657</v>
      </c>
      <c r="D517" s="155" t="s">
        <v>473</v>
      </c>
      <c r="E517" s="155"/>
      <c r="F517" s="155">
        <v>4</v>
      </c>
      <c r="G517" s="250">
        <v>1</v>
      </c>
      <c r="H517" s="155"/>
      <c r="I517" s="155" t="str">
        <f t="shared" si="29"/>
        <v>part</v>
      </c>
      <c r="J517" s="155"/>
      <c r="K517" s="155"/>
      <c r="L517" s="155"/>
      <c r="M517" s="155"/>
      <c r="N517" s="163"/>
      <c r="O517" s="163"/>
      <c r="P517" s="163"/>
      <c r="Q517" s="163"/>
      <c r="R517" s="164"/>
      <c r="S517" s="165"/>
      <c r="T517" s="167"/>
      <c r="U517" s="155"/>
      <c r="V517" s="166">
        <v>0.08</v>
      </c>
      <c r="W517" s="167"/>
      <c r="X517" s="155" t="s">
        <v>658</v>
      </c>
      <c r="Y517" s="155" t="s">
        <v>475</v>
      </c>
      <c r="Z517" s="166"/>
      <c r="AA517" s="152">
        <f t="shared" si="32"/>
        <v>0.08</v>
      </c>
      <c r="AB517" s="168">
        <f t="shared" si="30"/>
        <v>0.32</v>
      </c>
      <c r="AC517" s="155"/>
      <c r="AD517" s="155">
        <f t="shared" si="31"/>
        <v>0</v>
      </c>
      <c r="AE517" s="169">
        <v>40126</v>
      </c>
      <c r="AF517" s="155"/>
      <c r="AG517" s="155"/>
      <c r="AH517" s="155"/>
      <c r="AI517" s="155"/>
      <c r="AJ517" s="155"/>
      <c r="AK517" s="155"/>
      <c r="AL517" s="155"/>
      <c r="AM517" s="155"/>
    </row>
    <row r="518" spans="1:39" s="168" customFormat="1" x14ac:dyDescent="0.35">
      <c r="A518" s="185">
        <v>63109</v>
      </c>
      <c r="B518" s="204">
        <v>1264</v>
      </c>
      <c r="C518" s="185" t="s">
        <v>1701</v>
      </c>
      <c r="D518" s="185" t="s">
        <v>473</v>
      </c>
      <c r="E518" s="185"/>
      <c r="F518" s="185">
        <v>2</v>
      </c>
      <c r="G518" s="218">
        <v>1</v>
      </c>
      <c r="H518" s="185"/>
      <c r="I518" s="185" t="str">
        <f t="shared" si="29"/>
        <v>part</v>
      </c>
      <c r="J518" s="185"/>
      <c r="K518" s="185"/>
      <c r="L518" s="185"/>
      <c r="M518" s="185"/>
      <c r="N518" s="206"/>
      <c r="O518" s="206"/>
      <c r="P518" s="206"/>
      <c r="Q518" s="206"/>
      <c r="R518" s="207"/>
      <c r="S518" s="208"/>
      <c r="T518" s="184" t="s">
        <v>1632</v>
      </c>
      <c r="U518" s="185"/>
      <c r="V518" s="209">
        <v>0</v>
      </c>
      <c r="W518" s="184"/>
      <c r="X518" s="185"/>
      <c r="Y518" s="185"/>
      <c r="Z518" s="209"/>
      <c r="AA518" s="210">
        <f t="shared" si="32"/>
        <v>0</v>
      </c>
      <c r="AB518" s="211">
        <f t="shared" si="30"/>
        <v>0</v>
      </c>
      <c r="AC518" s="185"/>
      <c r="AD518" s="185">
        <f t="shared" si="31"/>
        <v>0</v>
      </c>
      <c r="AE518" s="212">
        <v>40126</v>
      </c>
      <c r="AF518" s="185"/>
      <c r="AG518" s="185"/>
      <c r="AH518" s="185"/>
      <c r="AI518" s="185"/>
      <c r="AJ518" s="185"/>
      <c r="AK518" s="185"/>
      <c r="AL518" s="185"/>
      <c r="AM518" s="155"/>
    </row>
    <row r="519" spans="1:39" s="95" customFormat="1" x14ac:dyDescent="0.35">
      <c r="A519" s="155">
        <v>62452</v>
      </c>
      <c r="B519" s="162">
        <v>1270</v>
      </c>
      <c r="C519" s="155" t="s">
        <v>659</v>
      </c>
      <c r="D519" s="155" t="s">
        <v>473</v>
      </c>
      <c r="E519" s="155"/>
      <c r="F519" s="155">
        <v>1</v>
      </c>
      <c r="G519" s="171">
        <v>1</v>
      </c>
      <c r="H519" s="155"/>
      <c r="I519" s="155" t="str">
        <f t="shared" ref="I519:I582" si="33">IF(COUNTIF($A$7:$A$3320,B519)&lt;&gt;0,"assy","part")</f>
        <v>part</v>
      </c>
      <c r="J519" s="155"/>
      <c r="K519" s="155"/>
      <c r="L519" s="155"/>
      <c r="M519" s="155"/>
      <c r="N519" s="163"/>
      <c r="O519" s="163"/>
      <c r="P519" s="163"/>
      <c r="Q519" s="163"/>
      <c r="R519" s="164"/>
      <c r="S519" s="165"/>
      <c r="T519" s="167" t="s">
        <v>522</v>
      </c>
      <c r="U519" s="155"/>
      <c r="V519" s="166">
        <v>26.5</v>
      </c>
      <c r="W519" s="167">
        <v>50000</v>
      </c>
      <c r="X519" s="155" t="s">
        <v>660</v>
      </c>
      <c r="Y519" s="155"/>
      <c r="Z519" s="166"/>
      <c r="AA519" s="152">
        <f t="shared" si="32"/>
        <v>26.5</v>
      </c>
      <c r="AB519" s="168">
        <f t="shared" ref="AB519:AB582" si="34">AA519*F519</f>
        <v>26.5</v>
      </c>
      <c r="AC519" s="155"/>
      <c r="AD519" s="155">
        <f t="shared" ref="AD519:AD582" si="35">AC519*F519</f>
        <v>0</v>
      </c>
      <c r="AE519" s="169">
        <v>40086</v>
      </c>
      <c r="AF519" s="155"/>
      <c r="AG519" s="155"/>
      <c r="AH519" s="155"/>
      <c r="AI519" s="155"/>
      <c r="AJ519" s="155"/>
      <c r="AK519" s="155"/>
      <c r="AL519" s="155"/>
      <c r="AM519" s="88"/>
    </row>
    <row r="520" spans="1:39" s="95" customFormat="1" x14ac:dyDescent="0.35">
      <c r="A520" s="155">
        <v>62452</v>
      </c>
      <c r="B520" s="162">
        <v>1271</v>
      </c>
      <c r="C520" s="155" t="s">
        <v>661</v>
      </c>
      <c r="D520" s="155" t="s">
        <v>473</v>
      </c>
      <c r="E520" s="155"/>
      <c r="F520" s="155">
        <v>1</v>
      </c>
      <c r="G520" s="171">
        <v>1</v>
      </c>
      <c r="H520" s="155"/>
      <c r="I520" s="155" t="str">
        <f t="shared" si="33"/>
        <v>part</v>
      </c>
      <c r="J520" s="155"/>
      <c r="K520" s="155"/>
      <c r="L520" s="155"/>
      <c r="M520" s="155"/>
      <c r="N520" s="163"/>
      <c r="O520" s="163"/>
      <c r="P520" s="163"/>
      <c r="Q520" s="163"/>
      <c r="R520" s="164"/>
      <c r="S520" s="165"/>
      <c r="T520" s="167" t="s">
        <v>522</v>
      </c>
      <c r="U520" s="155"/>
      <c r="V520" s="166">
        <v>34.299999999999997</v>
      </c>
      <c r="W520" s="167">
        <v>50000</v>
      </c>
      <c r="X520" s="155" t="s">
        <v>662</v>
      </c>
      <c r="Y520" s="155"/>
      <c r="Z520" s="166"/>
      <c r="AA520" s="152">
        <f t="shared" si="32"/>
        <v>34.299999999999997</v>
      </c>
      <c r="AB520" s="168">
        <f t="shared" si="34"/>
        <v>34.299999999999997</v>
      </c>
      <c r="AC520" s="155"/>
      <c r="AD520" s="155">
        <f t="shared" si="35"/>
        <v>0</v>
      </c>
      <c r="AE520" s="169">
        <v>40086</v>
      </c>
      <c r="AF520" s="155"/>
      <c r="AG520" s="155"/>
      <c r="AH520" s="155"/>
      <c r="AI520" s="155"/>
      <c r="AJ520" s="155"/>
      <c r="AK520" s="155"/>
      <c r="AL520" s="155"/>
      <c r="AM520" s="88"/>
    </row>
    <row r="521" spans="1:39" s="95" customFormat="1" x14ac:dyDescent="0.35">
      <c r="A521" s="155">
        <v>62452</v>
      </c>
      <c r="B521" s="162">
        <v>1272</v>
      </c>
      <c r="C521" s="155" t="s">
        <v>663</v>
      </c>
      <c r="D521" s="155" t="s">
        <v>473</v>
      </c>
      <c r="E521" s="155"/>
      <c r="F521" s="155">
        <v>1</v>
      </c>
      <c r="G521" s="171">
        <v>1</v>
      </c>
      <c r="H521" s="155"/>
      <c r="I521" s="155" t="str">
        <f t="shared" si="33"/>
        <v>part</v>
      </c>
      <c r="J521" s="155"/>
      <c r="K521" s="155"/>
      <c r="L521" s="155"/>
      <c r="M521" s="155"/>
      <c r="N521" s="163"/>
      <c r="O521" s="163"/>
      <c r="P521" s="163"/>
      <c r="Q521" s="163"/>
      <c r="R521" s="164"/>
      <c r="S521" s="165"/>
      <c r="T521" s="167"/>
      <c r="U521" s="155"/>
      <c r="V521" s="166">
        <v>0.08</v>
      </c>
      <c r="W521" s="167"/>
      <c r="X521" s="155" t="s">
        <v>664</v>
      </c>
      <c r="Y521" s="155" t="s">
        <v>475</v>
      </c>
      <c r="Z521" s="155"/>
      <c r="AA521" s="152">
        <f t="shared" si="32"/>
        <v>0.08</v>
      </c>
      <c r="AB521" s="168">
        <f t="shared" si="34"/>
        <v>0.08</v>
      </c>
      <c r="AC521" s="155"/>
      <c r="AD521" s="155">
        <f t="shared" si="35"/>
        <v>0</v>
      </c>
      <c r="AE521" s="169">
        <v>40042</v>
      </c>
      <c r="AF521" s="155"/>
      <c r="AG521" s="155"/>
      <c r="AH521" s="155"/>
      <c r="AI521" s="155"/>
      <c r="AJ521" s="155"/>
      <c r="AK521" s="155"/>
      <c r="AL521" s="155"/>
      <c r="AM521" s="88"/>
    </row>
    <row r="522" spans="1:39" s="95" customFormat="1" x14ac:dyDescent="0.35">
      <c r="A522" s="149">
        <v>62912</v>
      </c>
      <c r="B522" s="253">
        <v>1274</v>
      </c>
      <c r="C522" s="149" t="s">
        <v>1702</v>
      </c>
      <c r="D522" s="149" t="s">
        <v>473</v>
      </c>
      <c r="E522" s="149"/>
      <c r="F522" s="149">
        <v>4</v>
      </c>
      <c r="G522" s="254">
        <v>1</v>
      </c>
      <c r="H522" s="149"/>
      <c r="I522" s="149" t="str">
        <f t="shared" si="33"/>
        <v>part</v>
      </c>
      <c r="J522" s="149"/>
      <c r="K522" s="149"/>
      <c r="L522" s="149"/>
      <c r="M522" s="149"/>
      <c r="N522" s="170"/>
      <c r="O522" s="170"/>
      <c r="P522" s="170"/>
      <c r="Q522" s="170"/>
      <c r="R522" s="255"/>
      <c r="S522" s="256"/>
      <c r="T522" s="257"/>
      <c r="U522" s="170"/>
      <c r="V522" s="259">
        <v>1.52</v>
      </c>
      <c r="W522" s="257"/>
      <c r="X522" s="149" t="s">
        <v>1703</v>
      </c>
      <c r="Y522" s="149" t="s">
        <v>475</v>
      </c>
      <c r="Z522" s="149"/>
      <c r="AA522" s="260">
        <f t="shared" si="32"/>
        <v>1.52</v>
      </c>
      <c r="AB522" s="150">
        <f t="shared" si="34"/>
        <v>6.08</v>
      </c>
      <c r="AC522" s="149"/>
      <c r="AD522" s="149">
        <f t="shared" si="35"/>
        <v>0</v>
      </c>
      <c r="AE522" s="261">
        <v>40126</v>
      </c>
      <c r="AF522" s="149"/>
      <c r="AG522" s="149"/>
      <c r="AH522" s="149"/>
      <c r="AI522" s="149"/>
      <c r="AJ522" s="149"/>
      <c r="AK522" s="149"/>
      <c r="AL522" s="149"/>
      <c r="AM522" s="88"/>
    </row>
    <row r="523" spans="1:39" s="150" customFormat="1" x14ac:dyDescent="0.35">
      <c r="A523" s="149">
        <v>62451</v>
      </c>
      <c r="B523" s="253">
        <v>1274</v>
      </c>
      <c r="C523" s="149" t="s">
        <v>1702</v>
      </c>
      <c r="D523" s="149" t="s">
        <v>473</v>
      </c>
      <c r="E523" s="149"/>
      <c r="F523" s="149">
        <v>4</v>
      </c>
      <c r="G523" s="198">
        <v>1</v>
      </c>
      <c r="H523" s="149"/>
      <c r="I523" s="149" t="str">
        <f t="shared" si="33"/>
        <v>part</v>
      </c>
      <c r="J523" s="149"/>
      <c r="K523" s="149"/>
      <c r="L523" s="149"/>
      <c r="M523" s="149"/>
      <c r="N523" s="170"/>
      <c r="O523" s="170"/>
      <c r="P523" s="170"/>
      <c r="Q523" s="170"/>
      <c r="R523" s="255"/>
      <c r="S523" s="256"/>
      <c r="T523" s="257"/>
      <c r="U523" s="149"/>
      <c r="V523" s="259">
        <v>1.52</v>
      </c>
      <c r="W523" s="257"/>
      <c r="X523" s="149" t="s">
        <v>1703</v>
      </c>
      <c r="Y523" s="149" t="s">
        <v>929</v>
      </c>
      <c r="Z523" s="259"/>
      <c r="AA523" s="260">
        <f t="shared" si="32"/>
        <v>1.52</v>
      </c>
      <c r="AB523" s="150">
        <f t="shared" si="34"/>
        <v>6.08</v>
      </c>
      <c r="AC523" s="149"/>
      <c r="AD523" s="149">
        <f t="shared" si="35"/>
        <v>0</v>
      </c>
      <c r="AE523" s="261">
        <v>40079</v>
      </c>
      <c r="AF523" s="149">
        <v>4</v>
      </c>
      <c r="AG523" s="149">
        <v>4</v>
      </c>
      <c r="AH523" s="149"/>
      <c r="AI523" s="149"/>
      <c r="AJ523" s="149"/>
      <c r="AK523" s="149"/>
      <c r="AL523" s="149"/>
      <c r="AM523" s="149"/>
    </row>
    <row r="524" spans="1:39" s="95" customFormat="1" x14ac:dyDescent="0.35">
      <c r="A524" s="155">
        <v>62452</v>
      </c>
      <c r="B524" s="162">
        <v>1287</v>
      </c>
      <c r="C524" s="155" t="s">
        <v>665</v>
      </c>
      <c r="D524" s="155" t="s">
        <v>473</v>
      </c>
      <c r="E524" s="155"/>
      <c r="F524" s="155">
        <v>10</v>
      </c>
      <c r="G524" s="171">
        <v>1</v>
      </c>
      <c r="H524" s="155"/>
      <c r="I524" s="155" t="str">
        <f t="shared" si="33"/>
        <v>part</v>
      </c>
      <c r="J524" s="155"/>
      <c r="K524" s="155"/>
      <c r="L524" s="155"/>
      <c r="M524" s="155"/>
      <c r="N524" s="163"/>
      <c r="O524" s="163"/>
      <c r="P524" s="163"/>
      <c r="Q524" s="163"/>
      <c r="R524" s="164"/>
      <c r="S524" s="165"/>
      <c r="T524" s="167"/>
      <c r="U524" s="155"/>
      <c r="V524" s="166">
        <v>0.05</v>
      </c>
      <c r="W524" s="167"/>
      <c r="X524" s="155" t="s">
        <v>478</v>
      </c>
      <c r="Y524" s="155"/>
      <c r="Z524" s="155"/>
      <c r="AA524" s="152">
        <f t="shared" si="32"/>
        <v>0.05</v>
      </c>
      <c r="AB524" s="168">
        <f t="shared" si="34"/>
        <v>0.5</v>
      </c>
      <c r="AC524" s="155"/>
      <c r="AD524" s="155">
        <f t="shared" si="35"/>
        <v>0</v>
      </c>
      <c r="AE524" s="169">
        <v>40086</v>
      </c>
      <c r="AF524" s="155"/>
      <c r="AG524" s="155"/>
      <c r="AH524" s="155"/>
      <c r="AI524" s="155"/>
      <c r="AJ524" s="155"/>
      <c r="AK524" s="155"/>
      <c r="AL524" s="155"/>
      <c r="AM524" s="88"/>
    </row>
    <row r="525" spans="1:39" s="95" customFormat="1" x14ac:dyDescent="0.35">
      <c r="A525" s="155">
        <v>62445</v>
      </c>
      <c r="B525" s="162">
        <v>1309</v>
      </c>
      <c r="C525" s="155" t="s">
        <v>666</v>
      </c>
      <c r="D525" s="155" t="s">
        <v>473</v>
      </c>
      <c r="E525" s="155"/>
      <c r="F525" s="155">
        <v>2</v>
      </c>
      <c r="G525" s="250">
        <v>1</v>
      </c>
      <c r="H525" s="155"/>
      <c r="I525" s="155" t="str">
        <f t="shared" si="33"/>
        <v>part</v>
      </c>
      <c r="J525" s="155"/>
      <c r="K525" s="155"/>
      <c r="L525" s="155"/>
      <c r="M525" s="155"/>
      <c r="N525" s="163"/>
      <c r="O525" s="163"/>
      <c r="P525" s="163"/>
      <c r="Q525" s="163"/>
      <c r="R525" s="164"/>
      <c r="S525" s="165"/>
      <c r="T525" s="167"/>
      <c r="U525" s="155"/>
      <c r="V525" s="166">
        <v>0.14000000000000001</v>
      </c>
      <c r="W525" s="167"/>
      <c r="X525" s="155" t="s">
        <v>548</v>
      </c>
      <c r="Y525" s="155" t="s">
        <v>475</v>
      </c>
      <c r="Z525" s="166"/>
      <c r="AA525" s="152">
        <f t="shared" si="32"/>
        <v>0.14000000000000001</v>
      </c>
      <c r="AB525" s="168">
        <f t="shared" si="34"/>
        <v>0.28000000000000003</v>
      </c>
      <c r="AC525" s="155"/>
      <c r="AD525" s="155">
        <f t="shared" si="35"/>
        <v>0</v>
      </c>
      <c r="AE525" s="169">
        <v>39926</v>
      </c>
      <c r="AF525" s="155"/>
      <c r="AG525" s="155"/>
      <c r="AH525" s="155"/>
      <c r="AI525" s="155"/>
      <c r="AJ525" s="155"/>
      <c r="AK525" s="155"/>
      <c r="AL525" s="155"/>
      <c r="AM525" s="88"/>
    </row>
    <row r="526" spans="1:39" s="95" customFormat="1" x14ac:dyDescent="0.35">
      <c r="A526" s="149">
        <v>62445</v>
      </c>
      <c r="B526" s="253">
        <v>1312</v>
      </c>
      <c r="C526" s="149" t="s">
        <v>667</v>
      </c>
      <c r="D526" s="149" t="s">
        <v>473</v>
      </c>
      <c r="E526" s="149"/>
      <c r="F526" s="149">
        <v>1</v>
      </c>
      <c r="G526" s="254">
        <v>1</v>
      </c>
      <c r="H526" s="149"/>
      <c r="I526" s="149" t="str">
        <f t="shared" si="33"/>
        <v>part</v>
      </c>
      <c r="J526" s="149"/>
      <c r="K526" s="149"/>
      <c r="L526" s="149"/>
      <c r="M526" s="149"/>
      <c r="N526" s="170"/>
      <c r="O526" s="170"/>
      <c r="P526" s="170"/>
      <c r="Q526" s="170"/>
      <c r="R526" s="255"/>
      <c r="S526" s="256"/>
      <c r="T526" s="257" t="s">
        <v>506</v>
      </c>
      <c r="U526" s="170"/>
      <c r="V526" s="259">
        <v>41.9</v>
      </c>
      <c r="W526" s="257"/>
      <c r="X526" s="149" t="s">
        <v>668</v>
      </c>
      <c r="Y526" s="149" t="s">
        <v>567</v>
      </c>
      <c r="Z526" s="149"/>
      <c r="AA526" s="260">
        <f t="shared" si="32"/>
        <v>41.9</v>
      </c>
      <c r="AB526" s="150">
        <f t="shared" si="34"/>
        <v>41.9</v>
      </c>
      <c r="AC526" s="149"/>
      <c r="AD526" s="149">
        <f t="shared" si="35"/>
        <v>0</v>
      </c>
      <c r="AE526" s="261">
        <v>40129</v>
      </c>
      <c r="AF526" s="149"/>
      <c r="AG526" s="149"/>
      <c r="AH526" s="149"/>
      <c r="AI526" s="149"/>
      <c r="AJ526" s="149"/>
      <c r="AK526" s="149"/>
      <c r="AL526" s="149"/>
      <c r="AM526" s="88"/>
    </row>
    <row r="527" spans="1:39" s="150" customFormat="1" x14ac:dyDescent="0.35">
      <c r="A527" s="149">
        <v>63126</v>
      </c>
      <c r="B527" s="253">
        <v>1312</v>
      </c>
      <c r="C527" s="149" t="s">
        <v>667</v>
      </c>
      <c r="D527" s="149" t="s">
        <v>473</v>
      </c>
      <c r="E527" s="149"/>
      <c r="F527" s="149">
        <v>1</v>
      </c>
      <c r="G527" s="198">
        <v>1</v>
      </c>
      <c r="H527" s="149"/>
      <c r="I527" s="149" t="str">
        <f t="shared" si="33"/>
        <v>part</v>
      </c>
      <c r="J527" s="149"/>
      <c r="K527" s="149"/>
      <c r="L527" s="149"/>
      <c r="M527" s="149"/>
      <c r="N527" s="170"/>
      <c r="O527" s="170"/>
      <c r="P527" s="170"/>
      <c r="Q527" s="170"/>
      <c r="R527" s="255"/>
      <c r="S527" s="256"/>
      <c r="T527" s="257" t="s">
        <v>1028</v>
      </c>
      <c r="U527" s="149"/>
      <c r="V527" s="259">
        <v>41.9</v>
      </c>
      <c r="W527" s="257"/>
      <c r="X527" s="149" t="s">
        <v>1894</v>
      </c>
      <c r="Y527" s="149" t="s">
        <v>1030</v>
      </c>
      <c r="Z527" s="259"/>
      <c r="AA527" s="260">
        <f t="shared" si="32"/>
        <v>41.9</v>
      </c>
      <c r="AB527" s="150">
        <f t="shared" si="34"/>
        <v>41.9</v>
      </c>
      <c r="AC527" s="149"/>
      <c r="AD527" s="149">
        <f t="shared" si="35"/>
        <v>0</v>
      </c>
      <c r="AE527" s="261">
        <v>39926</v>
      </c>
      <c r="AF527" s="149">
        <v>1</v>
      </c>
      <c r="AG527" s="149"/>
      <c r="AH527" s="149"/>
      <c r="AI527" s="149"/>
      <c r="AJ527" s="149"/>
      <c r="AK527" s="149"/>
      <c r="AL527" s="149"/>
      <c r="AM527" s="149"/>
    </row>
    <row r="528" spans="1:39" s="150" customFormat="1" x14ac:dyDescent="0.35">
      <c r="A528" s="149">
        <v>62445</v>
      </c>
      <c r="B528" s="253">
        <v>1314</v>
      </c>
      <c r="C528" s="149" t="s">
        <v>1805</v>
      </c>
      <c r="D528" s="149" t="s">
        <v>473</v>
      </c>
      <c r="E528" s="149"/>
      <c r="F528" s="149">
        <v>1</v>
      </c>
      <c r="G528" s="254">
        <v>1</v>
      </c>
      <c r="H528" s="149"/>
      <c r="I528" s="149" t="str">
        <f t="shared" si="33"/>
        <v>part</v>
      </c>
      <c r="J528" s="149"/>
      <c r="K528" s="149"/>
      <c r="L528" s="149"/>
      <c r="M528" s="149"/>
      <c r="N528" s="170"/>
      <c r="O528" s="170"/>
      <c r="P528" s="170"/>
      <c r="Q528" s="170"/>
      <c r="R528" s="255"/>
      <c r="S528" s="256"/>
      <c r="T528" s="257" t="s">
        <v>506</v>
      </c>
      <c r="U528" s="170"/>
      <c r="V528" s="259">
        <v>14.9</v>
      </c>
      <c r="W528" s="257"/>
      <c r="X528" s="149" t="s">
        <v>1696</v>
      </c>
      <c r="Y528" s="149" t="s">
        <v>1030</v>
      </c>
      <c r="Z528" s="149"/>
      <c r="AA528" s="260">
        <f t="shared" si="32"/>
        <v>14.9</v>
      </c>
      <c r="AB528" s="150">
        <f t="shared" si="34"/>
        <v>14.9</v>
      </c>
      <c r="AC528" s="149"/>
      <c r="AD528" s="149">
        <f t="shared" si="35"/>
        <v>0</v>
      </c>
      <c r="AE528" s="261">
        <v>40129</v>
      </c>
      <c r="AF528" s="149">
        <v>1</v>
      </c>
      <c r="AG528" s="149"/>
      <c r="AH528" s="149"/>
      <c r="AI528" s="149"/>
      <c r="AJ528" s="149"/>
      <c r="AK528" s="149"/>
      <c r="AL528" s="149"/>
      <c r="AM528" s="149"/>
    </row>
    <row r="529" spans="1:39" s="95" customFormat="1" x14ac:dyDescent="0.35">
      <c r="A529" s="155">
        <v>62452</v>
      </c>
      <c r="B529" s="162">
        <v>1320</v>
      </c>
      <c r="C529" s="155" t="s">
        <v>670</v>
      </c>
      <c r="D529" s="155" t="s">
        <v>473</v>
      </c>
      <c r="E529" s="155"/>
      <c r="F529" s="155">
        <v>1</v>
      </c>
      <c r="G529" s="171">
        <v>1</v>
      </c>
      <c r="H529" s="155"/>
      <c r="I529" s="155" t="str">
        <f t="shared" si="33"/>
        <v>part</v>
      </c>
      <c r="J529" s="155"/>
      <c r="K529" s="155"/>
      <c r="L529" s="155"/>
      <c r="M529" s="155"/>
      <c r="N529" s="163"/>
      <c r="O529" s="163"/>
      <c r="P529" s="163"/>
      <c r="Q529" s="163"/>
      <c r="R529" s="164"/>
      <c r="S529" s="165"/>
      <c r="T529" s="167"/>
      <c r="U529" s="155"/>
      <c r="V529" s="166">
        <v>1.52</v>
      </c>
      <c r="W529" s="167"/>
      <c r="X529" s="155" t="s">
        <v>614</v>
      </c>
      <c r="Y529" s="155"/>
      <c r="Z529" s="155"/>
      <c r="AA529" s="152">
        <f t="shared" si="32"/>
        <v>1.52</v>
      </c>
      <c r="AB529" s="168">
        <f t="shared" si="34"/>
        <v>1.52</v>
      </c>
      <c r="AC529" s="155"/>
      <c r="AD529" s="155">
        <f t="shared" si="35"/>
        <v>0</v>
      </c>
      <c r="AE529" s="169">
        <v>40086</v>
      </c>
      <c r="AF529" s="155"/>
      <c r="AG529" s="155"/>
      <c r="AH529" s="155"/>
      <c r="AI529" s="155"/>
      <c r="AJ529" s="155"/>
      <c r="AK529" s="155"/>
      <c r="AL529" s="155"/>
      <c r="AM529" s="88"/>
    </row>
    <row r="530" spans="1:39" s="95" customFormat="1" x14ac:dyDescent="0.35">
      <c r="A530" s="155">
        <v>62808</v>
      </c>
      <c r="B530" s="162">
        <v>1321</v>
      </c>
      <c r="C530" s="155" t="s">
        <v>671</v>
      </c>
      <c r="D530" s="155" t="s">
        <v>473</v>
      </c>
      <c r="E530" s="155"/>
      <c r="F530" s="155">
        <v>2</v>
      </c>
      <c r="G530" s="250">
        <v>1</v>
      </c>
      <c r="H530" s="155"/>
      <c r="I530" s="155" t="str">
        <f t="shared" si="33"/>
        <v>part</v>
      </c>
      <c r="J530" s="155"/>
      <c r="K530" s="155"/>
      <c r="L530" s="155"/>
      <c r="M530" s="155"/>
      <c r="N530" s="163"/>
      <c r="O530" s="163"/>
      <c r="P530" s="163"/>
      <c r="Q530" s="163"/>
      <c r="R530" s="164"/>
      <c r="S530" s="165"/>
      <c r="T530" s="167"/>
      <c r="U530" s="155"/>
      <c r="V530" s="166">
        <v>0.12</v>
      </c>
      <c r="W530" s="167"/>
      <c r="X530" s="155"/>
      <c r="Y530" s="155"/>
      <c r="Z530" s="166"/>
      <c r="AA530" s="152">
        <f t="shared" si="32"/>
        <v>0.12</v>
      </c>
      <c r="AB530" s="168">
        <f t="shared" si="34"/>
        <v>0.24</v>
      </c>
      <c r="AC530" s="155"/>
      <c r="AD530" s="155">
        <f t="shared" si="35"/>
        <v>0</v>
      </c>
      <c r="AE530" s="169">
        <v>40158</v>
      </c>
      <c r="AF530" s="155"/>
      <c r="AG530" s="155"/>
      <c r="AH530" s="155"/>
      <c r="AI530" s="155"/>
      <c r="AJ530" s="155"/>
      <c r="AK530" s="155"/>
      <c r="AL530" s="155"/>
      <c r="AM530" s="88"/>
    </row>
    <row r="531" spans="1:39" s="95" customFormat="1" x14ac:dyDescent="0.35">
      <c r="A531" s="155">
        <v>63058</v>
      </c>
      <c r="B531" s="162">
        <v>1324</v>
      </c>
      <c r="C531" s="155" t="s">
        <v>673</v>
      </c>
      <c r="D531" s="155" t="s">
        <v>473</v>
      </c>
      <c r="E531" s="155"/>
      <c r="F531" s="155">
        <v>1</v>
      </c>
      <c r="G531" s="171">
        <v>1</v>
      </c>
      <c r="H531" s="155"/>
      <c r="I531" s="155" t="str">
        <f t="shared" si="33"/>
        <v>part</v>
      </c>
      <c r="J531" s="155"/>
      <c r="K531" s="155"/>
      <c r="L531" s="155"/>
      <c r="M531" s="155"/>
      <c r="N531" s="163"/>
      <c r="O531" s="163"/>
      <c r="P531" s="163"/>
      <c r="Q531" s="163"/>
      <c r="R531" s="164"/>
      <c r="S531" s="165"/>
      <c r="T531" s="167"/>
      <c r="U531" s="163"/>
      <c r="V531" s="166">
        <v>24.85</v>
      </c>
      <c r="W531" s="167"/>
      <c r="X531" s="155" t="s">
        <v>858</v>
      </c>
      <c r="Y531" s="155"/>
      <c r="Z531" s="155"/>
      <c r="AA531" s="152">
        <f t="shared" si="32"/>
        <v>24.85</v>
      </c>
      <c r="AB531" s="168">
        <f t="shared" si="34"/>
        <v>24.85</v>
      </c>
      <c r="AC531" s="155"/>
      <c r="AD531" s="155">
        <f t="shared" si="35"/>
        <v>0</v>
      </c>
      <c r="AE531" s="169">
        <v>40086</v>
      </c>
      <c r="AF531" s="155">
        <v>1</v>
      </c>
      <c r="AG531" s="155"/>
      <c r="AH531" s="155"/>
      <c r="AI531" s="155"/>
      <c r="AJ531" s="155"/>
      <c r="AK531" s="155"/>
      <c r="AL531" s="155"/>
      <c r="AM531" s="88"/>
    </row>
    <row r="532" spans="1:39" s="168" customFormat="1" x14ac:dyDescent="0.35">
      <c r="A532" s="155">
        <v>62794</v>
      </c>
      <c r="B532" s="162">
        <v>1328</v>
      </c>
      <c r="C532" s="155" t="s">
        <v>676</v>
      </c>
      <c r="D532" s="155" t="s">
        <v>473</v>
      </c>
      <c r="E532" s="155"/>
      <c r="F532" s="155">
        <v>3</v>
      </c>
      <c r="G532" s="250">
        <v>1</v>
      </c>
      <c r="H532" s="155"/>
      <c r="I532" s="155" t="str">
        <f t="shared" si="33"/>
        <v>part</v>
      </c>
      <c r="J532" s="155"/>
      <c r="K532" s="155"/>
      <c r="L532" s="155"/>
      <c r="M532" s="155"/>
      <c r="N532" s="163"/>
      <c r="O532" s="163"/>
      <c r="P532" s="163"/>
      <c r="Q532" s="163"/>
      <c r="R532" s="164"/>
      <c r="S532" s="165"/>
      <c r="T532" s="167"/>
      <c r="U532" s="155"/>
      <c r="V532" s="166">
        <v>0.1</v>
      </c>
      <c r="W532" s="167"/>
      <c r="X532" s="155" t="s">
        <v>478</v>
      </c>
      <c r="Y532" s="155" t="s">
        <v>567</v>
      </c>
      <c r="Z532" s="166"/>
      <c r="AA532" s="152">
        <f t="shared" si="32"/>
        <v>0.1</v>
      </c>
      <c r="AB532" s="168">
        <f t="shared" si="34"/>
        <v>0.30000000000000004</v>
      </c>
      <c r="AC532" s="155"/>
      <c r="AD532" s="155">
        <f t="shared" si="35"/>
        <v>0</v>
      </c>
      <c r="AE532" s="169">
        <v>40150</v>
      </c>
      <c r="AF532" s="155"/>
      <c r="AG532" s="155"/>
      <c r="AH532" s="155"/>
      <c r="AI532" s="155"/>
      <c r="AJ532" s="155"/>
      <c r="AK532" s="155"/>
      <c r="AL532" s="155"/>
      <c r="AM532" s="155"/>
    </row>
    <row r="533" spans="1:39" s="95" customFormat="1" x14ac:dyDescent="0.35">
      <c r="A533" s="149">
        <v>62912</v>
      </c>
      <c r="B533" s="253">
        <v>1328</v>
      </c>
      <c r="C533" s="149" t="s">
        <v>676</v>
      </c>
      <c r="D533" s="149" t="s">
        <v>473</v>
      </c>
      <c r="E533" s="149"/>
      <c r="F533" s="149">
        <v>6</v>
      </c>
      <c r="G533" s="254">
        <v>1</v>
      </c>
      <c r="H533" s="149"/>
      <c r="I533" s="149" t="str">
        <f t="shared" si="33"/>
        <v>part</v>
      </c>
      <c r="J533" s="149"/>
      <c r="K533" s="149"/>
      <c r="L533" s="149"/>
      <c r="M533" s="149"/>
      <c r="N533" s="170"/>
      <c r="O533" s="170"/>
      <c r="P533" s="170"/>
      <c r="Q533" s="170"/>
      <c r="R533" s="255"/>
      <c r="S533" s="256"/>
      <c r="T533" s="257"/>
      <c r="U533" s="170"/>
      <c r="V533" s="259">
        <v>0.1</v>
      </c>
      <c r="W533" s="257"/>
      <c r="X533" s="149" t="s">
        <v>474</v>
      </c>
      <c r="Y533" s="149" t="s">
        <v>486</v>
      </c>
      <c r="Z533" s="149"/>
      <c r="AA533" s="260">
        <f t="shared" si="32"/>
        <v>0.1</v>
      </c>
      <c r="AB533" s="150">
        <f t="shared" si="34"/>
        <v>0.60000000000000009</v>
      </c>
      <c r="AC533" s="149"/>
      <c r="AD533" s="149">
        <f t="shared" si="35"/>
        <v>0</v>
      </c>
      <c r="AE533" s="261">
        <v>40126</v>
      </c>
      <c r="AF533" s="149"/>
      <c r="AG533" s="149"/>
      <c r="AH533" s="149"/>
      <c r="AI533" s="149"/>
      <c r="AJ533" s="149"/>
      <c r="AK533" s="149"/>
      <c r="AL533" s="149"/>
      <c r="AM533" s="88"/>
    </row>
    <row r="534" spans="1:39" s="95" customFormat="1" x14ac:dyDescent="0.35">
      <c r="A534" s="149">
        <v>62807</v>
      </c>
      <c r="B534" s="253">
        <v>1328</v>
      </c>
      <c r="C534" s="149" t="s">
        <v>676</v>
      </c>
      <c r="D534" s="149" t="s">
        <v>473</v>
      </c>
      <c r="E534" s="149"/>
      <c r="F534" s="149">
        <v>4</v>
      </c>
      <c r="G534" s="198">
        <v>1</v>
      </c>
      <c r="H534" s="149"/>
      <c r="I534" s="149" t="str">
        <f t="shared" si="33"/>
        <v>part</v>
      </c>
      <c r="J534" s="149"/>
      <c r="K534" s="149"/>
      <c r="L534" s="149"/>
      <c r="M534" s="149"/>
      <c r="N534" s="170"/>
      <c r="O534" s="170"/>
      <c r="P534" s="170"/>
      <c r="Q534" s="170"/>
      <c r="R534" s="255"/>
      <c r="S534" s="256"/>
      <c r="T534" s="257"/>
      <c r="U534" s="149"/>
      <c r="V534" s="259">
        <v>0.1</v>
      </c>
      <c r="W534" s="257"/>
      <c r="X534" s="149" t="s">
        <v>478</v>
      </c>
      <c r="Y534" s="149" t="s">
        <v>486</v>
      </c>
      <c r="Z534" s="259"/>
      <c r="AA534" s="260">
        <f t="shared" si="32"/>
        <v>0.1</v>
      </c>
      <c r="AB534" s="150">
        <f t="shared" si="34"/>
        <v>0.4</v>
      </c>
      <c r="AC534" s="149"/>
      <c r="AD534" s="149">
        <f t="shared" si="35"/>
        <v>0</v>
      </c>
      <c r="AE534" s="261">
        <v>40123</v>
      </c>
      <c r="AF534" s="149"/>
      <c r="AG534" s="149"/>
      <c r="AH534" s="149"/>
      <c r="AI534" s="149"/>
      <c r="AJ534" s="149"/>
      <c r="AK534" s="149"/>
      <c r="AL534" s="149"/>
      <c r="AM534" s="88"/>
    </row>
    <row r="535" spans="1:39" s="168" customFormat="1" x14ac:dyDescent="0.35">
      <c r="A535" s="155">
        <v>61762</v>
      </c>
      <c r="B535" s="162">
        <v>1334</v>
      </c>
      <c r="C535" s="155" t="s">
        <v>677</v>
      </c>
      <c r="D535" s="155" t="s">
        <v>473</v>
      </c>
      <c r="E535" s="155"/>
      <c r="F535" s="155">
        <v>12</v>
      </c>
      <c r="G535" s="171">
        <v>1</v>
      </c>
      <c r="H535" s="155"/>
      <c r="I535" s="155" t="str">
        <f t="shared" si="33"/>
        <v>part</v>
      </c>
      <c r="J535" s="155"/>
      <c r="K535" s="155"/>
      <c r="L535" s="155"/>
      <c r="M535" s="155"/>
      <c r="N535" s="163"/>
      <c r="O535" s="163"/>
      <c r="P535" s="163"/>
      <c r="Q535" s="163"/>
      <c r="R535" s="164"/>
      <c r="S535" s="165"/>
      <c r="T535" s="167" t="s">
        <v>492</v>
      </c>
      <c r="U535" s="163"/>
      <c r="V535" s="166">
        <v>1.9E-2</v>
      </c>
      <c r="W535" s="167"/>
      <c r="X535" s="155" t="s">
        <v>625</v>
      </c>
      <c r="Y535" s="155" t="s">
        <v>475</v>
      </c>
      <c r="Z535" s="155"/>
      <c r="AA535" s="152">
        <f t="shared" si="32"/>
        <v>1.9E-2</v>
      </c>
      <c r="AB535" s="168">
        <f t="shared" si="34"/>
        <v>0.22799999999999998</v>
      </c>
      <c r="AC535" s="155"/>
      <c r="AD535" s="155">
        <f t="shared" si="35"/>
        <v>0</v>
      </c>
      <c r="AE535" s="169">
        <v>40113</v>
      </c>
      <c r="AF535" s="155"/>
      <c r="AG535" s="155"/>
      <c r="AH535" s="155"/>
      <c r="AI535" s="155"/>
      <c r="AJ535" s="155"/>
      <c r="AK535" s="155"/>
      <c r="AL535" s="155"/>
      <c r="AM535" s="155"/>
    </row>
    <row r="536" spans="1:39" s="168" customFormat="1" x14ac:dyDescent="0.35">
      <c r="A536" s="155">
        <v>62935</v>
      </c>
      <c r="B536" s="162">
        <v>1336</v>
      </c>
      <c r="C536" s="155" t="s">
        <v>678</v>
      </c>
      <c r="D536" s="155" t="s">
        <v>473</v>
      </c>
      <c r="E536" s="155"/>
      <c r="F536" s="155">
        <v>4</v>
      </c>
      <c r="G536" s="171">
        <v>1</v>
      </c>
      <c r="H536" s="155"/>
      <c r="I536" s="155" t="str">
        <f t="shared" si="33"/>
        <v>part</v>
      </c>
      <c r="J536" s="155"/>
      <c r="K536" s="155"/>
      <c r="L536" s="155"/>
      <c r="M536" s="155"/>
      <c r="N536" s="163"/>
      <c r="O536" s="163"/>
      <c r="P536" s="163"/>
      <c r="Q536" s="163"/>
      <c r="R536" s="164"/>
      <c r="S536" s="165"/>
      <c r="T536" s="167"/>
      <c r="U536" s="155"/>
      <c r="V536" s="166">
        <v>0.03</v>
      </c>
      <c r="W536" s="164"/>
      <c r="X536" s="155" t="s">
        <v>478</v>
      </c>
      <c r="Y536" s="155" t="s">
        <v>475</v>
      </c>
      <c r="Z536" s="166"/>
      <c r="AA536" s="152">
        <f t="shared" si="32"/>
        <v>0.03</v>
      </c>
      <c r="AB536" s="168">
        <f t="shared" si="34"/>
        <v>0.12</v>
      </c>
      <c r="AC536" s="155"/>
      <c r="AD536" s="155">
        <f t="shared" si="35"/>
        <v>0</v>
      </c>
      <c r="AE536" s="169">
        <v>40135</v>
      </c>
      <c r="AF536" s="155"/>
      <c r="AG536" s="155"/>
      <c r="AH536" s="155"/>
      <c r="AI536" s="155"/>
      <c r="AJ536" s="155"/>
      <c r="AK536" s="155"/>
      <c r="AL536" s="155"/>
      <c r="AM536" s="155"/>
    </row>
    <row r="537" spans="1:39" s="95" customFormat="1" x14ac:dyDescent="0.35">
      <c r="A537" s="155">
        <v>62897</v>
      </c>
      <c r="B537" s="162">
        <v>1336</v>
      </c>
      <c r="C537" s="155" t="s">
        <v>678</v>
      </c>
      <c r="D537" s="155" t="s">
        <v>473</v>
      </c>
      <c r="E537" s="155"/>
      <c r="F537" s="155">
        <v>16</v>
      </c>
      <c r="G537" s="171">
        <v>1</v>
      </c>
      <c r="H537" s="155"/>
      <c r="I537" s="155" t="str">
        <f t="shared" si="33"/>
        <v>part</v>
      </c>
      <c r="J537" s="155"/>
      <c r="K537" s="155"/>
      <c r="L537" s="155"/>
      <c r="M537" s="155"/>
      <c r="N537" s="163"/>
      <c r="O537" s="163"/>
      <c r="P537" s="163"/>
      <c r="Q537" s="163"/>
      <c r="R537" s="164"/>
      <c r="S537" s="165"/>
      <c r="T537" s="167"/>
      <c r="U537" s="155"/>
      <c r="V537" s="166">
        <v>0.03</v>
      </c>
      <c r="W537" s="167"/>
      <c r="X537" s="155" t="s">
        <v>478</v>
      </c>
      <c r="Y537" s="155" t="s">
        <v>475</v>
      </c>
      <c r="Z537" s="166"/>
      <c r="AA537" s="152">
        <f t="shared" si="32"/>
        <v>0.03</v>
      </c>
      <c r="AB537" s="168">
        <f t="shared" si="34"/>
        <v>0.48</v>
      </c>
      <c r="AC537" s="155"/>
      <c r="AD537" s="155">
        <f t="shared" si="35"/>
        <v>0</v>
      </c>
      <c r="AE537" s="169">
        <v>40095</v>
      </c>
      <c r="AF537" s="155"/>
      <c r="AG537" s="155"/>
      <c r="AH537" s="155"/>
      <c r="AI537" s="155"/>
      <c r="AJ537" s="155"/>
      <c r="AK537" s="155"/>
      <c r="AL537" s="155"/>
      <c r="AM537" s="88"/>
    </row>
    <row r="538" spans="1:39" s="95" customFormat="1" x14ac:dyDescent="0.35">
      <c r="A538" s="155">
        <v>62468</v>
      </c>
      <c r="B538" s="162">
        <v>1336</v>
      </c>
      <c r="C538" s="155" t="s">
        <v>678</v>
      </c>
      <c r="D538" s="155" t="s">
        <v>473</v>
      </c>
      <c r="E538" s="155"/>
      <c r="F538" s="155">
        <v>2</v>
      </c>
      <c r="G538" s="250">
        <v>1</v>
      </c>
      <c r="H538" s="155"/>
      <c r="I538" s="155" t="str">
        <f t="shared" si="33"/>
        <v>part</v>
      </c>
      <c r="J538" s="155"/>
      <c r="K538" s="155"/>
      <c r="L538" s="155"/>
      <c r="M538" s="155"/>
      <c r="N538" s="163"/>
      <c r="O538" s="163"/>
      <c r="P538" s="163"/>
      <c r="Q538" s="163"/>
      <c r="R538" s="164"/>
      <c r="S538" s="165"/>
      <c r="T538" s="167"/>
      <c r="U538" s="155"/>
      <c r="V538" s="166">
        <v>0.03</v>
      </c>
      <c r="W538" s="167"/>
      <c r="X538" s="155" t="s">
        <v>478</v>
      </c>
      <c r="Y538" s="155" t="s">
        <v>475</v>
      </c>
      <c r="Z538" s="166"/>
      <c r="AA538" s="152">
        <f t="shared" si="32"/>
        <v>0.03</v>
      </c>
      <c r="AB538" s="168">
        <f t="shared" si="34"/>
        <v>0.06</v>
      </c>
      <c r="AC538" s="155"/>
      <c r="AD538" s="155">
        <f t="shared" si="35"/>
        <v>0</v>
      </c>
      <c r="AE538" s="169">
        <v>40079</v>
      </c>
      <c r="AF538" s="155"/>
      <c r="AG538" s="155"/>
      <c r="AH538" s="155"/>
      <c r="AI538" s="155"/>
      <c r="AJ538" s="155"/>
      <c r="AK538" s="155"/>
      <c r="AL538" s="155"/>
      <c r="AM538" s="88"/>
    </row>
    <row r="539" spans="1:39" s="95" customFormat="1" x14ac:dyDescent="0.35">
      <c r="A539" s="155">
        <v>62399</v>
      </c>
      <c r="B539" s="162">
        <v>1336</v>
      </c>
      <c r="C539" s="155" t="s">
        <v>678</v>
      </c>
      <c r="D539" s="155" t="s">
        <v>473</v>
      </c>
      <c r="E539" s="155"/>
      <c r="F539" s="155">
        <v>8</v>
      </c>
      <c r="G539" s="250">
        <v>1</v>
      </c>
      <c r="H539" s="155"/>
      <c r="I539" s="155" t="str">
        <f t="shared" si="33"/>
        <v>part</v>
      </c>
      <c r="J539" s="155"/>
      <c r="K539" s="155"/>
      <c r="L539" s="155"/>
      <c r="M539" s="155"/>
      <c r="N539" s="163"/>
      <c r="O539" s="163"/>
      <c r="P539" s="163"/>
      <c r="Q539" s="163"/>
      <c r="R539" s="164"/>
      <c r="S539" s="165"/>
      <c r="T539" s="167"/>
      <c r="U539" s="155"/>
      <c r="V539" s="166">
        <v>0.03</v>
      </c>
      <c r="W539" s="164"/>
      <c r="X539" s="155" t="s">
        <v>478</v>
      </c>
      <c r="Y539" s="155" t="s">
        <v>475</v>
      </c>
      <c r="Z539" s="166"/>
      <c r="AA539" s="152">
        <f t="shared" si="32"/>
        <v>0.03</v>
      </c>
      <c r="AB539" s="168">
        <f t="shared" si="34"/>
        <v>0.24</v>
      </c>
      <c r="AC539" s="155"/>
      <c r="AD539" s="155">
        <f t="shared" si="35"/>
        <v>0</v>
      </c>
      <c r="AE539" s="169">
        <v>39926</v>
      </c>
      <c r="AF539" s="155"/>
      <c r="AG539" s="155"/>
      <c r="AH539" s="155"/>
      <c r="AI539" s="155"/>
      <c r="AJ539" s="155"/>
      <c r="AK539" s="155"/>
      <c r="AL539" s="155"/>
      <c r="AM539" s="88"/>
    </row>
    <row r="540" spans="1:39" s="95" customFormat="1" x14ac:dyDescent="0.35">
      <c r="A540" s="155">
        <v>62999</v>
      </c>
      <c r="B540" s="162">
        <v>1348</v>
      </c>
      <c r="C540" s="155" t="s">
        <v>681</v>
      </c>
      <c r="D540" s="155" t="s">
        <v>473</v>
      </c>
      <c r="E540" s="155"/>
      <c r="F540" s="155">
        <v>2</v>
      </c>
      <c r="G540" s="171">
        <v>1</v>
      </c>
      <c r="H540" s="155"/>
      <c r="I540" s="155" t="str">
        <f t="shared" si="33"/>
        <v>part</v>
      </c>
      <c r="J540" s="155"/>
      <c r="K540" s="155"/>
      <c r="L540" s="155"/>
      <c r="M540" s="155"/>
      <c r="N540" s="163"/>
      <c r="O540" s="163"/>
      <c r="P540" s="163"/>
      <c r="Q540" s="163"/>
      <c r="R540" s="164"/>
      <c r="S540" s="165"/>
      <c r="T540" s="167" t="s">
        <v>506</v>
      </c>
      <c r="U540" s="163"/>
      <c r="V540" s="166">
        <v>1.105</v>
      </c>
      <c r="W540" s="167"/>
      <c r="X540" s="155" t="s">
        <v>682</v>
      </c>
      <c r="Y540" s="155" t="s">
        <v>475</v>
      </c>
      <c r="Z540" s="155"/>
      <c r="AA540" s="152">
        <f t="shared" si="32"/>
        <v>1.105</v>
      </c>
      <c r="AB540" s="168">
        <f t="shared" si="34"/>
        <v>2.21</v>
      </c>
      <c r="AC540" s="155"/>
      <c r="AD540" s="155">
        <f t="shared" si="35"/>
        <v>0</v>
      </c>
      <c r="AE540" s="169">
        <v>40084</v>
      </c>
      <c r="AF540" s="155">
        <v>2</v>
      </c>
      <c r="AG540" s="155"/>
      <c r="AH540" s="155"/>
      <c r="AI540" s="155"/>
      <c r="AJ540" s="155"/>
      <c r="AK540" s="155"/>
      <c r="AL540" s="155"/>
      <c r="AM540" s="88"/>
    </row>
    <row r="541" spans="1:39" s="95" customFormat="1" x14ac:dyDescent="0.35">
      <c r="A541" s="155">
        <v>61743</v>
      </c>
      <c r="B541" s="162">
        <v>1348</v>
      </c>
      <c r="C541" s="155" t="s">
        <v>681</v>
      </c>
      <c r="D541" s="155" t="s">
        <v>473</v>
      </c>
      <c r="E541" s="155"/>
      <c r="F541" s="155">
        <v>2</v>
      </c>
      <c r="G541" s="250">
        <v>1</v>
      </c>
      <c r="H541" s="155"/>
      <c r="I541" s="155" t="str">
        <f t="shared" si="33"/>
        <v>part</v>
      </c>
      <c r="J541" s="155"/>
      <c r="K541" s="155"/>
      <c r="L541" s="155"/>
      <c r="M541" s="155"/>
      <c r="N541" s="163"/>
      <c r="O541" s="163"/>
      <c r="P541" s="163"/>
      <c r="Q541" s="163"/>
      <c r="R541" s="164"/>
      <c r="S541" s="165"/>
      <c r="T541" s="167" t="s">
        <v>506</v>
      </c>
      <c r="U541" s="155"/>
      <c r="V541" s="166">
        <v>1.105</v>
      </c>
      <c r="W541" s="167"/>
      <c r="X541" s="155" t="s">
        <v>682</v>
      </c>
      <c r="Y541" s="155" t="s">
        <v>475</v>
      </c>
      <c r="Z541" s="166"/>
      <c r="AA541" s="152">
        <f t="shared" si="32"/>
        <v>1.105</v>
      </c>
      <c r="AB541" s="168">
        <f t="shared" si="34"/>
        <v>2.21</v>
      </c>
      <c r="AC541" s="155"/>
      <c r="AD541" s="155">
        <f t="shared" si="35"/>
        <v>0</v>
      </c>
      <c r="AE541" s="169">
        <v>40078</v>
      </c>
      <c r="AF541" s="155">
        <v>2</v>
      </c>
      <c r="AG541" s="155"/>
      <c r="AH541" s="155"/>
      <c r="AI541" s="155"/>
      <c r="AJ541" s="155"/>
      <c r="AK541" s="155"/>
      <c r="AL541" s="155"/>
      <c r="AM541" s="88"/>
    </row>
    <row r="542" spans="1:39" s="95" customFormat="1" x14ac:dyDescent="0.35">
      <c r="A542" s="155">
        <v>63089</v>
      </c>
      <c r="B542" s="162">
        <v>1359</v>
      </c>
      <c r="C542" s="155" t="s">
        <v>683</v>
      </c>
      <c r="D542" s="155" t="s">
        <v>473</v>
      </c>
      <c r="E542" s="155"/>
      <c r="F542" s="155">
        <v>12</v>
      </c>
      <c r="G542" s="171">
        <v>1</v>
      </c>
      <c r="H542" s="155"/>
      <c r="I542" s="155" t="str">
        <f t="shared" si="33"/>
        <v>part</v>
      </c>
      <c r="J542" s="155"/>
      <c r="K542" s="155"/>
      <c r="L542" s="155"/>
      <c r="M542" s="155"/>
      <c r="N542" s="163"/>
      <c r="O542" s="163"/>
      <c r="P542" s="163"/>
      <c r="Q542" s="163"/>
      <c r="R542" s="164"/>
      <c r="S542" s="165"/>
      <c r="T542" s="167"/>
      <c r="U542" s="155"/>
      <c r="V542" s="166">
        <v>0.16</v>
      </c>
      <c r="W542" s="164"/>
      <c r="X542" s="155" t="s">
        <v>478</v>
      </c>
      <c r="Y542" s="155"/>
      <c r="Z542" s="166"/>
      <c r="AA542" s="152">
        <f t="shared" si="32"/>
        <v>0.16</v>
      </c>
      <c r="AB542" s="168">
        <f t="shared" si="34"/>
        <v>1.92</v>
      </c>
      <c r="AC542" s="155"/>
      <c r="AD542" s="155">
        <f t="shared" si="35"/>
        <v>0</v>
      </c>
      <c r="AE542" s="169">
        <v>40102</v>
      </c>
      <c r="AF542" s="155"/>
      <c r="AG542" s="155"/>
      <c r="AH542" s="155"/>
      <c r="AI542" s="155"/>
      <c r="AJ542" s="155"/>
      <c r="AK542" s="155"/>
      <c r="AL542" s="155"/>
      <c r="AM542" s="88"/>
    </row>
    <row r="543" spans="1:39" s="95" customFormat="1" x14ac:dyDescent="0.35">
      <c r="A543" s="155">
        <v>62897</v>
      </c>
      <c r="B543" s="162">
        <v>1359</v>
      </c>
      <c r="C543" s="155" t="s">
        <v>683</v>
      </c>
      <c r="D543" s="155" t="s">
        <v>473</v>
      </c>
      <c r="E543" s="155"/>
      <c r="F543" s="155">
        <v>4</v>
      </c>
      <c r="G543" s="171">
        <v>1</v>
      </c>
      <c r="H543" s="155"/>
      <c r="I543" s="155" t="str">
        <f t="shared" si="33"/>
        <v>part</v>
      </c>
      <c r="J543" s="155"/>
      <c r="K543" s="155"/>
      <c r="L543" s="155"/>
      <c r="M543" s="155"/>
      <c r="N543" s="163"/>
      <c r="O543" s="163"/>
      <c r="P543" s="163"/>
      <c r="Q543" s="163"/>
      <c r="R543" s="164"/>
      <c r="S543" s="165"/>
      <c r="T543" s="167"/>
      <c r="U543" s="155"/>
      <c r="V543" s="166">
        <v>0.16</v>
      </c>
      <c r="W543" s="167"/>
      <c r="X543" s="155" t="s">
        <v>474</v>
      </c>
      <c r="Y543" s="155" t="s">
        <v>475</v>
      </c>
      <c r="Z543" s="166"/>
      <c r="AA543" s="152">
        <f t="shared" si="32"/>
        <v>0.16</v>
      </c>
      <c r="AB543" s="168">
        <f t="shared" si="34"/>
        <v>0.64</v>
      </c>
      <c r="AC543" s="155"/>
      <c r="AD543" s="155">
        <f t="shared" si="35"/>
        <v>0</v>
      </c>
      <c r="AE543" s="169">
        <v>40042</v>
      </c>
      <c r="AF543" s="155"/>
      <c r="AG543" s="155"/>
      <c r="AH543" s="155"/>
      <c r="AI543" s="155"/>
      <c r="AJ543" s="155"/>
      <c r="AK543" s="155"/>
      <c r="AL543" s="155"/>
      <c r="AM543" s="88"/>
    </row>
    <row r="544" spans="1:39" s="95" customFormat="1" x14ac:dyDescent="0.35">
      <c r="A544" s="155">
        <v>62452</v>
      </c>
      <c r="B544" s="162">
        <v>1365</v>
      </c>
      <c r="C544" s="155" t="s">
        <v>684</v>
      </c>
      <c r="D544" s="155" t="s">
        <v>473</v>
      </c>
      <c r="E544" s="155"/>
      <c r="F544" s="155">
        <v>7</v>
      </c>
      <c r="G544" s="171">
        <v>1</v>
      </c>
      <c r="H544" s="155"/>
      <c r="I544" s="155" t="str">
        <f t="shared" si="33"/>
        <v>part</v>
      </c>
      <c r="J544" s="155"/>
      <c r="K544" s="155"/>
      <c r="L544" s="155"/>
      <c r="M544" s="155"/>
      <c r="N544" s="163"/>
      <c r="O544" s="163"/>
      <c r="P544" s="163"/>
      <c r="Q544" s="163"/>
      <c r="R544" s="164"/>
      <c r="S544" s="165"/>
      <c r="T544" s="167"/>
      <c r="U544" s="155"/>
      <c r="V544" s="166">
        <v>0.04</v>
      </c>
      <c r="W544" s="167"/>
      <c r="X544" s="155" t="s">
        <v>685</v>
      </c>
      <c r="Y544" s="155"/>
      <c r="Z544" s="155"/>
      <c r="AA544" s="152">
        <f t="shared" ref="AA544:AA607" si="36">V544+Z544</f>
        <v>0.04</v>
      </c>
      <c r="AB544" s="168">
        <f t="shared" si="34"/>
        <v>0.28000000000000003</v>
      </c>
      <c r="AC544" s="155"/>
      <c r="AD544" s="155">
        <f t="shared" si="35"/>
        <v>0</v>
      </c>
      <c r="AE544" s="169">
        <v>40086</v>
      </c>
      <c r="AF544" s="155"/>
      <c r="AG544" s="155"/>
      <c r="AH544" s="155"/>
      <c r="AI544" s="155"/>
      <c r="AJ544" s="155"/>
      <c r="AK544" s="155"/>
      <c r="AL544" s="155"/>
      <c r="AM544" s="88"/>
    </row>
    <row r="545" spans="1:39" x14ac:dyDescent="0.35">
      <c r="A545" s="155">
        <v>62743</v>
      </c>
      <c r="B545" s="162">
        <v>1365</v>
      </c>
      <c r="C545" s="155" t="s">
        <v>684</v>
      </c>
      <c r="D545" s="155" t="s">
        <v>473</v>
      </c>
      <c r="E545" s="155"/>
      <c r="F545" s="155">
        <v>5</v>
      </c>
      <c r="G545" s="250">
        <v>1</v>
      </c>
      <c r="H545" s="155"/>
      <c r="I545" s="155" t="str">
        <f t="shared" si="33"/>
        <v>part</v>
      </c>
      <c r="J545" s="155"/>
      <c r="K545" s="155"/>
      <c r="L545" s="155"/>
      <c r="M545" s="155"/>
      <c r="N545" s="163"/>
      <c r="O545" s="163"/>
      <c r="P545" s="163"/>
      <c r="Q545" s="163"/>
      <c r="R545" s="164"/>
      <c r="S545" s="165"/>
      <c r="T545" s="167"/>
      <c r="U545" s="155"/>
      <c r="V545" s="166">
        <v>0.04</v>
      </c>
      <c r="W545" s="167"/>
      <c r="X545" s="155" t="s">
        <v>478</v>
      </c>
      <c r="Y545" s="155" t="s">
        <v>475</v>
      </c>
      <c r="Z545" s="166"/>
      <c r="AA545" s="152">
        <f t="shared" si="36"/>
        <v>0.04</v>
      </c>
      <c r="AB545" s="168">
        <f t="shared" si="34"/>
        <v>0.2</v>
      </c>
      <c r="AC545" s="155"/>
      <c r="AD545" s="155">
        <f t="shared" si="35"/>
        <v>0</v>
      </c>
      <c r="AE545" s="169">
        <v>39926</v>
      </c>
      <c r="AF545" s="155"/>
      <c r="AG545" s="155"/>
      <c r="AH545" s="155"/>
      <c r="AI545" s="155"/>
      <c r="AJ545" s="155"/>
      <c r="AK545" s="155"/>
      <c r="AL545" s="155"/>
    </row>
    <row r="546" spans="1:39" x14ac:dyDescent="0.35">
      <c r="A546" s="155">
        <v>62399</v>
      </c>
      <c r="B546" s="162">
        <v>1367</v>
      </c>
      <c r="C546" s="155" t="s">
        <v>686</v>
      </c>
      <c r="D546" s="155" t="s">
        <v>473</v>
      </c>
      <c r="E546" s="155"/>
      <c r="F546" s="155">
        <v>2</v>
      </c>
      <c r="G546" s="250">
        <v>1</v>
      </c>
      <c r="H546" s="155"/>
      <c r="I546" s="155" t="str">
        <f t="shared" si="33"/>
        <v>part</v>
      </c>
      <c r="J546" s="155"/>
      <c r="K546" s="155"/>
      <c r="L546" s="155"/>
      <c r="M546" s="155"/>
      <c r="N546" s="163"/>
      <c r="O546" s="163"/>
      <c r="P546" s="163"/>
      <c r="Q546" s="163"/>
      <c r="R546" s="164"/>
      <c r="S546" s="165"/>
      <c r="T546" s="167"/>
      <c r="U546" s="163"/>
      <c r="V546" s="166">
        <v>0.16</v>
      </c>
      <c r="W546" s="164"/>
      <c r="X546" s="155" t="s">
        <v>496</v>
      </c>
      <c r="Y546" s="155" t="s">
        <v>475</v>
      </c>
      <c r="Z546" s="166"/>
      <c r="AA546" s="152">
        <f t="shared" si="36"/>
        <v>0.16</v>
      </c>
      <c r="AB546" s="168">
        <f t="shared" si="34"/>
        <v>0.32</v>
      </c>
      <c r="AC546" s="155"/>
      <c r="AD546" s="155">
        <f t="shared" si="35"/>
        <v>0</v>
      </c>
      <c r="AE546" s="169">
        <v>39926</v>
      </c>
      <c r="AF546" s="155"/>
      <c r="AG546" s="155"/>
      <c r="AH546" s="155"/>
      <c r="AI546" s="155"/>
      <c r="AJ546" s="155"/>
      <c r="AK546" s="155"/>
      <c r="AL546" s="155"/>
    </row>
    <row r="547" spans="1:39" s="266" customFormat="1" x14ac:dyDescent="0.35">
      <c r="A547" s="155">
        <v>62451</v>
      </c>
      <c r="B547" s="162">
        <v>1374</v>
      </c>
      <c r="C547" s="155" t="s">
        <v>1705</v>
      </c>
      <c r="D547" s="155" t="s">
        <v>473</v>
      </c>
      <c r="E547" s="155"/>
      <c r="F547" s="155">
        <v>2</v>
      </c>
      <c r="G547" s="250">
        <v>1</v>
      </c>
      <c r="H547" s="155"/>
      <c r="I547" s="155" t="str">
        <f t="shared" si="33"/>
        <v>part</v>
      </c>
      <c r="J547" s="155"/>
      <c r="K547" s="155"/>
      <c r="L547" s="155"/>
      <c r="M547" s="155"/>
      <c r="N547" s="163"/>
      <c r="O547" s="163"/>
      <c r="P547" s="163"/>
      <c r="Q547" s="163"/>
      <c r="R547" s="164"/>
      <c r="S547" s="165"/>
      <c r="T547" s="167" t="s">
        <v>506</v>
      </c>
      <c r="U547" s="155"/>
      <c r="V547" s="166">
        <v>3.94</v>
      </c>
      <c r="W547" s="167"/>
      <c r="X547" s="155" t="s">
        <v>548</v>
      </c>
      <c r="Y547" s="155" t="s">
        <v>475</v>
      </c>
      <c r="Z547" s="166"/>
      <c r="AA547" s="152">
        <f t="shared" si="36"/>
        <v>3.94</v>
      </c>
      <c r="AB547" s="168">
        <f t="shared" si="34"/>
        <v>7.88</v>
      </c>
      <c r="AC547" s="155"/>
      <c r="AD547" s="155">
        <f t="shared" si="35"/>
        <v>0</v>
      </c>
      <c r="AE547" s="169">
        <v>40079</v>
      </c>
      <c r="AF547" s="155"/>
      <c r="AG547" s="155"/>
      <c r="AH547" s="155"/>
      <c r="AI547" s="155"/>
      <c r="AJ547" s="155"/>
      <c r="AK547" s="155"/>
      <c r="AL547" s="155"/>
      <c r="AM547" s="232"/>
    </row>
    <row r="548" spans="1:39" x14ac:dyDescent="0.35">
      <c r="A548" s="155">
        <v>62457</v>
      </c>
      <c r="B548" s="162">
        <v>1384</v>
      </c>
      <c r="C548" s="155" t="s">
        <v>687</v>
      </c>
      <c r="D548" s="155" t="s">
        <v>473</v>
      </c>
      <c r="E548" s="155" t="s">
        <v>576</v>
      </c>
      <c r="F548" s="155">
        <v>9</v>
      </c>
      <c r="G548" s="250">
        <v>1</v>
      </c>
      <c r="H548" s="155"/>
      <c r="I548" s="155" t="str">
        <f t="shared" si="33"/>
        <v>part</v>
      </c>
      <c r="J548" s="155"/>
      <c r="K548" s="155"/>
      <c r="L548" s="155"/>
      <c r="M548" s="155"/>
      <c r="N548" s="163"/>
      <c r="O548" s="163"/>
      <c r="P548" s="163"/>
      <c r="Q548" s="163"/>
      <c r="R548" s="164"/>
      <c r="S548" s="165"/>
      <c r="T548" s="167" t="s">
        <v>688</v>
      </c>
      <c r="U548" s="155"/>
      <c r="V548" s="166">
        <v>0.03</v>
      </c>
      <c r="W548" s="167"/>
      <c r="X548" s="155" t="s">
        <v>689</v>
      </c>
      <c r="Y548" s="155"/>
      <c r="Z548" s="166"/>
      <c r="AA548" s="152">
        <f t="shared" si="36"/>
        <v>0.03</v>
      </c>
      <c r="AB548" s="168">
        <f t="shared" si="34"/>
        <v>0.27</v>
      </c>
      <c r="AC548" s="155"/>
      <c r="AD548" s="155">
        <f t="shared" si="35"/>
        <v>0</v>
      </c>
      <c r="AE548" s="169">
        <v>39926</v>
      </c>
      <c r="AF548" s="155"/>
      <c r="AG548" s="155"/>
      <c r="AH548" s="155"/>
      <c r="AI548" s="155"/>
      <c r="AJ548" s="155"/>
      <c r="AK548" s="155"/>
      <c r="AL548" s="155"/>
    </row>
    <row r="549" spans="1:39" x14ac:dyDescent="0.35">
      <c r="A549" s="155">
        <v>63085</v>
      </c>
      <c r="B549" s="162">
        <v>1384</v>
      </c>
      <c r="C549" s="155" t="s">
        <v>687</v>
      </c>
      <c r="D549" s="155" t="s">
        <v>473</v>
      </c>
      <c r="E549" s="155" t="s">
        <v>576</v>
      </c>
      <c r="F549" s="155">
        <v>9</v>
      </c>
      <c r="G549" s="250">
        <v>1</v>
      </c>
      <c r="H549" s="155"/>
      <c r="I549" s="155" t="str">
        <f t="shared" si="33"/>
        <v>part</v>
      </c>
      <c r="J549" s="155"/>
      <c r="K549" s="155"/>
      <c r="L549" s="155"/>
      <c r="M549" s="155"/>
      <c r="N549" s="163"/>
      <c r="O549" s="163"/>
      <c r="P549" s="163"/>
      <c r="Q549" s="163"/>
      <c r="R549" s="164"/>
      <c r="S549" s="165"/>
      <c r="T549" s="167" t="s">
        <v>688</v>
      </c>
      <c r="U549" s="155"/>
      <c r="V549" s="166">
        <v>0.03</v>
      </c>
      <c r="W549" s="167"/>
      <c r="X549" s="155" t="s">
        <v>689</v>
      </c>
      <c r="Y549" s="155"/>
      <c r="Z549" s="166"/>
      <c r="AA549" s="152">
        <f t="shared" si="36"/>
        <v>0.03</v>
      </c>
      <c r="AB549" s="168">
        <f t="shared" si="34"/>
        <v>0.27</v>
      </c>
      <c r="AC549" s="155"/>
      <c r="AD549" s="155">
        <f t="shared" si="35"/>
        <v>0</v>
      </c>
      <c r="AE549" s="169">
        <v>39926</v>
      </c>
      <c r="AF549" s="155"/>
      <c r="AG549" s="155"/>
      <c r="AH549" s="155"/>
      <c r="AI549" s="155"/>
      <c r="AJ549" s="155"/>
      <c r="AK549" s="155"/>
      <c r="AL549" s="155"/>
    </row>
    <row r="550" spans="1:39" x14ac:dyDescent="0.35">
      <c r="A550" s="149">
        <v>62912</v>
      </c>
      <c r="B550" s="253">
        <v>1388</v>
      </c>
      <c r="C550" s="149" t="s">
        <v>1826</v>
      </c>
      <c r="D550" s="149" t="s">
        <v>473</v>
      </c>
      <c r="E550" s="149"/>
      <c r="F550" s="149">
        <v>2</v>
      </c>
      <c r="G550" s="254">
        <v>1</v>
      </c>
      <c r="H550" s="149"/>
      <c r="I550" s="149" t="str">
        <f t="shared" si="33"/>
        <v>part</v>
      </c>
      <c r="J550" s="149"/>
      <c r="K550" s="149"/>
      <c r="L550" s="149"/>
      <c r="M550" s="149"/>
      <c r="N550" s="170"/>
      <c r="O550" s="170"/>
      <c r="P550" s="170"/>
      <c r="Q550" s="170"/>
      <c r="R550" s="255"/>
      <c r="S550" s="256"/>
      <c r="T550" s="257" t="s">
        <v>506</v>
      </c>
      <c r="U550" s="170"/>
      <c r="V550" s="259">
        <v>11.85</v>
      </c>
      <c r="W550" s="257"/>
      <c r="X550" s="149" t="s">
        <v>1235</v>
      </c>
      <c r="Y550" s="149" t="s">
        <v>475</v>
      </c>
      <c r="Z550" s="149"/>
      <c r="AA550" s="260">
        <f t="shared" si="36"/>
        <v>11.85</v>
      </c>
      <c r="AB550" s="150">
        <f t="shared" si="34"/>
        <v>23.7</v>
      </c>
      <c r="AC550" s="149"/>
      <c r="AD550" s="149">
        <f t="shared" si="35"/>
        <v>0</v>
      </c>
      <c r="AE550" s="261">
        <v>40126</v>
      </c>
      <c r="AF550" s="149"/>
      <c r="AG550" s="149"/>
      <c r="AH550" s="149"/>
      <c r="AI550" s="149"/>
      <c r="AJ550" s="149"/>
      <c r="AK550" s="149"/>
      <c r="AL550" s="149"/>
      <c r="AM550" s="135"/>
    </row>
    <row r="551" spans="1:39" x14ac:dyDescent="0.35">
      <c r="A551" s="149">
        <v>62461</v>
      </c>
      <c r="B551" s="253">
        <v>1388</v>
      </c>
      <c r="C551" s="149" t="s">
        <v>1826</v>
      </c>
      <c r="D551" s="149" t="s">
        <v>473</v>
      </c>
      <c r="E551" s="149"/>
      <c r="F551" s="149">
        <v>2</v>
      </c>
      <c r="G551" s="254">
        <v>1</v>
      </c>
      <c r="H551" s="149"/>
      <c r="I551" s="149" t="str">
        <f t="shared" si="33"/>
        <v>part</v>
      </c>
      <c r="J551" s="149"/>
      <c r="K551" s="149"/>
      <c r="L551" s="149"/>
      <c r="M551" s="149"/>
      <c r="N551" s="170"/>
      <c r="O551" s="170"/>
      <c r="P551" s="170"/>
      <c r="Q551" s="170"/>
      <c r="R551" s="255"/>
      <c r="S551" s="256"/>
      <c r="T551" s="257" t="s">
        <v>506</v>
      </c>
      <c r="U551" s="149"/>
      <c r="V551" s="259">
        <v>11.85</v>
      </c>
      <c r="W551" s="257"/>
      <c r="X551" s="149" t="s">
        <v>1235</v>
      </c>
      <c r="Y551" s="149" t="s">
        <v>475</v>
      </c>
      <c r="Z551" s="259"/>
      <c r="AA551" s="260">
        <f t="shared" si="36"/>
        <v>11.85</v>
      </c>
      <c r="AB551" s="150">
        <f t="shared" si="34"/>
        <v>23.7</v>
      </c>
      <c r="AC551" s="149"/>
      <c r="AD551" s="149">
        <f t="shared" si="35"/>
        <v>0</v>
      </c>
      <c r="AE551" s="261">
        <v>40123</v>
      </c>
      <c r="AF551" s="149"/>
      <c r="AG551" s="149"/>
      <c r="AH551" s="149"/>
      <c r="AI551" s="149"/>
      <c r="AJ551" s="149"/>
      <c r="AK551" s="149"/>
      <c r="AL551" s="149"/>
    </row>
    <row r="552" spans="1:39" x14ac:dyDescent="0.35">
      <c r="A552" s="149">
        <v>62912</v>
      </c>
      <c r="B552" s="253">
        <v>1389</v>
      </c>
      <c r="C552" s="149" t="s">
        <v>690</v>
      </c>
      <c r="D552" s="149" t="s">
        <v>473</v>
      </c>
      <c r="E552" s="149"/>
      <c r="F552" s="149">
        <v>4</v>
      </c>
      <c r="G552" s="254">
        <v>1</v>
      </c>
      <c r="H552" s="149"/>
      <c r="I552" s="149" t="str">
        <f t="shared" si="33"/>
        <v>part</v>
      </c>
      <c r="J552" s="149"/>
      <c r="K552" s="149"/>
      <c r="L552" s="149"/>
      <c r="M552" s="149"/>
      <c r="N552" s="170"/>
      <c r="O552" s="170"/>
      <c r="P552" s="170"/>
      <c r="Q552" s="170"/>
      <c r="R552" s="255"/>
      <c r="S552" s="256"/>
      <c r="T552" s="257"/>
      <c r="U552" s="170"/>
      <c r="V552" s="259">
        <v>0.03</v>
      </c>
      <c r="W552" s="257"/>
      <c r="X552" s="149" t="s">
        <v>478</v>
      </c>
      <c r="Y552" s="149" t="s">
        <v>475</v>
      </c>
      <c r="Z552" s="149"/>
      <c r="AA552" s="260">
        <f t="shared" si="36"/>
        <v>0.03</v>
      </c>
      <c r="AB552" s="150">
        <f t="shared" si="34"/>
        <v>0.12</v>
      </c>
      <c r="AC552" s="149"/>
      <c r="AD552" s="149">
        <f t="shared" si="35"/>
        <v>0</v>
      </c>
      <c r="AE552" s="261">
        <v>40126</v>
      </c>
      <c r="AF552" s="149"/>
      <c r="AG552" s="149"/>
      <c r="AH552" s="149"/>
      <c r="AI552" s="149"/>
      <c r="AJ552" s="149"/>
      <c r="AK552" s="149"/>
      <c r="AL552" s="149"/>
    </row>
    <row r="553" spans="1:39" x14ac:dyDescent="0.35">
      <c r="A553" s="149">
        <v>63109</v>
      </c>
      <c r="B553" s="253">
        <v>1389</v>
      </c>
      <c r="C553" s="149" t="s">
        <v>690</v>
      </c>
      <c r="D553" s="149" t="s">
        <v>473</v>
      </c>
      <c r="E553" s="149"/>
      <c r="F553" s="149">
        <v>14</v>
      </c>
      <c r="G553" s="198">
        <v>1</v>
      </c>
      <c r="H553" s="149"/>
      <c r="I553" s="149" t="str">
        <f t="shared" si="33"/>
        <v>part</v>
      </c>
      <c r="J553" s="149"/>
      <c r="K553" s="149"/>
      <c r="L553" s="149"/>
      <c r="M553" s="149"/>
      <c r="N553" s="170"/>
      <c r="O553" s="170"/>
      <c r="P553" s="170"/>
      <c r="Q553" s="170"/>
      <c r="R553" s="255"/>
      <c r="S553" s="256"/>
      <c r="T553" s="257"/>
      <c r="U553" s="149"/>
      <c r="V553" s="259">
        <v>0.03</v>
      </c>
      <c r="W553" s="257"/>
      <c r="X553" s="149" t="s">
        <v>478</v>
      </c>
      <c r="Y553" s="149" t="s">
        <v>475</v>
      </c>
      <c r="Z553" s="259"/>
      <c r="AA553" s="260">
        <f t="shared" si="36"/>
        <v>0.03</v>
      </c>
      <c r="AB553" s="150">
        <f t="shared" si="34"/>
        <v>0.42</v>
      </c>
      <c r="AC553" s="149"/>
      <c r="AD553" s="149">
        <f t="shared" si="35"/>
        <v>0</v>
      </c>
      <c r="AE553" s="261">
        <v>40126</v>
      </c>
      <c r="AF553" s="149"/>
      <c r="AG553" s="149"/>
      <c r="AH553" s="149"/>
      <c r="AI553" s="149"/>
      <c r="AJ553" s="149"/>
      <c r="AK553" s="149"/>
      <c r="AL553" s="149"/>
    </row>
    <row r="554" spans="1:39" x14ac:dyDescent="0.35">
      <c r="A554" s="155">
        <v>62804</v>
      </c>
      <c r="B554" s="162">
        <v>1393</v>
      </c>
      <c r="C554" s="155" t="s">
        <v>691</v>
      </c>
      <c r="D554" s="155" t="s">
        <v>473</v>
      </c>
      <c r="E554" s="155"/>
      <c r="F554" s="155">
        <v>2</v>
      </c>
      <c r="G554" s="250">
        <v>1</v>
      </c>
      <c r="H554" s="155"/>
      <c r="I554" s="155" t="str">
        <f t="shared" si="33"/>
        <v>part</v>
      </c>
      <c r="J554" s="155"/>
      <c r="K554" s="155"/>
      <c r="L554" s="155"/>
      <c r="M554" s="155"/>
      <c r="N554" s="163"/>
      <c r="O554" s="163"/>
      <c r="P554" s="163"/>
      <c r="Q554" s="163"/>
      <c r="R554" s="164"/>
      <c r="S554" s="165"/>
      <c r="T554" s="167" t="s">
        <v>492</v>
      </c>
      <c r="U554" s="155"/>
      <c r="V554" s="166">
        <v>0.06</v>
      </c>
      <c r="W554" s="167">
        <v>50048</v>
      </c>
      <c r="X554" s="155" t="s">
        <v>693</v>
      </c>
      <c r="Y554" s="155"/>
      <c r="Z554" s="166"/>
      <c r="AA554" s="152">
        <f t="shared" si="36"/>
        <v>0.06</v>
      </c>
      <c r="AB554" s="168">
        <f t="shared" si="34"/>
        <v>0.12</v>
      </c>
      <c r="AC554" s="155"/>
      <c r="AD554" s="155">
        <f t="shared" si="35"/>
        <v>0</v>
      </c>
      <c r="AE554" s="169">
        <v>40095</v>
      </c>
      <c r="AF554" s="155"/>
      <c r="AG554" s="155"/>
      <c r="AH554" s="155"/>
      <c r="AI554" s="155"/>
      <c r="AJ554" s="155"/>
      <c r="AK554" s="155"/>
      <c r="AL554" s="155"/>
    </row>
    <row r="555" spans="1:39" x14ac:dyDescent="0.35">
      <c r="A555" s="155">
        <v>62452</v>
      </c>
      <c r="B555" s="162">
        <v>1393</v>
      </c>
      <c r="C555" s="155" t="s">
        <v>691</v>
      </c>
      <c r="D555" s="155" t="s">
        <v>473</v>
      </c>
      <c r="E555" s="155"/>
      <c r="F555" s="155">
        <v>2</v>
      </c>
      <c r="G555" s="171">
        <v>1</v>
      </c>
      <c r="H555" s="155"/>
      <c r="I555" s="155" t="str">
        <f t="shared" si="33"/>
        <v>part</v>
      </c>
      <c r="J555" s="155"/>
      <c r="K555" s="155"/>
      <c r="L555" s="155"/>
      <c r="M555" s="155"/>
      <c r="N555" s="163"/>
      <c r="O555" s="163"/>
      <c r="P555" s="163"/>
      <c r="Q555" s="163"/>
      <c r="R555" s="164"/>
      <c r="S555" s="165"/>
      <c r="T555" s="167" t="s">
        <v>692</v>
      </c>
      <c r="U555" s="155"/>
      <c r="V555" s="166">
        <v>0.06</v>
      </c>
      <c r="W555" s="167">
        <v>50048</v>
      </c>
      <c r="X555" s="155" t="s">
        <v>614</v>
      </c>
      <c r="Y555" s="155"/>
      <c r="Z555" s="155"/>
      <c r="AA555" s="152">
        <f t="shared" si="36"/>
        <v>0.06</v>
      </c>
      <c r="AB555" s="168">
        <f t="shared" si="34"/>
        <v>0.12</v>
      </c>
      <c r="AC555" s="155"/>
      <c r="AD555" s="155">
        <f t="shared" si="35"/>
        <v>0</v>
      </c>
      <c r="AE555" s="169">
        <v>40086</v>
      </c>
      <c r="AF555" s="155"/>
      <c r="AG555" s="155"/>
      <c r="AH555" s="155"/>
      <c r="AI555" s="155"/>
      <c r="AJ555" s="155"/>
      <c r="AK555" s="155"/>
      <c r="AL555" s="155"/>
    </row>
    <row r="556" spans="1:39" x14ac:dyDescent="0.35">
      <c r="A556" s="155">
        <v>62465</v>
      </c>
      <c r="B556" s="162">
        <v>1394</v>
      </c>
      <c r="C556" s="155" t="s">
        <v>694</v>
      </c>
      <c r="D556" s="155" t="s">
        <v>473</v>
      </c>
      <c r="E556" s="155"/>
      <c r="F556" s="155">
        <v>3</v>
      </c>
      <c r="G556" s="171">
        <v>1</v>
      </c>
      <c r="H556" s="155"/>
      <c r="I556" s="155" t="str">
        <f t="shared" si="33"/>
        <v>part</v>
      </c>
      <c r="J556" s="155"/>
      <c r="K556" s="155"/>
      <c r="L556" s="155"/>
      <c r="M556" s="155"/>
      <c r="N556" s="163"/>
      <c r="O556" s="163"/>
      <c r="P556" s="163"/>
      <c r="Q556" s="163"/>
      <c r="R556" s="164"/>
      <c r="S556" s="165"/>
      <c r="T556" s="167"/>
      <c r="U556" s="155"/>
      <c r="V556" s="166">
        <v>0.02</v>
      </c>
      <c r="W556" s="167"/>
      <c r="X556" s="155" t="s">
        <v>478</v>
      </c>
      <c r="Y556" s="155" t="s">
        <v>475</v>
      </c>
      <c r="Z556" s="166"/>
      <c r="AA556" s="152">
        <f t="shared" si="36"/>
        <v>0.02</v>
      </c>
      <c r="AB556" s="168">
        <f t="shared" si="34"/>
        <v>0.06</v>
      </c>
      <c r="AC556" s="155"/>
      <c r="AD556" s="155">
        <f t="shared" si="35"/>
        <v>0</v>
      </c>
      <c r="AE556" s="169">
        <v>40123</v>
      </c>
      <c r="AF556" s="155"/>
      <c r="AG556" s="155"/>
      <c r="AH556" s="155"/>
      <c r="AI556" s="155"/>
      <c r="AJ556" s="155"/>
      <c r="AK556" s="155"/>
      <c r="AL556" s="155"/>
    </row>
    <row r="557" spans="1:39" x14ac:dyDescent="0.35">
      <c r="A557" s="149">
        <v>62912</v>
      </c>
      <c r="B557" s="253">
        <v>1403</v>
      </c>
      <c r="C557" s="149" t="s">
        <v>695</v>
      </c>
      <c r="D557" s="149" t="s">
        <v>473</v>
      </c>
      <c r="E557" s="149"/>
      <c r="F557" s="149">
        <v>4</v>
      </c>
      <c r="G557" s="254">
        <v>1</v>
      </c>
      <c r="H557" s="149"/>
      <c r="I557" s="149" t="str">
        <f t="shared" si="33"/>
        <v>part</v>
      </c>
      <c r="J557" s="149"/>
      <c r="K557" s="149"/>
      <c r="L557" s="149"/>
      <c r="M557" s="149"/>
      <c r="N557" s="170"/>
      <c r="O557" s="170"/>
      <c r="P557" s="170"/>
      <c r="Q557" s="170"/>
      <c r="R557" s="255"/>
      <c r="S557" s="256"/>
      <c r="T557" s="257"/>
      <c r="U557" s="170"/>
      <c r="V557" s="259">
        <v>0.03</v>
      </c>
      <c r="W557" s="257"/>
      <c r="X557" s="149" t="s">
        <v>478</v>
      </c>
      <c r="Y557" s="149" t="s">
        <v>475</v>
      </c>
      <c r="Z557" s="149"/>
      <c r="AA557" s="260">
        <f t="shared" si="36"/>
        <v>0.03</v>
      </c>
      <c r="AB557" s="150">
        <f t="shared" si="34"/>
        <v>0.12</v>
      </c>
      <c r="AC557" s="149"/>
      <c r="AD557" s="149">
        <f t="shared" si="35"/>
        <v>0</v>
      </c>
      <c r="AE557" s="261">
        <v>40126</v>
      </c>
      <c r="AF557" s="149"/>
      <c r="AG557" s="149"/>
      <c r="AH557" s="149"/>
      <c r="AI557" s="149"/>
      <c r="AJ557" s="149"/>
      <c r="AK557" s="149"/>
      <c r="AL557" s="149"/>
    </row>
    <row r="558" spans="1:39" x14ac:dyDescent="0.35">
      <c r="A558" s="149">
        <v>62465</v>
      </c>
      <c r="B558" s="253">
        <v>1403</v>
      </c>
      <c r="C558" s="149" t="s">
        <v>695</v>
      </c>
      <c r="D558" s="149" t="s">
        <v>473</v>
      </c>
      <c r="E558" s="149"/>
      <c r="F558" s="149">
        <v>10</v>
      </c>
      <c r="G558" s="254">
        <v>1</v>
      </c>
      <c r="H558" s="149"/>
      <c r="I558" s="149" t="str">
        <f t="shared" si="33"/>
        <v>part</v>
      </c>
      <c r="J558" s="149"/>
      <c r="K558" s="149"/>
      <c r="L558" s="149"/>
      <c r="M558" s="149"/>
      <c r="N558" s="170"/>
      <c r="O558" s="170"/>
      <c r="P558" s="170"/>
      <c r="Q558" s="170"/>
      <c r="R558" s="255"/>
      <c r="S558" s="256"/>
      <c r="T558" s="257"/>
      <c r="U558" s="149"/>
      <c r="V558" s="259">
        <v>0.03</v>
      </c>
      <c r="W558" s="257"/>
      <c r="X558" s="149" t="s">
        <v>474</v>
      </c>
      <c r="Y558" s="149" t="s">
        <v>475</v>
      </c>
      <c r="Z558" s="259"/>
      <c r="AA558" s="260">
        <f t="shared" si="36"/>
        <v>0.03</v>
      </c>
      <c r="AB558" s="150">
        <f t="shared" si="34"/>
        <v>0.3</v>
      </c>
      <c r="AC558" s="149"/>
      <c r="AD558" s="149">
        <f t="shared" si="35"/>
        <v>0</v>
      </c>
      <c r="AE558" s="261">
        <v>40123</v>
      </c>
      <c r="AF558" s="149"/>
      <c r="AG558" s="149"/>
      <c r="AH558" s="149"/>
      <c r="AI558" s="149"/>
      <c r="AJ558" s="149"/>
      <c r="AK558" s="149"/>
      <c r="AL558" s="149"/>
    </row>
    <row r="559" spans="1:39" s="155" customFormat="1" x14ac:dyDescent="0.35">
      <c r="A559" s="149">
        <v>62452</v>
      </c>
      <c r="B559" s="253">
        <v>1403</v>
      </c>
      <c r="C559" s="149" t="s">
        <v>695</v>
      </c>
      <c r="D559" s="149" t="s">
        <v>473</v>
      </c>
      <c r="E559" s="149"/>
      <c r="F559" s="149">
        <v>10</v>
      </c>
      <c r="G559" s="254">
        <v>1</v>
      </c>
      <c r="H559" s="149"/>
      <c r="I559" s="149" t="str">
        <f t="shared" si="33"/>
        <v>part</v>
      </c>
      <c r="J559" s="149"/>
      <c r="K559" s="149"/>
      <c r="L559" s="149"/>
      <c r="M559" s="149"/>
      <c r="N559" s="170"/>
      <c r="O559" s="170"/>
      <c r="P559" s="170"/>
      <c r="Q559" s="170"/>
      <c r="R559" s="255"/>
      <c r="S559" s="256"/>
      <c r="T559" s="257" t="s">
        <v>696</v>
      </c>
      <c r="U559" s="149"/>
      <c r="V559" s="259">
        <v>0.03</v>
      </c>
      <c r="W559" s="257"/>
      <c r="X559" s="149" t="s">
        <v>478</v>
      </c>
      <c r="Y559" s="149" t="s">
        <v>475</v>
      </c>
      <c r="Z559" s="149"/>
      <c r="AA559" s="260">
        <f t="shared" si="36"/>
        <v>0.03</v>
      </c>
      <c r="AB559" s="150">
        <f t="shared" si="34"/>
        <v>0.3</v>
      </c>
      <c r="AC559" s="149"/>
      <c r="AD559" s="149">
        <f t="shared" si="35"/>
        <v>0</v>
      </c>
      <c r="AE559" s="261">
        <v>40086</v>
      </c>
      <c r="AF559" s="149"/>
      <c r="AG559" s="149"/>
      <c r="AH559" s="149"/>
      <c r="AI559" s="149"/>
      <c r="AJ559" s="149"/>
      <c r="AK559" s="149"/>
      <c r="AL559" s="149"/>
    </row>
    <row r="560" spans="1:39" x14ac:dyDescent="0.35">
      <c r="A560" s="155">
        <v>62445</v>
      </c>
      <c r="B560" s="162">
        <v>1418</v>
      </c>
      <c r="C560" s="155" t="s">
        <v>697</v>
      </c>
      <c r="D560" s="155" t="s">
        <v>473</v>
      </c>
      <c r="E560" s="155"/>
      <c r="F560" s="155">
        <v>3</v>
      </c>
      <c r="G560" s="171">
        <v>1</v>
      </c>
      <c r="H560" s="155"/>
      <c r="I560" s="155" t="str">
        <f t="shared" si="33"/>
        <v>part</v>
      </c>
      <c r="J560" s="155"/>
      <c r="K560" s="155"/>
      <c r="L560" s="155"/>
      <c r="M560" s="155"/>
      <c r="N560" s="163"/>
      <c r="O560" s="163"/>
      <c r="P560" s="163"/>
      <c r="Q560" s="163"/>
      <c r="R560" s="164"/>
      <c r="S560" s="165"/>
      <c r="T560" s="167"/>
      <c r="U560" s="163"/>
      <c r="V560" s="166">
        <v>0.03</v>
      </c>
      <c r="W560" s="167"/>
      <c r="X560" s="155" t="s">
        <v>478</v>
      </c>
      <c r="Y560" s="155" t="s">
        <v>475</v>
      </c>
      <c r="Z560" s="155"/>
      <c r="AA560" s="152">
        <f t="shared" si="36"/>
        <v>0.03</v>
      </c>
      <c r="AB560" s="168">
        <f t="shared" si="34"/>
        <v>0.09</v>
      </c>
      <c r="AC560" s="155"/>
      <c r="AD560" s="155">
        <f t="shared" si="35"/>
        <v>0</v>
      </c>
      <c r="AE560" s="169">
        <v>40133</v>
      </c>
      <c r="AF560" s="155"/>
      <c r="AG560" s="155"/>
      <c r="AH560" s="155"/>
      <c r="AI560" s="155"/>
      <c r="AJ560" s="155"/>
      <c r="AK560" s="155"/>
      <c r="AL560" s="155"/>
    </row>
    <row r="561" spans="1:39" x14ac:dyDescent="0.35">
      <c r="A561" s="155">
        <v>62912</v>
      </c>
      <c r="B561" s="162">
        <v>1418</v>
      </c>
      <c r="C561" s="155" t="s">
        <v>697</v>
      </c>
      <c r="D561" s="155" t="s">
        <v>473</v>
      </c>
      <c r="E561" s="155"/>
      <c r="F561" s="155">
        <v>4</v>
      </c>
      <c r="G561" s="171">
        <v>1</v>
      </c>
      <c r="H561" s="155"/>
      <c r="I561" s="155" t="str">
        <f t="shared" si="33"/>
        <v>part</v>
      </c>
      <c r="J561" s="155"/>
      <c r="K561" s="155"/>
      <c r="L561" s="155"/>
      <c r="M561" s="155"/>
      <c r="N561" s="163"/>
      <c r="O561" s="163"/>
      <c r="P561" s="163"/>
      <c r="Q561" s="163"/>
      <c r="R561" s="164"/>
      <c r="S561" s="165"/>
      <c r="T561" s="167"/>
      <c r="U561" s="163"/>
      <c r="V561" s="166">
        <v>0.03</v>
      </c>
      <c r="W561" s="167"/>
      <c r="X561" s="155" t="s">
        <v>478</v>
      </c>
      <c r="Y561" s="155"/>
      <c r="Z561" s="155"/>
      <c r="AA561" s="152">
        <f t="shared" si="36"/>
        <v>0.03</v>
      </c>
      <c r="AB561" s="168">
        <f t="shared" si="34"/>
        <v>0.12</v>
      </c>
      <c r="AC561" s="155"/>
      <c r="AD561" s="155">
        <f t="shared" si="35"/>
        <v>0</v>
      </c>
      <c r="AE561" s="169">
        <v>40126</v>
      </c>
      <c r="AF561" s="155"/>
      <c r="AG561" s="155"/>
      <c r="AH561" s="155"/>
      <c r="AI561" s="155"/>
      <c r="AJ561" s="155"/>
      <c r="AK561" s="155"/>
      <c r="AL561" s="155"/>
    </row>
    <row r="562" spans="1:39" x14ac:dyDescent="0.35">
      <c r="A562" s="155">
        <v>62454</v>
      </c>
      <c r="B562" s="162">
        <v>1418</v>
      </c>
      <c r="C562" s="155" t="s">
        <v>697</v>
      </c>
      <c r="D562" s="155" t="s">
        <v>473</v>
      </c>
      <c r="E562" s="155"/>
      <c r="F562" s="155">
        <v>9</v>
      </c>
      <c r="G562" s="171">
        <v>1</v>
      </c>
      <c r="H562" s="155"/>
      <c r="I562" s="155" t="str">
        <f t="shared" si="33"/>
        <v>part</v>
      </c>
      <c r="J562" s="155"/>
      <c r="K562" s="155"/>
      <c r="L562" s="155"/>
      <c r="M562" s="155"/>
      <c r="N562" s="163"/>
      <c r="O562" s="163"/>
      <c r="P562" s="163"/>
      <c r="Q562" s="163"/>
      <c r="R562" s="164"/>
      <c r="S562" s="165"/>
      <c r="T562" s="167"/>
      <c r="U562" s="163"/>
      <c r="V562" s="166">
        <v>0.03</v>
      </c>
      <c r="W562" s="164"/>
      <c r="X562" s="155" t="s">
        <v>478</v>
      </c>
      <c r="Y562" s="155" t="s">
        <v>475</v>
      </c>
      <c r="Z562" s="166"/>
      <c r="AA562" s="152">
        <f t="shared" si="36"/>
        <v>0.03</v>
      </c>
      <c r="AB562" s="168">
        <f t="shared" si="34"/>
        <v>0.27</v>
      </c>
      <c r="AC562" s="155"/>
      <c r="AD562" s="155">
        <f t="shared" si="35"/>
        <v>0</v>
      </c>
      <c r="AE562" s="169">
        <v>40112</v>
      </c>
      <c r="AF562" s="155"/>
      <c r="AG562" s="155"/>
      <c r="AH562" s="155"/>
      <c r="AI562" s="155"/>
      <c r="AJ562" s="155"/>
      <c r="AK562" s="155"/>
      <c r="AL562" s="155"/>
    </row>
    <row r="563" spans="1:39" x14ac:dyDescent="0.35">
      <c r="A563" s="155">
        <v>63109</v>
      </c>
      <c r="B563" s="162">
        <v>1419</v>
      </c>
      <c r="C563" s="155" t="s">
        <v>698</v>
      </c>
      <c r="D563" s="155" t="s">
        <v>473</v>
      </c>
      <c r="E563" s="155"/>
      <c r="F563" s="155">
        <v>10</v>
      </c>
      <c r="G563" s="250">
        <v>1</v>
      </c>
      <c r="H563" s="155"/>
      <c r="I563" s="155" t="str">
        <f t="shared" si="33"/>
        <v>part</v>
      </c>
      <c r="J563" s="155"/>
      <c r="K563" s="155"/>
      <c r="L563" s="155"/>
      <c r="M563" s="155"/>
      <c r="N563" s="163"/>
      <c r="O563" s="163"/>
      <c r="P563" s="163"/>
      <c r="Q563" s="163"/>
      <c r="R563" s="164"/>
      <c r="S563" s="165"/>
      <c r="T563" s="167"/>
      <c r="U563" s="155"/>
      <c r="V563" s="166">
        <v>0.01</v>
      </c>
      <c r="W563" s="167"/>
      <c r="X563" s="155" t="s">
        <v>699</v>
      </c>
      <c r="Y563" s="155" t="s">
        <v>475</v>
      </c>
      <c r="Z563" s="166"/>
      <c r="AA563" s="152">
        <f t="shared" si="36"/>
        <v>0.01</v>
      </c>
      <c r="AB563" s="168">
        <f t="shared" si="34"/>
        <v>0.1</v>
      </c>
      <c r="AC563" s="155"/>
      <c r="AD563" s="155">
        <f t="shared" si="35"/>
        <v>0</v>
      </c>
      <c r="AE563" s="169">
        <v>40126</v>
      </c>
      <c r="AF563" s="155"/>
      <c r="AG563" s="155"/>
      <c r="AH563" s="155"/>
      <c r="AI563" s="155"/>
      <c r="AJ563" s="155"/>
      <c r="AK563" s="155"/>
      <c r="AL563" s="155"/>
    </row>
    <row r="564" spans="1:39" x14ac:dyDescent="0.35">
      <c r="A564" s="155">
        <v>62465</v>
      </c>
      <c r="B564" s="162">
        <v>1419</v>
      </c>
      <c r="C564" s="155" t="s">
        <v>698</v>
      </c>
      <c r="D564" s="155" t="s">
        <v>473</v>
      </c>
      <c r="E564" s="155"/>
      <c r="F564" s="155">
        <v>2</v>
      </c>
      <c r="G564" s="171">
        <v>1</v>
      </c>
      <c r="H564" s="155"/>
      <c r="I564" s="155" t="str">
        <f t="shared" si="33"/>
        <v>part</v>
      </c>
      <c r="J564" s="155"/>
      <c r="K564" s="155"/>
      <c r="L564" s="155"/>
      <c r="M564" s="155"/>
      <c r="N564" s="163"/>
      <c r="O564" s="163"/>
      <c r="P564" s="163"/>
      <c r="Q564" s="163"/>
      <c r="R564" s="164"/>
      <c r="S564" s="165"/>
      <c r="T564" s="167"/>
      <c r="U564" s="155"/>
      <c r="V564" s="166">
        <v>0.01</v>
      </c>
      <c r="W564" s="167"/>
      <c r="X564" s="155" t="s">
        <v>699</v>
      </c>
      <c r="Y564" s="155" t="s">
        <v>567</v>
      </c>
      <c r="Z564" s="166"/>
      <c r="AA564" s="152">
        <f t="shared" si="36"/>
        <v>0.01</v>
      </c>
      <c r="AB564" s="168">
        <f t="shared" si="34"/>
        <v>0.02</v>
      </c>
      <c r="AC564" s="155"/>
      <c r="AD564" s="155">
        <f t="shared" si="35"/>
        <v>0</v>
      </c>
      <c r="AE564" s="169">
        <v>40123</v>
      </c>
      <c r="AF564" s="155"/>
      <c r="AG564" s="155"/>
      <c r="AH564" s="155"/>
      <c r="AI564" s="155"/>
      <c r="AJ564" s="155"/>
      <c r="AK564" s="155"/>
      <c r="AL564" s="155"/>
    </row>
    <row r="565" spans="1:39" s="155" customFormat="1" x14ac:dyDescent="0.35">
      <c r="A565" s="155">
        <v>62876</v>
      </c>
      <c r="B565" s="162">
        <v>1420</v>
      </c>
      <c r="C565" s="173" t="s">
        <v>700</v>
      </c>
      <c r="D565" s="173" t="s">
        <v>473</v>
      </c>
      <c r="F565" s="155">
        <v>4</v>
      </c>
      <c r="G565" s="171">
        <v>1</v>
      </c>
      <c r="I565" s="155" t="str">
        <f t="shared" si="33"/>
        <v>part</v>
      </c>
      <c r="N565" s="163"/>
      <c r="O565" s="163"/>
      <c r="P565" s="163"/>
      <c r="Q565" s="163"/>
      <c r="R565" s="164"/>
      <c r="S565" s="165"/>
      <c r="T565" s="167"/>
      <c r="V565" s="166">
        <v>0</v>
      </c>
      <c r="W565" s="167"/>
      <c r="Z565" s="166"/>
      <c r="AA565" s="152">
        <f t="shared" si="36"/>
        <v>0</v>
      </c>
      <c r="AB565" s="168">
        <f t="shared" si="34"/>
        <v>0</v>
      </c>
      <c r="AD565" s="155">
        <f t="shared" si="35"/>
        <v>0</v>
      </c>
      <c r="AE565" s="169">
        <v>40158</v>
      </c>
    </row>
    <row r="566" spans="1:39" s="155" customFormat="1" x14ac:dyDescent="0.35">
      <c r="A566" s="155">
        <v>62452</v>
      </c>
      <c r="B566" s="162">
        <v>1420</v>
      </c>
      <c r="C566" s="155" t="s">
        <v>700</v>
      </c>
      <c r="D566" s="155" t="s">
        <v>473</v>
      </c>
      <c r="F566" s="155">
        <v>7</v>
      </c>
      <c r="G566" s="171">
        <v>1</v>
      </c>
      <c r="I566" s="155" t="str">
        <f t="shared" si="33"/>
        <v>part</v>
      </c>
      <c r="N566" s="163"/>
      <c r="O566" s="163"/>
      <c r="P566" s="163"/>
      <c r="Q566" s="163"/>
      <c r="R566" s="164"/>
      <c r="S566" s="165"/>
      <c r="T566" s="167" t="s">
        <v>696</v>
      </c>
      <c r="V566" s="166">
        <v>2.5000000000000001E-2</v>
      </c>
      <c r="W566" s="167" t="s">
        <v>519</v>
      </c>
      <c r="X566" s="155" t="s">
        <v>616</v>
      </c>
      <c r="AA566" s="152">
        <f t="shared" si="36"/>
        <v>2.5000000000000001E-2</v>
      </c>
      <c r="AB566" s="168">
        <f t="shared" si="34"/>
        <v>0.17500000000000002</v>
      </c>
      <c r="AD566" s="155">
        <f t="shared" si="35"/>
        <v>0</v>
      </c>
      <c r="AE566" s="169">
        <v>40086</v>
      </c>
    </row>
    <row r="567" spans="1:39" x14ac:dyDescent="0.35">
      <c r="A567" s="155">
        <v>62399</v>
      </c>
      <c r="B567" s="162">
        <v>1425</v>
      </c>
      <c r="C567" s="155" t="s">
        <v>701</v>
      </c>
      <c r="D567" s="155" t="s">
        <v>473</v>
      </c>
      <c r="E567" s="155"/>
      <c r="F567" s="155">
        <v>8</v>
      </c>
      <c r="G567" s="250">
        <v>1</v>
      </c>
      <c r="H567" s="155"/>
      <c r="I567" s="155" t="str">
        <f t="shared" si="33"/>
        <v>part</v>
      </c>
      <c r="J567" s="155"/>
      <c r="K567" s="155"/>
      <c r="L567" s="155"/>
      <c r="M567" s="155"/>
      <c r="N567" s="163"/>
      <c r="O567" s="163"/>
      <c r="P567" s="163"/>
      <c r="Q567" s="163"/>
      <c r="R567" s="164"/>
      <c r="S567" s="165"/>
      <c r="T567" s="167"/>
      <c r="U567" s="163"/>
      <c r="V567" s="166">
        <v>0.04</v>
      </c>
      <c r="W567" s="164"/>
      <c r="X567" s="155" t="s">
        <v>478</v>
      </c>
      <c r="Y567" s="155" t="s">
        <v>475</v>
      </c>
      <c r="Z567" s="166"/>
      <c r="AA567" s="152">
        <f t="shared" si="36"/>
        <v>0.04</v>
      </c>
      <c r="AB567" s="168">
        <f t="shared" si="34"/>
        <v>0.32</v>
      </c>
      <c r="AC567" s="155"/>
      <c r="AD567" s="155">
        <f t="shared" si="35"/>
        <v>0</v>
      </c>
      <c r="AE567" s="169">
        <v>39926</v>
      </c>
      <c r="AF567" s="155"/>
      <c r="AG567" s="155"/>
      <c r="AH567" s="155"/>
      <c r="AI567" s="155"/>
      <c r="AJ567" s="155"/>
      <c r="AK567" s="155"/>
      <c r="AL567" s="155"/>
    </row>
    <row r="568" spans="1:39" x14ac:dyDescent="0.35">
      <c r="A568" s="155">
        <v>62912</v>
      </c>
      <c r="B568" s="162">
        <v>1434</v>
      </c>
      <c r="C568" s="155" t="s">
        <v>706</v>
      </c>
      <c r="D568" s="155" t="s">
        <v>473</v>
      </c>
      <c r="E568" s="155"/>
      <c r="F568" s="155">
        <v>2</v>
      </c>
      <c r="G568" s="171">
        <v>1</v>
      </c>
      <c r="H568" s="155"/>
      <c r="I568" s="155" t="str">
        <f t="shared" si="33"/>
        <v>part</v>
      </c>
      <c r="J568" s="155"/>
      <c r="K568" s="155"/>
      <c r="L568" s="155"/>
      <c r="M568" s="155"/>
      <c r="N568" s="163"/>
      <c r="O568" s="163"/>
      <c r="P568" s="163"/>
      <c r="Q568" s="163"/>
      <c r="R568" s="164"/>
      <c r="S568" s="165"/>
      <c r="T568" s="167" t="s">
        <v>703</v>
      </c>
      <c r="U568" s="163"/>
      <c r="V568" s="166">
        <v>0.19500000000000001</v>
      </c>
      <c r="W568" s="167"/>
      <c r="X568" s="155" t="s">
        <v>707</v>
      </c>
      <c r="Y568" s="155" t="s">
        <v>475</v>
      </c>
      <c r="Z568" s="155"/>
      <c r="AA568" s="152">
        <f t="shared" si="36"/>
        <v>0.19500000000000001</v>
      </c>
      <c r="AB568" s="168">
        <f t="shared" si="34"/>
        <v>0.39</v>
      </c>
      <c r="AC568" s="155"/>
      <c r="AD568" s="155">
        <f t="shared" si="35"/>
        <v>0</v>
      </c>
      <c r="AE568" s="169">
        <v>40126</v>
      </c>
      <c r="AF568" s="155"/>
      <c r="AG568" s="155"/>
      <c r="AH568" s="155"/>
      <c r="AI568" s="155"/>
      <c r="AJ568" s="155"/>
      <c r="AK568" s="155"/>
      <c r="AL568" s="155"/>
    </row>
    <row r="569" spans="1:39" s="155" customFormat="1" x14ac:dyDescent="0.35">
      <c r="A569" s="155">
        <v>62452</v>
      </c>
      <c r="B569" s="162">
        <v>1437</v>
      </c>
      <c r="C569" s="155" t="s">
        <v>708</v>
      </c>
      <c r="D569" s="155" t="s">
        <v>473</v>
      </c>
      <c r="F569" s="155">
        <v>1</v>
      </c>
      <c r="G569" s="171">
        <v>1</v>
      </c>
      <c r="I569" s="155" t="str">
        <f t="shared" si="33"/>
        <v>part</v>
      </c>
      <c r="N569" s="163"/>
      <c r="O569" s="163"/>
      <c r="P569" s="163"/>
      <c r="Q569" s="163"/>
      <c r="R569" s="164"/>
      <c r="S569" s="165"/>
      <c r="T569" s="167" t="s">
        <v>506</v>
      </c>
      <c r="V569" s="166">
        <v>1.75</v>
      </c>
      <c r="W569" s="167"/>
      <c r="X569" s="155" t="s">
        <v>709</v>
      </c>
      <c r="AA569" s="152">
        <f t="shared" si="36"/>
        <v>1.75</v>
      </c>
      <c r="AB569" s="168">
        <f t="shared" si="34"/>
        <v>1.75</v>
      </c>
      <c r="AD569" s="155">
        <f t="shared" si="35"/>
        <v>0</v>
      </c>
      <c r="AE569" s="169">
        <v>40086</v>
      </c>
    </row>
    <row r="570" spans="1:39" x14ac:dyDescent="0.35">
      <c r="A570" s="155">
        <v>62807</v>
      </c>
      <c r="B570" s="162">
        <v>1444</v>
      </c>
      <c r="C570" s="155" t="s">
        <v>711</v>
      </c>
      <c r="D570" s="155" t="s">
        <v>473</v>
      </c>
      <c r="E570" s="155"/>
      <c r="F570" s="155">
        <v>2</v>
      </c>
      <c r="G570" s="250">
        <v>1</v>
      </c>
      <c r="H570" s="155"/>
      <c r="I570" s="155" t="str">
        <f t="shared" si="33"/>
        <v>part</v>
      </c>
      <c r="J570" s="155"/>
      <c r="K570" s="155"/>
      <c r="L570" s="155"/>
      <c r="M570" s="155"/>
      <c r="N570" s="163"/>
      <c r="O570" s="163"/>
      <c r="P570" s="163"/>
      <c r="Q570" s="163"/>
      <c r="R570" s="164"/>
      <c r="S570" s="165"/>
      <c r="T570" s="167" t="s">
        <v>712</v>
      </c>
      <c r="U570" s="155"/>
      <c r="V570" s="166">
        <v>78.900000000000006</v>
      </c>
      <c r="W570" s="167"/>
      <c r="X570" s="155" t="s">
        <v>672</v>
      </c>
      <c r="Y570" s="155" t="s">
        <v>475</v>
      </c>
      <c r="Z570" s="166"/>
      <c r="AA570" s="152">
        <f t="shared" si="36"/>
        <v>78.900000000000006</v>
      </c>
      <c r="AB570" s="168">
        <f t="shared" si="34"/>
        <v>157.80000000000001</v>
      </c>
      <c r="AC570" s="155"/>
      <c r="AD570" s="155">
        <f t="shared" si="35"/>
        <v>0</v>
      </c>
      <c r="AE570" s="169">
        <v>39926</v>
      </c>
      <c r="AF570" s="155">
        <v>2</v>
      </c>
      <c r="AG570" s="155">
        <v>2</v>
      </c>
      <c r="AH570" s="155"/>
      <c r="AI570" s="155"/>
      <c r="AJ570" s="155"/>
      <c r="AK570" s="155"/>
      <c r="AL570" s="155"/>
    </row>
    <row r="571" spans="1:39" x14ac:dyDescent="0.35">
      <c r="A571" s="155">
        <v>62912</v>
      </c>
      <c r="B571" s="162">
        <v>1459</v>
      </c>
      <c r="C571" s="155" t="s">
        <v>714</v>
      </c>
      <c r="D571" s="155" t="s">
        <v>473</v>
      </c>
      <c r="E571" s="155"/>
      <c r="F571" s="155">
        <v>4</v>
      </c>
      <c r="G571" s="171">
        <v>1</v>
      </c>
      <c r="H571" s="155"/>
      <c r="I571" s="155" t="str">
        <f t="shared" si="33"/>
        <v>part</v>
      </c>
      <c r="J571" s="155"/>
      <c r="K571" s="155"/>
      <c r="L571" s="155"/>
      <c r="M571" s="155"/>
      <c r="N571" s="163"/>
      <c r="O571" s="163"/>
      <c r="P571" s="163"/>
      <c r="Q571" s="163"/>
      <c r="R571" s="164"/>
      <c r="S571" s="165"/>
      <c r="T571" s="167"/>
      <c r="U571" s="163"/>
      <c r="V571" s="166">
        <v>0</v>
      </c>
      <c r="W571" s="167"/>
      <c r="X571" s="155" t="s">
        <v>625</v>
      </c>
      <c r="Y571" s="155" t="s">
        <v>475</v>
      </c>
      <c r="Z571" s="155"/>
      <c r="AA571" s="152">
        <f t="shared" si="36"/>
        <v>0</v>
      </c>
      <c r="AB571" s="168">
        <f t="shared" si="34"/>
        <v>0</v>
      </c>
      <c r="AC571" s="155"/>
      <c r="AD571" s="155">
        <f t="shared" si="35"/>
        <v>0</v>
      </c>
      <c r="AE571" s="169">
        <v>40126</v>
      </c>
      <c r="AF571" s="155"/>
      <c r="AG571" s="155"/>
      <c r="AH571" s="155"/>
      <c r="AI571" s="155"/>
      <c r="AJ571" s="155"/>
      <c r="AK571" s="155"/>
      <c r="AL571" s="155"/>
    </row>
    <row r="572" spans="1:39" x14ac:dyDescent="0.35">
      <c r="A572" s="155">
        <v>61762</v>
      </c>
      <c r="B572" s="162">
        <v>1459</v>
      </c>
      <c r="C572" s="155" t="s">
        <v>714</v>
      </c>
      <c r="D572" s="155" t="s">
        <v>473</v>
      </c>
      <c r="E572" s="155"/>
      <c r="F572" s="155">
        <v>3</v>
      </c>
      <c r="G572" s="171">
        <v>1</v>
      </c>
      <c r="H572" s="155"/>
      <c r="I572" s="155" t="str">
        <f t="shared" si="33"/>
        <v>part</v>
      </c>
      <c r="J572" s="155"/>
      <c r="K572" s="155"/>
      <c r="L572" s="155"/>
      <c r="M572" s="155"/>
      <c r="N572" s="163"/>
      <c r="O572" s="163"/>
      <c r="P572" s="163"/>
      <c r="Q572" s="163"/>
      <c r="R572" s="164"/>
      <c r="S572" s="165"/>
      <c r="T572" s="167"/>
      <c r="U572" s="163"/>
      <c r="V572" s="166">
        <v>0</v>
      </c>
      <c r="W572" s="167"/>
      <c r="X572" s="155" t="s">
        <v>625</v>
      </c>
      <c r="Y572" s="155" t="s">
        <v>475</v>
      </c>
      <c r="Z572" s="155"/>
      <c r="AA572" s="152">
        <f t="shared" si="36"/>
        <v>0</v>
      </c>
      <c r="AB572" s="168">
        <f t="shared" si="34"/>
        <v>0</v>
      </c>
      <c r="AC572" s="155"/>
      <c r="AD572" s="155">
        <f t="shared" si="35"/>
        <v>0</v>
      </c>
      <c r="AE572" s="169">
        <v>40113</v>
      </c>
      <c r="AF572" s="155"/>
      <c r="AG572" s="155"/>
      <c r="AH572" s="155"/>
      <c r="AI572" s="155"/>
      <c r="AJ572" s="155"/>
      <c r="AK572" s="155"/>
      <c r="AL572" s="155"/>
    </row>
    <row r="573" spans="1:39" x14ac:dyDescent="0.35">
      <c r="A573" s="155">
        <v>62937</v>
      </c>
      <c r="B573" s="162">
        <v>1466</v>
      </c>
      <c r="C573" s="155" t="s">
        <v>715</v>
      </c>
      <c r="D573" s="155" t="s">
        <v>473</v>
      </c>
      <c r="E573" s="155"/>
      <c r="F573" s="155">
        <v>0.13</v>
      </c>
      <c r="G573" s="171">
        <v>1</v>
      </c>
      <c r="H573" s="155"/>
      <c r="I573" s="155" t="str">
        <f t="shared" si="33"/>
        <v>part</v>
      </c>
      <c r="J573" s="155"/>
      <c r="K573" s="155"/>
      <c r="L573" s="155"/>
      <c r="M573" s="155"/>
      <c r="N573" s="163"/>
      <c r="O573" s="163"/>
      <c r="P573" s="163"/>
      <c r="Q573" s="163"/>
      <c r="R573" s="164"/>
      <c r="S573" s="165"/>
      <c r="T573" s="167" t="s">
        <v>522</v>
      </c>
      <c r="U573" s="155"/>
      <c r="V573" s="166">
        <v>51.89</v>
      </c>
      <c r="W573" s="164"/>
      <c r="X573" s="155" t="s">
        <v>718</v>
      </c>
      <c r="Y573" s="155"/>
      <c r="Z573" s="166"/>
      <c r="AA573" s="152">
        <f t="shared" si="36"/>
        <v>51.89</v>
      </c>
      <c r="AB573" s="168">
        <f t="shared" si="34"/>
        <v>6.7457000000000003</v>
      </c>
      <c r="AC573" s="155"/>
      <c r="AD573" s="155">
        <f t="shared" si="35"/>
        <v>0</v>
      </c>
      <c r="AE573" s="169">
        <v>40093</v>
      </c>
      <c r="AF573" s="155"/>
      <c r="AG573" s="155"/>
      <c r="AH573" s="155"/>
      <c r="AI573" s="155"/>
      <c r="AJ573" s="155"/>
      <c r="AK573" s="155"/>
      <c r="AL573" s="155"/>
    </row>
    <row r="574" spans="1:39" x14ac:dyDescent="0.35">
      <c r="A574" s="155">
        <v>62452</v>
      </c>
      <c r="B574" s="162">
        <v>1466</v>
      </c>
      <c r="C574" s="155" t="s">
        <v>715</v>
      </c>
      <c r="D574" s="155" t="s">
        <v>473</v>
      </c>
      <c r="E574" s="155"/>
      <c r="F574" s="155">
        <v>1</v>
      </c>
      <c r="G574" s="250">
        <v>1</v>
      </c>
      <c r="H574" s="155"/>
      <c r="I574" s="155" t="str">
        <f t="shared" si="33"/>
        <v>part</v>
      </c>
      <c r="J574" s="155"/>
      <c r="K574" s="155"/>
      <c r="L574" s="155"/>
      <c r="M574" s="155"/>
      <c r="N574" s="163"/>
      <c r="O574" s="163"/>
      <c r="P574" s="163"/>
      <c r="Q574" s="163"/>
      <c r="R574" s="164"/>
      <c r="S574" s="165"/>
      <c r="T574" s="167"/>
      <c r="U574" s="155"/>
      <c r="V574" s="166">
        <v>0</v>
      </c>
      <c r="W574" s="167"/>
      <c r="X574" s="155" t="s">
        <v>716</v>
      </c>
      <c r="Y574" s="155"/>
      <c r="Z574" s="166"/>
      <c r="AA574" s="152">
        <f t="shared" si="36"/>
        <v>0</v>
      </c>
      <c r="AB574" s="168">
        <f t="shared" si="34"/>
        <v>0</v>
      </c>
      <c r="AC574" s="155"/>
      <c r="AD574" s="155">
        <f t="shared" si="35"/>
        <v>0</v>
      </c>
      <c r="AE574" s="169">
        <v>40080</v>
      </c>
      <c r="AF574" s="155"/>
      <c r="AG574" s="155"/>
      <c r="AH574" s="155"/>
      <c r="AI574" s="155"/>
      <c r="AJ574" s="155"/>
      <c r="AK574" s="155"/>
      <c r="AL574" s="155"/>
    </row>
    <row r="575" spans="1:39" x14ac:dyDescent="0.35">
      <c r="A575" s="155">
        <v>62897</v>
      </c>
      <c r="B575" s="162">
        <v>1474</v>
      </c>
      <c r="C575" s="155" t="s">
        <v>719</v>
      </c>
      <c r="D575" s="155" t="s">
        <v>473</v>
      </c>
      <c r="E575" s="155"/>
      <c r="F575" s="155">
        <v>6</v>
      </c>
      <c r="G575" s="171">
        <v>1</v>
      </c>
      <c r="H575" s="155"/>
      <c r="I575" s="155" t="str">
        <f t="shared" si="33"/>
        <v>part</v>
      </c>
      <c r="J575" s="155"/>
      <c r="K575" s="155"/>
      <c r="L575" s="155"/>
      <c r="M575" s="155"/>
      <c r="N575" s="163"/>
      <c r="O575" s="163"/>
      <c r="P575" s="163"/>
      <c r="Q575" s="163"/>
      <c r="R575" s="164"/>
      <c r="S575" s="165"/>
      <c r="T575" s="167"/>
      <c r="U575" s="155"/>
      <c r="V575" s="166">
        <v>5.45</v>
      </c>
      <c r="W575" s="167"/>
      <c r="X575" s="155" t="s">
        <v>625</v>
      </c>
      <c r="Y575" s="155" t="s">
        <v>475</v>
      </c>
      <c r="Z575" s="166"/>
      <c r="AA575" s="152">
        <f t="shared" si="36"/>
        <v>5.45</v>
      </c>
      <c r="AB575" s="168">
        <f t="shared" si="34"/>
        <v>32.700000000000003</v>
      </c>
      <c r="AC575" s="155"/>
      <c r="AD575" s="155">
        <f t="shared" si="35"/>
        <v>0</v>
      </c>
      <c r="AE575" s="169">
        <v>40042</v>
      </c>
      <c r="AF575" s="155">
        <v>6</v>
      </c>
      <c r="AG575" s="155">
        <v>6</v>
      </c>
      <c r="AH575" s="155"/>
      <c r="AI575" s="155"/>
      <c r="AJ575" s="155"/>
      <c r="AK575" s="155"/>
      <c r="AL575" s="155"/>
    </row>
    <row r="576" spans="1:39" x14ac:dyDescent="0.35">
      <c r="A576" s="155">
        <v>62811</v>
      </c>
      <c r="B576" s="162">
        <v>1474</v>
      </c>
      <c r="C576" s="155" t="s">
        <v>719</v>
      </c>
      <c r="D576" s="155" t="s">
        <v>473</v>
      </c>
      <c r="E576" s="155" t="s">
        <v>576</v>
      </c>
      <c r="F576" s="155">
        <v>2</v>
      </c>
      <c r="G576" s="250">
        <v>1</v>
      </c>
      <c r="H576" s="155"/>
      <c r="I576" s="155" t="str">
        <f t="shared" si="33"/>
        <v>part</v>
      </c>
      <c r="J576" s="155"/>
      <c r="K576" s="155"/>
      <c r="L576" s="155"/>
      <c r="M576" s="155"/>
      <c r="N576" s="163"/>
      <c r="O576" s="163"/>
      <c r="P576" s="163"/>
      <c r="Q576" s="163"/>
      <c r="R576" s="164"/>
      <c r="S576" s="165"/>
      <c r="T576" s="167" t="s">
        <v>604</v>
      </c>
      <c r="U576" s="163"/>
      <c r="V576" s="166">
        <v>5.45</v>
      </c>
      <c r="W576" s="164">
        <v>50120</v>
      </c>
      <c r="X576" s="155" t="s">
        <v>625</v>
      </c>
      <c r="Y576" s="155" t="s">
        <v>490</v>
      </c>
      <c r="Z576" s="166"/>
      <c r="AA576" s="152">
        <f t="shared" si="36"/>
        <v>5.45</v>
      </c>
      <c r="AB576" s="168">
        <f t="shared" si="34"/>
        <v>10.9</v>
      </c>
      <c r="AC576" s="155"/>
      <c r="AD576" s="155">
        <f t="shared" si="35"/>
        <v>0</v>
      </c>
      <c r="AE576" s="169">
        <v>40000</v>
      </c>
      <c r="AF576" s="155">
        <v>2</v>
      </c>
      <c r="AG576" s="155">
        <v>2</v>
      </c>
      <c r="AH576" s="155"/>
      <c r="AI576" s="155"/>
      <c r="AJ576" s="155"/>
      <c r="AK576" s="155"/>
      <c r="AL576" s="155"/>
      <c r="AM576" s="124"/>
    </row>
    <row r="577" spans="1:39" x14ac:dyDescent="0.35">
      <c r="A577" s="155">
        <v>62445</v>
      </c>
      <c r="B577" s="162">
        <v>1474</v>
      </c>
      <c r="C577" s="155" t="s">
        <v>719</v>
      </c>
      <c r="D577" s="155" t="s">
        <v>473</v>
      </c>
      <c r="E577" s="155"/>
      <c r="F577" s="155">
        <v>4</v>
      </c>
      <c r="G577" s="250">
        <v>1</v>
      </c>
      <c r="H577" s="155"/>
      <c r="I577" s="155" t="str">
        <f t="shared" si="33"/>
        <v>part</v>
      </c>
      <c r="J577" s="155"/>
      <c r="K577" s="155"/>
      <c r="L577" s="155"/>
      <c r="M577" s="155"/>
      <c r="N577" s="163"/>
      <c r="O577" s="163"/>
      <c r="P577" s="163"/>
      <c r="Q577" s="163"/>
      <c r="R577" s="164"/>
      <c r="S577" s="165"/>
      <c r="T577" s="167" t="s">
        <v>604</v>
      </c>
      <c r="U577" s="155"/>
      <c r="V577" s="166">
        <v>1.44</v>
      </c>
      <c r="W577" s="167">
        <v>50120</v>
      </c>
      <c r="X577" s="155" t="s">
        <v>625</v>
      </c>
      <c r="Y577" s="155" t="s">
        <v>475</v>
      </c>
      <c r="Z577" s="166"/>
      <c r="AA577" s="152">
        <f t="shared" si="36"/>
        <v>1.44</v>
      </c>
      <c r="AB577" s="168">
        <f t="shared" si="34"/>
        <v>5.76</v>
      </c>
      <c r="AC577" s="155"/>
      <c r="AD577" s="155">
        <f t="shared" si="35"/>
        <v>0</v>
      </c>
      <c r="AE577" s="169">
        <v>39926</v>
      </c>
      <c r="AF577" s="155">
        <v>4</v>
      </c>
      <c r="AG577" s="155">
        <v>4</v>
      </c>
      <c r="AH577" s="155"/>
      <c r="AI577" s="155"/>
      <c r="AJ577" s="155"/>
      <c r="AK577" s="155"/>
      <c r="AL577" s="155"/>
      <c r="AM577" s="124"/>
    </row>
    <row r="578" spans="1:39" x14ac:dyDescent="0.35">
      <c r="A578" s="155">
        <v>63062</v>
      </c>
      <c r="B578" s="162">
        <v>1475</v>
      </c>
      <c r="C578" s="155" t="s">
        <v>721</v>
      </c>
      <c r="D578" s="155" t="s">
        <v>473</v>
      </c>
      <c r="E578" s="155"/>
      <c r="F578" s="155">
        <v>2</v>
      </c>
      <c r="G578" s="171">
        <v>1</v>
      </c>
      <c r="H578" s="155"/>
      <c r="I578" s="155" t="str">
        <f t="shared" si="33"/>
        <v>part</v>
      </c>
      <c r="J578" s="155"/>
      <c r="K578" s="155"/>
      <c r="L578" s="155"/>
      <c r="M578" s="155"/>
      <c r="N578" s="163"/>
      <c r="O578" s="163"/>
      <c r="P578" s="163"/>
      <c r="Q578" s="163"/>
      <c r="R578" s="164"/>
      <c r="S578" s="251"/>
      <c r="T578" s="252"/>
      <c r="U578" s="169"/>
      <c r="V578" s="166">
        <v>1.85</v>
      </c>
      <c r="W578" s="164"/>
      <c r="X578" s="155" t="s">
        <v>722</v>
      </c>
      <c r="Y578" s="155" t="s">
        <v>475</v>
      </c>
      <c r="Z578" s="166"/>
      <c r="AA578" s="152">
        <f t="shared" si="36"/>
        <v>1.85</v>
      </c>
      <c r="AB578" s="168">
        <f t="shared" si="34"/>
        <v>3.7</v>
      </c>
      <c r="AC578" s="155"/>
      <c r="AD578" s="155">
        <f t="shared" si="35"/>
        <v>0</v>
      </c>
      <c r="AE578" s="169">
        <v>40092</v>
      </c>
      <c r="AF578" s="155"/>
      <c r="AG578" s="155"/>
      <c r="AH578" s="155"/>
      <c r="AI578" s="155"/>
      <c r="AJ578" s="155"/>
      <c r="AK578" s="155"/>
      <c r="AL578" s="155"/>
      <c r="AM578" s="124"/>
    </row>
    <row r="579" spans="1:39" x14ac:dyDescent="0.35">
      <c r="A579" s="155">
        <v>62818</v>
      </c>
      <c r="B579" s="162">
        <v>1475</v>
      </c>
      <c r="C579" s="155" t="s">
        <v>721</v>
      </c>
      <c r="D579" s="155" t="s">
        <v>473</v>
      </c>
      <c r="E579" s="155"/>
      <c r="F579" s="155">
        <v>1</v>
      </c>
      <c r="G579" s="250">
        <v>1</v>
      </c>
      <c r="H579" s="155"/>
      <c r="I579" s="155" t="str">
        <f t="shared" si="33"/>
        <v>part</v>
      </c>
      <c r="J579" s="155"/>
      <c r="K579" s="155"/>
      <c r="L579" s="155"/>
      <c r="M579" s="155"/>
      <c r="N579" s="163"/>
      <c r="O579" s="163"/>
      <c r="P579" s="163"/>
      <c r="Q579" s="163"/>
      <c r="R579" s="164"/>
      <c r="S579" s="251"/>
      <c r="T579" s="252"/>
      <c r="U579" s="169"/>
      <c r="V579" s="166">
        <v>1.85</v>
      </c>
      <c r="W579" s="164"/>
      <c r="X579" s="155" t="s">
        <v>722</v>
      </c>
      <c r="Y579" s="155" t="s">
        <v>475</v>
      </c>
      <c r="Z579" s="166"/>
      <c r="AA579" s="152">
        <f t="shared" si="36"/>
        <v>1.85</v>
      </c>
      <c r="AB579" s="168">
        <f t="shared" si="34"/>
        <v>1.85</v>
      </c>
      <c r="AC579" s="155"/>
      <c r="AD579" s="155">
        <f t="shared" si="35"/>
        <v>0</v>
      </c>
      <c r="AE579" s="169">
        <v>39926</v>
      </c>
      <c r="AF579" s="155"/>
      <c r="AG579" s="155"/>
      <c r="AH579" s="155"/>
      <c r="AI579" s="155"/>
      <c r="AJ579" s="155"/>
      <c r="AK579" s="155"/>
      <c r="AL579" s="155"/>
      <c r="AM579" s="124"/>
    </row>
    <row r="580" spans="1:39" x14ac:dyDescent="0.35">
      <c r="A580" s="155">
        <v>62913</v>
      </c>
      <c r="B580" s="162">
        <v>1486</v>
      </c>
      <c r="C580" s="155" t="s">
        <v>724</v>
      </c>
      <c r="D580" s="155" t="s">
        <v>473</v>
      </c>
      <c r="E580" s="155"/>
      <c r="F580" s="155">
        <v>1</v>
      </c>
      <c r="G580" s="171">
        <v>1</v>
      </c>
      <c r="H580" s="155"/>
      <c r="I580" s="155" t="str">
        <f t="shared" si="33"/>
        <v>part</v>
      </c>
      <c r="J580" s="155"/>
      <c r="K580" s="155"/>
      <c r="L580" s="155"/>
      <c r="M580" s="155"/>
      <c r="N580" s="163"/>
      <c r="O580" s="163"/>
      <c r="P580" s="163"/>
      <c r="Q580" s="163"/>
      <c r="R580" s="164"/>
      <c r="S580" s="165"/>
      <c r="T580" s="167"/>
      <c r="U580" s="155"/>
      <c r="V580" s="166">
        <v>495.73</v>
      </c>
      <c r="W580" s="167"/>
      <c r="X580" s="155" t="s">
        <v>718</v>
      </c>
      <c r="Y580" s="155"/>
      <c r="Z580" s="166"/>
      <c r="AA580" s="152">
        <f t="shared" si="36"/>
        <v>495.73</v>
      </c>
      <c r="AB580" s="168">
        <f t="shared" si="34"/>
        <v>495.73</v>
      </c>
      <c r="AC580" s="155"/>
      <c r="AD580" s="155">
        <f t="shared" si="35"/>
        <v>0</v>
      </c>
      <c r="AE580" s="169">
        <v>40042</v>
      </c>
      <c r="AF580" s="155"/>
      <c r="AG580" s="155"/>
      <c r="AH580" s="155"/>
      <c r="AI580" s="155"/>
      <c r="AJ580" s="155"/>
      <c r="AK580" s="155"/>
      <c r="AL580" s="155"/>
    </row>
    <row r="581" spans="1:39" x14ac:dyDescent="0.35">
      <c r="A581" s="155">
        <v>62794</v>
      </c>
      <c r="B581" s="162">
        <v>1486</v>
      </c>
      <c r="C581" s="155" t="s">
        <v>724</v>
      </c>
      <c r="D581" s="155" t="s">
        <v>473</v>
      </c>
      <c r="E581" s="155"/>
      <c r="F581" s="155">
        <v>1</v>
      </c>
      <c r="G581" s="250">
        <v>1</v>
      </c>
      <c r="H581" s="155"/>
      <c r="I581" s="155" t="str">
        <f t="shared" si="33"/>
        <v>part</v>
      </c>
      <c r="J581" s="155"/>
      <c r="K581" s="155"/>
      <c r="L581" s="155"/>
      <c r="M581" s="155"/>
      <c r="N581" s="163"/>
      <c r="O581" s="163"/>
      <c r="P581" s="163"/>
      <c r="Q581" s="163"/>
      <c r="R581" s="164"/>
      <c r="S581" s="165"/>
      <c r="T581" s="167"/>
      <c r="U581" s="155"/>
      <c r="V581" s="166">
        <v>495.73</v>
      </c>
      <c r="W581" s="167" t="s">
        <v>725</v>
      </c>
      <c r="X581" s="155" t="s">
        <v>726</v>
      </c>
      <c r="Y581" s="155" t="s">
        <v>475</v>
      </c>
      <c r="Z581" s="166"/>
      <c r="AA581" s="152">
        <f t="shared" si="36"/>
        <v>495.73</v>
      </c>
      <c r="AB581" s="168">
        <f t="shared" si="34"/>
        <v>495.73</v>
      </c>
      <c r="AC581" s="155"/>
      <c r="AD581" s="155">
        <f t="shared" si="35"/>
        <v>0</v>
      </c>
      <c r="AE581" s="169">
        <v>39926</v>
      </c>
      <c r="AF581" s="155"/>
      <c r="AG581" s="155"/>
      <c r="AH581" s="155"/>
      <c r="AI581" s="155"/>
      <c r="AJ581" s="155"/>
      <c r="AK581" s="155"/>
      <c r="AL581" s="155"/>
    </row>
    <row r="582" spans="1:39" x14ac:dyDescent="0.35">
      <c r="A582" s="155">
        <v>62999</v>
      </c>
      <c r="B582" s="162">
        <v>1488</v>
      </c>
      <c r="C582" s="155" t="s">
        <v>727</v>
      </c>
      <c r="D582" s="155" t="s">
        <v>473</v>
      </c>
      <c r="E582" s="155"/>
      <c r="F582" s="155">
        <v>1</v>
      </c>
      <c r="G582" s="171">
        <v>1</v>
      </c>
      <c r="H582" s="155"/>
      <c r="I582" s="155" t="str">
        <f t="shared" si="33"/>
        <v>part</v>
      </c>
      <c r="J582" s="155"/>
      <c r="K582" s="155"/>
      <c r="L582" s="155"/>
      <c r="M582" s="155"/>
      <c r="N582" s="163"/>
      <c r="O582" s="163"/>
      <c r="P582" s="163"/>
      <c r="Q582" s="163"/>
      <c r="R582" s="164"/>
      <c r="S582" s="165"/>
      <c r="T582" s="167"/>
      <c r="U582" s="163"/>
      <c r="V582" s="166">
        <v>0</v>
      </c>
      <c r="W582" s="167">
        <v>12678</v>
      </c>
      <c r="X582" s="155" t="s">
        <v>478</v>
      </c>
      <c r="Y582" s="155"/>
      <c r="Z582" s="155"/>
      <c r="AA582" s="152">
        <f t="shared" si="36"/>
        <v>0</v>
      </c>
      <c r="AB582" s="168">
        <f t="shared" si="34"/>
        <v>0</v>
      </c>
      <c r="AC582" s="155"/>
      <c r="AD582" s="155">
        <f t="shared" si="35"/>
        <v>0</v>
      </c>
      <c r="AE582" s="169">
        <v>40084</v>
      </c>
      <c r="AF582" s="155"/>
      <c r="AG582" s="155"/>
      <c r="AH582" s="155"/>
      <c r="AI582" s="155"/>
      <c r="AJ582" s="155"/>
      <c r="AK582" s="155"/>
      <c r="AL582" s="155"/>
    </row>
    <row r="583" spans="1:39" s="95" customFormat="1" x14ac:dyDescent="0.35">
      <c r="A583" s="155">
        <v>61743</v>
      </c>
      <c r="B583" s="162">
        <v>1488</v>
      </c>
      <c r="C583" s="155" t="s">
        <v>727</v>
      </c>
      <c r="D583" s="155" t="s">
        <v>473</v>
      </c>
      <c r="E583" s="155"/>
      <c r="F583" s="155">
        <v>1</v>
      </c>
      <c r="G583" s="250">
        <v>1</v>
      </c>
      <c r="H583" s="155"/>
      <c r="I583" s="155" t="str">
        <f t="shared" ref="I583:I646" si="37">IF(COUNTIF($A$7:$A$3320,B583)&lt;&gt;0,"assy","part")</f>
        <v>part</v>
      </c>
      <c r="J583" s="155"/>
      <c r="K583" s="155"/>
      <c r="L583" s="155"/>
      <c r="M583" s="155"/>
      <c r="N583" s="163"/>
      <c r="O583" s="163"/>
      <c r="P583" s="163"/>
      <c r="Q583" s="163"/>
      <c r="R583" s="164"/>
      <c r="S583" s="165"/>
      <c r="T583" s="167" t="s">
        <v>506</v>
      </c>
      <c r="U583" s="155"/>
      <c r="V583" s="166">
        <v>51.52</v>
      </c>
      <c r="W583" s="167">
        <v>12678</v>
      </c>
      <c r="X583" s="155" t="s">
        <v>478</v>
      </c>
      <c r="Y583" s="155"/>
      <c r="Z583" s="166"/>
      <c r="AA583" s="152">
        <f t="shared" si="36"/>
        <v>51.52</v>
      </c>
      <c r="AB583" s="168">
        <f t="shared" ref="AB583:AB646" si="38">AA583*F583</f>
        <v>51.52</v>
      </c>
      <c r="AC583" s="155"/>
      <c r="AD583" s="155">
        <f t="shared" ref="AD583:AD646" si="39">AC583*F583</f>
        <v>0</v>
      </c>
      <c r="AE583" s="169">
        <v>40078</v>
      </c>
      <c r="AF583" s="155"/>
      <c r="AG583" s="155"/>
      <c r="AH583" s="155"/>
      <c r="AI583" s="155"/>
      <c r="AJ583" s="155"/>
      <c r="AK583" s="155"/>
      <c r="AL583" s="155"/>
      <c r="AM583" s="88"/>
    </row>
    <row r="584" spans="1:39" s="95" customFormat="1" x14ac:dyDescent="0.35">
      <c r="A584" s="155">
        <v>62399</v>
      </c>
      <c r="B584" s="162">
        <v>1521</v>
      </c>
      <c r="C584" s="155" t="s">
        <v>728</v>
      </c>
      <c r="D584" s="155" t="s">
        <v>473</v>
      </c>
      <c r="E584" s="155" t="s">
        <v>576</v>
      </c>
      <c r="F584" s="155">
        <v>4</v>
      </c>
      <c r="G584" s="250">
        <v>1</v>
      </c>
      <c r="H584" s="155"/>
      <c r="I584" s="155" t="str">
        <f t="shared" si="37"/>
        <v>part</v>
      </c>
      <c r="J584" s="155"/>
      <c r="K584" s="155"/>
      <c r="L584" s="155"/>
      <c r="M584" s="155"/>
      <c r="N584" s="163"/>
      <c r="O584" s="163"/>
      <c r="P584" s="163"/>
      <c r="Q584" s="163"/>
      <c r="R584" s="164"/>
      <c r="S584" s="165"/>
      <c r="T584" s="167"/>
      <c r="U584" s="163"/>
      <c r="V584" s="166">
        <v>1.85</v>
      </c>
      <c r="W584" s="164"/>
      <c r="X584" s="155" t="s">
        <v>501</v>
      </c>
      <c r="Y584" s="155" t="s">
        <v>475</v>
      </c>
      <c r="Z584" s="166"/>
      <c r="AA584" s="152">
        <f t="shared" si="36"/>
        <v>1.85</v>
      </c>
      <c r="AB584" s="168">
        <f t="shared" si="38"/>
        <v>7.4</v>
      </c>
      <c r="AC584" s="155"/>
      <c r="AD584" s="155">
        <f t="shared" si="39"/>
        <v>0</v>
      </c>
      <c r="AE584" s="169">
        <v>39926</v>
      </c>
      <c r="AF584" s="155"/>
      <c r="AG584" s="155"/>
      <c r="AH584" s="155"/>
      <c r="AI584" s="155"/>
      <c r="AJ584" s="155"/>
      <c r="AK584" s="155"/>
      <c r="AL584" s="155"/>
      <c r="AM584" s="88"/>
    </row>
    <row r="585" spans="1:39" s="95" customFormat="1" x14ac:dyDescent="0.35">
      <c r="A585" s="155">
        <v>62417</v>
      </c>
      <c r="B585" s="162">
        <v>1521</v>
      </c>
      <c r="C585" s="155" t="s">
        <v>728</v>
      </c>
      <c r="D585" s="155" t="s">
        <v>473</v>
      </c>
      <c r="E585" s="155" t="s">
        <v>576</v>
      </c>
      <c r="F585" s="155">
        <v>2</v>
      </c>
      <c r="G585" s="250">
        <v>1</v>
      </c>
      <c r="H585" s="155"/>
      <c r="I585" s="155" t="str">
        <f t="shared" si="37"/>
        <v>part</v>
      </c>
      <c r="J585" s="155"/>
      <c r="K585" s="155"/>
      <c r="L585" s="155"/>
      <c r="M585" s="155"/>
      <c r="N585" s="163"/>
      <c r="O585" s="163"/>
      <c r="P585" s="163"/>
      <c r="Q585" s="163"/>
      <c r="R585" s="164"/>
      <c r="S585" s="165"/>
      <c r="T585" s="167"/>
      <c r="U585" s="155"/>
      <c r="V585" s="166">
        <v>1.85</v>
      </c>
      <c r="W585" s="164"/>
      <c r="X585" s="155" t="s">
        <v>501</v>
      </c>
      <c r="Y585" s="155" t="s">
        <v>475</v>
      </c>
      <c r="Z585" s="166"/>
      <c r="AA585" s="152">
        <f t="shared" si="36"/>
        <v>1.85</v>
      </c>
      <c r="AB585" s="168">
        <f t="shared" si="38"/>
        <v>3.7</v>
      </c>
      <c r="AC585" s="155"/>
      <c r="AD585" s="155">
        <f t="shared" si="39"/>
        <v>0</v>
      </c>
      <c r="AE585" s="169">
        <v>39926</v>
      </c>
      <c r="AF585" s="155"/>
      <c r="AG585" s="155"/>
      <c r="AH585" s="155"/>
      <c r="AI585" s="155"/>
      <c r="AJ585" s="155"/>
      <c r="AK585" s="155"/>
      <c r="AL585" s="155"/>
      <c r="AM585" s="88"/>
    </row>
    <row r="586" spans="1:39" s="95" customFormat="1" x14ac:dyDescent="0.35">
      <c r="A586" s="155">
        <v>62897</v>
      </c>
      <c r="B586" s="162">
        <v>1536</v>
      </c>
      <c r="C586" s="155" t="s">
        <v>730</v>
      </c>
      <c r="D586" s="155" t="s">
        <v>473</v>
      </c>
      <c r="E586" s="155"/>
      <c r="F586" s="155">
        <v>1</v>
      </c>
      <c r="G586" s="171">
        <v>1</v>
      </c>
      <c r="H586" s="155"/>
      <c r="I586" s="155" t="str">
        <f t="shared" si="37"/>
        <v>part</v>
      </c>
      <c r="J586" s="155"/>
      <c r="K586" s="155"/>
      <c r="L586" s="155"/>
      <c r="M586" s="155"/>
      <c r="N586" s="163"/>
      <c r="O586" s="163"/>
      <c r="P586" s="163"/>
      <c r="Q586" s="163"/>
      <c r="R586" s="164"/>
      <c r="S586" s="165"/>
      <c r="T586" s="167"/>
      <c r="U586" s="155"/>
      <c r="V586" s="166">
        <v>46.2</v>
      </c>
      <c r="W586" s="167"/>
      <c r="X586" s="155" t="s">
        <v>734</v>
      </c>
      <c r="Y586" s="155"/>
      <c r="Z586" s="155"/>
      <c r="AA586" s="152">
        <f t="shared" si="36"/>
        <v>46.2</v>
      </c>
      <c r="AB586" s="168">
        <f t="shared" si="38"/>
        <v>46.2</v>
      </c>
      <c r="AC586" s="155"/>
      <c r="AD586" s="155">
        <f t="shared" si="39"/>
        <v>0</v>
      </c>
      <c r="AE586" s="169">
        <v>40042</v>
      </c>
      <c r="AF586" s="155"/>
      <c r="AG586" s="155"/>
      <c r="AH586" s="155"/>
      <c r="AI586" s="155"/>
      <c r="AJ586" s="155"/>
      <c r="AK586" s="155"/>
      <c r="AL586" s="155"/>
      <c r="AM586" s="88"/>
    </row>
    <row r="587" spans="1:39" s="95" customFormat="1" x14ac:dyDescent="0.35">
      <c r="A587" s="155">
        <v>62455</v>
      </c>
      <c r="B587" s="162">
        <v>1536</v>
      </c>
      <c r="C587" s="155" t="s">
        <v>730</v>
      </c>
      <c r="D587" s="155" t="s">
        <v>473</v>
      </c>
      <c r="E587" s="155"/>
      <c r="F587" s="155">
        <v>1</v>
      </c>
      <c r="G587" s="250">
        <v>1</v>
      </c>
      <c r="H587" s="155"/>
      <c r="I587" s="155" t="str">
        <f t="shared" si="37"/>
        <v>part</v>
      </c>
      <c r="J587" s="155"/>
      <c r="K587" s="155"/>
      <c r="L587" s="155"/>
      <c r="M587" s="155"/>
      <c r="N587" s="163"/>
      <c r="O587" s="163"/>
      <c r="P587" s="163"/>
      <c r="Q587" s="163"/>
      <c r="R587" s="164"/>
      <c r="S587" s="165"/>
      <c r="T587" s="167" t="s">
        <v>731</v>
      </c>
      <c r="U587" s="155"/>
      <c r="V587" s="166">
        <v>46.2</v>
      </c>
      <c r="W587" s="167"/>
      <c r="X587" s="155" t="s">
        <v>732</v>
      </c>
      <c r="Y587" s="155"/>
      <c r="Z587" s="155"/>
      <c r="AA587" s="152">
        <f t="shared" si="36"/>
        <v>46.2</v>
      </c>
      <c r="AB587" s="168">
        <f t="shared" si="38"/>
        <v>46.2</v>
      </c>
      <c r="AC587" s="155"/>
      <c r="AD587" s="155">
        <f t="shared" si="39"/>
        <v>0</v>
      </c>
      <c r="AE587" s="169">
        <v>39926</v>
      </c>
      <c r="AF587" s="155"/>
      <c r="AG587" s="155"/>
      <c r="AH587" s="155"/>
      <c r="AI587" s="155"/>
      <c r="AJ587" s="155"/>
      <c r="AK587" s="155"/>
      <c r="AL587" s="155"/>
      <c r="AM587" s="88"/>
    </row>
    <row r="588" spans="1:39" s="95" customFormat="1" x14ac:dyDescent="0.35">
      <c r="A588" s="155">
        <v>62465</v>
      </c>
      <c r="B588" s="162">
        <v>1546</v>
      </c>
      <c r="C588" s="155" t="s">
        <v>735</v>
      </c>
      <c r="D588" s="155" t="s">
        <v>473</v>
      </c>
      <c r="E588" s="155"/>
      <c r="F588" s="155">
        <v>4</v>
      </c>
      <c r="G588" s="171">
        <v>1</v>
      </c>
      <c r="H588" s="155"/>
      <c r="I588" s="155" t="str">
        <f t="shared" si="37"/>
        <v>part</v>
      </c>
      <c r="J588" s="155"/>
      <c r="K588" s="155"/>
      <c r="L588" s="155"/>
      <c r="M588" s="155"/>
      <c r="N588" s="163"/>
      <c r="O588" s="163"/>
      <c r="P588" s="163"/>
      <c r="Q588" s="163"/>
      <c r="R588" s="164"/>
      <c r="S588" s="165"/>
      <c r="T588" s="167" t="s">
        <v>522</v>
      </c>
      <c r="U588" s="155"/>
      <c r="V588" s="166">
        <v>5.29</v>
      </c>
      <c r="W588" s="167">
        <v>50210</v>
      </c>
      <c r="X588" s="155" t="s">
        <v>758</v>
      </c>
      <c r="Y588" s="155" t="s">
        <v>475</v>
      </c>
      <c r="Z588" s="166"/>
      <c r="AA588" s="152">
        <f t="shared" si="36"/>
        <v>5.29</v>
      </c>
      <c r="AB588" s="168">
        <f t="shared" si="38"/>
        <v>21.16</v>
      </c>
      <c r="AC588" s="155"/>
      <c r="AD588" s="155">
        <f t="shared" si="39"/>
        <v>0</v>
      </c>
      <c r="AE588" s="169">
        <v>40123</v>
      </c>
      <c r="AF588" s="155"/>
      <c r="AG588" s="155"/>
      <c r="AH588" s="155"/>
      <c r="AI588" s="155"/>
      <c r="AJ588" s="155"/>
      <c r="AK588" s="155"/>
      <c r="AL588" s="155"/>
      <c r="AM588" s="88"/>
    </row>
    <row r="589" spans="1:39" s="95" customFormat="1" x14ac:dyDescent="0.35">
      <c r="A589" s="155">
        <v>62452</v>
      </c>
      <c r="B589" s="162">
        <v>1546</v>
      </c>
      <c r="C589" s="155" t="s">
        <v>735</v>
      </c>
      <c r="D589" s="155" t="s">
        <v>473</v>
      </c>
      <c r="E589" s="155"/>
      <c r="F589" s="155">
        <v>4</v>
      </c>
      <c r="G589" s="171">
        <v>1</v>
      </c>
      <c r="H589" s="155"/>
      <c r="I589" s="155" t="str">
        <f t="shared" si="37"/>
        <v>part</v>
      </c>
      <c r="J589" s="155"/>
      <c r="K589" s="155"/>
      <c r="L589" s="155"/>
      <c r="M589" s="155"/>
      <c r="N589" s="163"/>
      <c r="O589" s="163"/>
      <c r="P589" s="163"/>
      <c r="Q589" s="163"/>
      <c r="R589" s="164"/>
      <c r="S589" s="165"/>
      <c r="T589" s="167"/>
      <c r="U589" s="155"/>
      <c r="V589" s="166">
        <v>5.0830000000000002</v>
      </c>
      <c r="W589" s="164"/>
      <c r="X589" s="155" t="s">
        <v>1154</v>
      </c>
      <c r="Y589" s="155"/>
      <c r="Z589" s="166"/>
      <c r="AA589" s="152">
        <f t="shared" si="36"/>
        <v>5.0830000000000002</v>
      </c>
      <c r="AB589" s="168">
        <f t="shared" si="38"/>
        <v>20.332000000000001</v>
      </c>
      <c r="AC589" s="155"/>
      <c r="AD589" s="155">
        <f t="shared" si="39"/>
        <v>0</v>
      </c>
      <c r="AE589" s="169">
        <v>40042</v>
      </c>
      <c r="AF589" s="155"/>
      <c r="AG589" s="155"/>
      <c r="AH589" s="155"/>
      <c r="AI589" s="155"/>
      <c r="AJ589" s="155"/>
      <c r="AK589" s="155"/>
      <c r="AL589" s="155"/>
      <c r="AM589" s="88"/>
    </row>
    <row r="590" spans="1:39" s="95" customFormat="1" x14ac:dyDescent="0.35">
      <c r="A590" s="155">
        <v>62804</v>
      </c>
      <c r="B590" s="162">
        <v>1555</v>
      </c>
      <c r="C590" s="155" t="s">
        <v>736</v>
      </c>
      <c r="D590" s="155" t="s">
        <v>473</v>
      </c>
      <c r="E590" s="155"/>
      <c r="F590" s="155">
        <v>2</v>
      </c>
      <c r="G590" s="250">
        <v>1</v>
      </c>
      <c r="H590" s="155"/>
      <c r="I590" s="155" t="str">
        <f t="shared" si="37"/>
        <v>part</v>
      </c>
      <c r="J590" s="155"/>
      <c r="K590" s="155"/>
      <c r="L590" s="155"/>
      <c r="M590" s="155"/>
      <c r="N590" s="163"/>
      <c r="O590" s="163"/>
      <c r="P590" s="163"/>
      <c r="Q590" s="163"/>
      <c r="R590" s="164"/>
      <c r="S590" s="165"/>
      <c r="T590" s="167"/>
      <c r="U590" s="155"/>
      <c r="V590" s="166">
        <v>9.9000000000000005E-2</v>
      </c>
      <c r="W590" s="167"/>
      <c r="X590" s="155" t="s">
        <v>544</v>
      </c>
      <c r="Y590" s="155"/>
      <c r="Z590" s="166"/>
      <c r="AA590" s="152">
        <f t="shared" si="36"/>
        <v>9.9000000000000005E-2</v>
      </c>
      <c r="AB590" s="168">
        <f t="shared" si="38"/>
        <v>0.19800000000000001</v>
      </c>
      <c r="AC590" s="155"/>
      <c r="AD590" s="155">
        <f t="shared" si="39"/>
        <v>0</v>
      </c>
      <c r="AE590" s="169">
        <v>39926</v>
      </c>
      <c r="AF590" s="155"/>
      <c r="AG590" s="155"/>
      <c r="AH590" s="155"/>
      <c r="AI590" s="155"/>
      <c r="AJ590" s="155"/>
      <c r="AK590" s="155"/>
      <c r="AL590" s="155"/>
      <c r="AM590" s="88"/>
    </row>
    <row r="591" spans="1:39" s="95" customFormat="1" x14ac:dyDescent="0.35">
      <c r="A591" s="155">
        <v>62445</v>
      </c>
      <c r="B591" s="162">
        <v>1558</v>
      </c>
      <c r="C591" s="155" t="s">
        <v>737</v>
      </c>
      <c r="D591" s="155" t="s">
        <v>473</v>
      </c>
      <c r="E591" s="155"/>
      <c r="F591" s="155">
        <v>8</v>
      </c>
      <c r="G591" s="171">
        <v>1</v>
      </c>
      <c r="H591" s="155"/>
      <c r="I591" s="155" t="str">
        <f t="shared" si="37"/>
        <v>part</v>
      </c>
      <c r="J591" s="155"/>
      <c r="K591" s="155"/>
      <c r="L591" s="155"/>
      <c r="M591" s="155"/>
      <c r="N591" s="163"/>
      <c r="O591" s="163"/>
      <c r="P591" s="163"/>
      <c r="Q591" s="163"/>
      <c r="R591" s="164"/>
      <c r="S591" s="251"/>
      <c r="T591" s="252"/>
      <c r="U591" s="169"/>
      <c r="V591" s="166">
        <v>0.05</v>
      </c>
      <c r="W591" s="164"/>
      <c r="X591" s="155" t="s">
        <v>474</v>
      </c>
      <c r="Y591" s="155"/>
      <c r="Z591" s="166"/>
      <c r="AA591" s="152">
        <f t="shared" si="36"/>
        <v>0.05</v>
      </c>
      <c r="AB591" s="168">
        <f t="shared" si="38"/>
        <v>0.4</v>
      </c>
      <c r="AC591" s="155"/>
      <c r="AD591" s="155">
        <f t="shared" si="39"/>
        <v>0</v>
      </c>
      <c r="AE591" s="169">
        <v>40042</v>
      </c>
      <c r="AF591" s="155"/>
      <c r="AG591" s="155"/>
      <c r="AH591" s="155"/>
      <c r="AI591" s="155"/>
      <c r="AJ591" s="155"/>
      <c r="AK591" s="155"/>
      <c r="AL591" s="155"/>
      <c r="AM591" s="88"/>
    </row>
    <row r="592" spans="1:39" s="201" customFormat="1" x14ac:dyDescent="0.35">
      <c r="A592" s="155">
        <v>62445</v>
      </c>
      <c r="B592" s="162">
        <v>1571</v>
      </c>
      <c r="C592" s="155" t="s">
        <v>738</v>
      </c>
      <c r="D592" s="155" t="s">
        <v>473</v>
      </c>
      <c r="E592" s="155"/>
      <c r="F592" s="155">
        <v>1</v>
      </c>
      <c r="G592" s="171">
        <v>1</v>
      </c>
      <c r="H592" s="155"/>
      <c r="I592" s="155" t="str">
        <f t="shared" si="37"/>
        <v>part</v>
      </c>
      <c r="J592" s="155"/>
      <c r="K592" s="155"/>
      <c r="L592" s="155"/>
      <c r="M592" s="155"/>
      <c r="N592" s="163"/>
      <c r="O592" s="163"/>
      <c r="P592" s="163"/>
      <c r="Q592" s="163"/>
      <c r="R592" s="164"/>
      <c r="S592" s="251"/>
      <c r="T592" s="252" t="s">
        <v>634</v>
      </c>
      <c r="U592" s="169"/>
      <c r="V592" s="166">
        <v>9.1</v>
      </c>
      <c r="W592" s="164">
        <v>50039</v>
      </c>
      <c r="X592" s="155" t="s">
        <v>739</v>
      </c>
      <c r="Y592" s="155" t="s">
        <v>475</v>
      </c>
      <c r="Z592" s="166"/>
      <c r="AA592" s="152">
        <f t="shared" si="36"/>
        <v>9.1</v>
      </c>
      <c r="AB592" s="168">
        <f t="shared" si="38"/>
        <v>9.1</v>
      </c>
      <c r="AC592" s="155"/>
      <c r="AD592" s="155">
        <f t="shared" si="39"/>
        <v>0</v>
      </c>
      <c r="AE592" s="169">
        <v>40042</v>
      </c>
      <c r="AF592" s="155">
        <v>1</v>
      </c>
      <c r="AG592" s="155">
        <v>1</v>
      </c>
      <c r="AH592" s="155"/>
      <c r="AI592" s="155"/>
      <c r="AJ592" s="155"/>
      <c r="AK592" s="155"/>
      <c r="AL592" s="155"/>
      <c r="AM592" s="200"/>
    </row>
    <row r="593" spans="1:39" s="201" customFormat="1" x14ac:dyDescent="0.35">
      <c r="A593" s="155">
        <v>62811</v>
      </c>
      <c r="B593" s="162">
        <v>1571</v>
      </c>
      <c r="C593" s="155" t="s">
        <v>738</v>
      </c>
      <c r="D593" s="155" t="s">
        <v>473</v>
      </c>
      <c r="E593" s="155"/>
      <c r="F593" s="155">
        <v>2</v>
      </c>
      <c r="G593" s="250">
        <v>1</v>
      </c>
      <c r="H593" s="155"/>
      <c r="I593" s="155" t="str">
        <f t="shared" si="37"/>
        <v>part</v>
      </c>
      <c r="J593" s="155"/>
      <c r="K593" s="155"/>
      <c r="L593" s="155"/>
      <c r="M593" s="155"/>
      <c r="N593" s="163"/>
      <c r="O593" s="163"/>
      <c r="P593" s="163"/>
      <c r="Q593" s="163"/>
      <c r="R593" s="164"/>
      <c r="S593" s="165"/>
      <c r="T593" s="167" t="s">
        <v>634</v>
      </c>
      <c r="U593" s="155"/>
      <c r="V593" s="166">
        <v>9.1</v>
      </c>
      <c r="W593" s="164">
        <v>50039</v>
      </c>
      <c r="X593" s="155" t="s">
        <v>739</v>
      </c>
      <c r="Y593" s="155"/>
      <c r="Z593" s="166"/>
      <c r="AA593" s="152">
        <f t="shared" si="36"/>
        <v>9.1</v>
      </c>
      <c r="AB593" s="168">
        <f t="shared" si="38"/>
        <v>18.2</v>
      </c>
      <c r="AC593" s="155"/>
      <c r="AD593" s="155">
        <f t="shared" si="39"/>
        <v>0</v>
      </c>
      <c r="AE593" s="169">
        <v>39926</v>
      </c>
      <c r="AF593" s="155">
        <v>2</v>
      </c>
      <c r="AG593" s="155">
        <v>2</v>
      </c>
      <c r="AH593" s="155"/>
      <c r="AI593" s="155"/>
      <c r="AJ593" s="155"/>
      <c r="AK593" s="155"/>
      <c r="AL593" s="155"/>
      <c r="AM593" s="200"/>
    </row>
    <row r="594" spans="1:39" s="201" customFormat="1" x14ac:dyDescent="0.35">
      <c r="A594" s="155">
        <v>62897</v>
      </c>
      <c r="B594" s="162">
        <v>1571</v>
      </c>
      <c r="C594" s="155" t="s">
        <v>738</v>
      </c>
      <c r="D594" s="155" t="s">
        <v>473</v>
      </c>
      <c r="E594" s="155"/>
      <c r="F594" s="155">
        <v>1</v>
      </c>
      <c r="G594" s="250">
        <v>1</v>
      </c>
      <c r="H594" s="155"/>
      <c r="I594" s="155" t="str">
        <f t="shared" si="37"/>
        <v>part</v>
      </c>
      <c r="J594" s="155"/>
      <c r="K594" s="155"/>
      <c r="L594" s="155"/>
      <c r="M594" s="155"/>
      <c r="N594" s="163"/>
      <c r="O594" s="163"/>
      <c r="P594" s="163"/>
      <c r="Q594" s="163"/>
      <c r="R594" s="164"/>
      <c r="S594" s="165"/>
      <c r="T594" s="167" t="s">
        <v>634</v>
      </c>
      <c r="U594" s="155"/>
      <c r="V594" s="166">
        <v>9.1</v>
      </c>
      <c r="W594" s="167">
        <v>50039</v>
      </c>
      <c r="X594" s="155" t="s">
        <v>739</v>
      </c>
      <c r="Y594" s="155"/>
      <c r="Z594" s="166"/>
      <c r="AA594" s="152">
        <f t="shared" si="36"/>
        <v>9.1</v>
      </c>
      <c r="AB594" s="168">
        <f t="shared" si="38"/>
        <v>9.1</v>
      </c>
      <c r="AC594" s="155"/>
      <c r="AD594" s="155">
        <f t="shared" si="39"/>
        <v>0</v>
      </c>
      <c r="AE594" s="169">
        <v>39926</v>
      </c>
      <c r="AF594" s="155">
        <v>2</v>
      </c>
      <c r="AG594" s="155">
        <v>2</v>
      </c>
      <c r="AH594" s="155"/>
      <c r="AI594" s="155"/>
      <c r="AJ594" s="155"/>
      <c r="AK594" s="155"/>
      <c r="AL594" s="155"/>
      <c r="AM594" s="200"/>
    </row>
    <row r="595" spans="1:39" s="201" customFormat="1" x14ac:dyDescent="0.35">
      <c r="A595" s="155">
        <v>62897</v>
      </c>
      <c r="B595" s="162">
        <v>1574</v>
      </c>
      <c r="C595" s="155" t="s">
        <v>741</v>
      </c>
      <c r="D595" s="155" t="s">
        <v>473</v>
      </c>
      <c r="E595" s="155"/>
      <c r="F595" s="155">
        <v>1</v>
      </c>
      <c r="G595" s="250">
        <v>1</v>
      </c>
      <c r="H595" s="155"/>
      <c r="I595" s="155" t="str">
        <f t="shared" si="37"/>
        <v>part</v>
      </c>
      <c r="J595" s="155"/>
      <c r="K595" s="155"/>
      <c r="L595" s="155"/>
      <c r="M595" s="155"/>
      <c r="N595" s="163"/>
      <c r="O595" s="163"/>
      <c r="P595" s="163"/>
      <c r="Q595" s="163"/>
      <c r="R595" s="164"/>
      <c r="S595" s="165"/>
      <c r="T595" s="167" t="s">
        <v>634</v>
      </c>
      <c r="U595" s="155"/>
      <c r="V595" s="166">
        <v>9.6999999999999993</v>
      </c>
      <c r="W595" s="167"/>
      <c r="X595" s="155" t="s">
        <v>526</v>
      </c>
      <c r="Y595" s="155" t="s">
        <v>475</v>
      </c>
      <c r="Z595" s="166"/>
      <c r="AA595" s="152">
        <f t="shared" si="36"/>
        <v>9.6999999999999993</v>
      </c>
      <c r="AB595" s="168">
        <f t="shared" si="38"/>
        <v>9.6999999999999993</v>
      </c>
      <c r="AC595" s="155"/>
      <c r="AD595" s="155">
        <f t="shared" si="39"/>
        <v>0</v>
      </c>
      <c r="AE595" s="169">
        <v>40123</v>
      </c>
      <c r="AF595" s="155"/>
      <c r="AG595" s="155"/>
      <c r="AH595" s="155"/>
      <c r="AI595" s="155"/>
      <c r="AJ595" s="155"/>
      <c r="AK595" s="155"/>
      <c r="AL595" s="155"/>
      <c r="AM595" s="200"/>
    </row>
    <row r="596" spans="1:39" s="201" customFormat="1" x14ac:dyDescent="0.35">
      <c r="A596" s="149">
        <v>62912</v>
      </c>
      <c r="B596" s="253">
        <v>1579</v>
      </c>
      <c r="C596" s="149" t="s">
        <v>742</v>
      </c>
      <c r="D596" s="149" t="s">
        <v>473</v>
      </c>
      <c r="E596" s="149"/>
      <c r="F596" s="149">
        <v>1</v>
      </c>
      <c r="G596" s="254">
        <v>1</v>
      </c>
      <c r="H596" s="149"/>
      <c r="I596" s="149" t="str">
        <f t="shared" si="37"/>
        <v>part</v>
      </c>
      <c r="J596" s="149"/>
      <c r="K596" s="149"/>
      <c r="L596" s="149"/>
      <c r="M596" s="149"/>
      <c r="N596" s="170"/>
      <c r="O596" s="170"/>
      <c r="P596" s="170"/>
      <c r="Q596" s="170"/>
      <c r="R596" s="255"/>
      <c r="S596" s="256"/>
      <c r="T596" s="257" t="s">
        <v>506</v>
      </c>
      <c r="U596" s="170"/>
      <c r="V596" s="259">
        <v>17.02</v>
      </c>
      <c r="W596" s="257"/>
      <c r="X596" s="149" t="s">
        <v>743</v>
      </c>
      <c r="Y596" s="149" t="s">
        <v>475</v>
      </c>
      <c r="Z596" s="149"/>
      <c r="AA596" s="260">
        <f t="shared" si="36"/>
        <v>17.02</v>
      </c>
      <c r="AB596" s="150">
        <f t="shared" si="38"/>
        <v>17.02</v>
      </c>
      <c r="AC596" s="149"/>
      <c r="AD596" s="149">
        <f t="shared" si="39"/>
        <v>0</v>
      </c>
      <c r="AE596" s="261">
        <v>40126</v>
      </c>
      <c r="AF596" s="149"/>
      <c r="AG596" s="149"/>
      <c r="AH596" s="149"/>
      <c r="AI596" s="149"/>
      <c r="AJ596" s="149"/>
      <c r="AK596" s="149"/>
      <c r="AL596" s="149"/>
      <c r="AM596" s="200"/>
    </row>
    <row r="597" spans="1:39" s="95" customFormat="1" x14ac:dyDescent="0.35">
      <c r="A597" s="155">
        <v>62465</v>
      </c>
      <c r="B597" s="162">
        <v>1582</v>
      </c>
      <c r="C597" s="155" t="s">
        <v>745</v>
      </c>
      <c r="D597" s="155" t="s">
        <v>473</v>
      </c>
      <c r="E597" s="155"/>
      <c r="F597" s="155">
        <v>8</v>
      </c>
      <c r="G597" s="171">
        <v>1</v>
      </c>
      <c r="H597" s="155"/>
      <c r="I597" s="155" t="str">
        <f t="shared" si="37"/>
        <v>part</v>
      </c>
      <c r="J597" s="155"/>
      <c r="K597" s="155"/>
      <c r="L597" s="155"/>
      <c r="M597" s="155"/>
      <c r="N597" s="163"/>
      <c r="O597" s="163"/>
      <c r="P597" s="163"/>
      <c r="Q597" s="163"/>
      <c r="R597" s="164"/>
      <c r="S597" s="165"/>
      <c r="T597" s="167"/>
      <c r="U597" s="155"/>
      <c r="V597" s="166">
        <v>0.09</v>
      </c>
      <c r="W597" s="167"/>
      <c r="X597" s="155" t="s">
        <v>577</v>
      </c>
      <c r="Y597" s="155" t="s">
        <v>567</v>
      </c>
      <c r="Z597" s="166"/>
      <c r="AA597" s="152">
        <f t="shared" si="36"/>
        <v>0.09</v>
      </c>
      <c r="AB597" s="168">
        <f t="shared" si="38"/>
        <v>0.72</v>
      </c>
      <c r="AC597" s="155"/>
      <c r="AD597" s="155">
        <f t="shared" si="39"/>
        <v>0</v>
      </c>
      <c r="AE597" s="169">
        <v>40123</v>
      </c>
      <c r="AF597" s="155"/>
      <c r="AG597" s="155"/>
      <c r="AH597" s="155"/>
      <c r="AI597" s="155"/>
      <c r="AJ597" s="155"/>
      <c r="AK597" s="155"/>
      <c r="AL597" s="155"/>
      <c r="AM597" s="88"/>
    </row>
    <row r="598" spans="1:39" s="95" customFormat="1" x14ac:dyDescent="0.35">
      <c r="A598" s="155">
        <v>62467</v>
      </c>
      <c r="B598" s="162">
        <v>1583</v>
      </c>
      <c r="C598" s="155" t="s">
        <v>746</v>
      </c>
      <c r="D598" s="155" t="s">
        <v>473</v>
      </c>
      <c r="E598" s="155"/>
      <c r="F598" s="155">
        <v>2</v>
      </c>
      <c r="G598" s="171">
        <v>1</v>
      </c>
      <c r="H598" s="155"/>
      <c r="I598" s="155" t="str">
        <f t="shared" si="37"/>
        <v>part</v>
      </c>
      <c r="J598" s="155"/>
      <c r="K598" s="155"/>
      <c r="L598" s="155"/>
      <c r="M598" s="155"/>
      <c r="N598" s="163"/>
      <c r="O598" s="163"/>
      <c r="P598" s="163"/>
      <c r="Q598" s="163"/>
      <c r="R598" s="164"/>
      <c r="S598" s="165"/>
      <c r="T598" s="167"/>
      <c r="U598" s="155"/>
      <c r="V598" s="166">
        <v>136</v>
      </c>
      <c r="W598" s="167"/>
      <c r="X598" s="155" t="s">
        <v>1708</v>
      </c>
      <c r="Y598" s="155"/>
      <c r="Z598" s="166"/>
      <c r="AA598" s="152">
        <f t="shared" si="36"/>
        <v>136</v>
      </c>
      <c r="AB598" s="168">
        <f t="shared" si="38"/>
        <v>272</v>
      </c>
      <c r="AC598" s="155"/>
      <c r="AD598" s="155">
        <f t="shared" si="39"/>
        <v>0</v>
      </c>
      <c r="AE598" s="169">
        <v>40042</v>
      </c>
      <c r="AF598" s="155">
        <v>4</v>
      </c>
      <c r="AG598" s="155">
        <v>4</v>
      </c>
      <c r="AH598" s="155"/>
      <c r="AI598" s="155"/>
      <c r="AJ598" s="155"/>
      <c r="AK598" s="155"/>
      <c r="AL598" s="155"/>
      <c r="AM598" s="88"/>
    </row>
    <row r="599" spans="1:39" s="95" customFormat="1" x14ac:dyDescent="0.35">
      <c r="A599" s="155">
        <v>62811</v>
      </c>
      <c r="B599" s="162">
        <v>1583</v>
      </c>
      <c r="C599" s="155" t="s">
        <v>746</v>
      </c>
      <c r="D599" s="155" t="s">
        <v>473</v>
      </c>
      <c r="E599" s="155"/>
      <c r="F599" s="155">
        <v>2</v>
      </c>
      <c r="G599" s="171">
        <v>1</v>
      </c>
      <c r="H599" s="155"/>
      <c r="I599" s="155" t="str">
        <f t="shared" si="37"/>
        <v>part</v>
      </c>
      <c r="J599" s="155"/>
      <c r="K599" s="155"/>
      <c r="L599" s="155"/>
      <c r="M599" s="155"/>
      <c r="N599" s="163"/>
      <c r="O599" s="163"/>
      <c r="P599" s="163"/>
      <c r="Q599" s="163"/>
      <c r="R599" s="164"/>
      <c r="S599" s="165"/>
      <c r="T599" s="167"/>
      <c r="U599" s="155"/>
      <c r="V599" s="166">
        <v>136</v>
      </c>
      <c r="W599" s="167"/>
      <c r="X599" s="155" t="s">
        <v>1708</v>
      </c>
      <c r="Y599" s="155"/>
      <c r="Z599" s="166"/>
      <c r="AA599" s="152">
        <f t="shared" si="36"/>
        <v>136</v>
      </c>
      <c r="AB599" s="168">
        <f t="shared" si="38"/>
        <v>272</v>
      </c>
      <c r="AC599" s="155"/>
      <c r="AD599" s="155">
        <f t="shared" si="39"/>
        <v>0</v>
      </c>
      <c r="AE599" s="169">
        <v>40042</v>
      </c>
      <c r="AF599" s="155">
        <v>4</v>
      </c>
      <c r="AG599" s="155">
        <v>4</v>
      </c>
      <c r="AH599" s="155"/>
      <c r="AI599" s="155"/>
      <c r="AJ599" s="155"/>
      <c r="AK599" s="155"/>
      <c r="AL599" s="155"/>
      <c r="AM599" s="88"/>
    </row>
    <row r="600" spans="1:39" s="168" customFormat="1" x14ac:dyDescent="0.35">
      <c r="A600" s="155">
        <v>1502</v>
      </c>
      <c r="B600" s="162">
        <v>1583</v>
      </c>
      <c r="C600" s="155" t="s">
        <v>746</v>
      </c>
      <c r="D600" s="155" t="s">
        <v>473</v>
      </c>
      <c r="E600" s="155"/>
      <c r="F600" s="155">
        <v>4</v>
      </c>
      <c r="G600" s="250">
        <v>1</v>
      </c>
      <c r="H600" s="155"/>
      <c r="I600" s="155" t="str">
        <f t="shared" si="37"/>
        <v>part</v>
      </c>
      <c r="J600" s="155"/>
      <c r="K600" s="155"/>
      <c r="L600" s="155"/>
      <c r="M600" s="155"/>
      <c r="N600" s="163"/>
      <c r="O600" s="163"/>
      <c r="P600" s="163"/>
      <c r="Q600" s="163"/>
      <c r="R600" s="164"/>
      <c r="S600" s="165"/>
      <c r="T600" s="167" t="s">
        <v>1786</v>
      </c>
      <c r="U600" s="163"/>
      <c r="V600" s="166">
        <v>136</v>
      </c>
      <c r="W600" s="164"/>
      <c r="X600" s="155" t="s">
        <v>1708</v>
      </c>
      <c r="Y600" s="155"/>
      <c r="Z600" s="166"/>
      <c r="AA600" s="152">
        <f t="shared" si="36"/>
        <v>136</v>
      </c>
      <c r="AB600" s="168">
        <f t="shared" si="38"/>
        <v>544</v>
      </c>
      <c r="AC600" s="155"/>
      <c r="AD600" s="155">
        <f t="shared" si="39"/>
        <v>0</v>
      </c>
      <c r="AE600" s="169">
        <v>39926</v>
      </c>
      <c r="AF600" s="155">
        <v>4</v>
      </c>
      <c r="AG600" s="155">
        <v>4</v>
      </c>
      <c r="AH600" s="155"/>
      <c r="AI600" s="155"/>
      <c r="AJ600" s="155"/>
      <c r="AK600" s="155"/>
      <c r="AL600" s="155"/>
      <c r="AM600" s="155"/>
    </row>
    <row r="601" spans="1:39" s="95" customFormat="1" x14ac:dyDescent="0.35">
      <c r="A601" s="155">
        <v>62467</v>
      </c>
      <c r="B601" s="162">
        <v>1584</v>
      </c>
      <c r="C601" s="155" t="s">
        <v>748</v>
      </c>
      <c r="D601" s="155" t="s">
        <v>473</v>
      </c>
      <c r="E601" s="155"/>
      <c r="F601" s="155">
        <v>2</v>
      </c>
      <c r="G601" s="171">
        <v>1</v>
      </c>
      <c r="H601" s="155"/>
      <c r="I601" s="155" t="str">
        <f t="shared" si="37"/>
        <v>part</v>
      </c>
      <c r="J601" s="155"/>
      <c r="K601" s="155"/>
      <c r="L601" s="155"/>
      <c r="M601" s="155"/>
      <c r="N601" s="163"/>
      <c r="O601" s="163"/>
      <c r="P601" s="163"/>
      <c r="Q601" s="163"/>
      <c r="R601" s="164"/>
      <c r="S601" s="165"/>
      <c r="T601" s="167"/>
      <c r="U601" s="155"/>
      <c r="V601" s="166">
        <v>136</v>
      </c>
      <c r="W601" s="167"/>
      <c r="X601" s="155" t="s">
        <v>1708</v>
      </c>
      <c r="Y601" s="155"/>
      <c r="Z601" s="166"/>
      <c r="AA601" s="152">
        <f t="shared" si="36"/>
        <v>136</v>
      </c>
      <c r="AB601" s="168">
        <f t="shared" si="38"/>
        <v>272</v>
      </c>
      <c r="AC601" s="155"/>
      <c r="AD601" s="155">
        <f t="shared" si="39"/>
        <v>0</v>
      </c>
      <c r="AE601" s="169">
        <v>40042</v>
      </c>
      <c r="AF601" s="155"/>
      <c r="AG601" s="155"/>
      <c r="AH601" s="155"/>
      <c r="AI601" s="155"/>
      <c r="AJ601" s="155"/>
      <c r="AK601" s="155"/>
      <c r="AL601" s="155"/>
      <c r="AM601" s="88"/>
    </row>
    <row r="602" spans="1:39" s="95" customFormat="1" x14ac:dyDescent="0.35">
      <c r="A602" s="155">
        <v>62811</v>
      </c>
      <c r="B602" s="162">
        <v>1584</v>
      </c>
      <c r="C602" s="155" t="s">
        <v>748</v>
      </c>
      <c r="D602" s="155" t="s">
        <v>473</v>
      </c>
      <c r="E602" s="155"/>
      <c r="F602" s="155">
        <v>2</v>
      </c>
      <c r="G602" s="171">
        <v>1</v>
      </c>
      <c r="H602" s="155"/>
      <c r="I602" s="155" t="str">
        <f t="shared" si="37"/>
        <v>part</v>
      </c>
      <c r="J602" s="155"/>
      <c r="K602" s="155"/>
      <c r="L602" s="155"/>
      <c r="M602" s="155"/>
      <c r="N602" s="163"/>
      <c r="O602" s="163"/>
      <c r="P602" s="163"/>
      <c r="Q602" s="163"/>
      <c r="R602" s="164"/>
      <c r="S602" s="165"/>
      <c r="T602" s="167"/>
      <c r="U602" s="155"/>
      <c r="V602" s="166">
        <v>136</v>
      </c>
      <c r="W602" s="167"/>
      <c r="X602" s="155" t="s">
        <v>1708</v>
      </c>
      <c r="Y602" s="155"/>
      <c r="Z602" s="166"/>
      <c r="AA602" s="152">
        <f t="shared" si="36"/>
        <v>136</v>
      </c>
      <c r="AB602" s="168">
        <f t="shared" si="38"/>
        <v>272</v>
      </c>
      <c r="AC602" s="155"/>
      <c r="AD602" s="155">
        <f t="shared" si="39"/>
        <v>0</v>
      </c>
      <c r="AE602" s="169">
        <v>40042</v>
      </c>
      <c r="AF602" s="155"/>
      <c r="AG602" s="155"/>
      <c r="AH602" s="155"/>
      <c r="AI602" s="155"/>
      <c r="AJ602" s="155"/>
      <c r="AK602" s="155"/>
      <c r="AL602" s="155"/>
      <c r="AM602" s="88"/>
    </row>
    <row r="603" spans="1:39" s="95" customFormat="1" x14ac:dyDescent="0.35">
      <c r="A603" s="155">
        <v>1502</v>
      </c>
      <c r="B603" s="162">
        <v>1584</v>
      </c>
      <c r="C603" s="155" t="s">
        <v>748</v>
      </c>
      <c r="D603" s="155" t="s">
        <v>473</v>
      </c>
      <c r="E603" s="155"/>
      <c r="F603" s="155">
        <v>4</v>
      </c>
      <c r="G603" s="250">
        <v>1</v>
      </c>
      <c r="H603" s="155"/>
      <c r="I603" s="155" t="str">
        <f t="shared" si="37"/>
        <v>part</v>
      </c>
      <c r="J603" s="155"/>
      <c r="K603" s="155"/>
      <c r="L603" s="155"/>
      <c r="M603" s="155"/>
      <c r="N603" s="163"/>
      <c r="O603" s="163"/>
      <c r="P603" s="163"/>
      <c r="Q603" s="163"/>
      <c r="R603" s="164"/>
      <c r="S603" s="165"/>
      <c r="T603" s="167"/>
      <c r="U603" s="155"/>
      <c r="V603" s="166">
        <v>136</v>
      </c>
      <c r="W603" s="164"/>
      <c r="X603" s="155" t="s">
        <v>1708</v>
      </c>
      <c r="Y603" s="155" t="s">
        <v>475</v>
      </c>
      <c r="Z603" s="166"/>
      <c r="AA603" s="152">
        <f t="shared" si="36"/>
        <v>136</v>
      </c>
      <c r="AB603" s="168">
        <f t="shared" si="38"/>
        <v>544</v>
      </c>
      <c r="AC603" s="155"/>
      <c r="AD603" s="155">
        <f t="shared" si="39"/>
        <v>0</v>
      </c>
      <c r="AE603" s="169">
        <v>39926</v>
      </c>
      <c r="AF603" s="155">
        <v>4</v>
      </c>
      <c r="AG603" s="155">
        <v>4</v>
      </c>
      <c r="AH603" s="155"/>
      <c r="AI603" s="155"/>
      <c r="AJ603" s="155"/>
      <c r="AK603" s="155"/>
      <c r="AL603" s="155"/>
      <c r="AM603" s="88"/>
    </row>
    <row r="604" spans="1:39" s="95" customFormat="1" x14ac:dyDescent="0.35">
      <c r="A604" s="149">
        <v>62465</v>
      </c>
      <c r="B604" s="253">
        <v>1599</v>
      </c>
      <c r="C604" s="149" t="s">
        <v>750</v>
      </c>
      <c r="D604" s="149" t="s">
        <v>473</v>
      </c>
      <c r="E604" s="149"/>
      <c r="F604" s="149">
        <v>27</v>
      </c>
      <c r="G604" s="254">
        <v>1</v>
      </c>
      <c r="H604" s="149"/>
      <c r="I604" s="149" t="str">
        <f t="shared" si="37"/>
        <v>part</v>
      </c>
      <c r="J604" s="149"/>
      <c r="K604" s="149"/>
      <c r="L604" s="149"/>
      <c r="M604" s="149"/>
      <c r="N604" s="170"/>
      <c r="O604" s="170"/>
      <c r="P604" s="170"/>
      <c r="Q604" s="170"/>
      <c r="R604" s="255"/>
      <c r="S604" s="256"/>
      <c r="T604" s="257"/>
      <c r="U604" s="149"/>
      <c r="V604" s="259">
        <v>0.05</v>
      </c>
      <c r="W604" s="257"/>
      <c r="X604" s="149" t="s">
        <v>751</v>
      </c>
      <c r="Y604" s="149" t="s">
        <v>475</v>
      </c>
      <c r="Z604" s="259"/>
      <c r="AA604" s="260">
        <f t="shared" si="36"/>
        <v>0.05</v>
      </c>
      <c r="AB604" s="150">
        <f t="shared" si="38"/>
        <v>1.35</v>
      </c>
      <c r="AC604" s="149"/>
      <c r="AD604" s="149">
        <f t="shared" si="39"/>
        <v>0</v>
      </c>
      <c r="AE604" s="261">
        <v>40123</v>
      </c>
      <c r="AF604" s="149"/>
      <c r="AG604" s="149"/>
      <c r="AH604" s="149"/>
      <c r="AI604" s="149"/>
      <c r="AJ604" s="149"/>
      <c r="AK604" s="149"/>
      <c r="AL604" s="149"/>
      <c r="AM604" s="88"/>
    </row>
    <row r="605" spans="1:39" s="95" customFormat="1" x14ac:dyDescent="0.35">
      <c r="A605" s="149">
        <v>61762</v>
      </c>
      <c r="B605" s="253">
        <v>1599</v>
      </c>
      <c r="C605" s="149" t="s">
        <v>750</v>
      </c>
      <c r="D605" s="149" t="s">
        <v>473</v>
      </c>
      <c r="E605" s="149"/>
      <c r="F605" s="149">
        <v>10</v>
      </c>
      <c r="G605" s="254">
        <v>1</v>
      </c>
      <c r="H605" s="149"/>
      <c r="I605" s="149" t="str">
        <f t="shared" si="37"/>
        <v>part</v>
      </c>
      <c r="J605" s="149"/>
      <c r="K605" s="149"/>
      <c r="L605" s="149"/>
      <c r="M605" s="149"/>
      <c r="N605" s="170"/>
      <c r="O605" s="170"/>
      <c r="P605" s="170"/>
      <c r="Q605" s="170"/>
      <c r="R605" s="255"/>
      <c r="S605" s="256"/>
      <c r="T605" s="257" t="s">
        <v>510</v>
      </c>
      <c r="U605" s="170"/>
      <c r="V605" s="259">
        <v>5.1999999999999998E-2</v>
      </c>
      <c r="W605" s="257"/>
      <c r="X605" s="149" t="s">
        <v>751</v>
      </c>
      <c r="Y605" s="149" t="s">
        <v>475</v>
      </c>
      <c r="Z605" s="149"/>
      <c r="AA605" s="260">
        <f t="shared" si="36"/>
        <v>5.1999999999999998E-2</v>
      </c>
      <c r="AB605" s="150">
        <f t="shared" si="38"/>
        <v>0.52</v>
      </c>
      <c r="AC605" s="149"/>
      <c r="AD605" s="149">
        <f t="shared" si="39"/>
        <v>0</v>
      </c>
      <c r="AE605" s="261">
        <v>40113</v>
      </c>
      <c r="AF605" s="149"/>
      <c r="AG605" s="149"/>
      <c r="AH605" s="149"/>
      <c r="AI605" s="149"/>
      <c r="AJ605" s="149"/>
      <c r="AK605" s="149"/>
      <c r="AL605" s="149"/>
      <c r="AM605" s="88"/>
    </row>
    <row r="606" spans="1:39" s="95" customFormat="1" x14ac:dyDescent="0.35">
      <c r="A606" s="155">
        <v>62452</v>
      </c>
      <c r="B606" s="162">
        <v>1626</v>
      </c>
      <c r="C606" s="155" t="s">
        <v>752</v>
      </c>
      <c r="D606" s="155" t="s">
        <v>473</v>
      </c>
      <c r="E606" s="155"/>
      <c r="F606" s="155">
        <v>6</v>
      </c>
      <c r="G606" s="171">
        <v>1</v>
      </c>
      <c r="H606" s="155"/>
      <c r="I606" s="155" t="str">
        <f t="shared" si="37"/>
        <v>part</v>
      </c>
      <c r="J606" s="155"/>
      <c r="K606" s="155"/>
      <c r="L606" s="155"/>
      <c r="M606" s="155"/>
      <c r="N606" s="163"/>
      <c r="O606" s="163"/>
      <c r="P606" s="163"/>
      <c r="Q606" s="163"/>
      <c r="R606" s="164"/>
      <c r="S606" s="165"/>
      <c r="T606" s="167" t="s">
        <v>696</v>
      </c>
      <c r="U606" s="155"/>
      <c r="V606" s="166">
        <v>0.03</v>
      </c>
      <c r="W606" s="164" t="s">
        <v>519</v>
      </c>
      <c r="X606" s="155" t="s">
        <v>625</v>
      </c>
      <c r="Y606" s="155"/>
      <c r="Z606" s="166"/>
      <c r="AA606" s="152">
        <f t="shared" si="36"/>
        <v>0.03</v>
      </c>
      <c r="AB606" s="168">
        <f t="shared" si="38"/>
        <v>0.18</v>
      </c>
      <c r="AC606" s="155"/>
      <c r="AD606" s="155">
        <f t="shared" si="39"/>
        <v>0</v>
      </c>
      <c r="AE606" s="169">
        <v>40086</v>
      </c>
      <c r="AF606" s="155"/>
      <c r="AG606" s="155"/>
      <c r="AH606" s="155"/>
      <c r="AI606" s="155"/>
      <c r="AJ606" s="155"/>
      <c r="AK606" s="155"/>
      <c r="AL606" s="155"/>
      <c r="AM606" s="88"/>
    </row>
    <row r="607" spans="1:39" s="95" customFormat="1" x14ac:dyDescent="0.35">
      <c r="A607" s="155">
        <v>63058</v>
      </c>
      <c r="B607" s="162">
        <v>1626</v>
      </c>
      <c r="C607" s="155" t="s">
        <v>752</v>
      </c>
      <c r="D607" s="155" t="s">
        <v>473</v>
      </c>
      <c r="E607" s="155"/>
      <c r="F607" s="155">
        <v>6</v>
      </c>
      <c r="G607" s="171">
        <v>1</v>
      </c>
      <c r="H607" s="155"/>
      <c r="I607" s="155" t="str">
        <f t="shared" si="37"/>
        <v>part</v>
      </c>
      <c r="J607" s="155"/>
      <c r="K607" s="155"/>
      <c r="L607" s="155"/>
      <c r="M607" s="155"/>
      <c r="N607" s="163"/>
      <c r="O607" s="163"/>
      <c r="P607" s="163"/>
      <c r="Q607" s="163"/>
      <c r="R607" s="164"/>
      <c r="S607" s="165"/>
      <c r="T607" s="167" t="s">
        <v>696</v>
      </c>
      <c r="U607" s="163"/>
      <c r="V607" s="166">
        <v>0.03</v>
      </c>
      <c r="W607" s="167" t="s">
        <v>519</v>
      </c>
      <c r="X607" s="155" t="s">
        <v>625</v>
      </c>
      <c r="Y607" s="155"/>
      <c r="Z607" s="155"/>
      <c r="AA607" s="152">
        <f t="shared" si="36"/>
        <v>0.03</v>
      </c>
      <c r="AB607" s="168">
        <f t="shared" si="38"/>
        <v>0.18</v>
      </c>
      <c r="AC607" s="155"/>
      <c r="AD607" s="155">
        <f t="shared" si="39"/>
        <v>0</v>
      </c>
      <c r="AE607" s="169">
        <v>40086</v>
      </c>
      <c r="AF607" s="155">
        <v>6</v>
      </c>
      <c r="AG607" s="155"/>
      <c r="AH607" s="155"/>
      <c r="AI607" s="155"/>
      <c r="AJ607" s="155"/>
      <c r="AK607" s="155"/>
      <c r="AL607" s="155"/>
      <c r="AM607" s="88"/>
    </row>
    <row r="608" spans="1:39" x14ac:dyDescent="0.35">
      <c r="A608" s="155">
        <v>62399</v>
      </c>
      <c r="B608" s="162">
        <v>1626</v>
      </c>
      <c r="C608" s="155" t="s">
        <v>752</v>
      </c>
      <c r="D608" s="155" t="s">
        <v>473</v>
      </c>
      <c r="E608" s="155" t="s">
        <v>576</v>
      </c>
      <c r="F608" s="155">
        <v>4</v>
      </c>
      <c r="G608" s="250">
        <v>1</v>
      </c>
      <c r="H608" s="155"/>
      <c r="I608" s="155" t="str">
        <f t="shared" si="37"/>
        <v>part</v>
      </c>
      <c r="J608" s="155"/>
      <c r="K608" s="155"/>
      <c r="L608" s="155"/>
      <c r="M608" s="155"/>
      <c r="N608" s="163"/>
      <c r="O608" s="163"/>
      <c r="P608" s="163"/>
      <c r="Q608" s="163"/>
      <c r="R608" s="164"/>
      <c r="S608" s="165"/>
      <c r="T608" s="167" t="s">
        <v>510</v>
      </c>
      <c r="U608" s="155"/>
      <c r="V608" s="166">
        <v>0.03</v>
      </c>
      <c r="W608" s="167">
        <v>50048</v>
      </c>
      <c r="X608" s="155" t="s">
        <v>478</v>
      </c>
      <c r="Y608" s="155" t="s">
        <v>475</v>
      </c>
      <c r="Z608" s="155"/>
      <c r="AA608" s="152">
        <f t="shared" ref="AA608:AA671" si="40">V608+Z608</f>
        <v>0.03</v>
      </c>
      <c r="AB608" s="168">
        <f t="shared" si="38"/>
        <v>0.12</v>
      </c>
      <c r="AC608" s="155"/>
      <c r="AD608" s="155">
        <f t="shared" si="39"/>
        <v>0</v>
      </c>
      <c r="AE608" s="169">
        <v>39926</v>
      </c>
      <c r="AF608" s="155"/>
      <c r="AG608" s="155"/>
      <c r="AH608" s="155"/>
      <c r="AI608" s="155"/>
      <c r="AJ608" s="155"/>
      <c r="AK608" s="155"/>
      <c r="AL608" s="155"/>
    </row>
    <row r="609" spans="1:38" x14ac:dyDescent="0.35">
      <c r="A609" s="155">
        <v>62399</v>
      </c>
      <c r="B609" s="162">
        <v>1648</v>
      </c>
      <c r="C609" s="173" t="s">
        <v>753</v>
      </c>
      <c r="D609" s="173" t="s">
        <v>473</v>
      </c>
      <c r="E609" s="155"/>
      <c r="F609" s="155">
        <v>4</v>
      </c>
      <c r="G609" s="250">
        <v>1</v>
      </c>
      <c r="H609" s="155"/>
      <c r="I609" s="155" t="str">
        <f t="shared" si="37"/>
        <v>part</v>
      </c>
      <c r="J609" s="155"/>
      <c r="K609" s="155"/>
      <c r="L609" s="155"/>
      <c r="M609" s="155"/>
      <c r="N609" s="163"/>
      <c r="O609" s="163"/>
      <c r="P609" s="163"/>
      <c r="Q609" s="163"/>
      <c r="R609" s="164"/>
      <c r="S609" s="165"/>
      <c r="T609" s="167" t="s">
        <v>506</v>
      </c>
      <c r="U609" s="163"/>
      <c r="V609" s="166">
        <v>7.36</v>
      </c>
      <c r="W609" s="164">
        <v>50044</v>
      </c>
      <c r="X609" s="155" t="s">
        <v>542</v>
      </c>
      <c r="Y609" s="155" t="s">
        <v>475</v>
      </c>
      <c r="Z609" s="166"/>
      <c r="AA609" s="152">
        <f t="shared" si="40"/>
        <v>7.36</v>
      </c>
      <c r="AB609" s="168">
        <f t="shared" si="38"/>
        <v>29.44</v>
      </c>
      <c r="AC609" s="155"/>
      <c r="AD609" s="155">
        <f t="shared" si="39"/>
        <v>0</v>
      </c>
      <c r="AE609" s="169">
        <v>39926</v>
      </c>
      <c r="AF609" s="155"/>
      <c r="AG609" s="155"/>
      <c r="AH609" s="155"/>
      <c r="AI609" s="155"/>
      <c r="AJ609" s="155"/>
      <c r="AK609" s="155"/>
      <c r="AL609" s="155"/>
    </row>
    <row r="610" spans="1:38" x14ac:dyDescent="0.35">
      <c r="A610" s="155">
        <v>62468</v>
      </c>
      <c r="B610" s="162">
        <v>1695</v>
      </c>
      <c r="C610" s="155" t="s">
        <v>754</v>
      </c>
      <c r="D610" s="155" t="s">
        <v>473</v>
      </c>
      <c r="E610" s="155"/>
      <c r="F610" s="155">
        <v>2</v>
      </c>
      <c r="G610" s="250">
        <v>1</v>
      </c>
      <c r="H610" s="155"/>
      <c r="I610" s="155" t="str">
        <f t="shared" si="37"/>
        <v>part</v>
      </c>
      <c r="J610" s="155"/>
      <c r="K610" s="155"/>
      <c r="L610" s="155"/>
      <c r="M610" s="155"/>
      <c r="N610" s="163"/>
      <c r="O610" s="163"/>
      <c r="P610" s="163"/>
      <c r="Q610" s="163"/>
      <c r="R610" s="164"/>
      <c r="S610" s="165"/>
      <c r="T610" s="167" t="s">
        <v>631</v>
      </c>
      <c r="U610" s="155"/>
      <c r="V610" s="166">
        <v>5.3</v>
      </c>
      <c r="W610" s="167" t="s">
        <v>755</v>
      </c>
      <c r="X610" s="155" t="s">
        <v>756</v>
      </c>
      <c r="Y610" s="155"/>
      <c r="Z610" s="166"/>
      <c r="AA610" s="152">
        <f t="shared" si="40"/>
        <v>5.3</v>
      </c>
      <c r="AB610" s="168">
        <f t="shared" si="38"/>
        <v>10.6</v>
      </c>
      <c r="AC610" s="155"/>
      <c r="AD610" s="155">
        <f t="shared" si="39"/>
        <v>0</v>
      </c>
      <c r="AE610" s="169">
        <v>40079</v>
      </c>
      <c r="AF610" s="155"/>
      <c r="AG610" s="155"/>
      <c r="AH610" s="155"/>
      <c r="AI610" s="155"/>
      <c r="AJ610" s="155"/>
      <c r="AK610" s="155"/>
      <c r="AL610" s="155"/>
    </row>
    <row r="611" spans="1:38" x14ac:dyDescent="0.35">
      <c r="A611" s="155">
        <v>62468</v>
      </c>
      <c r="B611" s="162">
        <v>1696</v>
      </c>
      <c r="C611" s="155" t="s">
        <v>757</v>
      </c>
      <c r="D611" s="155" t="s">
        <v>473</v>
      </c>
      <c r="E611" s="155"/>
      <c r="F611" s="155">
        <v>4</v>
      </c>
      <c r="G611" s="250">
        <v>1</v>
      </c>
      <c r="H611" s="155"/>
      <c r="I611" s="155" t="str">
        <f t="shared" si="37"/>
        <v>part</v>
      </c>
      <c r="J611" s="155"/>
      <c r="K611" s="155"/>
      <c r="L611" s="155"/>
      <c r="M611" s="155"/>
      <c r="N611" s="163"/>
      <c r="O611" s="163"/>
      <c r="P611" s="163"/>
      <c r="Q611" s="163"/>
      <c r="R611" s="164"/>
      <c r="S611" s="165"/>
      <c r="T611" s="167" t="s">
        <v>631</v>
      </c>
      <c r="U611" s="155"/>
      <c r="V611" s="166">
        <v>0.32</v>
      </c>
      <c r="W611" s="167" t="s">
        <v>755</v>
      </c>
      <c r="X611" s="155" t="s">
        <v>758</v>
      </c>
      <c r="Y611" s="155"/>
      <c r="Z611" s="166"/>
      <c r="AA611" s="152">
        <f t="shared" si="40"/>
        <v>0.32</v>
      </c>
      <c r="AB611" s="168">
        <f t="shared" si="38"/>
        <v>1.28</v>
      </c>
      <c r="AC611" s="155"/>
      <c r="AD611" s="155">
        <f t="shared" si="39"/>
        <v>0</v>
      </c>
      <c r="AE611" s="169">
        <v>40079</v>
      </c>
      <c r="AF611" s="155"/>
      <c r="AG611" s="155"/>
      <c r="AH611" s="155"/>
      <c r="AI611" s="155"/>
      <c r="AJ611" s="155"/>
      <c r="AK611" s="155"/>
      <c r="AL611" s="155"/>
    </row>
    <row r="612" spans="1:38" x14ac:dyDescent="0.35">
      <c r="A612" s="155">
        <v>62465</v>
      </c>
      <c r="B612" s="162">
        <v>1698</v>
      </c>
      <c r="C612" s="155" t="s">
        <v>760</v>
      </c>
      <c r="D612" s="155" t="s">
        <v>473</v>
      </c>
      <c r="E612" s="155"/>
      <c r="F612" s="155">
        <v>27</v>
      </c>
      <c r="G612" s="171">
        <v>1</v>
      </c>
      <c r="H612" s="155"/>
      <c r="I612" s="155" t="str">
        <f t="shared" si="37"/>
        <v>part</v>
      </c>
      <c r="J612" s="155"/>
      <c r="K612" s="155"/>
      <c r="L612" s="155"/>
      <c r="M612" s="155"/>
      <c r="N612" s="163"/>
      <c r="O612" s="163"/>
      <c r="P612" s="163"/>
      <c r="Q612" s="163"/>
      <c r="R612" s="164"/>
      <c r="S612" s="165"/>
      <c r="T612" s="167"/>
      <c r="U612" s="155"/>
      <c r="V612" s="166">
        <v>0.04</v>
      </c>
      <c r="W612" s="167"/>
      <c r="X612" s="155" t="s">
        <v>478</v>
      </c>
      <c r="Y612" s="155" t="s">
        <v>475</v>
      </c>
      <c r="Z612" s="166"/>
      <c r="AA612" s="152">
        <f t="shared" si="40"/>
        <v>0.04</v>
      </c>
      <c r="AB612" s="168">
        <f t="shared" si="38"/>
        <v>1.08</v>
      </c>
      <c r="AC612" s="155"/>
      <c r="AD612" s="155">
        <f t="shared" si="39"/>
        <v>0</v>
      </c>
      <c r="AE612" s="169">
        <v>40123</v>
      </c>
      <c r="AF612" s="155"/>
      <c r="AG612" s="155"/>
      <c r="AH612" s="155"/>
      <c r="AI612" s="155"/>
      <c r="AJ612" s="155"/>
      <c r="AK612" s="155"/>
      <c r="AL612" s="155"/>
    </row>
    <row r="613" spans="1:38" x14ac:dyDescent="0.35">
      <c r="A613" s="155">
        <v>61762</v>
      </c>
      <c r="B613" s="162">
        <v>1698</v>
      </c>
      <c r="C613" s="155" t="s">
        <v>760</v>
      </c>
      <c r="D613" s="155" t="s">
        <v>473</v>
      </c>
      <c r="E613" s="155"/>
      <c r="F613" s="155">
        <v>10</v>
      </c>
      <c r="G613" s="171">
        <v>1</v>
      </c>
      <c r="H613" s="155"/>
      <c r="I613" s="155" t="str">
        <f t="shared" si="37"/>
        <v>part</v>
      </c>
      <c r="J613" s="155"/>
      <c r="K613" s="155"/>
      <c r="L613" s="155"/>
      <c r="M613" s="155"/>
      <c r="N613" s="163"/>
      <c r="O613" s="163"/>
      <c r="P613" s="163"/>
      <c r="Q613" s="163"/>
      <c r="R613" s="164"/>
      <c r="S613" s="165"/>
      <c r="T613" s="167"/>
      <c r="U613" s="163"/>
      <c r="V613" s="166">
        <v>0.04</v>
      </c>
      <c r="W613" s="167"/>
      <c r="X613" s="155" t="s">
        <v>478</v>
      </c>
      <c r="Y613" s="155" t="s">
        <v>475</v>
      </c>
      <c r="Z613" s="155"/>
      <c r="AA613" s="152">
        <f t="shared" si="40"/>
        <v>0.04</v>
      </c>
      <c r="AB613" s="168">
        <f t="shared" si="38"/>
        <v>0.4</v>
      </c>
      <c r="AC613" s="155"/>
      <c r="AD613" s="155">
        <f t="shared" si="39"/>
        <v>0</v>
      </c>
      <c r="AE613" s="169">
        <v>40113</v>
      </c>
      <c r="AF613" s="155"/>
      <c r="AG613" s="155"/>
      <c r="AH613" s="155"/>
      <c r="AI613" s="155"/>
      <c r="AJ613" s="155"/>
      <c r="AK613" s="155"/>
      <c r="AL613" s="155"/>
    </row>
    <row r="614" spans="1:38" x14ac:dyDescent="0.35">
      <c r="A614" s="155">
        <v>62445</v>
      </c>
      <c r="B614" s="162">
        <v>1701</v>
      </c>
      <c r="C614" s="155" t="s">
        <v>1806</v>
      </c>
      <c r="D614" s="155" t="s">
        <v>473</v>
      </c>
      <c r="E614" s="155"/>
      <c r="F614" s="155">
        <v>1</v>
      </c>
      <c r="G614" s="171">
        <v>1</v>
      </c>
      <c r="H614" s="155"/>
      <c r="I614" s="155" t="str">
        <f t="shared" si="37"/>
        <v>part</v>
      </c>
      <c r="J614" s="155"/>
      <c r="K614" s="155"/>
      <c r="L614" s="155"/>
      <c r="M614" s="155"/>
      <c r="N614" s="163"/>
      <c r="O614" s="163"/>
      <c r="P614" s="163"/>
      <c r="Q614" s="163"/>
      <c r="R614" s="164"/>
      <c r="S614" s="165"/>
      <c r="T614" s="167" t="s">
        <v>506</v>
      </c>
      <c r="U614" s="163"/>
      <c r="V614" s="166">
        <v>18.82</v>
      </c>
      <c r="W614" s="167">
        <v>50219</v>
      </c>
      <c r="X614" s="155" t="s">
        <v>1029</v>
      </c>
      <c r="Y614" s="155" t="s">
        <v>1030</v>
      </c>
      <c r="Z614" s="155"/>
      <c r="AA614" s="152">
        <f t="shared" si="40"/>
        <v>18.82</v>
      </c>
      <c r="AB614" s="168">
        <f t="shared" si="38"/>
        <v>18.82</v>
      </c>
      <c r="AC614" s="155"/>
      <c r="AD614" s="155">
        <f t="shared" si="39"/>
        <v>0</v>
      </c>
      <c r="AE614" s="169">
        <v>40129</v>
      </c>
      <c r="AF614" s="155"/>
      <c r="AG614" s="155"/>
      <c r="AH614" s="155"/>
      <c r="AI614" s="155"/>
      <c r="AJ614" s="155"/>
      <c r="AK614" s="155"/>
      <c r="AL614" s="155"/>
    </row>
    <row r="615" spans="1:38" x14ac:dyDescent="0.35">
      <c r="A615" s="155">
        <v>62578</v>
      </c>
      <c r="B615" s="162">
        <v>1709</v>
      </c>
      <c r="C615" s="155" t="s">
        <v>1838</v>
      </c>
      <c r="D615" s="155" t="s">
        <v>473</v>
      </c>
      <c r="E615" s="155"/>
      <c r="F615" s="155">
        <v>4</v>
      </c>
      <c r="G615" s="250">
        <v>1</v>
      </c>
      <c r="H615" s="155"/>
      <c r="I615" s="155" t="str">
        <f t="shared" si="37"/>
        <v>part</v>
      </c>
      <c r="J615" s="155"/>
      <c r="K615" s="155"/>
      <c r="L615" s="155"/>
      <c r="M615" s="155"/>
      <c r="N615" s="163"/>
      <c r="O615" s="163"/>
      <c r="P615" s="163"/>
      <c r="Q615" s="163"/>
      <c r="R615" s="164"/>
      <c r="S615" s="165"/>
      <c r="T615" s="167" t="s">
        <v>1839</v>
      </c>
      <c r="U615" s="155"/>
      <c r="V615" s="166">
        <v>13.5</v>
      </c>
      <c r="W615" s="167"/>
      <c r="X615" s="155" t="s">
        <v>557</v>
      </c>
      <c r="Y615" s="155" t="s">
        <v>475</v>
      </c>
      <c r="Z615" s="166"/>
      <c r="AA615" s="152">
        <f t="shared" si="40"/>
        <v>13.5</v>
      </c>
      <c r="AB615" s="168">
        <f t="shared" si="38"/>
        <v>54</v>
      </c>
      <c r="AC615" s="155"/>
      <c r="AD615" s="155">
        <f t="shared" si="39"/>
        <v>0</v>
      </c>
      <c r="AE615" s="169">
        <v>39926</v>
      </c>
      <c r="AF615" s="155"/>
      <c r="AG615" s="155"/>
      <c r="AH615" s="155"/>
      <c r="AI615" s="155"/>
      <c r="AJ615" s="155"/>
      <c r="AK615" s="155"/>
      <c r="AL615" s="155"/>
    </row>
    <row r="616" spans="1:38" x14ac:dyDescent="0.35">
      <c r="A616" s="155">
        <v>62467</v>
      </c>
      <c r="B616" s="162">
        <v>1717</v>
      </c>
      <c r="C616" s="155" t="s">
        <v>761</v>
      </c>
      <c r="D616" s="155" t="s">
        <v>473</v>
      </c>
      <c r="E616" s="155"/>
      <c r="F616" s="155">
        <v>2</v>
      </c>
      <c r="G616" s="250">
        <v>1</v>
      </c>
      <c r="H616" s="155"/>
      <c r="I616" s="155" t="str">
        <f t="shared" si="37"/>
        <v>part</v>
      </c>
      <c r="J616" s="155"/>
      <c r="K616" s="155"/>
      <c r="L616" s="155"/>
      <c r="M616" s="155"/>
      <c r="N616" s="163"/>
      <c r="O616" s="163"/>
      <c r="P616" s="163"/>
      <c r="Q616" s="163"/>
      <c r="R616" s="164"/>
      <c r="S616" s="165"/>
      <c r="T616" s="167"/>
      <c r="U616" s="155"/>
      <c r="V616" s="166">
        <v>0.12</v>
      </c>
      <c r="W616" s="167"/>
      <c r="X616" s="155" t="s">
        <v>762</v>
      </c>
      <c r="Y616" s="155" t="s">
        <v>475</v>
      </c>
      <c r="Z616" s="166"/>
      <c r="AA616" s="152">
        <f t="shared" si="40"/>
        <v>0.12</v>
      </c>
      <c r="AB616" s="168">
        <f t="shared" si="38"/>
        <v>0.24</v>
      </c>
      <c r="AC616" s="155"/>
      <c r="AD616" s="155">
        <f t="shared" si="39"/>
        <v>0</v>
      </c>
      <c r="AE616" s="169">
        <v>39926</v>
      </c>
      <c r="AF616" s="155">
        <v>2</v>
      </c>
      <c r="AG616" s="155">
        <v>2</v>
      </c>
      <c r="AH616" s="155"/>
      <c r="AI616" s="155"/>
      <c r="AJ616" s="155"/>
      <c r="AK616" s="155"/>
      <c r="AL616" s="155"/>
    </row>
    <row r="617" spans="1:38" s="155" customFormat="1" x14ac:dyDescent="0.35">
      <c r="A617" s="155">
        <v>62811</v>
      </c>
      <c r="B617" s="162">
        <v>1717</v>
      </c>
      <c r="C617" s="155" t="s">
        <v>761</v>
      </c>
      <c r="D617" s="155" t="s">
        <v>473</v>
      </c>
      <c r="F617" s="155">
        <v>2</v>
      </c>
      <c r="G617" s="250">
        <v>1</v>
      </c>
      <c r="I617" s="155" t="str">
        <f t="shared" si="37"/>
        <v>part</v>
      </c>
      <c r="N617" s="163"/>
      <c r="O617" s="163"/>
      <c r="P617" s="163"/>
      <c r="Q617" s="163"/>
      <c r="R617" s="164"/>
      <c r="S617" s="165"/>
      <c r="T617" s="167"/>
      <c r="V617" s="166">
        <v>0.12</v>
      </c>
      <c r="W617" s="164"/>
      <c r="X617" s="155" t="s">
        <v>762</v>
      </c>
      <c r="Y617" s="155" t="s">
        <v>475</v>
      </c>
      <c r="Z617" s="166"/>
      <c r="AA617" s="152">
        <f t="shared" si="40"/>
        <v>0.12</v>
      </c>
      <c r="AB617" s="168">
        <f t="shared" si="38"/>
        <v>0.24</v>
      </c>
      <c r="AD617" s="155">
        <f t="shared" si="39"/>
        <v>0</v>
      </c>
      <c r="AE617" s="169">
        <v>39926</v>
      </c>
    </row>
    <row r="618" spans="1:38" x14ac:dyDescent="0.35">
      <c r="A618" s="155">
        <v>62876</v>
      </c>
      <c r="B618" s="162">
        <v>1718</v>
      </c>
      <c r="C618" s="173" t="s">
        <v>1859</v>
      </c>
      <c r="D618" s="173" t="s">
        <v>473</v>
      </c>
      <c r="E618" s="155"/>
      <c r="F618" s="155">
        <v>2</v>
      </c>
      <c r="G618" s="171">
        <v>1</v>
      </c>
      <c r="H618" s="155"/>
      <c r="I618" s="155" t="str">
        <f t="shared" si="37"/>
        <v>part</v>
      </c>
      <c r="J618" s="155"/>
      <c r="K618" s="155"/>
      <c r="L618" s="155"/>
      <c r="M618" s="155"/>
      <c r="N618" s="163"/>
      <c r="O618" s="163"/>
      <c r="P618" s="163"/>
      <c r="Q618" s="163"/>
      <c r="R618" s="164"/>
      <c r="S618" s="165"/>
      <c r="T618" s="167" t="s">
        <v>1860</v>
      </c>
      <c r="U618" s="163"/>
      <c r="V618" s="166">
        <v>14.24</v>
      </c>
      <c r="W618" s="164"/>
      <c r="X618" s="155" t="s">
        <v>905</v>
      </c>
      <c r="Y618" s="155" t="s">
        <v>475</v>
      </c>
      <c r="Z618" s="166"/>
      <c r="AA618" s="152">
        <f t="shared" si="40"/>
        <v>14.24</v>
      </c>
      <c r="AB618" s="168">
        <f t="shared" si="38"/>
        <v>28.48</v>
      </c>
      <c r="AC618" s="155"/>
      <c r="AD618" s="155">
        <f t="shared" si="39"/>
        <v>0</v>
      </c>
      <c r="AE618" s="169">
        <v>40030</v>
      </c>
      <c r="AF618" s="155"/>
      <c r="AG618" s="155"/>
      <c r="AH618" s="155"/>
      <c r="AI618" s="155"/>
      <c r="AJ618" s="155"/>
      <c r="AK618" s="155"/>
      <c r="AL618" s="155"/>
    </row>
    <row r="619" spans="1:38" s="155" customFormat="1" x14ac:dyDescent="0.35">
      <c r="A619" s="155">
        <v>62743</v>
      </c>
      <c r="B619" s="162">
        <v>1718</v>
      </c>
      <c r="C619" s="155" t="s">
        <v>763</v>
      </c>
      <c r="D619" s="155" t="s">
        <v>473</v>
      </c>
      <c r="F619" s="155">
        <v>1</v>
      </c>
      <c r="G619" s="250">
        <v>1</v>
      </c>
      <c r="I619" s="155" t="str">
        <f t="shared" si="37"/>
        <v>part</v>
      </c>
      <c r="N619" s="163"/>
      <c r="O619" s="163"/>
      <c r="P619" s="163"/>
      <c r="Q619" s="163"/>
      <c r="R619" s="164"/>
      <c r="S619" s="165"/>
      <c r="T619" s="167" t="s">
        <v>764</v>
      </c>
      <c r="V619" s="166">
        <v>14.24</v>
      </c>
      <c r="W619" s="167"/>
      <c r="X619" s="155" t="s">
        <v>905</v>
      </c>
      <c r="Y619" s="155" t="s">
        <v>475</v>
      </c>
      <c r="Z619" s="166"/>
      <c r="AA619" s="152">
        <f t="shared" si="40"/>
        <v>14.24</v>
      </c>
      <c r="AB619" s="168">
        <f t="shared" si="38"/>
        <v>14.24</v>
      </c>
      <c r="AD619" s="155">
        <f t="shared" si="39"/>
        <v>0</v>
      </c>
      <c r="AE619" s="169">
        <v>39926</v>
      </c>
      <c r="AF619" s="155">
        <v>1</v>
      </c>
      <c r="AG619" s="155">
        <v>1</v>
      </c>
    </row>
    <row r="620" spans="1:38" s="155" customFormat="1" x14ac:dyDescent="0.35">
      <c r="A620" s="155">
        <v>62799</v>
      </c>
      <c r="B620" s="162">
        <v>1718</v>
      </c>
      <c r="C620" s="155" t="s">
        <v>763</v>
      </c>
      <c r="D620" s="155" t="s">
        <v>473</v>
      </c>
      <c r="F620" s="155">
        <v>1</v>
      </c>
      <c r="G620" s="250">
        <v>1</v>
      </c>
      <c r="I620" s="155" t="str">
        <f t="shared" si="37"/>
        <v>part</v>
      </c>
      <c r="N620" s="163"/>
      <c r="O620" s="163"/>
      <c r="P620" s="163"/>
      <c r="Q620" s="163"/>
      <c r="R620" s="164"/>
      <c r="S620" s="165"/>
      <c r="T620" s="167" t="s">
        <v>764</v>
      </c>
      <c r="V620" s="166">
        <v>14.24</v>
      </c>
      <c r="W620" s="167"/>
      <c r="X620" s="155" t="s">
        <v>905</v>
      </c>
      <c r="Y620" s="155" t="s">
        <v>475</v>
      </c>
      <c r="Z620" s="166"/>
      <c r="AA620" s="152">
        <f t="shared" si="40"/>
        <v>14.24</v>
      </c>
      <c r="AB620" s="168">
        <f t="shared" si="38"/>
        <v>14.24</v>
      </c>
      <c r="AD620" s="155">
        <f t="shared" si="39"/>
        <v>0</v>
      </c>
      <c r="AE620" s="169">
        <v>39926</v>
      </c>
      <c r="AF620" s="155">
        <v>1</v>
      </c>
      <c r="AG620" s="155">
        <v>1</v>
      </c>
    </row>
    <row r="621" spans="1:38" s="155" customFormat="1" x14ac:dyDescent="0.35">
      <c r="A621" s="155">
        <v>62815</v>
      </c>
      <c r="B621" s="162">
        <v>1729</v>
      </c>
      <c r="C621" s="155" t="s">
        <v>766</v>
      </c>
      <c r="D621" s="155" t="s">
        <v>473</v>
      </c>
      <c r="F621" s="155">
        <v>10</v>
      </c>
      <c r="G621" s="250">
        <v>1</v>
      </c>
      <c r="I621" s="155" t="str">
        <f t="shared" si="37"/>
        <v>part</v>
      </c>
      <c r="N621" s="163"/>
      <c r="O621" s="163"/>
      <c r="P621" s="163"/>
      <c r="Q621" s="163"/>
      <c r="R621" s="164"/>
      <c r="S621" s="165"/>
      <c r="T621" s="167"/>
      <c r="V621" s="166">
        <v>0.16</v>
      </c>
      <c r="W621" s="167"/>
      <c r="X621" s="155" t="s">
        <v>767</v>
      </c>
      <c r="Y621" s="155" t="s">
        <v>475</v>
      </c>
      <c r="Z621" s="166"/>
      <c r="AA621" s="152">
        <f t="shared" si="40"/>
        <v>0.16</v>
      </c>
      <c r="AB621" s="168">
        <f t="shared" si="38"/>
        <v>1.6</v>
      </c>
      <c r="AD621" s="155">
        <f t="shared" si="39"/>
        <v>0</v>
      </c>
      <c r="AE621" s="169">
        <v>39926</v>
      </c>
      <c r="AF621" s="155">
        <v>10</v>
      </c>
      <c r="AG621" s="155">
        <v>10</v>
      </c>
    </row>
    <row r="622" spans="1:38" x14ac:dyDescent="0.35">
      <c r="A622" s="88">
        <v>62465</v>
      </c>
      <c r="B622" s="109">
        <v>1741</v>
      </c>
      <c r="C622" s="88" t="s">
        <v>1711</v>
      </c>
      <c r="D622" s="88" t="s">
        <v>473</v>
      </c>
      <c r="F622" s="88">
        <v>1</v>
      </c>
      <c r="G622" s="110">
        <v>1</v>
      </c>
      <c r="I622" s="88" t="str">
        <f t="shared" si="37"/>
        <v>part</v>
      </c>
      <c r="T622" s="92" t="s">
        <v>555</v>
      </c>
      <c r="V622" s="114">
        <v>0</v>
      </c>
      <c r="Z622" s="114"/>
      <c r="AA622" s="115">
        <f t="shared" si="40"/>
        <v>0</v>
      </c>
      <c r="AB622" s="95">
        <f t="shared" si="38"/>
        <v>0</v>
      </c>
      <c r="AD622" s="88">
        <f t="shared" si="39"/>
        <v>0</v>
      </c>
      <c r="AE622" s="113">
        <v>40123</v>
      </c>
    </row>
    <row r="623" spans="1:38" x14ac:dyDescent="0.35">
      <c r="A623" s="88">
        <v>62810</v>
      </c>
      <c r="B623" s="109">
        <v>1744</v>
      </c>
      <c r="C623" s="88" t="s">
        <v>770</v>
      </c>
      <c r="D623" s="88" t="s">
        <v>473</v>
      </c>
      <c r="F623" s="88">
        <v>2</v>
      </c>
      <c r="G623" s="120">
        <v>1</v>
      </c>
      <c r="I623" s="88" t="str">
        <f t="shared" si="37"/>
        <v>part</v>
      </c>
      <c r="U623" s="89"/>
      <c r="V623" s="114">
        <v>0</v>
      </c>
      <c r="W623" s="160"/>
      <c r="Z623" s="118"/>
      <c r="AA623" s="112">
        <f t="shared" si="40"/>
        <v>0</v>
      </c>
      <c r="AB623" s="95">
        <f t="shared" si="38"/>
        <v>0</v>
      </c>
      <c r="AD623" s="88">
        <f t="shared" si="39"/>
        <v>0</v>
      </c>
      <c r="AE623" s="113">
        <v>40158</v>
      </c>
    </row>
    <row r="624" spans="1:38" x14ac:dyDescent="0.35">
      <c r="A624" s="155">
        <v>63068</v>
      </c>
      <c r="B624" s="162">
        <v>1744</v>
      </c>
      <c r="C624" s="155" t="s">
        <v>772</v>
      </c>
      <c r="D624" s="155" t="s">
        <v>473</v>
      </c>
      <c r="E624" s="155"/>
      <c r="F624" s="155">
        <v>6</v>
      </c>
      <c r="G624" s="171">
        <v>1</v>
      </c>
      <c r="H624" s="155"/>
      <c r="I624" s="155" t="str">
        <f t="shared" si="37"/>
        <v>part</v>
      </c>
      <c r="J624" s="155"/>
      <c r="K624" s="155"/>
      <c r="L624" s="155"/>
      <c r="M624" s="155"/>
      <c r="N624" s="163"/>
      <c r="O624" s="163"/>
      <c r="P624" s="163"/>
      <c r="Q624" s="163"/>
      <c r="R624" s="164"/>
      <c r="S624" s="165"/>
      <c r="T624" s="167" t="s">
        <v>773</v>
      </c>
      <c r="U624" s="155"/>
      <c r="V624" s="166">
        <v>0.18</v>
      </c>
      <c r="W624" s="167"/>
      <c r="X624" s="155" t="s">
        <v>771</v>
      </c>
      <c r="Y624" s="155" t="s">
        <v>475</v>
      </c>
      <c r="Z624" s="166"/>
      <c r="AA624" s="152">
        <f t="shared" si="40"/>
        <v>0.18</v>
      </c>
      <c r="AB624" s="168">
        <f t="shared" si="38"/>
        <v>1.08</v>
      </c>
      <c r="AC624" s="155"/>
      <c r="AD624" s="155">
        <f t="shared" si="39"/>
        <v>0</v>
      </c>
      <c r="AE624" s="169">
        <v>40112</v>
      </c>
      <c r="AF624" s="155"/>
      <c r="AG624" s="155"/>
      <c r="AH624" s="155"/>
      <c r="AI624" s="155"/>
      <c r="AJ624" s="155"/>
      <c r="AK624" s="155"/>
      <c r="AL624" s="155"/>
    </row>
    <row r="625" spans="1:38" s="155" customFormat="1" x14ac:dyDescent="0.35">
      <c r="A625" s="155">
        <v>63068</v>
      </c>
      <c r="B625" s="162">
        <v>1744</v>
      </c>
      <c r="C625" s="155" t="s">
        <v>1892</v>
      </c>
      <c r="D625" s="155" t="s">
        <v>473</v>
      </c>
      <c r="F625" s="155">
        <v>2</v>
      </c>
      <c r="G625" s="171">
        <v>1</v>
      </c>
      <c r="I625" s="155" t="str">
        <f t="shared" si="37"/>
        <v>part</v>
      </c>
      <c r="N625" s="163"/>
      <c r="O625" s="163"/>
      <c r="P625" s="163"/>
      <c r="Q625" s="163"/>
      <c r="R625" s="164"/>
      <c r="S625" s="165"/>
      <c r="T625" s="167" t="s">
        <v>773</v>
      </c>
      <c r="V625" s="166">
        <v>0.18</v>
      </c>
      <c r="W625" s="167"/>
      <c r="X625" s="155" t="s">
        <v>771</v>
      </c>
      <c r="Y625" s="155" t="s">
        <v>475</v>
      </c>
      <c r="Z625" s="166"/>
      <c r="AA625" s="152">
        <f t="shared" si="40"/>
        <v>0.18</v>
      </c>
      <c r="AB625" s="168">
        <f t="shared" si="38"/>
        <v>0.36</v>
      </c>
      <c r="AD625" s="155">
        <f t="shared" si="39"/>
        <v>0</v>
      </c>
      <c r="AE625" s="169">
        <v>40112</v>
      </c>
    </row>
    <row r="626" spans="1:38" s="155" customFormat="1" x14ac:dyDescent="0.35">
      <c r="A626" s="155">
        <v>62452</v>
      </c>
      <c r="B626" s="162">
        <v>1747</v>
      </c>
      <c r="C626" s="155" t="s">
        <v>774</v>
      </c>
      <c r="D626" s="155" t="s">
        <v>473</v>
      </c>
      <c r="F626" s="155">
        <v>2</v>
      </c>
      <c r="G626" s="171">
        <v>1</v>
      </c>
      <c r="I626" s="155" t="str">
        <f t="shared" si="37"/>
        <v>part</v>
      </c>
      <c r="N626" s="163"/>
      <c r="O626" s="163"/>
      <c r="P626" s="163"/>
      <c r="Q626" s="163"/>
      <c r="R626" s="164"/>
      <c r="S626" s="165"/>
      <c r="T626" s="167" t="s">
        <v>631</v>
      </c>
      <c r="V626" s="166">
        <v>0.04</v>
      </c>
      <c r="W626" s="164"/>
      <c r="X626" s="155" t="s">
        <v>775</v>
      </c>
      <c r="Z626" s="166"/>
      <c r="AA626" s="152">
        <f t="shared" si="40"/>
        <v>0.04</v>
      </c>
      <c r="AB626" s="168">
        <f t="shared" si="38"/>
        <v>0.08</v>
      </c>
      <c r="AD626" s="155">
        <f t="shared" si="39"/>
        <v>0</v>
      </c>
      <c r="AE626" s="169">
        <v>40086</v>
      </c>
    </row>
    <row r="627" spans="1:38" x14ac:dyDescent="0.35">
      <c r="A627" s="155">
        <v>62808</v>
      </c>
      <c r="B627" s="162">
        <v>1747</v>
      </c>
      <c r="C627" s="155" t="s">
        <v>774</v>
      </c>
      <c r="D627" s="155" t="s">
        <v>473</v>
      </c>
      <c r="E627" s="155"/>
      <c r="F627" s="155">
        <v>4</v>
      </c>
      <c r="G627" s="250">
        <v>1</v>
      </c>
      <c r="H627" s="155"/>
      <c r="I627" s="155" t="str">
        <f t="shared" si="37"/>
        <v>part</v>
      </c>
      <c r="J627" s="155"/>
      <c r="K627" s="155"/>
      <c r="L627" s="155"/>
      <c r="M627" s="155"/>
      <c r="N627" s="163"/>
      <c r="O627" s="163"/>
      <c r="P627" s="163"/>
      <c r="Q627" s="163"/>
      <c r="R627" s="164"/>
      <c r="S627" s="165"/>
      <c r="T627" s="167"/>
      <c r="U627" s="155"/>
      <c r="V627" s="166">
        <v>0.04</v>
      </c>
      <c r="W627" s="167"/>
      <c r="X627" s="155" t="s">
        <v>776</v>
      </c>
      <c r="Y627" s="155" t="s">
        <v>475</v>
      </c>
      <c r="Z627" s="166"/>
      <c r="AA627" s="152">
        <f t="shared" si="40"/>
        <v>0.04</v>
      </c>
      <c r="AB627" s="168">
        <f t="shared" si="38"/>
        <v>0.16</v>
      </c>
      <c r="AC627" s="155"/>
      <c r="AD627" s="155">
        <f t="shared" si="39"/>
        <v>0</v>
      </c>
      <c r="AE627" s="169">
        <v>39926</v>
      </c>
      <c r="AF627" s="155"/>
      <c r="AG627" s="155"/>
      <c r="AH627" s="155"/>
      <c r="AI627" s="155"/>
      <c r="AJ627" s="155"/>
      <c r="AK627" s="155"/>
      <c r="AL627" s="155"/>
    </row>
    <row r="628" spans="1:38" x14ac:dyDescent="0.35">
      <c r="A628" s="88">
        <v>62810</v>
      </c>
      <c r="B628" s="109">
        <v>1764</v>
      </c>
      <c r="C628" s="88" t="s">
        <v>782</v>
      </c>
      <c r="D628" s="88" t="s">
        <v>473</v>
      </c>
      <c r="F628" s="88">
        <v>16</v>
      </c>
      <c r="G628" s="120">
        <v>1</v>
      </c>
      <c r="I628" s="88" t="str">
        <f t="shared" si="37"/>
        <v>part</v>
      </c>
      <c r="U628" s="89"/>
      <c r="V628" s="114">
        <v>0</v>
      </c>
      <c r="W628" s="160"/>
      <c r="Z628" s="118"/>
      <c r="AA628" s="112">
        <f t="shared" si="40"/>
        <v>0</v>
      </c>
      <c r="AB628" s="95">
        <f t="shared" si="38"/>
        <v>0</v>
      </c>
      <c r="AD628" s="88">
        <f t="shared" si="39"/>
        <v>0</v>
      </c>
      <c r="AE628" s="113">
        <v>40158</v>
      </c>
    </row>
    <row r="629" spans="1:38" x14ac:dyDescent="0.35">
      <c r="A629" s="155">
        <v>62454</v>
      </c>
      <c r="B629" s="162">
        <v>1764</v>
      </c>
      <c r="C629" s="155" t="s">
        <v>782</v>
      </c>
      <c r="D629" s="155" t="s">
        <v>473</v>
      </c>
      <c r="E629" s="155"/>
      <c r="F629" s="155">
        <v>2</v>
      </c>
      <c r="G629" s="171">
        <v>1</v>
      </c>
      <c r="H629" s="155"/>
      <c r="I629" s="155" t="str">
        <f t="shared" si="37"/>
        <v>part</v>
      </c>
      <c r="J629" s="155"/>
      <c r="K629" s="155"/>
      <c r="L629" s="155"/>
      <c r="M629" s="155"/>
      <c r="N629" s="163"/>
      <c r="O629" s="163"/>
      <c r="P629" s="163"/>
      <c r="Q629" s="163"/>
      <c r="R629" s="164"/>
      <c r="S629" s="165"/>
      <c r="T629" s="167"/>
      <c r="U629" s="163"/>
      <c r="V629" s="166">
        <v>0</v>
      </c>
      <c r="W629" s="164"/>
      <c r="X629" s="155" t="s">
        <v>478</v>
      </c>
      <c r="Y629" s="155" t="s">
        <v>475</v>
      </c>
      <c r="Z629" s="166"/>
      <c r="AA629" s="152">
        <f t="shared" si="40"/>
        <v>0</v>
      </c>
      <c r="AB629" s="168">
        <f t="shared" si="38"/>
        <v>0</v>
      </c>
      <c r="AC629" s="155"/>
      <c r="AD629" s="155">
        <f t="shared" si="39"/>
        <v>0</v>
      </c>
      <c r="AE629" s="169">
        <v>40112</v>
      </c>
      <c r="AF629" s="155"/>
      <c r="AG629" s="155"/>
      <c r="AH629" s="155"/>
      <c r="AI629" s="155"/>
      <c r="AJ629" s="155"/>
      <c r="AK629" s="155"/>
      <c r="AL629" s="155"/>
    </row>
    <row r="630" spans="1:38" x14ac:dyDescent="0.35">
      <c r="A630" s="155">
        <v>62810</v>
      </c>
      <c r="B630" s="162">
        <v>1780</v>
      </c>
      <c r="C630" s="155" t="s">
        <v>784</v>
      </c>
      <c r="D630" s="155" t="s">
        <v>473</v>
      </c>
      <c r="E630" s="155"/>
      <c r="F630" s="155">
        <v>18</v>
      </c>
      <c r="G630" s="250">
        <v>1</v>
      </c>
      <c r="H630" s="155"/>
      <c r="I630" s="155" t="str">
        <f t="shared" si="37"/>
        <v>part</v>
      </c>
      <c r="J630" s="155"/>
      <c r="K630" s="155"/>
      <c r="L630" s="155"/>
      <c r="M630" s="155"/>
      <c r="N630" s="163"/>
      <c r="O630" s="163"/>
      <c r="P630" s="163"/>
      <c r="Q630" s="163"/>
      <c r="R630" s="164"/>
      <c r="S630" s="165"/>
      <c r="T630" s="167" t="s">
        <v>522</v>
      </c>
      <c r="U630" s="163"/>
      <c r="V630" s="166">
        <v>5.3999999999999999E-2</v>
      </c>
      <c r="W630" s="199"/>
      <c r="X630" s="155" t="s">
        <v>785</v>
      </c>
      <c r="Y630" s="155"/>
      <c r="Z630" s="166"/>
      <c r="AA630" s="152">
        <f t="shared" si="40"/>
        <v>5.3999999999999999E-2</v>
      </c>
      <c r="AB630" s="168">
        <f t="shared" si="38"/>
        <v>0.97199999999999998</v>
      </c>
      <c r="AC630" s="155"/>
      <c r="AD630" s="155">
        <f t="shared" si="39"/>
        <v>0</v>
      </c>
      <c r="AE630" s="169">
        <v>40078</v>
      </c>
      <c r="AF630" s="155"/>
      <c r="AG630" s="155"/>
      <c r="AH630" s="155"/>
      <c r="AI630" s="155"/>
      <c r="AJ630" s="155"/>
      <c r="AK630" s="155"/>
      <c r="AL630" s="155"/>
    </row>
    <row r="631" spans="1:38" s="155" customFormat="1" x14ac:dyDescent="0.35">
      <c r="A631" s="155">
        <v>62902</v>
      </c>
      <c r="B631" s="162">
        <v>1780</v>
      </c>
      <c r="C631" s="155" t="s">
        <v>787</v>
      </c>
      <c r="D631" s="155" t="s">
        <v>473</v>
      </c>
      <c r="E631" s="155" t="s">
        <v>576</v>
      </c>
      <c r="F631" s="155">
        <v>18</v>
      </c>
      <c r="G631" s="171">
        <v>1</v>
      </c>
      <c r="I631" s="155" t="str">
        <f t="shared" si="37"/>
        <v>part</v>
      </c>
      <c r="N631" s="163"/>
      <c r="O631" s="163"/>
      <c r="P631" s="163"/>
      <c r="Q631" s="163"/>
      <c r="R631" s="164"/>
      <c r="S631" s="165"/>
      <c r="T631" s="167"/>
      <c r="V631" s="166">
        <v>5.3999999999999999E-2</v>
      </c>
      <c r="W631" s="167"/>
      <c r="X631" s="155" t="s">
        <v>788</v>
      </c>
      <c r="Z631" s="166"/>
      <c r="AA631" s="152">
        <f t="shared" si="40"/>
        <v>5.3999999999999999E-2</v>
      </c>
      <c r="AB631" s="168">
        <f t="shared" si="38"/>
        <v>0.97199999999999998</v>
      </c>
      <c r="AD631" s="155">
        <f t="shared" si="39"/>
        <v>0</v>
      </c>
      <c r="AE631" s="169">
        <v>40042</v>
      </c>
    </row>
    <row r="632" spans="1:38" x14ac:dyDescent="0.35">
      <c r="A632" s="155">
        <v>62913</v>
      </c>
      <c r="B632" s="162">
        <v>1780</v>
      </c>
      <c r="C632" s="155" t="s">
        <v>787</v>
      </c>
      <c r="D632" s="155" t="s">
        <v>473</v>
      </c>
      <c r="E632" s="155" t="s">
        <v>576</v>
      </c>
      <c r="F632" s="155">
        <v>12</v>
      </c>
      <c r="G632" s="171">
        <v>1</v>
      </c>
      <c r="H632" s="155"/>
      <c r="I632" s="155" t="str">
        <f t="shared" si="37"/>
        <v>part</v>
      </c>
      <c r="J632" s="155"/>
      <c r="K632" s="155"/>
      <c r="L632" s="155"/>
      <c r="M632" s="155"/>
      <c r="N632" s="163"/>
      <c r="O632" s="163"/>
      <c r="P632" s="163"/>
      <c r="Q632" s="163"/>
      <c r="R632" s="164"/>
      <c r="S632" s="165"/>
      <c r="T632" s="167"/>
      <c r="U632" s="155"/>
      <c r="V632" s="166">
        <v>5.3999999999999999E-2</v>
      </c>
      <c r="W632" s="167"/>
      <c r="X632" s="155" t="s">
        <v>788</v>
      </c>
      <c r="Y632" s="155"/>
      <c r="Z632" s="155"/>
      <c r="AA632" s="152">
        <f t="shared" si="40"/>
        <v>5.3999999999999999E-2</v>
      </c>
      <c r="AB632" s="168">
        <f t="shared" si="38"/>
        <v>0.64800000000000002</v>
      </c>
      <c r="AC632" s="155"/>
      <c r="AD632" s="155">
        <f t="shared" si="39"/>
        <v>0</v>
      </c>
      <c r="AE632" s="169">
        <v>40042</v>
      </c>
      <c r="AF632" s="155"/>
      <c r="AG632" s="155"/>
      <c r="AH632" s="155"/>
      <c r="AI632" s="155"/>
      <c r="AJ632" s="155"/>
      <c r="AK632" s="155"/>
      <c r="AL632" s="155"/>
    </row>
    <row r="633" spans="1:38" x14ac:dyDescent="0.35">
      <c r="A633" s="155">
        <v>62897</v>
      </c>
      <c r="B633" s="162">
        <v>1792</v>
      </c>
      <c r="C633" s="155" t="s">
        <v>789</v>
      </c>
      <c r="D633" s="155" t="s">
        <v>473</v>
      </c>
      <c r="E633" s="155"/>
      <c r="F633" s="155">
        <v>4</v>
      </c>
      <c r="G633" s="171">
        <v>1</v>
      </c>
      <c r="H633" s="155"/>
      <c r="I633" s="155" t="str">
        <f t="shared" si="37"/>
        <v>part</v>
      </c>
      <c r="J633" s="155"/>
      <c r="K633" s="155"/>
      <c r="L633" s="155"/>
      <c r="M633" s="155"/>
      <c r="N633" s="163"/>
      <c r="O633" s="163"/>
      <c r="P633" s="163"/>
      <c r="Q633" s="163"/>
      <c r="R633" s="164"/>
      <c r="S633" s="165"/>
      <c r="T633" s="167"/>
      <c r="U633" s="155"/>
      <c r="V633" s="166">
        <v>0</v>
      </c>
      <c r="W633" s="167"/>
      <c r="X633" s="155" t="s">
        <v>478</v>
      </c>
      <c r="Y633" s="155"/>
      <c r="Z633" s="166"/>
      <c r="AA633" s="152">
        <f t="shared" si="40"/>
        <v>0</v>
      </c>
      <c r="AB633" s="168">
        <f t="shared" si="38"/>
        <v>0</v>
      </c>
      <c r="AC633" s="155"/>
      <c r="AD633" s="155">
        <f t="shared" si="39"/>
        <v>0</v>
      </c>
      <c r="AE633" s="169">
        <v>40095</v>
      </c>
      <c r="AF633" s="155"/>
      <c r="AG633" s="155"/>
      <c r="AH633" s="155"/>
      <c r="AI633" s="155"/>
      <c r="AJ633" s="155"/>
      <c r="AK633" s="155"/>
      <c r="AL633" s="155"/>
    </row>
    <row r="634" spans="1:38" x14ac:dyDescent="0.35">
      <c r="A634" s="155">
        <v>62912</v>
      </c>
      <c r="B634" s="162">
        <v>1793</v>
      </c>
      <c r="C634" s="155" t="s">
        <v>790</v>
      </c>
      <c r="D634" s="155" t="s">
        <v>473</v>
      </c>
      <c r="E634" s="155"/>
      <c r="F634" s="155">
        <v>7</v>
      </c>
      <c r="G634" s="171">
        <v>1</v>
      </c>
      <c r="H634" s="155"/>
      <c r="I634" s="155" t="str">
        <f t="shared" si="37"/>
        <v>part</v>
      </c>
      <c r="J634" s="155"/>
      <c r="K634" s="155"/>
      <c r="L634" s="155"/>
      <c r="M634" s="155"/>
      <c r="N634" s="163"/>
      <c r="O634" s="163"/>
      <c r="P634" s="163"/>
      <c r="Q634" s="163"/>
      <c r="R634" s="164"/>
      <c r="S634" s="165"/>
      <c r="T634" s="167"/>
      <c r="U634" s="163"/>
      <c r="V634" s="166">
        <v>0</v>
      </c>
      <c r="W634" s="167"/>
      <c r="X634" s="155" t="s">
        <v>791</v>
      </c>
      <c r="Y634" s="155"/>
      <c r="Z634" s="155"/>
      <c r="AA634" s="152">
        <f t="shared" si="40"/>
        <v>0</v>
      </c>
      <c r="AB634" s="168">
        <f t="shared" si="38"/>
        <v>0</v>
      </c>
      <c r="AC634" s="155"/>
      <c r="AD634" s="155">
        <f t="shared" si="39"/>
        <v>0</v>
      </c>
      <c r="AE634" s="169">
        <v>40126</v>
      </c>
      <c r="AF634" s="155"/>
      <c r="AG634" s="155"/>
      <c r="AH634" s="155"/>
      <c r="AI634" s="155"/>
      <c r="AJ634" s="155"/>
      <c r="AK634" s="155"/>
      <c r="AL634" s="155"/>
    </row>
    <row r="635" spans="1:38" x14ac:dyDescent="0.35">
      <c r="A635" s="155">
        <v>62465</v>
      </c>
      <c r="B635" s="162">
        <v>1793</v>
      </c>
      <c r="C635" s="155" t="s">
        <v>790</v>
      </c>
      <c r="D635" s="155" t="s">
        <v>473</v>
      </c>
      <c r="E635" s="155"/>
      <c r="F635" s="155">
        <v>4</v>
      </c>
      <c r="G635" s="171">
        <v>1</v>
      </c>
      <c r="H635" s="155"/>
      <c r="I635" s="155" t="str">
        <f t="shared" si="37"/>
        <v>part</v>
      </c>
      <c r="J635" s="155"/>
      <c r="K635" s="155"/>
      <c r="L635" s="155"/>
      <c r="M635" s="155"/>
      <c r="N635" s="163"/>
      <c r="O635" s="163"/>
      <c r="P635" s="163"/>
      <c r="Q635" s="163"/>
      <c r="R635" s="164"/>
      <c r="S635" s="165"/>
      <c r="T635" s="167"/>
      <c r="U635" s="155"/>
      <c r="V635" s="166">
        <v>0</v>
      </c>
      <c r="W635" s="167"/>
      <c r="X635" s="155" t="s">
        <v>791</v>
      </c>
      <c r="Y635" s="155"/>
      <c r="Z635" s="166"/>
      <c r="AA635" s="152">
        <f t="shared" si="40"/>
        <v>0</v>
      </c>
      <c r="AB635" s="168">
        <f t="shared" si="38"/>
        <v>0</v>
      </c>
      <c r="AC635" s="155"/>
      <c r="AD635" s="155">
        <f t="shared" si="39"/>
        <v>0</v>
      </c>
      <c r="AE635" s="169">
        <v>40123</v>
      </c>
      <c r="AF635" s="155"/>
      <c r="AG635" s="155"/>
      <c r="AH635" s="155"/>
      <c r="AI635" s="155"/>
      <c r="AJ635" s="155"/>
      <c r="AK635" s="155"/>
      <c r="AL635" s="155"/>
    </row>
    <row r="636" spans="1:38" x14ac:dyDescent="0.35">
      <c r="A636" s="155">
        <v>62452</v>
      </c>
      <c r="B636" s="162">
        <v>1793</v>
      </c>
      <c r="C636" s="155" t="s">
        <v>790</v>
      </c>
      <c r="D636" s="155" t="s">
        <v>473</v>
      </c>
      <c r="E636" s="155"/>
      <c r="F636" s="155">
        <v>4</v>
      </c>
      <c r="G636" s="171">
        <v>1</v>
      </c>
      <c r="H636" s="155"/>
      <c r="I636" s="155" t="str">
        <f t="shared" si="37"/>
        <v>part</v>
      </c>
      <c r="J636" s="155"/>
      <c r="K636" s="155"/>
      <c r="L636" s="155"/>
      <c r="M636" s="155"/>
      <c r="N636" s="163"/>
      <c r="O636" s="163"/>
      <c r="P636" s="163"/>
      <c r="Q636" s="163"/>
      <c r="R636" s="164"/>
      <c r="S636" s="165"/>
      <c r="T636" s="167"/>
      <c r="U636" s="155"/>
      <c r="V636" s="166">
        <v>0</v>
      </c>
      <c r="W636" s="164"/>
      <c r="X636" s="155" t="s">
        <v>791</v>
      </c>
      <c r="Y636" s="155"/>
      <c r="Z636" s="166"/>
      <c r="AA636" s="152">
        <f t="shared" si="40"/>
        <v>0</v>
      </c>
      <c r="AB636" s="168">
        <f t="shared" si="38"/>
        <v>0</v>
      </c>
      <c r="AC636" s="155"/>
      <c r="AD636" s="155">
        <f t="shared" si="39"/>
        <v>0</v>
      </c>
      <c r="AE636" s="169">
        <v>40042</v>
      </c>
      <c r="AF636" s="155"/>
      <c r="AG636" s="155"/>
      <c r="AH636" s="155"/>
      <c r="AI636" s="155"/>
      <c r="AJ636" s="155"/>
      <c r="AK636" s="155"/>
      <c r="AL636" s="155"/>
    </row>
    <row r="637" spans="1:38" x14ac:dyDescent="0.35">
      <c r="A637" s="155">
        <v>62876</v>
      </c>
      <c r="B637" s="162">
        <v>1800</v>
      </c>
      <c r="C637" s="173" t="s">
        <v>792</v>
      </c>
      <c r="D637" s="173" t="s">
        <v>473</v>
      </c>
      <c r="E637" s="155"/>
      <c r="F637" s="155">
        <v>4</v>
      </c>
      <c r="G637" s="171">
        <v>1</v>
      </c>
      <c r="H637" s="155"/>
      <c r="I637" s="155" t="str">
        <f t="shared" si="37"/>
        <v>part</v>
      </c>
      <c r="J637" s="155"/>
      <c r="K637" s="155"/>
      <c r="L637" s="155"/>
      <c r="M637" s="155"/>
      <c r="N637" s="163"/>
      <c r="O637" s="163"/>
      <c r="P637" s="163"/>
      <c r="Q637" s="163"/>
      <c r="R637" s="164"/>
      <c r="S637" s="165"/>
      <c r="T637" s="167" t="s">
        <v>510</v>
      </c>
      <c r="U637" s="155"/>
      <c r="V637" s="166">
        <v>0.03</v>
      </c>
      <c r="W637" s="164" t="s">
        <v>519</v>
      </c>
      <c r="X637" s="155" t="s">
        <v>478</v>
      </c>
      <c r="Y637" s="155" t="s">
        <v>475</v>
      </c>
      <c r="Z637" s="166"/>
      <c r="AA637" s="152">
        <f t="shared" si="40"/>
        <v>0.03</v>
      </c>
      <c r="AB637" s="168">
        <f t="shared" si="38"/>
        <v>0.12</v>
      </c>
      <c r="AC637" s="155"/>
      <c r="AD637" s="155">
        <f t="shared" si="39"/>
        <v>0</v>
      </c>
      <c r="AE637" s="169">
        <v>40035</v>
      </c>
      <c r="AF637" s="155"/>
      <c r="AG637" s="155"/>
      <c r="AH637" s="155"/>
      <c r="AI637" s="155"/>
      <c r="AJ637" s="155"/>
      <c r="AK637" s="155"/>
      <c r="AL637" s="155"/>
    </row>
    <row r="638" spans="1:38" s="155" customFormat="1" x14ac:dyDescent="0.35">
      <c r="A638" s="155">
        <v>62799</v>
      </c>
      <c r="B638" s="162">
        <v>1800</v>
      </c>
      <c r="C638" s="155" t="s">
        <v>792</v>
      </c>
      <c r="D638" s="155" t="s">
        <v>473</v>
      </c>
      <c r="F638" s="155">
        <v>2</v>
      </c>
      <c r="G638" s="250">
        <v>1</v>
      </c>
      <c r="I638" s="155" t="str">
        <f t="shared" si="37"/>
        <v>part</v>
      </c>
      <c r="N638" s="163"/>
      <c r="O638" s="163"/>
      <c r="P638" s="163"/>
      <c r="Q638" s="163"/>
      <c r="R638" s="164"/>
      <c r="S638" s="165"/>
      <c r="T638" s="167" t="s">
        <v>492</v>
      </c>
      <c r="V638" s="166">
        <v>0.03</v>
      </c>
      <c r="W638" s="167">
        <v>50048</v>
      </c>
      <c r="X638" s="155" t="s">
        <v>478</v>
      </c>
      <c r="Y638" s="155" t="s">
        <v>475</v>
      </c>
      <c r="Z638" s="166"/>
      <c r="AA638" s="152">
        <f t="shared" si="40"/>
        <v>0.03</v>
      </c>
      <c r="AB638" s="168">
        <f t="shared" si="38"/>
        <v>0.06</v>
      </c>
      <c r="AD638" s="155">
        <f t="shared" si="39"/>
        <v>0</v>
      </c>
      <c r="AE638" s="169">
        <v>39926</v>
      </c>
    </row>
    <row r="639" spans="1:38" s="155" customFormat="1" x14ac:dyDescent="0.35">
      <c r="A639" s="155">
        <v>62445</v>
      </c>
      <c r="B639" s="162">
        <v>1806</v>
      </c>
      <c r="C639" s="155" t="s">
        <v>793</v>
      </c>
      <c r="D639" s="155" t="s">
        <v>473</v>
      </c>
      <c r="F639" s="155">
        <v>1</v>
      </c>
      <c r="G639" s="171">
        <v>1</v>
      </c>
      <c r="I639" s="155" t="str">
        <f t="shared" si="37"/>
        <v>part</v>
      </c>
      <c r="N639" s="163"/>
      <c r="O639" s="163"/>
      <c r="P639" s="163"/>
      <c r="Q639" s="163"/>
      <c r="R639" s="164"/>
      <c r="S639" s="165"/>
      <c r="T639" s="167"/>
      <c r="U639" s="163"/>
      <c r="V639" s="166">
        <v>35.4</v>
      </c>
      <c r="W639" s="167"/>
      <c r="X639" s="155" t="s">
        <v>794</v>
      </c>
      <c r="AA639" s="152">
        <f t="shared" si="40"/>
        <v>35.4</v>
      </c>
      <c r="AB639" s="168">
        <f t="shared" si="38"/>
        <v>35.4</v>
      </c>
      <c r="AD639" s="155">
        <f t="shared" si="39"/>
        <v>0</v>
      </c>
      <c r="AE639" s="169">
        <v>40133</v>
      </c>
    </row>
    <row r="640" spans="1:38" x14ac:dyDescent="0.35">
      <c r="A640" s="155">
        <v>62451</v>
      </c>
      <c r="B640" s="162">
        <v>1806</v>
      </c>
      <c r="C640" s="155" t="s">
        <v>793</v>
      </c>
      <c r="D640" s="155" t="s">
        <v>473</v>
      </c>
      <c r="E640" s="155"/>
      <c r="F640" s="155">
        <v>1</v>
      </c>
      <c r="G640" s="250">
        <v>1</v>
      </c>
      <c r="H640" s="155"/>
      <c r="I640" s="155" t="str">
        <f t="shared" si="37"/>
        <v>part</v>
      </c>
      <c r="J640" s="155"/>
      <c r="K640" s="155"/>
      <c r="L640" s="155"/>
      <c r="M640" s="155"/>
      <c r="N640" s="163"/>
      <c r="O640" s="163"/>
      <c r="P640" s="163"/>
      <c r="Q640" s="163"/>
      <c r="R640" s="164"/>
      <c r="S640" s="165"/>
      <c r="T640" s="167" t="s">
        <v>826</v>
      </c>
      <c r="U640" s="155"/>
      <c r="V640" s="166">
        <v>35.4</v>
      </c>
      <c r="W640" s="167"/>
      <c r="X640" s="155" t="s">
        <v>794</v>
      </c>
      <c r="Y640" s="155"/>
      <c r="Z640" s="166"/>
      <c r="AA640" s="152">
        <f t="shared" si="40"/>
        <v>35.4</v>
      </c>
      <c r="AB640" s="168">
        <f t="shared" si="38"/>
        <v>35.4</v>
      </c>
      <c r="AC640" s="155"/>
      <c r="AD640" s="155">
        <f t="shared" si="39"/>
        <v>0</v>
      </c>
      <c r="AE640" s="169">
        <v>40079</v>
      </c>
      <c r="AF640" s="155"/>
      <c r="AG640" s="155"/>
      <c r="AH640" s="155"/>
      <c r="AI640" s="155"/>
      <c r="AJ640" s="155"/>
      <c r="AK640" s="155"/>
      <c r="AL640" s="155"/>
    </row>
    <row r="641" spans="1:38" x14ac:dyDescent="0.35">
      <c r="A641" s="88">
        <v>62912</v>
      </c>
      <c r="B641" s="109">
        <v>1809</v>
      </c>
      <c r="C641" s="88" t="s">
        <v>796</v>
      </c>
      <c r="D641" s="88" t="s">
        <v>473</v>
      </c>
      <c r="F641" s="88">
        <v>1</v>
      </c>
      <c r="G641" s="110">
        <v>1</v>
      </c>
      <c r="I641" s="88" t="str">
        <f t="shared" si="37"/>
        <v>part</v>
      </c>
      <c r="T641" s="184" t="s">
        <v>797</v>
      </c>
      <c r="U641" s="89"/>
      <c r="V641" s="114">
        <v>0</v>
      </c>
      <c r="AA641" s="115">
        <f t="shared" si="40"/>
        <v>0</v>
      </c>
      <c r="AB641" s="95">
        <f t="shared" si="38"/>
        <v>0</v>
      </c>
      <c r="AD641" s="88">
        <f t="shared" si="39"/>
        <v>0</v>
      </c>
      <c r="AE641" s="113">
        <v>40126</v>
      </c>
    </row>
    <row r="642" spans="1:38" x14ac:dyDescent="0.35">
      <c r="A642" s="155">
        <v>62869</v>
      </c>
      <c r="B642" s="162">
        <v>1815</v>
      </c>
      <c r="C642" s="155" t="s">
        <v>798</v>
      </c>
      <c r="D642" s="155" t="s">
        <v>473</v>
      </c>
      <c r="E642" s="155"/>
      <c r="F642" s="155">
        <v>0.4</v>
      </c>
      <c r="G642" s="171">
        <v>1</v>
      </c>
      <c r="H642" s="155"/>
      <c r="I642" s="155" t="str">
        <f t="shared" si="37"/>
        <v>part</v>
      </c>
      <c r="J642" s="155"/>
      <c r="K642" s="155"/>
      <c r="L642" s="155"/>
      <c r="M642" s="155"/>
      <c r="N642" s="163"/>
      <c r="O642" s="163"/>
      <c r="P642" s="163"/>
      <c r="Q642" s="163"/>
      <c r="R642" s="164"/>
      <c r="S642" s="165"/>
      <c r="T642" s="167"/>
      <c r="U642" s="155"/>
      <c r="V642" s="166">
        <v>1.6</v>
      </c>
      <c r="W642" s="164"/>
      <c r="X642" s="155" t="s">
        <v>799</v>
      </c>
      <c r="Y642" s="155"/>
      <c r="Z642" s="166"/>
      <c r="AA642" s="152">
        <f t="shared" si="40"/>
        <v>1.6</v>
      </c>
      <c r="AB642" s="168">
        <f t="shared" si="38"/>
        <v>0.64000000000000012</v>
      </c>
      <c r="AC642" s="155"/>
      <c r="AD642" s="155">
        <f t="shared" si="39"/>
        <v>0</v>
      </c>
      <c r="AE642" s="169">
        <v>40093</v>
      </c>
      <c r="AF642" s="155"/>
      <c r="AG642" s="155"/>
      <c r="AH642" s="155"/>
      <c r="AI642" s="155"/>
      <c r="AJ642" s="155"/>
      <c r="AK642" s="155"/>
      <c r="AL642" s="155"/>
    </row>
    <row r="643" spans="1:38" s="155" customFormat="1" x14ac:dyDescent="0.35">
      <c r="A643" s="155">
        <v>62467</v>
      </c>
      <c r="B643" s="162">
        <v>1819</v>
      </c>
      <c r="C643" s="155" t="s">
        <v>800</v>
      </c>
      <c r="D643" s="155" t="s">
        <v>473</v>
      </c>
      <c r="F643" s="155">
        <v>2</v>
      </c>
      <c r="G643" s="250">
        <v>1</v>
      </c>
      <c r="I643" s="155" t="str">
        <f t="shared" si="37"/>
        <v>part</v>
      </c>
      <c r="N643" s="163"/>
      <c r="O643" s="163"/>
      <c r="P643" s="163"/>
      <c r="Q643" s="163"/>
      <c r="R643" s="164"/>
      <c r="S643" s="165"/>
      <c r="T643" s="167" t="s">
        <v>801</v>
      </c>
      <c r="V643" s="166">
        <v>6</v>
      </c>
      <c r="W643" s="167">
        <v>50062</v>
      </c>
      <c r="X643" s="155" t="s">
        <v>802</v>
      </c>
      <c r="Y643" s="155" t="s">
        <v>475</v>
      </c>
      <c r="Z643" s="166"/>
      <c r="AA643" s="152">
        <f t="shared" si="40"/>
        <v>6</v>
      </c>
      <c r="AB643" s="168">
        <f t="shared" si="38"/>
        <v>12</v>
      </c>
      <c r="AD643" s="155">
        <f t="shared" si="39"/>
        <v>0</v>
      </c>
      <c r="AE643" s="169">
        <v>39926</v>
      </c>
    </row>
    <row r="644" spans="1:38" x14ac:dyDescent="0.35">
      <c r="A644" s="155">
        <v>62468</v>
      </c>
      <c r="B644" s="162">
        <v>1819</v>
      </c>
      <c r="C644" s="155" t="s">
        <v>800</v>
      </c>
      <c r="D644" s="155" t="s">
        <v>473</v>
      </c>
      <c r="E644" s="155"/>
      <c r="F644" s="155">
        <v>2</v>
      </c>
      <c r="G644" s="250">
        <v>1</v>
      </c>
      <c r="H644" s="155"/>
      <c r="I644" s="155" t="str">
        <f t="shared" si="37"/>
        <v>part</v>
      </c>
      <c r="J644" s="155"/>
      <c r="K644" s="155"/>
      <c r="L644" s="155"/>
      <c r="M644" s="155"/>
      <c r="N644" s="163"/>
      <c r="O644" s="163"/>
      <c r="P644" s="163"/>
      <c r="Q644" s="163"/>
      <c r="R644" s="164"/>
      <c r="S644" s="165"/>
      <c r="T644" s="167" t="s">
        <v>801</v>
      </c>
      <c r="U644" s="155"/>
      <c r="V644" s="166">
        <v>6</v>
      </c>
      <c r="W644" s="167">
        <v>50062</v>
      </c>
      <c r="X644" s="155" t="s">
        <v>802</v>
      </c>
      <c r="Y644" s="155" t="s">
        <v>475</v>
      </c>
      <c r="Z644" s="166"/>
      <c r="AA644" s="152">
        <f t="shared" si="40"/>
        <v>6</v>
      </c>
      <c r="AB644" s="168">
        <f t="shared" si="38"/>
        <v>12</v>
      </c>
      <c r="AC644" s="155"/>
      <c r="AD644" s="155">
        <f t="shared" si="39"/>
        <v>0</v>
      </c>
      <c r="AE644" s="169">
        <v>39926</v>
      </c>
      <c r="AF644" s="155"/>
      <c r="AG644" s="155"/>
      <c r="AH644" s="155"/>
      <c r="AI644" s="155"/>
      <c r="AJ644" s="155"/>
      <c r="AK644" s="155"/>
      <c r="AL644" s="155"/>
    </row>
    <row r="645" spans="1:38" x14ac:dyDescent="0.35">
      <c r="A645" s="155">
        <v>62452</v>
      </c>
      <c r="B645" s="162">
        <v>1826</v>
      </c>
      <c r="C645" s="155" t="s">
        <v>804</v>
      </c>
      <c r="D645" s="155" t="s">
        <v>473</v>
      </c>
      <c r="E645" s="155"/>
      <c r="F645" s="155">
        <v>1</v>
      </c>
      <c r="G645" s="171">
        <v>1</v>
      </c>
      <c r="H645" s="155"/>
      <c r="I645" s="155" t="str">
        <f t="shared" si="37"/>
        <v>part</v>
      </c>
      <c r="J645" s="155"/>
      <c r="K645" s="155"/>
      <c r="L645" s="155"/>
      <c r="M645" s="155"/>
      <c r="N645" s="163"/>
      <c r="O645" s="163"/>
      <c r="P645" s="163"/>
      <c r="Q645" s="163"/>
      <c r="R645" s="164"/>
      <c r="S645" s="165"/>
      <c r="T645" s="167" t="s">
        <v>506</v>
      </c>
      <c r="U645" s="155"/>
      <c r="V645" s="166">
        <v>3.42</v>
      </c>
      <c r="W645" s="164">
        <v>50044</v>
      </c>
      <c r="X645" s="155" t="s">
        <v>557</v>
      </c>
      <c r="Y645" s="155"/>
      <c r="Z645" s="166"/>
      <c r="AA645" s="152">
        <f t="shared" si="40"/>
        <v>3.42</v>
      </c>
      <c r="AB645" s="168">
        <f t="shared" si="38"/>
        <v>3.42</v>
      </c>
      <c r="AC645" s="155"/>
      <c r="AD645" s="155">
        <f t="shared" si="39"/>
        <v>0</v>
      </c>
      <c r="AE645" s="169">
        <v>40086</v>
      </c>
      <c r="AF645" s="155"/>
      <c r="AG645" s="155"/>
      <c r="AH645" s="155"/>
      <c r="AI645" s="155"/>
      <c r="AJ645" s="155"/>
      <c r="AK645" s="155"/>
      <c r="AL645" s="155"/>
    </row>
    <row r="646" spans="1:38" x14ac:dyDescent="0.35">
      <c r="A646" s="155">
        <v>62818</v>
      </c>
      <c r="B646" s="162">
        <v>1844</v>
      </c>
      <c r="C646" s="155" t="s">
        <v>1855</v>
      </c>
      <c r="D646" s="155" t="s">
        <v>473</v>
      </c>
      <c r="E646" s="155"/>
      <c r="F646" s="155">
        <v>1</v>
      </c>
      <c r="G646" s="250">
        <v>1</v>
      </c>
      <c r="H646" s="155"/>
      <c r="I646" s="155" t="str">
        <f t="shared" si="37"/>
        <v>part</v>
      </c>
      <c r="J646" s="155"/>
      <c r="K646" s="155"/>
      <c r="L646" s="155"/>
      <c r="M646" s="155"/>
      <c r="N646" s="163"/>
      <c r="O646" s="163"/>
      <c r="P646" s="163"/>
      <c r="Q646" s="163"/>
      <c r="R646" s="164"/>
      <c r="S646" s="165"/>
      <c r="T646" s="167" t="s">
        <v>522</v>
      </c>
      <c r="U646" s="163"/>
      <c r="V646" s="166">
        <v>5.98</v>
      </c>
      <c r="W646" s="164"/>
      <c r="X646" s="155" t="s">
        <v>718</v>
      </c>
      <c r="Y646" s="155" t="s">
        <v>475</v>
      </c>
      <c r="Z646" s="166"/>
      <c r="AA646" s="152">
        <f t="shared" si="40"/>
        <v>5.98</v>
      </c>
      <c r="AB646" s="168">
        <f t="shared" si="38"/>
        <v>5.98</v>
      </c>
      <c r="AC646" s="155"/>
      <c r="AD646" s="155">
        <f t="shared" si="39"/>
        <v>0</v>
      </c>
      <c r="AE646" s="169">
        <v>39926</v>
      </c>
      <c r="AF646" s="155"/>
      <c r="AG646" s="155"/>
      <c r="AH646" s="155"/>
      <c r="AI646" s="155"/>
      <c r="AJ646" s="155"/>
      <c r="AK646" s="155"/>
      <c r="AL646" s="155"/>
    </row>
    <row r="647" spans="1:38" x14ac:dyDescent="0.35">
      <c r="A647" s="155">
        <v>62752</v>
      </c>
      <c r="B647" s="162">
        <v>1851</v>
      </c>
      <c r="C647" s="155" t="s">
        <v>805</v>
      </c>
      <c r="D647" s="155" t="s">
        <v>473</v>
      </c>
      <c r="E647" s="155"/>
      <c r="F647" s="155">
        <v>2</v>
      </c>
      <c r="G647" s="250">
        <v>0</v>
      </c>
      <c r="H647" s="155"/>
      <c r="I647" s="155" t="str">
        <f t="shared" ref="I647:I710" si="41">IF(COUNTIF($A$7:$A$3320,B647)&lt;&gt;0,"assy","part")</f>
        <v>part</v>
      </c>
      <c r="J647" s="155"/>
      <c r="K647" s="155"/>
      <c r="L647" s="155"/>
      <c r="M647" s="155"/>
      <c r="N647" s="163"/>
      <c r="O647" s="163"/>
      <c r="P647" s="163"/>
      <c r="Q647" s="163"/>
      <c r="R647" s="164"/>
      <c r="S647" s="165"/>
      <c r="T647" s="167"/>
      <c r="U647" s="155"/>
      <c r="V647" s="166">
        <v>3.3</v>
      </c>
      <c r="W647" s="167"/>
      <c r="X647" s="155" t="s">
        <v>806</v>
      </c>
      <c r="Y647" s="155" t="s">
        <v>475</v>
      </c>
      <c r="Z647" s="166"/>
      <c r="AA647" s="152">
        <f t="shared" si="40"/>
        <v>3.3</v>
      </c>
      <c r="AB647" s="168">
        <f t="shared" ref="AB647:AB710" si="42">AA647*F647</f>
        <v>6.6</v>
      </c>
      <c r="AC647" s="155"/>
      <c r="AD647" s="155">
        <f t="shared" ref="AD647:AD690" si="43">AC647*F647</f>
        <v>0</v>
      </c>
      <c r="AE647" s="169">
        <v>39926</v>
      </c>
      <c r="AF647" s="155"/>
      <c r="AG647" s="155"/>
      <c r="AH647" s="155"/>
      <c r="AI647" s="155"/>
      <c r="AJ647" s="155"/>
      <c r="AK647" s="155"/>
      <c r="AL647" s="155"/>
    </row>
    <row r="648" spans="1:38" s="155" customFormat="1" x14ac:dyDescent="0.35">
      <c r="A648" s="155">
        <v>63109</v>
      </c>
      <c r="B648" s="162">
        <v>1860</v>
      </c>
      <c r="C648" s="155" t="s">
        <v>807</v>
      </c>
      <c r="D648" s="155" t="s">
        <v>473</v>
      </c>
      <c r="F648" s="155">
        <v>6</v>
      </c>
      <c r="G648" s="250">
        <v>1</v>
      </c>
      <c r="I648" s="155" t="str">
        <f t="shared" si="41"/>
        <v>part</v>
      </c>
      <c r="N648" s="163"/>
      <c r="O648" s="163"/>
      <c r="P648" s="163"/>
      <c r="Q648" s="163"/>
      <c r="R648" s="164"/>
      <c r="S648" s="165"/>
      <c r="T648" s="167" t="s">
        <v>703</v>
      </c>
      <c r="V648" s="166">
        <v>0.14499999999999999</v>
      </c>
      <c r="W648" s="167"/>
      <c r="X648" s="155" t="s">
        <v>478</v>
      </c>
      <c r="Y648" s="155" t="s">
        <v>475</v>
      </c>
      <c r="Z648" s="166"/>
      <c r="AA648" s="152">
        <f t="shared" si="40"/>
        <v>0.14499999999999999</v>
      </c>
      <c r="AB648" s="168">
        <f t="shared" si="42"/>
        <v>0.86999999999999988</v>
      </c>
      <c r="AD648" s="155">
        <f t="shared" si="43"/>
        <v>0</v>
      </c>
      <c r="AE648" s="169">
        <v>40126</v>
      </c>
    </row>
    <row r="649" spans="1:38" x14ac:dyDescent="0.35">
      <c r="A649" s="155">
        <v>63089</v>
      </c>
      <c r="B649" s="162">
        <v>1863</v>
      </c>
      <c r="C649" s="155" t="s">
        <v>810</v>
      </c>
      <c r="D649" s="155" t="s">
        <v>473</v>
      </c>
      <c r="E649" s="155"/>
      <c r="F649" s="155">
        <v>2</v>
      </c>
      <c r="G649" s="171">
        <v>1</v>
      </c>
      <c r="H649" s="155"/>
      <c r="I649" s="155" t="str">
        <f t="shared" si="41"/>
        <v>part</v>
      </c>
      <c r="J649" s="155"/>
      <c r="K649" s="155"/>
      <c r="L649" s="155"/>
      <c r="M649" s="155"/>
      <c r="N649" s="163"/>
      <c r="O649" s="163"/>
      <c r="P649" s="163"/>
      <c r="Q649" s="163"/>
      <c r="R649" s="164"/>
      <c r="S649" s="165"/>
      <c r="T649" s="167"/>
      <c r="U649" s="155"/>
      <c r="V649" s="166">
        <v>0.23</v>
      </c>
      <c r="W649" s="164">
        <v>50087</v>
      </c>
      <c r="X649" s="155" t="s">
        <v>534</v>
      </c>
      <c r="Y649" s="155" t="s">
        <v>475</v>
      </c>
      <c r="Z649" s="166"/>
      <c r="AA649" s="152">
        <f t="shared" si="40"/>
        <v>0.23</v>
      </c>
      <c r="AB649" s="168">
        <f t="shared" si="42"/>
        <v>0.46</v>
      </c>
      <c r="AC649" s="155"/>
      <c r="AD649" s="155">
        <f t="shared" si="43"/>
        <v>0</v>
      </c>
      <c r="AE649" s="169">
        <v>40116</v>
      </c>
      <c r="AF649" s="155"/>
      <c r="AG649" s="155"/>
      <c r="AH649" s="155"/>
      <c r="AI649" s="155"/>
      <c r="AJ649" s="155"/>
      <c r="AK649" s="155"/>
      <c r="AL649" s="155"/>
    </row>
    <row r="650" spans="1:38" s="155" customFormat="1" x14ac:dyDescent="0.35">
      <c r="A650" s="155">
        <v>62938</v>
      </c>
      <c r="B650" s="162">
        <v>1863</v>
      </c>
      <c r="C650" s="155" t="s">
        <v>810</v>
      </c>
      <c r="D650" s="155" t="s">
        <v>473</v>
      </c>
      <c r="F650" s="155">
        <v>2</v>
      </c>
      <c r="G650" s="171">
        <v>1</v>
      </c>
      <c r="I650" s="155" t="str">
        <f t="shared" si="41"/>
        <v>part</v>
      </c>
      <c r="N650" s="163"/>
      <c r="O650" s="163"/>
      <c r="P650" s="163"/>
      <c r="Q650" s="163"/>
      <c r="R650" s="164"/>
      <c r="S650" s="165"/>
      <c r="T650" s="167" t="s">
        <v>811</v>
      </c>
      <c r="V650" s="166">
        <v>0.23</v>
      </c>
      <c r="W650" s="164" t="s">
        <v>812</v>
      </c>
      <c r="X650" s="155" t="s">
        <v>625</v>
      </c>
      <c r="Y650" s="155" t="s">
        <v>567</v>
      </c>
      <c r="Z650" s="166"/>
      <c r="AA650" s="152">
        <f t="shared" si="40"/>
        <v>0.23</v>
      </c>
      <c r="AB650" s="168">
        <f t="shared" si="42"/>
        <v>0.46</v>
      </c>
      <c r="AD650" s="155">
        <f t="shared" si="43"/>
        <v>0</v>
      </c>
      <c r="AE650" s="169">
        <v>40079</v>
      </c>
    </row>
    <row r="651" spans="1:38" s="155" customFormat="1" x14ac:dyDescent="0.35">
      <c r="A651" s="155">
        <v>62897</v>
      </c>
      <c r="B651" s="162">
        <v>1866</v>
      </c>
      <c r="C651" s="155" t="s">
        <v>1861</v>
      </c>
      <c r="D651" s="155" t="s">
        <v>473</v>
      </c>
      <c r="F651" s="155">
        <v>16</v>
      </c>
      <c r="G651" s="171">
        <v>1</v>
      </c>
      <c r="I651" s="155" t="str">
        <f t="shared" si="41"/>
        <v>part</v>
      </c>
      <c r="N651" s="163"/>
      <c r="O651" s="163"/>
      <c r="P651" s="163"/>
      <c r="Q651" s="163"/>
      <c r="R651" s="164"/>
      <c r="S651" s="165"/>
      <c r="T651" s="167" t="s">
        <v>522</v>
      </c>
      <c r="V651" s="166">
        <v>0</v>
      </c>
      <c r="W651" s="167" t="s">
        <v>1862</v>
      </c>
      <c r="X651" s="155" t="s">
        <v>935</v>
      </c>
      <c r="Z651" s="166"/>
      <c r="AA651" s="152">
        <f t="shared" si="40"/>
        <v>0</v>
      </c>
      <c r="AB651" s="168">
        <f t="shared" si="42"/>
        <v>0</v>
      </c>
      <c r="AD651" s="155">
        <f t="shared" si="43"/>
        <v>0</v>
      </c>
      <c r="AE651" s="169">
        <v>40095</v>
      </c>
    </row>
    <row r="652" spans="1:38" x14ac:dyDescent="0.35">
      <c r="A652" s="155">
        <v>62451</v>
      </c>
      <c r="B652" s="162">
        <v>1882</v>
      </c>
      <c r="C652" s="155" t="s">
        <v>1712</v>
      </c>
      <c r="D652" s="155" t="s">
        <v>473</v>
      </c>
      <c r="E652" s="155"/>
      <c r="F652" s="155">
        <v>6</v>
      </c>
      <c r="G652" s="250">
        <v>1</v>
      </c>
      <c r="H652" s="155"/>
      <c r="I652" s="155" t="str">
        <f t="shared" si="41"/>
        <v>part</v>
      </c>
      <c r="J652" s="155"/>
      <c r="K652" s="155"/>
      <c r="L652" s="155"/>
      <c r="M652" s="155"/>
      <c r="N652" s="163"/>
      <c r="O652" s="163"/>
      <c r="P652" s="163"/>
      <c r="Q652" s="163"/>
      <c r="R652" s="164"/>
      <c r="S652" s="165"/>
      <c r="T652" s="167" t="s">
        <v>506</v>
      </c>
      <c r="U652" s="155"/>
      <c r="V652" s="166">
        <v>2.21</v>
      </c>
      <c r="W652" s="167" t="s">
        <v>956</v>
      </c>
      <c r="X652" s="155" t="s">
        <v>658</v>
      </c>
      <c r="Y652" s="155"/>
      <c r="Z652" s="166"/>
      <c r="AA652" s="152">
        <f t="shared" si="40"/>
        <v>2.21</v>
      </c>
      <c r="AB652" s="168">
        <f t="shared" si="42"/>
        <v>13.26</v>
      </c>
      <c r="AC652" s="155"/>
      <c r="AD652" s="155">
        <f t="shared" si="43"/>
        <v>0</v>
      </c>
      <c r="AE652" s="169">
        <v>40079</v>
      </c>
      <c r="AF652" s="155"/>
      <c r="AG652" s="155"/>
      <c r="AH652" s="155"/>
      <c r="AI652" s="155"/>
      <c r="AJ652" s="155"/>
      <c r="AK652" s="155"/>
      <c r="AL652" s="155"/>
    </row>
    <row r="653" spans="1:38" x14ac:dyDescent="0.35">
      <c r="A653" s="155">
        <v>62883</v>
      </c>
      <c r="B653" s="162">
        <v>1882</v>
      </c>
      <c r="C653" s="155" t="s">
        <v>814</v>
      </c>
      <c r="D653" s="155" t="s">
        <v>473</v>
      </c>
      <c r="E653" s="155"/>
      <c r="F653" s="155">
        <v>2</v>
      </c>
      <c r="G653" s="250">
        <v>1</v>
      </c>
      <c r="H653" s="155"/>
      <c r="I653" s="155" t="str">
        <f t="shared" si="41"/>
        <v>part</v>
      </c>
      <c r="J653" s="155"/>
      <c r="K653" s="155"/>
      <c r="L653" s="155"/>
      <c r="M653" s="155"/>
      <c r="N653" s="163"/>
      <c r="O653" s="163"/>
      <c r="P653" s="163"/>
      <c r="Q653" s="163"/>
      <c r="R653" s="164"/>
      <c r="S653" s="165"/>
      <c r="T653" s="167" t="s">
        <v>506</v>
      </c>
      <c r="U653" s="155"/>
      <c r="V653" s="166">
        <v>2.21</v>
      </c>
      <c r="W653" s="167">
        <v>50044</v>
      </c>
      <c r="X653" s="155" t="s">
        <v>658</v>
      </c>
      <c r="Y653" s="155"/>
      <c r="Z653" s="166"/>
      <c r="AA653" s="152">
        <f t="shared" si="40"/>
        <v>2.21</v>
      </c>
      <c r="AB653" s="168">
        <f t="shared" si="42"/>
        <v>4.42</v>
      </c>
      <c r="AC653" s="155"/>
      <c r="AD653" s="155">
        <f t="shared" si="43"/>
        <v>0</v>
      </c>
      <c r="AE653" s="169">
        <v>40025</v>
      </c>
      <c r="AF653" s="155"/>
      <c r="AG653" s="155"/>
      <c r="AH653" s="155"/>
      <c r="AI653" s="155"/>
      <c r="AJ653" s="155"/>
      <c r="AK653" s="155"/>
      <c r="AL653" s="155"/>
    </row>
    <row r="654" spans="1:38" x14ac:dyDescent="0.35">
      <c r="A654" s="155">
        <v>62897</v>
      </c>
      <c r="B654" s="162">
        <v>1896</v>
      </c>
      <c r="C654" s="155" t="s">
        <v>1863</v>
      </c>
      <c r="D654" s="155" t="s">
        <v>473</v>
      </c>
      <c r="E654" s="155"/>
      <c r="F654" s="155">
        <v>2</v>
      </c>
      <c r="G654" s="171">
        <v>1</v>
      </c>
      <c r="H654" s="155"/>
      <c r="I654" s="155" t="str">
        <f t="shared" si="41"/>
        <v>part</v>
      </c>
      <c r="J654" s="155"/>
      <c r="K654" s="155"/>
      <c r="L654" s="155"/>
      <c r="M654" s="155"/>
      <c r="N654" s="163"/>
      <c r="O654" s="163"/>
      <c r="P654" s="163"/>
      <c r="Q654" s="163"/>
      <c r="R654" s="164"/>
      <c r="S654" s="165"/>
      <c r="T654" s="167"/>
      <c r="U654" s="155"/>
      <c r="V654" s="166">
        <v>0.08</v>
      </c>
      <c r="W654" s="167"/>
      <c r="X654" s="155" t="s">
        <v>635</v>
      </c>
      <c r="Y654" s="155" t="s">
        <v>475</v>
      </c>
      <c r="Z654" s="166"/>
      <c r="AA654" s="152">
        <f t="shared" si="40"/>
        <v>0.08</v>
      </c>
      <c r="AB654" s="168">
        <f t="shared" si="42"/>
        <v>0.16</v>
      </c>
      <c r="AC654" s="155"/>
      <c r="AD654" s="155">
        <f t="shared" si="43"/>
        <v>0</v>
      </c>
      <c r="AE654" s="169">
        <v>40123</v>
      </c>
      <c r="AF654" s="155"/>
      <c r="AG654" s="155"/>
      <c r="AH654" s="155"/>
      <c r="AI654" s="155"/>
      <c r="AJ654" s="155"/>
      <c r="AK654" s="155"/>
      <c r="AL654" s="155"/>
    </row>
    <row r="655" spans="1:38" x14ac:dyDescent="0.35">
      <c r="A655" s="155">
        <v>62897</v>
      </c>
      <c r="B655" s="162">
        <v>1909</v>
      </c>
      <c r="C655" s="155" t="s">
        <v>816</v>
      </c>
      <c r="D655" s="155" t="s">
        <v>473</v>
      </c>
      <c r="E655" s="155"/>
      <c r="F655" s="155">
        <v>16</v>
      </c>
      <c r="G655" s="171">
        <v>1</v>
      </c>
      <c r="H655" s="155"/>
      <c r="I655" s="155" t="str">
        <f t="shared" si="41"/>
        <v>part</v>
      </c>
      <c r="J655" s="155"/>
      <c r="K655" s="155"/>
      <c r="L655" s="155"/>
      <c r="M655" s="155"/>
      <c r="N655" s="163"/>
      <c r="O655" s="163"/>
      <c r="P655" s="163"/>
      <c r="Q655" s="163"/>
      <c r="R655" s="164"/>
      <c r="S655" s="165"/>
      <c r="T655" s="167" t="s">
        <v>510</v>
      </c>
      <c r="U655" s="155"/>
      <c r="V655" s="166">
        <v>4.3999999999999997E-2</v>
      </c>
      <c r="W655" s="167">
        <v>50048</v>
      </c>
      <c r="X655" s="155" t="s">
        <v>817</v>
      </c>
      <c r="Y655" s="155"/>
      <c r="Z655" s="166"/>
      <c r="AA655" s="152">
        <f t="shared" si="40"/>
        <v>4.3999999999999997E-2</v>
      </c>
      <c r="AB655" s="168">
        <f t="shared" si="42"/>
        <v>0.70399999999999996</v>
      </c>
      <c r="AC655" s="155"/>
      <c r="AD655" s="155">
        <f t="shared" si="43"/>
        <v>0</v>
      </c>
      <c r="AE655" s="169">
        <v>40095</v>
      </c>
      <c r="AF655" s="155"/>
      <c r="AG655" s="155"/>
      <c r="AH655" s="155"/>
      <c r="AI655" s="155"/>
      <c r="AJ655" s="155"/>
      <c r="AK655" s="155"/>
      <c r="AL655" s="155"/>
    </row>
    <row r="656" spans="1:38" x14ac:dyDescent="0.35">
      <c r="A656" s="155">
        <v>62826</v>
      </c>
      <c r="B656" s="162">
        <v>1954</v>
      </c>
      <c r="C656" s="155" t="s">
        <v>818</v>
      </c>
      <c r="D656" s="155" t="s">
        <v>473</v>
      </c>
      <c r="E656" s="155"/>
      <c r="F656" s="155">
        <v>1</v>
      </c>
      <c r="G656" s="171">
        <v>1</v>
      </c>
      <c r="H656" s="155"/>
      <c r="I656" s="155" t="str">
        <f t="shared" si="41"/>
        <v>part</v>
      </c>
      <c r="J656" s="155"/>
      <c r="K656" s="155"/>
      <c r="L656" s="155"/>
      <c r="M656" s="155"/>
      <c r="N656" s="163"/>
      <c r="O656" s="163"/>
      <c r="P656" s="163"/>
      <c r="Q656" s="163"/>
      <c r="R656" s="164"/>
      <c r="S656" s="165"/>
      <c r="T656" s="167"/>
      <c r="U656" s="155"/>
      <c r="V656" s="166">
        <v>9.8000000000000004E-2</v>
      </c>
      <c r="W656" s="167"/>
      <c r="X656" s="155" t="s">
        <v>586</v>
      </c>
      <c r="Y656" s="155"/>
      <c r="Z656" s="166"/>
      <c r="AA656" s="152">
        <f t="shared" si="40"/>
        <v>9.8000000000000004E-2</v>
      </c>
      <c r="AB656" s="168">
        <f t="shared" si="42"/>
        <v>9.8000000000000004E-2</v>
      </c>
      <c r="AC656" s="155"/>
      <c r="AD656" s="155">
        <f t="shared" si="43"/>
        <v>0</v>
      </c>
      <c r="AE656" s="169">
        <v>40042</v>
      </c>
      <c r="AF656" s="155"/>
      <c r="AG656" s="155"/>
      <c r="AH656" s="155"/>
      <c r="AI656" s="155"/>
      <c r="AJ656" s="155"/>
      <c r="AK656" s="155"/>
      <c r="AL656" s="155"/>
    </row>
    <row r="657" spans="1:38" x14ac:dyDescent="0.35">
      <c r="A657" s="155">
        <v>62897</v>
      </c>
      <c r="B657" s="162">
        <v>1957</v>
      </c>
      <c r="C657" s="155" t="s">
        <v>819</v>
      </c>
      <c r="D657" s="155" t="s">
        <v>473</v>
      </c>
      <c r="E657" s="155"/>
      <c r="F657" s="155">
        <v>2</v>
      </c>
      <c r="G657" s="171">
        <v>1</v>
      </c>
      <c r="H657" s="155"/>
      <c r="I657" s="155" t="str">
        <f t="shared" si="41"/>
        <v>part</v>
      </c>
      <c r="J657" s="155"/>
      <c r="K657" s="155"/>
      <c r="L657" s="155"/>
      <c r="M657" s="155"/>
      <c r="N657" s="163"/>
      <c r="O657" s="163"/>
      <c r="P657" s="163"/>
      <c r="Q657" s="163"/>
      <c r="R657" s="164"/>
      <c r="S657" s="165"/>
      <c r="T657" s="167"/>
      <c r="U657" s="155"/>
      <c r="V657" s="166">
        <v>0.02</v>
      </c>
      <c r="W657" s="167"/>
      <c r="X657" s="155" t="s">
        <v>474</v>
      </c>
      <c r="Y657" s="155" t="s">
        <v>567</v>
      </c>
      <c r="Z657" s="166"/>
      <c r="AA657" s="152">
        <f t="shared" si="40"/>
        <v>0.02</v>
      </c>
      <c r="AB657" s="168">
        <f t="shared" si="42"/>
        <v>0.04</v>
      </c>
      <c r="AC657" s="155"/>
      <c r="AD657" s="155">
        <f t="shared" si="43"/>
        <v>0</v>
      </c>
      <c r="AE657" s="169">
        <v>40123</v>
      </c>
      <c r="AF657" s="155"/>
      <c r="AG657" s="155"/>
      <c r="AH657" s="155"/>
      <c r="AI657" s="155"/>
      <c r="AJ657" s="155"/>
      <c r="AK657" s="155"/>
      <c r="AL657" s="155"/>
    </row>
    <row r="658" spans="1:38" x14ac:dyDescent="0.35">
      <c r="A658" s="88">
        <v>62876</v>
      </c>
      <c r="B658" s="109">
        <v>1967</v>
      </c>
      <c r="C658" s="156" t="s">
        <v>1713</v>
      </c>
      <c r="D658" s="156" t="s">
        <v>473</v>
      </c>
      <c r="F658" s="88">
        <v>2</v>
      </c>
      <c r="G658" s="110">
        <v>1</v>
      </c>
      <c r="I658" s="88" t="str">
        <f t="shared" si="41"/>
        <v>part</v>
      </c>
      <c r="T658" s="92" t="s">
        <v>847</v>
      </c>
      <c r="V658" s="114">
        <v>0</v>
      </c>
      <c r="W658" s="92">
        <v>0</v>
      </c>
      <c r="X658" s="88">
        <v>0</v>
      </c>
      <c r="Y658" s="88" t="s">
        <v>475</v>
      </c>
      <c r="Z658" s="114"/>
      <c r="AA658" s="115">
        <f t="shared" si="40"/>
        <v>0</v>
      </c>
      <c r="AB658" s="95">
        <f t="shared" si="42"/>
        <v>0</v>
      </c>
      <c r="AD658" s="88">
        <f t="shared" si="43"/>
        <v>0</v>
      </c>
      <c r="AE658" s="113">
        <v>40158</v>
      </c>
    </row>
    <row r="659" spans="1:38" x14ac:dyDescent="0.35">
      <c r="A659" s="155">
        <v>62457</v>
      </c>
      <c r="B659" s="162">
        <v>1970</v>
      </c>
      <c r="C659" s="155" t="s">
        <v>820</v>
      </c>
      <c r="D659" s="155" t="s">
        <v>473</v>
      </c>
      <c r="E659" s="155"/>
      <c r="F659" s="155">
        <v>31</v>
      </c>
      <c r="G659" s="250">
        <v>1</v>
      </c>
      <c r="H659" s="155"/>
      <c r="I659" s="155" t="str">
        <f t="shared" si="41"/>
        <v>part</v>
      </c>
      <c r="J659" s="155"/>
      <c r="K659" s="155"/>
      <c r="L659" s="155"/>
      <c r="M659" s="155"/>
      <c r="N659" s="163"/>
      <c r="O659" s="163"/>
      <c r="P659" s="163"/>
      <c r="Q659" s="163"/>
      <c r="R659" s="164"/>
      <c r="S659" s="165"/>
      <c r="T659" s="167" t="s">
        <v>492</v>
      </c>
      <c r="U659" s="155"/>
      <c r="V659" s="166">
        <v>1.7999999999999999E-2</v>
      </c>
      <c r="W659" s="167" t="s">
        <v>519</v>
      </c>
      <c r="X659" s="155" t="s">
        <v>821</v>
      </c>
      <c r="Y659" s="155" t="s">
        <v>475</v>
      </c>
      <c r="Z659" s="166"/>
      <c r="AA659" s="152">
        <f t="shared" si="40"/>
        <v>1.7999999999999999E-2</v>
      </c>
      <c r="AB659" s="168">
        <f t="shared" si="42"/>
        <v>0.55799999999999994</v>
      </c>
      <c r="AC659" s="155"/>
      <c r="AD659" s="155">
        <f t="shared" si="43"/>
        <v>0</v>
      </c>
      <c r="AE659" s="169">
        <v>39926</v>
      </c>
      <c r="AF659" s="155"/>
      <c r="AG659" s="155"/>
      <c r="AH659" s="155"/>
      <c r="AI659" s="155"/>
      <c r="AJ659" s="155"/>
      <c r="AK659" s="155"/>
      <c r="AL659" s="155"/>
    </row>
    <row r="660" spans="1:38" s="155" customFormat="1" x14ac:dyDescent="0.35">
      <c r="A660" s="155">
        <v>63085</v>
      </c>
      <c r="B660" s="162">
        <v>1970</v>
      </c>
      <c r="C660" s="155" t="s">
        <v>820</v>
      </c>
      <c r="D660" s="155" t="s">
        <v>473</v>
      </c>
      <c r="F660" s="155">
        <v>31</v>
      </c>
      <c r="G660" s="250">
        <v>1</v>
      </c>
      <c r="I660" s="155" t="str">
        <f t="shared" si="41"/>
        <v>part</v>
      </c>
      <c r="N660" s="163"/>
      <c r="O660" s="163"/>
      <c r="P660" s="163"/>
      <c r="Q660" s="163"/>
      <c r="R660" s="164"/>
      <c r="S660" s="165"/>
      <c r="T660" s="167" t="s">
        <v>492</v>
      </c>
      <c r="V660" s="166">
        <v>1.7999999999999999E-2</v>
      </c>
      <c r="W660" s="167" t="s">
        <v>519</v>
      </c>
      <c r="X660" s="155" t="s">
        <v>822</v>
      </c>
      <c r="Y660" s="155" t="s">
        <v>475</v>
      </c>
      <c r="Z660" s="166"/>
      <c r="AA660" s="152">
        <f t="shared" si="40"/>
        <v>1.7999999999999999E-2</v>
      </c>
      <c r="AB660" s="168">
        <f t="shared" si="42"/>
        <v>0.55799999999999994</v>
      </c>
      <c r="AD660" s="155">
        <f t="shared" si="43"/>
        <v>0</v>
      </c>
      <c r="AE660" s="169">
        <v>39926</v>
      </c>
    </row>
    <row r="661" spans="1:38" x14ac:dyDescent="0.35">
      <c r="A661" s="155">
        <v>62468</v>
      </c>
      <c r="B661" s="162">
        <v>1972</v>
      </c>
      <c r="C661" s="155" t="s">
        <v>823</v>
      </c>
      <c r="D661" s="155" t="s">
        <v>473</v>
      </c>
      <c r="E661" s="155"/>
      <c r="F661" s="155">
        <v>2</v>
      </c>
      <c r="G661" s="250">
        <v>1</v>
      </c>
      <c r="H661" s="155"/>
      <c r="I661" s="155" t="str">
        <f t="shared" si="41"/>
        <v>part</v>
      </c>
      <c r="J661" s="155"/>
      <c r="K661" s="155"/>
      <c r="L661" s="155"/>
      <c r="M661" s="155"/>
      <c r="N661" s="163"/>
      <c r="O661" s="163"/>
      <c r="P661" s="163"/>
      <c r="Q661" s="163"/>
      <c r="R661" s="164"/>
      <c r="S661" s="165"/>
      <c r="T661" s="167"/>
      <c r="U661" s="155"/>
      <c r="V661" s="166">
        <v>0</v>
      </c>
      <c r="W661" s="167"/>
      <c r="X661" s="155" t="s">
        <v>824</v>
      </c>
      <c r="Y661" s="155"/>
      <c r="Z661" s="166"/>
      <c r="AA661" s="152">
        <f t="shared" si="40"/>
        <v>0</v>
      </c>
      <c r="AB661" s="168">
        <f t="shared" si="42"/>
        <v>0</v>
      </c>
      <c r="AC661" s="155"/>
      <c r="AD661" s="155">
        <f t="shared" si="43"/>
        <v>0</v>
      </c>
      <c r="AE661" s="169">
        <v>40079</v>
      </c>
      <c r="AF661" s="155"/>
      <c r="AG661" s="155"/>
      <c r="AH661" s="155"/>
      <c r="AI661" s="155"/>
      <c r="AJ661" s="155"/>
      <c r="AK661" s="155"/>
      <c r="AL661" s="155"/>
    </row>
    <row r="662" spans="1:38" s="155" customFormat="1" x14ac:dyDescent="0.35">
      <c r="A662" s="155">
        <v>62445</v>
      </c>
      <c r="B662" s="162">
        <v>1976</v>
      </c>
      <c r="C662" s="155" t="s">
        <v>1807</v>
      </c>
      <c r="D662" s="155" t="s">
        <v>473</v>
      </c>
      <c r="F662" s="155">
        <v>2</v>
      </c>
      <c r="G662" s="250">
        <v>1</v>
      </c>
      <c r="I662" s="155" t="str">
        <f t="shared" si="41"/>
        <v>part</v>
      </c>
      <c r="N662" s="163"/>
      <c r="O662" s="163"/>
      <c r="P662" s="163"/>
      <c r="Q662" s="163"/>
      <c r="R662" s="164"/>
      <c r="S662" s="165"/>
      <c r="T662" s="167"/>
      <c r="V662" s="166">
        <v>15.65</v>
      </c>
      <c r="W662" s="167"/>
      <c r="X662" s="155" t="s">
        <v>614</v>
      </c>
      <c r="Y662" s="155" t="s">
        <v>475</v>
      </c>
      <c r="Z662" s="166"/>
      <c r="AA662" s="152">
        <f t="shared" si="40"/>
        <v>15.65</v>
      </c>
      <c r="AB662" s="168">
        <f t="shared" si="42"/>
        <v>31.3</v>
      </c>
      <c r="AD662" s="155">
        <f t="shared" si="43"/>
        <v>0</v>
      </c>
      <c r="AE662" s="169">
        <v>39926</v>
      </c>
    </row>
    <row r="663" spans="1:38" x14ac:dyDescent="0.35">
      <c r="A663" s="155">
        <v>62457</v>
      </c>
      <c r="B663" s="162">
        <v>1982</v>
      </c>
      <c r="C663" s="155" t="s">
        <v>825</v>
      </c>
      <c r="D663" s="155" t="s">
        <v>473</v>
      </c>
      <c r="E663" s="155"/>
      <c r="F663" s="155">
        <v>6</v>
      </c>
      <c r="G663" s="250">
        <v>1</v>
      </c>
      <c r="H663" s="155"/>
      <c r="I663" s="155" t="str">
        <f t="shared" si="41"/>
        <v>part</v>
      </c>
      <c r="J663" s="155"/>
      <c r="K663" s="155"/>
      <c r="L663" s="155"/>
      <c r="M663" s="155"/>
      <c r="N663" s="163"/>
      <c r="O663" s="163"/>
      <c r="P663" s="163"/>
      <c r="Q663" s="163"/>
      <c r="R663" s="164"/>
      <c r="S663" s="165"/>
      <c r="T663" s="167" t="s">
        <v>826</v>
      </c>
      <c r="U663" s="155"/>
      <c r="V663" s="166">
        <v>0.11</v>
      </c>
      <c r="W663" s="167"/>
      <c r="X663" s="155" t="s">
        <v>827</v>
      </c>
      <c r="Y663" s="155"/>
      <c r="Z663" s="166"/>
      <c r="AA663" s="152">
        <f t="shared" si="40"/>
        <v>0.11</v>
      </c>
      <c r="AB663" s="168">
        <f t="shared" si="42"/>
        <v>0.66</v>
      </c>
      <c r="AC663" s="155"/>
      <c r="AD663" s="155">
        <f t="shared" si="43"/>
        <v>0</v>
      </c>
      <c r="AE663" s="169">
        <v>39926</v>
      </c>
      <c r="AF663" s="155"/>
      <c r="AG663" s="155"/>
      <c r="AH663" s="155"/>
      <c r="AI663" s="155"/>
      <c r="AJ663" s="155"/>
      <c r="AK663" s="155"/>
      <c r="AL663" s="155"/>
    </row>
    <row r="664" spans="1:38" x14ac:dyDescent="0.35">
      <c r="A664" s="155">
        <v>63085</v>
      </c>
      <c r="B664" s="162">
        <v>1982</v>
      </c>
      <c r="C664" s="155" t="s">
        <v>825</v>
      </c>
      <c r="D664" s="155" t="s">
        <v>473</v>
      </c>
      <c r="E664" s="155"/>
      <c r="F664" s="155">
        <v>6</v>
      </c>
      <c r="G664" s="250">
        <v>1</v>
      </c>
      <c r="H664" s="155"/>
      <c r="I664" s="155" t="str">
        <f t="shared" si="41"/>
        <v>part</v>
      </c>
      <c r="J664" s="155"/>
      <c r="K664" s="155"/>
      <c r="L664" s="155"/>
      <c r="M664" s="155"/>
      <c r="N664" s="163"/>
      <c r="O664" s="163"/>
      <c r="P664" s="163"/>
      <c r="Q664" s="163"/>
      <c r="R664" s="164"/>
      <c r="S664" s="165"/>
      <c r="T664" s="167" t="s">
        <v>522</v>
      </c>
      <c r="U664" s="155"/>
      <c r="V664" s="166">
        <v>0.11</v>
      </c>
      <c r="W664" s="167"/>
      <c r="X664" s="155" t="s">
        <v>827</v>
      </c>
      <c r="Y664" s="155"/>
      <c r="Z664" s="166"/>
      <c r="AA664" s="152">
        <f t="shared" si="40"/>
        <v>0.11</v>
      </c>
      <c r="AB664" s="168">
        <f t="shared" si="42"/>
        <v>0.66</v>
      </c>
      <c r="AC664" s="155"/>
      <c r="AD664" s="155">
        <f t="shared" si="43"/>
        <v>0</v>
      </c>
      <c r="AE664" s="169">
        <v>39926</v>
      </c>
      <c r="AF664" s="155"/>
      <c r="AG664" s="155"/>
      <c r="AH664" s="155"/>
      <c r="AI664" s="155"/>
      <c r="AJ664" s="155"/>
      <c r="AK664" s="155"/>
      <c r="AL664" s="155"/>
    </row>
    <row r="665" spans="1:38" x14ac:dyDescent="0.35">
      <c r="A665" s="155">
        <v>62452</v>
      </c>
      <c r="B665" s="162">
        <v>1993</v>
      </c>
      <c r="C665" s="155" t="s">
        <v>828</v>
      </c>
      <c r="D665" s="155" t="s">
        <v>473</v>
      </c>
      <c r="E665" s="155"/>
      <c r="F665" s="155">
        <v>2</v>
      </c>
      <c r="G665" s="171">
        <v>1</v>
      </c>
      <c r="H665" s="155"/>
      <c r="I665" s="155" t="str">
        <f t="shared" si="41"/>
        <v>part</v>
      </c>
      <c r="J665" s="155"/>
      <c r="K665" s="155"/>
      <c r="L665" s="155"/>
      <c r="M665" s="155"/>
      <c r="N665" s="163"/>
      <c r="O665" s="163"/>
      <c r="P665" s="163"/>
      <c r="Q665" s="163"/>
      <c r="R665" s="164"/>
      <c r="S665" s="165"/>
      <c r="T665" s="167"/>
      <c r="U665" s="155"/>
      <c r="V665" s="166">
        <v>3.75</v>
      </c>
      <c r="W665" s="164"/>
      <c r="X665" s="155" t="s">
        <v>682</v>
      </c>
      <c r="Y665" s="155"/>
      <c r="Z665" s="166"/>
      <c r="AA665" s="152">
        <f t="shared" si="40"/>
        <v>3.75</v>
      </c>
      <c r="AB665" s="168">
        <f t="shared" si="42"/>
        <v>7.5</v>
      </c>
      <c r="AC665" s="155"/>
      <c r="AD665" s="155">
        <f t="shared" si="43"/>
        <v>0</v>
      </c>
      <c r="AE665" s="169">
        <v>40042</v>
      </c>
      <c r="AF665" s="155"/>
      <c r="AG665" s="155"/>
      <c r="AH665" s="155"/>
      <c r="AI665" s="155"/>
      <c r="AJ665" s="155"/>
      <c r="AK665" s="155"/>
      <c r="AL665" s="155"/>
    </row>
    <row r="666" spans="1:38" x14ac:dyDescent="0.35">
      <c r="A666" s="155">
        <v>62808</v>
      </c>
      <c r="B666" s="162">
        <v>1993</v>
      </c>
      <c r="C666" s="155" t="s">
        <v>828</v>
      </c>
      <c r="D666" s="155" t="s">
        <v>473</v>
      </c>
      <c r="E666" s="155"/>
      <c r="F666" s="155">
        <v>2</v>
      </c>
      <c r="G666" s="250">
        <v>1</v>
      </c>
      <c r="H666" s="155"/>
      <c r="I666" s="155" t="str">
        <f t="shared" si="41"/>
        <v>part</v>
      </c>
      <c r="J666" s="155"/>
      <c r="K666" s="155"/>
      <c r="L666" s="155"/>
      <c r="M666" s="155"/>
      <c r="N666" s="163"/>
      <c r="O666" s="163"/>
      <c r="P666" s="163"/>
      <c r="Q666" s="163"/>
      <c r="R666" s="164"/>
      <c r="S666" s="165"/>
      <c r="T666" s="167"/>
      <c r="U666" s="155"/>
      <c r="V666" s="166">
        <v>3.75</v>
      </c>
      <c r="W666" s="167"/>
      <c r="X666" s="155" t="s">
        <v>682</v>
      </c>
      <c r="Y666" s="155"/>
      <c r="Z666" s="166"/>
      <c r="AA666" s="152">
        <f t="shared" si="40"/>
        <v>3.75</v>
      </c>
      <c r="AB666" s="168">
        <f t="shared" si="42"/>
        <v>7.5</v>
      </c>
      <c r="AC666" s="155"/>
      <c r="AD666" s="155">
        <f t="shared" si="43"/>
        <v>0</v>
      </c>
      <c r="AE666" s="169">
        <v>39926</v>
      </c>
      <c r="AF666" s="155"/>
      <c r="AG666" s="155"/>
      <c r="AH666" s="155"/>
      <c r="AI666" s="155"/>
      <c r="AJ666" s="155"/>
      <c r="AK666" s="155"/>
      <c r="AL666" s="155"/>
    </row>
    <row r="667" spans="1:38" x14ac:dyDescent="0.35">
      <c r="A667" s="155">
        <v>61762</v>
      </c>
      <c r="B667" s="162">
        <v>2006</v>
      </c>
      <c r="C667" s="155" t="s">
        <v>829</v>
      </c>
      <c r="D667" s="155" t="s">
        <v>473</v>
      </c>
      <c r="E667" s="155"/>
      <c r="F667" s="155">
        <v>8</v>
      </c>
      <c r="G667" s="171">
        <v>1</v>
      </c>
      <c r="H667" s="155"/>
      <c r="I667" s="155" t="str">
        <f t="shared" si="41"/>
        <v>part</v>
      </c>
      <c r="J667" s="155"/>
      <c r="K667" s="155"/>
      <c r="L667" s="155"/>
      <c r="M667" s="155"/>
      <c r="N667" s="163"/>
      <c r="O667" s="163"/>
      <c r="P667" s="163"/>
      <c r="Q667" s="163"/>
      <c r="R667" s="164"/>
      <c r="S667" s="165"/>
      <c r="T667" s="167" t="s">
        <v>522</v>
      </c>
      <c r="U667" s="163"/>
      <c r="V667" s="166">
        <v>0.77</v>
      </c>
      <c r="W667" s="167">
        <v>50000</v>
      </c>
      <c r="X667" s="155" t="s">
        <v>693</v>
      </c>
      <c r="Y667" s="155" t="s">
        <v>830</v>
      </c>
      <c r="Z667" s="155"/>
      <c r="AA667" s="152">
        <f t="shared" si="40"/>
        <v>0.77</v>
      </c>
      <c r="AB667" s="168">
        <f t="shared" si="42"/>
        <v>6.16</v>
      </c>
      <c r="AC667" s="155"/>
      <c r="AD667" s="155">
        <f t="shared" si="43"/>
        <v>0</v>
      </c>
      <c r="AE667" s="169">
        <v>40113</v>
      </c>
      <c r="AF667" s="155"/>
      <c r="AG667" s="155"/>
      <c r="AH667" s="155"/>
      <c r="AI667" s="155"/>
      <c r="AJ667" s="155"/>
      <c r="AK667" s="155"/>
      <c r="AL667" s="155"/>
    </row>
    <row r="668" spans="1:38" x14ac:dyDescent="0.35">
      <c r="A668" s="155">
        <v>62902</v>
      </c>
      <c r="B668" s="162">
        <v>2016</v>
      </c>
      <c r="C668" s="155" t="s">
        <v>1871</v>
      </c>
      <c r="D668" s="155" t="s">
        <v>473</v>
      </c>
      <c r="E668" s="155"/>
      <c r="F668" s="155">
        <v>1</v>
      </c>
      <c r="G668" s="171">
        <v>1</v>
      </c>
      <c r="H668" s="155"/>
      <c r="I668" s="155" t="str">
        <f t="shared" si="41"/>
        <v>part</v>
      </c>
      <c r="J668" s="155"/>
      <c r="K668" s="155"/>
      <c r="L668" s="155"/>
      <c r="M668" s="155"/>
      <c r="N668" s="163"/>
      <c r="O668" s="163"/>
      <c r="P668" s="163"/>
      <c r="Q668" s="163"/>
      <c r="R668" s="164"/>
      <c r="S668" s="165"/>
      <c r="T668" s="167" t="s">
        <v>826</v>
      </c>
      <c r="U668" s="155"/>
      <c r="V668" s="166">
        <v>42</v>
      </c>
      <c r="W668" s="167"/>
      <c r="X668" s="155" t="s">
        <v>794</v>
      </c>
      <c r="Y668" s="155"/>
      <c r="Z668" s="166"/>
      <c r="AA668" s="152">
        <f t="shared" si="40"/>
        <v>42</v>
      </c>
      <c r="AB668" s="168">
        <f t="shared" si="42"/>
        <v>42</v>
      </c>
      <c r="AC668" s="155"/>
      <c r="AD668" s="155">
        <f t="shared" si="43"/>
        <v>0</v>
      </c>
      <c r="AE668" s="169">
        <v>40042</v>
      </c>
      <c r="AF668" s="155"/>
      <c r="AG668" s="155"/>
      <c r="AH668" s="155"/>
      <c r="AI668" s="155"/>
      <c r="AJ668" s="155"/>
      <c r="AK668" s="155"/>
      <c r="AL668" s="155"/>
    </row>
    <row r="669" spans="1:38" x14ac:dyDescent="0.35">
      <c r="A669" s="155">
        <v>62912</v>
      </c>
      <c r="B669" s="162">
        <v>2033</v>
      </c>
      <c r="C669" s="155" t="s">
        <v>835</v>
      </c>
      <c r="D669" s="155" t="s">
        <v>473</v>
      </c>
      <c r="E669" s="155"/>
      <c r="F669" s="155">
        <v>1</v>
      </c>
      <c r="G669" s="171">
        <v>1</v>
      </c>
      <c r="H669" s="155"/>
      <c r="I669" s="155" t="str">
        <f t="shared" si="41"/>
        <v>part</v>
      </c>
      <c r="J669" s="155"/>
      <c r="K669" s="155"/>
      <c r="L669" s="155"/>
      <c r="M669" s="155"/>
      <c r="N669" s="163"/>
      <c r="O669" s="163"/>
      <c r="P669" s="163"/>
      <c r="Q669" s="163"/>
      <c r="R669" s="164"/>
      <c r="S669" s="165"/>
      <c r="T669" s="167"/>
      <c r="U669" s="163"/>
      <c r="V669" s="166">
        <v>235.1</v>
      </c>
      <c r="W669" s="167"/>
      <c r="X669" s="155" t="s">
        <v>557</v>
      </c>
      <c r="Y669" s="155" t="s">
        <v>486</v>
      </c>
      <c r="Z669" s="155"/>
      <c r="AA669" s="152">
        <f t="shared" si="40"/>
        <v>235.1</v>
      </c>
      <c r="AB669" s="168">
        <f t="shared" si="42"/>
        <v>235.1</v>
      </c>
      <c r="AC669" s="155"/>
      <c r="AD669" s="155">
        <f t="shared" si="43"/>
        <v>0</v>
      </c>
      <c r="AE669" s="169">
        <v>40126</v>
      </c>
      <c r="AF669" s="155"/>
      <c r="AG669" s="155"/>
      <c r="AH669" s="155"/>
      <c r="AI669" s="155"/>
      <c r="AJ669" s="155"/>
      <c r="AK669" s="155"/>
      <c r="AL669" s="155"/>
    </row>
    <row r="670" spans="1:38" x14ac:dyDescent="0.35">
      <c r="A670" s="155">
        <v>62461</v>
      </c>
      <c r="B670" s="162">
        <v>2033</v>
      </c>
      <c r="C670" s="155" t="s">
        <v>835</v>
      </c>
      <c r="D670" s="155" t="s">
        <v>473</v>
      </c>
      <c r="E670" s="155"/>
      <c r="F670" s="155">
        <v>1</v>
      </c>
      <c r="G670" s="250">
        <v>1</v>
      </c>
      <c r="H670" s="155"/>
      <c r="I670" s="155" t="str">
        <f t="shared" si="41"/>
        <v>part</v>
      </c>
      <c r="J670" s="155"/>
      <c r="K670" s="155"/>
      <c r="L670" s="155"/>
      <c r="M670" s="155"/>
      <c r="N670" s="163"/>
      <c r="O670" s="163"/>
      <c r="P670" s="163"/>
      <c r="Q670" s="163"/>
      <c r="R670" s="164"/>
      <c r="S670" s="165"/>
      <c r="T670" s="167"/>
      <c r="U670" s="155"/>
      <c r="V670" s="166">
        <v>235.1</v>
      </c>
      <c r="W670" s="167" t="s">
        <v>1827</v>
      </c>
      <c r="X670" s="155" t="s">
        <v>618</v>
      </c>
      <c r="Y670" s="155" t="s">
        <v>567</v>
      </c>
      <c r="Z670" s="166"/>
      <c r="AA670" s="152">
        <f t="shared" si="40"/>
        <v>235.1</v>
      </c>
      <c r="AB670" s="168">
        <f t="shared" si="42"/>
        <v>235.1</v>
      </c>
      <c r="AC670" s="155"/>
      <c r="AD670" s="155">
        <f t="shared" si="43"/>
        <v>0</v>
      </c>
      <c r="AE670" s="169">
        <v>39926</v>
      </c>
      <c r="AF670" s="155"/>
      <c r="AG670" s="155"/>
      <c r="AH670" s="155"/>
      <c r="AI670" s="155"/>
      <c r="AJ670" s="155"/>
      <c r="AK670" s="155"/>
      <c r="AL670" s="155"/>
    </row>
    <row r="671" spans="1:38" x14ac:dyDescent="0.35">
      <c r="A671" s="155">
        <v>63062</v>
      </c>
      <c r="B671" s="162">
        <v>2035</v>
      </c>
      <c r="C671" s="155" t="s">
        <v>837</v>
      </c>
      <c r="D671" s="155" t="s">
        <v>473</v>
      </c>
      <c r="E671" s="155"/>
      <c r="F671" s="155">
        <v>2</v>
      </c>
      <c r="G671" s="171">
        <v>1</v>
      </c>
      <c r="H671" s="155"/>
      <c r="I671" s="155" t="str">
        <f t="shared" si="41"/>
        <v>part</v>
      </c>
      <c r="J671" s="155"/>
      <c r="K671" s="155"/>
      <c r="L671" s="155"/>
      <c r="M671" s="155"/>
      <c r="N671" s="163"/>
      <c r="O671" s="163"/>
      <c r="P671" s="163"/>
      <c r="Q671" s="163"/>
      <c r="R671" s="164"/>
      <c r="S671" s="165"/>
      <c r="T671" s="167"/>
      <c r="U671" s="155"/>
      <c r="V671" s="166">
        <v>1.0349999999999999</v>
      </c>
      <c r="W671" s="167">
        <v>50076</v>
      </c>
      <c r="X671" s="155" t="s">
        <v>1715</v>
      </c>
      <c r="Y671" s="155"/>
      <c r="Z671" s="166"/>
      <c r="AA671" s="152">
        <f t="shared" si="40"/>
        <v>1.0349999999999999</v>
      </c>
      <c r="AB671" s="168">
        <f t="shared" si="42"/>
        <v>2.0699999999999998</v>
      </c>
      <c r="AC671" s="155"/>
      <c r="AD671" s="155">
        <f t="shared" si="43"/>
        <v>0</v>
      </c>
      <c r="AE671" s="169">
        <v>40092</v>
      </c>
      <c r="AF671" s="155"/>
      <c r="AG671" s="155"/>
      <c r="AH671" s="155"/>
      <c r="AI671" s="155"/>
      <c r="AJ671" s="155"/>
      <c r="AK671" s="155"/>
      <c r="AL671" s="155"/>
    </row>
    <row r="672" spans="1:38" x14ac:dyDescent="0.35">
      <c r="A672" s="186">
        <v>62461</v>
      </c>
      <c r="B672" s="187">
        <v>2052</v>
      </c>
      <c r="C672" s="186" t="s">
        <v>838</v>
      </c>
      <c r="D672" s="186" t="s">
        <v>473</v>
      </c>
      <c r="E672" s="186"/>
      <c r="F672" s="186">
        <v>1</v>
      </c>
      <c r="G672" s="219">
        <v>1</v>
      </c>
      <c r="H672" s="186"/>
      <c r="I672" s="186" t="str">
        <f t="shared" si="41"/>
        <v>part</v>
      </c>
      <c r="J672" s="186"/>
      <c r="K672" s="186"/>
      <c r="L672" s="186"/>
      <c r="M672" s="186"/>
      <c r="N672" s="189"/>
      <c r="O672" s="189"/>
      <c r="P672" s="189"/>
      <c r="Q672" s="189"/>
      <c r="R672" s="190"/>
      <c r="S672" s="191"/>
      <c r="T672" s="192" t="s">
        <v>839</v>
      </c>
      <c r="U672" s="186"/>
      <c r="V672" s="193">
        <v>0</v>
      </c>
      <c r="W672" s="192"/>
      <c r="X672" s="186" t="s">
        <v>840</v>
      </c>
      <c r="Y672" s="186"/>
      <c r="Z672" s="186"/>
      <c r="AA672" s="194">
        <f t="shared" ref="AA672:AA735" si="44">V672+Z672</f>
        <v>0</v>
      </c>
      <c r="AB672" s="195">
        <f t="shared" si="42"/>
        <v>0</v>
      </c>
      <c r="AC672" s="186"/>
      <c r="AD672" s="186">
        <f t="shared" si="43"/>
        <v>0</v>
      </c>
      <c r="AE672" s="196">
        <v>39926</v>
      </c>
      <c r="AF672" s="186">
        <v>1</v>
      </c>
      <c r="AG672" s="186">
        <v>1</v>
      </c>
      <c r="AH672" s="186">
        <v>1</v>
      </c>
      <c r="AI672" s="186">
        <v>1</v>
      </c>
      <c r="AJ672" s="186">
        <v>1</v>
      </c>
      <c r="AK672" s="186">
        <v>1</v>
      </c>
      <c r="AL672" s="186">
        <v>1</v>
      </c>
    </row>
    <row r="673" spans="1:38" x14ac:dyDescent="0.35">
      <c r="A673" s="186">
        <v>62461</v>
      </c>
      <c r="B673" s="187">
        <v>2053</v>
      </c>
      <c r="C673" s="186" t="s">
        <v>841</v>
      </c>
      <c r="D673" s="186" t="s">
        <v>473</v>
      </c>
      <c r="E673" s="186"/>
      <c r="F673" s="186">
        <v>1</v>
      </c>
      <c r="G673" s="219">
        <v>1</v>
      </c>
      <c r="H673" s="186"/>
      <c r="I673" s="186" t="str">
        <f t="shared" si="41"/>
        <v>part</v>
      </c>
      <c r="J673" s="186"/>
      <c r="K673" s="186"/>
      <c r="L673" s="186"/>
      <c r="M673" s="186"/>
      <c r="N673" s="189"/>
      <c r="O673" s="189"/>
      <c r="P673" s="189"/>
      <c r="Q673" s="189"/>
      <c r="R673" s="190"/>
      <c r="S673" s="191"/>
      <c r="T673" s="192" t="s">
        <v>839</v>
      </c>
      <c r="U673" s="186"/>
      <c r="V673" s="193">
        <v>0</v>
      </c>
      <c r="W673" s="192"/>
      <c r="X673" s="186" t="s">
        <v>840</v>
      </c>
      <c r="Y673" s="186"/>
      <c r="Z673" s="193"/>
      <c r="AA673" s="194">
        <f t="shared" si="44"/>
        <v>0</v>
      </c>
      <c r="AB673" s="195">
        <f t="shared" si="42"/>
        <v>0</v>
      </c>
      <c r="AC673" s="186"/>
      <c r="AD673" s="186">
        <f t="shared" si="43"/>
        <v>0</v>
      </c>
      <c r="AE673" s="196">
        <v>39926</v>
      </c>
      <c r="AF673" s="186">
        <v>1</v>
      </c>
      <c r="AG673" s="186">
        <v>1</v>
      </c>
      <c r="AH673" s="186">
        <v>1</v>
      </c>
      <c r="AI673" s="186">
        <v>1</v>
      </c>
      <c r="AJ673" s="186">
        <v>1</v>
      </c>
      <c r="AK673" s="186">
        <v>1</v>
      </c>
      <c r="AL673" s="186">
        <v>1</v>
      </c>
    </row>
    <row r="674" spans="1:38" x14ac:dyDescent="0.35">
      <c r="A674" s="155">
        <v>62811</v>
      </c>
      <c r="B674" s="162">
        <v>2058</v>
      </c>
      <c r="C674" s="155" t="s">
        <v>842</v>
      </c>
      <c r="D674" s="155" t="s">
        <v>473</v>
      </c>
      <c r="E674" s="155"/>
      <c r="F674" s="155">
        <v>2</v>
      </c>
      <c r="G674" s="250">
        <v>1</v>
      </c>
      <c r="H674" s="155"/>
      <c r="I674" s="155" t="str">
        <f t="shared" si="41"/>
        <v>part</v>
      </c>
      <c r="J674" s="155"/>
      <c r="K674" s="155"/>
      <c r="L674" s="155"/>
      <c r="M674" s="155"/>
      <c r="N674" s="163"/>
      <c r="O674" s="163"/>
      <c r="P674" s="163"/>
      <c r="Q674" s="163"/>
      <c r="R674" s="164"/>
      <c r="S674" s="165"/>
      <c r="T674" s="167" t="s">
        <v>843</v>
      </c>
      <c r="U674" s="155"/>
      <c r="V674" s="166">
        <v>57.51</v>
      </c>
      <c r="W674" s="164">
        <v>12652</v>
      </c>
      <c r="X674" s="155" t="s">
        <v>1068</v>
      </c>
      <c r="Y674" s="155" t="s">
        <v>567</v>
      </c>
      <c r="Z674" s="166"/>
      <c r="AA674" s="152">
        <f t="shared" si="44"/>
        <v>57.51</v>
      </c>
      <c r="AB674" s="168">
        <f t="shared" si="42"/>
        <v>115.02</v>
      </c>
      <c r="AC674" s="155"/>
      <c r="AD674" s="155">
        <f t="shared" si="43"/>
        <v>0</v>
      </c>
      <c r="AE674" s="169">
        <v>39926</v>
      </c>
      <c r="AF674" s="155">
        <v>2</v>
      </c>
      <c r="AG674" s="155">
        <v>2</v>
      </c>
      <c r="AH674" s="155"/>
      <c r="AI674" s="155"/>
      <c r="AJ674" s="155"/>
      <c r="AK674" s="155"/>
      <c r="AL674" s="155"/>
    </row>
    <row r="675" spans="1:38" x14ac:dyDescent="0.35">
      <c r="A675" s="155">
        <v>62913</v>
      </c>
      <c r="B675" s="162">
        <v>2078</v>
      </c>
      <c r="C675" s="155" t="s">
        <v>845</v>
      </c>
      <c r="D675" s="155" t="s">
        <v>473</v>
      </c>
      <c r="E675" s="155"/>
      <c r="F675" s="155">
        <v>2</v>
      </c>
      <c r="G675" s="171">
        <v>1</v>
      </c>
      <c r="H675" s="155"/>
      <c r="I675" s="155" t="str">
        <f t="shared" si="41"/>
        <v>part</v>
      </c>
      <c r="J675" s="155"/>
      <c r="K675" s="155"/>
      <c r="L675" s="155"/>
      <c r="M675" s="155"/>
      <c r="N675" s="163"/>
      <c r="O675" s="163"/>
      <c r="P675" s="163"/>
      <c r="Q675" s="163"/>
      <c r="R675" s="164"/>
      <c r="S675" s="165"/>
      <c r="T675" s="167"/>
      <c r="U675" s="155"/>
      <c r="V675" s="166">
        <v>0</v>
      </c>
      <c r="W675" s="167"/>
      <c r="X675" s="155" t="s">
        <v>478</v>
      </c>
      <c r="Y675" s="155"/>
      <c r="Z675" s="155"/>
      <c r="AA675" s="152">
        <f t="shared" si="44"/>
        <v>0</v>
      </c>
      <c r="AB675" s="168">
        <f t="shared" si="42"/>
        <v>0</v>
      </c>
      <c r="AC675" s="155"/>
      <c r="AD675" s="155">
        <f t="shared" si="43"/>
        <v>0</v>
      </c>
      <c r="AE675" s="169">
        <v>40042</v>
      </c>
      <c r="AF675" s="155"/>
      <c r="AG675" s="155"/>
      <c r="AH675" s="155"/>
      <c r="AI675" s="155"/>
      <c r="AJ675" s="155"/>
      <c r="AK675" s="155"/>
      <c r="AL675" s="155"/>
    </row>
    <row r="676" spans="1:38" s="149" customFormat="1" x14ac:dyDescent="0.35">
      <c r="A676" s="149">
        <v>62794</v>
      </c>
      <c r="B676" s="253">
        <v>2081</v>
      </c>
      <c r="C676" s="149" t="s">
        <v>849</v>
      </c>
      <c r="D676" s="149" t="s">
        <v>473</v>
      </c>
      <c r="F676" s="149">
        <v>3</v>
      </c>
      <c r="G676" s="198">
        <v>1</v>
      </c>
      <c r="I676" s="149" t="str">
        <f t="shared" si="41"/>
        <v>part</v>
      </c>
      <c r="N676" s="170"/>
      <c r="O676" s="170"/>
      <c r="P676" s="170"/>
      <c r="Q676" s="170"/>
      <c r="R676" s="255"/>
      <c r="S676" s="256"/>
      <c r="T676" s="257"/>
      <c r="V676" s="259">
        <v>0.08</v>
      </c>
      <c r="W676" s="257"/>
      <c r="X676" s="149" t="s">
        <v>704</v>
      </c>
      <c r="Y676" s="149" t="s">
        <v>567</v>
      </c>
      <c r="Z676" s="259"/>
      <c r="AA676" s="260">
        <f t="shared" si="44"/>
        <v>0.08</v>
      </c>
      <c r="AB676" s="150">
        <f t="shared" si="42"/>
        <v>0.24</v>
      </c>
      <c r="AD676" s="149">
        <f t="shared" si="43"/>
        <v>0</v>
      </c>
      <c r="AE676" s="261">
        <v>40150</v>
      </c>
    </row>
    <row r="677" spans="1:38" x14ac:dyDescent="0.35">
      <c r="A677" s="155">
        <v>62445</v>
      </c>
      <c r="B677" s="162">
        <v>2095</v>
      </c>
      <c r="C677" s="155" t="s">
        <v>853</v>
      </c>
      <c r="D677" s="155" t="s">
        <v>473</v>
      </c>
      <c r="E677" s="155"/>
      <c r="F677" s="155">
        <v>1</v>
      </c>
      <c r="G677" s="250">
        <v>1</v>
      </c>
      <c r="H677" s="155"/>
      <c r="I677" s="155" t="str">
        <f t="shared" si="41"/>
        <v>part</v>
      </c>
      <c r="J677" s="155"/>
      <c r="K677" s="155"/>
      <c r="L677" s="155"/>
      <c r="M677" s="155"/>
      <c r="N677" s="163"/>
      <c r="O677" s="163"/>
      <c r="P677" s="163"/>
      <c r="Q677" s="163"/>
      <c r="R677" s="164"/>
      <c r="S677" s="165"/>
      <c r="T677" s="167"/>
      <c r="U677" s="155"/>
      <c r="V677" s="166">
        <v>0.12</v>
      </c>
      <c r="W677" s="167"/>
      <c r="X677" s="155" t="s">
        <v>536</v>
      </c>
      <c r="Y677" s="155" t="s">
        <v>537</v>
      </c>
      <c r="Z677" s="166"/>
      <c r="AA677" s="152">
        <f t="shared" si="44"/>
        <v>0.12</v>
      </c>
      <c r="AB677" s="168">
        <f t="shared" si="42"/>
        <v>0.12</v>
      </c>
      <c r="AC677" s="155"/>
      <c r="AD677" s="155">
        <f t="shared" si="43"/>
        <v>0</v>
      </c>
      <c r="AE677" s="169">
        <v>40133</v>
      </c>
      <c r="AF677" s="155"/>
      <c r="AG677" s="155"/>
      <c r="AH677" s="155"/>
      <c r="AI677" s="155"/>
      <c r="AJ677" s="155"/>
      <c r="AK677" s="155"/>
      <c r="AL677" s="155"/>
    </row>
    <row r="678" spans="1:38" x14ac:dyDescent="0.35">
      <c r="A678" s="155">
        <v>62409</v>
      </c>
      <c r="B678" s="162">
        <v>2115</v>
      </c>
      <c r="C678" s="155" t="s">
        <v>855</v>
      </c>
      <c r="D678" s="155" t="s">
        <v>473</v>
      </c>
      <c r="E678" s="155"/>
      <c r="F678" s="155">
        <v>4</v>
      </c>
      <c r="G678" s="250">
        <v>1</v>
      </c>
      <c r="H678" s="155"/>
      <c r="I678" s="155" t="str">
        <f t="shared" si="41"/>
        <v>part</v>
      </c>
      <c r="J678" s="155"/>
      <c r="K678" s="155"/>
      <c r="L678" s="155"/>
      <c r="M678" s="155"/>
      <c r="N678" s="163"/>
      <c r="O678" s="163"/>
      <c r="P678" s="163"/>
      <c r="Q678" s="163"/>
      <c r="R678" s="164"/>
      <c r="S678" s="165"/>
      <c r="T678" s="167"/>
      <c r="U678" s="155"/>
      <c r="V678" s="166">
        <v>0.05</v>
      </c>
      <c r="W678" s="167"/>
      <c r="X678" s="155" t="s">
        <v>856</v>
      </c>
      <c r="Y678" s="155" t="s">
        <v>475</v>
      </c>
      <c r="Z678" s="166"/>
      <c r="AA678" s="152">
        <f t="shared" si="44"/>
        <v>0.05</v>
      </c>
      <c r="AB678" s="168">
        <f t="shared" si="42"/>
        <v>0.2</v>
      </c>
      <c r="AC678" s="155"/>
      <c r="AD678" s="155">
        <f t="shared" si="43"/>
        <v>0</v>
      </c>
      <c r="AE678" s="169">
        <v>39926</v>
      </c>
      <c r="AF678" s="155"/>
      <c r="AG678" s="155"/>
      <c r="AH678" s="155"/>
      <c r="AI678" s="155"/>
      <c r="AJ678" s="155"/>
      <c r="AK678" s="155"/>
      <c r="AL678" s="155"/>
    </row>
    <row r="679" spans="1:38" x14ac:dyDescent="0.35">
      <c r="A679" s="155">
        <v>62399</v>
      </c>
      <c r="B679" s="162">
        <v>2126</v>
      </c>
      <c r="C679" s="155" t="s">
        <v>857</v>
      </c>
      <c r="D679" s="155" t="s">
        <v>473</v>
      </c>
      <c r="E679" s="155"/>
      <c r="F679" s="155">
        <v>2</v>
      </c>
      <c r="G679" s="250">
        <v>1</v>
      </c>
      <c r="H679" s="155"/>
      <c r="I679" s="155" t="str">
        <f t="shared" si="41"/>
        <v>part</v>
      </c>
      <c r="J679" s="155"/>
      <c r="K679" s="155"/>
      <c r="L679" s="155"/>
      <c r="M679" s="155"/>
      <c r="N679" s="163"/>
      <c r="O679" s="163"/>
      <c r="P679" s="163"/>
      <c r="Q679" s="163"/>
      <c r="R679" s="164"/>
      <c r="S679" s="165"/>
      <c r="T679" s="167"/>
      <c r="U679" s="155"/>
      <c r="V679" s="166">
        <v>0.72</v>
      </c>
      <c r="W679" s="167"/>
      <c r="X679" s="155" t="s">
        <v>858</v>
      </c>
      <c r="Y679" s="155" t="s">
        <v>475</v>
      </c>
      <c r="Z679" s="166"/>
      <c r="AA679" s="152">
        <f t="shared" si="44"/>
        <v>0.72</v>
      </c>
      <c r="AB679" s="168">
        <f t="shared" si="42"/>
        <v>1.44</v>
      </c>
      <c r="AC679" s="155"/>
      <c r="AD679" s="155">
        <f t="shared" si="43"/>
        <v>0</v>
      </c>
      <c r="AE679" s="169">
        <v>39926</v>
      </c>
      <c r="AF679" s="155"/>
      <c r="AG679" s="155"/>
      <c r="AH679" s="155"/>
      <c r="AI679" s="155"/>
      <c r="AJ679" s="155"/>
      <c r="AK679" s="155"/>
      <c r="AL679" s="155"/>
    </row>
    <row r="680" spans="1:38" x14ac:dyDescent="0.35">
      <c r="A680" s="155">
        <v>62399</v>
      </c>
      <c r="B680" s="162">
        <v>2146</v>
      </c>
      <c r="C680" s="155" t="s">
        <v>860</v>
      </c>
      <c r="D680" s="155" t="s">
        <v>473</v>
      </c>
      <c r="E680" s="155"/>
      <c r="F680" s="155">
        <v>8</v>
      </c>
      <c r="G680" s="171">
        <v>1</v>
      </c>
      <c r="H680" s="155"/>
      <c r="I680" s="155" t="str">
        <f t="shared" si="41"/>
        <v>part</v>
      </c>
      <c r="J680" s="155"/>
      <c r="K680" s="155"/>
      <c r="L680" s="155"/>
      <c r="M680" s="155"/>
      <c r="N680" s="163"/>
      <c r="O680" s="163"/>
      <c r="P680" s="163"/>
      <c r="Q680" s="163"/>
      <c r="R680" s="164"/>
      <c r="S680" s="165"/>
      <c r="T680" s="167" t="s">
        <v>861</v>
      </c>
      <c r="U680" s="155"/>
      <c r="V680" s="166">
        <v>1.65</v>
      </c>
      <c r="W680" s="164">
        <v>50040</v>
      </c>
      <c r="X680" s="155" t="s">
        <v>862</v>
      </c>
      <c r="Y680" s="155" t="s">
        <v>567</v>
      </c>
      <c r="Z680" s="166"/>
      <c r="AA680" s="152">
        <f t="shared" si="44"/>
        <v>1.65</v>
      </c>
      <c r="AB680" s="168">
        <f t="shared" si="42"/>
        <v>13.2</v>
      </c>
      <c r="AC680" s="155"/>
      <c r="AD680" s="155">
        <f t="shared" si="43"/>
        <v>0</v>
      </c>
      <c r="AE680" s="169">
        <v>40042</v>
      </c>
      <c r="AF680" s="155"/>
      <c r="AG680" s="155"/>
      <c r="AH680" s="155"/>
      <c r="AI680" s="155"/>
      <c r="AJ680" s="155"/>
      <c r="AK680" s="155"/>
      <c r="AL680" s="155"/>
    </row>
    <row r="681" spans="1:38" x14ac:dyDescent="0.35">
      <c r="A681" s="155">
        <v>62445</v>
      </c>
      <c r="B681" s="162">
        <v>2149</v>
      </c>
      <c r="C681" s="155" t="s">
        <v>863</v>
      </c>
      <c r="D681" s="155" t="s">
        <v>473</v>
      </c>
      <c r="E681" s="155"/>
      <c r="F681" s="155">
        <v>3</v>
      </c>
      <c r="G681" s="171">
        <v>1</v>
      </c>
      <c r="H681" s="155"/>
      <c r="I681" s="155" t="str">
        <f t="shared" si="41"/>
        <v>part</v>
      </c>
      <c r="J681" s="155"/>
      <c r="K681" s="155"/>
      <c r="L681" s="155"/>
      <c r="M681" s="155"/>
      <c r="N681" s="163"/>
      <c r="O681" s="163"/>
      <c r="P681" s="163"/>
      <c r="Q681" s="163"/>
      <c r="R681" s="164"/>
      <c r="S681" s="165"/>
      <c r="T681" s="167"/>
      <c r="U681" s="163"/>
      <c r="V681" s="166">
        <v>0.45</v>
      </c>
      <c r="W681" s="167"/>
      <c r="X681" s="155" t="s">
        <v>864</v>
      </c>
      <c r="Y681" s="155" t="s">
        <v>475</v>
      </c>
      <c r="Z681" s="155"/>
      <c r="AA681" s="152">
        <f t="shared" si="44"/>
        <v>0.45</v>
      </c>
      <c r="AB681" s="168">
        <f t="shared" si="42"/>
        <v>1.35</v>
      </c>
      <c r="AC681" s="155"/>
      <c r="AD681" s="155">
        <f t="shared" si="43"/>
        <v>0</v>
      </c>
      <c r="AE681" s="169">
        <v>40133</v>
      </c>
      <c r="AF681" s="155"/>
      <c r="AG681" s="155"/>
      <c r="AH681" s="155"/>
      <c r="AI681" s="155"/>
      <c r="AJ681" s="155"/>
      <c r="AK681" s="155"/>
      <c r="AL681" s="155"/>
    </row>
    <row r="682" spans="1:38" x14ac:dyDescent="0.35">
      <c r="A682" s="155">
        <v>62451</v>
      </c>
      <c r="B682" s="162">
        <v>2149</v>
      </c>
      <c r="C682" s="155" t="s">
        <v>863</v>
      </c>
      <c r="D682" s="155" t="s">
        <v>473</v>
      </c>
      <c r="E682" s="155"/>
      <c r="F682" s="155">
        <v>4</v>
      </c>
      <c r="G682" s="171">
        <v>1</v>
      </c>
      <c r="H682" s="155"/>
      <c r="I682" s="155" t="str">
        <f t="shared" si="41"/>
        <v>part</v>
      </c>
      <c r="J682" s="155"/>
      <c r="K682" s="155"/>
      <c r="L682" s="155"/>
      <c r="M682" s="155"/>
      <c r="N682" s="163"/>
      <c r="O682" s="163"/>
      <c r="P682" s="163"/>
      <c r="Q682" s="163"/>
      <c r="R682" s="164"/>
      <c r="S682" s="165"/>
      <c r="T682" s="167"/>
      <c r="U682" s="163"/>
      <c r="V682" s="166">
        <v>0.45</v>
      </c>
      <c r="W682" s="167"/>
      <c r="X682" s="155" t="s">
        <v>864</v>
      </c>
      <c r="Y682" s="155" t="s">
        <v>475</v>
      </c>
      <c r="Z682" s="155"/>
      <c r="AA682" s="152">
        <f t="shared" si="44"/>
        <v>0.45</v>
      </c>
      <c r="AB682" s="168">
        <f t="shared" si="42"/>
        <v>1.8</v>
      </c>
      <c r="AC682" s="155"/>
      <c r="AD682" s="155">
        <f t="shared" si="43"/>
        <v>0</v>
      </c>
      <c r="AE682" s="169">
        <v>40133</v>
      </c>
      <c r="AF682" s="155"/>
      <c r="AG682" s="155"/>
      <c r="AH682" s="155"/>
      <c r="AI682" s="155"/>
      <c r="AJ682" s="155"/>
      <c r="AK682" s="155"/>
      <c r="AL682" s="155"/>
    </row>
    <row r="683" spans="1:38" x14ac:dyDescent="0.35">
      <c r="A683" s="155">
        <v>62807</v>
      </c>
      <c r="B683" s="162">
        <v>2150</v>
      </c>
      <c r="C683" s="155" t="s">
        <v>866</v>
      </c>
      <c r="D683" s="155" t="s">
        <v>473</v>
      </c>
      <c r="E683" s="155"/>
      <c r="F683" s="155">
        <v>1</v>
      </c>
      <c r="G683" s="250">
        <v>1</v>
      </c>
      <c r="H683" s="155"/>
      <c r="I683" s="155" t="str">
        <f t="shared" si="41"/>
        <v>part</v>
      </c>
      <c r="J683" s="155"/>
      <c r="K683" s="155"/>
      <c r="L683" s="155"/>
      <c r="M683" s="155"/>
      <c r="N683" s="163"/>
      <c r="O683" s="163"/>
      <c r="P683" s="163"/>
      <c r="Q683" s="163"/>
      <c r="R683" s="164"/>
      <c r="S683" s="165"/>
      <c r="T683" s="167"/>
      <c r="U683" s="155"/>
      <c r="V683" s="275">
        <v>37.54</v>
      </c>
      <c r="W683" s="167"/>
      <c r="X683" s="155" t="s">
        <v>658</v>
      </c>
      <c r="Y683" s="155" t="s">
        <v>475</v>
      </c>
      <c r="Z683" s="166"/>
      <c r="AA683" s="152">
        <f t="shared" si="44"/>
        <v>37.54</v>
      </c>
      <c r="AB683" s="168">
        <f t="shared" si="42"/>
        <v>37.54</v>
      </c>
      <c r="AC683" s="155"/>
      <c r="AD683" s="155">
        <f t="shared" si="43"/>
        <v>0</v>
      </c>
      <c r="AE683" s="169">
        <v>39926</v>
      </c>
      <c r="AF683" s="155"/>
      <c r="AG683" s="155"/>
      <c r="AH683" s="155"/>
      <c r="AI683" s="155"/>
      <c r="AJ683" s="155"/>
      <c r="AK683" s="155"/>
      <c r="AL683" s="155"/>
    </row>
    <row r="684" spans="1:38" x14ac:dyDescent="0.35">
      <c r="A684" s="155">
        <v>62455</v>
      </c>
      <c r="B684" s="162">
        <v>2158</v>
      </c>
      <c r="C684" s="155" t="s">
        <v>871</v>
      </c>
      <c r="D684" s="155" t="s">
        <v>473</v>
      </c>
      <c r="E684" s="155"/>
      <c r="F684" s="155">
        <v>2</v>
      </c>
      <c r="G684" s="250">
        <v>1</v>
      </c>
      <c r="H684" s="155"/>
      <c r="I684" s="155" t="str">
        <f t="shared" si="41"/>
        <v>part</v>
      </c>
      <c r="J684" s="155"/>
      <c r="K684" s="155"/>
      <c r="L684" s="155"/>
      <c r="M684" s="155"/>
      <c r="N684" s="163"/>
      <c r="O684" s="163"/>
      <c r="P684" s="163"/>
      <c r="Q684" s="163"/>
      <c r="R684" s="164"/>
      <c r="S684" s="165"/>
      <c r="T684" s="167" t="s">
        <v>872</v>
      </c>
      <c r="U684" s="155"/>
      <c r="V684" s="166">
        <v>319.11</v>
      </c>
      <c r="W684" s="167" t="s">
        <v>873</v>
      </c>
      <c r="X684" s="155" t="s">
        <v>552</v>
      </c>
      <c r="Y684" s="155" t="s">
        <v>567</v>
      </c>
      <c r="Z684" s="166"/>
      <c r="AA684" s="152">
        <f t="shared" si="44"/>
        <v>319.11</v>
      </c>
      <c r="AB684" s="168">
        <f t="shared" si="42"/>
        <v>638.22</v>
      </c>
      <c r="AC684" s="155"/>
      <c r="AD684" s="155">
        <f t="shared" si="43"/>
        <v>0</v>
      </c>
      <c r="AE684" s="169">
        <v>39926</v>
      </c>
      <c r="AF684" s="155"/>
      <c r="AG684" s="155"/>
      <c r="AH684" s="155"/>
      <c r="AI684" s="155"/>
      <c r="AJ684" s="155"/>
      <c r="AK684" s="155"/>
      <c r="AL684" s="155"/>
    </row>
    <row r="685" spans="1:38" x14ac:dyDescent="0.35">
      <c r="A685" s="155">
        <v>62804</v>
      </c>
      <c r="B685" s="162">
        <v>2178</v>
      </c>
      <c r="C685" s="155" t="s">
        <v>875</v>
      </c>
      <c r="D685" s="155" t="s">
        <v>473</v>
      </c>
      <c r="E685" s="155"/>
      <c r="F685" s="155">
        <v>2</v>
      </c>
      <c r="G685" s="250">
        <v>1</v>
      </c>
      <c r="H685" s="155"/>
      <c r="I685" s="155" t="str">
        <f t="shared" si="41"/>
        <v>part</v>
      </c>
      <c r="J685" s="155"/>
      <c r="K685" s="155"/>
      <c r="L685" s="155"/>
      <c r="M685" s="155"/>
      <c r="N685" s="163"/>
      <c r="O685" s="163"/>
      <c r="P685" s="163"/>
      <c r="Q685" s="163"/>
      <c r="R685" s="164"/>
      <c r="S685" s="165"/>
      <c r="T685" s="167" t="s">
        <v>631</v>
      </c>
      <c r="U685" s="155"/>
      <c r="V685" s="166">
        <v>1.1499999999999999</v>
      </c>
      <c r="W685" s="167" t="s">
        <v>755</v>
      </c>
      <c r="X685" s="155" t="s">
        <v>548</v>
      </c>
      <c r="Y685" s="155"/>
      <c r="Z685" s="166"/>
      <c r="AA685" s="152">
        <f t="shared" si="44"/>
        <v>1.1499999999999999</v>
      </c>
      <c r="AB685" s="168">
        <f t="shared" si="42"/>
        <v>2.2999999999999998</v>
      </c>
      <c r="AC685" s="155"/>
      <c r="AD685" s="155">
        <f t="shared" si="43"/>
        <v>0</v>
      </c>
      <c r="AE685" s="169">
        <v>39926</v>
      </c>
      <c r="AF685" s="155"/>
      <c r="AG685" s="155"/>
      <c r="AH685" s="155"/>
      <c r="AI685" s="155"/>
      <c r="AJ685" s="155"/>
      <c r="AK685" s="155"/>
      <c r="AL685" s="155"/>
    </row>
    <row r="686" spans="1:38" x14ac:dyDescent="0.35">
      <c r="A686" s="155">
        <v>62804</v>
      </c>
      <c r="B686" s="162">
        <v>2179</v>
      </c>
      <c r="C686" s="155" t="s">
        <v>876</v>
      </c>
      <c r="D686" s="155" t="s">
        <v>473</v>
      </c>
      <c r="E686" s="155"/>
      <c r="F686" s="155">
        <v>2</v>
      </c>
      <c r="G686" s="250">
        <v>1</v>
      </c>
      <c r="H686" s="155"/>
      <c r="I686" s="155" t="str">
        <f t="shared" si="41"/>
        <v>part</v>
      </c>
      <c r="J686" s="155"/>
      <c r="K686" s="155"/>
      <c r="L686" s="155"/>
      <c r="M686" s="155"/>
      <c r="N686" s="163"/>
      <c r="O686" s="163"/>
      <c r="P686" s="163"/>
      <c r="Q686" s="163"/>
      <c r="R686" s="164"/>
      <c r="S686" s="165"/>
      <c r="T686" s="167" t="s">
        <v>522</v>
      </c>
      <c r="U686" s="155"/>
      <c r="V686" s="166">
        <v>2.74</v>
      </c>
      <c r="W686" s="167"/>
      <c r="X686" s="155" t="s">
        <v>844</v>
      </c>
      <c r="Y686" s="155" t="s">
        <v>475</v>
      </c>
      <c r="Z686" s="166"/>
      <c r="AA686" s="152">
        <f t="shared" si="44"/>
        <v>2.74</v>
      </c>
      <c r="AB686" s="168">
        <f t="shared" si="42"/>
        <v>5.48</v>
      </c>
      <c r="AC686" s="155"/>
      <c r="AD686" s="155">
        <f t="shared" si="43"/>
        <v>0</v>
      </c>
      <c r="AE686" s="169">
        <v>39926</v>
      </c>
      <c r="AF686" s="155"/>
      <c r="AG686" s="155"/>
      <c r="AH686" s="155"/>
      <c r="AI686" s="155"/>
      <c r="AJ686" s="155"/>
      <c r="AK686" s="155"/>
      <c r="AL686" s="155"/>
    </row>
    <row r="687" spans="1:38" x14ac:dyDescent="0.35">
      <c r="A687" s="155">
        <v>62804</v>
      </c>
      <c r="B687" s="162">
        <v>2180</v>
      </c>
      <c r="C687" s="155" t="s">
        <v>1851</v>
      </c>
      <c r="D687" s="155" t="s">
        <v>473</v>
      </c>
      <c r="E687" s="155"/>
      <c r="F687" s="155">
        <v>2</v>
      </c>
      <c r="G687" s="250">
        <v>1</v>
      </c>
      <c r="H687" s="155"/>
      <c r="I687" s="155" t="str">
        <f t="shared" si="41"/>
        <v>part</v>
      </c>
      <c r="J687" s="155"/>
      <c r="K687" s="155"/>
      <c r="L687" s="155"/>
      <c r="M687" s="155"/>
      <c r="N687" s="163"/>
      <c r="O687" s="163"/>
      <c r="P687" s="163"/>
      <c r="Q687" s="163"/>
      <c r="R687" s="164"/>
      <c r="S687" s="165"/>
      <c r="T687" s="167"/>
      <c r="U687" s="155"/>
      <c r="V687" s="166">
        <v>0.15</v>
      </c>
      <c r="W687" s="167"/>
      <c r="X687" s="155" t="s">
        <v>501</v>
      </c>
      <c r="Y687" s="155"/>
      <c r="Z687" s="155"/>
      <c r="AA687" s="152">
        <f t="shared" si="44"/>
        <v>0.15</v>
      </c>
      <c r="AB687" s="168">
        <f t="shared" si="42"/>
        <v>0.3</v>
      </c>
      <c r="AC687" s="155"/>
      <c r="AD687" s="155">
        <f t="shared" si="43"/>
        <v>0</v>
      </c>
      <c r="AE687" s="169">
        <v>39926</v>
      </c>
      <c r="AF687" s="155"/>
      <c r="AG687" s="155"/>
      <c r="AH687" s="155"/>
      <c r="AI687" s="155"/>
      <c r="AJ687" s="155"/>
      <c r="AK687" s="155"/>
      <c r="AL687" s="155"/>
    </row>
    <row r="688" spans="1:38" x14ac:dyDescent="0.35">
      <c r="A688" s="155">
        <v>62804</v>
      </c>
      <c r="B688" s="162">
        <v>2182</v>
      </c>
      <c r="C688" s="155" t="s">
        <v>1852</v>
      </c>
      <c r="D688" s="155" t="s">
        <v>473</v>
      </c>
      <c r="E688" s="155"/>
      <c r="F688" s="155">
        <v>2</v>
      </c>
      <c r="G688" s="250">
        <v>1</v>
      </c>
      <c r="H688" s="155"/>
      <c r="I688" s="155" t="str">
        <f t="shared" si="41"/>
        <v>part</v>
      </c>
      <c r="J688" s="155"/>
      <c r="K688" s="155"/>
      <c r="L688" s="155"/>
      <c r="M688" s="155"/>
      <c r="N688" s="163"/>
      <c r="O688" s="163"/>
      <c r="P688" s="163"/>
      <c r="Q688" s="163"/>
      <c r="R688" s="164"/>
      <c r="S688" s="165"/>
      <c r="T688" s="167" t="s">
        <v>631</v>
      </c>
      <c r="U688" s="155"/>
      <c r="V688" s="166">
        <v>3.96</v>
      </c>
      <c r="W688" s="167" t="s">
        <v>1853</v>
      </c>
      <c r="X688" s="155" t="s">
        <v>1068</v>
      </c>
      <c r="Y688" s="155" t="s">
        <v>475</v>
      </c>
      <c r="Z688" s="166"/>
      <c r="AA688" s="152">
        <f t="shared" si="44"/>
        <v>3.96</v>
      </c>
      <c r="AB688" s="168">
        <f t="shared" si="42"/>
        <v>7.92</v>
      </c>
      <c r="AC688" s="155"/>
      <c r="AD688" s="155">
        <f t="shared" si="43"/>
        <v>0</v>
      </c>
      <c r="AE688" s="169">
        <v>39926</v>
      </c>
      <c r="AF688" s="155"/>
      <c r="AG688" s="155"/>
      <c r="AH688" s="155"/>
      <c r="AI688" s="155"/>
      <c r="AJ688" s="155"/>
      <c r="AK688" s="155"/>
      <c r="AL688" s="155"/>
    </row>
    <row r="689" spans="1:38" x14ac:dyDescent="0.35">
      <c r="A689" s="155">
        <v>62445</v>
      </c>
      <c r="B689" s="162">
        <v>2184</v>
      </c>
      <c r="C689" s="155" t="s">
        <v>1808</v>
      </c>
      <c r="D689" s="155" t="s">
        <v>473</v>
      </c>
      <c r="E689" s="155"/>
      <c r="F689" s="155">
        <v>2</v>
      </c>
      <c r="G689" s="250">
        <v>1</v>
      </c>
      <c r="H689" s="155"/>
      <c r="I689" s="155" t="str">
        <f t="shared" si="41"/>
        <v>part</v>
      </c>
      <c r="J689" s="155"/>
      <c r="K689" s="155"/>
      <c r="L689" s="155"/>
      <c r="M689" s="155"/>
      <c r="N689" s="163"/>
      <c r="O689" s="163"/>
      <c r="P689" s="163"/>
      <c r="Q689" s="163"/>
      <c r="R689" s="164"/>
      <c r="S689" s="165"/>
      <c r="T689" s="167"/>
      <c r="U689" s="155"/>
      <c r="V689" s="172">
        <v>1.1000000000000001</v>
      </c>
      <c r="W689" s="167"/>
      <c r="X689" s="155" t="s">
        <v>614</v>
      </c>
      <c r="Y689" s="155"/>
      <c r="Z689" s="166"/>
      <c r="AA689" s="152">
        <f t="shared" si="44"/>
        <v>1.1000000000000001</v>
      </c>
      <c r="AB689" s="168">
        <f t="shared" si="42"/>
        <v>2.2000000000000002</v>
      </c>
      <c r="AC689" s="155"/>
      <c r="AD689" s="155">
        <f t="shared" si="43"/>
        <v>0</v>
      </c>
      <c r="AE689" s="169">
        <v>39926</v>
      </c>
      <c r="AF689" s="155"/>
      <c r="AG689" s="155"/>
      <c r="AH689" s="155"/>
      <c r="AI689" s="155"/>
      <c r="AJ689" s="155"/>
      <c r="AK689" s="155"/>
      <c r="AL689" s="155"/>
    </row>
    <row r="690" spans="1:38" x14ac:dyDescent="0.35">
      <c r="A690" s="155">
        <v>62445</v>
      </c>
      <c r="B690" s="162">
        <v>2185</v>
      </c>
      <c r="C690" s="155" t="s">
        <v>1809</v>
      </c>
      <c r="D690" s="155" t="s">
        <v>473</v>
      </c>
      <c r="E690" s="155"/>
      <c r="F690" s="155">
        <v>2</v>
      </c>
      <c r="G690" s="250">
        <v>1</v>
      </c>
      <c r="H690" s="155"/>
      <c r="I690" s="155" t="str">
        <f t="shared" si="41"/>
        <v>part</v>
      </c>
      <c r="J690" s="155"/>
      <c r="K690" s="155"/>
      <c r="L690" s="155"/>
      <c r="M690" s="155"/>
      <c r="N690" s="163"/>
      <c r="O690" s="163"/>
      <c r="P690" s="163"/>
      <c r="Q690" s="163"/>
      <c r="R690" s="164"/>
      <c r="S690" s="165"/>
      <c r="T690" s="167" t="s">
        <v>1810</v>
      </c>
      <c r="U690" s="155"/>
      <c r="V690" s="166">
        <v>5.75</v>
      </c>
      <c r="W690" s="167" t="s">
        <v>1811</v>
      </c>
      <c r="X690" s="155" t="s">
        <v>552</v>
      </c>
      <c r="Y690" s="155" t="s">
        <v>567</v>
      </c>
      <c r="Z690" s="166"/>
      <c r="AA690" s="152">
        <f t="shared" si="44"/>
        <v>5.75</v>
      </c>
      <c r="AB690" s="168">
        <f t="shared" si="42"/>
        <v>11.5</v>
      </c>
      <c r="AC690" s="155"/>
      <c r="AD690" s="155">
        <f t="shared" si="43"/>
        <v>0</v>
      </c>
      <c r="AE690" s="169">
        <v>39926</v>
      </c>
      <c r="AF690" s="155"/>
      <c r="AG690" s="155"/>
      <c r="AH690" s="155"/>
      <c r="AI690" s="155"/>
      <c r="AJ690" s="155"/>
      <c r="AK690" s="155"/>
      <c r="AL690" s="155"/>
    </row>
    <row r="691" spans="1:38" x14ac:dyDescent="0.35">
      <c r="A691" s="155">
        <v>62799</v>
      </c>
      <c r="B691" s="162">
        <v>2218</v>
      </c>
      <c r="C691" s="155" t="s">
        <v>877</v>
      </c>
      <c r="D691" s="155" t="s">
        <v>473</v>
      </c>
      <c r="E691" s="155"/>
      <c r="F691" s="155">
        <v>1</v>
      </c>
      <c r="G691" s="171">
        <v>1</v>
      </c>
      <c r="H691" s="155"/>
      <c r="I691" s="155" t="str">
        <f t="shared" si="41"/>
        <v>part</v>
      </c>
      <c r="J691" s="155"/>
      <c r="K691" s="155"/>
      <c r="L691" s="155"/>
      <c r="M691" s="155"/>
      <c r="N691" s="163"/>
      <c r="O691" s="163"/>
      <c r="P691" s="163"/>
      <c r="Q691" s="163"/>
      <c r="R691" s="164"/>
      <c r="S691" s="165"/>
      <c r="T691" s="167" t="s">
        <v>878</v>
      </c>
      <c r="U691" s="155"/>
      <c r="V691" s="166">
        <v>152.15</v>
      </c>
      <c r="W691" s="167">
        <v>12588</v>
      </c>
      <c r="X691" s="155" t="s">
        <v>668</v>
      </c>
      <c r="Y691" s="155" t="s">
        <v>1717</v>
      </c>
      <c r="Z691" s="166"/>
      <c r="AA691" s="152">
        <f t="shared" si="44"/>
        <v>152.15</v>
      </c>
      <c r="AB691" s="168">
        <f t="shared" si="42"/>
        <v>152.15</v>
      </c>
      <c r="AC691" s="155"/>
      <c r="AD691" s="155">
        <v>1</v>
      </c>
      <c r="AE691" s="169">
        <v>40042</v>
      </c>
      <c r="AF691" s="155"/>
      <c r="AG691" s="155"/>
      <c r="AH691" s="155"/>
      <c r="AI691" s="155"/>
      <c r="AJ691" s="155"/>
      <c r="AK691" s="155"/>
      <c r="AL691" s="155"/>
    </row>
    <row r="692" spans="1:38" x14ac:dyDescent="0.35">
      <c r="A692" s="155">
        <v>63059</v>
      </c>
      <c r="B692" s="162">
        <v>2227</v>
      </c>
      <c r="C692" s="155" t="s">
        <v>882</v>
      </c>
      <c r="D692" s="155" t="s">
        <v>473</v>
      </c>
      <c r="E692" s="155"/>
      <c r="F692" s="155">
        <v>1</v>
      </c>
      <c r="G692" s="250">
        <v>1</v>
      </c>
      <c r="H692" s="155"/>
      <c r="I692" s="155" t="str">
        <f t="shared" si="41"/>
        <v>part</v>
      </c>
      <c r="J692" s="155"/>
      <c r="K692" s="155"/>
      <c r="L692" s="155"/>
      <c r="M692" s="155"/>
      <c r="N692" s="163"/>
      <c r="O692" s="163"/>
      <c r="P692" s="163"/>
      <c r="Q692" s="163"/>
      <c r="R692" s="164"/>
      <c r="S692" s="165"/>
      <c r="T692" s="167"/>
      <c r="U692" s="155"/>
      <c r="V692" s="166">
        <v>0.17</v>
      </c>
      <c r="W692" s="167"/>
      <c r="X692" s="155" t="s">
        <v>884</v>
      </c>
      <c r="Y692" s="155" t="s">
        <v>486</v>
      </c>
      <c r="Z692" s="166"/>
      <c r="AA692" s="152">
        <f t="shared" si="44"/>
        <v>0.17</v>
      </c>
      <c r="AB692" s="168">
        <f t="shared" si="42"/>
        <v>0.17</v>
      </c>
      <c r="AC692" s="155"/>
      <c r="AD692" s="155">
        <f t="shared" ref="AD692:AD723" si="45">AC692*F692</f>
        <v>0</v>
      </c>
      <c r="AE692" s="169">
        <v>40086</v>
      </c>
      <c r="AF692" s="155">
        <v>1</v>
      </c>
      <c r="AG692" s="155"/>
      <c r="AH692" s="155"/>
      <c r="AI692" s="155"/>
      <c r="AJ692" s="155"/>
      <c r="AK692" s="155"/>
      <c r="AL692" s="155"/>
    </row>
    <row r="693" spans="1:38" x14ac:dyDescent="0.35">
      <c r="A693" s="155">
        <v>62452</v>
      </c>
      <c r="B693" s="162">
        <v>2227</v>
      </c>
      <c r="C693" s="155" t="s">
        <v>882</v>
      </c>
      <c r="D693" s="155" t="s">
        <v>473</v>
      </c>
      <c r="E693" s="155"/>
      <c r="F693" s="155">
        <v>3</v>
      </c>
      <c r="G693" s="250">
        <v>1</v>
      </c>
      <c r="H693" s="155"/>
      <c r="I693" s="155" t="str">
        <f t="shared" si="41"/>
        <v>part</v>
      </c>
      <c r="J693" s="155"/>
      <c r="K693" s="155"/>
      <c r="L693" s="155"/>
      <c r="M693" s="155"/>
      <c r="N693" s="163"/>
      <c r="O693" s="163"/>
      <c r="P693" s="163"/>
      <c r="Q693" s="163"/>
      <c r="R693" s="164"/>
      <c r="S693" s="165"/>
      <c r="T693" s="167"/>
      <c r="U693" s="155"/>
      <c r="V693" s="166">
        <v>0.17299999999999999</v>
      </c>
      <c r="W693" s="167"/>
      <c r="X693" s="155" t="s">
        <v>883</v>
      </c>
      <c r="Y693" s="155" t="s">
        <v>486</v>
      </c>
      <c r="Z693" s="166"/>
      <c r="AA693" s="152">
        <f t="shared" si="44"/>
        <v>0.17299999999999999</v>
      </c>
      <c r="AB693" s="168">
        <f t="shared" si="42"/>
        <v>0.51899999999999991</v>
      </c>
      <c r="AC693" s="155"/>
      <c r="AD693" s="155">
        <f t="shared" si="45"/>
        <v>0</v>
      </c>
      <c r="AE693" s="169">
        <v>39988</v>
      </c>
      <c r="AF693" s="155"/>
      <c r="AG693" s="155"/>
      <c r="AH693" s="155"/>
      <c r="AI693" s="155"/>
      <c r="AJ693" s="155"/>
      <c r="AK693" s="155"/>
      <c r="AL693" s="155"/>
    </row>
    <row r="694" spans="1:38" x14ac:dyDescent="0.35">
      <c r="A694" s="149">
        <v>62779</v>
      </c>
      <c r="B694" s="253">
        <v>2243</v>
      </c>
      <c r="C694" s="149" t="s">
        <v>885</v>
      </c>
      <c r="D694" s="149" t="s">
        <v>473</v>
      </c>
      <c r="E694" s="149" t="s">
        <v>576</v>
      </c>
      <c r="F694" s="149">
        <v>1</v>
      </c>
      <c r="G694" s="254">
        <v>1</v>
      </c>
      <c r="H694" s="149"/>
      <c r="I694" s="149" t="str">
        <f t="shared" si="41"/>
        <v>part</v>
      </c>
      <c r="J694" s="149"/>
      <c r="K694" s="149"/>
      <c r="L694" s="149"/>
      <c r="M694" s="149"/>
      <c r="N694" s="170"/>
      <c r="O694" s="170"/>
      <c r="P694" s="170"/>
      <c r="Q694" s="170"/>
      <c r="R694" s="255"/>
      <c r="S694" s="256"/>
      <c r="T694" s="257" t="s">
        <v>634</v>
      </c>
      <c r="U694" s="149"/>
      <c r="V694" s="259">
        <v>26.8</v>
      </c>
      <c r="W694" s="257"/>
      <c r="X694" s="149" t="s">
        <v>1696</v>
      </c>
      <c r="Y694" s="149"/>
      <c r="Z694" s="259"/>
      <c r="AA694" s="260">
        <f t="shared" si="44"/>
        <v>26.8</v>
      </c>
      <c r="AB694" s="150">
        <f t="shared" si="42"/>
        <v>26.8</v>
      </c>
      <c r="AC694" s="149"/>
      <c r="AD694" s="149">
        <f t="shared" si="45"/>
        <v>0</v>
      </c>
      <c r="AE694" s="261">
        <v>40042</v>
      </c>
      <c r="AF694" s="149">
        <v>1</v>
      </c>
      <c r="AG694" s="149">
        <v>1</v>
      </c>
      <c r="AH694" s="149"/>
      <c r="AI694" s="149"/>
      <c r="AJ694" s="149"/>
      <c r="AK694" s="149"/>
      <c r="AL694" s="149"/>
    </row>
    <row r="695" spans="1:38" x14ac:dyDescent="0.35">
      <c r="A695" s="155">
        <v>62815</v>
      </c>
      <c r="B695" s="162">
        <v>2338</v>
      </c>
      <c r="C695" s="155" t="s">
        <v>888</v>
      </c>
      <c r="D695" s="155" t="s">
        <v>473</v>
      </c>
      <c r="E695" s="155"/>
      <c r="F695" s="155">
        <v>2</v>
      </c>
      <c r="G695" s="250">
        <v>1</v>
      </c>
      <c r="H695" s="155"/>
      <c r="I695" s="155" t="str">
        <f t="shared" si="41"/>
        <v>part</v>
      </c>
      <c r="J695" s="155"/>
      <c r="K695" s="155"/>
      <c r="L695" s="155"/>
      <c r="M695" s="155"/>
      <c r="N695" s="163"/>
      <c r="O695" s="163"/>
      <c r="P695" s="163"/>
      <c r="Q695" s="163"/>
      <c r="R695" s="164"/>
      <c r="S695" s="165"/>
      <c r="T695" s="167"/>
      <c r="U695" s="155"/>
      <c r="V695" s="166">
        <v>0.2</v>
      </c>
      <c r="W695" s="164"/>
      <c r="X695" s="155" t="s">
        <v>889</v>
      </c>
      <c r="Y695" s="155"/>
      <c r="Z695" s="166"/>
      <c r="AA695" s="152">
        <f t="shared" si="44"/>
        <v>0.2</v>
      </c>
      <c r="AB695" s="168">
        <f t="shared" si="42"/>
        <v>0.4</v>
      </c>
      <c r="AC695" s="155"/>
      <c r="AD695" s="155">
        <f t="shared" si="45"/>
        <v>0</v>
      </c>
      <c r="AE695" s="169">
        <v>40000</v>
      </c>
      <c r="AF695" s="155">
        <v>2</v>
      </c>
      <c r="AG695" s="155">
        <v>2</v>
      </c>
      <c r="AH695" s="155"/>
      <c r="AI695" s="155"/>
      <c r="AJ695" s="155"/>
      <c r="AK695" s="155"/>
      <c r="AL695" s="155"/>
    </row>
    <row r="696" spans="1:38" x14ac:dyDescent="0.35">
      <c r="A696" s="155">
        <v>62452</v>
      </c>
      <c r="B696" s="162">
        <v>2357</v>
      </c>
      <c r="C696" s="155" t="s">
        <v>890</v>
      </c>
      <c r="D696" s="155" t="s">
        <v>473</v>
      </c>
      <c r="E696" s="155"/>
      <c r="F696" s="155">
        <v>2</v>
      </c>
      <c r="G696" s="171">
        <v>1</v>
      </c>
      <c r="H696" s="155"/>
      <c r="I696" s="155" t="str">
        <f t="shared" si="41"/>
        <v>part</v>
      </c>
      <c r="J696" s="155"/>
      <c r="K696" s="155"/>
      <c r="L696" s="155"/>
      <c r="M696" s="155"/>
      <c r="N696" s="163"/>
      <c r="O696" s="163"/>
      <c r="P696" s="163"/>
      <c r="Q696" s="163"/>
      <c r="R696" s="164"/>
      <c r="S696" s="165"/>
      <c r="T696" s="167" t="s">
        <v>891</v>
      </c>
      <c r="U696" s="155"/>
      <c r="V696" s="166">
        <v>134.18</v>
      </c>
      <c r="W696" s="167"/>
      <c r="X696" s="155" t="s">
        <v>1068</v>
      </c>
      <c r="Y696" s="155" t="s">
        <v>475</v>
      </c>
      <c r="Z696" s="166"/>
      <c r="AA696" s="152">
        <f t="shared" si="44"/>
        <v>134.18</v>
      </c>
      <c r="AB696" s="168">
        <f t="shared" si="42"/>
        <v>268.36</v>
      </c>
      <c r="AC696" s="155"/>
      <c r="AD696" s="155">
        <f t="shared" si="45"/>
        <v>0</v>
      </c>
      <c r="AE696" s="169">
        <v>40042</v>
      </c>
      <c r="AF696" s="155">
        <v>2</v>
      </c>
      <c r="AG696" s="155"/>
      <c r="AH696" s="155"/>
      <c r="AI696" s="155"/>
      <c r="AJ696" s="155"/>
      <c r="AK696" s="155"/>
      <c r="AL696" s="155"/>
    </row>
    <row r="697" spans="1:38" x14ac:dyDescent="0.35">
      <c r="A697" s="149">
        <v>62912</v>
      </c>
      <c r="B697" s="253">
        <v>2363</v>
      </c>
      <c r="C697" s="149" t="s">
        <v>894</v>
      </c>
      <c r="D697" s="149" t="s">
        <v>473</v>
      </c>
      <c r="E697" s="149"/>
      <c r="F697" s="149">
        <v>4</v>
      </c>
      <c r="G697" s="254">
        <v>1</v>
      </c>
      <c r="H697" s="149"/>
      <c r="I697" s="149" t="str">
        <f t="shared" si="41"/>
        <v>part</v>
      </c>
      <c r="J697" s="149"/>
      <c r="K697" s="149"/>
      <c r="L697" s="149"/>
      <c r="M697" s="149"/>
      <c r="N697" s="170"/>
      <c r="O697" s="170"/>
      <c r="P697" s="170"/>
      <c r="Q697" s="170"/>
      <c r="R697" s="255"/>
      <c r="S697" s="256"/>
      <c r="T697" s="257"/>
      <c r="U697" s="170"/>
      <c r="V697" s="259">
        <v>0.06</v>
      </c>
      <c r="W697" s="257"/>
      <c r="X697" s="149" t="s">
        <v>1718</v>
      </c>
      <c r="Y697" s="149"/>
      <c r="Z697" s="149"/>
      <c r="AA697" s="260">
        <f t="shared" si="44"/>
        <v>0.06</v>
      </c>
      <c r="AB697" s="150">
        <f t="shared" si="42"/>
        <v>0.24</v>
      </c>
      <c r="AC697" s="149"/>
      <c r="AD697" s="149">
        <f t="shared" si="45"/>
        <v>0</v>
      </c>
      <c r="AE697" s="261">
        <v>40126</v>
      </c>
      <c r="AF697" s="149"/>
      <c r="AG697" s="149"/>
      <c r="AH697" s="149"/>
      <c r="AI697" s="149"/>
      <c r="AJ697" s="149"/>
      <c r="AK697" s="149"/>
      <c r="AL697" s="149"/>
    </row>
    <row r="698" spans="1:38" x14ac:dyDescent="0.35">
      <c r="A698" s="149">
        <v>62876</v>
      </c>
      <c r="B698" s="253">
        <v>2363</v>
      </c>
      <c r="C698" s="213" t="s">
        <v>894</v>
      </c>
      <c r="D698" s="213" t="s">
        <v>473</v>
      </c>
      <c r="E698" s="149"/>
      <c r="F698" s="149">
        <v>2</v>
      </c>
      <c r="G698" s="254">
        <v>1</v>
      </c>
      <c r="H698" s="149"/>
      <c r="I698" s="149" t="str">
        <f t="shared" si="41"/>
        <v>part</v>
      </c>
      <c r="J698" s="149"/>
      <c r="K698" s="149"/>
      <c r="L698" s="149"/>
      <c r="M698" s="149"/>
      <c r="N698" s="170"/>
      <c r="O698" s="170"/>
      <c r="P698" s="170"/>
      <c r="Q698" s="170"/>
      <c r="R698" s="255"/>
      <c r="S698" s="256"/>
      <c r="T698" s="257" t="s">
        <v>492</v>
      </c>
      <c r="U698" s="149"/>
      <c r="V698" s="259">
        <v>0.06</v>
      </c>
      <c r="W698" s="255"/>
      <c r="X698" s="270" t="s">
        <v>1718</v>
      </c>
      <c r="Y698" s="170"/>
      <c r="Z698" s="259"/>
      <c r="AA698" s="260">
        <f t="shared" si="44"/>
        <v>0.06</v>
      </c>
      <c r="AB698" s="150">
        <f t="shared" si="42"/>
        <v>0.12</v>
      </c>
      <c r="AC698" s="149"/>
      <c r="AD698" s="149">
        <f t="shared" si="45"/>
        <v>0</v>
      </c>
      <c r="AE698" s="261">
        <v>40030</v>
      </c>
      <c r="AF698" s="149"/>
      <c r="AG698" s="149"/>
      <c r="AH698" s="149"/>
      <c r="AI698" s="149"/>
      <c r="AJ698" s="149"/>
      <c r="AK698" s="149"/>
      <c r="AL698" s="149"/>
    </row>
    <row r="699" spans="1:38" s="155" customFormat="1" x14ac:dyDescent="0.35">
      <c r="A699" s="155">
        <v>62876</v>
      </c>
      <c r="B699" s="162">
        <v>2364</v>
      </c>
      <c r="C699" s="173" t="s">
        <v>895</v>
      </c>
      <c r="D699" s="173" t="s">
        <v>473</v>
      </c>
      <c r="F699" s="155">
        <v>4</v>
      </c>
      <c r="G699" s="171">
        <v>1</v>
      </c>
      <c r="I699" s="155" t="str">
        <f t="shared" si="41"/>
        <v>part</v>
      </c>
      <c r="N699" s="163"/>
      <c r="O699" s="163"/>
      <c r="P699" s="163"/>
      <c r="Q699" s="163"/>
      <c r="R699" s="164"/>
      <c r="S699" s="165"/>
      <c r="T699" s="167" t="s">
        <v>492</v>
      </c>
      <c r="V699" s="166">
        <v>5.2999999999999999E-2</v>
      </c>
      <c r="W699" s="164" t="s">
        <v>519</v>
      </c>
      <c r="X699" s="155" t="s">
        <v>478</v>
      </c>
      <c r="Z699" s="166"/>
      <c r="AA699" s="152">
        <f t="shared" si="44"/>
        <v>5.2999999999999999E-2</v>
      </c>
      <c r="AB699" s="168">
        <f t="shared" si="42"/>
        <v>0.21199999999999999</v>
      </c>
      <c r="AD699" s="155">
        <f t="shared" si="45"/>
        <v>0</v>
      </c>
      <c r="AE699" s="169">
        <v>40030</v>
      </c>
    </row>
    <row r="700" spans="1:38" s="149" customFormat="1" x14ac:dyDescent="0.35">
      <c r="A700" s="155">
        <v>62876</v>
      </c>
      <c r="B700" s="162">
        <v>2365</v>
      </c>
      <c r="C700" s="173" t="s">
        <v>896</v>
      </c>
      <c r="D700" s="173" t="s">
        <v>473</v>
      </c>
      <c r="E700" s="155"/>
      <c r="F700" s="155">
        <v>4</v>
      </c>
      <c r="G700" s="171">
        <v>1</v>
      </c>
      <c r="H700" s="155"/>
      <c r="I700" s="155" t="str">
        <f t="shared" si="41"/>
        <v>part</v>
      </c>
      <c r="J700" s="155"/>
      <c r="K700" s="155"/>
      <c r="L700" s="155"/>
      <c r="M700" s="155"/>
      <c r="N700" s="163"/>
      <c r="O700" s="163"/>
      <c r="P700" s="163"/>
      <c r="Q700" s="163"/>
      <c r="R700" s="164"/>
      <c r="S700" s="251"/>
      <c r="T700" s="252" t="s">
        <v>492</v>
      </c>
      <c r="U700" s="169"/>
      <c r="V700" s="166">
        <v>0.13200000000000001</v>
      </c>
      <c r="W700" s="164" t="s">
        <v>519</v>
      </c>
      <c r="X700" s="155" t="s">
        <v>542</v>
      </c>
      <c r="Y700" s="155"/>
      <c r="Z700" s="166"/>
      <c r="AA700" s="152">
        <f t="shared" si="44"/>
        <v>0.13200000000000001</v>
      </c>
      <c r="AB700" s="168">
        <f t="shared" si="42"/>
        <v>0.52800000000000002</v>
      </c>
      <c r="AC700" s="155"/>
      <c r="AD700" s="155">
        <f t="shared" si="45"/>
        <v>0</v>
      </c>
      <c r="AE700" s="169">
        <v>40030</v>
      </c>
      <c r="AF700" s="155"/>
      <c r="AG700" s="155"/>
      <c r="AH700" s="155"/>
      <c r="AI700" s="155"/>
      <c r="AJ700" s="155"/>
      <c r="AK700" s="155"/>
      <c r="AL700" s="155"/>
    </row>
    <row r="701" spans="1:38" s="149" customFormat="1" x14ac:dyDescent="0.35">
      <c r="A701" s="155">
        <v>62452</v>
      </c>
      <c r="B701" s="162">
        <v>2366</v>
      </c>
      <c r="C701" s="155" t="s">
        <v>897</v>
      </c>
      <c r="D701" s="155" t="s">
        <v>473</v>
      </c>
      <c r="E701" s="155"/>
      <c r="F701" s="155">
        <v>1</v>
      </c>
      <c r="G701" s="171">
        <v>1</v>
      </c>
      <c r="H701" s="155"/>
      <c r="I701" s="155" t="str">
        <f t="shared" si="41"/>
        <v>part</v>
      </c>
      <c r="J701" s="155"/>
      <c r="K701" s="155"/>
      <c r="L701" s="155"/>
      <c r="M701" s="155"/>
      <c r="N701" s="163"/>
      <c r="O701" s="163"/>
      <c r="P701" s="163"/>
      <c r="Q701" s="163"/>
      <c r="R701" s="164"/>
      <c r="S701" s="165"/>
      <c r="T701" s="167"/>
      <c r="U701" s="155"/>
      <c r="V701" s="166">
        <v>236.18</v>
      </c>
      <c r="W701" s="167"/>
      <c r="X701" s="155" t="s">
        <v>1719</v>
      </c>
      <c r="Y701" s="155" t="s">
        <v>475</v>
      </c>
      <c r="Z701" s="166"/>
      <c r="AA701" s="152">
        <f t="shared" si="44"/>
        <v>236.18</v>
      </c>
      <c r="AB701" s="168">
        <f t="shared" si="42"/>
        <v>236.18</v>
      </c>
      <c r="AC701" s="155"/>
      <c r="AD701" s="155">
        <f t="shared" si="45"/>
        <v>0</v>
      </c>
      <c r="AE701" s="169">
        <v>40042</v>
      </c>
      <c r="AF701" s="155"/>
      <c r="AG701" s="155"/>
      <c r="AH701" s="155"/>
      <c r="AI701" s="155"/>
      <c r="AJ701" s="155"/>
      <c r="AK701" s="155"/>
      <c r="AL701" s="155"/>
    </row>
    <row r="702" spans="1:38" x14ac:dyDescent="0.35">
      <c r="A702" s="155">
        <v>62897</v>
      </c>
      <c r="B702" s="162">
        <v>2405</v>
      </c>
      <c r="C702" s="155" t="s">
        <v>899</v>
      </c>
      <c r="D702" s="155" t="s">
        <v>473</v>
      </c>
      <c r="E702" s="155"/>
      <c r="F702" s="155">
        <v>4</v>
      </c>
      <c r="G702" s="171">
        <v>1</v>
      </c>
      <c r="H702" s="155"/>
      <c r="I702" s="155" t="str">
        <f t="shared" si="41"/>
        <v>part</v>
      </c>
      <c r="J702" s="155"/>
      <c r="K702" s="155"/>
      <c r="L702" s="155"/>
      <c r="M702" s="155"/>
      <c r="N702" s="163"/>
      <c r="O702" s="163"/>
      <c r="P702" s="163"/>
      <c r="Q702" s="163"/>
      <c r="R702" s="164"/>
      <c r="S702" s="165"/>
      <c r="T702" s="167" t="s">
        <v>696</v>
      </c>
      <c r="U702" s="155"/>
      <c r="V702" s="166">
        <v>9.7000000000000003E-2</v>
      </c>
      <c r="W702" s="167" t="s">
        <v>519</v>
      </c>
      <c r="X702" s="155" t="s">
        <v>542</v>
      </c>
      <c r="Y702" s="155"/>
      <c r="Z702" s="166"/>
      <c r="AA702" s="152">
        <f t="shared" si="44"/>
        <v>9.7000000000000003E-2</v>
      </c>
      <c r="AB702" s="168">
        <f t="shared" si="42"/>
        <v>0.38800000000000001</v>
      </c>
      <c r="AC702" s="155"/>
      <c r="AD702" s="155">
        <f t="shared" si="45"/>
        <v>0</v>
      </c>
      <c r="AE702" s="169">
        <v>40042</v>
      </c>
      <c r="AF702" s="155"/>
      <c r="AG702" s="155"/>
      <c r="AH702" s="155"/>
      <c r="AI702" s="155"/>
      <c r="AJ702" s="155"/>
      <c r="AK702" s="155"/>
      <c r="AL702" s="155"/>
    </row>
    <row r="703" spans="1:38" x14ac:dyDescent="0.35">
      <c r="A703" s="155">
        <v>62897</v>
      </c>
      <c r="B703" s="162">
        <v>2406</v>
      </c>
      <c r="C703" s="155" t="s">
        <v>900</v>
      </c>
      <c r="D703" s="155" t="s">
        <v>473</v>
      </c>
      <c r="E703" s="155"/>
      <c r="F703" s="155">
        <v>2</v>
      </c>
      <c r="G703" s="171">
        <v>1</v>
      </c>
      <c r="H703" s="155"/>
      <c r="I703" s="155" t="str">
        <f t="shared" si="41"/>
        <v>part</v>
      </c>
      <c r="J703" s="155"/>
      <c r="K703" s="155"/>
      <c r="L703" s="155"/>
      <c r="M703" s="155"/>
      <c r="N703" s="163"/>
      <c r="O703" s="163"/>
      <c r="P703" s="163"/>
      <c r="Q703" s="163"/>
      <c r="R703" s="164"/>
      <c r="S703" s="165"/>
      <c r="T703" s="167" t="s">
        <v>696</v>
      </c>
      <c r="U703" s="155"/>
      <c r="V703" s="166">
        <v>8.5000000000000006E-2</v>
      </c>
      <c r="W703" s="167" t="s">
        <v>519</v>
      </c>
      <c r="X703" s="155" t="s">
        <v>614</v>
      </c>
      <c r="Y703" s="155"/>
      <c r="Z703" s="166"/>
      <c r="AA703" s="152">
        <f t="shared" si="44"/>
        <v>8.5000000000000006E-2</v>
      </c>
      <c r="AB703" s="168">
        <f t="shared" si="42"/>
        <v>0.17</v>
      </c>
      <c r="AC703" s="155"/>
      <c r="AD703" s="155">
        <f t="shared" si="45"/>
        <v>0</v>
      </c>
      <c r="AE703" s="169">
        <v>40042</v>
      </c>
      <c r="AF703" s="155"/>
      <c r="AG703" s="155"/>
      <c r="AH703" s="155"/>
      <c r="AI703" s="155"/>
      <c r="AJ703" s="155"/>
      <c r="AK703" s="155"/>
      <c r="AL703" s="155"/>
    </row>
    <row r="704" spans="1:38" x14ac:dyDescent="0.35">
      <c r="A704" s="155">
        <v>62445</v>
      </c>
      <c r="B704" s="162">
        <v>2408</v>
      </c>
      <c r="C704" s="155" t="s">
        <v>901</v>
      </c>
      <c r="D704" s="155" t="s">
        <v>473</v>
      </c>
      <c r="E704" s="155"/>
      <c r="F704" s="155">
        <v>2</v>
      </c>
      <c r="G704" s="171">
        <v>1</v>
      </c>
      <c r="H704" s="155"/>
      <c r="I704" s="155" t="str">
        <f t="shared" si="41"/>
        <v>part</v>
      </c>
      <c r="J704" s="155"/>
      <c r="K704" s="155"/>
      <c r="L704" s="155"/>
      <c r="M704" s="155"/>
      <c r="N704" s="163"/>
      <c r="O704" s="163"/>
      <c r="P704" s="163"/>
      <c r="Q704" s="163"/>
      <c r="R704" s="164"/>
      <c r="S704" s="165"/>
      <c r="T704" s="167" t="s">
        <v>902</v>
      </c>
      <c r="U704" s="155"/>
      <c r="V704" s="166">
        <v>1.1100000000000001</v>
      </c>
      <c r="W704" s="167" t="s">
        <v>755</v>
      </c>
      <c r="X704" s="155" t="s">
        <v>614</v>
      </c>
      <c r="Y704" s="155"/>
      <c r="Z704" s="155"/>
      <c r="AA704" s="152">
        <f t="shared" si="44"/>
        <v>1.1100000000000001</v>
      </c>
      <c r="AB704" s="168">
        <f t="shared" si="42"/>
        <v>2.2200000000000002</v>
      </c>
      <c r="AC704" s="155"/>
      <c r="AD704" s="155">
        <f t="shared" si="45"/>
        <v>0</v>
      </c>
      <c r="AE704" s="169">
        <v>40042</v>
      </c>
      <c r="AF704" s="155"/>
      <c r="AG704" s="155"/>
      <c r="AH704" s="155"/>
      <c r="AI704" s="155"/>
      <c r="AJ704" s="155"/>
      <c r="AK704" s="155"/>
      <c r="AL704" s="155"/>
    </row>
    <row r="705" spans="1:39" x14ac:dyDescent="0.35">
      <c r="A705" s="155">
        <v>62918</v>
      </c>
      <c r="B705" s="162">
        <v>2409</v>
      </c>
      <c r="C705" s="155" t="s">
        <v>904</v>
      </c>
      <c r="D705" s="155" t="s">
        <v>473</v>
      </c>
      <c r="E705" s="155"/>
      <c r="F705" s="155">
        <v>2</v>
      </c>
      <c r="G705" s="171">
        <v>1</v>
      </c>
      <c r="H705" s="155"/>
      <c r="I705" s="155" t="str">
        <f t="shared" si="41"/>
        <v>part</v>
      </c>
      <c r="J705" s="155"/>
      <c r="K705" s="155"/>
      <c r="L705" s="155"/>
      <c r="M705" s="155"/>
      <c r="N705" s="163"/>
      <c r="O705" s="163"/>
      <c r="P705" s="163"/>
      <c r="Q705" s="163"/>
      <c r="R705" s="164"/>
      <c r="S705" s="165"/>
      <c r="T705" s="167"/>
      <c r="U705" s="155"/>
      <c r="V705" s="166">
        <v>5.3999999999999999E-2</v>
      </c>
      <c r="W705" s="167"/>
      <c r="X705" s="155" t="s">
        <v>905</v>
      </c>
      <c r="Y705" s="155"/>
      <c r="Z705" s="155"/>
      <c r="AA705" s="152">
        <f t="shared" si="44"/>
        <v>5.3999999999999999E-2</v>
      </c>
      <c r="AB705" s="168">
        <f t="shared" si="42"/>
        <v>0.108</v>
      </c>
      <c r="AC705" s="155"/>
      <c r="AD705" s="155">
        <f t="shared" si="45"/>
        <v>0</v>
      </c>
      <c r="AE705" s="169">
        <v>40042</v>
      </c>
      <c r="AF705" s="155"/>
      <c r="AG705" s="155"/>
      <c r="AH705" s="155"/>
      <c r="AI705" s="155"/>
      <c r="AJ705" s="155"/>
      <c r="AK705" s="155"/>
      <c r="AL705" s="155"/>
    </row>
    <row r="706" spans="1:39" x14ac:dyDescent="0.35">
      <c r="A706" s="149">
        <v>61743</v>
      </c>
      <c r="B706" s="253">
        <v>2410</v>
      </c>
      <c r="C706" s="149" t="s">
        <v>906</v>
      </c>
      <c r="D706" s="149" t="s">
        <v>473</v>
      </c>
      <c r="E706" s="149"/>
      <c r="F706" s="149">
        <v>2</v>
      </c>
      <c r="G706" s="198">
        <v>1</v>
      </c>
      <c r="H706" s="149"/>
      <c r="I706" s="149" t="str">
        <f t="shared" si="41"/>
        <v>part</v>
      </c>
      <c r="J706" s="149"/>
      <c r="K706" s="149"/>
      <c r="L706" s="149"/>
      <c r="M706" s="149"/>
      <c r="N706" s="170"/>
      <c r="O706" s="170"/>
      <c r="P706" s="170"/>
      <c r="Q706" s="170"/>
      <c r="R706" s="255"/>
      <c r="S706" s="256"/>
      <c r="T706" s="257"/>
      <c r="U706" s="149"/>
      <c r="V706" s="259">
        <v>0.22</v>
      </c>
      <c r="W706" s="257"/>
      <c r="X706" s="149" t="s">
        <v>709</v>
      </c>
      <c r="Y706" s="149"/>
      <c r="Z706" s="259"/>
      <c r="AA706" s="260">
        <f t="shared" si="44"/>
        <v>0.22</v>
      </c>
      <c r="AB706" s="150">
        <f t="shared" si="42"/>
        <v>0.44</v>
      </c>
      <c r="AC706" s="149"/>
      <c r="AD706" s="149">
        <f t="shared" si="45"/>
        <v>0</v>
      </c>
      <c r="AE706" s="261">
        <v>40158</v>
      </c>
      <c r="AF706" s="149"/>
      <c r="AG706" s="149"/>
      <c r="AH706" s="149"/>
      <c r="AI706" s="149"/>
      <c r="AJ706" s="149"/>
      <c r="AK706" s="149"/>
      <c r="AL706" s="149"/>
    </row>
    <row r="707" spans="1:39" x14ac:dyDescent="0.35">
      <c r="A707" s="149">
        <v>62999</v>
      </c>
      <c r="B707" s="253">
        <v>2410</v>
      </c>
      <c r="C707" s="149" t="s">
        <v>906</v>
      </c>
      <c r="D707" s="149" t="s">
        <v>473</v>
      </c>
      <c r="E707" s="149"/>
      <c r="F707" s="149">
        <v>4</v>
      </c>
      <c r="G707" s="254">
        <v>1</v>
      </c>
      <c r="H707" s="149"/>
      <c r="I707" s="149" t="str">
        <f t="shared" si="41"/>
        <v>part</v>
      </c>
      <c r="J707" s="149"/>
      <c r="K707" s="149"/>
      <c r="L707" s="149"/>
      <c r="M707" s="149"/>
      <c r="N707" s="170"/>
      <c r="O707" s="170"/>
      <c r="P707" s="170"/>
      <c r="Q707" s="170"/>
      <c r="R707" s="255"/>
      <c r="S707" s="256"/>
      <c r="T707" s="257"/>
      <c r="U707" s="170"/>
      <c r="V707" s="259">
        <v>0.22</v>
      </c>
      <c r="W707" s="257"/>
      <c r="X707" s="149" t="s">
        <v>1720</v>
      </c>
      <c r="Y707" s="149" t="s">
        <v>475</v>
      </c>
      <c r="Z707" s="149"/>
      <c r="AA707" s="260">
        <f t="shared" si="44"/>
        <v>0.22</v>
      </c>
      <c r="AB707" s="150">
        <f t="shared" si="42"/>
        <v>0.88</v>
      </c>
      <c r="AC707" s="149"/>
      <c r="AD707" s="149">
        <f t="shared" si="45"/>
        <v>0</v>
      </c>
      <c r="AE707" s="261">
        <v>40148</v>
      </c>
      <c r="AF707" s="149"/>
      <c r="AG707" s="149"/>
      <c r="AH707" s="149"/>
      <c r="AI707" s="149"/>
      <c r="AJ707" s="149"/>
      <c r="AK707" s="149"/>
      <c r="AL707" s="149"/>
    </row>
    <row r="708" spans="1:39" s="95" customFormat="1" x14ac:dyDescent="0.35">
      <c r="A708" s="149">
        <v>62451</v>
      </c>
      <c r="B708" s="253">
        <v>2410</v>
      </c>
      <c r="C708" s="149" t="s">
        <v>906</v>
      </c>
      <c r="D708" s="149" t="s">
        <v>473</v>
      </c>
      <c r="E708" s="149"/>
      <c r="F708" s="149">
        <v>2</v>
      </c>
      <c r="G708" s="198">
        <v>1</v>
      </c>
      <c r="H708" s="149"/>
      <c r="I708" s="149" t="str">
        <f t="shared" si="41"/>
        <v>part</v>
      </c>
      <c r="J708" s="149"/>
      <c r="K708" s="149"/>
      <c r="L708" s="149"/>
      <c r="M708" s="149"/>
      <c r="N708" s="170"/>
      <c r="O708" s="170"/>
      <c r="P708" s="170"/>
      <c r="Q708" s="170"/>
      <c r="R708" s="255"/>
      <c r="S708" s="256"/>
      <c r="T708" s="257"/>
      <c r="U708" s="149"/>
      <c r="V708" s="259">
        <v>0.22</v>
      </c>
      <c r="W708" s="257"/>
      <c r="X708" s="149" t="s">
        <v>709</v>
      </c>
      <c r="Y708" s="149"/>
      <c r="Z708" s="259"/>
      <c r="AA708" s="260">
        <f t="shared" si="44"/>
        <v>0.22</v>
      </c>
      <c r="AB708" s="150">
        <f t="shared" si="42"/>
        <v>0.44</v>
      </c>
      <c r="AC708" s="149"/>
      <c r="AD708" s="149">
        <f t="shared" si="45"/>
        <v>0</v>
      </c>
      <c r="AE708" s="261">
        <v>40079</v>
      </c>
      <c r="AF708" s="149"/>
      <c r="AG708" s="149"/>
      <c r="AH708" s="149"/>
      <c r="AI708" s="149"/>
      <c r="AJ708" s="149"/>
      <c r="AK708" s="149"/>
      <c r="AL708" s="149"/>
      <c r="AM708" s="88"/>
    </row>
    <row r="709" spans="1:39" s="150" customFormat="1" x14ac:dyDescent="0.35">
      <c r="A709" s="149">
        <v>62826</v>
      </c>
      <c r="B709" s="253">
        <v>2410</v>
      </c>
      <c r="C709" s="149" t="s">
        <v>906</v>
      </c>
      <c r="D709" s="149" t="s">
        <v>473</v>
      </c>
      <c r="E709" s="149"/>
      <c r="F709" s="149">
        <v>4</v>
      </c>
      <c r="G709" s="254">
        <v>1</v>
      </c>
      <c r="H709" s="149"/>
      <c r="I709" s="149" t="str">
        <f t="shared" si="41"/>
        <v>part</v>
      </c>
      <c r="J709" s="149"/>
      <c r="K709" s="149"/>
      <c r="L709" s="149"/>
      <c r="M709" s="149"/>
      <c r="N709" s="170"/>
      <c r="O709" s="170"/>
      <c r="P709" s="170"/>
      <c r="Q709" s="170"/>
      <c r="R709" s="255"/>
      <c r="S709" s="256"/>
      <c r="T709" s="257"/>
      <c r="U709" s="149"/>
      <c r="V709" s="259">
        <v>0.22</v>
      </c>
      <c r="W709" s="257"/>
      <c r="X709" s="149" t="s">
        <v>709</v>
      </c>
      <c r="Y709" s="170"/>
      <c r="Z709" s="259"/>
      <c r="AA709" s="260">
        <f t="shared" si="44"/>
        <v>0.22</v>
      </c>
      <c r="AB709" s="150">
        <f t="shared" si="42"/>
        <v>0.88</v>
      </c>
      <c r="AC709" s="149"/>
      <c r="AD709" s="149">
        <f t="shared" si="45"/>
        <v>0</v>
      </c>
      <c r="AE709" s="261">
        <v>40042</v>
      </c>
      <c r="AF709" s="149"/>
      <c r="AG709" s="149"/>
      <c r="AH709" s="149"/>
      <c r="AI709" s="149"/>
      <c r="AJ709" s="149"/>
      <c r="AK709" s="149"/>
      <c r="AL709" s="149"/>
      <c r="AM709" s="149"/>
    </row>
    <row r="710" spans="1:39" s="150" customFormat="1" x14ac:dyDescent="0.35">
      <c r="A710" s="155">
        <v>62826</v>
      </c>
      <c r="B710" s="162">
        <v>2411</v>
      </c>
      <c r="C710" s="155" t="s">
        <v>908</v>
      </c>
      <c r="D710" s="155" t="s">
        <v>473</v>
      </c>
      <c r="E710" s="155"/>
      <c r="F710" s="155">
        <v>4</v>
      </c>
      <c r="G710" s="171">
        <v>1</v>
      </c>
      <c r="H710" s="155"/>
      <c r="I710" s="155" t="str">
        <f t="shared" si="41"/>
        <v>part</v>
      </c>
      <c r="J710" s="155"/>
      <c r="K710" s="155"/>
      <c r="L710" s="155"/>
      <c r="M710" s="155"/>
      <c r="N710" s="163"/>
      <c r="O710" s="163"/>
      <c r="P710" s="163"/>
      <c r="Q710" s="163"/>
      <c r="R710" s="164"/>
      <c r="S710" s="165"/>
      <c r="T710" s="167" t="s">
        <v>909</v>
      </c>
      <c r="U710" s="155"/>
      <c r="V710" s="166">
        <v>5.3</v>
      </c>
      <c r="W710" s="167">
        <v>50031</v>
      </c>
      <c r="X710" s="155" t="s">
        <v>542</v>
      </c>
      <c r="Y710" s="163"/>
      <c r="Z710" s="166"/>
      <c r="AA710" s="152">
        <f t="shared" si="44"/>
        <v>5.3</v>
      </c>
      <c r="AB710" s="168">
        <f t="shared" si="42"/>
        <v>21.2</v>
      </c>
      <c r="AC710" s="155"/>
      <c r="AD710" s="155">
        <f t="shared" si="45"/>
        <v>0</v>
      </c>
      <c r="AE710" s="169">
        <v>40042</v>
      </c>
      <c r="AF710" s="155"/>
      <c r="AG710" s="155"/>
      <c r="AH710" s="155"/>
      <c r="AI710" s="155"/>
      <c r="AJ710" s="155"/>
      <c r="AK710" s="155"/>
      <c r="AL710" s="155"/>
      <c r="AM710" s="149"/>
    </row>
    <row r="711" spans="1:39" s="150" customFormat="1" x14ac:dyDescent="0.35">
      <c r="A711" s="155">
        <v>62826</v>
      </c>
      <c r="B711" s="162">
        <v>2412</v>
      </c>
      <c r="C711" s="155" t="s">
        <v>910</v>
      </c>
      <c r="D711" s="155" t="s">
        <v>473</v>
      </c>
      <c r="E711" s="155"/>
      <c r="F711" s="155">
        <v>1</v>
      </c>
      <c r="G711" s="171">
        <v>1</v>
      </c>
      <c r="H711" s="155"/>
      <c r="I711" s="155" t="str">
        <f t="shared" ref="I711:I739" si="46">IF(COUNTIF($A$7:$A$3320,B711)&lt;&gt;0,"assy","part")</f>
        <v>part</v>
      </c>
      <c r="J711" s="155"/>
      <c r="K711" s="155"/>
      <c r="L711" s="155"/>
      <c r="M711" s="155"/>
      <c r="N711" s="163"/>
      <c r="O711" s="163"/>
      <c r="P711" s="163"/>
      <c r="Q711" s="163"/>
      <c r="R711" s="164"/>
      <c r="S711" s="165"/>
      <c r="T711" s="167" t="s">
        <v>909</v>
      </c>
      <c r="U711" s="155"/>
      <c r="V711" s="166">
        <v>5.59</v>
      </c>
      <c r="W711" s="167">
        <v>50031</v>
      </c>
      <c r="X711" s="155" t="s">
        <v>704</v>
      </c>
      <c r="Y711" s="163"/>
      <c r="Z711" s="166"/>
      <c r="AA711" s="152">
        <f t="shared" si="44"/>
        <v>5.59</v>
      </c>
      <c r="AB711" s="168">
        <f t="shared" ref="AB711:AB774" si="47">AA711*F711</f>
        <v>5.59</v>
      </c>
      <c r="AC711" s="155"/>
      <c r="AD711" s="155">
        <f t="shared" si="45"/>
        <v>0</v>
      </c>
      <c r="AE711" s="169">
        <v>40042</v>
      </c>
      <c r="AF711" s="155"/>
      <c r="AG711" s="155"/>
      <c r="AH711" s="155"/>
      <c r="AI711" s="155"/>
      <c r="AJ711" s="155"/>
      <c r="AK711" s="155"/>
      <c r="AL711" s="155"/>
      <c r="AM711" s="149"/>
    </row>
    <row r="712" spans="1:39" s="95" customFormat="1" x14ac:dyDescent="0.35">
      <c r="A712" s="155">
        <v>62913</v>
      </c>
      <c r="B712" s="162">
        <v>2415</v>
      </c>
      <c r="C712" s="155" t="s">
        <v>911</v>
      </c>
      <c r="D712" s="155" t="s">
        <v>473</v>
      </c>
      <c r="E712" s="155"/>
      <c r="F712" s="155">
        <v>2</v>
      </c>
      <c r="G712" s="171">
        <v>1</v>
      </c>
      <c r="H712" s="155"/>
      <c r="I712" s="155" t="str">
        <f t="shared" si="46"/>
        <v>part</v>
      </c>
      <c r="J712" s="155"/>
      <c r="K712" s="155"/>
      <c r="L712" s="155"/>
      <c r="M712" s="155"/>
      <c r="N712" s="163"/>
      <c r="O712" s="163"/>
      <c r="P712" s="163"/>
      <c r="Q712" s="163"/>
      <c r="R712" s="164"/>
      <c r="S712" s="165"/>
      <c r="T712" s="167" t="s">
        <v>912</v>
      </c>
      <c r="U712" s="163"/>
      <c r="V712" s="166">
        <v>0.34</v>
      </c>
      <c r="W712" s="203">
        <v>50048</v>
      </c>
      <c r="X712" s="155" t="s">
        <v>625</v>
      </c>
      <c r="Y712" s="155"/>
      <c r="Z712" s="166"/>
      <c r="AA712" s="152">
        <f t="shared" si="44"/>
        <v>0.34</v>
      </c>
      <c r="AB712" s="168">
        <f t="shared" si="47"/>
        <v>0.68</v>
      </c>
      <c r="AC712" s="155"/>
      <c r="AD712" s="155">
        <f t="shared" si="45"/>
        <v>0</v>
      </c>
      <c r="AE712" s="169">
        <v>40042</v>
      </c>
      <c r="AF712" s="155"/>
      <c r="AG712" s="155"/>
      <c r="AH712" s="155"/>
      <c r="AI712" s="155"/>
      <c r="AJ712" s="155"/>
      <c r="AK712" s="155"/>
      <c r="AL712" s="155"/>
      <c r="AM712" s="88"/>
    </row>
    <row r="713" spans="1:39" s="95" customFormat="1" x14ac:dyDescent="0.35">
      <c r="A713" s="155">
        <v>62428</v>
      </c>
      <c r="B713" s="162">
        <v>2417</v>
      </c>
      <c r="C713" s="155" t="s">
        <v>1800</v>
      </c>
      <c r="D713" s="155" t="s">
        <v>473</v>
      </c>
      <c r="E713" s="155"/>
      <c r="F713" s="155">
        <v>2</v>
      </c>
      <c r="G713" s="171">
        <v>1</v>
      </c>
      <c r="H713" s="155"/>
      <c r="I713" s="155" t="str">
        <f t="shared" si="46"/>
        <v>part</v>
      </c>
      <c r="J713" s="155"/>
      <c r="K713" s="155"/>
      <c r="L713" s="155"/>
      <c r="M713" s="155"/>
      <c r="N713" s="163"/>
      <c r="O713" s="163"/>
      <c r="P713" s="163"/>
      <c r="Q713" s="163"/>
      <c r="R713" s="164"/>
      <c r="S713" s="165"/>
      <c r="T713" s="167" t="s">
        <v>506</v>
      </c>
      <c r="U713" s="155"/>
      <c r="V713" s="166">
        <v>2.3849999999999998</v>
      </c>
      <c r="W713" s="164">
        <v>50044</v>
      </c>
      <c r="X713" s="155" t="s">
        <v>548</v>
      </c>
      <c r="Y713" s="155"/>
      <c r="Z713" s="166"/>
      <c r="AA713" s="152">
        <f t="shared" si="44"/>
        <v>2.3849999999999998</v>
      </c>
      <c r="AB713" s="168">
        <f t="shared" si="47"/>
        <v>4.7699999999999996</v>
      </c>
      <c r="AC713" s="155"/>
      <c r="AD713" s="155">
        <f t="shared" si="45"/>
        <v>0</v>
      </c>
      <c r="AE713" s="169">
        <v>40042</v>
      </c>
      <c r="AF713" s="155"/>
      <c r="AG713" s="155"/>
      <c r="AH713" s="155"/>
      <c r="AI713" s="155"/>
      <c r="AJ713" s="155"/>
      <c r="AK713" s="155"/>
      <c r="AL713" s="155"/>
      <c r="AM713" s="88"/>
    </row>
    <row r="714" spans="1:39" s="95" customFormat="1" x14ac:dyDescent="0.35">
      <c r="A714" s="155">
        <v>62428</v>
      </c>
      <c r="B714" s="162">
        <v>2418</v>
      </c>
      <c r="C714" s="155" t="s">
        <v>1801</v>
      </c>
      <c r="D714" s="155" t="s">
        <v>473</v>
      </c>
      <c r="E714" s="155"/>
      <c r="F714" s="155">
        <v>2</v>
      </c>
      <c r="G714" s="171">
        <v>1</v>
      </c>
      <c r="H714" s="155"/>
      <c r="I714" s="155" t="str">
        <f t="shared" si="46"/>
        <v>part</v>
      </c>
      <c r="J714" s="155"/>
      <c r="K714" s="155"/>
      <c r="L714" s="155"/>
      <c r="M714" s="155"/>
      <c r="N714" s="163"/>
      <c r="O714" s="163"/>
      <c r="P714" s="163"/>
      <c r="Q714" s="163"/>
      <c r="R714" s="164"/>
      <c r="S714" s="165"/>
      <c r="T714" s="167" t="s">
        <v>506</v>
      </c>
      <c r="U714" s="155"/>
      <c r="V714" s="166">
        <v>1.35</v>
      </c>
      <c r="W714" s="164">
        <v>50044</v>
      </c>
      <c r="X714" s="155" t="s">
        <v>548</v>
      </c>
      <c r="Y714" s="155"/>
      <c r="Z714" s="166"/>
      <c r="AA714" s="152">
        <f t="shared" si="44"/>
        <v>1.35</v>
      </c>
      <c r="AB714" s="168">
        <f t="shared" si="47"/>
        <v>2.7</v>
      </c>
      <c r="AC714" s="155"/>
      <c r="AD714" s="155">
        <f t="shared" si="45"/>
        <v>0</v>
      </c>
      <c r="AE714" s="169">
        <v>40042</v>
      </c>
      <c r="AF714" s="155"/>
      <c r="AG714" s="155"/>
      <c r="AH714" s="155"/>
      <c r="AI714" s="155"/>
      <c r="AJ714" s="155"/>
      <c r="AK714" s="155"/>
      <c r="AL714" s="155"/>
      <c r="AM714" s="88"/>
    </row>
    <row r="715" spans="1:39" s="95" customFormat="1" x14ac:dyDescent="0.35">
      <c r="A715" s="155">
        <v>62465</v>
      </c>
      <c r="B715" s="162">
        <v>2419</v>
      </c>
      <c r="C715" s="155" t="s">
        <v>918</v>
      </c>
      <c r="D715" s="155" t="s">
        <v>473</v>
      </c>
      <c r="E715" s="155"/>
      <c r="F715" s="155">
        <v>4</v>
      </c>
      <c r="G715" s="171">
        <v>1</v>
      </c>
      <c r="H715" s="155"/>
      <c r="I715" s="155" t="str">
        <f t="shared" si="46"/>
        <v>part</v>
      </c>
      <c r="J715" s="155"/>
      <c r="K715" s="155"/>
      <c r="L715" s="155"/>
      <c r="M715" s="155"/>
      <c r="N715" s="163"/>
      <c r="O715" s="163"/>
      <c r="P715" s="163"/>
      <c r="Q715" s="163"/>
      <c r="R715" s="164"/>
      <c r="S715" s="165"/>
      <c r="T715" s="167"/>
      <c r="U715" s="155"/>
      <c r="V715" s="166">
        <v>0.24</v>
      </c>
      <c r="W715" s="167"/>
      <c r="X715" s="155" t="s">
        <v>542</v>
      </c>
      <c r="Y715" s="155"/>
      <c r="Z715" s="166"/>
      <c r="AA715" s="152">
        <f t="shared" si="44"/>
        <v>0.24</v>
      </c>
      <c r="AB715" s="168">
        <f t="shared" si="47"/>
        <v>0.96</v>
      </c>
      <c r="AC715" s="155"/>
      <c r="AD715" s="155">
        <f t="shared" si="45"/>
        <v>0</v>
      </c>
      <c r="AE715" s="169">
        <v>40123</v>
      </c>
      <c r="AF715" s="155"/>
      <c r="AG715" s="155"/>
      <c r="AH715" s="155"/>
      <c r="AI715" s="155"/>
      <c r="AJ715" s="155"/>
      <c r="AK715" s="155"/>
      <c r="AL715" s="155"/>
      <c r="AM715" s="88"/>
    </row>
    <row r="716" spans="1:39" s="95" customFormat="1" x14ac:dyDescent="0.35">
      <c r="A716" s="155">
        <v>62452</v>
      </c>
      <c r="B716" s="162">
        <v>2419</v>
      </c>
      <c r="C716" s="155" t="s">
        <v>918</v>
      </c>
      <c r="D716" s="155" t="s">
        <v>473</v>
      </c>
      <c r="E716" s="155"/>
      <c r="F716" s="155">
        <v>4</v>
      </c>
      <c r="G716" s="171">
        <v>1</v>
      </c>
      <c r="H716" s="155"/>
      <c r="I716" s="155" t="str">
        <f t="shared" si="46"/>
        <v>part</v>
      </c>
      <c r="J716" s="155"/>
      <c r="K716" s="155"/>
      <c r="L716" s="155"/>
      <c r="M716" s="155"/>
      <c r="N716" s="163"/>
      <c r="O716" s="163"/>
      <c r="P716" s="163"/>
      <c r="Q716" s="163"/>
      <c r="R716" s="164"/>
      <c r="S716" s="165"/>
      <c r="T716" s="167" t="s">
        <v>510</v>
      </c>
      <c r="U716" s="155"/>
      <c r="V716" s="166">
        <v>0.24199999999999999</v>
      </c>
      <c r="W716" s="164">
        <v>50048</v>
      </c>
      <c r="X716" s="155" t="s">
        <v>542</v>
      </c>
      <c r="Y716" s="155"/>
      <c r="Z716" s="166"/>
      <c r="AA716" s="152">
        <f t="shared" si="44"/>
        <v>0.24199999999999999</v>
      </c>
      <c r="AB716" s="168">
        <f t="shared" si="47"/>
        <v>0.96799999999999997</v>
      </c>
      <c r="AC716" s="155"/>
      <c r="AD716" s="155">
        <f t="shared" si="45"/>
        <v>0</v>
      </c>
      <c r="AE716" s="169">
        <v>40042</v>
      </c>
      <c r="AF716" s="155"/>
      <c r="AG716" s="155"/>
      <c r="AH716" s="155"/>
      <c r="AI716" s="155"/>
      <c r="AJ716" s="155"/>
      <c r="AK716" s="155"/>
      <c r="AL716" s="155"/>
      <c r="AM716" s="88"/>
    </row>
    <row r="717" spans="1:39" s="95" customFormat="1" x14ac:dyDescent="0.35">
      <c r="A717" s="149">
        <v>62452</v>
      </c>
      <c r="B717" s="253">
        <v>2420</v>
      </c>
      <c r="C717" s="149" t="s">
        <v>919</v>
      </c>
      <c r="D717" s="149" t="s">
        <v>473</v>
      </c>
      <c r="E717" s="149"/>
      <c r="F717" s="149">
        <v>3</v>
      </c>
      <c r="G717" s="254">
        <v>1</v>
      </c>
      <c r="H717" s="149"/>
      <c r="I717" s="149" t="str">
        <f t="shared" si="46"/>
        <v>part</v>
      </c>
      <c r="J717" s="149"/>
      <c r="K717" s="149"/>
      <c r="L717" s="149"/>
      <c r="M717" s="149"/>
      <c r="N717" s="170"/>
      <c r="O717" s="170"/>
      <c r="P717" s="170"/>
      <c r="Q717" s="170"/>
      <c r="R717" s="255"/>
      <c r="S717" s="256"/>
      <c r="T717" s="257" t="s">
        <v>506</v>
      </c>
      <c r="U717" s="149"/>
      <c r="V717" s="259">
        <v>1.26</v>
      </c>
      <c r="W717" s="255"/>
      <c r="X717" s="149" t="s">
        <v>1721</v>
      </c>
      <c r="Y717" s="149" t="s">
        <v>1030</v>
      </c>
      <c r="Z717" s="259"/>
      <c r="AA717" s="260">
        <f t="shared" si="44"/>
        <v>1.26</v>
      </c>
      <c r="AB717" s="150">
        <f t="shared" si="47"/>
        <v>3.7800000000000002</v>
      </c>
      <c r="AC717" s="149"/>
      <c r="AD717" s="149">
        <f t="shared" si="45"/>
        <v>0</v>
      </c>
      <c r="AE717" s="261">
        <v>40042</v>
      </c>
      <c r="AF717" s="149">
        <v>4</v>
      </c>
      <c r="AG717" s="149"/>
      <c r="AH717" s="149"/>
      <c r="AI717" s="149"/>
      <c r="AJ717" s="149"/>
      <c r="AK717" s="149"/>
      <c r="AL717" s="149"/>
      <c r="AM717" s="88"/>
    </row>
    <row r="718" spans="1:39" s="95" customFormat="1" x14ac:dyDescent="0.35">
      <c r="A718" s="155">
        <v>62945</v>
      </c>
      <c r="B718" s="162">
        <v>2422</v>
      </c>
      <c r="C718" s="173" t="s">
        <v>921</v>
      </c>
      <c r="D718" s="173" t="s">
        <v>473</v>
      </c>
      <c r="E718" s="155"/>
      <c r="F718" s="155">
        <v>3</v>
      </c>
      <c r="G718" s="171">
        <v>1</v>
      </c>
      <c r="H718" s="155"/>
      <c r="I718" s="155" t="str">
        <f t="shared" si="46"/>
        <v>part</v>
      </c>
      <c r="J718" s="155"/>
      <c r="K718" s="155"/>
      <c r="L718" s="155"/>
      <c r="M718" s="155"/>
      <c r="N718" s="163"/>
      <c r="O718" s="163"/>
      <c r="P718" s="163"/>
      <c r="Q718" s="163"/>
      <c r="R718" s="164"/>
      <c r="S718" s="165"/>
      <c r="T718" s="167" t="s">
        <v>492</v>
      </c>
      <c r="U718" s="155"/>
      <c r="V718" s="166">
        <v>6.4000000000000001E-2</v>
      </c>
      <c r="W718" s="167">
        <v>50048</v>
      </c>
      <c r="X718" s="155" t="s">
        <v>586</v>
      </c>
      <c r="Y718" s="155"/>
      <c r="Z718" s="155"/>
      <c r="AA718" s="152">
        <f t="shared" si="44"/>
        <v>6.4000000000000001E-2</v>
      </c>
      <c r="AB718" s="168">
        <f t="shared" si="47"/>
        <v>0.192</v>
      </c>
      <c r="AC718" s="155"/>
      <c r="AD718" s="155">
        <f t="shared" si="45"/>
        <v>0</v>
      </c>
      <c r="AE718" s="169">
        <v>40042</v>
      </c>
      <c r="AF718" s="155"/>
      <c r="AG718" s="155"/>
      <c r="AH718" s="155"/>
      <c r="AI718" s="155"/>
      <c r="AJ718" s="155"/>
      <c r="AK718" s="155"/>
      <c r="AL718" s="155"/>
      <c r="AM718" s="88"/>
    </row>
    <row r="719" spans="1:39" s="95" customFormat="1" x14ac:dyDescent="0.35">
      <c r="A719" s="155">
        <v>62452</v>
      </c>
      <c r="B719" s="162">
        <v>2436</v>
      </c>
      <c r="C719" s="155" t="s">
        <v>925</v>
      </c>
      <c r="D719" s="155" t="s">
        <v>473</v>
      </c>
      <c r="E719" s="155"/>
      <c r="F719" s="155">
        <v>2</v>
      </c>
      <c r="G719" s="171">
        <v>1</v>
      </c>
      <c r="H719" s="155"/>
      <c r="I719" s="155" t="str">
        <f t="shared" si="46"/>
        <v>part</v>
      </c>
      <c r="J719" s="155"/>
      <c r="K719" s="155"/>
      <c r="L719" s="155"/>
      <c r="M719" s="155"/>
      <c r="N719" s="163"/>
      <c r="O719" s="163"/>
      <c r="P719" s="163"/>
      <c r="Q719" s="163"/>
      <c r="R719" s="164"/>
      <c r="S719" s="165"/>
      <c r="T719" s="167" t="s">
        <v>522</v>
      </c>
      <c r="U719" s="155"/>
      <c r="V719" s="166">
        <v>9.84</v>
      </c>
      <c r="W719" s="164"/>
      <c r="X719" s="155" t="s">
        <v>802</v>
      </c>
      <c r="Y719" s="155"/>
      <c r="Z719" s="166"/>
      <c r="AA719" s="152">
        <f t="shared" si="44"/>
        <v>9.84</v>
      </c>
      <c r="AB719" s="168">
        <f t="shared" si="47"/>
        <v>19.68</v>
      </c>
      <c r="AC719" s="155"/>
      <c r="AD719" s="155">
        <f t="shared" si="45"/>
        <v>0</v>
      </c>
      <c r="AE719" s="169">
        <v>40086</v>
      </c>
      <c r="AF719" s="155"/>
      <c r="AG719" s="155"/>
      <c r="AH719" s="155"/>
      <c r="AI719" s="155"/>
      <c r="AJ719" s="155"/>
      <c r="AK719" s="155"/>
      <c r="AL719" s="155"/>
      <c r="AM719" s="88"/>
    </row>
    <row r="720" spans="1:39" s="95" customFormat="1" x14ac:dyDescent="0.35">
      <c r="A720" s="155">
        <v>63058</v>
      </c>
      <c r="B720" s="162">
        <v>2436</v>
      </c>
      <c r="C720" s="155" t="s">
        <v>925</v>
      </c>
      <c r="D720" s="155" t="s">
        <v>473</v>
      </c>
      <c r="E720" s="155"/>
      <c r="F720" s="155">
        <v>2</v>
      </c>
      <c r="G720" s="171">
        <v>1</v>
      </c>
      <c r="H720" s="155"/>
      <c r="I720" s="155" t="str">
        <f t="shared" si="46"/>
        <v>part</v>
      </c>
      <c r="J720" s="155"/>
      <c r="K720" s="155"/>
      <c r="L720" s="155"/>
      <c r="M720" s="155"/>
      <c r="N720" s="163"/>
      <c r="O720" s="163"/>
      <c r="P720" s="163"/>
      <c r="Q720" s="163"/>
      <c r="R720" s="164"/>
      <c r="S720" s="165"/>
      <c r="T720" s="167" t="s">
        <v>522</v>
      </c>
      <c r="U720" s="163"/>
      <c r="V720" s="166">
        <v>9.84</v>
      </c>
      <c r="W720" s="167"/>
      <c r="X720" s="155" t="s">
        <v>802</v>
      </c>
      <c r="Y720" s="155"/>
      <c r="Z720" s="155"/>
      <c r="AA720" s="152">
        <f t="shared" si="44"/>
        <v>9.84</v>
      </c>
      <c r="AB720" s="168">
        <f t="shared" si="47"/>
        <v>19.68</v>
      </c>
      <c r="AC720" s="155"/>
      <c r="AD720" s="155">
        <f t="shared" si="45"/>
        <v>0</v>
      </c>
      <c r="AE720" s="169">
        <v>40086</v>
      </c>
      <c r="AF720" s="155">
        <v>2</v>
      </c>
      <c r="AG720" s="155"/>
      <c r="AH720" s="155"/>
      <c r="AI720" s="155"/>
      <c r="AJ720" s="155"/>
      <c r="AK720" s="155"/>
      <c r="AL720" s="155"/>
      <c r="AM720" s="88"/>
    </row>
    <row r="721" spans="1:39" s="95" customFormat="1" x14ac:dyDescent="0.35">
      <c r="A721" s="155">
        <v>62445</v>
      </c>
      <c r="B721" s="162">
        <v>2453</v>
      </c>
      <c r="C721" s="155" t="s">
        <v>1812</v>
      </c>
      <c r="D721" s="155" t="s">
        <v>473</v>
      </c>
      <c r="E721" s="155"/>
      <c r="F721" s="155">
        <v>1</v>
      </c>
      <c r="G721" s="171">
        <v>1</v>
      </c>
      <c r="H721" s="155"/>
      <c r="I721" s="155" t="str">
        <f t="shared" si="46"/>
        <v>part</v>
      </c>
      <c r="J721" s="155"/>
      <c r="K721" s="155"/>
      <c r="L721" s="155"/>
      <c r="M721" s="155"/>
      <c r="N721" s="163"/>
      <c r="O721" s="163"/>
      <c r="P721" s="163"/>
      <c r="Q721" s="163"/>
      <c r="R721" s="164"/>
      <c r="S721" s="165"/>
      <c r="T721" s="167" t="s">
        <v>1813</v>
      </c>
      <c r="U721" s="155"/>
      <c r="V721" s="166">
        <v>7.85</v>
      </c>
      <c r="W721" s="167" t="s">
        <v>1814</v>
      </c>
      <c r="X721" s="155" t="s">
        <v>618</v>
      </c>
      <c r="Y721" s="155"/>
      <c r="Z721" s="155"/>
      <c r="AA721" s="152">
        <f t="shared" si="44"/>
        <v>7.85</v>
      </c>
      <c r="AB721" s="168">
        <f t="shared" si="47"/>
        <v>7.85</v>
      </c>
      <c r="AC721" s="155"/>
      <c r="AD721" s="155">
        <f t="shared" si="45"/>
        <v>0</v>
      </c>
      <c r="AE721" s="169">
        <v>40084</v>
      </c>
      <c r="AF721" s="155">
        <v>1</v>
      </c>
      <c r="AG721" s="155"/>
      <c r="AH721" s="155"/>
      <c r="AI721" s="155"/>
      <c r="AJ721" s="155"/>
      <c r="AK721" s="155"/>
      <c r="AL721" s="155"/>
      <c r="AM721" s="88"/>
    </row>
    <row r="722" spans="1:39" s="95" customFormat="1" x14ac:dyDescent="0.35">
      <c r="A722" s="155">
        <v>62459</v>
      </c>
      <c r="B722" s="162">
        <v>2457</v>
      </c>
      <c r="C722" s="155" t="s">
        <v>927</v>
      </c>
      <c r="D722" s="155" t="s">
        <v>473</v>
      </c>
      <c r="E722" s="155"/>
      <c r="F722" s="155">
        <v>2</v>
      </c>
      <c r="G722" s="171">
        <v>1</v>
      </c>
      <c r="H722" s="155"/>
      <c r="I722" s="155" t="str">
        <f t="shared" si="46"/>
        <v>part</v>
      </c>
      <c r="J722" s="155"/>
      <c r="K722" s="155"/>
      <c r="L722" s="155"/>
      <c r="M722" s="155"/>
      <c r="N722" s="163"/>
      <c r="O722" s="163"/>
      <c r="P722" s="163"/>
      <c r="Q722" s="163"/>
      <c r="R722" s="164"/>
      <c r="S722" s="165"/>
      <c r="T722" s="167" t="s">
        <v>811</v>
      </c>
      <c r="U722" s="155"/>
      <c r="V722" s="166">
        <v>0.13200000000000001</v>
      </c>
      <c r="W722" s="167" t="s">
        <v>812</v>
      </c>
      <c r="X722" s="155" t="s">
        <v>625</v>
      </c>
      <c r="Y722" s="155" t="s">
        <v>567</v>
      </c>
      <c r="Z722" s="166"/>
      <c r="AA722" s="152">
        <f t="shared" si="44"/>
        <v>0.13200000000000001</v>
      </c>
      <c r="AB722" s="168">
        <f t="shared" si="47"/>
        <v>0.26400000000000001</v>
      </c>
      <c r="AC722" s="155"/>
      <c r="AD722" s="155">
        <f t="shared" si="45"/>
        <v>0</v>
      </c>
      <c r="AE722" s="169">
        <v>40063</v>
      </c>
      <c r="AF722" s="155"/>
      <c r="AG722" s="155"/>
      <c r="AH722" s="155"/>
      <c r="AI722" s="155"/>
      <c r="AJ722" s="155"/>
      <c r="AK722" s="155"/>
      <c r="AL722" s="155"/>
      <c r="AM722" s="88"/>
    </row>
    <row r="723" spans="1:39" s="95" customFormat="1" x14ac:dyDescent="0.35">
      <c r="A723" s="88">
        <v>62808</v>
      </c>
      <c r="B723" s="109">
        <v>2470</v>
      </c>
      <c r="C723" s="88" t="s">
        <v>928</v>
      </c>
      <c r="D723" s="88" t="s">
        <v>473</v>
      </c>
      <c r="E723" s="88"/>
      <c r="F723" s="88">
        <v>2</v>
      </c>
      <c r="G723" s="110">
        <v>1</v>
      </c>
      <c r="H723" s="88"/>
      <c r="I723" s="88" t="str">
        <f t="shared" si="46"/>
        <v>part</v>
      </c>
      <c r="J723" s="88"/>
      <c r="K723" s="88"/>
      <c r="L723" s="88"/>
      <c r="M723" s="88"/>
      <c r="N723" s="89"/>
      <c r="O723" s="89"/>
      <c r="P723" s="89"/>
      <c r="Q723" s="89"/>
      <c r="R723" s="98"/>
      <c r="S723" s="91"/>
      <c r="T723" s="92"/>
      <c r="U723" s="88"/>
      <c r="V723" s="114">
        <v>1.4999999999999999E-2</v>
      </c>
      <c r="W723" s="92"/>
      <c r="X723" s="88" t="s">
        <v>1905</v>
      </c>
      <c r="Y723" s="88"/>
      <c r="Z723" s="114"/>
      <c r="AA723" s="115">
        <f t="shared" si="44"/>
        <v>1.4999999999999999E-2</v>
      </c>
      <c r="AB723" s="95">
        <f t="shared" si="47"/>
        <v>0.03</v>
      </c>
      <c r="AC723" s="88"/>
      <c r="AD723" s="88">
        <f t="shared" si="45"/>
        <v>0</v>
      </c>
      <c r="AE723" s="113">
        <v>40042</v>
      </c>
      <c r="AF723" s="88"/>
      <c r="AG723" s="88"/>
      <c r="AH723" s="88"/>
      <c r="AI723" s="88"/>
      <c r="AJ723" s="88"/>
      <c r="AK723" s="88"/>
      <c r="AL723" s="88"/>
      <c r="AM723" s="88"/>
    </row>
    <row r="724" spans="1:39" s="95" customFormat="1" x14ac:dyDescent="0.35">
      <c r="A724" s="155">
        <v>61751</v>
      </c>
      <c r="B724" s="162">
        <v>2471</v>
      </c>
      <c r="C724" s="155" t="s">
        <v>931</v>
      </c>
      <c r="D724" s="155" t="s">
        <v>473</v>
      </c>
      <c r="E724" s="155"/>
      <c r="F724" s="155">
        <v>1</v>
      </c>
      <c r="G724" s="171"/>
      <c r="H724" s="155"/>
      <c r="I724" s="155" t="str">
        <f t="shared" si="46"/>
        <v>part</v>
      </c>
      <c r="J724" s="155"/>
      <c r="K724" s="155"/>
      <c r="L724" s="155"/>
      <c r="M724" s="155"/>
      <c r="N724" s="163"/>
      <c r="O724" s="163"/>
      <c r="P724" s="163"/>
      <c r="Q724" s="163"/>
      <c r="R724" s="164"/>
      <c r="S724" s="165"/>
      <c r="T724" s="167" t="s">
        <v>932</v>
      </c>
      <c r="U724" s="155"/>
      <c r="V724" s="166">
        <v>0.108</v>
      </c>
      <c r="W724" s="167"/>
      <c r="X724" s="155" t="s">
        <v>933</v>
      </c>
      <c r="Y724" s="155"/>
      <c r="Z724" s="166"/>
      <c r="AA724" s="152">
        <f t="shared" si="44"/>
        <v>0.108</v>
      </c>
      <c r="AB724" s="168">
        <f t="shared" si="47"/>
        <v>0.108</v>
      </c>
      <c r="AC724" s="155"/>
      <c r="AD724" s="155">
        <f t="shared" ref="AD724:AD755" si="48">AC724*F724</f>
        <v>0</v>
      </c>
      <c r="AE724" s="169">
        <v>40098</v>
      </c>
      <c r="AF724" s="155"/>
      <c r="AG724" s="155"/>
      <c r="AH724" s="155"/>
      <c r="AI724" s="155"/>
      <c r="AJ724" s="155"/>
      <c r="AK724" s="155"/>
      <c r="AL724" s="155"/>
      <c r="AM724" s="88"/>
    </row>
    <row r="725" spans="1:39" s="168" customFormat="1" x14ac:dyDescent="0.35">
      <c r="A725" s="155">
        <v>62810</v>
      </c>
      <c r="B725" s="162">
        <v>2471</v>
      </c>
      <c r="C725" s="155" t="s">
        <v>931</v>
      </c>
      <c r="D725" s="155" t="s">
        <v>473</v>
      </c>
      <c r="E725" s="155"/>
      <c r="F725" s="155">
        <v>18</v>
      </c>
      <c r="G725" s="250">
        <v>1</v>
      </c>
      <c r="H725" s="155"/>
      <c r="I725" s="155" t="str">
        <f t="shared" si="46"/>
        <v>part</v>
      </c>
      <c r="J725" s="155"/>
      <c r="K725" s="155"/>
      <c r="L725" s="155"/>
      <c r="M725" s="155"/>
      <c r="N725" s="163"/>
      <c r="O725" s="163"/>
      <c r="P725" s="163"/>
      <c r="Q725" s="163"/>
      <c r="R725" s="164"/>
      <c r="S725" s="165"/>
      <c r="T725" s="167" t="s">
        <v>811</v>
      </c>
      <c r="U725" s="163"/>
      <c r="V725" s="166">
        <v>0.108</v>
      </c>
      <c r="W725" s="203">
        <v>50087</v>
      </c>
      <c r="X725" s="155" t="s">
        <v>935</v>
      </c>
      <c r="Y725" s="155" t="s">
        <v>567</v>
      </c>
      <c r="Z725" s="166"/>
      <c r="AA725" s="152">
        <f t="shared" si="44"/>
        <v>0.108</v>
      </c>
      <c r="AB725" s="168">
        <f t="shared" si="47"/>
        <v>1.944</v>
      </c>
      <c r="AC725" s="155"/>
      <c r="AD725" s="155">
        <f t="shared" si="48"/>
        <v>0</v>
      </c>
      <c r="AE725" s="169">
        <v>40078</v>
      </c>
      <c r="AF725" s="155"/>
      <c r="AG725" s="155"/>
      <c r="AH725" s="155"/>
      <c r="AI725" s="155"/>
      <c r="AJ725" s="155"/>
      <c r="AK725" s="155"/>
      <c r="AL725" s="155"/>
      <c r="AM725" s="155"/>
    </row>
    <row r="726" spans="1:39" s="95" customFormat="1" x14ac:dyDescent="0.35">
      <c r="A726" s="155">
        <v>62952</v>
      </c>
      <c r="B726" s="162">
        <v>2471</v>
      </c>
      <c r="C726" s="155" t="s">
        <v>931</v>
      </c>
      <c r="D726" s="155" t="s">
        <v>473</v>
      </c>
      <c r="E726" s="155"/>
      <c r="F726" s="155">
        <v>3</v>
      </c>
      <c r="G726" s="171">
        <v>1</v>
      </c>
      <c r="H726" s="155"/>
      <c r="I726" s="155" t="str">
        <f t="shared" si="46"/>
        <v>part</v>
      </c>
      <c r="J726" s="155"/>
      <c r="K726" s="155"/>
      <c r="L726" s="155"/>
      <c r="M726" s="155"/>
      <c r="N726" s="163"/>
      <c r="O726" s="163"/>
      <c r="P726" s="163"/>
      <c r="Q726" s="163"/>
      <c r="R726" s="164"/>
      <c r="S726" s="165"/>
      <c r="T726" s="167" t="s">
        <v>811</v>
      </c>
      <c r="U726" s="155"/>
      <c r="V726" s="166">
        <v>0.11</v>
      </c>
      <c r="W726" s="167">
        <v>50087</v>
      </c>
      <c r="X726" s="155" t="s">
        <v>935</v>
      </c>
      <c r="Y726" s="155" t="s">
        <v>567</v>
      </c>
      <c r="Z726" s="166"/>
      <c r="AA726" s="152">
        <f t="shared" si="44"/>
        <v>0.11</v>
      </c>
      <c r="AB726" s="168">
        <f t="shared" si="47"/>
        <v>0.33</v>
      </c>
      <c r="AC726" s="155"/>
      <c r="AD726" s="155">
        <f t="shared" si="48"/>
        <v>0</v>
      </c>
      <c r="AE726" s="169">
        <v>40067</v>
      </c>
      <c r="AF726" s="155"/>
      <c r="AG726" s="155"/>
      <c r="AH726" s="155"/>
      <c r="AI726" s="155"/>
      <c r="AJ726" s="155"/>
      <c r="AK726" s="155"/>
      <c r="AL726" s="155"/>
      <c r="AM726" s="88"/>
    </row>
    <row r="727" spans="1:39" s="95" customFormat="1" x14ac:dyDescent="0.35">
      <c r="A727" s="155">
        <v>63109</v>
      </c>
      <c r="B727" s="162">
        <v>2511</v>
      </c>
      <c r="C727" s="155" t="s">
        <v>937</v>
      </c>
      <c r="D727" s="155" t="s">
        <v>473</v>
      </c>
      <c r="E727" s="155"/>
      <c r="F727" s="155">
        <v>1</v>
      </c>
      <c r="G727" s="250">
        <v>1</v>
      </c>
      <c r="H727" s="155"/>
      <c r="I727" s="155" t="str">
        <f t="shared" si="46"/>
        <v>part</v>
      </c>
      <c r="J727" s="155"/>
      <c r="K727" s="155"/>
      <c r="L727" s="155"/>
      <c r="M727" s="155"/>
      <c r="N727" s="163"/>
      <c r="O727" s="163"/>
      <c r="P727" s="163"/>
      <c r="Q727" s="163"/>
      <c r="R727" s="164"/>
      <c r="S727" s="165"/>
      <c r="T727" s="167"/>
      <c r="U727" s="155"/>
      <c r="V727" s="166">
        <v>0.1</v>
      </c>
      <c r="W727" s="167"/>
      <c r="X727" s="155" t="s">
        <v>548</v>
      </c>
      <c r="Y727" s="155" t="s">
        <v>475</v>
      </c>
      <c r="Z727" s="166"/>
      <c r="AA727" s="152">
        <f t="shared" si="44"/>
        <v>0.1</v>
      </c>
      <c r="AB727" s="168">
        <f t="shared" si="47"/>
        <v>0.1</v>
      </c>
      <c r="AC727" s="155"/>
      <c r="AD727" s="155">
        <f t="shared" si="48"/>
        <v>0</v>
      </c>
      <c r="AE727" s="169">
        <v>40126</v>
      </c>
      <c r="AF727" s="155"/>
      <c r="AG727" s="155"/>
      <c r="AH727" s="155"/>
      <c r="AI727" s="155"/>
      <c r="AJ727" s="155"/>
      <c r="AK727" s="155"/>
      <c r="AL727" s="155"/>
      <c r="AM727" s="88"/>
    </row>
    <row r="728" spans="1:39" s="95" customFormat="1" x14ac:dyDescent="0.35">
      <c r="A728" s="155">
        <v>61762</v>
      </c>
      <c r="B728" s="162">
        <v>2511</v>
      </c>
      <c r="C728" s="155" t="s">
        <v>937</v>
      </c>
      <c r="D728" s="155" t="s">
        <v>473</v>
      </c>
      <c r="E728" s="155"/>
      <c r="F728" s="155">
        <v>1</v>
      </c>
      <c r="G728" s="171">
        <v>1</v>
      </c>
      <c r="H728" s="155"/>
      <c r="I728" s="155" t="str">
        <f t="shared" si="46"/>
        <v>part</v>
      </c>
      <c r="J728" s="155"/>
      <c r="K728" s="155"/>
      <c r="L728" s="155"/>
      <c r="M728" s="155"/>
      <c r="N728" s="163"/>
      <c r="O728" s="163"/>
      <c r="P728" s="163"/>
      <c r="Q728" s="163"/>
      <c r="R728" s="164"/>
      <c r="S728" s="165"/>
      <c r="T728" s="167"/>
      <c r="U728" s="163"/>
      <c r="V728" s="166">
        <v>0.1</v>
      </c>
      <c r="W728" s="167"/>
      <c r="X728" s="155" t="s">
        <v>548</v>
      </c>
      <c r="Y728" s="155" t="s">
        <v>475</v>
      </c>
      <c r="Z728" s="155"/>
      <c r="AA728" s="152">
        <f t="shared" si="44"/>
        <v>0.1</v>
      </c>
      <c r="AB728" s="168">
        <f t="shared" si="47"/>
        <v>0.1</v>
      </c>
      <c r="AC728" s="155"/>
      <c r="AD728" s="155">
        <f t="shared" si="48"/>
        <v>0</v>
      </c>
      <c r="AE728" s="169">
        <v>40113</v>
      </c>
      <c r="AF728" s="155"/>
      <c r="AG728" s="155"/>
      <c r="AH728" s="155"/>
      <c r="AI728" s="155"/>
      <c r="AJ728" s="155"/>
      <c r="AK728" s="155"/>
      <c r="AL728" s="155"/>
      <c r="AM728" s="88"/>
    </row>
    <row r="729" spans="1:39" s="95" customFormat="1" x14ac:dyDescent="0.35">
      <c r="A729" s="155">
        <v>62451</v>
      </c>
      <c r="B729" s="162">
        <v>2511</v>
      </c>
      <c r="C729" s="155" t="s">
        <v>937</v>
      </c>
      <c r="D729" s="155" t="s">
        <v>473</v>
      </c>
      <c r="E729" s="155"/>
      <c r="F729" s="155">
        <v>2</v>
      </c>
      <c r="G729" s="250">
        <v>1</v>
      </c>
      <c r="H729" s="155"/>
      <c r="I729" s="155" t="str">
        <f t="shared" si="46"/>
        <v>part</v>
      </c>
      <c r="J729" s="155"/>
      <c r="K729" s="155"/>
      <c r="L729" s="155"/>
      <c r="M729" s="155"/>
      <c r="N729" s="163"/>
      <c r="O729" s="163"/>
      <c r="P729" s="163"/>
      <c r="Q729" s="163"/>
      <c r="R729" s="164"/>
      <c r="S729" s="165"/>
      <c r="T729" s="167"/>
      <c r="U729" s="155"/>
      <c r="V729" s="166">
        <v>9.5600000000000004E-2</v>
      </c>
      <c r="W729" s="167">
        <v>50048</v>
      </c>
      <c r="X729" s="155" t="s">
        <v>544</v>
      </c>
      <c r="Y729" s="155"/>
      <c r="Z729" s="166"/>
      <c r="AA729" s="152">
        <f t="shared" si="44"/>
        <v>9.5600000000000004E-2</v>
      </c>
      <c r="AB729" s="168">
        <f t="shared" si="47"/>
        <v>0.19120000000000001</v>
      </c>
      <c r="AC729" s="155"/>
      <c r="AD729" s="155">
        <f t="shared" si="48"/>
        <v>0</v>
      </c>
      <c r="AE729" s="169">
        <v>40079</v>
      </c>
      <c r="AF729" s="155"/>
      <c r="AG729" s="155"/>
      <c r="AH729" s="155"/>
      <c r="AI729" s="155"/>
      <c r="AJ729" s="155"/>
      <c r="AK729" s="155"/>
      <c r="AL729" s="155"/>
      <c r="AM729" s="88"/>
    </row>
    <row r="730" spans="1:39" s="95" customFormat="1" x14ac:dyDescent="0.35">
      <c r="A730" s="155">
        <v>62451</v>
      </c>
      <c r="B730" s="162">
        <v>2513</v>
      </c>
      <c r="C730" s="155" t="s">
        <v>1722</v>
      </c>
      <c r="D730" s="155" t="s">
        <v>473</v>
      </c>
      <c r="E730" s="155"/>
      <c r="F730" s="155">
        <v>2</v>
      </c>
      <c r="G730" s="250">
        <v>1</v>
      </c>
      <c r="H730" s="155"/>
      <c r="I730" s="155" t="str">
        <f t="shared" si="46"/>
        <v>part</v>
      </c>
      <c r="J730" s="155"/>
      <c r="K730" s="155"/>
      <c r="L730" s="155"/>
      <c r="M730" s="155"/>
      <c r="N730" s="163"/>
      <c r="O730" s="163"/>
      <c r="P730" s="163"/>
      <c r="Q730" s="163"/>
      <c r="R730" s="164"/>
      <c r="S730" s="165"/>
      <c r="T730" s="167" t="s">
        <v>506</v>
      </c>
      <c r="U730" s="155"/>
      <c r="V730" s="166">
        <v>8.32</v>
      </c>
      <c r="W730" s="167" t="s">
        <v>963</v>
      </c>
      <c r="X730" s="155" t="s">
        <v>844</v>
      </c>
      <c r="Y730" s="155"/>
      <c r="Z730" s="166"/>
      <c r="AA730" s="152">
        <f t="shared" si="44"/>
        <v>8.32</v>
      </c>
      <c r="AB730" s="168">
        <f t="shared" si="47"/>
        <v>16.64</v>
      </c>
      <c r="AC730" s="155"/>
      <c r="AD730" s="155">
        <f t="shared" si="48"/>
        <v>0</v>
      </c>
      <c r="AE730" s="169">
        <v>40079</v>
      </c>
      <c r="AF730" s="155"/>
      <c r="AG730" s="155"/>
      <c r="AH730" s="155"/>
      <c r="AI730" s="155"/>
      <c r="AJ730" s="155"/>
      <c r="AK730" s="155"/>
      <c r="AL730" s="155"/>
      <c r="AM730" s="88"/>
    </row>
    <row r="731" spans="1:39" s="95" customFormat="1" x14ac:dyDescent="0.35">
      <c r="A731" s="155">
        <v>62451</v>
      </c>
      <c r="B731" s="162">
        <v>2514</v>
      </c>
      <c r="C731" s="155" t="s">
        <v>938</v>
      </c>
      <c r="D731" s="155" t="s">
        <v>473</v>
      </c>
      <c r="E731" s="155"/>
      <c r="F731" s="155">
        <v>8</v>
      </c>
      <c r="G731" s="250">
        <v>1</v>
      </c>
      <c r="H731" s="155"/>
      <c r="I731" s="155" t="str">
        <f t="shared" si="46"/>
        <v>part</v>
      </c>
      <c r="J731" s="155"/>
      <c r="K731" s="155"/>
      <c r="L731" s="155"/>
      <c r="M731" s="155"/>
      <c r="N731" s="163"/>
      <c r="O731" s="163"/>
      <c r="P731" s="163"/>
      <c r="Q731" s="163"/>
      <c r="R731" s="164"/>
      <c r="S731" s="165"/>
      <c r="T731" s="197" t="s">
        <v>583</v>
      </c>
      <c r="U731" s="155"/>
      <c r="V731" s="166">
        <v>7.5999999999999998E-2</v>
      </c>
      <c r="W731" s="167">
        <v>50101</v>
      </c>
      <c r="X731" s="155" t="s">
        <v>939</v>
      </c>
      <c r="Y731" s="155"/>
      <c r="Z731" s="166"/>
      <c r="AA731" s="152">
        <f t="shared" si="44"/>
        <v>7.5999999999999998E-2</v>
      </c>
      <c r="AB731" s="168">
        <f t="shared" si="47"/>
        <v>0.60799999999999998</v>
      </c>
      <c r="AC731" s="155"/>
      <c r="AD731" s="155">
        <f t="shared" si="48"/>
        <v>0</v>
      </c>
      <c r="AE731" s="169">
        <v>40079</v>
      </c>
      <c r="AF731" s="155"/>
      <c r="AG731" s="155"/>
      <c r="AH731" s="155"/>
      <c r="AI731" s="155"/>
      <c r="AJ731" s="155"/>
      <c r="AK731" s="155"/>
      <c r="AL731" s="155"/>
      <c r="AM731" s="88"/>
    </row>
    <row r="732" spans="1:39" s="95" customFormat="1" x14ac:dyDescent="0.35">
      <c r="A732" s="155">
        <v>62984</v>
      </c>
      <c r="B732" s="162">
        <v>2516</v>
      </c>
      <c r="C732" s="155" t="s">
        <v>1886</v>
      </c>
      <c r="D732" s="155" t="s">
        <v>473</v>
      </c>
      <c r="E732" s="155" t="s">
        <v>576</v>
      </c>
      <c r="F732" s="155">
        <v>2</v>
      </c>
      <c r="G732" s="171">
        <v>1</v>
      </c>
      <c r="H732" s="155"/>
      <c r="I732" s="155" t="str">
        <f t="shared" si="46"/>
        <v>part</v>
      </c>
      <c r="J732" s="155"/>
      <c r="K732" s="155"/>
      <c r="L732" s="155"/>
      <c r="M732" s="155"/>
      <c r="N732" s="163"/>
      <c r="O732" s="163"/>
      <c r="P732" s="163"/>
      <c r="Q732" s="163"/>
      <c r="R732" s="164" t="s">
        <v>1049</v>
      </c>
      <c r="S732" s="165">
        <v>0</v>
      </c>
      <c r="T732" s="167" t="s">
        <v>1887</v>
      </c>
      <c r="U732" s="155"/>
      <c r="V732" s="271">
        <v>0</v>
      </c>
      <c r="W732" s="167"/>
      <c r="X732" s="155" t="s">
        <v>1888</v>
      </c>
      <c r="Y732" s="155"/>
      <c r="Z732" s="166"/>
      <c r="AA732" s="152">
        <f t="shared" si="44"/>
        <v>0</v>
      </c>
      <c r="AB732" s="168">
        <f t="shared" si="47"/>
        <v>0</v>
      </c>
      <c r="AC732" s="155"/>
      <c r="AD732" s="155">
        <f t="shared" si="48"/>
        <v>0</v>
      </c>
      <c r="AE732" s="169">
        <v>40081</v>
      </c>
      <c r="AF732" s="155">
        <v>2</v>
      </c>
      <c r="AG732" s="155"/>
      <c r="AH732" s="155"/>
      <c r="AI732" s="155"/>
      <c r="AJ732" s="155"/>
      <c r="AK732" s="155"/>
      <c r="AL732" s="155"/>
      <c r="AM732" s="88"/>
    </row>
    <row r="733" spans="1:39" s="95" customFormat="1" x14ac:dyDescent="0.35">
      <c r="A733" s="155">
        <v>62810</v>
      </c>
      <c r="B733" s="162">
        <v>2518</v>
      </c>
      <c r="C733" s="155" t="s">
        <v>940</v>
      </c>
      <c r="D733" s="155" t="s">
        <v>473</v>
      </c>
      <c r="E733" s="155"/>
      <c r="F733" s="155">
        <v>2</v>
      </c>
      <c r="G733" s="250">
        <v>1</v>
      </c>
      <c r="H733" s="155"/>
      <c r="I733" s="155" t="str">
        <f t="shared" si="46"/>
        <v>part</v>
      </c>
      <c r="J733" s="155"/>
      <c r="K733" s="155"/>
      <c r="L733" s="155"/>
      <c r="M733" s="155"/>
      <c r="N733" s="163"/>
      <c r="O733" s="163"/>
      <c r="P733" s="163"/>
      <c r="Q733" s="163"/>
      <c r="R733" s="164"/>
      <c r="S733" s="165"/>
      <c r="T733" s="167" t="s">
        <v>941</v>
      </c>
      <c r="U733" s="163"/>
      <c r="V733" s="166">
        <v>0.318</v>
      </c>
      <c r="W733" s="199" t="s">
        <v>942</v>
      </c>
      <c r="X733" s="155" t="s">
        <v>943</v>
      </c>
      <c r="Y733" s="155" t="s">
        <v>486</v>
      </c>
      <c r="Z733" s="166"/>
      <c r="AA733" s="152">
        <f t="shared" si="44"/>
        <v>0.318</v>
      </c>
      <c r="AB733" s="168">
        <f t="shared" si="47"/>
        <v>0.63600000000000001</v>
      </c>
      <c r="AC733" s="155"/>
      <c r="AD733" s="155">
        <f t="shared" si="48"/>
        <v>0</v>
      </c>
      <c r="AE733" s="169">
        <v>40079</v>
      </c>
      <c r="AF733" s="155">
        <v>2</v>
      </c>
      <c r="AG733" s="155">
        <v>2</v>
      </c>
      <c r="AH733" s="155"/>
      <c r="AI733" s="155"/>
      <c r="AJ733" s="155"/>
      <c r="AK733" s="155"/>
      <c r="AL733" s="155"/>
      <c r="AM733" s="88"/>
    </row>
    <row r="734" spans="1:39" s="95" customFormat="1" x14ac:dyDescent="0.35">
      <c r="A734" s="155">
        <v>62826</v>
      </c>
      <c r="B734" s="162">
        <v>2519</v>
      </c>
      <c r="C734" s="155" t="s">
        <v>944</v>
      </c>
      <c r="D734" s="155" t="s">
        <v>473</v>
      </c>
      <c r="E734" s="155"/>
      <c r="F734" s="155">
        <v>2</v>
      </c>
      <c r="G734" s="171">
        <v>1</v>
      </c>
      <c r="H734" s="155"/>
      <c r="I734" s="155" t="str">
        <f t="shared" si="46"/>
        <v>part</v>
      </c>
      <c r="J734" s="155"/>
      <c r="K734" s="155"/>
      <c r="L734" s="155"/>
      <c r="M734" s="155"/>
      <c r="N734" s="163"/>
      <c r="O734" s="163"/>
      <c r="P734" s="163"/>
      <c r="Q734" s="163"/>
      <c r="R734" s="164"/>
      <c r="S734" s="165"/>
      <c r="T734" s="167" t="s">
        <v>510</v>
      </c>
      <c r="U734" s="155"/>
      <c r="V734" s="166">
        <v>5.8999999999999997E-2</v>
      </c>
      <c r="W734" s="167" t="s">
        <v>519</v>
      </c>
      <c r="X734" s="155" t="s">
        <v>548</v>
      </c>
      <c r="Y734" s="163"/>
      <c r="Z734" s="166"/>
      <c r="AA734" s="152">
        <f t="shared" si="44"/>
        <v>5.8999999999999997E-2</v>
      </c>
      <c r="AB734" s="168">
        <f t="shared" si="47"/>
        <v>0.11799999999999999</v>
      </c>
      <c r="AC734" s="155"/>
      <c r="AD734" s="155">
        <f t="shared" si="48"/>
        <v>0</v>
      </c>
      <c r="AE734" s="169">
        <v>40079</v>
      </c>
      <c r="AF734" s="155"/>
      <c r="AG734" s="155"/>
      <c r="AH734" s="155"/>
      <c r="AI734" s="155"/>
      <c r="AJ734" s="155"/>
      <c r="AK734" s="155"/>
      <c r="AL734" s="155"/>
      <c r="AM734" s="88"/>
    </row>
    <row r="735" spans="1:39" s="168" customFormat="1" x14ac:dyDescent="0.35">
      <c r="A735" s="155">
        <v>62807</v>
      </c>
      <c r="B735" s="162">
        <v>2520</v>
      </c>
      <c r="C735" s="155" t="s">
        <v>945</v>
      </c>
      <c r="D735" s="155" t="s">
        <v>473</v>
      </c>
      <c r="E735" s="155"/>
      <c r="F735" s="155">
        <v>4</v>
      </c>
      <c r="G735" s="250">
        <v>1</v>
      </c>
      <c r="H735" s="155"/>
      <c r="I735" s="155" t="str">
        <f t="shared" si="46"/>
        <v>part</v>
      </c>
      <c r="J735" s="155"/>
      <c r="K735" s="155"/>
      <c r="L735" s="155"/>
      <c r="M735" s="155"/>
      <c r="N735" s="163"/>
      <c r="O735" s="163"/>
      <c r="P735" s="163"/>
      <c r="Q735" s="163"/>
      <c r="R735" s="164"/>
      <c r="S735" s="165"/>
      <c r="T735" s="167" t="s">
        <v>522</v>
      </c>
      <c r="U735" s="155"/>
      <c r="V735" s="166">
        <v>0.89600000000000002</v>
      </c>
      <c r="W735" s="167">
        <v>50210</v>
      </c>
      <c r="X735" s="155" t="s">
        <v>658</v>
      </c>
      <c r="Y735" s="155" t="s">
        <v>537</v>
      </c>
      <c r="Z735" s="166"/>
      <c r="AA735" s="152">
        <f t="shared" si="44"/>
        <v>0.89600000000000002</v>
      </c>
      <c r="AB735" s="168">
        <f t="shared" si="47"/>
        <v>3.5840000000000001</v>
      </c>
      <c r="AC735" s="155"/>
      <c r="AD735" s="155">
        <f t="shared" si="48"/>
        <v>0</v>
      </c>
      <c r="AE735" s="169">
        <v>40123</v>
      </c>
      <c r="AF735" s="155"/>
      <c r="AG735" s="155"/>
      <c r="AH735" s="155"/>
      <c r="AI735" s="155"/>
      <c r="AJ735" s="155"/>
      <c r="AK735" s="155"/>
      <c r="AL735" s="155"/>
      <c r="AM735" s="155"/>
    </row>
    <row r="736" spans="1:39" s="95" customFormat="1" x14ac:dyDescent="0.35">
      <c r="A736" s="155">
        <v>62807</v>
      </c>
      <c r="B736" s="162">
        <v>2523</v>
      </c>
      <c r="C736" s="155" t="s">
        <v>946</v>
      </c>
      <c r="D736" s="155" t="s">
        <v>473</v>
      </c>
      <c r="E736" s="155"/>
      <c r="F736" s="155">
        <v>4</v>
      </c>
      <c r="G736" s="250">
        <v>1</v>
      </c>
      <c r="H736" s="155"/>
      <c r="I736" s="155" t="str">
        <f t="shared" si="46"/>
        <v>part</v>
      </c>
      <c r="J736" s="155"/>
      <c r="K736" s="155"/>
      <c r="L736" s="155"/>
      <c r="M736" s="155"/>
      <c r="N736" s="163"/>
      <c r="O736" s="163"/>
      <c r="P736" s="163"/>
      <c r="Q736" s="163"/>
      <c r="R736" s="164"/>
      <c r="S736" s="165"/>
      <c r="T736" s="167" t="s">
        <v>522</v>
      </c>
      <c r="U736" s="155"/>
      <c r="V736" s="166">
        <v>0.84</v>
      </c>
      <c r="W736" s="167">
        <v>50210</v>
      </c>
      <c r="X736" s="155" t="s">
        <v>658</v>
      </c>
      <c r="Y736" s="155" t="s">
        <v>567</v>
      </c>
      <c r="Z736" s="166"/>
      <c r="AA736" s="152">
        <f t="shared" ref="AA736:AA767" si="49">V736+Z736</f>
        <v>0.84</v>
      </c>
      <c r="AB736" s="168">
        <f t="shared" si="47"/>
        <v>3.36</v>
      </c>
      <c r="AC736" s="155"/>
      <c r="AD736" s="155">
        <f t="shared" si="48"/>
        <v>0</v>
      </c>
      <c r="AE736" s="169">
        <v>40123</v>
      </c>
      <c r="AF736" s="155"/>
      <c r="AG736" s="155"/>
      <c r="AH736" s="155"/>
      <c r="AI736" s="155"/>
      <c r="AJ736" s="155"/>
      <c r="AK736" s="155"/>
      <c r="AL736" s="155"/>
      <c r="AM736" s="88"/>
    </row>
    <row r="737" spans="1:39" s="168" customFormat="1" x14ac:dyDescent="0.35">
      <c r="A737" s="155">
        <v>62912</v>
      </c>
      <c r="B737" s="162">
        <v>2525</v>
      </c>
      <c r="C737" s="155" t="s">
        <v>947</v>
      </c>
      <c r="D737" s="155" t="s">
        <v>473</v>
      </c>
      <c r="E737" s="155"/>
      <c r="F737" s="155">
        <v>2</v>
      </c>
      <c r="G737" s="171">
        <v>1</v>
      </c>
      <c r="H737" s="155"/>
      <c r="I737" s="155" t="str">
        <f t="shared" si="46"/>
        <v>part</v>
      </c>
      <c r="J737" s="155"/>
      <c r="K737" s="155"/>
      <c r="L737" s="155"/>
      <c r="M737" s="155"/>
      <c r="N737" s="163"/>
      <c r="O737" s="163"/>
      <c r="P737" s="163"/>
      <c r="Q737" s="163"/>
      <c r="R737" s="164"/>
      <c r="S737" s="165"/>
      <c r="T737" s="167" t="s">
        <v>522</v>
      </c>
      <c r="U737" s="163"/>
      <c r="V737" s="166">
        <v>0.84</v>
      </c>
      <c r="W737" s="167">
        <v>50210</v>
      </c>
      <c r="X737" s="155" t="s">
        <v>658</v>
      </c>
      <c r="Y737" s="155" t="s">
        <v>567</v>
      </c>
      <c r="Z737" s="155"/>
      <c r="AA737" s="152">
        <f t="shared" si="49"/>
        <v>0.84</v>
      </c>
      <c r="AB737" s="168">
        <f t="shared" si="47"/>
        <v>1.68</v>
      </c>
      <c r="AC737" s="155"/>
      <c r="AD737" s="155">
        <f t="shared" si="48"/>
        <v>0</v>
      </c>
      <c r="AE737" s="169">
        <v>40126</v>
      </c>
      <c r="AF737" s="155"/>
      <c r="AG737" s="155"/>
      <c r="AH737" s="155"/>
      <c r="AI737" s="155"/>
      <c r="AJ737" s="155"/>
      <c r="AK737" s="155"/>
      <c r="AL737" s="155"/>
      <c r="AM737" s="155"/>
    </row>
    <row r="738" spans="1:39" s="95" customFormat="1" x14ac:dyDescent="0.35">
      <c r="A738" s="155">
        <v>63089</v>
      </c>
      <c r="B738" s="162">
        <v>2525</v>
      </c>
      <c r="C738" s="155" t="s">
        <v>947</v>
      </c>
      <c r="D738" s="155" t="s">
        <v>473</v>
      </c>
      <c r="E738" s="155"/>
      <c r="F738" s="155">
        <v>2</v>
      </c>
      <c r="G738" s="171">
        <v>1</v>
      </c>
      <c r="H738" s="155"/>
      <c r="I738" s="155" t="str">
        <f t="shared" si="46"/>
        <v>part</v>
      </c>
      <c r="J738" s="155"/>
      <c r="K738" s="155"/>
      <c r="L738" s="155"/>
      <c r="M738" s="155"/>
      <c r="N738" s="163"/>
      <c r="O738" s="163"/>
      <c r="P738" s="163"/>
      <c r="Q738" s="163"/>
      <c r="R738" s="164"/>
      <c r="S738" s="165"/>
      <c r="T738" s="167" t="s">
        <v>583</v>
      </c>
      <c r="U738" s="155"/>
      <c r="V738" s="166">
        <v>0.154</v>
      </c>
      <c r="W738" s="164">
        <v>50101</v>
      </c>
      <c r="X738" s="155" t="s">
        <v>693</v>
      </c>
      <c r="Y738" s="155" t="s">
        <v>475</v>
      </c>
      <c r="Z738" s="166"/>
      <c r="AA738" s="152">
        <f t="shared" si="49"/>
        <v>0.154</v>
      </c>
      <c r="AB738" s="168">
        <f t="shared" si="47"/>
        <v>0.308</v>
      </c>
      <c r="AC738" s="155"/>
      <c r="AD738" s="155">
        <f t="shared" si="48"/>
        <v>0</v>
      </c>
      <c r="AE738" s="169">
        <v>40102</v>
      </c>
      <c r="AF738" s="155"/>
      <c r="AG738" s="155"/>
      <c r="AH738" s="155"/>
      <c r="AI738" s="155"/>
      <c r="AJ738" s="155"/>
      <c r="AK738" s="155"/>
      <c r="AL738" s="155"/>
      <c r="AM738" s="88"/>
    </row>
    <row r="739" spans="1:39" s="95" customFormat="1" x14ac:dyDescent="0.35">
      <c r="A739" s="155">
        <v>62810</v>
      </c>
      <c r="B739" s="162">
        <v>2525</v>
      </c>
      <c r="C739" s="155" t="s">
        <v>947</v>
      </c>
      <c r="D739" s="155" t="s">
        <v>473</v>
      </c>
      <c r="E739" s="155"/>
      <c r="F739" s="155">
        <v>1</v>
      </c>
      <c r="G739" s="250">
        <v>1</v>
      </c>
      <c r="H739" s="155"/>
      <c r="I739" s="155" t="str">
        <f t="shared" si="46"/>
        <v>part</v>
      </c>
      <c r="J739" s="155"/>
      <c r="K739" s="155"/>
      <c r="L739" s="155"/>
      <c r="M739" s="155"/>
      <c r="N739" s="163"/>
      <c r="O739" s="163"/>
      <c r="P739" s="163"/>
      <c r="Q739" s="163"/>
      <c r="R739" s="164"/>
      <c r="S739" s="165"/>
      <c r="T739" s="167"/>
      <c r="U739" s="163"/>
      <c r="V739" s="166">
        <v>0</v>
      </c>
      <c r="W739" s="199"/>
      <c r="X739" s="155"/>
      <c r="Y739" s="155"/>
      <c r="Z739" s="166"/>
      <c r="AA739" s="152">
        <f t="shared" si="49"/>
        <v>0</v>
      </c>
      <c r="AB739" s="168">
        <f t="shared" si="47"/>
        <v>0</v>
      </c>
      <c r="AC739" s="155"/>
      <c r="AD739" s="155">
        <f t="shared" si="48"/>
        <v>0</v>
      </c>
      <c r="AE739" s="169">
        <v>40079</v>
      </c>
      <c r="AF739" s="155"/>
      <c r="AG739" s="155"/>
      <c r="AH739" s="155"/>
      <c r="AI739" s="155"/>
      <c r="AJ739" s="155"/>
      <c r="AK739" s="155"/>
      <c r="AL739" s="155"/>
      <c r="AM739" s="88"/>
    </row>
    <row r="740" spans="1:39" s="95" customFormat="1" x14ac:dyDescent="0.35">
      <c r="A740" s="155">
        <v>62804</v>
      </c>
      <c r="B740" s="162">
        <v>2526</v>
      </c>
      <c r="C740" s="155" t="s">
        <v>948</v>
      </c>
      <c r="D740" s="155" t="s">
        <v>473</v>
      </c>
      <c r="E740" s="155"/>
      <c r="F740" s="155">
        <v>2</v>
      </c>
      <c r="G740" s="250">
        <v>1</v>
      </c>
      <c r="H740" s="155"/>
      <c r="I740" s="155" t="s">
        <v>949</v>
      </c>
      <c r="J740" s="155"/>
      <c r="K740" s="155"/>
      <c r="L740" s="155"/>
      <c r="M740" s="155"/>
      <c r="N740" s="163"/>
      <c r="O740" s="163"/>
      <c r="P740" s="163"/>
      <c r="Q740" s="163"/>
      <c r="R740" s="164"/>
      <c r="S740" s="165"/>
      <c r="T740" s="167" t="s">
        <v>950</v>
      </c>
      <c r="U740" s="155"/>
      <c r="V740" s="166">
        <v>4.38</v>
      </c>
      <c r="W740" s="167" t="s">
        <v>951</v>
      </c>
      <c r="X740" s="155" t="s">
        <v>693</v>
      </c>
      <c r="Y740" s="155" t="s">
        <v>490</v>
      </c>
      <c r="Z740" s="155"/>
      <c r="AA740" s="152">
        <f t="shared" si="49"/>
        <v>4.38</v>
      </c>
      <c r="AB740" s="168">
        <f t="shared" si="47"/>
        <v>8.76</v>
      </c>
      <c r="AC740" s="155"/>
      <c r="AD740" s="155">
        <f t="shared" si="48"/>
        <v>0</v>
      </c>
      <c r="AE740" s="169">
        <v>40095</v>
      </c>
      <c r="AF740" s="155"/>
      <c r="AG740" s="155"/>
      <c r="AH740" s="155"/>
      <c r="AI740" s="155"/>
      <c r="AJ740" s="155"/>
      <c r="AK740" s="155"/>
      <c r="AL740" s="155"/>
      <c r="AM740" s="88"/>
    </row>
    <row r="741" spans="1:39" s="95" customFormat="1" x14ac:dyDescent="0.35">
      <c r="A741" s="155">
        <v>62897</v>
      </c>
      <c r="B741" s="162">
        <v>2529</v>
      </c>
      <c r="C741" s="155" t="s">
        <v>952</v>
      </c>
      <c r="D741" s="155" t="s">
        <v>473</v>
      </c>
      <c r="E741" s="155"/>
      <c r="F741" s="155">
        <v>1</v>
      </c>
      <c r="G741" s="171">
        <v>1</v>
      </c>
      <c r="H741" s="155"/>
      <c r="I741" s="155" t="str">
        <f t="shared" ref="I741:I772" si="50">IF(COUNTIF($A$7:$A$3320,B741)&lt;&gt;0,"assy","part")</f>
        <v>part</v>
      </c>
      <c r="J741" s="155"/>
      <c r="K741" s="155"/>
      <c r="L741" s="155"/>
      <c r="M741" s="155"/>
      <c r="N741" s="163"/>
      <c r="O741" s="163"/>
      <c r="P741" s="163"/>
      <c r="Q741" s="163"/>
      <c r="R741" s="164"/>
      <c r="S741" s="165"/>
      <c r="T741" s="167" t="s">
        <v>631</v>
      </c>
      <c r="U741" s="155"/>
      <c r="V741" s="166">
        <v>0.24</v>
      </c>
      <c r="W741" s="167"/>
      <c r="X741" s="183" t="s">
        <v>953</v>
      </c>
      <c r="Y741" s="155"/>
      <c r="Z741" s="166"/>
      <c r="AA741" s="152">
        <f t="shared" si="49"/>
        <v>0.24</v>
      </c>
      <c r="AB741" s="168">
        <f t="shared" si="47"/>
        <v>0.24</v>
      </c>
      <c r="AC741" s="155"/>
      <c r="AD741" s="155">
        <f t="shared" si="48"/>
        <v>0</v>
      </c>
      <c r="AE741" s="169">
        <v>40095</v>
      </c>
      <c r="AF741" s="155"/>
      <c r="AG741" s="155"/>
      <c r="AH741" s="155"/>
      <c r="AI741" s="155"/>
      <c r="AJ741" s="155"/>
      <c r="AK741" s="155"/>
      <c r="AL741" s="155"/>
      <c r="AM741" s="88"/>
    </row>
    <row r="742" spans="1:39" s="95" customFormat="1" x14ac:dyDescent="0.35">
      <c r="A742" s="155">
        <v>62909</v>
      </c>
      <c r="B742" s="162">
        <v>2531</v>
      </c>
      <c r="C742" s="155" t="s">
        <v>1872</v>
      </c>
      <c r="D742" s="155" t="s">
        <v>473</v>
      </c>
      <c r="E742" s="155" t="s">
        <v>576</v>
      </c>
      <c r="F742" s="155">
        <v>1</v>
      </c>
      <c r="G742" s="171">
        <v>1</v>
      </c>
      <c r="H742" s="155"/>
      <c r="I742" s="155" t="str">
        <f t="shared" si="50"/>
        <v>part</v>
      </c>
      <c r="J742" s="155"/>
      <c r="K742" s="155"/>
      <c r="L742" s="155"/>
      <c r="M742" s="155"/>
      <c r="N742" s="163"/>
      <c r="O742" s="163"/>
      <c r="P742" s="163"/>
      <c r="Q742" s="163"/>
      <c r="R742" s="164"/>
      <c r="S742" s="165"/>
      <c r="T742" s="167" t="s">
        <v>506</v>
      </c>
      <c r="U742" s="163"/>
      <c r="V742" s="166">
        <v>3.44</v>
      </c>
      <c r="W742" s="167" t="s">
        <v>1873</v>
      </c>
      <c r="X742" s="155" t="s">
        <v>1874</v>
      </c>
      <c r="Y742" s="155"/>
      <c r="Z742" s="155"/>
      <c r="AA742" s="152">
        <f t="shared" si="49"/>
        <v>3.44</v>
      </c>
      <c r="AB742" s="168">
        <f t="shared" si="47"/>
        <v>3.44</v>
      </c>
      <c r="AC742" s="155"/>
      <c r="AD742" s="155">
        <f t="shared" si="48"/>
        <v>0</v>
      </c>
      <c r="AE742" s="169">
        <v>40084</v>
      </c>
      <c r="AF742" s="155">
        <v>1</v>
      </c>
      <c r="AG742" s="155"/>
      <c r="AH742" s="155"/>
      <c r="AI742" s="155"/>
      <c r="AJ742" s="155"/>
      <c r="AK742" s="155"/>
      <c r="AL742" s="155"/>
      <c r="AM742" s="88"/>
    </row>
    <row r="743" spans="1:39" s="267" customFormat="1" x14ac:dyDescent="0.35">
      <c r="A743" s="155">
        <v>62452</v>
      </c>
      <c r="B743" s="162">
        <v>2532</v>
      </c>
      <c r="C743" s="155" t="s">
        <v>954</v>
      </c>
      <c r="D743" s="155" t="s">
        <v>473</v>
      </c>
      <c r="E743" s="155"/>
      <c r="F743" s="155">
        <v>2</v>
      </c>
      <c r="G743" s="171">
        <v>1</v>
      </c>
      <c r="H743" s="155"/>
      <c r="I743" s="155" t="str">
        <f t="shared" si="50"/>
        <v>part</v>
      </c>
      <c r="J743" s="155"/>
      <c r="K743" s="155"/>
      <c r="L743" s="155"/>
      <c r="M743" s="155"/>
      <c r="N743" s="163"/>
      <c r="O743" s="163"/>
      <c r="P743" s="163"/>
      <c r="Q743" s="163"/>
      <c r="R743" s="164"/>
      <c r="S743" s="165"/>
      <c r="T743" s="167" t="s">
        <v>506</v>
      </c>
      <c r="U743" s="155"/>
      <c r="V743" s="166">
        <v>1.53</v>
      </c>
      <c r="W743" s="164">
        <v>50044</v>
      </c>
      <c r="X743" s="155" t="s">
        <v>548</v>
      </c>
      <c r="Y743" s="155"/>
      <c r="Z743" s="166"/>
      <c r="AA743" s="152">
        <f t="shared" si="49"/>
        <v>1.53</v>
      </c>
      <c r="AB743" s="168">
        <f t="shared" si="47"/>
        <v>3.06</v>
      </c>
      <c r="AC743" s="155"/>
      <c r="AD743" s="155">
        <f t="shared" si="48"/>
        <v>0</v>
      </c>
      <c r="AE743" s="169">
        <v>40086</v>
      </c>
      <c r="AF743" s="155"/>
      <c r="AG743" s="155"/>
      <c r="AH743" s="155"/>
      <c r="AI743" s="155"/>
      <c r="AJ743" s="155"/>
      <c r="AK743" s="155"/>
      <c r="AL743" s="155"/>
      <c r="AM743" s="232"/>
    </row>
    <row r="744" spans="1:39" s="267" customFormat="1" x14ac:dyDescent="0.35">
      <c r="A744" s="155">
        <v>63067</v>
      </c>
      <c r="B744" s="162">
        <v>2533</v>
      </c>
      <c r="C744" s="155" t="s">
        <v>955</v>
      </c>
      <c r="D744" s="155" t="s">
        <v>473</v>
      </c>
      <c r="E744" s="155"/>
      <c r="F744" s="155">
        <v>2</v>
      </c>
      <c r="G744" s="250">
        <v>1</v>
      </c>
      <c r="H744" s="155"/>
      <c r="I744" s="155" t="str">
        <f t="shared" si="50"/>
        <v>part</v>
      </c>
      <c r="J744" s="155"/>
      <c r="K744" s="155"/>
      <c r="L744" s="155"/>
      <c r="M744" s="155"/>
      <c r="N744" s="163"/>
      <c r="O744" s="163"/>
      <c r="P744" s="163"/>
      <c r="Q744" s="163"/>
      <c r="R744" s="164"/>
      <c r="S744" s="165"/>
      <c r="T744" s="167" t="s">
        <v>506</v>
      </c>
      <c r="U744" s="155"/>
      <c r="V744" s="166">
        <v>6.19</v>
      </c>
      <c r="W744" s="164" t="s">
        <v>956</v>
      </c>
      <c r="X744" s="155" t="s">
        <v>858</v>
      </c>
      <c r="Y744" s="155"/>
      <c r="Z744" s="166"/>
      <c r="AA744" s="152">
        <f t="shared" si="49"/>
        <v>6.19</v>
      </c>
      <c r="AB744" s="168">
        <f t="shared" si="47"/>
        <v>12.38</v>
      </c>
      <c r="AC744" s="155"/>
      <c r="AD744" s="155">
        <f t="shared" si="48"/>
        <v>0</v>
      </c>
      <c r="AE744" s="169">
        <v>40122</v>
      </c>
      <c r="AF744" s="155"/>
      <c r="AG744" s="155"/>
      <c r="AH744" s="155"/>
      <c r="AI744" s="155"/>
      <c r="AJ744" s="155"/>
      <c r="AK744" s="155"/>
      <c r="AL744" s="155"/>
      <c r="AM744" s="232"/>
    </row>
    <row r="745" spans="1:39" s="95" customFormat="1" x14ac:dyDescent="0.35">
      <c r="A745" s="155">
        <v>61745</v>
      </c>
      <c r="B745" s="162">
        <v>2533</v>
      </c>
      <c r="C745" s="155" t="s">
        <v>955</v>
      </c>
      <c r="D745" s="155" t="s">
        <v>473</v>
      </c>
      <c r="E745" s="155"/>
      <c r="F745" s="155">
        <v>1</v>
      </c>
      <c r="G745" s="171">
        <v>1</v>
      </c>
      <c r="H745" s="155"/>
      <c r="I745" s="155" t="str">
        <f t="shared" si="50"/>
        <v>part</v>
      </c>
      <c r="J745" s="155"/>
      <c r="K745" s="155"/>
      <c r="L745" s="155"/>
      <c r="M745" s="155"/>
      <c r="N745" s="163"/>
      <c r="O745" s="163"/>
      <c r="P745" s="163"/>
      <c r="Q745" s="163"/>
      <c r="R745" s="164"/>
      <c r="S745" s="165"/>
      <c r="T745" s="167" t="s">
        <v>506</v>
      </c>
      <c r="U745" s="155"/>
      <c r="V745" s="166">
        <v>6.19</v>
      </c>
      <c r="W745" s="164" t="s">
        <v>956</v>
      </c>
      <c r="X745" s="155" t="s">
        <v>858</v>
      </c>
      <c r="Y745" s="155"/>
      <c r="Z745" s="166"/>
      <c r="AA745" s="152">
        <f t="shared" si="49"/>
        <v>6.19</v>
      </c>
      <c r="AB745" s="168">
        <f t="shared" si="47"/>
        <v>6.19</v>
      </c>
      <c r="AC745" s="155"/>
      <c r="AD745" s="155">
        <f t="shared" si="48"/>
        <v>0</v>
      </c>
      <c r="AE745" s="169">
        <v>40084</v>
      </c>
      <c r="AF745" s="155">
        <v>1</v>
      </c>
      <c r="AG745" s="155"/>
      <c r="AH745" s="155"/>
      <c r="AI745" s="155"/>
      <c r="AJ745" s="155"/>
      <c r="AK745" s="155"/>
      <c r="AL745" s="155"/>
      <c r="AM745" s="88"/>
    </row>
    <row r="746" spans="1:39" s="95" customFormat="1" x14ac:dyDescent="0.35">
      <c r="A746" s="155">
        <v>62931</v>
      </c>
      <c r="B746" s="162">
        <v>2533</v>
      </c>
      <c r="C746" s="155" t="s">
        <v>955</v>
      </c>
      <c r="D746" s="155" t="s">
        <v>473</v>
      </c>
      <c r="E746" s="155"/>
      <c r="F746" s="155">
        <v>1</v>
      </c>
      <c r="G746" s="171">
        <v>1</v>
      </c>
      <c r="H746" s="155"/>
      <c r="I746" s="155" t="str">
        <f t="shared" si="50"/>
        <v>part</v>
      </c>
      <c r="J746" s="155"/>
      <c r="K746" s="155"/>
      <c r="L746" s="155"/>
      <c r="M746" s="155"/>
      <c r="N746" s="163"/>
      <c r="O746" s="163"/>
      <c r="P746" s="163"/>
      <c r="Q746" s="163"/>
      <c r="R746" s="164"/>
      <c r="S746" s="165"/>
      <c r="T746" s="167" t="s">
        <v>506</v>
      </c>
      <c r="U746" s="155"/>
      <c r="V746" s="166">
        <v>6.19</v>
      </c>
      <c r="W746" s="164" t="s">
        <v>956</v>
      </c>
      <c r="X746" s="155" t="s">
        <v>858</v>
      </c>
      <c r="Y746" s="155"/>
      <c r="Z746" s="166"/>
      <c r="AA746" s="152">
        <f t="shared" si="49"/>
        <v>6.19</v>
      </c>
      <c r="AB746" s="168">
        <f t="shared" si="47"/>
        <v>6.19</v>
      </c>
      <c r="AC746" s="155"/>
      <c r="AD746" s="155">
        <f t="shared" si="48"/>
        <v>0</v>
      </c>
      <c r="AE746" s="169">
        <v>40084</v>
      </c>
      <c r="AF746" s="155">
        <v>1</v>
      </c>
      <c r="AG746" s="155"/>
      <c r="AH746" s="155"/>
      <c r="AI746" s="155"/>
      <c r="AJ746" s="155"/>
      <c r="AK746" s="155"/>
      <c r="AL746" s="155"/>
      <c r="AM746" s="88"/>
    </row>
    <row r="747" spans="1:39" s="95" customFormat="1" x14ac:dyDescent="0.35">
      <c r="A747" s="155">
        <v>63108</v>
      </c>
      <c r="B747" s="162">
        <v>2535</v>
      </c>
      <c r="C747" s="155" t="s">
        <v>957</v>
      </c>
      <c r="D747" s="155" t="s">
        <v>473</v>
      </c>
      <c r="E747" s="155"/>
      <c r="F747" s="155">
        <v>4</v>
      </c>
      <c r="G747" s="250">
        <v>1</v>
      </c>
      <c r="H747" s="155"/>
      <c r="I747" s="155" t="str">
        <f t="shared" si="50"/>
        <v>part</v>
      </c>
      <c r="J747" s="155"/>
      <c r="K747" s="155"/>
      <c r="L747" s="155"/>
      <c r="M747" s="155"/>
      <c r="N747" s="163"/>
      <c r="O747" s="163"/>
      <c r="P747" s="163"/>
      <c r="Q747" s="163"/>
      <c r="R747" s="164"/>
      <c r="S747" s="165"/>
      <c r="T747" s="167"/>
      <c r="U747" s="155"/>
      <c r="V747" s="166">
        <v>0.03</v>
      </c>
      <c r="W747" s="164">
        <v>50048</v>
      </c>
      <c r="X747" s="155" t="s">
        <v>767</v>
      </c>
      <c r="Y747" s="155"/>
      <c r="Z747" s="166"/>
      <c r="AA747" s="152">
        <f t="shared" si="49"/>
        <v>0.03</v>
      </c>
      <c r="AB747" s="168">
        <f t="shared" si="47"/>
        <v>0.12</v>
      </c>
      <c r="AC747" s="155"/>
      <c r="AD747" s="155">
        <f t="shared" si="48"/>
        <v>0</v>
      </c>
      <c r="AE747" s="169">
        <v>40128</v>
      </c>
      <c r="AF747" s="155"/>
      <c r="AG747" s="155"/>
      <c r="AH747" s="155"/>
      <c r="AI747" s="155"/>
      <c r="AJ747" s="155"/>
      <c r="AK747" s="155"/>
      <c r="AL747" s="155"/>
      <c r="AM747" s="88"/>
    </row>
    <row r="748" spans="1:39" s="95" customFormat="1" x14ac:dyDescent="0.35">
      <c r="A748" s="155">
        <v>62465</v>
      </c>
      <c r="B748" s="162">
        <v>2535</v>
      </c>
      <c r="C748" s="155" t="s">
        <v>957</v>
      </c>
      <c r="D748" s="155" t="s">
        <v>473</v>
      </c>
      <c r="E748" s="155"/>
      <c r="F748" s="155">
        <v>8</v>
      </c>
      <c r="G748" s="171">
        <v>1</v>
      </c>
      <c r="H748" s="155"/>
      <c r="I748" s="155" t="str">
        <f t="shared" si="50"/>
        <v>part</v>
      </c>
      <c r="J748" s="155"/>
      <c r="K748" s="155"/>
      <c r="L748" s="155"/>
      <c r="M748" s="155"/>
      <c r="N748" s="163"/>
      <c r="O748" s="163"/>
      <c r="P748" s="163"/>
      <c r="Q748" s="163"/>
      <c r="R748" s="164"/>
      <c r="S748" s="165"/>
      <c r="T748" s="167"/>
      <c r="U748" s="155"/>
      <c r="V748" s="166">
        <v>0.03</v>
      </c>
      <c r="W748" s="164">
        <v>50048</v>
      </c>
      <c r="X748" s="155" t="s">
        <v>767</v>
      </c>
      <c r="Y748" s="155"/>
      <c r="Z748" s="166"/>
      <c r="AA748" s="152">
        <f t="shared" si="49"/>
        <v>0.03</v>
      </c>
      <c r="AB748" s="168">
        <f t="shared" si="47"/>
        <v>0.24</v>
      </c>
      <c r="AC748" s="155"/>
      <c r="AD748" s="155">
        <f t="shared" si="48"/>
        <v>0</v>
      </c>
      <c r="AE748" s="169">
        <v>40123</v>
      </c>
      <c r="AF748" s="155"/>
      <c r="AG748" s="155"/>
      <c r="AH748" s="155"/>
      <c r="AI748" s="155"/>
      <c r="AJ748" s="155"/>
      <c r="AK748" s="155"/>
      <c r="AL748" s="155"/>
      <c r="AM748" s="88"/>
    </row>
    <row r="749" spans="1:39" s="95" customFormat="1" x14ac:dyDescent="0.35">
      <c r="A749" s="155">
        <v>62452</v>
      </c>
      <c r="B749" s="162">
        <v>2535</v>
      </c>
      <c r="C749" s="155" t="s">
        <v>957</v>
      </c>
      <c r="D749" s="155" t="s">
        <v>473</v>
      </c>
      <c r="E749" s="155"/>
      <c r="F749" s="155">
        <v>9</v>
      </c>
      <c r="G749" s="171">
        <v>1</v>
      </c>
      <c r="H749" s="155"/>
      <c r="I749" s="155" t="str">
        <f t="shared" si="50"/>
        <v>part</v>
      </c>
      <c r="J749" s="155"/>
      <c r="K749" s="155"/>
      <c r="L749" s="155"/>
      <c r="M749" s="155"/>
      <c r="N749" s="163"/>
      <c r="O749" s="163"/>
      <c r="P749" s="163"/>
      <c r="Q749" s="163"/>
      <c r="R749" s="164"/>
      <c r="S749" s="165"/>
      <c r="T749" s="167" t="s">
        <v>492</v>
      </c>
      <c r="U749" s="155"/>
      <c r="V749" s="166">
        <v>0.03</v>
      </c>
      <c r="W749" s="164">
        <v>50048</v>
      </c>
      <c r="X749" s="155" t="s">
        <v>767</v>
      </c>
      <c r="Y749" s="155"/>
      <c r="Z749" s="166"/>
      <c r="AA749" s="152">
        <f t="shared" si="49"/>
        <v>0.03</v>
      </c>
      <c r="AB749" s="168">
        <f t="shared" si="47"/>
        <v>0.27</v>
      </c>
      <c r="AC749" s="155"/>
      <c r="AD749" s="155">
        <f t="shared" si="48"/>
        <v>0</v>
      </c>
      <c r="AE749" s="169">
        <v>40086</v>
      </c>
      <c r="AF749" s="155">
        <v>9</v>
      </c>
      <c r="AG749" s="155"/>
      <c r="AH749" s="155"/>
      <c r="AI749" s="155"/>
      <c r="AJ749" s="155"/>
      <c r="AK749" s="155"/>
      <c r="AL749" s="155"/>
      <c r="AM749" s="88"/>
    </row>
    <row r="750" spans="1:39" s="168" customFormat="1" x14ac:dyDescent="0.35">
      <c r="A750" s="155">
        <v>62452</v>
      </c>
      <c r="B750" s="162">
        <v>2536</v>
      </c>
      <c r="C750" s="155" t="s">
        <v>958</v>
      </c>
      <c r="D750" s="155" t="s">
        <v>473</v>
      </c>
      <c r="E750" s="155"/>
      <c r="F750" s="155">
        <v>1</v>
      </c>
      <c r="G750" s="171">
        <v>1</v>
      </c>
      <c r="H750" s="155"/>
      <c r="I750" s="155" t="str">
        <f t="shared" si="50"/>
        <v>part</v>
      </c>
      <c r="J750" s="155"/>
      <c r="K750" s="155"/>
      <c r="L750" s="155"/>
      <c r="M750" s="155"/>
      <c r="N750" s="163"/>
      <c r="O750" s="163"/>
      <c r="P750" s="163"/>
      <c r="Q750" s="163"/>
      <c r="R750" s="164"/>
      <c r="S750" s="165"/>
      <c r="T750" s="167" t="s">
        <v>506</v>
      </c>
      <c r="U750" s="155"/>
      <c r="V750" s="166">
        <v>2.25</v>
      </c>
      <c r="W750" s="164" t="s">
        <v>956</v>
      </c>
      <c r="X750" s="155" t="s">
        <v>618</v>
      </c>
      <c r="Y750" s="155"/>
      <c r="Z750" s="166"/>
      <c r="AA750" s="152">
        <f t="shared" si="49"/>
        <v>2.25</v>
      </c>
      <c r="AB750" s="168">
        <f t="shared" si="47"/>
        <v>2.25</v>
      </c>
      <c r="AC750" s="155"/>
      <c r="AD750" s="155">
        <f t="shared" si="48"/>
        <v>0</v>
      </c>
      <c r="AE750" s="169">
        <v>40086</v>
      </c>
      <c r="AF750" s="155">
        <v>1</v>
      </c>
      <c r="AG750" s="155"/>
      <c r="AH750" s="155"/>
      <c r="AI750" s="155"/>
      <c r="AJ750" s="155"/>
      <c r="AK750" s="155"/>
      <c r="AL750" s="155"/>
      <c r="AM750" s="155"/>
    </row>
    <row r="751" spans="1:39" s="95" customFormat="1" x14ac:dyDescent="0.35">
      <c r="A751" s="155">
        <v>63067</v>
      </c>
      <c r="B751" s="162">
        <v>2539</v>
      </c>
      <c r="C751" s="155" t="s">
        <v>959</v>
      </c>
      <c r="D751" s="155" t="s">
        <v>473</v>
      </c>
      <c r="E751" s="155"/>
      <c r="F751" s="155">
        <v>1</v>
      </c>
      <c r="G751" s="250">
        <v>1</v>
      </c>
      <c r="H751" s="155"/>
      <c r="I751" s="155" t="str">
        <f t="shared" si="50"/>
        <v>part</v>
      </c>
      <c r="J751" s="155"/>
      <c r="K751" s="155"/>
      <c r="L751" s="155"/>
      <c r="M751" s="155"/>
      <c r="N751" s="163"/>
      <c r="O751" s="163"/>
      <c r="P751" s="163"/>
      <c r="Q751" s="163"/>
      <c r="R751" s="164"/>
      <c r="S751" s="165"/>
      <c r="T751" s="167" t="s">
        <v>506</v>
      </c>
      <c r="U751" s="155"/>
      <c r="V751" s="166">
        <v>12.09</v>
      </c>
      <c r="W751" s="167"/>
      <c r="X751" s="155"/>
      <c r="Y751" s="155"/>
      <c r="Z751" s="166"/>
      <c r="AA751" s="152">
        <f t="shared" si="49"/>
        <v>12.09</v>
      </c>
      <c r="AB751" s="168">
        <f t="shared" si="47"/>
        <v>12.09</v>
      </c>
      <c r="AC751" s="155"/>
      <c r="AD751" s="155">
        <f t="shared" si="48"/>
        <v>0</v>
      </c>
      <c r="AE751" s="169">
        <v>40122</v>
      </c>
      <c r="AF751" s="155"/>
      <c r="AG751" s="155"/>
      <c r="AH751" s="155"/>
      <c r="AI751" s="155"/>
      <c r="AJ751" s="155"/>
      <c r="AK751" s="155"/>
      <c r="AL751" s="155"/>
      <c r="AM751" s="88"/>
    </row>
    <row r="752" spans="1:39" s="95" customFormat="1" x14ac:dyDescent="0.35">
      <c r="A752" s="155">
        <v>62931</v>
      </c>
      <c r="B752" s="162">
        <v>2539</v>
      </c>
      <c r="C752" s="155" t="s">
        <v>959</v>
      </c>
      <c r="D752" s="155" t="s">
        <v>473</v>
      </c>
      <c r="E752" s="155"/>
      <c r="F752" s="155">
        <v>1</v>
      </c>
      <c r="G752" s="171">
        <v>1</v>
      </c>
      <c r="H752" s="155"/>
      <c r="I752" s="155" t="str">
        <f t="shared" si="50"/>
        <v>part</v>
      </c>
      <c r="J752" s="155"/>
      <c r="K752" s="155"/>
      <c r="L752" s="155"/>
      <c r="M752" s="155"/>
      <c r="N752" s="163"/>
      <c r="O752" s="163"/>
      <c r="P752" s="163"/>
      <c r="Q752" s="163"/>
      <c r="R752" s="164"/>
      <c r="S752" s="165"/>
      <c r="T752" s="167" t="s">
        <v>506</v>
      </c>
      <c r="U752" s="155"/>
      <c r="V752" s="166">
        <v>12.09</v>
      </c>
      <c r="W752" s="164" t="s">
        <v>956</v>
      </c>
      <c r="X752" s="155" t="s">
        <v>960</v>
      </c>
      <c r="Y752" s="155"/>
      <c r="Z752" s="166"/>
      <c r="AA752" s="152">
        <f t="shared" si="49"/>
        <v>12.09</v>
      </c>
      <c r="AB752" s="168">
        <f t="shared" si="47"/>
        <v>12.09</v>
      </c>
      <c r="AC752" s="155"/>
      <c r="AD752" s="155">
        <f t="shared" si="48"/>
        <v>0</v>
      </c>
      <c r="AE752" s="169">
        <v>40084</v>
      </c>
      <c r="AF752" s="155">
        <v>1</v>
      </c>
      <c r="AG752" s="155">
        <v>1</v>
      </c>
      <c r="AH752" s="155">
        <v>1</v>
      </c>
      <c r="AI752" s="155">
        <v>1</v>
      </c>
      <c r="AJ752" s="155">
        <v>1</v>
      </c>
      <c r="AK752" s="155">
        <v>1</v>
      </c>
      <c r="AL752" s="155">
        <v>1</v>
      </c>
      <c r="AM752" s="88"/>
    </row>
    <row r="753" spans="1:39" s="95" customFormat="1" x14ac:dyDescent="0.35">
      <c r="A753" s="155">
        <v>62452</v>
      </c>
      <c r="B753" s="162">
        <v>2541</v>
      </c>
      <c r="C753" s="155" t="s">
        <v>962</v>
      </c>
      <c r="D753" s="155" t="s">
        <v>473</v>
      </c>
      <c r="E753" s="155"/>
      <c r="F753" s="155">
        <v>1</v>
      </c>
      <c r="G753" s="171">
        <v>1</v>
      </c>
      <c r="H753" s="155"/>
      <c r="I753" s="155" t="str">
        <f t="shared" si="50"/>
        <v>part</v>
      </c>
      <c r="J753" s="155"/>
      <c r="K753" s="155"/>
      <c r="L753" s="155"/>
      <c r="M753" s="155"/>
      <c r="N753" s="163"/>
      <c r="O753" s="163"/>
      <c r="P753" s="163"/>
      <c r="Q753" s="163"/>
      <c r="R753" s="164"/>
      <c r="S753" s="165"/>
      <c r="T753" s="167" t="s">
        <v>506</v>
      </c>
      <c r="U753" s="155"/>
      <c r="V753" s="166">
        <v>1.66</v>
      </c>
      <c r="W753" s="164" t="s">
        <v>963</v>
      </c>
      <c r="X753" s="155" t="s">
        <v>618</v>
      </c>
      <c r="Y753" s="155"/>
      <c r="Z753" s="166"/>
      <c r="AA753" s="152">
        <f t="shared" si="49"/>
        <v>1.66</v>
      </c>
      <c r="AB753" s="168">
        <f t="shared" si="47"/>
        <v>1.66</v>
      </c>
      <c r="AC753" s="155"/>
      <c r="AD753" s="155">
        <f t="shared" si="48"/>
        <v>0</v>
      </c>
      <c r="AE753" s="169">
        <v>40086</v>
      </c>
      <c r="AF753" s="155">
        <v>1</v>
      </c>
      <c r="AG753" s="155"/>
      <c r="AH753" s="155"/>
      <c r="AI753" s="155"/>
      <c r="AJ753" s="155"/>
      <c r="AK753" s="155"/>
      <c r="AL753" s="155"/>
      <c r="AM753" s="88"/>
    </row>
    <row r="754" spans="1:39" s="95" customFormat="1" x14ac:dyDescent="0.35">
      <c r="A754" s="155">
        <v>62452</v>
      </c>
      <c r="B754" s="162">
        <v>2546</v>
      </c>
      <c r="C754" s="155" t="s">
        <v>964</v>
      </c>
      <c r="D754" s="155" t="s">
        <v>473</v>
      </c>
      <c r="E754" s="155"/>
      <c r="F754" s="155">
        <v>6</v>
      </c>
      <c r="G754" s="171">
        <v>1</v>
      </c>
      <c r="H754" s="155"/>
      <c r="I754" s="155" t="str">
        <f t="shared" si="50"/>
        <v>part</v>
      </c>
      <c r="J754" s="155"/>
      <c r="K754" s="155"/>
      <c r="L754" s="155"/>
      <c r="M754" s="155"/>
      <c r="N754" s="163"/>
      <c r="O754" s="163"/>
      <c r="P754" s="163"/>
      <c r="Q754" s="163"/>
      <c r="R754" s="164"/>
      <c r="S754" s="165"/>
      <c r="T754" s="167" t="s">
        <v>492</v>
      </c>
      <c r="U754" s="155"/>
      <c r="V754" s="166">
        <v>8.5000000000000006E-2</v>
      </c>
      <c r="W754" s="164">
        <v>50048</v>
      </c>
      <c r="X754" s="155" t="s">
        <v>965</v>
      </c>
      <c r="Y754" s="155"/>
      <c r="Z754" s="166"/>
      <c r="AA754" s="152">
        <f t="shared" si="49"/>
        <v>8.5000000000000006E-2</v>
      </c>
      <c r="AB754" s="168">
        <f t="shared" si="47"/>
        <v>0.51</v>
      </c>
      <c r="AC754" s="155"/>
      <c r="AD754" s="155">
        <f t="shared" si="48"/>
        <v>0</v>
      </c>
      <c r="AE754" s="169">
        <v>40086</v>
      </c>
      <c r="AF754" s="155">
        <v>6</v>
      </c>
      <c r="AG754" s="155"/>
      <c r="AH754" s="155"/>
      <c r="AI754" s="155"/>
      <c r="AJ754" s="155"/>
      <c r="AK754" s="155"/>
      <c r="AL754" s="155"/>
      <c r="AM754" s="88"/>
    </row>
    <row r="755" spans="1:39" s="95" customFormat="1" x14ac:dyDescent="0.35">
      <c r="A755" s="155">
        <v>63058</v>
      </c>
      <c r="B755" s="162">
        <v>2546</v>
      </c>
      <c r="C755" s="155" t="s">
        <v>964</v>
      </c>
      <c r="D755" s="155" t="s">
        <v>473</v>
      </c>
      <c r="E755" s="155"/>
      <c r="F755" s="155">
        <v>1</v>
      </c>
      <c r="G755" s="171">
        <v>1</v>
      </c>
      <c r="H755" s="155"/>
      <c r="I755" s="155" t="str">
        <f t="shared" si="50"/>
        <v>part</v>
      </c>
      <c r="J755" s="155"/>
      <c r="K755" s="155"/>
      <c r="L755" s="155"/>
      <c r="M755" s="155"/>
      <c r="N755" s="163"/>
      <c r="O755" s="163"/>
      <c r="P755" s="163"/>
      <c r="Q755" s="163"/>
      <c r="R755" s="164"/>
      <c r="S755" s="165"/>
      <c r="T755" s="167" t="s">
        <v>492</v>
      </c>
      <c r="U755" s="163"/>
      <c r="V755" s="166">
        <v>8.5000000000000006E-2</v>
      </c>
      <c r="W755" s="167">
        <v>50048</v>
      </c>
      <c r="X755" s="155" t="s">
        <v>965</v>
      </c>
      <c r="Y755" s="155"/>
      <c r="Z755" s="155"/>
      <c r="AA755" s="152">
        <f t="shared" si="49"/>
        <v>8.5000000000000006E-2</v>
      </c>
      <c r="AB755" s="168">
        <f t="shared" si="47"/>
        <v>8.5000000000000006E-2</v>
      </c>
      <c r="AC755" s="155"/>
      <c r="AD755" s="155">
        <f t="shared" si="48"/>
        <v>0</v>
      </c>
      <c r="AE755" s="169">
        <v>40086</v>
      </c>
      <c r="AF755" s="155">
        <v>6</v>
      </c>
      <c r="AG755" s="155"/>
      <c r="AH755" s="155"/>
      <c r="AI755" s="155"/>
      <c r="AJ755" s="155"/>
      <c r="AK755" s="155"/>
      <c r="AL755" s="155"/>
      <c r="AM755" s="88"/>
    </row>
    <row r="756" spans="1:39" s="95" customFormat="1" x14ac:dyDescent="0.35">
      <c r="A756" s="155">
        <v>63058</v>
      </c>
      <c r="B756" s="162">
        <v>2547</v>
      </c>
      <c r="C756" s="155" t="s">
        <v>966</v>
      </c>
      <c r="D756" s="155" t="s">
        <v>473</v>
      </c>
      <c r="E756" s="155"/>
      <c r="F756" s="155">
        <v>11</v>
      </c>
      <c r="G756" s="171">
        <v>1</v>
      </c>
      <c r="H756" s="155"/>
      <c r="I756" s="155" t="str">
        <f t="shared" si="50"/>
        <v>part</v>
      </c>
      <c r="J756" s="155"/>
      <c r="K756" s="155"/>
      <c r="L756" s="155"/>
      <c r="M756" s="155"/>
      <c r="N756" s="163"/>
      <c r="O756" s="163"/>
      <c r="P756" s="163"/>
      <c r="Q756" s="163"/>
      <c r="R756" s="164"/>
      <c r="S756" s="165"/>
      <c r="T756" s="167" t="s">
        <v>492</v>
      </c>
      <c r="U756" s="163"/>
      <c r="V756" s="166">
        <v>0.06</v>
      </c>
      <c r="W756" s="167">
        <v>50048</v>
      </c>
      <c r="X756" s="155" t="s">
        <v>967</v>
      </c>
      <c r="Y756" s="155"/>
      <c r="Z756" s="155"/>
      <c r="AA756" s="152">
        <f t="shared" si="49"/>
        <v>0.06</v>
      </c>
      <c r="AB756" s="168">
        <f t="shared" si="47"/>
        <v>0.65999999999999992</v>
      </c>
      <c r="AC756" s="155"/>
      <c r="AD756" s="155">
        <f t="shared" ref="AD756:AD787" si="51">AC756*F756</f>
        <v>0</v>
      </c>
      <c r="AE756" s="169">
        <v>40086</v>
      </c>
      <c r="AF756" s="155">
        <v>8</v>
      </c>
      <c r="AG756" s="155"/>
      <c r="AH756" s="155"/>
      <c r="AI756" s="155"/>
      <c r="AJ756" s="155"/>
      <c r="AK756" s="155"/>
      <c r="AL756" s="155"/>
      <c r="AM756" s="88"/>
    </row>
    <row r="757" spans="1:39" s="168" customFormat="1" x14ac:dyDescent="0.35">
      <c r="A757" s="155">
        <v>62912</v>
      </c>
      <c r="B757" s="162">
        <v>2556</v>
      </c>
      <c r="C757" s="155" t="s">
        <v>968</v>
      </c>
      <c r="D757" s="155" t="s">
        <v>473</v>
      </c>
      <c r="E757" s="155"/>
      <c r="F757" s="155">
        <v>4</v>
      </c>
      <c r="G757" s="171">
        <v>1</v>
      </c>
      <c r="H757" s="155"/>
      <c r="I757" s="155" t="str">
        <f t="shared" si="50"/>
        <v>part</v>
      </c>
      <c r="J757" s="155"/>
      <c r="K757" s="155"/>
      <c r="L757" s="155"/>
      <c r="M757" s="155"/>
      <c r="N757" s="163"/>
      <c r="O757" s="163"/>
      <c r="P757" s="163"/>
      <c r="Q757" s="163"/>
      <c r="R757" s="164"/>
      <c r="S757" s="165"/>
      <c r="T757" s="167" t="s">
        <v>492</v>
      </c>
      <c r="U757" s="163"/>
      <c r="V757" s="166">
        <v>0.25</v>
      </c>
      <c r="W757" s="167"/>
      <c r="X757" s="155" t="s">
        <v>542</v>
      </c>
      <c r="Y757" s="155" t="s">
        <v>475</v>
      </c>
      <c r="Z757" s="155"/>
      <c r="AA757" s="152">
        <f t="shared" si="49"/>
        <v>0.25</v>
      </c>
      <c r="AB757" s="168">
        <f t="shared" si="47"/>
        <v>1</v>
      </c>
      <c r="AC757" s="155"/>
      <c r="AD757" s="155">
        <f t="shared" si="51"/>
        <v>0</v>
      </c>
      <c r="AE757" s="169">
        <v>40126</v>
      </c>
      <c r="AF757" s="155"/>
      <c r="AG757" s="155"/>
      <c r="AH757" s="155"/>
      <c r="AI757" s="155"/>
      <c r="AJ757" s="155"/>
      <c r="AK757" s="155"/>
      <c r="AL757" s="155"/>
      <c r="AM757" s="155"/>
    </row>
    <row r="758" spans="1:39" s="168" customFormat="1" x14ac:dyDescent="0.35">
      <c r="A758" s="155">
        <v>62465</v>
      </c>
      <c r="B758" s="162">
        <v>2569</v>
      </c>
      <c r="C758" s="155" t="s">
        <v>969</v>
      </c>
      <c r="D758" s="155" t="s">
        <v>473</v>
      </c>
      <c r="E758" s="155"/>
      <c r="F758" s="155">
        <v>1</v>
      </c>
      <c r="G758" s="171">
        <v>1</v>
      </c>
      <c r="H758" s="155"/>
      <c r="I758" s="155" t="str">
        <f t="shared" si="50"/>
        <v>part</v>
      </c>
      <c r="J758" s="155"/>
      <c r="K758" s="155"/>
      <c r="L758" s="155"/>
      <c r="M758" s="155"/>
      <c r="N758" s="163"/>
      <c r="O758" s="163"/>
      <c r="P758" s="163"/>
      <c r="Q758" s="163"/>
      <c r="R758" s="164"/>
      <c r="S758" s="165"/>
      <c r="T758" s="167"/>
      <c r="U758" s="155"/>
      <c r="V758" s="166">
        <v>6.04</v>
      </c>
      <c r="W758" s="164">
        <v>50000</v>
      </c>
      <c r="X758" s="155" t="s">
        <v>618</v>
      </c>
      <c r="Y758" s="155"/>
      <c r="Z758" s="166"/>
      <c r="AA758" s="152">
        <f t="shared" si="49"/>
        <v>6.04</v>
      </c>
      <c r="AB758" s="168">
        <f t="shared" si="47"/>
        <v>6.04</v>
      </c>
      <c r="AC758" s="155"/>
      <c r="AD758" s="155">
        <f t="shared" si="51"/>
        <v>0</v>
      </c>
      <c r="AE758" s="169">
        <v>40123</v>
      </c>
      <c r="AF758" s="155"/>
      <c r="AG758" s="155"/>
      <c r="AH758" s="155"/>
      <c r="AI758" s="155"/>
      <c r="AJ758" s="155"/>
      <c r="AK758" s="155"/>
      <c r="AL758" s="155"/>
      <c r="AM758" s="155"/>
    </row>
    <row r="759" spans="1:39" s="168" customFormat="1" x14ac:dyDescent="0.35">
      <c r="A759" s="155">
        <v>62452</v>
      </c>
      <c r="B759" s="162">
        <v>2569</v>
      </c>
      <c r="C759" s="155" t="s">
        <v>969</v>
      </c>
      <c r="D759" s="155" t="s">
        <v>473</v>
      </c>
      <c r="E759" s="155"/>
      <c r="F759" s="155">
        <v>1</v>
      </c>
      <c r="G759" s="171">
        <v>1</v>
      </c>
      <c r="H759" s="155"/>
      <c r="I759" s="155" t="str">
        <f t="shared" si="50"/>
        <v>part</v>
      </c>
      <c r="J759" s="155"/>
      <c r="K759" s="155"/>
      <c r="L759" s="155"/>
      <c r="M759" s="155"/>
      <c r="N759" s="163"/>
      <c r="O759" s="163"/>
      <c r="P759" s="163"/>
      <c r="Q759" s="163"/>
      <c r="R759" s="164"/>
      <c r="S759" s="165"/>
      <c r="T759" s="167" t="s">
        <v>970</v>
      </c>
      <c r="U759" s="155"/>
      <c r="V759" s="166">
        <v>6.04</v>
      </c>
      <c r="W759" s="164">
        <v>50000</v>
      </c>
      <c r="X759" s="155" t="s">
        <v>618</v>
      </c>
      <c r="Y759" s="155"/>
      <c r="Z759" s="166"/>
      <c r="AA759" s="152">
        <f t="shared" si="49"/>
        <v>6.04</v>
      </c>
      <c r="AB759" s="168">
        <f t="shared" si="47"/>
        <v>6.04</v>
      </c>
      <c r="AC759" s="155"/>
      <c r="AD759" s="155">
        <f t="shared" si="51"/>
        <v>0</v>
      </c>
      <c r="AE759" s="169">
        <v>40092</v>
      </c>
      <c r="AF759" s="155"/>
      <c r="AG759" s="155"/>
      <c r="AH759" s="155"/>
      <c r="AI759" s="155"/>
      <c r="AJ759" s="155"/>
      <c r="AK759" s="155"/>
      <c r="AL759" s="155"/>
      <c r="AM759" s="155"/>
    </row>
    <row r="760" spans="1:39" s="168" customFormat="1" x14ac:dyDescent="0.35">
      <c r="A760" s="155">
        <v>62445</v>
      </c>
      <c r="B760" s="162">
        <v>2570</v>
      </c>
      <c r="C760" s="155" t="s">
        <v>971</v>
      </c>
      <c r="D760" s="155" t="s">
        <v>473</v>
      </c>
      <c r="E760" s="155"/>
      <c r="F760" s="155">
        <v>1</v>
      </c>
      <c r="G760" s="155">
        <v>100</v>
      </c>
      <c r="H760" s="155"/>
      <c r="I760" s="155" t="str">
        <f t="shared" si="50"/>
        <v>part</v>
      </c>
      <c r="J760" s="155"/>
      <c r="K760" s="155"/>
      <c r="L760" s="155"/>
      <c r="M760" s="155"/>
      <c r="N760" s="163"/>
      <c r="O760" s="163"/>
      <c r="P760" s="163"/>
      <c r="Q760" s="163"/>
      <c r="R760" s="164"/>
      <c r="S760" s="165"/>
      <c r="T760" s="167" t="s">
        <v>972</v>
      </c>
      <c r="U760" s="155"/>
      <c r="V760" s="271">
        <v>13.2</v>
      </c>
      <c r="W760" s="167">
        <v>50043</v>
      </c>
      <c r="X760" s="155" t="s">
        <v>718</v>
      </c>
      <c r="Y760" s="155"/>
      <c r="Z760" s="166"/>
      <c r="AA760" s="152">
        <f t="shared" si="49"/>
        <v>13.2</v>
      </c>
      <c r="AB760" s="168">
        <f t="shared" si="47"/>
        <v>13.2</v>
      </c>
      <c r="AC760" s="155"/>
      <c r="AD760" s="155">
        <f t="shared" si="51"/>
        <v>0</v>
      </c>
      <c r="AE760" s="169">
        <v>40088</v>
      </c>
      <c r="AF760" s="155"/>
      <c r="AG760" s="155"/>
      <c r="AH760" s="155"/>
      <c r="AI760" s="155"/>
      <c r="AJ760" s="155"/>
      <c r="AK760" s="155"/>
      <c r="AL760" s="155"/>
      <c r="AM760" s="155"/>
    </row>
    <row r="761" spans="1:39" s="168" customFormat="1" x14ac:dyDescent="0.35">
      <c r="A761" s="155">
        <v>63067</v>
      </c>
      <c r="B761" s="162">
        <v>2572</v>
      </c>
      <c r="C761" s="155" t="s">
        <v>973</v>
      </c>
      <c r="D761" s="155" t="s">
        <v>473</v>
      </c>
      <c r="E761" s="155"/>
      <c r="F761" s="155">
        <v>2</v>
      </c>
      <c r="G761" s="250">
        <v>1</v>
      </c>
      <c r="H761" s="155"/>
      <c r="I761" s="155" t="str">
        <f t="shared" si="50"/>
        <v>part</v>
      </c>
      <c r="J761" s="155"/>
      <c r="K761" s="155"/>
      <c r="L761" s="155"/>
      <c r="M761" s="155"/>
      <c r="N761" s="163"/>
      <c r="O761" s="163"/>
      <c r="P761" s="163"/>
      <c r="Q761" s="163"/>
      <c r="R761" s="164"/>
      <c r="S761" s="165"/>
      <c r="T761" s="167" t="s">
        <v>506</v>
      </c>
      <c r="U761" s="155"/>
      <c r="V761" s="166">
        <v>6.42</v>
      </c>
      <c r="W761" s="167"/>
      <c r="X761" s="155" t="s">
        <v>704</v>
      </c>
      <c r="Y761" s="155"/>
      <c r="Z761" s="166"/>
      <c r="AA761" s="152">
        <f t="shared" si="49"/>
        <v>6.42</v>
      </c>
      <c r="AB761" s="168">
        <f t="shared" si="47"/>
        <v>12.84</v>
      </c>
      <c r="AC761" s="155"/>
      <c r="AD761" s="155">
        <f t="shared" si="51"/>
        <v>0</v>
      </c>
      <c r="AE761" s="169">
        <v>40122</v>
      </c>
      <c r="AF761" s="155"/>
      <c r="AG761" s="155"/>
      <c r="AH761" s="155"/>
      <c r="AI761" s="155"/>
      <c r="AJ761" s="155"/>
      <c r="AK761" s="155"/>
      <c r="AL761" s="155"/>
      <c r="AM761" s="155"/>
    </row>
    <row r="762" spans="1:39" s="168" customFormat="1" x14ac:dyDescent="0.35">
      <c r="A762" s="155">
        <v>62931</v>
      </c>
      <c r="B762" s="162">
        <v>2572</v>
      </c>
      <c r="C762" s="155" t="s">
        <v>973</v>
      </c>
      <c r="D762" s="155" t="s">
        <v>473</v>
      </c>
      <c r="E762" s="155"/>
      <c r="F762" s="155">
        <v>2</v>
      </c>
      <c r="G762" s="171">
        <v>1</v>
      </c>
      <c r="H762" s="155"/>
      <c r="I762" s="155" t="str">
        <f t="shared" si="50"/>
        <v>part</v>
      </c>
      <c r="J762" s="155"/>
      <c r="K762" s="155"/>
      <c r="L762" s="155"/>
      <c r="M762" s="155"/>
      <c r="N762" s="163"/>
      <c r="O762" s="163"/>
      <c r="P762" s="163"/>
      <c r="Q762" s="163"/>
      <c r="R762" s="164"/>
      <c r="S762" s="165"/>
      <c r="T762" s="167" t="s">
        <v>506</v>
      </c>
      <c r="U762" s="155"/>
      <c r="V762" s="166">
        <v>6.42</v>
      </c>
      <c r="W762" s="164"/>
      <c r="X762" s="155" t="s">
        <v>704</v>
      </c>
      <c r="Y762" s="155"/>
      <c r="Z762" s="166"/>
      <c r="AA762" s="152">
        <f t="shared" si="49"/>
        <v>6.42</v>
      </c>
      <c r="AB762" s="168">
        <f t="shared" si="47"/>
        <v>12.84</v>
      </c>
      <c r="AC762" s="155"/>
      <c r="AD762" s="155">
        <f t="shared" si="51"/>
        <v>0</v>
      </c>
      <c r="AE762" s="169">
        <v>40092</v>
      </c>
      <c r="AF762" s="155"/>
      <c r="AG762" s="155"/>
      <c r="AH762" s="155"/>
      <c r="AI762" s="155"/>
      <c r="AJ762" s="155"/>
      <c r="AK762" s="155"/>
      <c r="AL762" s="155"/>
      <c r="AM762" s="155"/>
    </row>
    <row r="763" spans="1:39" s="168" customFormat="1" x14ac:dyDescent="0.35">
      <c r="A763" s="155">
        <v>61761</v>
      </c>
      <c r="B763" s="162">
        <v>2573</v>
      </c>
      <c r="C763" s="155" t="s">
        <v>974</v>
      </c>
      <c r="D763" s="155" t="s">
        <v>473</v>
      </c>
      <c r="E763" s="155"/>
      <c r="F763" s="155">
        <v>4</v>
      </c>
      <c r="G763" s="171">
        <v>1</v>
      </c>
      <c r="H763" s="155"/>
      <c r="I763" s="155" t="str">
        <f t="shared" si="50"/>
        <v>part</v>
      </c>
      <c r="J763" s="155"/>
      <c r="K763" s="155"/>
      <c r="L763" s="155"/>
      <c r="M763" s="155"/>
      <c r="N763" s="163"/>
      <c r="O763" s="163"/>
      <c r="P763" s="163"/>
      <c r="Q763" s="163"/>
      <c r="R763" s="164"/>
      <c r="S763" s="165"/>
      <c r="T763" s="167" t="s">
        <v>773</v>
      </c>
      <c r="U763" s="155"/>
      <c r="V763" s="166">
        <v>0.18</v>
      </c>
      <c r="W763" s="167"/>
      <c r="X763" s="155" t="s">
        <v>975</v>
      </c>
      <c r="Y763" s="155" t="s">
        <v>475</v>
      </c>
      <c r="Z763" s="166"/>
      <c r="AA763" s="152">
        <f t="shared" si="49"/>
        <v>0.18</v>
      </c>
      <c r="AB763" s="168">
        <f t="shared" si="47"/>
        <v>0.72</v>
      </c>
      <c r="AC763" s="155"/>
      <c r="AD763" s="155">
        <f t="shared" si="51"/>
        <v>0</v>
      </c>
      <c r="AE763" s="169">
        <v>40112</v>
      </c>
      <c r="AF763" s="155"/>
      <c r="AG763" s="155"/>
      <c r="AH763" s="155"/>
      <c r="AI763" s="155"/>
      <c r="AJ763" s="155"/>
      <c r="AK763" s="155"/>
      <c r="AL763" s="155"/>
      <c r="AM763" s="155"/>
    </row>
    <row r="764" spans="1:39" s="168" customFormat="1" x14ac:dyDescent="0.35">
      <c r="A764" s="155">
        <v>63070</v>
      </c>
      <c r="B764" s="162">
        <v>2573</v>
      </c>
      <c r="C764" s="155" t="s">
        <v>974</v>
      </c>
      <c r="D764" s="155" t="s">
        <v>473</v>
      </c>
      <c r="E764" s="155"/>
      <c r="F764" s="155">
        <v>4</v>
      </c>
      <c r="G764" s="171">
        <v>1</v>
      </c>
      <c r="H764" s="155"/>
      <c r="I764" s="155" t="str">
        <f t="shared" si="50"/>
        <v>part</v>
      </c>
      <c r="J764" s="155"/>
      <c r="K764" s="155"/>
      <c r="L764" s="155"/>
      <c r="M764" s="155"/>
      <c r="N764" s="163"/>
      <c r="O764" s="163"/>
      <c r="P764" s="163"/>
      <c r="Q764" s="163"/>
      <c r="R764" s="164"/>
      <c r="S764" s="165"/>
      <c r="T764" s="167" t="s">
        <v>773</v>
      </c>
      <c r="U764" s="155"/>
      <c r="V764" s="166">
        <v>0.18</v>
      </c>
      <c r="W764" s="167"/>
      <c r="X764" s="155" t="s">
        <v>975</v>
      </c>
      <c r="Y764" s="155" t="s">
        <v>475</v>
      </c>
      <c r="Z764" s="166"/>
      <c r="AA764" s="152">
        <f t="shared" si="49"/>
        <v>0.18</v>
      </c>
      <c r="AB764" s="168">
        <f t="shared" si="47"/>
        <v>0.72</v>
      </c>
      <c r="AC764" s="155"/>
      <c r="AD764" s="155">
        <f t="shared" si="51"/>
        <v>0</v>
      </c>
      <c r="AE764" s="169">
        <v>40112</v>
      </c>
      <c r="AF764" s="155"/>
      <c r="AG764" s="155"/>
      <c r="AH764" s="155"/>
      <c r="AI764" s="155"/>
      <c r="AJ764" s="155"/>
      <c r="AK764" s="155"/>
      <c r="AL764" s="155"/>
      <c r="AM764" s="155"/>
    </row>
    <row r="765" spans="1:39" s="168" customFormat="1" x14ac:dyDescent="0.35">
      <c r="A765" s="155">
        <v>63072</v>
      </c>
      <c r="B765" s="162">
        <v>2573</v>
      </c>
      <c r="C765" s="155" t="s">
        <v>974</v>
      </c>
      <c r="D765" s="155" t="s">
        <v>473</v>
      </c>
      <c r="E765" s="155"/>
      <c r="F765" s="155">
        <v>5</v>
      </c>
      <c r="G765" s="171">
        <v>1</v>
      </c>
      <c r="H765" s="155"/>
      <c r="I765" s="155" t="str">
        <f t="shared" si="50"/>
        <v>part</v>
      </c>
      <c r="J765" s="155"/>
      <c r="K765" s="155"/>
      <c r="L765" s="155"/>
      <c r="M765" s="155"/>
      <c r="N765" s="163"/>
      <c r="O765" s="163"/>
      <c r="P765" s="163"/>
      <c r="Q765" s="163"/>
      <c r="R765" s="164"/>
      <c r="S765" s="165"/>
      <c r="T765" s="167" t="s">
        <v>773</v>
      </c>
      <c r="U765" s="155"/>
      <c r="V765" s="166">
        <v>0.18</v>
      </c>
      <c r="W765" s="167"/>
      <c r="X765" s="155" t="s">
        <v>975</v>
      </c>
      <c r="Y765" s="155" t="s">
        <v>475</v>
      </c>
      <c r="Z765" s="166"/>
      <c r="AA765" s="152">
        <f t="shared" si="49"/>
        <v>0.18</v>
      </c>
      <c r="AB765" s="168">
        <f t="shared" si="47"/>
        <v>0.89999999999999991</v>
      </c>
      <c r="AC765" s="155"/>
      <c r="AD765" s="155">
        <f t="shared" si="51"/>
        <v>0</v>
      </c>
      <c r="AE765" s="169">
        <v>40112</v>
      </c>
      <c r="AF765" s="155"/>
      <c r="AG765" s="155"/>
      <c r="AH765" s="155"/>
      <c r="AI765" s="155"/>
      <c r="AJ765" s="155"/>
      <c r="AK765" s="155"/>
      <c r="AL765" s="155"/>
      <c r="AM765" s="155"/>
    </row>
    <row r="766" spans="1:39" s="168" customFormat="1" x14ac:dyDescent="0.35">
      <c r="A766" s="186">
        <v>62882</v>
      </c>
      <c r="B766" s="187">
        <v>2575</v>
      </c>
      <c r="C766" s="186" t="s">
        <v>977</v>
      </c>
      <c r="D766" s="186" t="s">
        <v>473</v>
      </c>
      <c r="E766" s="186"/>
      <c r="F766" s="186">
        <v>0.25</v>
      </c>
      <c r="G766" s="188">
        <v>1</v>
      </c>
      <c r="H766" s="186"/>
      <c r="I766" s="186" t="str">
        <f t="shared" si="50"/>
        <v>part</v>
      </c>
      <c r="J766" s="186"/>
      <c r="K766" s="186"/>
      <c r="L766" s="186"/>
      <c r="M766" s="186"/>
      <c r="N766" s="189"/>
      <c r="O766" s="189"/>
      <c r="P766" s="189"/>
      <c r="Q766" s="189"/>
      <c r="R766" s="190"/>
      <c r="S766" s="191"/>
      <c r="T766" s="192"/>
      <c r="U766" s="186"/>
      <c r="V766" s="193">
        <v>28.12</v>
      </c>
      <c r="W766" s="190"/>
      <c r="X766" s="186" t="s">
        <v>978</v>
      </c>
      <c r="Y766" s="186"/>
      <c r="Z766" s="193"/>
      <c r="AA766" s="194">
        <f t="shared" si="49"/>
        <v>28.12</v>
      </c>
      <c r="AB766" s="195">
        <f t="shared" si="47"/>
        <v>7.03</v>
      </c>
      <c r="AC766" s="186"/>
      <c r="AD766" s="186">
        <f t="shared" si="51"/>
        <v>0</v>
      </c>
      <c r="AE766" s="196">
        <v>40093</v>
      </c>
      <c r="AF766" s="186"/>
      <c r="AG766" s="186"/>
      <c r="AH766" s="186"/>
      <c r="AI766" s="186"/>
      <c r="AJ766" s="186"/>
      <c r="AK766" s="186"/>
      <c r="AL766" s="186"/>
      <c r="AM766" s="155"/>
    </row>
    <row r="767" spans="1:39" s="168" customFormat="1" x14ac:dyDescent="0.35">
      <c r="A767" s="155">
        <v>62865</v>
      </c>
      <c r="B767" s="162">
        <v>2576</v>
      </c>
      <c r="C767" s="155" t="s">
        <v>979</v>
      </c>
      <c r="D767" s="155" t="s">
        <v>473</v>
      </c>
      <c r="E767" s="155"/>
      <c r="F767" s="155">
        <v>1</v>
      </c>
      <c r="G767" s="171">
        <v>1</v>
      </c>
      <c r="H767" s="155"/>
      <c r="I767" s="155" t="str">
        <f t="shared" si="50"/>
        <v>part</v>
      </c>
      <c r="J767" s="155"/>
      <c r="K767" s="155"/>
      <c r="L767" s="155"/>
      <c r="M767" s="155"/>
      <c r="N767" s="163"/>
      <c r="O767" s="163"/>
      <c r="P767" s="163"/>
      <c r="Q767" s="163"/>
      <c r="R767" s="164"/>
      <c r="S767" s="165"/>
      <c r="T767" s="167" t="s">
        <v>980</v>
      </c>
      <c r="U767" s="155"/>
      <c r="V767" s="166">
        <v>0</v>
      </c>
      <c r="W767" s="164"/>
      <c r="X767" s="155" t="s">
        <v>981</v>
      </c>
      <c r="Y767" s="155"/>
      <c r="Z767" s="166"/>
      <c r="AA767" s="152">
        <f t="shared" si="49"/>
        <v>0</v>
      </c>
      <c r="AB767" s="168">
        <f t="shared" si="47"/>
        <v>0</v>
      </c>
      <c r="AC767" s="155"/>
      <c r="AD767" s="155">
        <f t="shared" si="51"/>
        <v>0</v>
      </c>
      <c r="AE767" s="169">
        <v>40093</v>
      </c>
      <c r="AF767" s="155"/>
      <c r="AG767" s="155"/>
      <c r="AH767" s="155"/>
      <c r="AI767" s="155"/>
      <c r="AJ767" s="155"/>
      <c r="AK767" s="155"/>
      <c r="AL767" s="155"/>
      <c r="AM767" s="155"/>
    </row>
    <row r="768" spans="1:39" s="168" customFormat="1" x14ac:dyDescent="0.35">
      <c r="A768" s="149">
        <v>62402</v>
      </c>
      <c r="B768" s="253">
        <v>2577</v>
      </c>
      <c r="C768" s="149" t="s">
        <v>983</v>
      </c>
      <c r="D768" s="149" t="s">
        <v>473</v>
      </c>
      <c r="E768" s="149"/>
      <c r="F768" s="149">
        <v>1</v>
      </c>
      <c r="G768" s="254">
        <v>1</v>
      </c>
      <c r="H768" s="149"/>
      <c r="I768" s="149" t="str">
        <f t="shared" si="50"/>
        <v>part</v>
      </c>
      <c r="J768" s="149"/>
      <c r="K768" s="149"/>
      <c r="L768" s="149"/>
      <c r="M768" s="149"/>
      <c r="N768" s="170"/>
      <c r="O768" s="170"/>
      <c r="P768" s="170"/>
      <c r="Q768" s="170"/>
      <c r="R768" s="255"/>
      <c r="S768" s="256"/>
      <c r="T768" s="257" t="s">
        <v>984</v>
      </c>
      <c r="U768" s="149"/>
      <c r="V768" s="259">
        <v>500</v>
      </c>
      <c r="W768" s="255">
        <v>50166</v>
      </c>
      <c r="X768" s="149" t="s">
        <v>985</v>
      </c>
      <c r="Y768" s="149" t="s">
        <v>1724</v>
      </c>
      <c r="Z768" s="259"/>
      <c r="AA768" s="260">
        <v>71.430000000000007</v>
      </c>
      <c r="AB768" s="150">
        <f t="shared" si="47"/>
        <v>71.430000000000007</v>
      </c>
      <c r="AC768" s="149"/>
      <c r="AD768" s="149">
        <f t="shared" si="51"/>
        <v>0</v>
      </c>
      <c r="AE768" s="261">
        <v>40093</v>
      </c>
      <c r="AF768" s="149"/>
      <c r="AG768" s="149"/>
      <c r="AH768" s="149"/>
      <c r="AI768" s="149"/>
      <c r="AJ768" s="149"/>
      <c r="AK768" s="149"/>
      <c r="AL768" s="149"/>
      <c r="AM768" s="155"/>
    </row>
    <row r="769" spans="1:39" s="168" customFormat="1" x14ac:dyDescent="0.35">
      <c r="A769" s="155">
        <v>62897</v>
      </c>
      <c r="B769" s="162">
        <v>2579</v>
      </c>
      <c r="C769" s="155" t="s">
        <v>1866</v>
      </c>
      <c r="D769" s="155" t="s">
        <v>473</v>
      </c>
      <c r="E769" s="155"/>
      <c r="F769" s="155">
        <v>1</v>
      </c>
      <c r="G769" s="171">
        <v>1</v>
      </c>
      <c r="H769" s="155"/>
      <c r="I769" s="155" t="str">
        <f t="shared" si="50"/>
        <v>part</v>
      </c>
      <c r="J769" s="155"/>
      <c r="K769" s="155"/>
      <c r="L769" s="155"/>
      <c r="M769" s="155"/>
      <c r="N769" s="163"/>
      <c r="O769" s="163"/>
      <c r="P769" s="163"/>
      <c r="Q769" s="163"/>
      <c r="R769" s="164"/>
      <c r="S769" s="165"/>
      <c r="T769" s="167" t="s">
        <v>1810</v>
      </c>
      <c r="U769" s="155"/>
      <c r="V769" s="166">
        <v>28.24</v>
      </c>
      <c r="W769" s="167">
        <v>50103</v>
      </c>
      <c r="X769" s="183" t="s">
        <v>1867</v>
      </c>
      <c r="Y769" s="155" t="s">
        <v>1868</v>
      </c>
      <c r="Z769" s="166"/>
      <c r="AA769" s="152">
        <f t="shared" ref="AA769:AA790" si="52">V769+Z769</f>
        <v>28.24</v>
      </c>
      <c r="AB769" s="168">
        <f t="shared" si="47"/>
        <v>28.24</v>
      </c>
      <c r="AC769" s="155"/>
      <c r="AD769" s="155">
        <f t="shared" si="51"/>
        <v>0</v>
      </c>
      <c r="AE769" s="169">
        <v>40095</v>
      </c>
      <c r="AF769" s="155"/>
      <c r="AG769" s="155"/>
      <c r="AH769" s="155"/>
      <c r="AI769" s="155"/>
      <c r="AJ769" s="155"/>
      <c r="AK769" s="155"/>
      <c r="AL769" s="155"/>
      <c r="AM769" s="155"/>
    </row>
    <row r="770" spans="1:39" s="168" customFormat="1" x14ac:dyDescent="0.35">
      <c r="A770" s="155">
        <v>62998</v>
      </c>
      <c r="B770" s="162">
        <v>2582</v>
      </c>
      <c r="C770" s="155" t="s">
        <v>986</v>
      </c>
      <c r="D770" s="155" t="s">
        <v>473</v>
      </c>
      <c r="E770" s="155"/>
      <c r="F770" s="155">
        <v>4</v>
      </c>
      <c r="G770" s="171">
        <v>1</v>
      </c>
      <c r="H770" s="155"/>
      <c r="I770" s="155" t="str">
        <f t="shared" si="50"/>
        <v>part</v>
      </c>
      <c r="J770" s="155"/>
      <c r="K770" s="155"/>
      <c r="L770" s="155"/>
      <c r="M770" s="155"/>
      <c r="N770" s="163"/>
      <c r="O770" s="163"/>
      <c r="P770" s="163"/>
      <c r="Q770" s="163"/>
      <c r="R770" s="164"/>
      <c r="S770" s="165"/>
      <c r="T770" s="167" t="s">
        <v>492</v>
      </c>
      <c r="U770" s="155"/>
      <c r="V770" s="166">
        <v>0.81</v>
      </c>
      <c r="W770" s="167">
        <v>50101</v>
      </c>
      <c r="X770" s="155" t="s">
        <v>542</v>
      </c>
      <c r="Y770" s="155" t="s">
        <v>475</v>
      </c>
      <c r="Z770" s="166"/>
      <c r="AA770" s="152">
        <f t="shared" si="52"/>
        <v>0.81</v>
      </c>
      <c r="AB770" s="168">
        <f t="shared" si="47"/>
        <v>3.24</v>
      </c>
      <c r="AC770" s="155"/>
      <c r="AD770" s="155">
        <f t="shared" si="51"/>
        <v>0</v>
      </c>
      <c r="AE770" s="169">
        <v>40102</v>
      </c>
      <c r="AF770" s="155"/>
      <c r="AG770" s="155"/>
      <c r="AH770" s="155"/>
      <c r="AI770" s="155"/>
      <c r="AJ770" s="155"/>
      <c r="AK770" s="155"/>
      <c r="AL770" s="155"/>
      <c r="AM770" s="155"/>
    </row>
    <row r="771" spans="1:39" s="168" customFormat="1" x14ac:dyDescent="0.35">
      <c r="A771" s="155">
        <v>62998</v>
      </c>
      <c r="B771" s="162">
        <v>2583</v>
      </c>
      <c r="C771" s="155" t="s">
        <v>987</v>
      </c>
      <c r="D771" s="155" t="s">
        <v>473</v>
      </c>
      <c r="E771" s="155"/>
      <c r="F771" s="155">
        <v>4</v>
      </c>
      <c r="G771" s="171">
        <v>1</v>
      </c>
      <c r="H771" s="155"/>
      <c r="I771" s="155" t="str">
        <f t="shared" si="50"/>
        <v>part</v>
      </c>
      <c r="J771" s="155"/>
      <c r="K771" s="155"/>
      <c r="L771" s="155"/>
      <c r="M771" s="155"/>
      <c r="N771" s="163"/>
      <c r="O771" s="163"/>
      <c r="P771" s="163"/>
      <c r="Q771" s="163"/>
      <c r="R771" s="164"/>
      <c r="S771" s="165"/>
      <c r="T771" s="167" t="s">
        <v>492</v>
      </c>
      <c r="U771" s="155"/>
      <c r="V771" s="166">
        <v>1.1200000000000001</v>
      </c>
      <c r="W771" s="167">
        <v>50101</v>
      </c>
      <c r="X771" s="155" t="s">
        <v>542</v>
      </c>
      <c r="Y771" s="155" t="s">
        <v>475</v>
      </c>
      <c r="Z771" s="166"/>
      <c r="AA771" s="152">
        <f t="shared" si="52"/>
        <v>1.1200000000000001</v>
      </c>
      <c r="AB771" s="168">
        <f t="shared" si="47"/>
        <v>4.4800000000000004</v>
      </c>
      <c r="AC771" s="155"/>
      <c r="AD771" s="155">
        <f t="shared" si="51"/>
        <v>0</v>
      </c>
      <c r="AE771" s="169">
        <v>40102</v>
      </c>
      <c r="AF771" s="155"/>
      <c r="AG771" s="155"/>
      <c r="AH771" s="155"/>
      <c r="AI771" s="155"/>
      <c r="AJ771" s="155"/>
      <c r="AK771" s="155"/>
      <c r="AL771" s="155"/>
      <c r="AM771" s="155"/>
    </row>
    <row r="772" spans="1:39" s="168" customFormat="1" x14ac:dyDescent="0.35">
      <c r="A772" s="149">
        <v>62912</v>
      </c>
      <c r="B772" s="253">
        <v>2589</v>
      </c>
      <c r="C772" s="149" t="s">
        <v>988</v>
      </c>
      <c r="D772" s="149" t="s">
        <v>473</v>
      </c>
      <c r="E772" s="149"/>
      <c r="F772" s="149">
        <v>1</v>
      </c>
      <c r="G772" s="254">
        <v>1</v>
      </c>
      <c r="H772" s="149"/>
      <c r="I772" s="149" t="str">
        <f t="shared" si="50"/>
        <v>part</v>
      </c>
      <c r="J772" s="149"/>
      <c r="K772" s="149"/>
      <c r="L772" s="149"/>
      <c r="M772" s="149"/>
      <c r="N772" s="170"/>
      <c r="O772" s="170"/>
      <c r="P772" s="170"/>
      <c r="Q772" s="170"/>
      <c r="R772" s="255"/>
      <c r="S772" s="256"/>
      <c r="T772" s="257" t="s">
        <v>989</v>
      </c>
      <c r="U772" s="170"/>
      <c r="V772" s="259">
        <v>12.52</v>
      </c>
      <c r="W772" s="257"/>
      <c r="X772" s="149" t="s">
        <v>1725</v>
      </c>
      <c r="Y772" s="149" t="s">
        <v>490</v>
      </c>
      <c r="Z772" s="149"/>
      <c r="AA772" s="260">
        <f t="shared" si="52"/>
        <v>12.52</v>
      </c>
      <c r="AB772" s="150">
        <f t="shared" si="47"/>
        <v>12.52</v>
      </c>
      <c r="AC772" s="149"/>
      <c r="AD772" s="149">
        <f t="shared" si="51"/>
        <v>0</v>
      </c>
      <c r="AE772" s="261">
        <v>40126</v>
      </c>
      <c r="AF772" s="149"/>
      <c r="AG772" s="149"/>
      <c r="AH772" s="149"/>
      <c r="AI772" s="149"/>
      <c r="AJ772" s="149"/>
      <c r="AK772" s="149"/>
      <c r="AL772" s="149"/>
      <c r="AM772" s="155"/>
    </row>
    <row r="773" spans="1:39" s="168" customFormat="1" x14ac:dyDescent="0.35">
      <c r="A773" s="155">
        <v>62465</v>
      </c>
      <c r="B773" s="162">
        <v>2597</v>
      </c>
      <c r="C773" s="155" t="s">
        <v>990</v>
      </c>
      <c r="D773" s="155" t="s">
        <v>473</v>
      </c>
      <c r="E773" s="155"/>
      <c r="F773" s="155">
        <v>2</v>
      </c>
      <c r="G773" s="171">
        <v>1</v>
      </c>
      <c r="H773" s="155"/>
      <c r="I773" s="155" t="str">
        <f t="shared" ref="I773:I804" si="53">IF(COUNTIF($A$7:$A$3320,B773)&lt;&gt;0,"assy","part")</f>
        <v>part</v>
      </c>
      <c r="J773" s="155"/>
      <c r="K773" s="155"/>
      <c r="L773" s="155"/>
      <c r="M773" s="155"/>
      <c r="N773" s="163"/>
      <c r="O773" s="163"/>
      <c r="P773" s="163"/>
      <c r="Q773" s="163"/>
      <c r="R773" s="164"/>
      <c r="S773" s="165"/>
      <c r="T773" s="167"/>
      <c r="U773" s="155"/>
      <c r="V773" s="166">
        <v>0</v>
      </c>
      <c r="W773" s="167"/>
      <c r="X773" s="155" t="s">
        <v>991</v>
      </c>
      <c r="Y773" s="155" t="s">
        <v>907</v>
      </c>
      <c r="Z773" s="166"/>
      <c r="AA773" s="152">
        <f t="shared" si="52"/>
        <v>0</v>
      </c>
      <c r="AB773" s="168">
        <f t="shared" si="47"/>
        <v>0</v>
      </c>
      <c r="AC773" s="155"/>
      <c r="AD773" s="155">
        <f t="shared" si="51"/>
        <v>0</v>
      </c>
      <c r="AE773" s="169">
        <v>40123</v>
      </c>
      <c r="AF773" s="155"/>
      <c r="AG773" s="155"/>
      <c r="AH773" s="155"/>
      <c r="AI773" s="155"/>
      <c r="AJ773" s="155"/>
      <c r="AK773" s="155"/>
      <c r="AL773" s="155"/>
      <c r="AM773" s="155"/>
    </row>
    <row r="774" spans="1:39" s="168" customFormat="1" x14ac:dyDescent="0.35">
      <c r="A774" s="155">
        <v>62465</v>
      </c>
      <c r="B774" s="162">
        <v>2598</v>
      </c>
      <c r="C774" s="155" t="s">
        <v>992</v>
      </c>
      <c r="D774" s="155" t="s">
        <v>473</v>
      </c>
      <c r="E774" s="155"/>
      <c r="F774" s="155">
        <v>2</v>
      </c>
      <c r="G774" s="171">
        <v>1</v>
      </c>
      <c r="H774" s="155"/>
      <c r="I774" s="155" t="str">
        <f t="shared" si="53"/>
        <v>part</v>
      </c>
      <c r="J774" s="155"/>
      <c r="K774" s="155"/>
      <c r="L774" s="155"/>
      <c r="M774" s="155"/>
      <c r="N774" s="163"/>
      <c r="O774" s="163"/>
      <c r="P774" s="163"/>
      <c r="Q774" s="163"/>
      <c r="R774" s="164"/>
      <c r="S774" s="165"/>
      <c r="T774" s="167"/>
      <c r="U774" s="155"/>
      <c r="V774" s="166">
        <v>0</v>
      </c>
      <c r="W774" s="167"/>
      <c r="X774" s="155" t="s">
        <v>618</v>
      </c>
      <c r="Y774" s="155" t="s">
        <v>907</v>
      </c>
      <c r="Z774" s="166"/>
      <c r="AA774" s="152">
        <f t="shared" si="52"/>
        <v>0</v>
      </c>
      <c r="AB774" s="168">
        <f t="shared" si="47"/>
        <v>0</v>
      </c>
      <c r="AC774" s="155"/>
      <c r="AD774" s="155">
        <f t="shared" si="51"/>
        <v>0</v>
      </c>
      <c r="AE774" s="169">
        <v>40123</v>
      </c>
      <c r="AF774" s="155"/>
      <c r="AG774" s="155"/>
      <c r="AH774" s="155"/>
      <c r="AI774" s="155"/>
      <c r="AJ774" s="155"/>
      <c r="AK774" s="155"/>
      <c r="AL774" s="155"/>
      <c r="AM774" s="155"/>
    </row>
    <row r="775" spans="1:39" s="168" customFormat="1" x14ac:dyDescent="0.35">
      <c r="A775" s="155">
        <v>61762</v>
      </c>
      <c r="B775" s="162">
        <v>2601</v>
      </c>
      <c r="C775" s="155" t="s">
        <v>995</v>
      </c>
      <c r="D775" s="155" t="s">
        <v>473</v>
      </c>
      <c r="E775" s="155"/>
      <c r="F775" s="155">
        <v>2</v>
      </c>
      <c r="G775" s="171">
        <v>1</v>
      </c>
      <c r="H775" s="155"/>
      <c r="I775" s="155" t="str">
        <f t="shared" si="53"/>
        <v>part</v>
      </c>
      <c r="J775" s="155"/>
      <c r="K775" s="155"/>
      <c r="L775" s="155"/>
      <c r="M775" s="155"/>
      <c r="N775" s="163"/>
      <c r="O775" s="163"/>
      <c r="P775" s="163"/>
      <c r="Q775" s="163"/>
      <c r="R775" s="164"/>
      <c r="S775" s="165"/>
      <c r="T775" s="167" t="s">
        <v>492</v>
      </c>
      <c r="U775" s="163"/>
      <c r="V775" s="166">
        <v>9.8000000000000004E-2</v>
      </c>
      <c r="W775" s="167"/>
      <c r="X775" s="155" t="s">
        <v>614</v>
      </c>
      <c r="Y775" s="155" t="s">
        <v>475</v>
      </c>
      <c r="Z775" s="155"/>
      <c r="AA775" s="152">
        <f t="shared" si="52"/>
        <v>9.8000000000000004E-2</v>
      </c>
      <c r="AB775" s="168">
        <f t="shared" ref="AB775:AB838" si="54">AA775*F775</f>
        <v>0.19600000000000001</v>
      </c>
      <c r="AC775" s="155"/>
      <c r="AD775" s="155">
        <f t="shared" si="51"/>
        <v>0</v>
      </c>
      <c r="AE775" s="169">
        <v>40113</v>
      </c>
      <c r="AF775" s="155"/>
      <c r="AG775" s="155"/>
      <c r="AH775" s="155"/>
      <c r="AI775" s="155"/>
      <c r="AJ775" s="155"/>
      <c r="AK775" s="155"/>
      <c r="AL775" s="155"/>
      <c r="AM775" s="155"/>
    </row>
    <row r="776" spans="1:39" s="168" customFormat="1" x14ac:dyDescent="0.35">
      <c r="A776" s="88">
        <v>62912</v>
      </c>
      <c r="B776" s="109">
        <v>2612</v>
      </c>
      <c r="C776" s="88" t="s">
        <v>996</v>
      </c>
      <c r="D776" s="88" t="s">
        <v>473</v>
      </c>
      <c r="E776" s="88"/>
      <c r="F776" s="88">
        <v>1</v>
      </c>
      <c r="G776" s="110">
        <v>1</v>
      </c>
      <c r="H776" s="88"/>
      <c r="I776" s="88" t="str">
        <f t="shared" si="53"/>
        <v>part</v>
      </c>
      <c r="J776" s="88"/>
      <c r="K776" s="88"/>
      <c r="L776" s="88"/>
      <c r="M776" s="88"/>
      <c r="N776" s="89"/>
      <c r="O776" s="89"/>
      <c r="P776" s="89"/>
      <c r="Q776" s="89"/>
      <c r="R776" s="98"/>
      <c r="S776" s="91"/>
      <c r="T776" s="184" t="s">
        <v>797</v>
      </c>
      <c r="U776" s="89"/>
      <c r="V776" s="114">
        <v>0</v>
      </c>
      <c r="W776" s="92"/>
      <c r="X776" s="88"/>
      <c r="Y776" s="88"/>
      <c r="Z776" s="88"/>
      <c r="AA776" s="115">
        <f t="shared" si="52"/>
        <v>0</v>
      </c>
      <c r="AB776" s="95">
        <f t="shared" si="54"/>
        <v>0</v>
      </c>
      <c r="AC776" s="88"/>
      <c r="AD776" s="88">
        <f t="shared" si="51"/>
        <v>0</v>
      </c>
      <c r="AE776" s="113">
        <v>40126</v>
      </c>
      <c r="AF776" s="88"/>
      <c r="AG776" s="88"/>
      <c r="AH776" s="88"/>
      <c r="AI776" s="88"/>
      <c r="AJ776" s="88"/>
      <c r="AK776" s="88"/>
      <c r="AL776" s="88"/>
      <c r="AM776" s="155"/>
    </row>
    <row r="777" spans="1:39" s="168" customFormat="1" x14ac:dyDescent="0.35">
      <c r="A777" s="155">
        <v>62912</v>
      </c>
      <c r="B777" s="162">
        <v>2626</v>
      </c>
      <c r="C777" s="155" t="s">
        <v>998</v>
      </c>
      <c r="D777" s="155" t="s">
        <v>473</v>
      </c>
      <c r="E777" s="155"/>
      <c r="F777" s="155">
        <v>4</v>
      </c>
      <c r="G777" s="171">
        <v>1</v>
      </c>
      <c r="H777" s="155"/>
      <c r="I777" s="155" t="str">
        <f t="shared" si="53"/>
        <v>part</v>
      </c>
      <c r="J777" s="155"/>
      <c r="K777" s="155"/>
      <c r="L777" s="155"/>
      <c r="M777" s="155"/>
      <c r="N777" s="163"/>
      <c r="O777" s="163"/>
      <c r="P777" s="163"/>
      <c r="Q777" s="163"/>
      <c r="R777" s="164"/>
      <c r="S777" s="165"/>
      <c r="T777" s="167" t="s">
        <v>703</v>
      </c>
      <c r="U777" s="163"/>
      <c r="V777" s="166">
        <v>5.2999999999999999E-2</v>
      </c>
      <c r="W777" s="167"/>
      <c r="X777" s="155" t="s">
        <v>616</v>
      </c>
      <c r="Y777" s="155" t="s">
        <v>475</v>
      </c>
      <c r="Z777" s="155"/>
      <c r="AA777" s="152">
        <f t="shared" si="52"/>
        <v>5.2999999999999999E-2</v>
      </c>
      <c r="AB777" s="168">
        <f t="shared" si="54"/>
        <v>0.21199999999999999</v>
      </c>
      <c r="AC777" s="155"/>
      <c r="AD777" s="155">
        <f t="shared" si="51"/>
        <v>0</v>
      </c>
      <c r="AE777" s="169">
        <v>40126</v>
      </c>
      <c r="AF777" s="155"/>
      <c r="AG777" s="155"/>
      <c r="AH777" s="155"/>
      <c r="AI777" s="155"/>
      <c r="AJ777" s="155"/>
      <c r="AK777" s="155"/>
      <c r="AL777" s="155"/>
      <c r="AM777" s="155"/>
    </row>
    <row r="778" spans="1:39" s="95" customFormat="1" x14ac:dyDescent="0.35">
      <c r="A778" s="155">
        <v>62807</v>
      </c>
      <c r="B778" s="162">
        <v>2626</v>
      </c>
      <c r="C778" s="155" t="s">
        <v>998</v>
      </c>
      <c r="D778" s="155" t="s">
        <v>473</v>
      </c>
      <c r="E778" s="155"/>
      <c r="F778" s="155">
        <v>4</v>
      </c>
      <c r="G778" s="250">
        <v>1</v>
      </c>
      <c r="H778" s="155"/>
      <c r="I778" s="155" t="str">
        <f t="shared" si="53"/>
        <v>part</v>
      </c>
      <c r="J778" s="155"/>
      <c r="K778" s="155"/>
      <c r="L778" s="155"/>
      <c r="M778" s="155"/>
      <c r="N778" s="163"/>
      <c r="O778" s="163"/>
      <c r="P778" s="163"/>
      <c r="Q778" s="163"/>
      <c r="R778" s="164"/>
      <c r="S778" s="165"/>
      <c r="T778" s="167" t="s">
        <v>703</v>
      </c>
      <c r="U778" s="155"/>
      <c r="V778" s="166">
        <v>5.2999999999999999E-2</v>
      </c>
      <c r="W778" s="167"/>
      <c r="X778" s="155" t="s">
        <v>616</v>
      </c>
      <c r="Y778" s="155" t="s">
        <v>475</v>
      </c>
      <c r="Z778" s="166"/>
      <c r="AA778" s="152">
        <f t="shared" si="52"/>
        <v>5.2999999999999999E-2</v>
      </c>
      <c r="AB778" s="168">
        <f t="shared" si="54"/>
        <v>0.21199999999999999</v>
      </c>
      <c r="AC778" s="155"/>
      <c r="AD778" s="155">
        <f t="shared" si="51"/>
        <v>0</v>
      </c>
      <c r="AE778" s="169">
        <v>40123</v>
      </c>
      <c r="AF778" s="155"/>
      <c r="AG778" s="155"/>
      <c r="AH778" s="155"/>
      <c r="AI778" s="155"/>
      <c r="AJ778" s="155"/>
      <c r="AK778" s="155"/>
      <c r="AL778" s="155"/>
      <c r="AM778" s="88"/>
    </row>
    <row r="779" spans="1:39" s="95" customFormat="1" x14ac:dyDescent="0.35">
      <c r="A779" s="149">
        <v>62465</v>
      </c>
      <c r="B779" s="253">
        <v>2627</v>
      </c>
      <c r="C779" s="149" t="s">
        <v>999</v>
      </c>
      <c r="D779" s="149" t="s">
        <v>473</v>
      </c>
      <c r="E779" s="149"/>
      <c r="F779" s="149">
        <v>2</v>
      </c>
      <c r="G779" s="254">
        <v>1</v>
      </c>
      <c r="H779" s="149"/>
      <c r="I779" s="149" t="str">
        <f t="shared" si="53"/>
        <v>part</v>
      </c>
      <c r="J779" s="149"/>
      <c r="K779" s="149"/>
      <c r="L779" s="149"/>
      <c r="M779" s="149"/>
      <c r="N779" s="170"/>
      <c r="O779" s="170"/>
      <c r="P779" s="170"/>
      <c r="Q779" s="170"/>
      <c r="R779" s="255"/>
      <c r="S779" s="256"/>
      <c r="T779" s="257"/>
      <c r="U779" s="149"/>
      <c r="V779" s="259">
        <v>6.7000000000000004E-2</v>
      </c>
      <c r="W779" s="257">
        <v>50232</v>
      </c>
      <c r="X779" s="149" t="s">
        <v>1726</v>
      </c>
      <c r="Y779" s="149"/>
      <c r="Z779" s="259"/>
      <c r="AA779" s="260">
        <f t="shared" si="52"/>
        <v>6.7000000000000004E-2</v>
      </c>
      <c r="AB779" s="150">
        <f t="shared" si="54"/>
        <v>0.13400000000000001</v>
      </c>
      <c r="AC779" s="149"/>
      <c r="AD779" s="149">
        <f t="shared" si="51"/>
        <v>0</v>
      </c>
      <c r="AE779" s="261">
        <v>40123</v>
      </c>
      <c r="AF779" s="149"/>
      <c r="AG779" s="149"/>
      <c r="AH779" s="149"/>
      <c r="AI779" s="149"/>
      <c r="AJ779" s="149"/>
      <c r="AK779" s="149"/>
      <c r="AL779" s="149"/>
      <c r="AM779" s="88"/>
    </row>
    <row r="780" spans="1:39" s="95" customFormat="1" x14ac:dyDescent="0.35">
      <c r="A780" s="155">
        <v>62465</v>
      </c>
      <c r="B780" s="162">
        <v>2628</v>
      </c>
      <c r="C780" s="155" t="s">
        <v>1000</v>
      </c>
      <c r="D780" s="155" t="s">
        <v>473</v>
      </c>
      <c r="E780" s="155"/>
      <c r="F780" s="155">
        <v>2</v>
      </c>
      <c r="G780" s="171">
        <v>1</v>
      </c>
      <c r="H780" s="155"/>
      <c r="I780" s="155" t="str">
        <f t="shared" si="53"/>
        <v>part</v>
      </c>
      <c r="J780" s="155"/>
      <c r="K780" s="155"/>
      <c r="L780" s="155"/>
      <c r="M780" s="155"/>
      <c r="N780" s="163"/>
      <c r="O780" s="163"/>
      <c r="P780" s="163"/>
      <c r="Q780" s="163"/>
      <c r="R780" s="164"/>
      <c r="S780" s="165"/>
      <c r="T780" s="167" t="s">
        <v>703</v>
      </c>
      <c r="U780" s="155"/>
      <c r="V780" s="166">
        <v>0.26</v>
      </c>
      <c r="W780" s="167"/>
      <c r="X780" s="155" t="s">
        <v>528</v>
      </c>
      <c r="Y780" s="155" t="s">
        <v>475</v>
      </c>
      <c r="Z780" s="166"/>
      <c r="AA780" s="152">
        <f t="shared" si="52"/>
        <v>0.26</v>
      </c>
      <c r="AB780" s="168">
        <f t="shared" si="54"/>
        <v>0.52</v>
      </c>
      <c r="AC780" s="155"/>
      <c r="AD780" s="155">
        <f t="shared" si="51"/>
        <v>0</v>
      </c>
      <c r="AE780" s="169">
        <v>40123</v>
      </c>
      <c r="AF780" s="155"/>
      <c r="AG780" s="155"/>
      <c r="AH780" s="155"/>
      <c r="AI780" s="155"/>
      <c r="AJ780" s="155"/>
      <c r="AK780" s="155"/>
      <c r="AL780" s="155"/>
      <c r="AM780" s="88"/>
    </row>
    <row r="781" spans="1:39" s="95" customFormat="1" x14ac:dyDescent="0.35">
      <c r="A781" s="88">
        <v>62465</v>
      </c>
      <c r="B781" s="109">
        <v>2629</v>
      </c>
      <c r="C781" s="88" t="s">
        <v>1727</v>
      </c>
      <c r="D781" s="88" t="s">
        <v>473</v>
      </c>
      <c r="E781" s="88"/>
      <c r="F781" s="88">
        <v>1</v>
      </c>
      <c r="G781" s="110">
        <v>1</v>
      </c>
      <c r="H781" s="88"/>
      <c r="I781" s="88" t="str">
        <f t="shared" si="53"/>
        <v>part</v>
      </c>
      <c r="J781" s="88"/>
      <c r="K781" s="88"/>
      <c r="L781" s="88"/>
      <c r="M781" s="88"/>
      <c r="N781" s="89"/>
      <c r="O781" s="89"/>
      <c r="P781" s="89"/>
      <c r="Q781" s="89"/>
      <c r="R781" s="98"/>
      <c r="S781" s="91"/>
      <c r="T781" s="92"/>
      <c r="U781" s="88"/>
      <c r="V781" s="114">
        <v>0</v>
      </c>
      <c r="W781" s="92"/>
      <c r="X781" s="88" t="s">
        <v>1728</v>
      </c>
      <c r="Y781" s="88"/>
      <c r="Z781" s="114"/>
      <c r="AA781" s="115">
        <f t="shared" si="52"/>
        <v>0</v>
      </c>
      <c r="AB781" s="95">
        <f t="shared" si="54"/>
        <v>0</v>
      </c>
      <c r="AC781" s="88"/>
      <c r="AD781" s="88">
        <f t="shared" si="51"/>
        <v>0</v>
      </c>
      <c r="AE781" s="113">
        <v>40128</v>
      </c>
      <c r="AF781" s="88"/>
      <c r="AG781" s="88"/>
      <c r="AH781" s="88"/>
      <c r="AI781" s="88"/>
      <c r="AJ781" s="88"/>
      <c r="AK781" s="88"/>
      <c r="AL781" s="88"/>
      <c r="AM781" s="88"/>
    </row>
    <row r="782" spans="1:39" s="168" customFormat="1" x14ac:dyDescent="0.35">
      <c r="A782" s="155">
        <v>62465</v>
      </c>
      <c r="B782" s="162">
        <v>2630</v>
      </c>
      <c r="C782" s="155" t="s">
        <v>1002</v>
      </c>
      <c r="D782" s="155" t="s">
        <v>473</v>
      </c>
      <c r="E782" s="155"/>
      <c r="F782" s="155">
        <v>4</v>
      </c>
      <c r="G782" s="171">
        <v>1</v>
      </c>
      <c r="H782" s="155"/>
      <c r="I782" s="155" t="str">
        <f t="shared" si="53"/>
        <v>part</v>
      </c>
      <c r="J782" s="155"/>
      <c r="K782" s="155"/>
      <c r="L782" s="155"/>
      <c r="M782" s="155"/>
      <c r="N782" s="163"/>
      <c r="O782" s="163"/>
      <c r="P782" s="163"/>
      <c r="Q782" s="163"/>
      <c r="R782" s="164"/>
      <c r="S782" s="165"/>
      <c r="T782" s="167" t="s">
        <v>703</v>
      </c>
      <c r="U782" s="155"/>
      <c r="V782" s="166">
        <v>0.17499999999999999</v>
      </c>
      <c r="W782" s="167"/>
      <c r="X782" s="155" t="s">
        <v>625</v>
      </c>
      <c r="Y782" s="155" t="s">
        <v>475</v>
      </c>
      <c r="Z782" s="166"/>
      <c r="AA782" s="152">
        <f t="shared" si="52"/>
        <v>0.17499999999999999</v>
      </c>
      <c r="AB782" s="168">
        <f t="shared" si="54"/>
        <v>0.7</v>
      </c>
      <c r="AC782" s="155"/>
      <c r="AD782" s="155">
        <f t="shared" si="51"/>
        <v>0</v>
      </c>
      <c r="AE782" s="169">
        <v>40123</v>
      </c>
      <c r="AF782" s="155"/>
      <c r="AG782" s="155"/>
      <c r="AH782" s="155"/>
      <c r="AI782" s="155"/>
      <c r="AJ782" s="155"/>
      <c r="AK782" s="155"/>
      <c r="AL782" s="155"/>
      <c r="AM782" s="155"/>
    </row>
    <row r="783" spans="1:39" s="95" customFormat="1" x14ac:dyDescent="0.35">
      <c r="A783" s="88">
        <v>62912</v>
      </c>
      <c r="B783" s="109">
        <v>2631</v>
      </c>
      <c r="C783" s="88" t="s">
        <v>1003</v>
      </c>
      <c r="D783" s="88" t="s">
        <v>473</v>
      </c>
      <c r="E783" s="88"/>
      <c r="F783" s="88">
        <v>1</v>
      </c>
      <c r="G783" s="110">
        <v>1</v>
      </c>
      <c r="H783" s="88"/>
      <c r="I783" s="88" t="str">
        <f t="shared" si="53"/>
        <v>part</v>
      </c>
      <c r="J783" s="88"/>
      <c r="K783" s="88"/>
      <c r="L783" s="88"/>
      <c r="M783" s="88"/>
      <c r="N783" s="89"/>
      <c r="O783" s="89"/>
      <c r="P783" s="89"/>
      <c r="Q783" s="89"/>
      <c r="R783" s="98"/>
      <c r="S783" s="91"/>
      <c r="T783" s="92" t="s">
        <v>506</v>
      </c>
      <c r="U783" s="89"/>
      <c r="V783" s="114">
        <v>37.200000000000003</v>
      </c>
      <c r="W783" s="92"/>
      <c r="X783" s="88" t="s">
        <v>1696</v>
      </c>
      <c r="Y783" s="88"/>
      <c r="Z783" s="88"/>
      <c r="AA783" s="115">
        <f t="shared" si="52"/>
        <v>37.200000000000003</v>
      </c>
      <c r="AB783" s="95">
        <f t="shared" si="54"/>
        <v>37.200000000000003</v>
      </c>
      <c r="AC783" s="88"/>
      <c r="AD783" s="88">
        <f t="shared" si="51"/>
        <v>0</v>
      </c>
      <c r="AE783" s="113">
        <v>40126</v>
      </c>
      <c r="AF783" s="88"/>
      <c r="AG783" s="88"/>
      <c r="AH783" s="88"/>
      <c r="AI783" s="88"/>
      <c r="AJ783" s="88"/>
      <c r="AK783" s="88"/>
      <c r="AL783" s="88"/>
      <c r="AM783" s="88"/>
    </row>
    <row r="784" spans="1:39" s="95" customFormat="1" x14ac:dyDescent="0.35">
      <c r="A784" s="155">
        <v>62445</v>
      </c>
      <c r="B784" s="162">
        <v>2632</v>
      </c>
      <c r="C784" s="155" t="s">
        <v>1004</v>
      </c>
      <c r="D784" s="155" t="s">
        <v>473</v>
      </c>
      <c r="E784" s="155"/>
      <c r="F784" s="155">
        <v>2</v>
      </c>
      <c r="G784" s="171">
        <v>1</v>
      </c>
      <c r="H784" s="155"/>
      <c r="I784" s="155" t="str">
        <f t="shared" si="53"/>
        <v>part</v>
      </c>
      <c r="J784" s="155"/>
      <c r="K784" s="155"/>
      <c r="L784" s="155"/>
      <c r="M784" s="155"/>
      <c r="N784" s="163"/>
      <c r="O784" s="163"/>
      <c r="P784" s="163"/>
      <c r="Q784" s="163"/>
      <c r="R784" s="164"/>
      <c r="S784" s="165"/>
      <c r="T784" s="167"/>
      <c r="U784" s="155"/>
      <c r="V784" s="166">
        <v>1.85</v>
      </c>
      <c r="W784" s="167"/>
      <c r="X784" s="155" t="s">
        <v>844</v>
      </c>
      <c r="Y784" s="155" t="s">
        <v>567</v>
      </c>
      <c r="Z784" s="166"/>
      <c r="AA784" s="152">
        <f t="shared" si="52"/>
        <v>1.85</v>
      </c>
      <c r="AB784" s="168">
        <f t="shared" si="54"/>
        <v>3.7</v>
      </c>
      <c r="AC784" s="155"/>
      <c r="AD784" s="155">
        <f t="shared" si="51"/>
        <v>0</v>
      </c>
      <c r="AE784" s="169">
        <v>40126</v>
      </c>
      <c r="AF784" s="155"/>
      <c r="AG784" s="155"/>
      <c r="AH784" s="155"/>
      <c r="AI784" s="155"/>
      <c r="AJ784" s="155"/>
      <c r="AK784" s="155"/>
      <c r="AL784" s="155"/>
      <c r="AM784" s="88"/>
    </row>
    <row r="785" spans="1:39" s="95" customFormat="1" x14ac:dyDescent="0.35">
      <c r="A785" s="155">
        <v>63109</v>
      </c>
      <c r="B785" s="162">
        <v>2634</v>
      </c>
      <c r="C785" s="155" t="s">
        <v>1006</v>
      </c>
      <c r="D785" s="155" t="s">
        <v>473</v>
      </c>
      <c r="E785" s="155"/>
      <c r="F785" s="155">
        <v>8</v>
      </c>
      <c r="G785" s="250">
        <v>1</v>
      </c>
      <c r="H785" s="155"/>
      <c r="I785" s="155" t="str">
        <f t="shared" si="53"/>
        <v>part</v>
      </c>
      <c r="J785" s="155"/>
      <c r="K785" s="155"/>
      <c r="L785" s="155"/>
      <c r="M785" s="155"/>
      <c r="N785" s="163"/>
      <c r="O785" s="163"/>
      <c r="P785" s="163"/>
      <c r="Q785" s="163"/>
      <c r="R785" s="164"/>
      <c r="S785" s="165"/>
      <c r="T785" s="167" t="s">
        <v>703</v>
      </c>
      <c r="U785" s="155"/>
      <c r="V785" s="166">
        <v>0.104</v>
      </c>
      <c r="W785" s="167"/>
      <c r="X785" s="155" t="s">
        <v>870</v>
      </c>
      <c r="Y785" s="155" t="s">
        <v>475</v>
      </c>
      <c r="Z785" s="166"/>
      <c r="AA785" s="152">
        <f t="shared" si="52"/>
        <v>0.104</v>
      </c>
      <c r="AB785" s="168">
        <f t="shared" si="54"/>
        <v>0.83199999999999996</v>
      </c>
      <c r="AC785" s="155"/>
      <c r="AD785" s="155">
        <f t="shared" si="51"/>
        <v>0</v>
      </c>
      <c r="AE785" s="169">
        <v>40126</v>
      </c>
      <c r="AF785" s="155"/>
      <c r="AG785" s="155"/>
      <c r="AH785" s="155"/>
      <c r="AI785" s="155"/>
      <c r="AJ785" s="155"/>
      <c r="AK785" s="155"/>
      <c r="AL785" s="155"/>
      <c r="AM785" s="88"/>
    </row>
    <row r="786" spans="1:39" s="95" customFormat="1" x14ac:dyDescent="0.35">
      <c r="A786" s="155">
        <v>63109</v>
      </c>
      <c r="B786" s="162">
        <v>2635</v>
      </c>
      <c r="C786" s="155" t="s">
        <v>1007</v>
      </c>
      <c r="D786" s="155" t="s">
        <v>473</v>
      </c>
      <c r="E786" s="155"/>
      <c r="F786" s="155">
        <v>1</v>
      </c>
      <c r="G786" s="250">
        <v>1</v>
      </c>
      <c r="H786" s="155"/>
      <c r="I786" s="155" t="str">
        <f t="shared" si="53"/>
        <v>part</v>
      </c>
      <c r="J786" s="155"/>
      <c r="K786" s="155"/>
      <c r="L786" s="155"/>
      <c r="M786" s="155"/>
      <c r="N786" s="163"/>
      <c r="O786" s="163"/>
      <c r="P786" s="163"/>
      <c r="Q786" s="163"/>
      <c r="R786" s="164"/>
      <c r="S786" s="165"/>
      <c r="T786" s="167" t="s">
        <v>703</v>
      </c>
      <c r="U786" s="155"/>
      <c r="V786" s="166">
        <v>0.112</v>
      </c>
      <c r="W786" s="167"/>
      <c r="X786" s="155" t="s">
        <v>704</v>
      </c>
      <c r="Y786" s="155" t="s">
        <v>475</v>
      </c>
      <c r="Z786" s="166"/>
      <c r="AA786" s="152">
        <f t="shared" si="52"/>
        <v>0.112</v>
      </c>
      <c r="AB786" s="168">
        <f t="shared" si="54"/>
        <v>0.112</v>
      </c>
      <c r="AC786" s="155"/>
      <c r="AD786" s="155">
        <f t="shared" si="51"/>
        <v>0</v>
      </c>
      <c r="AE786" s="169">
        <v>40126</v>
      </c>
      <c r="AF786" s="155"/>
      <c r="AG786" s="155"/>
      <c r="AH786" s="155"/>
      <c r="AI786" s="155"/>
      <c r="AJ786" s="155"/>
      <c r="AK786" s="155"/>
      <c r="AL786" s="155"/>
      <c r="AM786" s="88"/>
    </row>
    <row r="787" spans="1:39" s="95" customFormat="1" x14ac:dyDescent="0.35">
      <c r="A787" s="155">
        <v>62912</v>
      </c>
      <c r="B787" s="162">
        <v>2636</v>
      </c>
      <c r="C787" s="155" t="s">
        <v>1008</v>
      </c>
      <c r="D787" s="155" t="s">
        <v>473</v>
      </c>
      <c r="E787" s="155"/>
      <c r="F787" s="155">
        <v>3</v>
      </c>
      <c r="G787" s="171">
        <v>1</v>
      </c>
      <c r="H787" s="155"/>
      <c r="I787" s="155" t="str">
        <f t="shared" si="53"/>
        <v>part</v>
      </c>
      <c r="J787" s="155"/>
      <c r="K787" s="155"/>
      <c r="L787" s="155"/>
      <c r="M787" s="155"/>
      <c r="N787" s="163"/>
      <c r="O787" s="163"/>
      <c r="P787" s="163"/>
      <c r="Q787" s="163"/>
      <c r="R787" s="164"/>
      <c r="S787" s="165"/>
      <c r="T787" s="167" t="s">
        <v>703</v>
      </c>
      <c r="U787" s="163"/>
      <c r="V787" s="166">
        <v>0.442</v>
      </c>
      <c r="W787" s="167"/>
      <c r="X787" s="155" t="s">
        <v>542</v>
      </c>
      <c r="Y787" s="155" t="s">
        <v>475</v>
      </c>
      <c r="Z787" s="155"/>
      <c r="AA787" s="152">
        <f t="shared" si="52"/>
        <v>0.442</v>
      </c>
      <c r="AB787" s="168">
        <f t="shared" si="54"/>
        <v>1.3260000000000001</v>
      </c>
      <c r="AC787" s="155"/>
      <c r="AD787" s="155">
        <f t="shared" si="51"/>
        <v>0</v>
      </c>
      <c r="AE787" s="169">
        <v>40126</v>
      </c>
      <c r="AF787" s="155"/>
      <c r="AG787" s="155"/>
      <c r="AH787" s="155"/>
      <c r="AI787" s="155"/>
      <c r="AJ787" s="155"/>
      <c r="AK787" s="155"/>
      <c r="AL787" s="155"/>
      <c r="AM787" s="88"/>
    </row>
    <row r="788" spans="1:39" s="95" customFormat="1" x14ac:dyDescent="0.35">
      <c r="A788" s="155">
        <v>62912</v>
      </c>
      <c r="B788" s="162">
        <v>2637</v>
      </c>
      <c r="C788" s="155" t="s">
        <v>1009</v>
      </c>
      <c r="D788" s="155" t="s">
        <v>473</v>
      </c>
      <c r="E788" s="155"/>
      <c r="F788" s="155">
        <v>4</v>
      </c>
      <c r="G788" s="171">
        <v>1</v>
      </c>
      <c r="H788" s="155"/>
      <c r="I788" s="155" t="str">
        <f t="shared" si="53"/>
        <v>part</v>
      </c>
      <c r="J788" s="155"/>
      <c r="K788" s="155"/>
      <c r="L788" s="155"/>
      <c r="M788" s="155"/>
      <c r="N788" s="163"/>
      <c r="O788" s="163"/>
      <c r="P788" s="163"/>
      <c r="Q788" s="163"/>
      <c r="R788" s="164"/>
      <c r="S788" s="165"/>
      <c r="T788" s="167" t="s">
        <v>703</v>
      </c>
      <c r="U788" s="163"/>
      <c r="V788" s="166">
        <v>3.1E-2</v>
      </c>
      <c r="W788" s="167"/>
      <c r="X788" s="155" t="s">
        <v>474</v>
      </c>
      <c r="Y788" s="155" t="s">
        <v>475</v>
      </c>
      <c r="Z788" s="155"/>
      <c r="AA788" s="152">
        <f t="shared" si="52"/>
        <v>3.1E-2</v>
      </c>
      <c r="AB788" s="168">
        <f t="shared" si="54"/>
        <v>0.124</v>
      </c>
      <c r="AC788" s="155"/>
      <c r="AD788" s="155">
        <f t="shared" ref="AD788:AD819" si="55">AC788*F788</f>
        <v>0</v>
      </c>
      <c r="AE788" s="169">
        <v>40126</v>
      </c>
      <c r="AF788" s="155"/>
      <c r="AG788" s="155"/>
      <c r="AH788" s="155"/>
      <c r="AI788" s="155"/>
      <c r="AJ788" s="155"/>
      <c r="AK788" s="155"/>
      <c r="AL788" s="155"/>
      <c r="AM788" s="88"/>
    </row>
    <row r="789" spans="1:39" s="168" customFormat="1" x14ac:dyDescent="0.35">
      <c r="A789" s="88">
        <v>62912</v>
      </c>
      <c r="B789" s="109">
        <v>2638</v>
      </c>
      <c r="C789" s="88" t="s">
        <v>1010</v>
      </c>
      <c r="D789" s="88" t="s">
        <v>473</v>
      </c>
      <c r="E789" s="88"/>
      <c r="F789" s="88">
        <v>2</v>
      </c>
      <c r="G789" s="110">
        <v>1</v>
      </c>
      <c r="H789" s="88"/>
      <c r="I789" s="88" t="str">
        <f t="shared" si="53"/>
        <v>part</v>
      </c>
      <c r="J789" s="88"/>
      <c r="K789" s="88"/>
      <c r="L789" s="88"/>
      <c r="M789" s="88"/>
      <c r="N789" s="89"/>
      <c r="O789" s="89"/>
      <c r="P789" s="89"/>
      <c r="Q789" s="89"/>
      <c r="R789" s="98"/>
      <c r="S789" s="91"/>
      <c r="T789" s="92" t="s">
        <v>506</v>
      </c>
      <c r="U789" s="89"/>
      <c r="V789" s="114">
        <v>13.1</v>
      </c>
      <c r="W789" s="92"/>
      <c r="X789" s="88" t="s">
        <v>1696</v>
      </c>
      <c r="Y789" s="88"/>
      <c r="Z789" s="88"/>
      <c r="AA789" s="115">
        <f t="shared" si="52"/>
        <v>13.1</v>
      </c>
      <c r="AB789" s="95">
        <f t="shared" si="54"/>
        <v>26.2</v>
      </c>
      <c r="AC789" s="88"/>
      <c r="AD789" s="88">
        <f t="shared" si="55"/>
        <v>0</v>
      </c>
      <c r="AE789" s="113">
        <v>40126</v>
      </c>
      <c r="AF789" s="88"/>
      <c r="AG789" s="88"/>
      <c r="AH789" s="88"/>
      <c r="AI789" s="88"/>
      <c r="AJ789" s="88"/>
      <c r="AK789" s="88"/>
      <c r="AL789" s="88"/>
      <c r="AM789" s="155"/>
    </row>
    <row r="790" spans="1:39" s="95" customFormat="1" x14ac:dyDescent="0.35">
      <c r="A790" s="155">
        <v>62445</v>
      </c>
      <c r="B790" s="162">
        <v>2639</v>
      </c>
      <c r="C790" s="155" t="s">
        <v>1012</v>
      </c>
      <c r="D790" s="155" t="s">
        <v>473</v>
      </c>
      <c r="E790" s="155"/>
      <c r="F790" s="155">
        <v>1</v>
      </c>
      <c r="G790" s="171">
        <v>1</v>
      </c>
      <c r="H790" s="155"/>
      <c r="I790" s="155" t="str">
        <f t="shared" si="53"/>
        <v>part</v>
      </c>
      <c r="J790" s="155"/>
      <c r="K790" s="155"/>
      <c r="L790" s="155"/>
      <c r="M790" s="155"/>
      <c r="N790" s="163"/>
      <c r="O790" s="163"/>
      <c r="P790" s="163"/>
      <c r="Q790" s="163"/>
      <c r="R790" s="164"/>
      <c r="S790" s="165"/>
      <c r="T790" s="167"/>
      <c r="U790" s="155"/>
      <c r="V790" s="166">
        <v>4.9400000000000004</v>
      </c>
      <c r="W790" s="167"/>
      <c r="X790" s="155" t="s">
        <v>557</v>
      </c>
      <c r="Y790" s="155" t="s">
        <v>907</v>
      </c>
      <c r="Z790" s="166"/>
      <c r="AA790" s="152">
        <f t="shared" si="52"/>
        <v>4.9400000000000004</v>
      </c>
      <c r="AB790" s="168">
        <f t="shared" si="54"/>
        <v>4.9400000000000004</v>
      </c>
      <c r="AC790" s="155"/>
      <c r="AD790" s="155">
        <f t="shared" si="55"/>
        <v>0</v>
      </c>
      <c r="AE790" s="169">
        <v>40133</v>
      </c>
      <c r="AF790" s="155">
        <v>1</v>
      </c>
      <c r="AG790" s="155"/>
      <c r="AH790" s="155"/>
      <c r="AI790" s="155"/>
      <c r="AJ790" s="155"/>
      <c r="AK790" s="155"/>
      <c r="AL790" s="155"/>
      <c r="AM790" s="88"/>
    </row>
    <row r="791" spans="1:39" s="168" customFormat="1" x14ac:dyDescent="0.35">
      <c r="A791" s="149">
        <v>62454</v>
      </c>
      <c r="B791" s="253">
        <v>2640</v>
      </c>
      <c r="C791" s="149" t="s">
        <v>1013</v>
      </c>
      <c r="D791" s="149" t="s">
        <v>473</v>
      </c>
      <c r="E791" s="149"/>
      <c r="F791" s="149">
        <v>4</v>
      </c>
      <c r="G791" s="254">
        <v>1</v>
      </c>
      <c r="H791" s="149"/>
      <c r="I791" s="149" t="str">
        <f t="shared" si="53"/>
        <v>part</v>
      </c>
      <c r="J791" s="149"/>
      <c r="K791" s="149"/>
      <c r="L791" s="149"/>
      <c r="M791" s="149"/>
      <c r="N791" s="170"/>
      <c r="O791" s="170"/>
      <c r="P791" s="170"/>
      <c r="Q791" s="170"/>
      <c r="R791" s="255"/>
      <c r="S791" s="256"/>
      <c r="T791" s="257" t="s">
        <v>1014</v>
      </c>
      <c r="U791" s="170"/>
      <c r="V791" s="259">
        <v>0.9</v>
      </c>
      <c r="W791" s="255">
        <v>50281</v>
      </c>
      <c r="X791" s="149" t="s">
        <v>1729</v>
      </c>
      <c r="Y791" s="149" t="s">
        <v>1724</v>
      </c>
      <c r="Z791" s="259"/>
      <c r="AA791" s="260">
        <v>0.9</v>
      </c>
      <c r="AB791" s="150">
        <f t="shared" si="54"/>
        <v>3.6</v>
      </c>
      <c r="AC791" s="149"/>
      <c r="AD791" s="149">
        <f t="shared" si="55"/>
        <v>0</v>
      </c>
      <c r="AE791" s="261">
        <v>40135</v>
      </c>
      <c r="AF791" s="149"/>
      <c r="AG791" s="149"/>
      <c r="AH791" s="149"/>
      <c r="AI791" s="149"/>
      <c r="AJ791" s="149"/>
      <c r="AK791" s="149"/>
      <c r="AL791" s="149"/>
      <c r="AM791" s="155"/>
    </row>
    <row r="792" spans="1:39" s="168" customFormat="1" x14ac:dyDescent="0.35">
      <c r="A792" s="88">
        <v>62445</v>
      </c>
      <c r="B792" s="109">
        <v>2641</v>
      </c>
      <c r="C792" s="88" t="s">
        <v>1015</v>
      </c>
      <c r="D792" s="88" t="s">
        <v>473</v>
      </c>
      <c r="E792" s="88"/>
      <c r="F792" s="88">
        <v>2</v>
      </c>
      <c r="G792" s="110">
        <v>1</v>
      </c>
      <c r="H792" s="88"/>
      <c r="I792" s="88" t="str">
        <f t="shared" si="53"/>
        <v>part</v>
      </c>
      <c r="J792" s="88"/>
      <c r="K792" s="88"/>
      <c r="L792" s="88"/>
      <c r="M792" s="88"/>
      <c r="N792" s="89"/>
      <c r="O792" s="89"/>
      <c r="P792" s="89"/>
      <c r="Q792" s="89"/>
      <c r="R792" s="98"/>
      <c r="S792" s="91"/>
      <c r="T792" s="92" t="s">
        <v>506</v>
      </c>
      <c r="U792" s="88"/>
      <c r="V792" s="114">
        <v>0.81</v>
      </c>
      <c r="W792" s="92"/>
      <c r="X792" s="88" t="s">
        <v>1696</v>
      </c>
      <c r="Y792" s="88"/>
      <c r="Z792" s="88"/>
      <c r="AA792" s="115">
        <f t="shared" ref="AA792:AA823" si="56">V792+Z792</f>
        <v>0.81</v>
      </c>
      <c r="AB792" s="95">
        <f t="shared" si="54"/>
        <v>1.62</v>
      </c>
      <c r="AC792" s="88"/>
      <c r="AD792" s="88">
        <f t="shared" si="55"/>
        <v>0</v>
      </c>
      <c r="AE792" s="113">
        <v>40133</v>
      </c>
      <c r="AF792" s="88" t="s">
        <v>1018</v>
      </c>
      <c r="AG792" s="88"/>
      <c r="AH792" s="88"/>
      <c r="AI792" s="88"/>
      <c r="AJ792" s="88"/>
      <c r="AK792" s="88"/>
      <c r="AL792" s="88"/>
      <c r="AM792" s="155"/>
    </row>
    <row r="793" spans="1:39" s="95" customFormat="1" x14ac:dyDescent="0.35">
      <c r="A793" s="88">
        <v>62456</v>
      </c>
      <c r="B793" s="109">
        <v>2641</v>
      </c>
      <c r="C793" s="88" t="s">
        <v>1015</v>
      </c>
      <c r="D793" s="88" t="s">
        <v>473</v>
      </c>
      <c r="E793" s="88"/>
      <c r="F793" s="88">
        <v>8</v>
      </c>
      <c r="G793" s="110">
        <v>1</v>
      </c>
      <c r="H793" s="88"/>
      <c r="I793" s="88" t="str">
        <f t="shared" si="53"/>
        <v>part</v>
      </c>
      <c r="J793" s="88"/>
      <c r="K793" s="88"/>
      <c r="L793" s="88"/>
      <c r="M793" s="88"/>
      <c r="N793" s="89"/>
      <c r="O793" s="89"/>
      <c r="P793" s="89"/>
      <c r="Q793" s="89"/>
      <c r="R793" s="98"/>
      <c r="S793" s="91"/>
      <c r="T793" s="92" t="s">
        <v>506</v>
      </c>
      <c r="U793" s="89"/>
      <c r="V793" s="114">
        <v>0.81</v>
      </c>
      <c r="W793" s="92"/>
      <c r="X793" s="88" t="s">
        <v>1696</v>
      </c>
      <c r="Y793" s="88"/>
      <c r="Z793" s="88"/>
      <c r="AA793" s="115">
        <f t="shared" si="56"/>
        <v>0.81</v>
      </c>
      <c r="AB793" s="95">
        <f t="shared" si="54"/>
        <v>6.48</v>
      </c>
      <c r="AC793" s="88"/>
      <c r="AD793" s="88">
        <f t="shared" si="55"/>
        <v>0</v>
      </c>
      <c r="AE793" s="113">
        <v>40126</v>
      </c>
      <c r="AF793" s="88"/>
      <c r="AG793" s="88"/>
      <c r="AH793" s="88"/>
      <c r="AI793" s="88"/>
      <c r="AJ793" s="88"/>
      <c r="AK793" s="88"/>
      <c r="AL793" s="88"/>
      <c r="AM793" s="88"/>
    </row>
    <row r="794" spans="1:39" s="168" customFormat="1" x14ac:dyDescent="0.35">
      <c r="A794" s="88">
        <v>62912</v>
      </c>
      <c r="B794" s="109">
        <v>2641</v>
      </c>
      <c r="C794" s="88" t="s">
        <v>1015</v>
      </c>
      <c r="D794" s="88" t="s">
        <v>473</v>
      </c>
      <c r="E794" s="88"/>
      <c r="F794" s="88">
        <v>7</v>
      </c>
      <c r="G794" s="110">
        <v>1</v>
      </c>
      <c r="H794" s="88"/>
      <c r="I794" s="88" t="str">
        <f t="shared" si="53"/>
        <v>part</v>
      </c>
      <c r="J794" s="88"/>
      <c r="K794" s="88"/>
      <c r="L794" s="88"/>
      <c r="M794" s="88"/>
      <c r="N794" s="89"/>
      <c r="O794" s="89"/>
      <c r="P794" s="89"/>
      <c r="Q794" s="89"/>
      <c r="R794" s="98"/>
      <c r="S794" s="91"/>
      <c r="T794" s="92" t="s">
        <v>506</v>
      </c>
      <c r="U794" s="89"/>
      <c r="V794" s="114">
        <v>0.81</v>
      </c>
      <c r="W794" s="92">
        <v>50219</v>
      </c>
      <c r="X794" s="88" t="s">
        <v>1696</v>
      </c>
      <c r="Y794" s="88"/>
      <c r="Z794" s="88"/>
      <c r="AA794" s="115">
        <f t="shared" si="56"/>
        <v>0.81</v>
      </c>
      <c r="AB794" s="95">
        <f t="shared" si="54"/>
        <v>5.67</v>
      </c>
      <c r="AC794" s="88"/>
      <c r="AD794" s="88">
        <f t="shared" si="55"/>
        <v>0</v>
      </c>
      <c r="AE794" s="113">
        <v>40126</v>
      </c>
      <c r="AF794" s="88"/>
      <c r="AG794" s="88"/>
      <c r="AH794" s="88"/>
      <c r="AI794" s="88"/>
      <c r="AJ794" s="88"/>
      <c r="AK794" s="88"/>
      <c r="AL794" s="88"/>
      <c r="AM794" s="155"/>
    </row>
    <row r="795" spans="1:39" s="95" customFormat="1" x14ac:dyDescent="0.35">
      <c r="A795" s="155">
        <v>62912</v>
      </c>
      <c r="B795" s="162">
        <v>2642</v>
      </c>
      <c r="C795" s="155" t="s">
        <v>1021</v>
      </c>
      <c r="D795" s="155" t="s">
        <v>473</v>
      </c>
      <c r="E795" s="155"/>
      <c r="F795" s="155">
        <v>5</v>
      </c>
      <c r="G795" s="171">
        <v>1</v>
      </c>
      <c r="H795" s="155"/>
      <c r="I795" s="155" t="str">
        <f t="shared" si="53"/>
        <v>part</v>
      </c>
      <c r="J795" s="155"/>
      <c r="K795" s="155"/>
      <c r="L795" s="155"/>
      <c r="M795" s="155"/>
      <c r="N795" s="163"/>
      <c r="O795" s="163"/>
      <c r="P795" s="163"/>
      <c r="Q795" s="163"/>
      <c r="R795" s="164"/>
      <c r="S795" s="165"/>
      <c r="T795" s="167" t="s">
        <v>506</v>
      </c>
      <c r="U795" s="163"/>
      <c r="V795" s="166">
        <v>0.59</v>
      </c>
      <c r="W795" s="167"/>
      <c r="X795" s="155" t="s">
        <v>1020</v>
      </c>
      <c r="Y795" s="155"/>
      <c r="Z795" s="155"/>
      <c r="AA795" s="152">
        <f t="shared" si="56"/>
        <v>0.59</v>
      </c>
      <c r="AB795" s="168">
        <f t="shared" si="54"/>
        <v>2.9499999999999997</v>
      </c>
      <c r="AC795" s="155"/>
      <c r="AD795" s="155">
        <f t="shared" si="55"/>
        <v>0</v>
      </c>
      <c r="AE795" s="169">
        <v>40126</v>
      </c>
      <c r="AF795" s="155">
        <v>5</v>
      </c>
      <c r="AG795" s="155">
        <v>5</v>
      </c>
      <c r="AH795" s="155">
        <v>5</v>
      </c>
      <c r="AI795" s="155">
        <v>5</v>
      </c>
      <c r="AJ795" s="155">
        <v>5</v>
      </c>
      <c r="AK795" s="155">
        <v>5</v>
      </c>
      <c r="AL795" s="155">
        <v>5</v>
      </c>
      <c r="AM795" s="88"/>
    </row>
    <row r="796" spans="1:39" s="168" customFormat="1" x14ac:dyDescent="0.35">
      <c r="A796" s="88">
        <v>62445</v>
      </c>
      <c r="B796" s="109">
        <v>2643</v>
      </c>
      <c r="C796" s="88" t="s">
        <v>1022</v>
      </c>
      <c r="D796" s="88" t="s">
        <v>473</v>
      </c>
      <c r="E796" s="88"/>
      <c r="F796" s="88">
        <v>1</v>
      </c>
      <c r="G796" s="110">
        <v>1</v>
      </c>
      <c r="H796" s="88"/>
      <c r="I796" s="88" t="str">
        <f t="shared" si="53"/>
        <v>part</v>
      </c>
      <c r="J796" s="88"/>
      <c r="K796" s="88"/>
      <c r="L796" s="88"/>
      <c r="M796" s="88"/>
      <c r="N796" s="89"/>
      <c r="O796" s="89"/>
      <c r="P796" s="89"/>
      <c r="Q796" s="89"/>
      <c r="R796" s="98"/>
      <c r="S796" s="91"/>
      <c r="T796" s="92" t="s">
        <v>506</v>
      </c>
      <c r="U796" s="88"/>
      <c r="V796" s="111">
        <v>0.59</v>
      </c>
      <c r="W796" s="92"/>
      <c r="X796" s="88" t="s">
        <v>1696</v>
      </c>
      <c r="Y796" s="88"/>
      <c r="Z796" s="114"/>
      <c r="AA796" s="115">
        <f t="shared" si="56"/>
        <v>0.59</v>
      </c>
      <c r="AB796" s="95">
        <f t="shared" si="54"/>
        <v>0.59</v>
      </c>
      <c r="AC796" s="88"/>
      <c r="AD796" s="88">
        <f t="shared" si="55"/>
        <v>0</v>
      </c>
      <c r="AE796" s="113">
        <v>40133</v>
      </c>
      <c r="AF796" s="88">
        <v>1</v>
      </c>
      <c r="AG796" s="88">
        <v>1</v>
      </c>
      <c r="AH796" s="88">
        <v>1</v>
      </c>
      <c r="AI796" s="88"/>
      <c r="AJ796" s="88"/>
      <c r="AK796" s="88"/>
      <c r="AL796" s="88"/>
      <c r="AM796" s="155"/>
    </row>
    <row r="797" spans="1:39" s="95" customFormat="1" x14ac:dyDescent="0.35">
      <c r="A797" s="88">
        <v>62456</v>
      </c>
      <c r="B797" s="109">
        <v>2643</v>
      </c>
      <c r="C797" s="88" t="s">
        <v>1022</v>
      </c>
      <c r="D797" s="88" t="s">
        <v>473</v>
      </c>
      <c r="E797" s="88" t="s">
        <v>576</v>
      </c>
      <c r="F797" s="88">
        <v>2</v>
      </c>
      <c r="G797" s="120">
        <v>1</v>
      </c>
      <c r="H797" s="88"/>
      <c r="I797" s="88" t="str">
        <f t="shared" si="53"/>
        <v>part</v>
      </c>
      <c r="J797" s="88"/>
      <c r="K797" s="88"/>
      <c r="L797" s="88"/>
      <c r="M797" s="88"/>
      <c r="N797" s="89"/>
      <c r="O797" s="89"/>
      <c r="P797" s="89"/>
      <c r="Q797" s="89"/>
      <c r="R797" s="98"/>
      <c r="S797" s="91"/>
      <c r="T797" s="92" t="s">
        <v>506</v>
      </c>
      <c r="U797" s="88"/>
      <c r="V797" s="111">
        <v>0.59</v>
      </c>
      <c r="W797" s="92"/>
      <c r="X797" s="88" t="s">
        <v>1696</v>
      </c>
      <c r="Y797" s="88"/>
      <c r="Z797" s="88"/>
      <c r="AA797" s="115">
        <f t="shared" si="56"/>
        <v>0.59</v>
      </c>
      <c r="AB797" s="95">
        <f t="shared" si="54"/>
        <v>1.18</v>
      </c>
      <c r="AC797" s="88"/>
      <c r="AD797" s="88">
        <f t="shared" si="55"/>
        <v>0</v>
      </c>
      <c r="AE797" s="113">
        <v>40126</v>
      </c>
      <c r="AF797" s="88">
        <v>2</v>
      </c>
      <c r="AG797" s="88">
        <v>2</v>
      </c>
      <c r="AH797" s="88">
        <v>2</v>
      </c>
      <c r="AI797" s="88"/>
      <c r="AJ797" s="88"/>
      <c r="AK797" s="88"/>
      <c r="AL797" s="88"/>
      <c r="AM797" s="88"/>
    </row>
    <row r="798" spans="1:39" s="95" customFormat="1" x14ac:dyDescent="0.35">
      <c r="A798" s="88">
        <v>62461</v>
      </c>
      <c r="B798" s="109">
        <v>2643</v>
      </c>
      <c r="C798" s="88" t="s">
        <v>1022</v>
      </c>
      <c r="D798" s="88" t="s">
        <v>473</v>
      </c>
      <c r="E798" s="88" t="s">
        <v>576</v>
      </c>
      <c r="F798" s="88">
        <v>2</v>
      </c>
      <c r="G798" s="120">
        <v>1</v>
      </c>
      <c r="H798" s="88"/>
      <c r="I798" s="88" t="str">
        <f t="shared" si="53"/>
        <v>part</v>
      </c>
      <c r="J798" s="88"/>
      <c r="K798" s="88"/>
      <c r="L798" s="88"/>
      <c r="M798" s="88"/>
      <c r="N798" s="89"/>
      <c r="O798" s="89"/>
      <c r="P798" s="89"/>
      <c r="Q798" s="89"/>
      <c r="R798" s="98"/>
      <c r="S798" s="91"/>
      <c r="T798" s="92" t="s">
        <v>506</v>
      </c>
      <c r="U798" s="88"/>
      <c r="V798" s="111">
        <v>0.59</v>
      </c>
      <c r="W798" s="92"/>
      <c r="X798" s="88" t="s">
        <v>1696</v>
      </c>
      <c r="Y798" s="88"/>
      <c r="Z798" s="88"/>
      <c r="AA798" s="115">
        <f t="shared" si="56"/>
        <v>0.59</v>
      </c>
      <c r="AB798" s="95">
        <f t="shared" si="54"/>
        <v>1.18</v>
      </c>
      <c r="AC798" s="88"/>
      <c r="AD798" s="88">
        <f t="shared" si="55"/>
        <v>0</v>
      </c>
      <c r="AE798" s="113">
        <v>40126</v>
      </c>
      <c r="AF798" s="88">
        <v>2</v>
      </c>
      <c r="AG798" s="88">
        <v>2</v>
      </c>
      <c r="AH798" s="88">
        <v>2</v>
      </c>
      <c r="AI798" s="88"/>
      <c r="AJ798" s="88"/>
      <c r="AK798" s="88"/>
      <c r="AL798" s="88"/>
      <c r="AM798" s="88"/>
    </row>
    <row r="799" spans="1:39" s="168" customFormat="1" x14ac:dyDescent="0.35">
      <c r="A799" s="155">
        <v>62428</v>
      </c>
      <c r="B799" s="155">
        <v>2644</v>
      </c>
      <c r="C799" s="155" t="s">
        <v>1802</v>
      </c>
      <c r="D799" s="155" t="s">
        <v>473</v>
      </c>
      <c r="E799" s="155"/>
      <c r="F799" s="155">
        <v>1</v>
      </c>
      <c r="G799" s="171">
        <v>1</v>
      </c>
      <c r="H799" s="155"/>
      <c r="I799" s="155" t="str">
        <f t="shared" si="53"/>
        <v>part</v>
      </c>
      <c r="J799" s="155"/>
      <c r="K799" s="155"/>
      <c r="L799" s="155"/>
      <c r="M799" s="155"/>
      <c r="N799" s="163"/>
      <c r="O799" s="163"/>
      <c r="P799" s="163"/>
      <c r="Q799" s="163"/>
      <c r="R799" s="164"/>
      <c r="S799" s="165"/>
      <c r="T799" s="167" t="s">
        <v>1024</v>
      </c>
      <c r="U799" s="155"/>
      <c r="V799" s="172">
        <v>0</v>
      </c>
      <c r="W799" s="167" t="s">
        <v>1025</v>
      </c>
      <c r="X799" s="155" t="s">
        <v>881</v>
      </c>
      <c r="Y799" s="155"/>
      <c r="Z799" s="155"/>
      <c r="AA799" s="152">
        <f t="shared" si="56"/>
        <v>0</v>
      </c>
      <c r="AB799" s="168">
        <f t="shared" si="54"/>
        <v>0</v>
      </c>
      <c r="AC799" s="155"/>
      <c r="AD799" s="155">
        <f t="shared" si="55"/>
        <v>0</v>
      </c>
      <c r="AE799" s="169">
        <v>40127</v>
      </c>
      <c r="AF799" s="155"/>
      <c r="AG799" s="155"/>
      <c r="AH799" s="155"/>
      <c r="AI799" s="155"/>
      <c r="AJ799" s="155"/>
      <c r="AK799" s="155"/>
      <c r="AL799" s="155"/>
      <c r="AM799" s="155"/>
    </row>
    <row r="800" spans="1:39" s="168" customFormat="1" x14ac:dyDescent="0.35">
      <c r="A800" s="155">
        <v>63127</v>
      </c>
      <c r="B800" s="162">
        <v>2645</v>
      </c>
      <c r="C800" s="155" t="s">
        <v>1023</v>
      </c>
      <c r="D800" s="155" t="s">
        <v>473</v>
      </c>
      <c r="E800" s="155"/>
      <c r="F800" s="155">
        <v>1</v>
      </c>
      <c r="G800" s="155">
        <v>100</v>
      </c>
      <c r="H800" s="155"/>
      <c r="I800" s="155" t="str">
        <f t="shared" si="53"/>
        <v>part</v>
      </c>
      <c r="J800" s="155"/>
      <c r="K800" s="155"/>
      <c r="L800" s="155"/>
      <c r="M800" s="155"/>
      <c r="N800" s="163"/>
      <c r="O800" s="163"/>
      <c r="P800" s="163"/>
      <c r="Q800" s="163"/>
      <c r="R800" s="164"/>
      <c r="S800" s="165"/>
      <c r="T800" s="167" t="s">
        <v>1024</v>
      </c>
      <c r="U800" s="155"/>
      <c r="V800" s="248">
        <v>0</v>
      </c>
      <c r="W800" s="167" t="s">
        <v>1025</v>
      </c>
      <c r="X800" s="155" t="s">
        <v>1026</v>
      </c>
      <c r="Y800" s="155"/>
      <c r="Z800" s="166"/>
      <c r="AA800" s="152">
        <f t="shared" si="56"/>
        <v>0</v>
      </c>
      <c r="AB800" s="168">
        <f t="shared" si="54"/>
        <v>0</v>
      </c>
      <c r="AC800" s="155"/>
      <c r="AD800" s="155">
        <f t="shared" si="55"/>
        <v>0</v>
      </c>
      <c r="AE800" s="169">
        <v>40147</v>
      </c>
      <c r="AF800" s="155"/>
      <c r="AG800" s="155"/>
      <c r="AH800" s="155"/>
      <c r="AI800" s="155"/>
      <c r="AJ800" s="155"/>
      <c r="AK800" s="155"/>
      <c r="AL800" s="155"/>
      <c r="AM800" s="155"/>
    </row>
    <row r="801" spans="1:39" s="168" customFormat="1" x14ac:dyDescent="0.35">
      <c r="A801" s="155">
        <v>63129</v>
      </c>
      <c r="B801" s="162">
        <v>2645</v>
      </c>
      <c r="C801" s="155" t="s">
        <v>1023</v>
      </c>
      <c r="D801" s="155" t="s">
        <v>473</v>
      </c>
      <c r="E801" s="155"/>
      <c r="F801" s="155">
        <v>1</v>
      </c>
      <c r="G801" s="155">
        <v>100</v>
      </c>
      <c r="H801" s="155"/>
      <c r="I801" s="155" t="str">
        <f t="shared" si="53"/>
        <v>part</v>
      </c>
      <c r="J801" s="155"/>
      <c r="K801" s="155"/>
      <c r="L801" s="155"/>
      <c r="M801" s="155"/>
      <c r="N801" s="163"/>
      <c r="O801" s="163"/>
      <c r="P801" s="163"/>
      <c r="Q801" s="163"/>
      <c r="R801" s="164"/>
      <c r="S801" s="165"/>
      <c r="T801" s="167"/>
      <c r="U801" s="155"/>
      <c r="V801" s="248">
        <v>0</v>
      </c>
      <c r="W801" s="167" t="s">
        <v>1025</v>
      </c>
      <c r="X801" s="155" t="s">
        <v>1026</v>
      </c>
      <c r="Y801" s="155"/>
      <c r="Z801" s="166"/>
      <c r="AA801" s="152">
        <f t="shared" si="56"/>
        <v>0</v>
      </c>
      <c r="AB801" s="168">
        <f t="shared" si="54"/>
        <v>0</v>
      </c>
      <c r="AC801" s="155"/>
      <c r="AD801" s="155">
        <f t="shared" si="55"/>
        <v>0</v>
      </c>
      <c r="AE801" s="169">
        <v>40147</v>
      </c>
      <c r="AF801" s="155"/>
      <c r="AG801" s="155"/>
      <c r="AH801" s="155"/>
      <c r="AI801" s="155"/>
      <c r="AJ801" s="155"/>
      <c r="AK801" s="155"/>
      <c r="AL801" s="155"/>
      <c r="AM801" s="155"/>
    </row>
    <row r="802" spans="1:39" s="168" customFormat="1" x14ac:dyDescent="0.35">
      <c r="A802" s="155">
        <v>62428</v>
      </c>
      <c r="B802" s="155">
        <v>2645</v>
      </c>
      <c r="C802" s="155" t="s">
        <v>1023</v>
      </c>
      <c r="D802" s="155" t="s">
        <v>473</v>
      </c>
      <c r="E802" s="155"/>
      <c r="F802" s="155">
        <v>1</v>
      </c>
      <c r="G802" s="171">
        <v>1</v>
      </c>
      <c r="H802" s="155"/>
      <c r="I802" s="155" t="str">
        <f t="shared" si="53"/>
        <v>part</v>
      </c>
      <c r="J802" s="155"/>
      <c r="K802" s="155"/>
      <c r="L802" s="155"/>
      <c r="M802" s="155"/>
      <c r="N802" s="163"/>
      <c r="O802" s="163"/>
      <c r="P802" s="163"/>
      <c r="Q802" s="163"/>
      <c r="R802" s="164"/>
      <c r="S802" s="165"/>
      <c r="T802" s="167" t="s">
        <v>1024</v>
      </c>
      <c r="U802" s="155"/>
      <c r="V802" s="172">
        <v>0</v>
      </c>
      <c r="W802" s="167" t="s">
        <v>1025</v>
      </c>
      <c r="X802" s="155" t="s">
        <v>1026</v>
      </c>
      <c r="Y802" s="155"/>
      <c r="Z802" s="155"/>
      <c r="AA802" s="152">
        <f t="shared" si="56"/>
        <v>0</v>
      </c>
      <c r="AB802" s="168">
        <f t="shared" si="54"/>
        <v>0</v>
      </c>
      <c r="AC802" s="155"/>
      <c r="AD802" s="155">
        <f t="shared" si="55"/>
        <v>0</v>
      </c>
      <c r="AE802" s="169">
        <v>40127</v>
      </c>
      <c r="AF802" s="155"/>
      <c r="AG802" s="155"/>
      <c r="AH802" s="155"/>
      <c r="AI802" s="155"/>
      <c r="AJ802" s="155"/>
      <c r="AK802" s="155"/>
      <c r="AL802" s="155"/>
      <c r="AM802" s="155"/>
    </row>
    <row r="803" spans="1:39" s="95" customFormat="1" x14ac:dyDescent="0.35">
      <c r="A803" s="155">
        <v>62451</v>
      </c>
      <c r="B803" s="155">
        <v>2648</v>
      </c>
      <c r="C803" s="155" t="s">
        <v>1819</v>
      </c>
      <c r="D803" s="155" t="s">
        <v>473</v>
      </c>
      <c r="E803" s="155"/>
      <c r="F803" s="155">
        <v>2</v>
      </c>
      <c r="G803" s="171">
        <v>1</v>
      </c>
      <c r="H803" s="155"/>
      <c r="I803" s="155" t="str">
        <f t="shared" si="53"/>
        <v>part</v>
      </c>
      <c r="J803" s="155"/>
      <c r="K803" s="155"/>
      <c r="L803" s="155"/>
      <c r="M803" s="155"/>
      <c r="N803" s="163"/>
      <c r="O803" s="163"/>
      <c r="P803" s="163"/>
      <c r="Q803" s="163"/>
      <c r="R803" s="164"/>
      <c r="S803" s="165"/>
      <c r="T803" s="167" t="s">
        <v>506</v>
      </c>
      <c r="U803" s="155"/>
      <c r="V803" s="172">
        <v>19.850000000000001</v>
      </c>
      <c r="W803" s="167">
        <v>50219</v>
      </c>
      <c r="X803" s="155" t="s">
        <v>1820</v>
      </c>
      <c r="Y803" s="155" t="s">
        <v>1030</v>
      </c>
      <c r="Z803" s="155"/>
      <c r="AA803" s="152">
        <f t="shared" si="56"/>
        <v>19.850000000000001</v>
      </c>
      <c r="AB803" s="168">
        <f t="shared" si="54"/>
        <v>39.700000000000003</v>
      </c>
      <c r="AC803" s="155"/>
      <c r="AD803" s="155">
        <f t="shared" si="55"/>
        <v>0</v>
      </c>
      <c r="AE803" s="169">
        <v>40129</v>
      </c>
      <c r="AF803" s="155"/>
      <c r="AG803" s="155"/>
      <c r="AH803" s="155"/>
      <c r="AI803" s="155"/>
      <c r="AJ803" s="155"/>
      <c r="AK803" s="155"/>
      <c r="AL803" s="155"/>
      <c r="AM803" s="88"/>
    </row>
    <row r="804" spans="1:39" s="95" customFormat="1" x14ac:dyDescent="0.35">
      <c r="A804" s="155">
        <v>62451</v>
      </c>
      <c r="B804" s="155">
        <v>2649</v>
      </c>
      <c r="C804" s="155" t="s">
        <v>1821</v>
      </c>
      <c r="D804" s="155" t="s">
        <v>473</v>
      </c>
      <c r="E804" s="155"/>
      <c r="F804" s="155">
        <v>1</v>
      </c>
      <c r="G804" s="171">
        <v>1</v>
      </c>
      <c r="H804" s="155"/>
      <c r="I804" s="155" t="str">
        <f t="shared" si="53"/>
        <v>part</v>
      </c>
      <c r="J804" s="155"/>
      <c r="K804" s="155"/>
      <c r="L804" s="155"/>
      <c r="M804" s="155"/>
      <c r="N804" s="163"/>
      <c r="O804" s="163"/>
      <c r="P804" s="163"/>
      <c r="Q804" s="163"/>
      <c r="R804" s="164"/>
      <c r="S804" s="165"/>
      <c r="T804" s="167" t="s">
        <v>1028</v>
      </c>
      <c r="U804" s="155"/>
      <c r="V804" s="172">
        <v>41.36</v>
      </c>
      <c r="W804" s="167">
        <v>50219</v>
      </c>
      <c r="X804" s="155" t="s">
        <v>1822</v>
      </c>
      <c r="Y804" s="155" t="s">
        <v>1030</v>
      </c>
      <c r="Z804" s="155"/>
      <c r="AA804" s="152">
        <f t="shared" si="56"/>
        <v>41.36</v>
      </c>
      <c r="AB804" s="168">
        <f t="shared" si="54"/>
        <v>41.36</v>
      </c>
      <c r="AC804" s="155"/>
      <c r="AD804" s="155">
        <f t="shared" si="55"/>
        <v>0</v>
      </c>
      <c r="AE804" s="169">
        <v>40129</v>
      </c>
      <c r="AF804" s="155"/>
      <c r="AG804" s="155"/>
      <c r="AH804" s="155"/>
      <c r="AI804" s="155"/>
      <c r="AJ804" s="155"/>
      <c r="AK804" s="155"/>
      <c r="AL804" s="155"/>
      <c r="AM804" s="88"/>
    </row>
    <row r="805" spans="1:39" s="95" customFormat="1" x14ac:dyDescent="0.35">
      <c r="A805" s="155">
        <v>62912</v>
      </c>
      <c r="B805" s="162">
        <v>2650</v>
      </c>
      <c r="C805" s="155" t="s">
        <v>1875</v>
      </c>
      <c r="D805" s="155" t="s">
        <v>473</v>
      </c>
      <c r="E805" s="155"/>
      <c r="F805" s="155">
        <v>1</v>
      </c>
      <c r="G805" s="171">
        <v>1</v>
      </c>
      <c r="H805" s="155"/>
      <c r="I805" s="155" t="str">
        <f t="shared" ref="I805:I836" si="57">IF(COUNTIF($A$7:$A$3320,B805)&lt;&gt;0,"assy","part")</f>
        <v>part</v>
      </c>
      <c r="J805" s="155"/>
      <c r="K805" s="155"/>
      <c r="L805" s="155"/>
      <c r="M805" s="155"/>
      <c r="N805" s="163"/>
      <c r="O805" s="163"/>
      <c r="P805" s="163"/>
      <c r="Q805" s="163"/>
      <c r="R805" s="164"/>
      <c r="S805" s="165"/>
      <c r="T805" s="167" t="s">
        <v>1028</v>
      </c>
      <c r="U805" s="163"/>
      <c r="V805" s="172">
        <v>29.29</v>
      </c>
      <c r="W805" s="167">
        <v>50219</v>
      </c>
      <c r="X805" s="155" t="s">
        <v>1822</v>
      </c>
      <c r="Y805" s="155" t="s">
        <v>1030</v>
      </c>
      <c r="Z805" s="155"/>
      <c r="AA805" s="152">
        <f t="shared" si="56"/>
        <v>29.29</v>
      </c>
      <c r="AB805" s="168">
        <f t="shared" si="54"/>
        <v>29.29</v>
      </c>
      <c r="AC805" s="155"/>
      <c r="AD805" s="155">
        <f t="shared" si="55"/>
        <v>0</v>
      </c>
      <c r="AE805" s="169">
        <v>40129</v>
      </c>
      <c r="AF805" s="155"/>
      <c r="AG805" s="155"/>
      <c r="AH805" s="155"/>
      <c r="AI805" s="155"/>
      <c r="AJ805" s="155"/>
      <c r="AK805" s="155"/>
      <c r="AL805" s="155"/>
      <c r="AM805" s="88"/>
    </row>
    <row r="806" spans="1:39" s="95" customFormat="1" x14ac:dyDescent="0.35">
      <c r="A806" s="155">
        <v>62456</v>
      </c>
      <c r="B806" s="155">
        <v>2651</v>
      </c>
      <c r="C806" s="155" t="s">
        <v>1027</v>
      </c>
      <c r="D806" s="155" t="s">
        <v>473</v>
      </c>
      <c r="E806" s="155"/>
      <c r="F806" s="155">
        <v>1</v>
      </c>
      <c r="G806" s="171">
        <v>1</v>
      </c>
      <c r="H806" s="155"/>
      <c r="I806" s="155" t="str">
        <f t="shared" si="57"/>
        <v>part</v>
      </c>
      <c r="J806" s="155"/>
      <c r="K806" s="155"/>
      <c r="L806" s="155"/>
      <c r="M806" s="155"/>
      <c r="N806" s="163"/>
      <c r="O806" s="163"/>
      <c r="P806" s="163"/>
      <c r="Q806" s="163"/>
      <c r="R806" s="164"/>
      <c r="S806" s="165"/>
      <c r="T806" s="167" t="s">
        <v>1028</v>
      </c>
      <c r="U806" s="155"/>
      <c r="V806" s="172">
        <v>25.25</v>
      </c>
      <c r="W806" s="167">
        <v>50219</v>
      </c>
      <c r="X806" s="155" t="s">
        <v>1029</v>
      </c>
      <c r="Y806" s="155" t="s">
        <v>1030</v>
      </c>
      <c r="Z806" s="155"/>
      <c r="AA806" s="152">
        <f t="shared" si="56"/>
        <v>25.25</v>
      </c>
      <c r="AB806" s="168">
        <f t="shared" si="54"/>
        <v>25.25</v>
      </c>
      <c r="AC806" s="155"/>
      <c r="AD806" s="155">
        <f t="shared" si="55"/>
        <v>0</v>
      </c>
      <c r="AE806" s="169">
        <v>40129</v>
      </c>
      <c r="AF806" s="155"/>
      <c r="AG806" s="155"/>
      <c r="AH806" s="155"/>
      <c r="AI806" s="155"/>
      <c r="AJ806" s="155"/>
      <c r="AK806" s="155"/>
      <c r="AL806" s="155"/>
      <c r="AM806" s="88"/>
    </row>
    <row r="807" spans="1:39" s="95" customFormat="1" x14ac:dyDescent="0.35">
      <c r="A807" s="155">
        <v>62912</v>
      </c>
      <c r="B807" s="162">
        <v>2656</v>
      </c>
      <c r="C807" s="155" t="s">
        <v>1032</v>
      </c>
      <c r="D807" s="155" t="s">
        <v>473</v>
      </c>
      <c r="E807" s="155"/>
      <c r="F807" s="155">
        <v>1</v>
      </c>
      <c r="G807" s="171">
        <v>1</v>
      </c>
      <c r="H807" s="155"/>
      <c r="I807" s="155" t="str">
        <f t="shared" si="57"/>
        <v>part</v>
      </c>
      <c r="J807" s="155"/>
      <c r="K807" s="155"/>
      <c r="L807" s="155"/>
      <c r="M807" s="155"/>
      <c r="N807" s="163"/>
      <c r="O807" s="163"/>
      <c r="P807" s="163"/>
      <c r="Q807" s="163"/>
      <c r="R807" s="164"/>
      <c r="S807" s="165"/>
      <c r="T807" s="167" t="s">
        <v>506</v>
      </c>
      <c r="U807" s="163"/>
      <c r="V807" s="172">
        <v>1.4</v>
      </c>
      <c r="W807" s="167"/>
      <c r="X807" s="155" t="s">
        <v>557</v>
      </c>
      <c r="Y807" s="155" t="s">
        <v>475</v>
      </c>
      <c r="Z807" s="155"/>
      <c r="AA807" s="152">
        <f t="shared" si="56"/>
        <v>1.4</v>
      </c>
      <c r="AB807" s="168">
        <f t="shared" si="54"/>
        <v>1.4</v>
      </c>
      <c r="AC807" s="155"/>
      <c r="AD807" s="155">
        <f t="shared" si="55"/>
        <v>0</v>
      </c>
      <c r="AE807" s="169">
        <v>40136</v>
      </c>
      <c r="AF807" s="155"/>
      <c r="AG807" s="155"/>
      <c r="AH807" s="155"/>
      <c r="AI807" s="155"/>
      <c r="AJ807" s="155"/>
      <c r="AK807" s="155"/>
      <c r="AL807" s="155"/>
      <c r="AM807" s="88"/>
    </row>
    <row r="808" spans="1:39" s="95" customFormat="1" x14ac:dyDescent="0.35">
      <c r="A808" s="155">
        <v>62456</v>
      </c>
      <c r="B808" s="155">
        <v>2657</v>
      </c>
      <c r="C808" s="155" t="s">
        <v>1033</v>
      </c>
      <c r="D808" s="155" t="s">
        <v>473</v>
      </c>
      <c r="E808" s="155" t="s">
        <v>576</v>
      </c>
      <c r="F808" s="155">
        <v>2</v>
      </c>
      <c r="G808" s="171">
        <v>1</v>
      </c>
      <c r="H808" s="155"/>
      <c r="I808" s="155" t="str">
        <f t="shared" si="57"/>
        <v>part</v>
      </c>
      <c r="J808" s="155"/>
      <c r="K808" s="155"/>
      <c r="L808" s="155"/>
      <c r="M808" s="155"/>
      <c r="N808" s="163"/>
      <c r="O808" s="163"/>
      <c r="P808" s="163"/>
      <c r="Q808" s="163"/>
      <c r="R808" s="164"/>
      <c r="S808" s="165"/>
      <c r="T808" s="167" t="s">
        <v>1034</v>
      </c>
      <c r="U808" s="155"/>
      <c r="V808" s="172">
        <v>0.74</v>
      </c>
      <c r="W808" s="167" t="s">
        <v>942</v>
      </c>
      <c r="X808" s="155" t="s">
        <v>1035</v>
      </c>
      <c r="Y808" s="155" t="s">
        <v>475</v>
      </c>
      <c r="Z808" s="155"/>
      <c r="AA808" s="152">
        <f t="shared" si="56"/>
        <v>0.74</v>
      </c>
      <c r="AB808" s="168">
        <f t="shared" si="54"/>
        <v>1.48</v>
      </c>
      <c r="AC808" s="155"/>
      <c r="AD808" s="155">
        <f t="shared" si="55"/>
        <v>0</v>
      </c>
      <c r="AE808" s="169">
        <v>40135</v>
      </c>
      <c r="AF808" s="155"/>
      <c r="AG808" s="155"/>
      <c r="AH808" s="155"/>
      <c r="AI808" s="155"/>
      <c r="AJ808" s="155"/>
      <c r="AK808" s="155"/>
      <c r="AL808" s="155"/>
      <c r="AM808" s="88"/>
    </row>
    <row r="809" spans="1:39" s="168" customFormat="1" x14ac:dyDescent="0.35">
      <c r="A809" s="88">
        <v>62794</v>
      </c>
      <c r="B809" s="109">
        <v>2665</v>
      </c>
      <c r="C809" s="88" t="s">
        <v>1037</v>
      </c>
      <c r="D809" s="88" t="s">
        <v>473</v>
      </c>
      <c r="E809" s="88"/>
      <c r="F809" s="88">
        <v>1</v>
      </c>
      <c r="G809" s="120">
        <v>1</v>
      </c>
      <c r="H809" s="88"/>
      <c r="I809" s="88" t="str">
        <f t="shared" si="57"/>
        <v>part</v>
      </c>
      <c r="J809" s="88"/>
      <c r="K809" s="88"/>
      <c r="L809" s="88"/>
      <c r="M809" s="88"/>
      <c r="N809" s="89"/>
      <c r="O809" s="89"/>
      <c r="P809" s="89"/>
      <c r="Q809" s="89"/>
      <c r="R809" s="98"/>
      <c r="S809" s="91"/>
      <c r="T809" s="92" t="s">
        <v>506</v>
      </c>
      <c r="U809" s="88"/>
      <c r="V809" s="111">
        <v>0</v>
      </c>
      <c r="W809" s="92"/>
      <c r="X809" s="88"/>
      <c r="Y809" s="88"/>
      <c r="Z809" s="114"/>
      <c r="AA809" s="115">
        <f t="shared" si="56"/>
        <v>0</v>
      </c>
      <c r="AB809" s="95">
        <f t="shared" si="54"/>
        <v>0</v>
      </c>
      <c r="AC809" s="88"/>
      <c r="AD809" s="88">
        <f t="shared" si="55"/>
        <v>0</v>
      </c>
      <c r="AE809" s="113">
        <v>40150</v>
      </c>
      <c r="AF809" s="88"/>
      <c r="AG809" s="88"/>
      <c r="AH809" s="88"/>
      <c r="AI809" s="88"/>
      <c r="AJ809" s="88"/>
      <c r="AK809" s="88"/>
      <c r="AL809" s="88"/>
      <c r="AM809" s="155"/>
    </row>
    <row r="810" spans="1:39" s="95" customFormat="1" x14ac:dyDescent="0.35">
      <c r="A810" s="88">
        <v>62913</v>
      </c>
      <c r="B810" s="109">
        <v>2705</v>
      </c>
      <c r="C810" s="88" t="s">
        <v>1044</v>
      </c>
      <c r="D810" s="88" t="s">
        <v>473</v>
      </c>
      <c r="E810" s="88"/>
      <c r="F810" s="88">
        <v>6</v>
      </c>
      <c r="G810" s="110">
        <v>1</v>
      </c>
      <c r="H810" s="88"/>
      <c r="I810" s="88" t="str">
        <f t="shared" si="57"/>
        <v>part</v>
      </c>
      <c r="J810" s="88"/>
      <c r="K810" s="88"/>
      <c r="L810" s="88"/>
      <c r="M810" s="88"/>
      <c r="N810" s="89"/>
      <c r="O810" s="89"/>
      <c r="P810" s="89"/>
      <c r="Q810" s="89"/>
      <c r="R810" s="98"/>
      <c r="S810" s="91"/>
      <c r="T810" s="92"/>
      <c r="U810" s="89"/>
      <c r="V810" s="111">
        <v>0</v>
      </c>
      <c r="W810" s="273"/>
      <c r="X810" s="88"/>
      <c r="Y810" s="88"/>
      <c r="Z810" s="114"/>
      <c r="AA810" s="112">
        <f t="shared" si="56"/>
        <v>0</v>
      </c>
      <c r="AB810" s="95">
        <f t="shared" si="54"/>
        <v>0</v>
      </c>
      <c r="AC810" s="88"/>
      <c r="AD810" s="88">
        <f t="shared" si="55"/>
        <v>0</v>
      </c>
      <c r="AE810" s="113">
        <v>40158</v>
      </c>
      <c r="AF810" s="88"/>
      <c r="AG810" s="88"/>
      <c r="AH810" s="88"/>
      <c r="AI810" s="88"/>
      <c r="AJ810" s="88"/>
      <c r="AK810" s="88"/>
      <c r="AL810" s="88"/>
      <c r="AM810" s="88"/>
    </row>
    <row r="811" spans="1:39" s="95" customFormat="1" x14ac:dyDescent="0.35">
      <c r="A811" s="185">
        <v>62876</v>
      </c>
      <c r="B811" s="204">
        <v>19999</v>
      </c>
      <c r="C811" s="214" t="s">
        <v>1074</v>
      </c>
      <c r="D811" s="214" t="s">
        <v>473</v>
      </c>
      <c r="E811" s="185"/>
      <c r="F811" s="185">
        <v>2</v>
      </c>
      <c r="G811" s="205">
        <v>1</v>
      </c>
      <c r="H811" s="185"/>
      <c r="I811" s="185" t="str">
        <f t="shared" si="57"/>
        <v>part</v>
      </c>
      <c r="J811" s="185"/>
      <c r="K811" s="185"/>
      <c r="L811" s="185"/>
      <c r="M811" s="185"/>
      <c r="N811" s="206"/>
      <c r="O811" s="206"/>
      <c r="P811" s="206"/>
      <c r="Q811" s="206"/>
      <c r="R811" s="207"/>
      <c r="S811" s="215"/>
      <c r="T811" s="216" t="s">
        <v>1075</v>
      </c>
      <c r="U811" s="212"/>
      <c r="V811" s="265">
        <v>0</v>
      </c>
      <c r="W811" s="207" t="s">
        <v>1076</v>
      </c>
      <c r="X811" s="185" t="s">
        <v>1730</v>
      </c>
      <c r="Y811" s="185"/>
      <c r="Z811" s="209"/>
      <c r="AA811" s="210">
        <f t="shared" si="56"/>
        <v>0</v>
      </c>
      <c r="AB811" s="211">
        <f t="shared" si="54"/>
        <v>0</v>
      </c>
      <c r="AC811" s="185"/>
      <c r="AD811" s="185">
        <f t="shared" si="55"/>
        <v>0</v>
      </c>
      <c r="AE811" s="212">
        <v>40030</v>
      </c>
      <c r="AF811" s="185"/>
      <c r="AG811" s="185"/>
      <c r="AH811" s="185"/>
      <c r="AI811" s="185"/>
      <c r="AJ811" s="185"/>
      <c r="AK811" s="185"/>
      <c r="AL811" s="185"/>
      <c r="AM811" s="88"/>
    </row>
    <row r="812" spans="1:39" s="95" customFormat="1" x14ac:dyDescent="0.35">
      <c r="A812" s="185">
        <v>63059</v>
      </c>
      <c r="B812" s="204">
        <v>20000</v>
      </c>
      <c r="C812" s="185" t="s">
        <v>1692</v>
      </c>
      <c r="D812" s="185" t="s">
        <v>473</v>
      </c>
      <c r="E812" s="185"/>
      <c r="F812" s="185">
        <v>2</v>
      </c>
      <c r="G812" s="218">
        <v>1</v>
      </c>
      <c r="H812" s="185"/>
      <c r="I812" s="185" t="str">
        <f t="shared" si="57"/>
        <v>part</v>
      </c>
      <c r="J812" s="185"/>
      <c r="K812" s="185"/>
      <c r="L812" s="185"/>
      <c r="M812" s="185"/>
      <c r="N812" s="206"/>
      <c r="O812" s="206"/>
      <c r="P812" s="206"/>
      <c r="Q812" s="206"/>
      <c r="R812" s="207"/>
      <c r="S812" s="208"/>
      <c r="T812" s="184"/>
      <c r="U812" s="185"/>
      <c r="V812" s="265">
        <v>0</v>
      </c>
      <c r="W812" s="184"/>
      <c r="X812" s="185" t="s">
        <v>1693</v>
      </c>
      <c r="Y812" s="185"/>
      <c r="Z812" s="209"/>
      <c r="AA812" s="210">
        <f t="shared" si="56"/>
        <v>0</v>
      </c>
      <c r="AB812" s="211">
        <f t="shared" si="54"/>
        <v>0</v>
      </c>
      <c r="AC812" s="185"/>
      <c r="AD812" s="185">
        <f t="shared" si="55"/>
        <v>0</v>
      </c>
      <c r="AE812" s="212">
        <v>39988</v>
      </c>
      <c r="AF812" s="185"/>
      <c r="AG812" s="185"/>
      <c r="AH812" s="185"/>
      <c r="AI812" s="185"/>
      <c r="AJ812" s="185"/>
      <c r="AK812" s="185"/>
      <c r="AL812" s="185"/>
      <c r="AM812" s="88"/>
    </row>
    <row r="813" spans="1:39" s="168" customFormat="1" x14ac:dyDescent="0.35">
      <c r="A813" s="155">
        <v>62883</v>
      </c>
      <c r="B813" s="162">
        <v>60729</v>
      </c>
      <c r="C813" s="155" t="s">
        <v>1078</v>
      </c>
      <c r="D813" s="155" t="s">
        <v>473</v>
      </c>
      <c r="E813" s="155"/>
      <c r="F813" s="155">
        <v>2</v>
      </c>
      <c r="G813" s="250">
        <v>1</v>
      </c>
      <c r="H813" s="155"/>
      <c r="I813" s="155" t="str">
        <f t="shared" si="57"/>
        <v>part</v>
      </c>
      <c r="J813" s="155"/>
      <c r="K813" s="155"/>
      <c r="L813" s="155"/>
      <c r="M813" s="155"/>
      <c r="N813" s="163"/>
      <c r="O813" s="163"/>
      <c r="P813" s="163"/>
      <c r="Q813" s="163"/>
      <c r="R813" s="164"/>
      <c r="S813" s="165"/>
      <c r="T813" s="167" t="s">
        <v>1079</v>
      </c>
      <c r="U813" s="155"/>
      <c r="V813" s="172">
        <v>870</v>
      </c>
      <c r="W813" s="167"/>
      <c r="X813" s="155" t="s">
        <v>704</v>
      </c>
      <c r="Y813" s="155" t="s">
        <v>475</v>
      </c>
      <c r="Z813" s="166"/>
      <c r="AA813" s="152">
        <f t="shared" si="56"/>
        <v>870</v>
      </c>
      <c r="AB813" s="168">
        <f t="shared" si="54"/>
        <v>1740</v>
      </c>
      <c r="AC813" s="155"/>
      <c r="AD813" s="155">
        <f t="shared" si="55"/>
        <v>0</v>
      </c>
      <c r="AE813" s="169">
        <v>39926</v>
      </c>
      <c r="AF813" s="155">
        <v>2</v>
      </c>
      <c r="AG813" s="155">
        <v>2</v>
      </c>
      <c r="AH813" s="155"/>
      <c r="AI813" s="155"/>
      <c r="AJ813" s="155"/>
      <c r="AK813" s="155"/>
      <c r="AL813" s="155"/>
      <c r="AM813" s="155"/>
    </row>
    <row r="814" spans="1:39" s="150" customFormat="1" x14ac:dyDescent="0.35">
      <c r="A814" s="155">
        <v>62399</v>
      </c>
      <c r="B814" s="162">
        <v>62404</v>
      </c>
      <c r="C814" s="155" t="s">
        <v>1799</v>
      </c>
      <c r="D814" s="155" t="s">
        <v>473</v>
      </c>
      <c r="E814" s="155" t="s">
        <v>576</v>
      </c>
      <c r="F814" s="155">
        <v>1</v>
      </c>
      <c r="G814" s="250">
        <v>1</v>
      </c>
      <c r="H814" s="155"/>
      <c r="I814" s="155" t="str">
        <f t="shared" si="57"/>
        <v>part</v>
      </c>
      <c r="J814" s="155"/>
      <c r="K814" s="155"/>
      <c r="L814" s="155"/>
      <c r="M814" s="155"/>
      <c r="N814" s="163"/>
      <c r="O814" s="163"/>
      <c r="P814" s="163"/>
      <c r="Q814" s="163"/>
      <c r="R814" s="164"/>
      <c r="S814" s="165"/>
      <c r="T814" s="167"/>
      <c r="U814" s="155"/>
      <c r="V814" s="172">
        <v>0</v>
      </c>
      <c r="W814" s="167"/>
      <c r="X814" s="155" t="s">
        <v>1154</v>
      </c>
      <c r="Y814" s="155" t="s">
        <v>475</v>
      </c>
      <c r="Z814" s="166"/>
      <c r="AA814" s="152">
        <f t="shared" si="56"/>
        <v>0</v>
      </c>
      <c r="AB814" s="168">
        <f t="shared" si="54"/>
        <v>0</v>
      </c>
      <c r="AC814" s="155"/>
      <c r="AD814" s="155">
        <f t="shared" si="55"/>
        <v>0</v>
      </c>
      <c r="AE814" s="169">
        <v>39926</v>
      </c>
      <c r="AF814" s="155"/>
      <c r="AG814" s="155"/>
      <c r="AH814" s="155"/>
      <c r="AI814" s="155"/>
      <c r="AJ814" s="155"/>
      <c r="AK814" s="155"/>
      <c r="AL814" s="155"/>
      <c r="AM814" s="149"/>
    </row>
    <row r="815" spans="1:39" s="168" customFormat="1" x14ac:dyDescent="0.35">
      <c r="A815" s="155">
        <v>62399</v>
      </c>
      <c r="B815" s="162">
        <v>62406</v>
      </c>
      <c r="C815" s="155" t="s">
        <v>1152</v>
      </c>
      <c r="D815" s="155" t="s">
        <v>473</v>
      </c>
      <c r="E815" s="155" t="s">
        <v>576</v>
      </c>
      <c r="F815" s="155">
        <v>2</v>
      </c>
      <c r="G815" s="250">
        <v>1</v>
      </c>
      <c r="H815" s="155"/>
      <c r="I815" s="155" t="str">
        <f t="shared" si="57"/>
        <v>part</v>
      </c>
      <c r="J815" s="155"/>
      <c r="K815" s="155"/>
      <c r="L815" s="155"/>
      <c r="M815" s="155"/>
      <c r="N815" s="163"/>
      <c r="O815" s="163"/>
      <c r="P815" s="163"/>
      <c r="Q815" s="163"/>
      <c r="R815" s="164"/>
      <c r="S815" s="165"/>
      <c r="T815" s="167" t="s">
        <v>1153</v>
      </c>
      <c r="U815" s="155"/>
      <c r="V815" s="172">
        <v>27.3</v>
      </c>
      <c r="W815" s="167"/>
      <c r="X815" s="155" t="s">
        <v>672</v>
      </c>
      <c r="Y815" s="155" t="s">
        <v>1155</v>
      </c>
      <c r="Z815" s="166"/>
      <c r="AA815" s="152">
        <f t="shared" si="56"/>
        <v>27.3</v>
      </c>
      <c r="AB815" s="168">
        <f t="shared" si="54"/>
        <v>54.6</v>
      </c>
      <c r="AC815" s="155"/>
      <c r="AD815" s="155">
        <f t="shared" si="55"/>
        <v>0</v>
      </c>
      <c r="AE815" s="169">
        <v>39926</v>
      </c>
      <c r="AF815" s="155"/>
      <c r="AG815" s="155"/>
      <c r="AH815" s="155"/>
      <c r="AI815" s="155"/>
      <c r="AJ815" s="155"/>
      <c r="AK815" s="155"/>
      <c r="AL815" s="155"/>
      <c r="AM815" s="155"/>
    </row>
    <row r="816" spans="1:39" s="168" customFormat="1" x14ac:dyDescent="0.35">
      <c r="A816" s="155">
        <v>62399</v>
      </c>
      <c r="B816" s="162">
        <v>62414</v>
      </c>
      <c r="C816" s="155" t="s">
        <v>1168</v>
      </c>
      <c r="D816" s="155" t="s">
        <v>473</v>
      </c>
      <c r="E816" s="155"/>
      <c r="F816" s="155">
        <v>2</v>
      </c>
      <c r="G816" s="250">
        <v>1</v>
      </c>
      <c r="H816" s="155"/>
      <c r="I816" s="155" t="str">
        <f t="shared" si="57"/>
        <v>part</v>
      </c>
      <c r="J816" s="155"/>
      <c r="K816" s="155"/>
      <c r="L816" s="155"/>
      <c r="M816" s="155"/>
      <c r="N816" s="163"/>
      <c r="O816" s="163"/>
      <c r="P816" s="163"/>
      <c r="Q816" s="163"/>
      <c r="R816" s="164"/>
      <c r="S816" s="165"/>
      <c r="T816" s="167" t="s">
        <v>1153</v>
      </c>
      <c r="U816" s="155"/>
      <c r="V816" s="172">
        <v>27.3</v>
      </c>
      <c r="W816" s="164"/>
      <c r="X816" s="155" t="s">
        <v>672</v>
      </c>
      <c r="Y816" s="155" t="s">
        <v>1169</v>
      </c>
      <c r="Z816" s="166"/>
      <c r="AA816" s="152">
        <f t="shared" si="56"/>
        <v>27.3</v>
      </c>
      <c r="AB816" s="168">
        <f t="shared" si="54"/>
        <v>54.6</v>
      </c>
      <c r="AC816" s="155"/>
      <c r="AD816" s="155">
        <f t="shared" si="55"/>
        <v>0</v>
      </c>
      <c r="AE816" s="169">
        <v>39926</v>
      </c>
      <c r="AF816" s="155"/>
      <c r="AG816" s="155"/>
      <c r="AH816" s="155"/>
      <c r="AI816" s="155"/>
      <c r="AJ816" s="155"/>
      <c r="AK816" s="155"/>
      <c r="AL816" s="155"/>
      <c r="AM816" s="155"/>
    </row>
    <row r="817" spans="1:39" s="150" customFormat="1" x14ac:dyDescent="0.35">
      <c r="A817" s="155">
        <v>62794</v>
      </c>
      <c r="B817" s="162">
        <v>62778</v>
      </c>
      <c r="C817" s="155" t="s">
        <v>1232</v>
      </c>
      <c r="D817" s="155" t="s">
        <v>473</v>
      </c>
      <c r="E817" s="155" t="s">
        <v>576</v>
      </c>
      <c r="F817" s="155">
        <v>1</v>
      </c>
      <c r="G817" s="250">
        <v>1</v>
      </c>
      <c r="H817" s="155"/>
      <c r="I817" s="155" t="str">
        <f t="shared" si="57"/>
        <v>part</v>
      </c>
      <c r="J817" s="155"/>
      <c r="K817" s="155"/>
      <c r="L817" s="155"/>
      <c r="M817" s="155"/>
      <c r="N817" s="163"/>
      <c r="O817" s="163"/>
      <c r="P817" s="163"/>
      <c r="Q817" s="163"/>
      <c r="R817" s="164"/>
      <c r="S817" s="165"/>
      <c r="T817" s="167" t="s">
        <v>1233</v>
      </c>
      <c r="U817" s="155"/>
      <c r="V817" s="172">
        <v>64.150000000000006</v>
      </c>
      <c r="W817" s="164" t="s">
        <v>1234</v>
      </c>
      <c r="X817" s="155" t="s">
        <v>618</v>
      </c>
      <c r="Y817" s="155" t="s">
        <v>475</v>
      </c>
      <c r="Z817" s="166"/>
      <c r="AA817" s="152">
        <f t="shared" si="56"/>
        <v>64.150000000000006</v>
      </c>
      <c r="AB817" s="168">
        <f t="shared" si="54"/>
        <v>64.150000000000006</v>
      </c>
      <c r="AC817" s="155"/>
      <c r="AD817" s="155">
        <f t="shared" si="55"/>
        <v>0</v>
      </c>
      <c r="AE817" s="169">
        <v>39926</v>
      </c>
      <c r="AF817" s="155"/>
      <c r="AG817" s="155"/>
      <c r="AH817" s="155"/>
      <c r="AI817" s="155"/>
      <c r="AJ817" s="155"/>
      <c r="AK817" s="155"/>
      <c r="AL817" s="155"/>
      <c r="AM817" s="149"/>
    </row>
    <row r="818" spans="1:39" s="95" customFormat="1" x14ac:dyDescent="0.35">
      <c r="A818" s="155">
        <v>62794</v>
      </c>
      <c r="B818" s="162">
        <v>62797</v>
      </c>
      <c r="C818" s="155" t="s">
        <v>1259</v>
      </c>
      <c r="D818" s="155" t="s">
        <v>473</v>
      </c>
      <c r="E818" s="155" t="s">
        <v>576</v>
      </c>
      <c r="F818" s="155">
        <v>1</v>
      </c>
      <c r="G818" s="250">
        <v>1</v>
      </c>
      <c r="H818" s="155"/>
      <c r="I818" s="155" t="str">
        <f t="shared" si="57"/>
        <v>part</v>
      </c>
      <c r="J818" s="155"/>
      <c r="K818" s="155"/>
      <c r="L818" s="155"/>
      <c r="M818" s="155"/>
      <c r="N818" s="163"/>
      <c r="O818" s="163"/>
      <c r="P818" s="163"/>
      <c r="Q818" s="163"/>
      <c r="R818" s="164"/>
      <c r="S818" s="251"/>
      <c r="T818" s="252" t="s">
        <v>989</v>
      </c>
      <c r="U818" s="169"/>
      <c r="V818" s="172">
        <v>39.58</v>
      </c>
      <c r="W818" s="164" t="s">
        <v>1260</v>
      </c>
      <c r="X818" s="155" t="s">
        <v>716</v>
      </c>
      <c r="Y818" s="155" t="s">
        <v>475</v>
      </c>
      <c r="Z818" s="166"/>
      <c r="AA818" s="152">
        <f t="shared" si="56"/>
        <v>39.58</v>
      </c>
      <c r="AB818" s="168">
        <f t="shared" si="54"/>
        <v>39.58</v>
      </c>
      <c r="AC818" s="155"/>
      <c r="AD818" s="155">
        <f t="shared" si="55"/>
        <v>0</v>
      </c>
      <c r="AE818" s="169">
        <v>39926</v>
      </c>
      <c r="AF818" s="155"/>
      <c r="AG818" s="155"/>
      <c r="AH818" s="155"/>
      <c r="AI818" s="155"/>
      <c r="AJ818" s="155"/>
      <c r="AK818" s="155"/>
      <c r="AL818" s="155"/>
      <c r="AM818" s="88"/>
    </row>
    <row r="819" spans="1:39" s="168" customFormat="1" x14ac:dyDescent="0.35">
      <c r="A819" s="155">
        <v>63098</v>
      </c>
      <c r="B819" s="162">
        <v>62881</v>
      </c>
      <c r="C819" s="155" t="s">
        <v>1346</v>
      </c>
      <c r="D819" s="155" t="s">
        <v>473</v>
      </c>
      <c r="E819" s="155"/>
      <c r="F819" s="155">
        <v>1</v>
      </c>
      <c r="G819" s="250">
        <v>1</v>
      </c>
      <c r="H819" s="155"/>
      <c r="I819" s="155" t="str">
        <f t="shared" si="57"/>
        <v>part</v>
      </c>
      <c r="J819" s="155"/>
      <c r="K819" s="155"/>
      <c r="L819" s="155"/>
      <c r="M819" s="155"/>
      <c r="N819" s="163"/>
      <c r="O819" s="163"/>
      <c r="P819" s="163"/>
      <c r="Q819" s="163"/>
      <c r="R819" s="164"/>
      <c r="S819" s="165"/>
      <c r="T819" s="167" t="s">
        <v>1347</v>
      </c>
      <c r="U819" s="155"/>
      <c r="V819" s="172">
        <v>163</v>
      </c>
      <c r="W819" s="167"/>
      <c r="X819" s="155" t="s">
        <v>1753</v>
      </c>
      <c r="Y819" s="155"/>
      <c r="Z819" s="166"/>
      <c r="AA819" s="152">
        <f t="shared" si="56"/>
        <v>163</v>
      </c>
      <c r="AB819" s="168">
        <f t="shared" si="54"/>
        <v>163</v>
      </c>
      <c r="AC819" s="155"/>
      <c r="AD819" s="155">
        <f t="shared" si="55"/>
        <v>0</v>
      </c>
      <c r="AE819" s="169">
        <v>40022</v>
      </c>
      <c r="AF819" s="155"/>
      <c r="AG819" s="155"/>
      <c r="AH819" s="155"/>
      <c r="AI819" s="155"/>
      <c r="AJ819" s="155"/>
      <c r="AK819" s="155"/>
      <c r="AL819" s="155"/>
      <c r="AM819" s="155"/>
    </row>
    <row r="820" spans="1:39" s="168" customFormat="1" x14ac:dyDescent="0.35">
      <c r="A820" s="155">
        <v>62445</v>
      </c>
      <c r="B820" s="162">
        <v>62910</v>
      </c>
      <c r="C820" s="155" t="s">
        <v>1388</v>
      </c>
      <c r="D820" s="155" t="s">
        <v>473</v>
      </c>
      <c r="E820" s="155"/>
      <c r="F820" s="155">
        <v>6</v>
      </c>
      <c r="G820" s="171">
        <v>1</v>
      </c>
      <c r="H820" s="155"/>
      <c r="I820" s="155" t="str">
        <f t="shared" si="57"/>
        <v>part</v>
      </c>
      <c r="J820" s="155"/>
      <c r="K820" s="155"/>
      <c r="L820" s="155"/>
      <c r="M820" s="155"/>
      <c r="N820" s="163"/>
      <c r="O820" s="163"/>
      <c r="P820" s="163"/>
      <c r="Q820" s="163"/>
      <c r="R820" s="164" t="s">
        <v>1049</v>
      </c>
      <c r="S820" s="165">
        <v>2</v>
      </c>
      <c r="T820" s="167" t="s">
        <v>1389</v>
      </c>
      <c r="U820" s="163"/>
      <c r="V820" s="172">
        <v>1.99</v>
      </c>
      <c r="W820" s="167" t="s">
        <v>942</v>
      </c>
      <c r="X820" s="155" t="s">
        <v>1756</v>
      </c>
      <c r="Y820" s="155"/>
      <c r="Z820" s="155"/>
      <c r="AA820" s="152">
        <f t="shared" si="56"/>
        <v>1.99</v>
      </c>
      <c r="AB820" s="168">
        <f t="shared" si="54"/>
        <v>11.94</v>
      </c>
      <c r="AC820" s="155"/>
      <c r="AD820" s="155">
        <f t="shared" ref="AD820:AD851" si="58">AC820*F820</f>
        <v>0</v>
      </c>
      <c r="AE820" s="169">
        <v>40113</v>
      </c>
      <c r="AF820" s="155"/>
      <c r="AG820" s="155"/>
      <c r="AH820" s="155"/>
      <c r="AI820" s="155"/>
      <c r="AJ820" s="155"/>
      <c r="AK820" s="155"/>
      <c r="AL820" s="155"/>
      <c r="AM820" s="155"/>
    </row>
    <row r="821" spans="1:39" s="95" customFormat="1" x14ac:dyDescent="0.35">
      <c r="A821" s="155">
        <v>62794</v>
      </c>
      <c r="B821" s="162">
        <v>62981</v>
      </c>
      <c r="C821" s="155" t="s">
        <v>1475</v>
      </c>
      <c r="D821" s="155" t="s">
        <v>473</v>
      </c>
      <c r="E821" s="155"/>
      <c r="F821" s="155">
        <v>1</v>
      </c>
      <c r="G821" s="171">
        <v>1</v>
      </c>
      <c r="H821" s="155"/>
      <c r="I821" s="155" t="str">
        <f t="shared" si="57"/>
        <v>part</v>
      </c>
      <c r="J821" s="155"/>
      <c r="K821" s="155"/>
      <c r="L821" s="155"/>
      <c r="M821" s="155"/>
      <c r="N821" s="163"/>
      <c r="O821" s="163"/>
      <c r="P821" s="163"/>
      <c r="Q821" s="163"/>
      <c r="R821" s="164" t="s">
        <v>1049</v>
      </c>
      <c r="S821" s="165">
        <v>4</v>
      </c>
      <c r="T821" s="167" t="s">
        <v>631</v>
      </c>
      <c r="U821" s="155"/>
      <c r="V821" s="172">
        <v>2.36</v>
      </c>
      <c r="W821" s="164" t="s">
        <v>1476</v>
      </c>
      <c r="X821" s="155" t="s">
        <v>618</v>
      </c>
      <c r="Y821" s="155"/>
      <c r="Z821" s="166"/>
      <c r="AA821" s="152">
        <f t="shared" si="56"/>
        <v>2.36</v>
      </c>
      <c r="AB821" s="168">
        <f t="shared" si="54"/>
        <v>2.36</v>
      </c>
      <c r="AC821" s="155"/>
      <c r="AD821" s="155">
        <f t="shared" si="58"/>
        <v>0</v>
      </c>
      <c r="AE821" s="169">
        <v>40081</v>
      </c>
      <c r="AF821" s="155"/>
      <c r="AG821" s="155"/>
      <c r="AH821" s="155"/>
      <c r="AI821" s="155"/>
      <c r="AJ821" s="155"/>
      <c r="AK821" s="155"/>
      <c r="AL821" s="155"/>
      <c r="AM821" s="88"/>
    </row>
    <row r="822" spans="1:39" s="168" customFormat="1" x14ac:dyDescent="0.35">
      <c r="A822" s="125">
        <v>110074</v>
      </c>
      <c r="B822" s="126">
        <v>100272</v>
      </c>
      <c r="C822" s="125" t="s">
        <v>1584</v>
      </c>
      <c r="D822" s="125" t="s">
        <v>473</v>
      </c>
      <c r="E822" s="125"/>
      <c r="F822" s="125">
        <v>1</v>
      </c>
      <c r="G822" s="127">
        <v>1</v>
      </c>
      <c r="H822" s="125"/>
      <c r="I822" s="125" t="str">
        <f t="shared" si="57"/>
        <v>part</v>
      </c>
      <c r="J822" s="125"/>
      <c r="K822" s="125"/>
      <c r="L822" s="125"/>
      <c r="M822" s="125"/>
      <c r="N822" s="128"/>
      <c r="O822" s="128"/>
      <c r="P822" s="128"/>
      <c r="Q822" s="128"/>
      <c r="R822" s="129"/>
      <c r="S822" s="262"/>
      <c r="T822" s="130"/>
      <c r="U822" s="125"/>
      <c r="V822" s="131">
        <v>0</v>
      </c>
      <c r="W822" s="130"/>
      <c r="X822" s="125"/>
      <c r="Y822" s="125"/>
      <c r="Z822" s="132"/>
      <c r="AA822" s="263">
        <f t="shared" si="56"/>
        <v>0</v>
      </c>
      <c r="AB822" s="264">
        <f t="shared" si="54"/>
        <v>0</v>
      </c>
      <c r="AC822" s="125"/>
      <c r="AD822" s="125">
        <f t="shared" si="58"/>
        <v>0</v>
      </c>
      <c r="AE822" s="148">
        <v>40042</v>
      </c>
      <c r="AF822" s="125"/>
      <c r="AG822" s="125"/>
      <c r="AH822" s="125"/>
      <c r="AI822" s="125"/>
      <c r="AJ822" s="125"/>
      <c r="AK822" s="125"/>
      <c r="AL822" s="125"/>
      <c r="AM822" s="155"/>
    </row>
    <row r="823" spans="1:39" s="150" customFormat="1" x14ac:dyDescent="0.35">
      <c r="A823" s="125">
        <v>110074</v>
      </c>
      <c r="B823" s="126">
        <v>100273</v>
      </c>
      <c r="C823" s="125" t="s">
        <v>1586</v>
      </c>
      <c r="D823" s="125" t="s">
        <v>473</v>
      </c>
      <c r="E823" s="125"/>
      <c r="F823" s="125">
        <v>1</v>
      </c>
      <c r="G823" s="127">
        <v>1</v>
      </c>
      <c r="H823" s="125"/>
      <c r="I823" s="125" t="str">
        <f t="shared" si="57"/>
        <v>part</v>
      </c>
      <c r="J823" s="125"/>
      <c r="K823" s="125"/>
      <c r="L823" s="125"/>
      <c r="M823" s="125"/>
      <c r="N823" s="128"/>
      <c r="O823" s="128"/>
      <c r="P823" s="128"/>
      <c r="Q823" s="128"/>
      <c r="R823" s="129"/>
      <c r="S823" s="262"/>
      <c r="T823" s="130"/>
      <c r="U823" s="125"/>
      <c r="V823" s="131">
        <v>0</v>
      </c>
      <c r="W823" s="129"/>
      <c r="X823" s="125"/>
      <c r="Y823" s="125"/>
      <c r="Z823" s="125"/>
      <c r="AA823" s="263">
        <f t="shared" si="56"/>
        <v>0</v>
      </c>
      <c r="AB823" s="264">
        <f t="shared" si="54"/>
        <v>0</v>
      </c>
      <c r="AC823" s="125"/>
      <c r="AD823" s="125">
        <f t="shared" si="58"/>
        <v>0</v>
      </c>
      <c r="AE823" s="148">
        <v>40042</v>
      </c>
      <c r="AF823" s="125"/>
      <c r="AG823" s="125"/>
      <c r="AH823" s="125"/>
      <c r="AI823" s="125"/>
      <c r="AJ823" s="125"/>
      <c r="AK823" s="125"/>
      <c r="AL823" s="125"/>
      <c r="AM823" s="149"/>
    </row>
    <row r="824" spans="1:39" s="95" customFormat="1" x14ac:dyDescent="0.35">
      <c r="A824" s="185">
        <v>110074</v>
      </c>
      <c r="B824" s="204">
        <v>100274</v>
      </c>
      <c r="C824" s="185" t="s">
        <v>1587</v>
      </c>
      <c r="D824" s="185" t="s">
        <v>473</v>
      </c>
      <c r="E824" s="185"/>
      <c r="F824" s="185">
        <v>1</v>
      </c>
      <c r="G824" s="205">
        <v>1</v>
      </c>
      <c r="H824" s="185"/>
      <c r="I824" s="185" t="str">
        <f t="shared" si="57"/>
        <v>part</v>
      </c>
      <c r="J824" s="185"/>
      <c r="K824" s="185"/>
      <c r="L824" s="185"/>
      <c r="M824" s="185"/>
      <c r="N824" s="206"/>
      <c r="O824" s="206"/>
      <c r="P824" s="206"/>
      <c r="Q824" s="206"/>
      <c r="R824" s="207"/>
      <c r="S824" s="208"/>
      <c r="T824" s="184" t="s">
        <v>1588</v>
      </c>
      <c r="U824" s="185"/>
      <c r="V824" s="265">
        <v>0</v>
      </c>
      <c r="W824" s="207"/>
      <c r="X824" s="185"/>
      <c r="Y824" s="185"/>
      <c r="Z824" s="185"/>
      <c r="AA824" s="210">
        <f t="shared" ref="AA824:AA855" si="59">V824+Z824</f>
        <v>0</v>
      </c>
      <c r="AB824" s="211">
        <f t="shared" si="54"/>
        <v>0</v>
      </c>
      <c r="AC824" s="185"/>
      <c r="AD824" s="185">
        <f t="shared" si="58"/>
        <v>0</v>
      </c>
      <c r="AE824" s="212">
        <v>40042</v>
      </c>
      <c r="AF824" s="185"/>
      <c r="AG824" s="185"/>
      <c r="AH824" s="185"/>
      <c r="AI824" s="185"/>
      <c r="AJ824" s="185"/>
      <c r="AK824" s="185"/>
      <c r="AL824" s="185"/>
      <c r="AM824" s="88"/>
    </row>
    <row r="825" spans="1:39" s="95" customFormat="1" x14ac:dyDescent="0.35">
      <c r="A825" s="155">
        <v>62452</v>
      </c>
      <c r="B825" s="162">
        <v>100277</v>
      </c>
      <c r="C825" s="155" t="s">
        <v>1589</v>
      </c>
      <c r="D825" s="155" t="s">
        <v>473</v>
      </c>
      <c r="E825" s="155"/>
      <c r="F825" s="155">
        <v>1</v>
      </c>
      <c r="G825" s="171">
        <v>1</v>
      </c>
      <c r="H825" s="155"/>
      <c r="I825" s="155" t="str">
        <f t="shared" si="57"/>
        <v>part</v>
      </c>
      <c r="J825" s="155"/>
      <c r="K825" s="155"/>
      <c r="L825" s="155"/>
      <c r="M825" s="155"/>
      <c r="N825" s="163"/>
      <c r="O825" s="163"/>
      <c r="P825" s="163"/>
      <c r="Q825" s="163"/>
      <c r="R825" s="164"/>
      <c r="S825" s="165"/>
      <c r="T825" s="167" t="s">
        <v>1590</v>
      </c>
      <c r="U825" s="155"/>
      <c r="V825" s="172">
        <v>414.55</v>
      </c>
      <c r="W825" s="164"/>
      <c r="X825" s="155" t="s">
        <v>844</v>
      </c>
      <c r="Y825" s="155" t="s">
        <v>475</v>
      </c>
      <c r="Z825" s="166"/>
      <c r="AA825" s="152">
        <f t="shared" si="59"/>
        <v>414.55</v>
      </c>
      <c r="AB825" s="168">
        <f t="shared" si="54"/>
        <v>414.55</v>
      </c>
      <c r="AC825" s="155"/>
      <c r="AD825" s="155">
        <f t="shared" si="58"/>
        <v>0</v>
      </c>
      <c r="AE825" s="169">
        <v>40042</v>
      </c>
      <c r="AF825" s="155">
        <v>1</v>
      </c>
      <c r="AG825" s="155"/>
      <c r="AH825" s="155"/>
      <c r="AI825" s="155"/>
      <c r="AJ825" s="155"/>
      <c r="AK825" s="155"/>
      <c r="AL825" s="155"/>
      <c r="AM825" s="88"/>
    </row>
    <row r="826" spans="1:39" s="168" customFormat="1" x14ac:dyDescent="0.35">
      <c r="A826" s="155">
        <v>62454</v>
      </c>
      <c r="B826" s="162">
        <v>100277</v>
      </c>
      <c r="C826" s="155" t="s">
        <v>1589</v>
      </c>
      <c r="D826" s="155" t="s">
        <v>473</v>
      </c>
      <c r="E826" s="155"/>
      <c r="F826" s="155">
        <v>1</v>
      </c>
      <c r="G826" s="171">
        <v>1</v>
      </c>
      <c r="H826" s="155"/>
      <c r="I826" s="155" t="str">
        <f t="shared" si="57"/>
        <v>part</v>
      </c>
      <c r="J826" s="155"/>
      <c r="K826" s="155"/>
      <c r="L826" s="155"/>
      <c r="M826" s="155"/>
      <c r="N826" s="163"/>
      <c r="O826" s="163"/>
      <c r="P826" s="163"/>
      <c r="Q826" s="163"/>
      <c r="R826" s="164"/>
      <c r="S826" s="165"/>
      <c r="T826" s="167" t="s">
        <v>1590</v>
      </c>
      <c r="U826" s="163"/>
      <c r="V826" s="172">
        <v>414.55</v>
      </c>
      <c r="W826" s="164"/>
      <c r="X826" s="155" t="s">
        <v>844</v>
      </c>
      <c r="Y826" s="155" t="s">
        <v>475</v>
      </c>
      <c r="Z826" s="166"/>
      <c r="AA826" s="152">
        <f t="shared" si="59"/>
        <v>414.55</v>
      </c>
      <c r="AB826" s="168">
        <f t="shared" si="54"/>
        <v>414.55</v>
      </c>
      <c r="AC826" s="155"/>
      <c r="AD826" s="155">
        <f t="shared" si="58"/>
        <v>0</v>
      </c>
      <c r="AE826" s="169">
        <v>40042</v>
      </c>
      <c r="AF826" s="155">
        <v>1</v>
      </c>
      <c r="AG826" s="155"/>
      <c r="AH826" s="155"/>
      <c r="AI826" s="155"/>
      <c r="AJ826" s="155"/>
      <c r="AK826" s="155"/>
      <c r="AL826" s="155"/>
      <c r="AM826" s="155"/>
    </row>
    <row r="827" spans="1:39" s="95" customFormat="1" x14ac:dyDescent="0.35">
      <c r="A827" s="88">
        <v>62465</v>
      </c>
      <c r="B827" s="109">
        <v>110046</v>
      </c>
      <c r="C827" s="88" t="s">
        <v>1596</v>
      </c>
      <c r="D827" s="88" t="s">
        <v>473</v>
      </c>
      <c r="E827" s="88"/>
      <c r="F827" s="88">
        <v>2</v>
      </c>
      <c r="G827" s="110">
        <v>1</v>
      </c>
      <c r="H827" s="88"/>
      <c r="I827" s="88" t="str">
        <f t="shared" si="57"/>
        <v>part</v>
      </c>
      <c r="J827" s="88"/>
      <c r="K827" s="88"/>
      <c r="L827" s="88"/>
      <c r="M827" s="88"/>
      <c r="N827" s="89"/>
      <c r="O827" s="89"/>
      <c r="P827" s="89"/>
      <c r="Q827" s="89"/>
      <c r="R827" s="98"/>
      <c r="S827" s="91"/>
      <c r="T827" s="92" t="s">
        <v>1623</v>
      </c>
      <c r="U827" s="88"/>
      <c r="V827" s="111">
        <v>0</v>
      </c>
      <c r="W827" s="92"/>
      <c r="X827" s="88"/>
      <c r="Y827" s="88"/>
      <c r="Z827" s="118"/>
      <c r="AA827" s="112">
        <f t="shared" si="59"/>
        <v>0</v>
      </c>
      <c r="AB827" s="95">
        <f t="shared" si="54"/>
        <v>0</v>
      </c>
      <c r="AC827" s="88"/>
      <c r="AD827" s="88">
        <f t="shared" si="58"/>
        <v>0</v>
      </c>
      <c r="AE827" s="113">
        <v>40126</v>
      </c>
      <c r="AF827" s="88"/>
      <c r="AG827" s="88"/>
      <c r="AH827" s="88"/>
      <c r="AI827" s="88"/>
      <c r="AJ827" s="88"/>
      <c r="AK827" s="88"/>
      <c r="AL827" s="88"/>
      <c r="AM827" s="88"/>
    </row>
    <row r="828" spans="1:39" s="95" customFormat="1" x14ac:dyDescent="0.35">
      <c r="A828" s="88">
        <v>62454</v>
      </c>
      <c r="B828" s="109">
        <v>110047</v>
      </c>
      <c r="C828" s="88" t="s">
        <v>1597</v>
      </c>
      <c r="D828" s="88" t="s">
        <v>473</v>
      </c>
      <c r="E828" s="88"/>
      <c r="F828" s="88">
        <v>1</v>
      </c>
      <c r="G828" s="110">
        <v>1</v>
      </c>
      <c r="H828" s="88"/>
      <c r="I828" s="88" t="str">
        <f t="shared" si="57"/>
        <v>part</v>
      </c>
      <c r="J828" s="88"/>
      <c r="K828" s="88"/>
      <c r="L828" s="88"/>
      <c r="M828" s="88"/>
      <c r="N828" s="89"/>
      <c r="O828" s="89"/>
      <c r="P828" s="89"/>
      <c r="Q828" s="89"/>
      <c r="R828" s="98"/>
      <c r="S828" s="91"/>
      <c r="T828" s="92" t="s">
        <v>555</v>
      </c>
      <c r="U828" s="89"/>
      <c r="V828" s="111">
        <v>0</v>
      </c>
      <c r="W828" s="98"/>
      <c r="X828" s="88"/>
      <c r="Y828" s="88"/>
      <c r="Z828" s="114"/>
      <c r="AA828" s="115">
        <f t="shared" si="59"/>
        <v>0</v>
      </c>
      <c r="AB828" s="95">
        <f t="shared" si="54"/>
        <v>0</v>
      </c>
      <c r="AC828" s="88"/>
      <c r="AD828" s="88">
        <f t="shared" si="58"/>
        <v>0</v>
      </c>
      <c r="AE828" s="113">
        <v>40135</v>
      </c>
      <c r="AF828" s="88"/>
      <c r="AG828" s="88"/>
      <c r="AH828" s="88"/>
      <c r="AI828" s="88"/>
      <c r="AJ828" s="88"/>
      <c r="AK828" s="88"/>
      <c r="AL828" s="88"/>
      <c r="AM828" s="88"/>
    </row>
    <row r="829" spans="1:39" s="95" customFormat="1" x14ac:dyDescent="0.35">
      <c r="A829" s="88">
        <v>62465</v>
      </c>
      <c r="B829" s="109">
        <v>110047</v>
      </c>
      <c r="C829" s="88" t="s">
        <v>1835</v>
      </c>
      <c r="D829" s="88" t="s">
        <v>473</v>
      </c>
      <c r="E829" s="88"/>
      <c r="F829" s="88">
        <v>1</v>
      </c>
      <c r="G829" s="110">
        <v>1</v>
      </c>
      <c r="H829" s="88"/>
      <c r="I829" s="88" t="str">
        <f t="shared" si="57"/>
        <v>part</v>
      </c>
      <c r="J829" s="88"/>
      <c r="K829" s="88"/>
      <c r="L829" s="88"/>
      <c r="M829" s="88"/>
      <c r="N829" s="89"/>
      <c r="O829" s="89"/>
      <c r="P829" s="89"/>
      <c r="Q829" s="89"/>
      <c r="R829" s="98"/>
      <c r="S829" s="91"/>
      <c r="T829" s="92" t="s">
        <v>1623</v>
      </c>
      <c r="U829" s="88"/>
      <c r="V829" s="111">
        <v>0</v>
      </c>
      <c r="W829" s="92"/>
      <c r="X829" s="88"/>
      <c r="Y829" s="88"/>
      <c r="Z829" s="118"/>
      <c r="AA829" s="112">
        <f t="shared" si="59"/>
        <v>0</v>
      </c>
      <c r="AB829" s="95">
        <f t="shared" si="54"/>
        <v>0</v>
      </c>
      <c r="AC829" s="88"/>
      <c r="AD829" s="88">
        <f t="shared" si="58"/>
        <v>0</v>
      </c>
      <c r="AE829" s="113">
        <v>40126</v>
      </c>
      <c r="AF829" s="88"/>
      <c r="AG829" s="88"/>
      <c r="AH829" s="88"/>
      <c r="AI829" s="88"/>
      <c r="AJ829" s="88"/>
      <c r="AK829" s="88"/>
      <c r="AL829" s="88"/>
      <c r="AM829" s="88"/>
    </row>
    <row r="830" spans="1:39" s="95" customFormat="1" x14ac:dyDescent="0.35">
      <c r="A830" s="88">
        <v>63058</v>
      </c>
      <c r="B830" s="109">
        <v>115101</v>
      </c>
      <c r="C830" s="88" t="s">
        <v>1603</v>
      </c>
      <c r="D830" s="88" t="s">
        <v>473</v>
      </c>
      <c r="E830" s="88"/>
      <c r="F830" s="88">
        <v>2</v>
      </c>
      <c r="G830" s="110">
        <v>1</v>
      </c>
      <c r="H830" s="88"/>
      <c r="I830" s="88" t="str">
        <f t="shared" si="57"/>
        <v>part</v>
      </c>
      <c r="J830" s="88"/>
      <c r="K830" s="88"/>
      <c r="L830" s="88"/>
      <c r="M830" s="88"/>
      <c r="N830" s="89"/>
      <c r="O830" s="89"/>
      <c r="P830" s="89"/>
      <c r="Q830" s="89"/>
      <c r="R830" s="98"/>
      <c r="S830" s="91"/>
      <c r="T830" s="92" t="s">
        <v>1610</v>
      </c>
      <c r="U830" s="88"/>
      <c r="V830" s="111">
        <v>72.8</v>
      </c>
      <c r="W830" s="98"/>
      <c r="X830" s="88" t="s">
        <v>709</v>
      </c>
      <c r="Y830" s="88" t="s">
        <v>486</v>
      </c>
      <c r="Z830" s="114"/>
      <c r="AA830" s="115">
        <f t="shared" si="59"/>
        <v>72.8</v>
      </c>
      <c r="AB830" s="95">
        <f t="shared" si="54"/>
        <v>145.6</v>
      </c>
      <c r="AC830" s="88"/>
      <c r="AD830" s="88">
        <f t="shared" si="58"/>
        <v>0</v>
      </c>
      <c r="AE830" s="113">
        <v>40042</v>
      </c>
      <c r="AF830" s="88">
        <v>2</v>
      </c>
      <c r="AG830" s="88"/>
      <c r="AH830" s="88"/>
      <c r="AI830" s="88"/>
      <c r="AJ830" s="88"/>
      <c r="AK830" s="88"/>
      <c r="AL830" s="88"/>
      <c r="AM830" s="88"/>
    </row>
    <row r="831" spans="1:39" s="95" customFormat="1" x14ac:dyDescent="0.35">
      <c r="A831" s="155">
        <v>62811</v>
      </c>
      <c r="B831" s="162">
        <v>130012</v>
      </c>
      <c r="C831" s="155" t="s">
        <v>1618</v>
      </c>
      <c r="D831" s="155" t="s">
        <v>473</v>
      </c>
      <c r="E831" s="155"/>
      <c r="F831" s="155">
        <v>2</v>
      </c>
      <c r="G831" s="250">
        <v>1</v>
      </c>
      <c r="H831" s="155"/>
      <c r="I831" s="155" t="str">
        <f t="shared" si="57"/>
        <v>part</v>
      </c>
      <c r="J831" s="155"/>
      <c r="K831" s="155"/>
      <c r="L831" s="155"/>
      <c r="M831" s="155"/>
      <c r="N831" s="163"/>
      <c r="O831" s="163"/>
      <c r="P831" s="163"/>
      <c r="Q831" s="163"/>
      <c r="R831" s="164"/>
      <c r="S831" s="165"/>
      <c r="T831" s="167"/>
      <c r="U831" s="155"/>
      <c r="V831" s="172">
        <v>40</v>
      </c>
      <c r="W831" s="164"/>
      <c r="X831" s="155" t="s">
        <v>1771</v>
      </c>
      <c r="Y831" s="155"/>
      <c r="Z831" s="166"/>
      <c r="AA831" s="152">
        <f t="shared" si="59"/>
        <v>40</v>
      </c>
      <c r="AB831" s="168">
        <f t="shared" si="54"/>
        <v>80</v>
      </c>
      <c r="AC831" s="155"/>
      <c r="AD831" s="155">
        <f t="shared" si="58"/>
        <v>0</v>
      </c>
      <c r="AE831" s="169">
        <v>40000</v>
      </c>
      <c r="AF831" s="155">
        <v>2</v>
      </c>
      <c r="AG831" s="155">
        <v>2</v>
      </c>
      <c r="AH831" s="155"/>
      <c r="AI831" s="155"/>
      <c r="AJ831" s="155"/>
      <c r="AK831" s="155"/>
      <c r="AL831" s="155"/>
      <c r="AM831" s="88"/>
    </row>
    <row r="832" spans="1:39" s="95" customFormat="1" x14ac:dyDescent="0.35">
      <c r="A832" s="155">
        <v>62935</v>
      </c>
      <c r="B832" s="162">
        <v>130014</v>
      </c>
      <c r="C832" s="155" t="s">
        <v>1620</v>
      </c>
      <c r="D832" s="155" t="s">
        <v>473</v>
      </c>
      <c r="E832" s="155"/>
      <c r="F832" s="155">
        <v>2</v>
      </c>
      <c r="G832" s="171">
        <v>1</v>
      </c>
      <c r="H832" s="155"/>
      <c r="I832" s="155" t="str">
        <f t="shared" si="57"/>
        <v>part</v>
      </c>
      <c r="J832" s="155"/>
      <c r="K832" s="155"/>
      <c r="L832" s="155"/>
      <c r="M832" s="155"/>
      <c r="N832" s="163"/>
      <c r="O832" s="163"/>
      <c r="P832" s="163"/>
      <c r="Q832" s="163"/>
      <c r="R832" s="164"/>
      <c r="S832" s="165"/>
      <c r="T832" s="167" t="s">
        <v>1621</v>
      </c>
      <c r="U832" s="155"/>
      <c r="V832" s="172">
        <v>2.58</v>
      </c>
      <c r="W832" s="167">
        <v>50005</v>
      </c>
      <c r="X832" s="155" t="s">
        <v>614</v>
      </c>
      <c r="Y832" s="155" t="s">
        <v>475</v>
      </c>
      <c r="Z832" s="166"/>
      <c r="AA832" s="152">
        <f t="shared" si="59"/>
        <v>2.58</v>
      </c>
      <c r="AB832" s="168">
        <f t="shared" si="54"/>
        <v>5.16</v>
      </c>
      <c r="AC832" s="155"/>
      <c r="AD832" s="155">
        <f t="shared" si="58"/>
        <v>0</v>
      </c>
      <c r="AE832" s="169">
        <v>40042</v>
      </c>
      <c r="AF832" s="155"/>
      <c r="AG832" s="155"/>
      <c r="AH832" s="155"/>
      <c r="AI832" s="155"/>
      <c r="AJ832" s="155"/>
      <c r="AK832" s="155"/>
      <c r="AL832" s="155"/>
      <c r="AM832" s="88"/>
    </row>
    <row r="833" spans="1:39" s="95" customFormat="1" x14ac:dyDescent="0.35">
      <c r="A833" s="88">
        <v>62465</v>
      </c>
      <c r="B833" s="109">
        <v>130050</v>
      </c>
      <c r="C833" s="88" t="s">
        <v>1622</v>
      </c>
      <c r="D833" s="88" t="s">
        <v>473</v>
      </c>
      <c r="E833" s="88"/>
      <c r="F833" s="88">
        <v>1</v>
      </c>
      <c r="G833" s="110">
        <v>1</v>
      </c>
      <c r="H833" s="88"/>
      <c r="I833" s="88" t="str">
        <f t="shared" si="57"/>
        <v>part</v>
      </c>
      <c r="J833" s="88"/>
      <c r="K833" s="88"/>
      <c r="L833" s="88"/>
      <c r="M833" s="88"/>
      <c r="N833" s="89"/>
      <c r="O833" s="89"/>
      <c r="P833" s="89"/>
      <c r="Q833" s="89"/>
      <c r="R833" s="98"/>
      <c r="S833" s="91"/>
      <c r="T833" s="92" t="s">
        <v>1623</v>
      </c>
      <c r="U833" s="88"/>
      <c r="V833" s="111">
        <v>0</v>
      </c>
      <c r="W833" s="92"/>
      <c r="X833" s="88"/>
      <c r="Y833" s="88"/>
      <c r="Z833" s="118"/>
      <c r="AA833" s="112">
        <f t="shared" si="59"/>
        <v>0</v>
      </c>
      <c r="AB833" s="95">
        <f t="shared" si="54"/>
        <v>0</v>
      </c>
      <c r="AC833" s="88"/>
      <c r="AD833" s="88">
        <f t="shared" si="58"/>
        <v>0</v>
      </c>
      <c r="AE833" s="113">
        <v>40126</v>
      </c>
      <c r="AF833" s="88"/>
      <c r="AG833" s="88"/>
      <c r="AH833" s="88"/>
      <c r="AI833" s="88"/>
      <c r="AJ833" s="88"/>
      <c r="AK833" s="88"/>
      <c r="AL833" s="88"/>
      <c r="AM833" s="88"/>
    </row>
    <row r="834" spans="1:39" s="95" customFormat="1" x14ac:dyDescent="0.35">
      <c r="A834" s="88">
        <v>62445</v>
      </c>
      <c r="B834" s="109">
        <v>130132</v>
      </c>
      <c r="C834" s="88" t="s">
        <v>1624</v>
      </c>
      <c r="D834" s="88" t="s">
        <v>473</v>
      </c>
      <c r="E834" s="88"/>
      <c r="F834" s="88">
        <v>1</v>
      </c>
      <c r="G834" s="88">
        <v>100</v>
      </c>
      <c r="H834" s="88"/>
      <c r="I834" s="88" t="str">
        <f t="shared" si="57"/>
        <v>part</v>
      </c>
      <c r="J834" s="88"/>
      <c r="K834" s="88"/>
      <c r="L834" s="88"/>
      <c r="M834" s="88"/>
      <c r="N834" s="89"/>
      <c r="O834" s="89"/>
      <c r="P834" s="89"/>
      <c r="Q834" s="89"/>
      <c r="R834" s="98"/>
      <c r="S834" s="91"/>
      <c r="T834" s="92" t="s">
        <v>555</v>
      </c>
      <c r="U834" s="88"/>
      <c r="V834" s="119">
        <v>0</v>
      </c>
      <c r="W834" s="92"/>
      <c r="X834" s="88"/>
      <c r="Y834" s="88"/>
      <c r="Z834" s="114"/>
      <c r="AA834" s="115">
        <f t="shared" si="59"/>
        <v>0</v>
      </c>
      <c r="AB834" s="95">
        <f t="shared" si="54"/>
        <v>0</v>
      </c>
      <c r="AC834" s="88"/>
      <c r="AD834" s="88">
        <f t="shared" si="58"/>
        <v>0</v>
      </c>
      <c r="AE834" s="113">
        <v>40133</v>
      </c>
      <c r="AF834" s="88"/>
      <c r="AG834" s="88"/>
      <c r="AH834" s="88"/>
      <c r="AI834" s="88"/>
      <c r="AJ834" s="88"/>
      <c r="AK834" s="88"/>
      <c r="AL834" s="88"/>
      <c r="AM834" s="88"/>
    </row>
    <row r="835" spans="1:39" s="95" customFormat="1" x14ac:dyDescent="0.35">
      <c r="A835" s="88">
        <v>62465</v>
      </c>
      <c r="B835" s="109">
        <v>130132</v>
      </c>
      <c r="C835" s="88" t="s">
        <v>1774</v>
      </c>
      <c r="D835" s="88" t="s">
        <v>473</v>
      </c>
      <c r="E835" s="88"/>
      <c r="F835" s="88">
        <v>1</v>
      </c>
      <c r="G835" s="110">
        <v>1</v>
      </c>
      <c r="H835" s="88"/>
      <c r="I835" s="88" t="str">
        <f t="shared" si="57"/>
        <v>part</v>
      </c>
      <c r="J835" s="88"/>
      <c r="K835" s="88"/>
      <c r="L835" s="88"/>
      <c r="M835" s="88"/>
      <c r="N835" s="89"/>
      <c r="O835" s="89"/>
      <c r="P835" s="89"/>
      <c r="Q835" s="89"/>
      <c r="R835" s="98"/>
      <c r="S835" s="91"/>
      <c r="T835" s="92" t="s">
        <v>1623</v>
      </c>
      <c r="U835" s="88"/>
      <c r="V835" s="111">
        <v>0</v>
      </c>
      <c r="W835" s="92"/>
      <c r="X835" s="88"/>
      <c r="Y835" s="88"/>
      <c r="Z835" s="118"/>
      <c r="AA835" s="112">
        <f t="shared" si="59"/>
        <v>0</v>
      </c>
      <c r="AB835" s="95">
        <f t="shared" si="54"/>
        <v>0</v>
      </c>
      <c r="AC835" s="88"/>
      <c r="AD835" s="88">
        <f t="shared" si="58"/>
        <v>0</v>
      </c>
      <c r="AE835" s="113">
        <v>40126</v>
      </c>
      <c r="AF835" s="88"/>
      <c r="AG835" s="88"/>
      <c r="AH835" s="88"/>
      <c r="AI835" s="88"/>
      <c r="AJ835" s="88"/>
      <c r="AK835" s="88"/>
      <c r="AL835" s="88"/>
      <c r="AM835" s="88"/>
    </row>
    <row r="836" spans="1:39" s="95" customFormat="1" x14ac:dyDescent="0.35">
      <c r="A836" s="155">
        <v>62452</v>
      </c>
      <c r="B836" s="162">
        <v>130132</v>
      </c>
      <c r="C836" s="155" t="s">
        <v>1624</v>
      </c>
      <c r="D836" s="155" t="s">
        <v>473</v>
      </c>
      <c r="E836" s="155"/>
      <c r="F836" s="155">
        <v>1</v>
      </c>
      <c r="G836" s="171">
        <v>1</v>
      </c>
      <c r="H836" s="155"/>
      <c r="I836" s="155" t="str">
        <f t="shared" si="57"/>
        <v>part</v>
      </c>
      <c r="J836" s="155"/>
      <c r="K836" s="155"/>
      <c r="L836" s="155"/>
      <c r="M836" s="155"/>
      <c r="N836" s="163"/>
      <c r="O836" s="163"/>
      <c r="P836" s="163"/>
      <c r="Q836" s="163"/>
      <c r="R836" s="164"/>
      <c r="S836" s="165"/>
      <c r="T836" s="167" t="s">
        <v>522</v>
      </c>
      <c r="U836" s="155"/>
      <c r="V836" s="172">
        <v>7.38</v>
      </c>
      <c r="W836" s="164"/>
      <c r="X836" s="155" t="s">
        <v>1625</v>
      </c>
      <c r="Y836" s="155"/>
      <c r="Z836" s="166"/>
      <c r="AA836" s="152">
        <f t="shared" si="59"/>
        <v>7.38</v>
      </c>
      <c r="AB836" s="168">
        <f t="shared" si="54"/>
        <v>7.38</v>
      </c>
      <c r="AC836" s="155"/>
      <c r="AD836" s="155">
        <f t="shared" si="58"/>
        <v>0</v>
      </c>
      <c r="AE836" s="169">
        <v>40086</v>
      </c>
      <c r="AF836" s="155">
        <v>1</v>
      </c>
      <c r="AG836" s="155"/>
      <c r="AH836" s="155"/>
      <c r="AI836" s="155"/>
      <c r="AJ836" s="155"/>
      <c r="AK836" s="155"/>
      <c r="AL836" s="155"/>
      <c r="AM836" s="88"/>
    </row>
    <row r="837" spans="1:39" s="95" customFormat="1" x14ac:dyDescent="0.35">
      <c r="A837" s="155">
        <v>62461</v>
      </c>
      <c r="B837" s="155">
        <v>130200</v>
      </c>
      <c r="C837" s="155" t="s">
        <v>1833</v>
      </c>
      <c r="D837" s="155" t="s">
        <v>473</v>
      </c>
      <c r="E837" s="155"/>
      <c r="F837" s="155">
        <v>1</v>
      </c>
      <c r="G837" s="155">
        <v>100</v>
      </c>
      <c r="H837" s="155"/>
      <c r="I837" s="155" t="str">
        <f t="shared" ref="I837:I868" si="60">IF(COUNTIF($A$7:$A$3320,B837)&lt;&gt;0,"assy","part")</f>
        <v>part</v>
      </c>
      <c r="J837" s="155"/>
      <c r="K837" s="155"/>
      <c r="L837" s="155"/>
      <c r="M837" s="155"/>
      <c r="N837" s="163"/>
      <c r="O837" s="163"/>
      <c r="P837" s="163"/>
      <c r="Q837" s="163"/>
      <c r="R837" s="164"/>
      <c r="S837" s="165"/>
      <c r="T837" s="167" t="s">
        <v>555</v>
      </c>
      <c r="U837" s="155"/>
      <c r="V837" s="172">
        <v>0</v>
      </c>
      <c r="W837" s="164"/>
      <c r="X837" s="155"/>
      <c r="Y837" s="155"/>
      <c r="Z837" s="155"/>
      <c r="AA837" s="152">
        <f t="shared" si="59"/>
        <v>0</v>
      </c>
      <c r="AB837" s="168">
        <f t="shared" si="54"/>
        <v>0</v>
      </c>
      <c r="AC837" s="155"/>
      <c r="AD837" s="155">
        <f t="shared" si="58"/>
        <v>0</v>
      </c>
      <c r="AE837" s="169">
        <v>40123</v>
      </c>
      <c r="AF837" s="155"/>
      <c r="AG837" s="155"/>
      <c r="AH837" s="155"/>
      <c r="AI837" s="155"/>
      <c r="AJ837" s="155"/>
      <c r="AK837" s="155"/>
      <c r="AL837" s="155"/>
      <c r="AM837" s="88"/>
    </row>
    <row r="838" spans="1:39" s="168" customFormat="1" x14ac:dyDescent="0.35">
      <c r="A838" s="155">
        <v>62461</v>
      </c>
      <c r="B838" s="155">
        <v>130202</v>
      </c>
      <c r="C838" s="155" t="s">
        <v>1834</v>
      </c>
      <c r="D838" s="155" t="s">
        <v>473</v>
      </c>
      <c r="E838" s="155"/>
      <c r="F838" s="155">
        <v>1</v>
      </c>
      <c r="G838" s="155">
        <v>100</v>
      </c>
      <c r="H838" s="155"/>
      <c r="I838" s="155" t="str">
        <f t="shared" si="60"/>
        <v>part</v>
      </c>
      <c r="J838" s="155"/>
      <c r="K838" s="155"/>
      <c r="L838" s="155"/>
      <c r="M838" s="155"/>
      <c r="N838" s="163"/>
      <c r="O838" s="163"/>
      <c r="P838" s="163"/>
      <c r="Q838" s="163"/>
      <c r="R838" s="164"/>
      <c r="S838" s="165"/>
      <c r="T838" s="167" t="s">
        <v>555</v>
      </c>
      <c r="U838" s="155"/>
      <c r="V838" s="172">
        <v>0</v>
      </c>
      <c r="W838" s="164"/>
      <c r="X838" s="155"/>
      <c r="Y838" s="155"/>
      <c r="Z838" s="155"/>
      <c r="AA838" s="152">
        <f t="shared" si="59"/>
        <v>0</v>
      </c>
      <c r="AB838" s="168">
        <f t="shared" si="54"/>
        <v>0</v>
      </c>
      <c r="AC838" s="155"/>
      <c r="AD838" s="155">
        <f t="shared" si="58"/>
        <v>0</v>
      </c>
      <c r="AE838" s="169">
        <v>40123</v>
      </c>
      <c r="AF838" s="155"/>
      <c r="AG838" s="155"/>
      <c r="AH838" s="155"/>
      <c r="AI838" s="155"/>
      <c r="AJ838" s="155"/>
      <c r="AK838" s="155"/>
      <c r="AL838" s="155"/>
      <c r="AM838" s="155"/>
    </row>
    <row r="839" spans="1:39" s="168" customFormat="1" x14ac:dyDescent="0.35">
      <c r="A839" s="88">
        <v>62465</v>
      </c>
      <c r="B839" s="109">
        <v>130404</v>
      </c>
      <c r="C839" s="88" t="s">
        <v>1626</v>
      </c>
      <c r="D839" s="88" t="s">
        <v>473</v>
      </c>
      <c r="E839" s="88"/>
      <c r="F839" s="88">
        <v>1</v>
      </c>
      <c r="G839" s="110">
        <v>1</v>
      </c>
      <c r="H839" s="88"/>
      <c r="I839" s="88" t="str">
        <f t="shared" si="60"/>
        <v>part</v>
      </c>
      <c r="J839" s="88"/>
      <c r="K839" s="88"/>
      <c r="L839" s="88"/>
      <c r="M839" s="88"/>
      <c r="N839" s="89"/>
      <c r="O839" s="89"/>
      <c r="P839" s="89"/>
      <c r="Q839" s="89"/>
      <c r="R839" s="98"/>
      <c r="S839" s="91"/>
      <c r="T839" s="92" t="s">
        <v>1623</v>
      </c>
      <c r="U839" s="88"/>
      <c r="V839" s="111">
        <v>0</v>
      </c>
      <c r="W839" s="92"/>
      <c r="X839" s="88"/>
      <c r="Y839" s="88"/>
      <c r="Z839" s="118"/>
      <c r="AA839" s="112">
        <f t="shared" si="59"/>
        <v>0</v>
      </c>
      <c r="AB839" s="95">
        <f t="shared" ref="AB839:AB879" si="61">AA839*F839</f>
        <v>0</v>
      </c>
      <c r="AC839" s="88"/>
      <c r="AD839" s="88">
        <f t="shared" si="58"/>
        <v>0</v>
      </c>
      <c r="AE839" s="113">
        <v>40126</v>
      </c>
      <c r="AF839" s="88"/>
      <c r="AG839" s="88"/>
      <c r="AH839" s="88"/>
      <c r="AI839" s="88"/>
      <c r="AJ839" s="88"/>
      <c r="AK839" s="88"/>
      <c r="AL839" s="88"/>
      <c r="AM839" s="155"/>
    </row>
    <row r="840" spans="1:39" s="95" customFormat="1" x14ac:dyDescent="0.35">
      <c r="A840" s="88">
        <v>62465</v>
      </c>
      <c r="B840" s="109">
        <v>130406</v>
      </c>
      <c r="C840" s="88" t="s">
        <v>1627</v>
      </c>
      <c r="D840" s="88" t="s">
        <v>473</v>
      </c>
      <c r="E840" s="88"/>
      <c r="F840" s="88">
        <v>1</v>
      </c>
      <c r="G840" s="110">
        <v>1</v>
      </c>
      <c r="H840" s="88"/>
      <c r="I840" s="88" t="str">
        <f t="shared" si="60"/>
        <v>part</v>
      </c>
      <c r="J840" s="88"/>
      <c r="K840" s="88"/>
      <c r="L840" s="88"/>
      <c r="M840" s="88"/>
      <c r="N840" s="89"/>
      <c r="O840" s="89"/>
      <c r="P840" s="89"/>
      <c r="Q840" s="89"/>
      <c r="R840" s="98"/>
      <c r="S840" s="91"/>
      <c r="T840" s="92" t="s">
        <v>1623</v>
      </c>
      <c r="U840" s="88"/>
      <c r="V840" s="111">
        <v>0</v>
      </c>
      <c r="W840" s="92"/>
      <c r="X840" s="88"/>
      <c r="Y840" s="88"/>
      <c r="Z840" s="118"/>
      <c r="AA840" s="112">
        <f t="shared" si="59"/>
        <v>0</v>
      </c>
      <c r="AB840" s="95">
        <f t="shared" si="61"/>
        <v>0</v>
      </c>
      <c r="AC840" s="88"/>
      <c r="AD840" s="88">
        <f t="shared" si="58"/>
        <v>0</v>
      </c>
      <c r="AE840" s="113">
        <v>40126</v>
      </c>
      <c r="AF840" s="88"/>
      <c r="AG840" s="88"/>
      <c r="AH840" s="88"/>
      <c r="AI840" s="88"/>
      <c r="AJ840" s="88"/>
      <c r="AK840" s="88"/>
      <c r="AL840" s="88"/>
      <c r="AM840" s="88"/>
    </row>
    <row r="841" spans="1:39" s="95" customFormat="1" x14ac:dyDescent="0.35">
      <c r="A841" s="88">
        <v>62465</v>
      </c>
      <c r="B841" s="109">
        <v>130408</v>
      </c>
      <c r="C841" s="88" t="s">
        <v>1628</v>
      </c>
      <c r="D841" s="88" t="s">
        <v>473</v>
      </c>
      <c r="E841" s="88"/>
      <c r="F841" s="88">
        <v>1</v>
      </c>
      <c r="G841" s="110">
        <v>1</v>
      </c>
      <c r="H841" s="88"/>
      <c r="I841" s="88" t="str">
        <f t="shared" si="60"/>
        <v>part</v>
      </c>
      <c r="J841" s="88"/>
      <c r="K841" s="88"/>
      <c r="L841" s="88"/>
      <c r="M841" s="88"/>
      <c r="N841" s="89"/>
      <c r="O841" s="89"/>
      <c r="P841" s="89"/>
      <c r="Q841" s="89"/>
      <c r="R841" s="98"/>
      <c r="S841" s="91"/>
      <c r="T841" s="92" t="s">
        <v>1623</v>
      </c>
      <c r="U841" s="88"/>
      <c r="V841" s="111">
        <v>0</v>
      </c>
      <c r="W841" s="92"/>
      <c r="X841" s="88"/>
      <c r="Y841" s="88"/>
      <c r="Z841" s="118"/>
      <c r="AA841" s="112">
        <f t="shared" si="59"/>
        <v>0</v>
      </c>
      <c r="AB841" s="95">
        <f t="shared" si="61"/>
        <v>0</v>
      </c>
      <c r="AC841" s="88"/>
      <c r="AD841" s="88">
        <f t="shared" si="58"/>
        <v>0</v>
      </c>
      <c r="AE841" s="113">
        <v>40126</v>
      </c>
      <c r="AF841" s="88"/>
      <c r="AG841" s="88"/>
      <c r="AH841" s="88"/>
      <c r="AI841" s="88"/>
      <c r="AJ841" s="88"/>
      <c r="AK841" s="88"/>
      <c r="AL841" s="88"/>
      <c r="AM841" s="88"/>
    </row>
    <row r="842" spans="1:39" s="95" customFormat="1" x14ac:dyDescent="0.35">
      <c r="A842" s="155">
        <v>62807</v>
      </c>
      <c r="B842" s="162">
        <v>140010</v>
      </c>
      <c r="C842" s="155" t="s">
        <v>1633</v>
      </c>
      <c r="D842" s="155" t="s">
        <v>473</v>
      </c>
      <c r="E842" s="155"/>
      <c r="F842" s="155">
        <v>1</v>
      </c>
      <c r="G842" s="250">
        <v>1</v>
      </c>
      <c r="H842" s="155"/>
      <c r="I842" s="155" t="str">
        <f t="shared" si="60"/>
        <v>part</v>
      </c>
      <c r="J842" s="155"/>
      <c r="K842" s="155"/>
      <c r="L842" s="155"/>
      <c r="M842" s="155"/>
      <c r="N842" s="163"/>
      <c r="O842" s="163"/>
      <c r="P842" s="163"/>
      <c r="Q842" s="163"/>
      <c r="R842" s="164"/>
      <c r="S842" s="165"/>
      <c r="T842" s="167" t="s">
        <v>555</v>
      </c>
      <c r="U842" s="155"/>
      <c r="V842" s="172">
        <v>0</v>
      </c>
      <c r="W842" s="164"/>
      <c r="X842" s="155" t="s">
        <v>699</v>
      </c>
      <c r="Y842" s="155"/>
      <c r="Z842" s="166"/>
      <c r="AA842" s="152">
        <f t="shared" si="59"/>
        <v>0</v>
      </c>
      <c r="AB842" s="168">
        <f t="shared" si="61"/>
        <v>0</v>
      </c>
      <c r="AC842" s="155"/>
      <c r="AD842" s="155">
        <f t="shared" si="58"/>
        <v>0</v>
      </c>
      <c r="AE842" s="169">
        <v>39926</v>
      </c>
      <c r="AF842" s="155">
        <v>1</v>
      </c>
      <c r="AG842" s="155">
        <v>1</v>
      </c>
      <c r="AH842" s="155"/>
      <c r="AI842" s="155"/>
      <c r="AJ842" s="155"/>
      <c r="AK842" s="155"/>
      <c r="AL842" s="155"/>
      <c r="AM842" s="88"/>
    </row>
    <row r="843" spans="1:39" s="95" customFormat="1" x14ac:dyDescent="0.35">
      <c r="A843" s="155">
        <v>62813</v>
      </c>
      <c r="B843" s="162">
        <v>140010</v>
      </c>
      <c r="C843" s="155" t="s">
        <v>1633</v>
      </c>
      <c r="D843" s="155" t="s">
        <v>473</v>
      </c>
      <c r="E843" s="155"/>
      <c r="F843" s="155">
        <v>2</v>
      </c>
      <c r="G843" s="250">
        <v>1</v>
      </c>
      <c r="H843" s="155"/>
      <c r="I843" s="155" t="str">
        <f t="shared" si="60"/>
        <v>part</v>
      </c>
      <c r="J843" s="155"/>
      <c r="K843" s="155"/>
      <c r="L843" s="155"/>
      <c r="M843" s="155"/>
      <c r="N843" s="163"/>
      <c r="O843" s="163"/>
      <c r="P843" s="163"/>
      <c r="Q843" s="163"/>
      <c r="R843" s="164"/>
      <c r="S843" s="251"/>
      <c r="T843" s="252" t="s">
        <v>555</v>
      </c>
      <c r="U843" s="169"/>
      <c r="V843" s="172">
        <v>0</v>
      </c>
      <c r="W843" s="164"/>
      <c r="X843" s="155" t="s">
        <v>1634</v>
      </c>
      <c r="Y843" s="155"/>
      <c r="Z843" s="166"/>
      <c r="AA843" s="152">
        <f t="shared" si="59"/>
        <v>0</v>
      </c>
      <c r="AB843" s="168">
        <f t="shared" si="61"/>
        <v>0</v>
      </c>
      <c r="AC843" s="155"/>
      <c r="AD843" s="155">
        <f t="shared" si="58"/>
        <v>0</v>
      </c>
      <c r="AE843" s="169">
        <v>39926</v>
      </c>
      <c r="AF843" s="155">
        <v>2</v>
      </c>
      <c r="AG843" s="155">
        <v>2</v>
      </c>
      <c r="AH843" s="155"/>
      <c r="AI843" s="155"/>
      <c r="AJ843" s="155"/>
      <c r="AK843" s="155"/>
      <c r="AL843" s="155"/>
      <c r="AM843" s="88"/>
    </row>
    <row r="844" spans="1:39" s="95" customFormat="1" x14ac:dyDescent="0.35">
      <c r="A844" s="155">
        <v>62815</v>
      </c>
      <c r="B844" s="162">
        <v>140010</v>
      </c>
      <c r="C844" s="155" t="s">
        <v>1633</v>
      </c>
      <c r="D844" s="155" t="s">
        <v>473</v>
      </c>
      <c r="E844" s="155"/>
      <c r="F844" s="155">
        <v>2</v>
      </c>
      <c r="G844" s="250">
        <v>1</v>
      </c>
      <c r="H844" s="155"/>
      <c r="I844" s="155" t="str">
        <f t="shared" si="60"/>
        <v>part</v>
      </c>
      <c r="J844" s="155"/>
      <c r="K844" s="155"/>
      <c r="L844" s="155"/>
      <c r="M844" s="155"/>
      <c r="N844" s="163"/>
      <c r="O844" s="163"/>
      <c r="P844" s="163"/>
      <c r="Q844" s="163"/>
      <c r="R844" s="164"/>
      <c r="S844" s="165"/>
      <c r="T844" s="167" t="s">
        <v>555</v>
      </c>
      <c r="U844" s="155"/>
      <c r="V844" s="172">
        <v>0</v>
      </c>
      <c r="W844" s="164"/>
      <c r="X844" s="155" t="s">
        <v>1634</v>
      </c>
      <c r="Y844" s="155"/>
      <c r="Z844" s="166"/>
      <c r="AA844" s="152">
        <f t="shared" si="59"/>
        <v>0</v>
      </c>
      <c r="AB844" s="168">
        <f t="shared" si="61"/>
        <v>0</v>
      </c>
      <c r="AC844" s="155"/>
      <c r="AD844" s="155">
        <f t="shared" si="58"/>
        <v>0</v>
      </c>
      <c r="AE844" s="169">
        <v>39926</v>
      </c>
      <c r="AF844" s="155">
        <v>2</v>
      </c>
      <c r="AG844" s="155">
        <v>2</v>
      </c>
      <c r="AH844" s="155"/>
      <c r="AI844" s="155"/>
      <c r="AJ844" s="155"/>
      <c r="AK844" s="155"/>
      <c r="AL844" s="155"/>
      <c r="AM844" s="88"/>
    </row>
    <row r="845" spans="1:39" s="95" customFormat="1" x14ac:dyDescent="0.35">
      <c r="A845" s="155">
        <v>62468</v>
      </c>
      <c r="B845" s="162">
        <v>140011</v>
      </c>
      <c r="C845" s="155" t="s">
        <v>1635</v>
      </c>
      <c r="D845" s="155" t="s">
        <v>473</v>
      </c>
      <c r="E845" s="155"/>
      <c r="F845" s="155">
        <v>2</v>
      </c>
      <c r="G845" s="171">
        <v>1</v>
      </c>
      <c r="H845" s="155"/>
      <c r="I845" s="155" t="str">
        <f t="shared" si="60"/>
        <v>part</v>
      </c>
      <c r="J845" s="155"/>
      <c r="K845" s="155"/>
      <c r="L845" s="155"/>
      <c r="M845" s="155"/>
      <c r="N845" s="163"/>
      <c r="O845" s="163"/>
      <c r="P845" s="163"/>
      <c r="Q845" s="163"/>
      <c r="R845" s="164"/>
      <c r="S845" s="165"/>
      <c r="T845" s="167"/>
      <c r="U845" s="155"/>
      <c r="V845" s="172">
        <v>13.65</v>
      </c>
      <c r="W845" s="167"/>
      <c r="X845" s="155" t="s">
        <v>1636</v>
      </c>
      <c r="Y845" s="155" t="s">
        <v>475</v>
      </c>
      <c r="Z845" s="166"/>
      <c r="AA845" s="152">
        <f t="shared" si="59"/>
        <v>13.65</v>
      </c>
      <c r="AB845" s="168">
        <f t="shared" si="61"/>
        <v>27.3</v>
      </c>
      <c r="AC845" s="155"/>
      <c r="AD845" s="155">
        <f t="shared" si="58"/>
        <v>0</v>
      </c>
      <c r="AE845" s="169">
        <v>40079</v>
      </c>
      <c r="AF845" s="155"/>
      <c r="AG845" s="155"/>
      <c r="AH845" s="155"/>
      <c r="AI845" s="155"/>
      <c r="AJ845" s="155"/>
      <c r="AK845" s="155"/>
      <c r="AL845" s="155"/>
      <c r="AM845" s="88"/>
    </row>
    <row r="846" spans="1:39" s="95" customFormat="1" x14ac:dyDescent="0.35">
      <c r="A846" s="125">
        <v>62452</v>
      </c>
      <c r="B846" s="126">
        <v>140016</v>
      </c>
      <c r="C846" s="125" t="s">
        <v>1637</v>
      </c>
      <c r="D846" s="125" t="s">
        <v>473</v>
      </c>
      <c r="E846" s="125"/>
      <c r="F846" s="125">
        <v>1</v>
      </c>
      <c r="G846" s="127">
        <v>1</v>
      </c>
      <c r="H846" s="125"/>
      <c r="I846" s="125" t="str">
        <f t="shared" si="60"/>
        <v>part</v>
      </c>
      <c r="J846" s="125"/>
      <c r="K846" s="125"/>
      <c r="L846" s="125"/>
      <c r="M846" s="125"/>
      <c r="N846" s="128"/>
      <c r="O846" s="128"/>
      <c r="P846" s="128"/>
      <c r="Q846" s="128"/>
      <c r="R846" s="129"/>
      <c r="S846" s="262"/>
      <c r="T846" s="130" t="s">
        <v>555</v>
      </c>
      <c r="U846" s="125"/>
      <c r="V846" s="131">
        <v>0</v>
      </c>
      <c r="W846" s="129"/>
      <c r="X846" s="125"/>
      <c r="Y846" s="125"/>
      <c r="Z846" s="132"/>
      <c r="AA846" s="263">
        <f t="shared" si="59"/>
        <v>0</v>
      </c>
      <c r="AB846" s="264">
        <f t="shared" si="61"/>
        <v>0</v>
      </c>
      <c r="AC846" s="125"/>
      <c r="AD846" s="125">
        <f t="shared" si="58"/>
        <v>0</v>
      </c>
      <c r="AE846" s="148">
        <v>40042</v>
      </c>
      <c r="AF846" s="125"/>
      <c r="AG846" s="125"/>
      <c r="AH846" s="125"/>
      <c r="AI846" s="125"/>
      <c r="AJ846" s="125"/>
      <c r="AK846" s="125"/>
      <c r="AL846" s="125"/>
      <c r="AM846" s="88"/>
    </row>
    <row r="847" spans="1:39" s="95" customFormat="1" x14ac:dyDescent="0.35">
      <c r="A847" s="125">
        <v>62452</v>
      </c>
      <c r="B847" s="126">
        <v>140017</v>
      </c>
      <c r="C847" s="125" t="s">
        <v>1638</v>
      </c>
      <c r="D847" s="125" t="s">
        <v>473</v>
      </c>
      <c r="E847" s="125"/>
      <c r="F847" s="125">
        <v>3</v>
      </c>
      <c r="G847" s="127">
        <v>1</v>
      </c>
      <c r="H847" s="125"/>
      <c r="I847" s="125" t="str">
        <f t="shared" si="60"/>
        <v>part</v>
      </c>
      <c r="J847" s="125"/>
      <c r="K847" s="125"/>
      <c r="L847" s="125"/>
      <c r="M847" s="125"/>
      <c r="N847" s="128"/>
      <c r="O847" s="128"/>
      <c r="P847" s="128"/>
      <c r="Q847" s="128"/>
      <c r="R847" s="129"/>
      <c r="S847" s="262"/>
      <c r="T847" s="130" t="s">
        <v>1632</v>
      </c>
      <c r="U847" s="128"/>
      <c r="V847" s="131">
        <v>0</v>
      </c>
      <c r="W847" s="129"/>
      <c r="X847" s="125"/>
      <c r="Y847" s="125"/>
      <c r="Z847" s="132"/>
      <c r="AA847" s="263">
        <f t="shared" si="59"/>
        <v>0</v>
      </c>
      <c r="AB847" s="264">
        <f t="shared" si="61"/>
        <v>0</v>
      </c>
      <c r="AC847" s="125"/>
      <c r="AD847" s="125">
        <f t="shared" si="58"/>
        <v>0</v>
      </c>
      <c r="AE847" s="148">
        <v>40042</v>
      </c>
      <c r="AF847" s="125"/>
      <c r="AG847" s="125"/>
      <c r="AH847" s="125"/>
      <c r="AI847" s="125"/>
      <c r="AJ847" s="125"/>
      <c r="AK847" s="125"/>
      <c r="AL847" s="125"/>
      <c r="AM847" s="88"/>
    </row>
    <row r="848" spans="1:39" s="95" customFormat="1" x14ac:dyDescent="0.35">
      <c r="A848" s="125">
        <v>62461</v>
      </c>
      <c r="B848" s="126">
        <v>140017</v>
      </c>
      <c r="C848" s="125" t="s">
        <v>1638</v>
      </c>
      <c r="D848" s="125" t="s">
        <v>473</v>
      </c>
      <c r="E848" s="125"/>
      <c r="F848" s="125">
        <v>1</v>
      </c>
      <c r="G848" s="127">
        <v>1</v>
      </c>
      <c r="H848" s="125"/>
      <c r="I848" s="125" t="str">
        <f t="shared" si="60"/>
        <v>part</v>
      </c>
      <c r="J848" s="125"/>
      <c r="K848" s="125"/>
      <c r="L848" s="125"/>
      <c r="M848" s="125"/>
      <c r="N848" s="128"/>
      <c r="O848" s="128"/>
      <c r="P848" s="128"/>
      <c r="Q848" s="128"/>
      <c r="R848" s="129"/>
      <c r="S848" s="262"/>
      <c r="T848" s="130" t="s">
        <v>1632</v>
      </c>
      <c r="U848" s="125"/>
      <c r="V848" s="131">
        <v>0</v>
      </c>
      <c r="W848" s="130"/>
      <c r="X848" s="125"/>
      <c r="Y848" s="125"/>
      <c r="Z848" s="132"/>
      <c r="AA848" s="263">
        <f t="shared" si="59"/>
        <v>0</v>
      </c>
      <c r="AB848" s="264">
        <f t="shared" si="61"/>
        <v>0</v>
      </c>
      <c r="AC848" s="125"/>
      <c r="AD848" s="125">
        <f t="shared" si="58"/>
        <v>0</v>
      </c>
      <c r="AE848" s="148">
        <v>40042</v>
      </c>
      <c r="AF848" s="125"/>
      <c r="AG848" s="125"/>
      <c r="AH848" s="125"/>
      <c r="AI848" s="125"/>
      <c r="AJ848" s="125"/>
      <c r="AK848" s="125"/>
      <c r="AL848" s="125"/>
      <c r="AM848" s="88"/>
    </row>
    <row r="849" spans="1:39" s="95" customFormat="1" x14ac:dyDescent="0.35">
      <c r="A849" s="155">
        <v>62804</v>
      </c>
      <c r="B849" s="162">
        <v>140020</v>
      </c>
      <c r="C849" s="155" t="s">
        <v>1639</v>
      </c>
      <c r="D849" s="155" t="s">
        <v>473</v>
      </c>
      <c r="E849" s="155"/>
      <c r="F849" s="155">
        <v>2</v>
      </c>
      <c r="G849" s="250">
        <v>1</v>
      </c>
      <c r="H849" s="155"/>
      <c r="I849" s="155" t="str">
        <f t="shared" si="60"/>
        <v>part</v>
      </c>
      <c r="J849" s="155"/>
      <c r="K849" s="155"/>
      <c r="L849" s="155"/>
      <c r="M849" s="155"/>
      <c r="N849" s="163"/>
      <c r="O849" s="163"/>
      <c r="P849" s="163"/>
      <c r="Q849" s="163"/>
      <c r="R849" s="164"/>
      <c r="S849" s="165"/>
      <c r="T849" s="167" t="s">
        <v>1640</v>
      </c>
      <c r="U849" s="155"/>
      <c r="V849" s="172">
        <v>155</v>
      </c>
      <c r="W849" s="167" t="s">
        <v>1641</v>
      </c>
      <c r="X849" s="155" t="s">
        <v>704</v>
      </c>
      <c r="Y849" s="155" t="s">
        <v>1642</v>
      </c>
      <c r="Z849" s="166"/>
      <c r="AA849" s="152">
        <f t="shared" si="59"/>
        <v>155</v>
      </c>
      <c r="AB849" s="168">
        <f t="shared" si="61"/>
        <v>310</v>
      </c>
      <c r="AC849" s="155"/>
      <c r="AD849" s="155">
        <f t="shared" si="58"/>
        <v>0</v>
      </c>
      <c r="AE849" s="169">
        <v>40095</v>
      </c>
      <c r="AF849" s="155">
        <v>2</v>
      </c>
      <c r="AG849" s="155">
        <v>2</v>
      </c>
      <c r="AH849" s="155">
        <v>2</v>
      </c>
      <c r="AI849" s="155"/>
      <c r="AJ849" s="155"/>
      <c r="AK849" s="155"/>
      <c r="AL849" s="155"/>
      <c r="AM849" s="88"/>
    </row>
    <row r="850" spans="1:39" s="95" customFormat="1" x14ac:dyDescent="0.35">
      <c r="A850" s="155">
        <v>62452</v>
      </c>
      <c r="B850" s="162">
        <v>140030</v>
      </c>
      <c r="C850" s="155" t="s">
        <v>1643</v>
      </c>
      <c r="D850" s="155" t="s">
        <v>473</v>
      </c>
      <c r="E850" s="155"/>
      <c r="F850" s="155">
        <v>3</v>
      </c>
      <c r="G850" s="171">
        <v>1</v>
      </c>
      <c r="H850" s="155"/>
      <c r="I850" s="155" t="str">
        <f t="shared" si="60"/>
        <v>part</v>
      </c>
      <c r="J850" s="155"/>
      <c r="K850" s="155"/>
      <c r="L850" s="155"/>
      <c r="M850" s="155"/>
      <c r="N850" s="163"/>
      <c r="O850" s="163"/>
      <c r="P850" s="163"/>
      <c r="Q850" s="163"/>
      <c r="R850" s="164"/>
      <c r="S850" s="165"/>
      <c r="T850" s="167" t="s">
        <v>522</v>
      </c>
      <c r="U850" s="163"/>
      <c r="V850" s="172">
        <v>3.36</v>
      </c>
      <c r="W850" s="164">
        <v>50000</v>
      </c>
      <c r="X850" s="155" t="s">
        <v>905</v>
      </c>
      <c r="Y850" s="155"/>
      <c r="Z850" s="166"/>
      <c r="AA850" s="152">
        <f t="shared" si="59"/>
        <v>3.36</v>
      </c>
      <c r="AB850" s="168">
        <f t="shared" si="61"/>
        <v>10.08</v>
      </c>
      <c r="AC850" s="155"/>
      <c r="AD850" s="155">
        <f t="shared" si="58"/>
        <v>0</v>
      </c>
      <c r="AE850" s="169">
        <v>40042</v>
      </c>
      <c r="AF850" s="155"/>
      <c r="AG850" s="155"/>
      <c r="AH850" s="155"/>
      <c r="AI850" s="155"/>
      <c r="AJ850" s="155"/>
      <c r="AK850" s="155"/>
      <c r="AL850" s="155"/>
      <c r="AM850" s="88"/>
    </row>
    <row r="851" spans="1:39" s="95" customFormat="1" x14ac:dyDescent="0.35">
      <c r="A851" s="149">
        <v>63109</v>
      </c>
      <c r="B851" s="253">
        <v>140101</v>
      </c>
      <c r="C851" s="149" t="s">
        <v>1644</v>
      </c>
      <c r="D851" s="149" t="s">
        <v>473</v>
      </c>
      <c r="E851" s="149"/>
      <c r="F851" s="149">
        <v>3</v>
      </c>
      <c r="G851" s="254">
        <v>1</v>
      </c>
      <c r="H851" s="149"/>
      <c r="I851" s="149" t="str">
        <f t="shared" si="60"/>
        <v>part</v>
      </c>
      <c r="J851" s="149"/>
      <c r="K851" s="149"/>
      <c r="L851" s="149"/>
      <c r="M851" s="149"/>
      <c r="N851" s="170"/>
      <c r="O851" s="170"/>
      <c r="P851" s="170"/>
      <c r="Q851" s="170"/>
      <c r="R851" s="255"/>
      <c r="S851" s="256"/>
      <c r="T851" s="257" t="s">
        <v>1645</v>
      </c>
      <c r="U851" s="149"/>
      <c r="V851" s="258">
        <v>73.94</v>
      </c>
      <c r="W851" s="257">
        <v>50109</v>
      </c>
      <c r="X851" s="149" t="s">
        <v>1726</v>
      </c>
      <c r="Y851" s="149" t="s">
        <v>1778</v>
      </c>
      <c r="Z851" s="259"/>
      <c r="AA851" s="260">
        <f t="shared" si="59"/>
        <v>73.94</v>
      </c>
      <c r="AB851" s="150">
        <f t="shared" si="61"/>
        <v>221.82</v>
      </c>
      <c r="AC851" s="149"/>
      <c r="AD851" s="149">
        <f t="shared" si="58"/>
        <v>0</v>
      </c>
      <c r="AE851" s="261">
        <v>40126</v>
      </c>
      <c r="AF851" s="149"/>
      <c r="AG851" s="149"/>
      <c r="AH851" s="149"/>
      <c r="AI851" s="149"/>
      <c r="AJ851" s="149"/>
      <c r="AK851" s="149"/>
      <c r="AL851" s="149"/>
      <c r="AM851" s="88"/>
    </row>
    <row r="852" spans="1:39" s="95" customFormat="1" x14ac:dyDescent="0.35">
      <c r="A852" s="88">
        <v>63109</v>
      </c>
      <c r="B852" s="109">
        <v>140501</v>
      </c>
      <c r="C852" s="88" t="s">
        <v>1650</v>
      </c>
      <c r="D852" s="88" t="s">
        <v>473</v>
      </c>
      <c r="E852" s="88"/>
      <c r="F852" s="88">
        <v>2</v>
      </c>
      <c r="G852" s="110">
        <v>1</v>
      </c>
      <c r="H852" s="88"/>
      <c r="I852" s="88" t="str">
        <f t="shared" si="60"/>
        <v>part</v>
      </c>
      <c r="J852" s="88"/>
      <c r="K852" s="88"/>
      <c r="L852" s="88"/>
      <c r="M852" s="88"/>
      <c r="N852" s="89"/>
      <c r="O852" s="89"/>
      <c r="P852" s="89"/>
      <c r="Q852" s="89"/>
      <c r="R852" s="98"/>
      <c r="S852" s="91"/>
      <c r="T852" s="92" t="s">
        <v>1623</v>
      </c>
      <c r="U852" s="88"/>
      <c r="V852" s="111">
        <v>0</v>
      </c>
      <c r="W852" s="92"/>
      <c r="X852" s="88"/>
      <c r="Y852" s="88"/>
      <c r="Z852" s="114"/>
      <c r="AA852" s="115">
        <f t="shared" si="59"/>
        <v>0</v>
      </c>
      <c r="AB852" s="95">
        <f t="shared" si="61"/>
        <v>0</v>
      </c>
      <c r="AC852" s="88"/>
      <c r="AD852" s="88">
        <f>AC852*F852</f>
        <v>0</v>
      </c>
      <c r="AE852" s="113">
        <v>40126</v>
      </c>
      <c r="AF852" s="88"/>
      <c r="AG852" s="88"/>
      <c r="AH852" s="88"/>
      <c r="AI852" s="88"/>
      <c r="AJ852" s="88"/>
      <c r="AK852" s="88"/>
      <c r="AL852" s="88"/>
      <c r="AM852" s="88"/>
    </row>
    <row r="853" spans="1:39" s="95" customFormat="1" x14ac:dyDescent="0.35">
      <c r="A853" s="88">
        <v>63109</v>
      </c>
      <c r="B853" s="109">
        <v>140502</v>
      </c>
      <c r="C853" s="88" t="s">
        <v>1651</v>
      </c>
      <c r="D853" s="88" t="s">
        <v>473</v>
      </c>
      <c r="E853" s="88"/>
      <c r="F853" s="88">
        <v>1</v>
      </c>
      <c r="G853" s="110">
        <v>1</v>
      </c>
      <c r="H853" s="88"/>
      <c r="I853" s="88" t="str">
        <f t="shared" si="60"/>
        <v>part</v>
      </c>
      <c r="J853" s="88"/>
      <c r="K853" s="88"/>
      <c r="L853" s="88"/>
      <c r="M853" s="88"/>
      <c r="N853" s="89"/>
      <c r="O853" s="89"/>
      <c r="P853" s="89"/>
      <c r="Q853" s="89"/>
      <c r="R853" s="98"/>
      <c r="S853" s="91"/>
      <c r="T853" s="92" t="s">
        <v>1623</v>
      </c>
      <c r="U853" s="88"/>
      <c r="V853" s="111">
        <v>0</v>
      </c>
      <c r="W853" s="92"/>
      <c r="X853" s="88"/>
      <c r="Y853" s="88"/>
      <c r="Z853" s="114"/>
      <c r="AA853" s="115">
        <f t="shared" si="59"/>
        <v>0</v>
      </c>
      <c r="AB853" s="95">
        <f t="shared" si="61"/>
        <v>0</v>
      </c>
      <c r="AC853" s="88"/>
      <c r="AD853" s="88">
        <f>AC853*F853</f>
        <v>0</v>
      </c>
      <c r="AE853" s="113">
        <v>40126</v>
      </c>
      <c r="AF853" s="88"/>
      <c r="AG853" s="88"/>
      <c r="AH853" s="88"/>
      <c r="AI853" s="88"/>
      <c r="AJ853" s="88"/>
      <c r="AK853" s="88"/>
      <c r="AL853" s="88"/>
      <c r="AM853" s="88"/>
    </row>
    <row r="854" spans="1:39" s="95" customFormat="1" x14ac:dyDescent="0.35">
      <c r="A854" s="155">
        <v>62918</v>
      </c>
      <c r="B854" s="162">
        <v>140521</v>
      </c>
      <c r="C854" s="155" t="s">
        <v>1659</v>
      </c>
      <c r="D854" s="155" t="s">
        <v>473</v>
      </c>
      <c r="E854" s="155"/>
      <c r="F854" s="155">
        <v>2</v>
      </c>
      <c r="G854" s="171">
        <v>1</v>
      </c>
      <c r="H854" s="155"/>
      <c r="I854" s="155" t="str">
        <f t="shared" si="60"/>
        <v>part</v>
      </c>
      <c r="J854" s="155"/>
      <c r="K854" s="155"/>
      <c r="L854" s="155"/>
      <c r="M854" s="155"/>
      <c r="N854" s="163"/>
      <c r="O854" s="163"/>
      <c r="P854" s="163"/>
      <c r="Q854" s="163"/>
      <c r="R854" s="164"/>
      <c r="S854" s="165"/>
      <c r="T854" s="167"/>
      <c r="U854" s="155"/>
      <c r="V854" s="172">
        <v>8.56</v>
      </c>
      <c r="W854" s="167"/>
      <c r="X854" s="155" t="s">
        <v>614</v>
      </c>
      <c r="Y854" s="155"/>
      <c r="Z854" s="166"/>
      <c r="AA854" s="152">
        <f t="shared" si="59"/>
        <v>8.56</v>
      </c>
      <c r="AB854" s="168">
        <f t="shared" si="61"/>
        <v>17.12</v>
      </c>
      <c r="AC854" s="155"/>
      <c r="AD854" s="155">
        <f>AC854*F854</f>
        <v>0</v>
      </c>
      <c r="AE854" s="169">
        <v>40042</v>
      </c>
      <c r="AF854" s="155"/>
      <c r="AG854" s="155"/>
      <c r="AH854" s="155"/>
      <c r="AI854" s="155"/>
      <c r="AJ854" s="155"/>
      <c r="AK854" s="155"/>
      <c r="AL854" s="155"/>
      <c r="AM854" s="88"/>
    </row>
    <row r="855" spans="1:39" s="95" customFormat="1" x14ac:dyDescent="0.35">
      <c r="A855" s="155">
        <v>110074</v>
      </c>
      <c r="B855" s="162">
        <v>140531</v>
      </c>
      <c r="C855" s="155" t="s">
        <v>1895</v>
      </c>
      <c r="D855" s="155" t="s">
        <v>473</v>
      </c>
      <c r="E855" s="155"/>
      <c r="F855" s="155">
        <v>1</v>
      </c>
      <c r="G855" s="171">
        <v>1</v>
      </c>
      <c r="H855" s="155"/>
      <c r="I855" s="155" t="str">
        <f t="shared" si="60"/>
        <v>part</v>
      </c>
      <c r="J855" s="155"/>
      <c r="K855" s="155"/>
      <c r="L855" s="155"/>
      <c r="M855" s="155"/>
      <c r="N855" s="163"/>
      <c r="O855" s="163"/>
      <c r="P855" s="163"/>
      <c r="Q855" s="163"/>
      <c r="R855" s="164"/>
      <c r="S855" s="165"/>
      <c r="T855" s="167" t="s">
        <v>1896</v>
      </c>
      <c r="U855" s="155"/>
      <c r="V855" s="172">
        <v>1.49</v>
      </c>
      <c r="W855" s="167">
        <v>12518</v>
      </c>
      <c r="X855" s="155" t="s">
        <v>709</v>
      </c>
      <c r="Y855" s="155"/>
      <c r="Z855" s="166"/>
      <c r="AA855" s="152">
        <f t="shared" si="59"/>
        <v>1.49</v>
      </c>
      <c r="AB855" s="168">
        <f t="shared" si="61"/>
        <v>1.49</v>
      </c>
      <c r="AC855" s="155"/>
      <c r="AD855" s="155">
        <v>1</v>
      </c>
      <c r="AE855" s="169">
        <v>40030</v>
      </c>
      <c r="AF855" s="155"/>
      <c r="AG855" s="155"/>
      <c r="AH855" s="155"/>
      <c r="AI855" s="155"/>
      <c r="AJ855" s="155"/>
      <c r="AK855" s="155"/>
      <c r="AL855" s="155"/>
      <c r="AM855" s="88"/>
    </row>
    <row r="856" spans="1:39" s="95" customFormat="1" ht="20.25" customHeight="1" x14ac:dyDescent="0.35">
      <c r="A856" s="185">
        <v>110074</v>
      </c>
      <c r="B856" s="204">
        <v>140532</v>
      </c>
      <c r="C856" s="185" t="s">
        <v>1897</v>
      </c>
      <c r="D856" s="185" t="s">
        <v>473</v>
      </c>
      <c r="E856" s="185"/>
      <c r="F856" s="185">
        <v>1</v>
      </c>
      <c r="G856" s="205">
        <v>1</v>
      </c>
      <c r="H856" s="185"/>
      <c r="I856" s="185" t="str">
        <f t="shared" si="60"/>
        <v>part</v>
      </c>
      <c r="J856" s="185"/>
      <c r="K856" s="185"/>
      <c r="L856" s="185"/>
      <c r="M856" s="185"/>
      <c r="N856" s="206"/>
      <c r="O856" s="206"/>
      <c r="P856" s="206"/>
      <c r="Q856" s="206"/>
      <c r="R856" s="207"/>
      <c r="S856" s="208"/>
      <c r="T856" s="184" t="s">
        <v>1898</v>
      </c>
      <c r="U856" s="185"/>
      <c r="V856" s="265">
        <v>0</v>
      </c>
      <c r="W856" s="184"/>
      <c r="X856" s="185"/>
      <c r="Y856" s="185"/>
      <c r="Z856" s="209"/>
      <c r="AA856" s="210">
        <f t="shared" ref="AA856:AA879" si="62">V856+Z856</f>
        <v>0</v>
      </c>
      <c r="AB856" s="211">
        <f t="shared" si="61"/>
        <v>0</v>
      </c>
      <c r="AC856" s="185"/>
      <c r="AD856" s="185">
        <v>1</v>
      </c>
      <c r="AE856" s="212">
        <v>40030</v>
      </c>
      <c r="AF856" s="185"/>
      <c r="AG856" s="185"/>
      <c r="AH856" s="185"/>
      <c r="AI856" s="185"/>
      <c r="AJ856" s="185"/>
      <c r="AK856" s="185"/>
      <c r="AL856" s="185"/>
      <c r="AM856" s="88"/>
    </row>
    <row r="857" spans="1:39" s="95" customFormat="1" x14ac:dyDescent="0.35">
      <c r="A857" s="88">
        <v>63109</v>
      </c>
      <c r="B857" s="109">
        <v>140533</v>
      </c>
      <c r="C857" s="88" t="s">
        <v>1662</v>
      </c>
      <c r="D857" s="88" t="s">
        <v>473</v>
      </c>
      <c r="E857" s="88"/>
      <c r="F857" s="88">
        <v>4</v>
      </c>
      <c r="G857" s="110">
        <v>1</v>
      </c>
      <c r="H857" s="88"/>
      <c r="I857" s="88" t="str">
        <f t="shared" si="60"/>
        <v>part</v>
      </c>
      <c r="J857" s="88"/>
      <c r="K857" s="88"/>
      <c r="L857" s="88"/>
      <c r="M857" s="88"/>
      <c r="N857" s="89"/>
      <c r="O857" s="89"/>
      <c r="P857" s="89"/>
      <c r="Q857" s="89"/>
      <c r="R857" s="98"/>
      <c r="S857" s="91"/>
      <c r="T857" s="92" t="s">
        <v>1623</v>
      </c>
      <c r="U857" s="88"/>
      <c r="V857" s="111">
        <v>0</v>
      </c>
      <c r="W857" s="92"/>
      <c r="X857" s="88"/>
      <c r="Y857" s="88"/>
      <c r="Z857" s="114"/>
      <c r="AA857" s="115">
        <f t="shared" si="62"/>
        <v>0</v>
      </c>
      <c r="AB857" s="95">
        <f t="shared" si="61"/>
        <v>0</v>
      </c>
      <c r="AC857" s="88"/>
      <c r="AD857" s="88">
        <f>AC857*F857</f>
        <v>0</v>
      </c>
      <c r="AE857" s="113">
        <v>40126</v>
      </c>
      <c r="AF857" s="88"/>
      <c r="AG857" s="88"/>
      <c r="AH857" s="88"/>
      <c r="AI857" s="88"/>
      <c r="AJ857" s="88"/>
      <c r="AK857" s="88"/>
      <c r="AL857" s="88"/>
      <c r="AM857" s="88"/>
    </row>
    <row r="858" spans="1:39" s="95" customFormat="1" x14ac:dyDescent="0.35">
      <c r="A858" s="155">
        <v>110074</v>
      </c>
      <c r="B858" s="162">
        <v>140533</v>
      </c>
      <c r="C858" s="155" t="s">
        <v>1899</v>
      </c>
      <c r="D858" s="155" t="s">
        <v>473</v>
      </c>
      <c r="E858" s="155"/>
      <c r="F858" s="155">
        <v>4</v>
      </c>
      <c r="G858" s="171">
        <v>1</v>
      </c>
      <c r="H858" s="155"/>
      <c r="I858" s="155" t="str">
        <f t="shared" si="60"/>
        <v>part</v>
      </c>
      <c r="J858" s="155"/>
      <c r="K858" s="155"/>
      <c r="L858" s="155"/>
      <c r="M858" s="155"/>
      <c r="N858" s="163"/>
      <c r="O858" s="163"/>
      <c r="P858" s="163"/>
      <c r="Q858" s="163"/>
      <c r="R858" s="164"/>
      <c r="S858" s="165"/>
      <c r="T858" s="167" t="s">
        <v>1900</v>
      </c>
      <c r="U858" s="163"/>
      <c r="V858" s="172">
        <v>5.47</v>
      </c>
      <c r="W858" s="217">
        <v>12518</v>
      </c>
      <c r="X858" s="155" t="s">
        <v>552</v>
      </c>
      <c r="Y858" s="155"/>
      <c r="Z858" s="166"/>
      <c r="AA858" s="152">
        <f t="shared" si="62"/>
        <v>5.47</v>
      </c>
      <c r="AB858" s="168">
        <f t="shared" si="61"/>
        <v>21.88</v>
      </c>
      <c r="AC858" s="155"/>
      <c r="AD858" s="155">
        <v>4</v>
      </c>
      <c r="AE858" s="169">
        <v>40030</v>
      </c>
      <c r="AF858" s="155"/>
      <c r="AG858" s="155"/>
      <c r="AH858" s="155"/>
      <c r="AI858" s="155"/>
      <c r="AJ858" s="155"/>
      <c r="AK858" s="155"/>
      <c r="AL858" s="155"/>
      <c r="AM858" s="88"/>
    </row>
    <row r="859" spans="1:39" s="95" customFormat="1" x14ac:dyDescent="0.35">
      <c r="A859" s="155">
        <v>62808</v>
      </c>
      <c r="B859" s="162">
        <v>140536</v>
      </c>
      <c r="C859" s="155" t="s">
        <v>1666</v>
      </c>
      <c r="D859" s="155" t="s">
        <v>473</v>
      </c>
      <c r="E859" s="155"/>
      <c r="F859" s="155">
        <v>2</v>
      </c>
      <c r="G859" s="171">
        <v>1</v>
      </c>
      <c r="H859" s="155"/>
      <c r="I859" s="155" t="str">
        <f t="shared" si="60"/>
        <v>part</v>
      </c>
      <c r="J859" s="155"/>
      <c r="K859" s="155"/>
      <c r="L859" s="155"/>
      <c r="M859" s="155"/>
      <c r="N859" s="163"/>
      <c r="O859" s="163"/>
      <c r="P859" s="163"/>
      <c r="Q859" s="163"/>
      <c r="R859" s="164"/>
      <c r="S859" s="165"/>
      <c r="T859" s="167" t="s">
        <v>1667</v>
      </c>
      <c r="U859" s="163"/>
      <c r="V859" s="172">
        <v>1.0900000000000001</v>
      </c>
      <c r="W859" s="164"/>
      <c r="X859" s="155" t="s">
        <v>1780</v>
      </c>
      <c r="Y859" s="155"/>
      <c r="Z859" s="166"/>
      <c r="AA859" s="152">
        <f t="shared" si="62"/>
        <v>1.0900000000000001</v>
      </c>
      <c r="AB859" s="168">
        <f t="shared" si="61"/>
        <v>2.1800000000000002</v>
      </c>
      <c r="AC859" s="155"/>
      <c r="AD859" s="155">
        <f t="shared" ref="AD859:AD879" si="63">AC859*F859</f>
        <v>0</v>
      </c>
      <c r="AE859" s="169">
        <v>40148</v>
      </c>
      <c r="AF859" s="155"/>
      <c r="AG859" s="155"/>
      <c r="AH859" s="155"/>
      <c r="AI859" s="155"/>
      <c r="AJ859" s="155"/>
      <c r="AK859" s="155"/>
      <c r="AL859" s="155"/>
      <c r="AM859" s="88"/>
    </row>
    <row r="860" spans="1:39" s="95" customFormat="1" x14ac:dyDescent="0.35">
      <c r="A860" s="155">
        <v>62452</v>
      </c>
      <c r="B860" s="162">
        <v>140536</v>
      </c>
      <c r="C860" s="155" t="s">
        <v>1666</v>
      </c>
      <c r="D860" s="155" t="s">
        <v>473</v>
      </c>
      <c r="E860" s="155"/>
      <c r="F860" s="155">
        <v>4</v>
      </c>
      <c r="G860" s="171">
        <v>1</v>
      </c>
      <c r="H860" s="155"/>
      <c r="I860" s="155" t="str">
        <f t="shared" si="60"/>
        <v>part</v>
      </c>
      <c r="J860" s="155"/>
      <c r="K860" s="155"/>
      <c r="L860" s="155"/>
      <c r="M860" s="155"/>
      <c r="N860" s="163"/>
      <c r="O860" s="163"/>
      <c r="P860" s="163"/>
      <c r="Q860" s="163"/>
      <c r="R860" s="164"/>
      <c r="S860" s="165"/>
      <c r="T860" s="167" t="s">
        <v>1667</v>
      </c>
      <c r="U860" s="163"/>
      <c r="V860" s="172">
        <v>1.0900000000000001</v>
      </c>
      <c r="W860" s="164"/>
      <c r="X860" s="155" t="s">
        <v>1780</v>
      </c>
      <c r="Y860" s="155"/>
      <c r="Z860" s="166"/>
      <c r="AA860" s="152">
        <f t="shared" si="62"/>
        <v>1.0900000000000001</v>
      </c>
      <c r="AB860" s="168">
        <f t="shared" si="61"/>
        <v>4.3600000000000003</v>
      </c>
      <c r="AC860" s="155"/>
      <c r="AD860" s="155">
        <f t="shared" si="63"/>
        <v>0</v>
      </c>
      <c r="AE860" s="169">
        <v>40086</v>
      </c>
      <c r="AF860" s="155">
        <v>4</v>
      </c>
      <c r="AG860" s="155"/>
      <c r="AH860" s="155"/>
      <c r="AI860" s="155"/>
      <c r="AJ860" s="155"/>
      <c r="AK860" s="155"/>
      <c r="AL860" s="155"/>
      <c r="AM860" s="88"/>
    </row>
    <row r="861" spans="1:39" s="95" customFormat="1" x14ac:dyDescent="0.35">
      <c r="A861" s="88">
        <v>63109</v>
      </c>
      <c r="B861" s="109">
        <v>140540</v>
      </c>
      <c r="C861" s="88" t="s">
        <v>1669</v>
      </c>
      <c r="D861" s="88" t="s">
        <v>473</v>
      </c>
      <c r="E861" s="88"/>
      <c r="F861" s="88">
        <v>2</v>
      </c>
      <c r="G861" s="110">
        <v>1</v>
      </c>
      <c r="H861" s="88"/>
      <c r="I861" s="88" t="str">
        <f t="shared" si="60"/>
        <v>part</v>
      </c>
      <c r="J861" s="88"/>
      <c r="K861" s="88"/>
      <c r="L861" s="88"/>
      <c r="M861" s="88"/>
      <c r="N861" s="89"/>
      <c r="O861" s="89"/>
      <c r="P861" s="89"/>
      <c r="Q861" s="89"/>
      <c r="R861" s="98"/>
      <c r="S861" s="91"/>
      <c r="T861" s="92" t="s">
        <v>1623</v>
      </c>
      <c r="U861" s="88"/>
      <c r="V861" s="111">
        <v>0</v>
      </c>
      <c r="W861" s="92"/>
      <c r="X861" s="88"/>
      <c r="Y861" s="88"/>
      <c r="Z861" s="114"/>
      <c r="AA861" s="115">
        <f t="shared" si="62"/>
        <v>0</v>
      </c>
      <c r="AB861" s="95">
        <f t="shared" si="61"/>
        <v>0</v>
      </c>
      <c r="AC861" s="88"/>
      <c r="AD861" s="88">
        <f t="shared" si="63"/>
        <v>0</v>
      </c>
      <c r="AE861" s="113">
        <v>40126</v>
      </c>
      <c r="AF861" s="88"/>
      <c r="AG861" s="88"/>
      <c r="AH861" s="88"/>
      <c r="AI861" s="88"/>
      <c r="AJ861" s="88"/>
      <c r="AK861" s="88"/>
      <c r="AL861" s="88"/>
      <c r="AM861" s="88"/>
    </row>
    <row r="862" spans="1:39" s="95" customFormat="1" x14ac:dyDescent="0.35">
      <c r="A862" s="88">
        <v>63108</v>
      </c>
      <c r="B862" s="109">
        <v>140550</v>
      </c>
      <c r="C862" s="88" t="s">
        <v>1675</v>
      </c>
      <c r="D862" s="88" t="s">
        <v>473</v>
      </c>
      <c r="E862" s="88"/>
      <c r="F862" s="88">
        <v>7</v>
      </c>
      <c r="G862" s="120">
        <v>1</v>
      </c>
      <c r="H862" s="88"/>
      <c r="I862" s="88" t="str">
        <f t="shared" si="60"/>
        <v>part</v>
      </c>
      <c r="J862" s="88"/>
      <c r="K862" s="88"/>
      <c r="L862" s="88"/>
      <c r="M862" s="88"/>
      <c r="N862" s="89"/>
      <c r="O862" s="89"/>
      <c r="P862" s="89"/>
      <c r="Q862" s="89"/>
      <c r="R862" s="98"/>
      <c r="S862" s="91"/>
      <c r="T862" s="92"/>
      <c r="U862" s="88"/>
      <c r="V862" s="111">
        <v>0</v>
      </c>
      <c r="W862" s="92"/>
      <c r="X862" s="88"/>
      <c r="Y862" s="88"/>
      <c r="Z862" s="114"/>
      <c r="AA862" s="115">
        <f t="shared" si="62"/>
        <v>0</v>
      </c>
      <c r="AB862" s="95">
        <f t="shared" si="61"/>
        <v>0</v>
      </c>
      <c r="AC862" s="88"/>
      <c r="AD862" s="88">
        <f t="shared" si="63"/>
        <v>0</v>
      </c>
      <c r="AE862" s="113">
        <v>40128</v>
      </c>
      <c r="AF862" s="88"/>
      <c r="AG862" s="88"/>
      <c r="AH862" s="88"/>
      <c r="AI862" s="88"/>
      <c r="AJ862" s="88"/>
      <c r="AK862" s="88"/>
      <c r="AL862" s="88"/>
      <c r="AM862" s="88"/>
    </row>
    <row r="863" spans="1:39" s="95" customFormat="1" x14ac:dyDescent="0.35">
      <c r="A863" s="88">
        <v>63108</v>
      </c>
      <c r="B863" s="109">
        <v>140553</v>
      </c>
      <c r="C863" s="88" t="s">
        <v>1680</v>
      </c>
      <c r="D863" s="88" t="s">
        <v>473</v>
      </c>
      <c r="E863" s="88"/>
      <c r="F863" s="88">
        <v>11</v>
      </c>
      <c r="G863" s="120">
        <v>1</v>
      </c>
      <c r="H863" s="88"/>
      <c r="I863" s="88" t="str">
        <f t="shared" si="60"/>
        <v>part</v>
      </c>
      <c r="J863" s="88"/>
      <c r="K863" s="88"/>
      <c r="L863" s="88"/>
      <c r="M863" s="88"/>
      <c r="N863" s="89"/>
      <c r="O863" s="89"/>
      <c r="P863" s="89"/>
      <c r="Q863" s="89"/>
      <c r="R863" s="98"/>
      <c r="S863" s="91"/>
      <c r="T863" s="92" t="s">
        <v>1906</v>
      </c>
      <c r="U863" s="88"/>
      <c r="V863" s="111">
        <v>0</v>
      </c>
      <c r="W863" s="92"/>
      <c r="X863" s="88"/>
      <c r="Y863" s="88"/>
      <c r="Z863" s="114"/>
      <c r="AA863" s="115">
        <f t="shared" si="62"/>
        <v>0</v>
      </c>
      <c r="AB863" s="95">
        <f t="shared" si="61"/>
        <v>0</v>
      </c>
      <c r="AC863" s="88"/>
      <c r="AD863" s="88">
        <f t="shared" si="63"/>
        <v>0</v>
      </c>
      <c r="AE863" s="113">
        <v>40128</v>
      </c>
      <c r="AF863" s="88"/>
      <c r="AG863" s="88"/>
      <c r="AH863" s="88"/>
      <c r="AI863" s="88"/>
      <c r="AJ863" s="88"/>
      <c r="AK863" s="88"/>
      <c r="AL863" s="88"/>
      <c r="AM863" s="88"/>
    </row>
    <row r="864" spans="1:39" s="150" customFormat="1" x14ac:dyDescent="0.35">
      <c r="A864" s="88">
        <v>63108</v>
      </c>
      <c r="B864" s="109">
        <v>140554</v>
      </c>
      <c r="C864" s="88" t="s">
        <v>1684</v>
      </c>
      <c r="D864" s="88" t="s">
        <v>473</v>
      </c>
      <c r="E864" s="88"/>
      <c r="F864" s="88">
        <v>11</v>
      </c>
      <c r="G864" s="120">
        <v>1</v>
      </c>
      <c r="H864" s="88"/>
      <c r="I864" s="88" t="str">
        <f t="shared" si="60"/>
        <v>part</v>
      </c>
      <c r="J864" s="88"/>
      <c r="K864" s="88"/>
      <c r="L864" s="88"/>
      <c r="M864" s="88"/>
      <c r="N864" s="89"/>
      <c r="O864" s="89"/>
      <c r="P864" s="89"/>
      <c r="Q864" s="89"/>
      <c r="R864" s="98"/>
      <c r="S864" s="91"/>
      <c r="T864" s="92" t="s">
        <v>1906</v>
      </c>
      <c r="U864" s="88"/>
      <c r="V864" s="111">
        <v>0</v>
      </c>
      <c r="W864" s="92"/>
      <c r="X864" s="88"/>
      <c r="Y864" s="88"/>
      <c r="Z864" s="114"/>
      <c r="AA864" s="115">
        <f t="shared" si="62"/>
        <v>0</v>
      </c>
      <c r="AB864" s="95">
        <f t="shared" si="61"/>
        <v>0</v>
      </c>
      <c r="AC864" s="88"/>
      <c r="AD864" s="88">
        <f t="shared" si="63"/>
        <v>0</v>
      </c>
      <c r="AE864" s="113">
        <v>40128</v>
      </c>
      <c r="AF864" s="88"/>
      <c r="AG864" s="88"/>
      <c r="AH864" s="88"/>
      <c r="AI864" s="88"/>
      <c r="AJ864" s="88"/>
      <c r="AK864" s="88"/>
      <c r="AL864" s="88"/>
      <c r="AM864" s="149"/>
    </row>
    <row r="865" spans="1:39" s="95" customFormat="1" x14ac:dyDescent="0.35">
      <c r="A865" s="174">
        <v>62918</v>
      </c>
      <c r="B865" s="175">
        <v>141301</v>
      </c>
      <c r="C865" s="174" t="s">
        <v>1690</v>
      </c>
      <c r="D865" s="174" t="s">
        <v>473</v>
      </c>
      <c r="E865" s="174"/>
      <c r="F865" s="174">
        <v>2</v>
      </c>
      <c r="G865" s="202">
        <v>1</v>
      </c>
      <c r="H865" s="174"/>
      <c r="I865" s="174" t="str">
        <f t="shared" si="60"/>
        <v>part</v>
      </c>
      <c r="J865" s="174"/>
      <c r="K865" s="174"/>
      <c r="L865" s="174"/>
      <c r="M865" s="174"/>
      <c r="N865" s="176"/>
      <c r="O865" s="176"/>
      <c r="P865" s="176"/>
      <c r="Q865" s="176"/>
      <c r="R865" s="177"/>
      <c r="S865" s="178"/>
      <c r="T865" s="179"/>
      <c r="U865" s="174"/>
      <c r="V865" s="274">
        <v>218.95</v>
      </c>
      <c r="W865" s="179" t="s">
        <v>1691</v>
      </c>
      <c r="X865" s="174" t="s">
        <v>680</v>
      </c>
      <c r="Y865" s="174"/>
      <c r="Z865" s="174"/>
      <c r="AA865" s="180">
        <f t="shared" si="62"/>
        <v>218.95</v>
      </c>
      <c r="AB865" s="181">
        <f t="shared" si="61"/>
        <v>437.9</v>
      </c>
      <c r="AC865" s="174"/>
      <c r="AD865" s="174">
        <f t="shared" si="63"/>
        <v>0</v>
      </c>
      <c r="AE865" s="182">
        <v>40042</v>
      </c>
      <c r="AF865" s="174">
        <v>2</v>
      </c>
      <c r="AG865" s="174">
        <v>2</v>
      </c>
      <c r="AH865" s="174"/>
      <c r="AI865" s="174"/>
      <c r="AJ865" s="174"/>
      <c r="AK865" s="174"/>
      <c r="AL865" s="174"/>
      <c r="AM865" s="88"/>
    </row>
    <row r="866" spans="1:39" s="95" customFormat="1" x14ac:dyDescent="0.35">
      <c r="A866" s="88">
        <v>61762</v>
      </c>
      <c r="B866" s="109">
        <v>140502</v>
      </c>
      <c r="C866" s="88" t="s">
        <v>1651</v>
      </c>
      <c r="D866" s="88" t="s">
        <v>1652</v>
      </c>
      <c r="E866" s="88"/>
      <c r="F866" s="88">
        <v>1</v>
      </c>
      <c r="G866" s="110">
        <v>1</v>
      </c>
      <c r="H866" s="88"/>
      <c r="I866" s="88" t="str">
        <f t="shared" si="60"/>
        <v>part</v>
      </c>
      <c r="J866" s="88"/>
      <c r="K866" s="88"/>
      <c r="L866" s="88"/>
      <c r="M866" s="88"/>
      <c r="N866" s="89"/>
      <c r="O866" s="89"/>
      <c r="P866" s="89"/>
      <c r="Q866" s="89"/>
      <c r="R866" s="98"/>
      <c r="S866" s="91"/>
      <c r="T866" s="92"/>
      <c r="U866" s="89"/>
      <c r="V866" s="111">
        <v>0</v>
      </c>
      <c r="W866" s="92"/>
      <c r="X866" s="88"/>
      <c r="Y866" s="88"/>
      <c r="Z866" s="88"/>
      <c r="AA866" s="112">
        <f t="shared" si="62"/>
        <v>0</v>
      </c>
      <c r="AB866" s="95">
        <f t="shared" si="61"/>
        <v>0</v>
      </c>
      <c r="AC866" s="88"/>
      <c r="AD866" s="88">
        <f t="shared" si="63"/>
        <v>0</v>
      </c>
      <c r="AE866" s="113">
        <v>40113</v>
      </c>
      <c r="AF866" s="88"/>
      <c r="AG866" s="88"/>
      <c r="AH866" s="88"/>
      <c r="AI866" s="88"/>
      <c r="AJ866" s="88"/>
      <c r="AK866" s="88"/>
      <c r="AL866" s="88"/>
      <c r="AM866" s="88"/>
    </row>
    <row r="867" spans="1:39" s="95" customFormat="1" x14ac:dyDescent="0.35">
      <c r="A867" s="155">
        <v>63058</v>
      </c>
      <c r="B867" s="162">
        <v>73</v>
      </c>
      <c r="C867" s="155" t="s">
        <v>479</v>
      </c>
      <c r="D867" s="155"/>
      <c r="E867" s="155"/>
      <c r="F867" s="155">
        <v>6</v>
      </c>
      <c r="G867" s="171">
        <v>1</v>
      </c>
      <c r="H867" s="155"/>
      <c r="I867" s="155" t="str">
        <f t="shared" si="60"/>
        <v>part</v>
      </c>
      <c r="J867" s="155"/>
      <c r="K867" s="155"/>
      <c r="L867" s="155"/>
      <c r="M867" s="155"/>
      <c r="N867" s="163"/>
      <c r="O867" s="163"/>
      <c r="P867" s="163"/>
      <c r="Q867" s="163"/>
      <c r="R867" s="164"/>
      <c r="S867" s="165"/>
      <c r="T867" s="167"/>
      <c r="U867" s="163"/>
      <c r="V867" s="172">
        <v>0</v>
      </c>
      <c r="W867" s="167"/>
      <c r="X867" s="155"/>
      <c r="Y867" s="155"/>
      <c r="Z867" s="155"/>
      <c r="AA867" s="152">
        <f t="shared" si="62"/>
        <v>0</v>
      </c>
      <c r="AB867" s="168">
        <f t="shared" si="61"/>
        <v>0</v>
      </c>
      <c r="AC867" s="155"/>
      <c r="AD867" s="155">
        <f t="shared" si="63"/>
        <v>0</v>
      </c>
      <c r="AE867" s="169">
        <v>40158</v>
      </c>
      <c r="AF867" s="155"/>
      <c r="AG867" s="155"/>
      <c r="AH867" s="155"/>
      <c r="AI867" s="155"/>
      <c r="AJ867" s="155"/>
      <c r="AK867" s="155"/>
      <c r="AL867" s="155"/>
      <c r="AM867" s="88"/>
    </row>
    <row r="868" spans="1:39" s="95" customFormat="1" x14ac:dyDescent="0.35">
      <c r="A868" s="155">
        <v>63058</v>
      </c>
      <c r="B868" s="162">
        <v>180</v>
      </c>
      <c r="C868" s="155" t="s">
        <v>491</v>
      </c>
      <c r="D868" s="155"/>
      <c r="E868" s="155"/>
      <c r="F868" s="155">
        <v>1</v>
      </c>
      <c r="G868" s="171">
        <v>1</v>
      </c>
      <c r="H868" s="155"/>
      <c r="I868" s="155" t="str">
        <f t="shared" si="60"/>
        <v>part</v>
      </c>
      <c r="J868" s="155"/>
      <c r="K868" s="155"/>
      <c r="L868" s="155"/>
      <c r="M868" s="155"/>
      <c r="N868" s="163"/>
      <c r="O868" s="163"/>
      <c r="P868" s="163"/>
      <c r="Q868" s="163"/>
      <c r="R868" s="164"/>
      <c r="S868" s="165"/>
      <c r="T868" s="167"/>
      <c r="U868" s="163"/>
      <c r="V868" s="172">
        <v>0</v>
      </c>
      <c r="W868" s="167"/>
      <c r="X868" s="155"/>
      <c r="Y868" s="155"/>
      <c r="Z868" s="155"/>
      <c r="AA868" s="152">
        <f t="shared" si="62"/>
        <v>0</v>
      </c>
      <c r="AB868" s="168">
        <f t="shared" si="61"/>
        <v>0</v>
      </c>
      <c r="AC868" s="155"/>
      <c r="AD868" s="155">
        <f t="shared" si="63"/>
        <v>0</v>
      </c>
      <c r="AE868" s="169">
        <v>40158</v>
      </c>
      <c r="AF868" s="155"/>
      <c r="AG868" s="155"/>
      <c r="AH868" s="155"/>
      <c r="AI868" s="155"/>
      <c r="AJ868" s="155"/>
      <c r="AK868" s="155"/>
      <c r="AL868" s="155"/>
      <c r="AM868" s="88"/>
    </row>
    <row r="869" spans="1:39" s="95" customFormat="1" x14ac:dyDescent="0.35">
      <c r="A869" s="155">
        <v>63058</v>
      </c>
      <c r="B869" s="162">
        <v>1095</v>
      </c>
      <c r="C869" s="155" t="s">
        <v>575</v>
      </c>
      <c r="D869" s="155"/>
      <c r="E869" s="155"/>
      <c r="F869" s="155">
        <v>1</v>
      </c>
      <c r="G869" s="171">
        <v>1</v>
      </c>
      <c r="H869" s="155"/>
      <c r="I869" s="155" t="str">
        <f t="shared" ref="I869:I879" si="64">IF(COUNTIF($A$7:$A$3320,B869)&lt;&gt;0,"assy","part")</f>
        <v>part</v>
      </c>
      <c r="J869" s="155"/>
      <c r="K869" s="155"/>
      <c r="L869" s="155"/>
      <c r="M869" s="155"/>
      <c r="N869" s="163"/>
      <c r="O869" s="163"/>
      <c r="P869" s="163"/>
      <c r="Q869" s="163"/>
      <c r="R869" s="164"/>
      <c r="S869" s="165"/>
      <c r="T869" s="167"/>
      <c r="U869" s="163"/>
      <c r="V869" s="172">
        <v>0</v>
      </c>
      <c r="W869" s="167"/>
      <c r="X869" s="155"/>
      <c r="Y869" s="155"/>
      <c r="Z869" s="155"/>
      <c r="AA869" s="152">
        <f t="shared" si="62"/>
        <v>0</v>
      </c>
      <c r="AB869" s="168">
        <f t="shared" si="61"/>
        <v>0</v>
      </c>
      <c r="AC869" s="155"/>
      <c r="AD869" s="155">
        <f t="shared" si="63"/>
        <v>0</v>
      </c>
      <c r="AE869" s="169">
        <v>40158</v>
      </c>
      <c r="AF869" s="155"/>
      <c r="AG869" s="155"/>
      <c r="AH869" s="155"/>
      <c r="AI869" s="155"/>
      <c r="AJ869" s="155"/>
      <c r="AK869" s="155"/>
      <c r="AL869" s="155"/>
      <c r="AM869" s="88"/>
    </row>
    <row r="870" spans="1:39" s="95" customFormat="1" x14ac:dyDescent="0.35">
      <c r="A870" s="155">
        <v>63058</v>
      </c>
      <c r="B870" s="162">
        <v>1243</v>
      </c>
      <c r="C870" s="155" t="s">
        <v>645</v>
      </c>
      <c r="D870" s="155"/>
      <c r="E870" s="155"/>
      <c r="F870" s="155">
        <v>1</v>
      </c>
      <c r="G870" s="171">
        <v>1</v>
      </c>
      <c r="H870" s="155"/>
      <c r="I870" s="155" t="str">
        <f t="shared" si="64"/>
        <v>part</v>
      </c>
      <c r="J870" s="155"/>
      <c r="K870" s="155"/>
      <c r="L870" s="155"/>
      <c r="M870" s="155"/>
      <c r="N870" s="163"/>
      <c r="O870" s="163"/>
      <c r="P870" s="163"/>
      <c r="Q870" s="163"/>
      <c r="R870" s="164"/>
      <c r="S870" s="165"/>
      <c r="T870" s="167"/>
      <c r="U870" s="163"/>
      <c r="V870" s="172">
        <v>0</v>
      </c>
      <c r="W870" s="167"/>
      <c r="X870" s="155"/>
      <c r="Y870" s="155"/>
      <c r="Z870" s="155"/>
      <c r="AA870" s="152">
        <f t="shared" si="62"/>
        <v>0</v>
      </c>
      <c r="AB870" s="168">
        <f t="shared" si="61"/>
        <v>0</v>
      </c>
      <c r="AC870" s="155"/>
      <c r="AD870" s="155">
        <f t="shared" si="63"/>
        <v>0</v>
      </c>
      <c r="AE870" s="169">
        <v>40158</v>
      </c>
      <c r="AF870" s="155"/>
      <c r="AG870" s="155"/>
      <c r="AH870" s="155"/>
      <c r="AI870" s="155"/>
      <c r="AJ870" s="155"/>
      <c r="AK870" s="155"/>
      <c r="AL870" s="155"/>
      <c r="AM870" s="88"/>
    </row>
    <row r="871" spans="1:39" s="95" customFormat="1" x14ac:dyDescent="0.35">
      <c r="A871" s="155">
        <v>63058</v>
      </c>
      <c r="B871" s="162">
        <v>1245</v>
      </c>
      <c r="C871" s="155" t="s">
        <v>650</v>
      </c>
      <c r="D871" s="155"/>
      <c r="E871" s="155"/>
      <c r="F871" s="155">
        <v>1</v>
      </c>
      <c r="G871" s="171">
        <v>1</v>
      </c>
      <c r="H871" s="155"/>
      <c r="I871" s="155" t="str">
        <f t="shared" si="64"/>
        <v>part</v>
      </c>
      <c r="J871" s="155"/>
      <c r="K871" s="155"/>
      <c r="L871" s="155"/>
      <c r="M871" s="155"/>
      <c r="N871" s="163"/>
      <c r="O871" s="163"/>
      <c r="P871" s="163"/>
      <c r="Q871" s="163"/>
      <c r="R871" s="164"/>
      <c r="S871" s="165"/>
      <c r="T871" s="167"/>
      <c r="U871" s="163"/>
      <c r="V871" s="172">
        <v>0</v>
      </c>
      <c r="W871" s="167"/>
      <c r="X871" s="155"/>
      <c r="Y871" s="155"/>
      <c r="Z871" s="155"/>
      <c r="AA871" s="152">
        <f t="shared" si="62"/>
        <v>0</v>
      </c>
      <c r="AB871" s="168">
        <f t="shared" si="61"/>
        <v>0</v>
      </c>
      <c r="AC871" s="155"/>
      <c r="AD871" s="155">
        <f t="shared" si="63"/>
        <v>0</v>
      </c>
      <c r="AE871" s="169">
        <v>40158</v>
      </c>
      <c r="AF871" s="155"/>
      <c r="AG871" s="155"/>
      <c r="AH871" s="155"/>
      <c r="AI871" s="155"/>
      <c r="AJ871" s="155"/>
      <c r="AK871" s="155"/>
      <c r="AL871" s="155"/>
      <c r="AM871" s="88"/>
    </row>
    <row r="872" spans="1:39" s="95" customFormat="1" x14ac:dyDescent="0.35">
      <c r="A872" s="155">
        <v>63058</v>
      </c>
      <c r="B872" s="162">
        <v>1246</v>
      </c>
      <c r="C872" s="155" t="s">
        <v>652</v>
      </c>
      <c r="D872" s="155"/>
      <c r="E872" s="155"/>
      <c r="F872" s="155">
        <v>1</v>
      </c>
      <c r="G872" s="171">
        <v>1</v>
      </c>
      <c r="H872" s="155"/>
      <c r="I872" s="155" t="str">
        <f t="shared" si="64"/>
        <v>part</v>
      </c>
      <c r="J872" s="155"/>
      <c r="K872" s="155"/>
      <c r="L872" s="155"/>
      <c r="M872" s="155"/>
      <c r="N872" s="163"/>
      <c r="O872" s="163"/>
      <c r="P872" s="163"/>
      <c r="Q872" s="163"/>
      <c r="R872" s="164"/>
      <c r="S872" s="165"/>
      <c r="T872" s="167"/>
      <c r="U872" s="163"/>
      <c r="V872" s="172">
        <v>0</v>
      </c>
      <c r="W872" s="167"/>
      <c r="X872" s="155"/>
      <c r="Y872" s="155"/>
      <c r="Z872" s="155"/>
      <c r="AA872" s="152">
        <f t="shared" si="62"/>
        <v>0</v>
      </c>
      <c r="AB872" s="168">
        <f t="shared" si="61"/>
        <v>0</v>
      </c>
      <c r="AC872" s="155"/>
      <c r="AD872" s="155">
        <f t="shared" si="63"/>
        <v>0</v>
      </c>
      <c r="AE872" s="169">
        <v>40158</v>
      </c>
      <c r="AF872" s="155"/>
      <c r="AG872" s="155"/>
      <c r="AH872" s="155"/>
      <c r="AI872" s="155"/>
      <c r="AJ872" s="155"/>
      <c r="AK872" s="155"/>
      <c r="AL872" s="155"/>
      <c r="AM872" s="88"/>
    </row>
    <row r="873" spans="1:39" s="95" customFormat="1" x14ac:dyDescent="0.35">
      <c r="A873" s="155">
        <v>63058</v>
      </c>
      <c r="B873" s="162">
        <v>1419</v>
      </c>
      <c r="C873" s="155" t="s">
        <v>698</v>
      </c>
      <c r="D873" s="155"/>
      <c r="E873" s="155"/>
      <c r="F873" s="155">
        <v>5</v>
      </c>
      <c r="G873" s="171">
        <v>1</v>
      </c>
      <c r="H873" s="155"/>
      <c r="I873" s="155" t="str">
        <f t="shared" si="64"/>
        <v>part</v>
      </c>
      <c r="J873" s="155"/>
      <c r="K873" s="155"/>
      <c r="L873" s="155"/>
      <c r="M873" s="155"/>
      <c r="N873" s="163"/>
      <c r="O873" s="163"/>
      <c r="P873" s="163"/>
      <c r="Q873" s="163"/>
      <c r="R873" s="164"/>
      <c r="S873" s="165"/>
      <c r="T873" s="167"/>
      <c r="U873" s="163"/>
      <c r="V873" s="172">
        <v>0</v>
      </c>
      <c r="W873" s="167"/>
      <c r="X873" s="155"/>
      <c r="Y873" s="155"/>
      <c r="Z873" s="155"/>
      <c r="AA873" s="152">
        <f t="shared" si="62"/>
        <v>0</v>
      </c>
      <c r="AB873" s="168">
        <f t="shared" si="61"/>
        <v>0</v>
      </c>
      <c r="AC873" s="155"/>
      <c r="AD873" s="155">
        <f t="shared" si="63"/>
        <v>0</v>
      </c>
      <c r="AE873" s="169">
        <v>40158</v>
      </c>
      <c r="AF873" s="155"/>
      <c r="AG873" s="155"/>
      <c r="AH873" s="155"/>
      <c r="AI873" s="155"/>
      <c r="AJ873" s="155"/>
      <c r="AK873" s="155"/>
      <c r="AL873" s="155"/>
      <c r="AM873" s="88"/>
    </row>
    <row r="874" spans="1:39" s="95" customFormat="1" x14ac:dyDescent="0.35">
      <c r="A874" s="155">
        <v>63058</v>
      </c>
      <c r="B874" s="162">
        <v>1768</v>
      </c>
      <c r="C874" s="155" t="s">
        <v>783</v>
      </c>
      <c r="D874" s="155"/>
      <c r="E874" s="155"/>
      <c r="F874" s="155">
        <v>2</v>
      </c>
      <c r="G874" s="171">
        <v>1</v>
      </c>
      <c r="H874" s="155"/>
      <c r="I874" s="155" t="str">
        <f t="shared" si="64"/>
        <v>part</v>
      </c>
      <c r="J874" s="155"/>
      <c r="K874" s="155"/>
      <c r="L874" s="155"/>
      <c r="M874" s="155"/>
      <c r="N874" s="163"/>
      <c r="O874" s="163"/>
      <c r="P874" s="163"/>
      <c r="Q874" s="163"/>
      <c r="R874" s="164"/>
      <c r="S874" s="165"/>
      <c r="T874" s="167"/>
      <c r="U874" s="163"/>
      <c r="V874" s="172">
        <v>0</v>
      </c>
      <c r="W874" s="167"/>
      <c r="X874" s="155"/>
      <c r="Y874" s="155"/>
      <c r="Z874" s="155"/>
      <c r="AA874" s="152">
        <f t="shared" si="62"/>
        <v>0</v>
      </c>
      <c r="AB874" s="168">
        <f t="shared" si="61"/>
        <v>0</v>
      </c>
      <c r="AC874" s="155"/>
      <c r="AD874" s="155">
        <f t="shared" si="63"/>
        <v>0</v>
      </c>
      <c r="AE874" s="169">
        <v>40158</v>
      </c>
      <c r="AF874" s="155"/>
      <c r="AG874" s="155"/>
      <c r="AH874" s="155"/>
      <c r="AI874" s="155"/>
      <c r="AJ874" s="155"/>
      <c r="AK874" s="155"/>
      <c r="AL874" s="155"/>
      <c r="AM874" s="88"/>
    </row>
    <row r="875" spans="1:39" s="95" customFormat="1" x14ac:dyDescent="0.35">
      <c r="A875" s="155">
        <v>63058</v>
      </c>
      <c r="B875" s="162">
        <v>1861</v>
      </c>
      <c r="C875" s="155" t="s">
        <v>809</v>
      </c>
      <c r="D875" s="155"/>
      <c r="E875" s="155"/>
      <c r="F875" s="155">
        <v>1</v>
      </c>
      <c r="G875" s="171">
        <v>1</v>
      </c>
      <c r="H875" s="155"/>
      <c r="I875" s="155" t="str">
        <f t="shared" si="64"/>
        <v>part</v>
      </c>
      <c r="J875" s="155"/>
      <c r="K875" s="155"/>
      <c r="L875" s="155"/>
      <c r="M875" s="155"/>
      <c r="N875" s="163"/>
      <c r="O875" s="163"/>
      <c r="P875" s="163"/>
      <c r="Q875" s="163"/>
      <c r="R875" s="164"/>
      <c r="S875" s="165"/>
      <c r="T875" s="167"/>
      <c r="U875" s="163"/>
      <c r="V875" s="172">
        <v>0</v>
      </c>
      <c r="W875" s="167"/>
      <c r="X875" s="155"/>
      <c r="Y875" s="155"/>
      <c r="Z875" s="155"/>
      <c r="AA875" s="152">
        <f t="shared" si="62"/>
        <v>0</v>
      </c>
      <c r="AB875" s="168">
        <f t="shared" si="61"/>
        <v>0</v>
      </c>
      <c r="AC875" s="155"/>
      <c r="AD875" s="155">
        <f t="shared" si="63"/>
        <v>0</v>
      </c>
      <c r="AE875" s="169">
        <v>40158</v>
      </c>
      <c r="AF875" s="155"/>
      <c r="AG875" s="155"/>
      <c r="AH875" s="155"/>
      <c r="AI875" s="155"/>
      <c r="AJ875" s="155"/>
      <c r="AK875" s="155"/>
      <c r="AL875" s="155"/>
      <c r="AM875" s="88"/>
    </row>
    <row r="876" spans="1:39" s="95" customFormat="1" x14ac:dyDescent="0.35">
      <c r="A876" s="155">
        <v>63058</v>
      </c>
      <c r="B876" s="162">
        <v>1982</v>
      </c>
      <c r="C876" s="155" t="s">
        <v>825</v>
      </c>
      <c r="D876" s="155"/>
      <c r="E876" s="155"/>
      <c r="F876" s="155">
        <v>1</v>
      </c>
      <c r="G876" s="171">
        <v>1</v>
      </c>
      <c r="H876" s="155"/>
      <c r="I876" s="155" t="str">
        <f t="shared" si="64"/>
        <v>part</v>
      </c>
      <c r="J876" s="155"/>
      <c r="K876" s="155"/>
      <c r="L876" s="155"/>
      <c r="M876" s="155"/>
      <c r="N876" s="163"/>
      <c r="O876" s="163"/>
      <c r="P876" s="163"/>
      <c r="Q876" s="163"/>
      <c r="R876" s="164"/>
      <c r="S876" s="165"/>
      <c r="T876" s="167"/>
      <c r="U876" s="163"/>
      <c r="V876" s="172">
        <v>0</v>
      </c>
      <c r="W876" s="167"/>
      <c r="X876" s="155"/>
      <c r="Y876" s="155"/>
      <c r="Z876" s="155"/>
      <c r="AA876" s="152">
        <f t="shared" si="62"/>
        <v>0</v>
      </c>
      <c r="AB876" s="168">
        <f t="shared" si="61"/>
        <v>0</v>
      </c>
      <c r="AC876" s="155"/>
      <c r="AD876" s="155">
        <f t="shared" si="63"/>
        <v>0</v>
      </c>
      <c r="AE876" s="169">
        <v>40158</v>
      </c>
      <c r="AF876" s="155"/>
      <c r="AG876" s="155"/>
      <c r="AH876" s="155"/>
      <c r="AI876" s="155"/>
      <c r="AJ876" s="155"/>
      <c r="AK876" s="155"/>
      <c r="AL876" s="155"/>
      <c r="AM876" s="88"/>
    </row>
    <row r="877" spans="1:39" s="95" customFormat="1" x14ac:dyDescent="0.35">
      <c r="A877" s="155">
        <v>63058</v>
      </c>
      <c r="B877" s="162">
        <v>2710</v>
      </c>
      <c r="C877" s="155" t="s">
        <v>1045</v>
      </c>
      <c r="D877" s="155"/>
      <c r="E877" s="155"/>
      <c r="F877" s="155">
        <v>5</v>
      </c>
      <c r="G877" s="171">
        <v>1</v>
      </c>
      <c r="H877" s="155"/>
      <c r="I877" s="155" t="str">
        <f t="shared" si="64"/>
        <v>part</v>
      </c>
      <c r="J877" s="155"/>
      <c r="K877" s="155"/>
      <c r="L877" s="155"/>
      <c r="M877" s="155"/>
      <c r="N877" s="163"/>
      <c r="O877" s="163"/>
      <c r="P877" s="163"/>
      <c r="Q877" s="163"/>
      <c r="R877" s="164"/>
      <c r="S877" s="165"/>
      <c r="T877" s="167"/>
      <c r="U877" s="163"/>
      <c r="V877" s="172">
        <v>0</v>
      </c>
      <c r="W877" s="167"/>
      <c r="X877" s="155"/>
      <c r="Y877" s="155"/>
      <c r="Z877" s="155"/>
      <c r="AA877" s="152">
        <f t="shared" si="62"/>
        <v>0</v>
      </c>
      <c r="AB877" s="168">
        <f t="shared" si="61"/>
        <v>0</v>
      </c>
      <c r="AC877" s="155"/>
      <c r="AD877" s="155">
        <f t="shared" si="63"/>
        <v>0</v>
      </c>
      <c r="AE877" s="169">
        <v>40158</v>
      </c>
      <c r="AF877" s="155"/>
      <c r="AG877" s="155"/>
      <c r="AH877" s="155"/>
      <c r="AI877" s="155"/>
      <c r="AJ877" s="155"/>
      <c r="AK877" s="155"/>
      <c r="AL877" s="155"/>
      <c r="AM877" s="88"/>
    </row>
    <row r="878" spans="1:39" s="95" customFormat="1" x14ac:dyDescent="0.35">
      <c r="A878" s="125">
        <v>63058</v>
      </c>
      <c r="B878" s="126">
        <v>62987</v>
      </c>
      <c r="C878" s="125" t="s">
        <v>1481</v>
      </c>
      <c r="D878" s="125"/>
      <c r="E878" s="125"/>
      <c r="F878" s="125">
        <v>2</v>
      </c>
      <c r="G878" s="127">
        <v>1</v>
      </c>
      <c r="H878" s="125"/>
      <c r="I878" s="125" t="str">
        <f t="shared" si="64"/>
        <v>part</v>
      </c>
      <c r="J878" s="125"/>
      <c r="K878" s="125"/>
      <c r="L878" s="125"/>
      <c r="M878" s="125"/>
      <c r="N878" s="128"/>
      <c r="O878" s="128"/>
      <c r="P878" s="128"/>
      <c r="Q878" s="128"/>
      <c r="R878" s="129" t="s">
        <v>1129</v>
      </c>
      <c r="S878" s="262">
        <v>4</v>
      </c>
      <c r="T878" s="130"/>
      <c r="U878" s="125"/>
      <c r="V878" s="131">
        <v>0</v>
      </c>
      <c r="W878" s="129"/>
      <c r="X878" s="125"/>
      <c r="Y878" s="125"/>
      <c r="Z878" s="132"/>
      <c r="AA878" s="228">
        <f t="shared" si="62"/>
        <v>0</v>
      </c>
      <c r="AB878" s="229">
        <f t="shared" si="61"/>
        <v>0</v>
      </c>
      <c r="AC878" s="88"/>
      <c r="AD878" s="220">
        <f t="shared" si="63"/>
        <v>0</v>
      </c>
      <c r="AE878" s="230">
        <v>40158</v>
      </c>
      <c r="AF878" s="88"/>
      <c r="AG878" s="88"/>
      <c r="AH878" s="88"/>
      <c r="AI878" s="88"/>
      <c r="AJ878" s="88"/>
      <c r="AK878" s="88"/>
      <c r="AL878" s="88"/>
      <c r="AM878" s="88"/>
    </row>
    <row r="879" spans="1:39" s="95" customFormat="1" x14ac:dyDescent="0.35">
      <c r="A879" s="88">
        <v>63058</v>
      </c>
      <c r="B879" s="109">
        <v>140017</v>
      </c>
      <c r="C879" s="88" t="s">
        <v>1638</v>
      </c>
      <c r="D879" s="88"/>
      <c r="E879" s="88"/>
      <c r="F879" s="88">
        <v>1</v>
      </c>
      <c r="G879" s="110">
        <v>1</v>
      </c>
      <c r="H879" s="88"/>
      <c r="I879" s="88" t="str">
        <f t="shared" si="64"/>
        <v>part</v>
      </c>
      <c r="J879" s="88"/>
      <c r="K879" s="88"/>
      <c r="L879" s="88"/>
      <c r="M879" s="88"/>
      <c r="N879" s="89"/>
      <c r="O879" s="89"/>
      <c r="P879" s="89"/>
      <c r="Q879" s="89"/>
      <c r="R879" s="98"/>
      <c r="S879" s="91"/>
      <c r="T879" s="92"/>
      <c r="U879" s="88"/>
      <c r="V879" s="111">
        <v>0</v>
      </c>
      <c r="W879" s="98"/>
      <c r="X879" s="88"/>
      <c r="Y879" s="88"/>
      <c r="Z879" s="114"/>
      <c r="AA879" s="115">
        <f t="shared" si="62"/>
        <v>0</v>
      </c>
      <c r="AB879" s="95">
        <f t="shared" si="61"/>
        <v>0</v>
      </c>
      <c r="AC879" s="88"/>
      <c r="AD879" s="88">
        <f t="shared" si="63"/>
        <v>0</v>
      </c>
      <c r="AE879" s="113">
        <v>40158</v>
      </c>
      <c r="AF879" s="88"/>
      <c r="AG879" s="88"/>
      <c r="AH879" s="88"/>
      <c r="AI879" s="88"/>
      <c r="AJ879" s="88"/>
      <c r="AK879" s="88"/>
      <c r="AL879" s="88"/>
      <c r="AM879" s="88"/>
    </row>
    <row r="880" spans="1:39" s="95" customFormat="1" x14ac:dyDescent="0.35">
      <c r="A880" s="88"/>
      <c r="B880" s="88"/>
      <c r="C880" s="88"/>
      <c r="D880" s="88"/>
      <c r="E880" s="88"/>
      <c r="F880" s="88"/>
      <c r="G880" s="88"/>
      <c r="H880" s="88"/>
      <c r="I880" s="88"/>
      <c r="J880" s="88"/>
      <c r="K880" s="88"/>
      <c r="L880" s="88"/>
      <c r="M880" s="88"/>
      <c r="N880" s="89"/>
      <c r="O880" s="89"/>
      <c r="P880" s="89"/>
      <c r="Q880" s="89"/>
      <c r="R880" s="98"/>
      <c r="S880" s="91"/>
      <c r="T880" s="92"/>
      <c r="U880" s="88"/>
      <c r="V880" s="96"/>
      <c r="W880" s="92"/>
      <c r="X880" s="88"/>
      <c r="Y880" s="88"/>
      <c r="Z880" s="88"/>
      <c r="AA880" s="112"/>
      <c r="AC880" s="88"/>
      <c r="AD880" s="88"/>
      <c r="AE880" s="88"/>
      <c r="AF880" s="88"/>
      <c r="AG880" s="88"/>
      <c r="AH880" s="88"/>
      <c r="AI880" s="88"/>
      <c r="AJ880" s="88"/>
      <c r="AK880" s="88"/>
      <c r="AL880" s="88"/>
      <c r="AM880" s="88"/>
    </row>
    <row r="881" spans="1:39" s="95" customFormat="1" x14ac:dyDescent="0.35">
      <c r="A881" s="88"/>
      <c r="B881" s="88"/>
      <c r="C881" s="88"/>
      <c r="D881" s="88"/>
      <c r="E881" s="88"/>
      <c r="F881" s="88"/>
      <c r="G881" s="88"/>
      <c r="H881" s="88"/>
      <c r="I881" s="88"/>
      <c r="J881" s="88"/>
      <c r="K881" s="88"/>
      <c r="L881" s="88"/>
      <c r="M881" s="88"/>
      <c r="N881" s="89"/>
      <c r="O881" s="89"/>
      <c r="P881" s="89"/>
      <c r="Q881" s="89"/>
      <c r="R881" s="98"/>
      <c r="S881" s="91"/>
      <c r="T881" s="92"/>
      <c r="U881" s="89"/>
      <c r="V881" s="96"/>
      <c r="W881" s="92"/>
      <c r="X881" s="88"/>
      <c r="Y881" s="88"/>
      <c r="Z881" s="88"/>
      <c r="AA881" s="112"/>
      <c r="AC881" s="88"/>
      <c r="AD881" s="88"/>
      <c r="AE881" s="88"/>
      <c r="AF881" s="88"/>
      <c r="AG881" s="88"/>
      <c r="AH881" s="88"/>
      <c r="AI881" s="88"/>
      <c r="AJ881" s="88"/>
      <c r="AK881" s="88"/>
      <c r="AL881" s="88"/>
      <c r="AM881" s="88"/>
    </row>
  </sheetData>
  <sortState xmlns:xlrd2="http://schemas.microsoft.com/office/spreadsheetml/2017/richdata2" ref="A7:AL879">
    <sortCondition ref="D7:D879"/>
    <sortCondition ref="I7:I879"/>
    <sortCondition ref="B7:B879"/>
    <sortCondition descending="1" ref="AE7:AE879"/>
    <sortCondition ref="R7:R879"/>
    <sortCondition ref="S7:S879"/>
    <sortCondition ref="A7:A879"/>
  </sortState>
  <mergeCells count="5">
    <mergeCell ref="AF6:AL6"/>
    <mergeCell ref="N5:P5"/>
    <mergeCell ref="R5:S5"/>
    <mergeCell ref="T5:V5"/>
    <mergeCell ref="W5:Z5"/>
  </mergeCells>
  <phoneticPr fontId="0" type="noConversion"/>
  <conditionalFormatting sqref="S1:S3 S7:S2361">
    <cfRule type="cellIs" dxfId="11" priority="17" stopIfTrue="1" operator="equal">
      <formula>2</formula>
    </cfRule>
    <cfRule type="cellIs" dxfId="10" priority="18" stopIfTrue="1" operator="equal">
      <formula>1</formula>
    </cfRule>
  </conditionalFormatting>
  <conditionalFormatting sqref="S4 S7:S2361">
    <cfRule type="cellIs" dxfId="9" priority="9" stopIfTrue="1" operator="equal">
      <formula>4</formula>
    </cfRule>
  </conditionalFormatting>
  <conditionalFormatting sqref="S7:S2361 S1:S3">
    <cfRule type="cellIs" dxfId="8" priority="16" stopIfTrue="1" operator="equal">
      <formula>3</formula>
    </cfRule>
  </conditionalFormatting>
  <printOptions horizontalCentered="1" verticalCentered="1" gridLines="1"/>
  <pageMargins left="0.31496062992125984" right="0.35433070866141736" top="0.98425196850393704" bottom="0.98425196850393704" header="0.51181102362204722" footer="0.51181102362204722"/>
  <pageSetup paperSize="8" scale="14" fitToHeight="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M480"/>
  <sheetViews>
    <sheetView workbookViewId="0">
      <pane xSplit="2" ySplit="3" topLeftCell="V284" activePane="bottomRight" state="frozen"/>
      <selection pane="topRight" activeCell="C1" sqref="C1"/>
      <selection pane="bottomLeft" activeCell="A3" sqref="A3"/>
      <selection pane="bottomRight" activeCell="V284" sqref="V284"/>
    </sheetView>
  </sheetViews>
  <sheetFormatPr defaultRowHeight="13.2" x14ac:dyDescent="0.25"/>
  <cols>
    <col min="1" max="1" width="9.44140625" customWidth="1"/>
    <col min="2" max="2" width="8.33203125" bestFit="1" customWidth="1"/>
    <col min="3" max="3" width="38.6640625" customWidth="1"/>
    <col min="4" max="4" width="12.44140625" bestFit="1" customWidth="1"/>
    <col min="5" max="5" width="4.5546875" customWidth="1"/>
    <col min="6" max="6" width="6.6640625" customWidth="1"/>
    <col min="7" max="7" width="10.44140625" bestFit="1" customWidth="1"/>
    <col min="8" max="8" width="8.5546875" customWidth="1"/>
    <col min="9" max="9" width="4.44140625" customWidth="1"/>
    <col min="10" max="10" width="2.88671875" customWidth="1"/>
    <col min="11" max="11" width="19.6640625" hidden="1" customWidth="1"/>
    <col min="12" max="12" width="15.33203125" hidden="1" customWidth="1"/>
    <col min="13" max="13" width="13.44140625" hidden="1" customWidth="1"/>
    <col min="14" max="14" width="14.44140625" style="2" hidden="1" customWidth="1"/>
    <col min="15" max="15" width="9.109375" style="2" hidden="1" customWidth="1"/>
    <col min="16" max="16" width="9.33203125" style="2" hidden="1" customWidth="1"/>
    <col min="17" max="17" width="9.6640625" style="2" hidden="1" customWidth="1"/>
    <col min="18" max="18" width="7.88671875" style="10" hidden="1" customWidth="1"/>
    <col min="19" max="19" width="13.44140625" style="11" hidden="1" customWidth="1"/>
    <col min="20" max="20" width="14.33203125" style="15" customWidth="1"/>
    <col min="21" max="21" width="7.109375" customWidth="1"/>
    <col min="22" max="22" width="9.88671875" style="16" customWidth="1"/>
    <col min="23" max="23" width="10.44140625" style="15" customWidth="1"/>
    <col min="24" max="24" width="19" customWidth="1"/>
    <col min="25" max="25" width="10.5546875" customWidth="1"/>
    <col min="26" max="26" width="11.33203125" bestFit="1" customWidth="1"/>
    <col min="27" max="27" width="11.33203125" style="78" bestFit="1" customWidth="1"/>
    <col min="28" max="28" width="12.6640625" style="82" customWidth="1"/>
    <col min="31" max="31" width="19.44140625" bestFit="1" customWidth="1"/>
  </cols>
  <sheetData>
    <row r="1" spans="1:38" x14ac:dyDescent="0.25">
      <c r="AB1" s="81"/>
      <c r="AE1" s="33" t="s">
        <v>9</v>
      </c>
      <c r="AF1">
        <v>7611</v>
      </c>
      <c r="AG1">
        <v>7611</v>
      </c>
      <c r="AH1">
        <v>7611</v>
      </c>
      <c r="AI1">
        <v>7611</v>
      </c>
      <c r="AJ1">
        <v>7611</v>
      </c>
      <c r="AK1">
        <v>7611</v>
      </c>
      <c r="AL1">
        <v>7611</v>
      </c>
    </row>
    <row r="2" spans="1:38" x14ac:dyDescent="0.25">
      <c r="B2" t="s">
        <v>10</v>
      </c>
      <c r="C2" s="1">
        <v>39988</v>
      </c>
      <c r="N2" s="867" t="s">
        <v>456</v>
      </c>
      <c r="O2" s="867"/>
      <c r="P2" s="867"/>
      <c r="R2" s="868" t="s">
        <v>457</v>
      </c>
      <c r="S2" s="870"/>
      <c r="T2" s="868" t="s">
        <v>13</v>
      </c>
      <c r="U2" s="869"/>
      <c r="V2" s="870"/>
      <c r="W2" s="868" t="s">
        <v>458</v>
      </c>
      <c r="X2" s="869"/>
      <c r="Y2" s="869"/>
      <c r="Z2" s="870"/>
      <c r="AA2" s="78" t="s">
        <v>15</v>
      </c>
      <c r="AB2" s="82">
        <f>SUM(AB5:AB276)</f>
        <v>136.94</v>
      </c>
      <c r="AD2">
        <f>SUM(AD5:AD1100)/1000</f>
        <v>0</v>
      </c>
      <c r="AE2" s="33" t="s">
        <v>17</v>
      </c>
      <c r="AF2">
        <v>1000</v>
      </c>
      <c r="AG2">
        <v>1001</v>
      </c>
      <c r="AH2">
        <v>1002</v>
      </c>
      <c r="AI2">
        <v>1003</v>
      </c>
      <c r="AJ2">
        <v>1004</v>
      </c>
      <c r="AK2">
        <v>1016</v>
      </c>
      <c r="AL2">
        <v>1017</v>
      </c>
    </row>
    <row r="3" spans="1:38" s="4" customFormat="1" ht="66" x14ac:dyDescent="0.25">
      <c r="A3" s="4" t="s">
        <v>19</v>
      </c>
      <c r="B3" s="4" t="s">
        <v>20</v>
      </c>
      <c r="C3" s="4" t="s">
        <v>22</v>
      </c>
      <c r="D3" s="4" t="s">
        <v>459</v>
      </c>
      <c r="E3" s="4" t="s">
        <v>460</v>
      </c>
      <c r="F3" s="4" t="s">
        <v>461</v>
      </c>
      <c r="G3" s="4" t="s">
        <v>462</v>
      </c>
      <c r="H3" s="4" t="s">
        <v>27</v>
      </c>
      <c r="I3" s="4" t="s">
        <v>28</v>
      </c>
      <c r="J3" s="4" t="s">
        <v>33</v>
      </c>
      <c r="K3" s="4" t="s">
        <v>463</v>
      </c>
      <c r="L3" s="4" t="s">
        <v>464</v>
      </c>
      <c r="M3" s="4" t="s">
        <v>465</v>
      </c>
      <c r="N3" s="5" t="s">
        <v>466</v>
      </c>
      <c r="O3" s="5" t="s">
        <v>467</v>
      </c>
      <c r="P3" s="5" t="s">
        <v>468</v>
      </c>
      <c r="Q3" s="5" t="s">
        <v>469</v>
      </c>
      <c r="R3" s="8" t="s">
        <v>470</v>
      </c>
      <c r="S3" s="9" t="s">
        <v>471</v>
      </c>
      <c r="T3" s="13" t="s">
        <v>33</v>
      </c>
      <c r="U3" s="4" t="s">
        <v>37</v>
      </c>
      <c r="V3" s="14" t="s">
        <v>39</v>
      </c>
      <c r="W3" s="13" t="s">
        <v>40</v>
      </c>
      <c r="X3" s="4" t="s">
        <v>45</v>
      </c>
      <c r="Y3" s="4" t="s">
        <v>47</v>
      </c>
      <c r="Z3" s="4" t="s">
        <v>49</v>
      </c>
      <c r="AA3" s="79" t="s">
        <v>50</v>
      </c>
      <c r="AB3" s="83" t="s">
        <v>52</v>
      </c>
      <c r="AC3" s="4" t="s">
        <v>1694</v>
      </c>
      <c r="AD3" s="4" t="s">
        <v>54</v>
      </c>
      <c r="AE3" s="812" t="s">
        <v>55</v>
      </c>
      <c r="AF3" s="866" t="s">
        <v>1907</v>
      </c>
      <c r="AG3" s="866"/>
      <c r="AH3" s="866"/>
      <c r="AI3" s="866"/>
      <c r="AJ3" s="866"/>
      <c r="AK3" s="866"/>
      <c r="AL3" s="866"/>
    </row>
    <row r="4" spans="1:38" x14ac:dyDescent="0.25">
      <c r="A4">
        <v>1502</v>
      </c>
      <c r="B4">
        <v>1583</v>
      </c>
      <c r="C4" t="s">
        <v>746</v>
      </c>
      <c r="D4" t="s">
        <v>473</v>
      </c>
      <c r="F4">
        <v>1</v>
      </c>
      <c r="G4" s="32">
        <v>1</v>
      </c>
      <c r="I4" t="str">
        <f t="shared" ref="I4:I67" si="0">IF(COUNTIF($A$4:$A$1015,B4)&lt;&gt;0,"assy","part")</f>
        <v>part</v>
      </c>
      <c r="T4" s="63" t="s">
        <v>1786</v>
      </c>
      <c r="U4" s="64"/>
      <c r="V4" s="65"/>
      <c r="W4" s="10"/>
      <c r="X4" s="37" t="s">
        <v>1908</v>
      </c>
      <c r="Z4" s="17"/>
      <c r="AA4" s="80">
        <f t="shared" ref="AA4:AA67" si="1">V4+Z4</f>
        <v>0</v>
      </c>
      <c r="AB4" s="82">
        <f t="shared" ref="AB4:AB67" si="2">AA4*F4</f>
        <v>0</v>
      </c>
      <c r="AD4">
        <f t="shared" ref="AD4:AD67" si="3">AC4*F4</f>
        <v>0</v>
      </c>
      <c r="AE4" s="24">
        <v>39926</v>
      </c>
    </row>
    <row r="5" spans="1:38" x14ac:dyDescent="0.25">
      <c r="A5">
        <v>1502</v>
      </c>
      <c r="B5">
        <v>1583</v>
      </c>
      <c r="C5" t="s">
        <v>746</v>
      </c>
      <c r="D5" t="s">
        <v>473</v>
      </c>
      <c r="F5">
        <v>1</v>
      </c>
      <c r="G5" s="32">
        <v>1</v>
      </c>
      <c r="I5" t="str">
        <f t="shared" si="0"/>
        <v>part</v>
      </c>
      <c r="T5" s="63" t="s">
        <v>1786</v>
      </c>
      <c r="U5" s="64"/>
      <c r="V5" s="65">
        <v>0</v>
      </c>
      <c r="W5" s="10"/>
      <c r="X5" s="37" t="s">
        <v>1908</v>
      </c>
      <c r="Z5" s="17"/>
      <c r="AA5" s="80">
        <f t="shared" si="1"/>
        <v>0</v>
      </c>
      <c r="AB5" s="82">
        <f t="shared" si="2"/>
        <v>0</v>
      </c>
      <c r="AD5">
        <f t="shared" si="3"/>
        <v>0</v>
      </c>
      <c r="AE5" s="24">
        <v>39926</v>
      </c>
    </row>
    <row r="6" spans="1:38" x14ac:dyDescent="0.25">
      <c r="A6">
        <v>1502</v>
      </c>
      <c r="B6">
        <v>1584</v>
      </c>
      <c r="C6" t="s">
        <v>748</v>
      </c>
      <c r="D6" t="s">
        <v>473</v>
      </c>
      <c r="F6">
        <v>1</v>
      </c>
      <c r="G6" s="32">
        <v>1</v>
      </c>
      <c r="I6" t="str">
        <f t="shared" si="0"/>
        <v>part</v>
      </c>
      <c r="V6" s="18">
        <v>0</v>
      </c>
      <c r="X6" s="37" t="s">
        <v>1235</v>
      </c>
      <c r="Y6" t="s">
        <v>475</v>
      </c>
      <c r="Z6" s="17"/>
      <c r="AA6" s="80">
        <f t="shared" si="1"/>
        <v>0</v>
      </c>
      <c r="AB6" s="82">
        <f t="shared" si="2"/>
        <v>0</v>
      </c>
      <c r="AD6">
        <f t="shared" si="3"/>
        <v>0</v>
      </c>
      <c r="AE6" s="24">
        <v>39926</v>
      </c>
    </row>
    <row r="7" spans="1:38" x14ac:dyDescent="0.25">
      <c r="A7">
        <v>1502</v>
      </c>
      <c r="B7">
        <v>1584</v>
      </c>
      <c r="C7" t="s">
        <v>748</v>
      </c>
      <c r="D7" t="s">
        <v>473</v>
      </c>
      <c r="F7">
        <v>1</v>
      </c>
      <c r="G7" s="32">
        <v>1</v>
      </c>
      <c r="I7" t="str">
        <f t="shared" si="0"/>
        <v>part</v>
      </c>
      <c r="V7" s="18">
        <v>0</v>
      </c>
      <c r="W7" s="10"/>
      <c r="X7" s="37" t="s">
        <v>1235</v>
      </c>
      <c r="Y7" t="s">
        <v>475</v>
      </c>
      <c r="Z7" s="17"/>
      <c r="AA7" s="80">
        <f t="shared" si="1"/>
        <v>0</v>
      </c>
      <c r="AB7" s="82">
        <f t="shared" si="2"/>
        <v>0</v>
      </c>
      <c r="AD7">
        <f t="shared" si="3"/>
        <v>0</v>
      </c>
      <c r="AE7" s="24">
        <v>39926</v>
      </c>
    </row>
    <row r="8" spans="1:38" x14ac:dyDescent="0.25">
      <c r="A8">
        <v>62347</v>
      </c>
      <c r="B8">
        <v>1205</v>
      </c>
      <c r="C8" t="s">
        <v>626</v>
      </c>
      <c r="D8" t="s">
        <v>473</v>
      </c>
      <c r="F8">
        <v>1</v>
      </c>
      <c r="G8" s="32">
        <v>1</v>
      </c>
      <c r="I8" t="str">
        <f t="shared" si="0"/>
        <v>part</v>
      </c>
      <c r="U8" s="2"/>
      <c r="V8" s="18">
        <v>0</v>
      </c>
      <c r="W8" s="10"/>
      <c r="X8" s="37" t="s">
        <v>1909</v>
      </c>
      <c r="Y8" t="s">
        <v>475</v>
      </c>
      <c r="Z8" s="17"/>
      <c r="AA8" s="80">
        <f t="shared" si="1"/>
        <v>0</v>
      </c>
      <c r="AB8" s="82">
        <f t="shared" si="2"/>
        <v>0</v>
      </c>
      <c r="AD8">
        <f t="shared" si="3"/>
        <v>0</v>
      </c>
      <c r="AE8" s="24">
        <v>39926</v>
      </c>
    </row>
    <row r="9" spans="1:38" x14ac:dyDescent="0.25">
      <c r="A9">
        <v>62347</v>
      </c>
      <c r="B9">
        <v>62346</v>
      </c>
      <c r="C9" t="s">
        <v>1139</v>
      </c>
      <c r="D9" t="s">
        <v>590</v>
      </c>
      <c r="E9" t="s">
        <v>1081</v>
      </c>
      <c r="F9">
        <v>1</v>
      </c>
      <c r="G9" s="32">
        <v>1</v>
      </c>
      <c r="I9" t="str">
        <f t="shared" si="0"/>
        <v>part</v>
      </c>
      <c r="Q9" s="3"/>
      <c r="R9" s="12"/>
      <c r="T9" s="23"/>
      <c r="U9" s="29"/>
      <c r="V9" s="18">
        <v>0</v>
      </c>
      <c r="W9" s="10"/>
      <c r="Z9" s="17"/>
      <c r="AA9" s="80">
        <f t="shared" si="1"/>
        <v>0</v>
      </c>
      <c r="AB9" s="82">
        <f t="shared" si="2"/>
        <v>0</v>
      </c>
      <c r="AD9">
        <f t="shared" si="3"/>
        <v>0</v>
      </c>
      <c r="AE9" s="24">
        <v>39926</v>
      </c>
    </row>
    <row r="10" spans="1:38" x14ac:dyDescent="0.25">
      <c r="A10">
        <v>62399</v>
      </c>
      <c r="B10">
        <v>73</v>
      </c>
      <c r="C10" t="s">
        <v>479</v>
      </c>
      <c r="D10" t="s">
        <v>473</v>
      </c>
      <c r="F10">
        <v>4</v>
      </c>
      <c r="G10" s="32">
        <v>1</v>
      </c>
      <c r="I10" t="str">
        <f t="shared" si="0"/>
        <v>part</v>
      </c>
      <c r="V10" s="18">
        <v>0</v>
      </c>
      <c r="W10" s="10"/>
      <c r="X10" s="37" t="s">
        <v>1910</v>
      </c>
      <c r="Y10" t="s">
        <v>475</v>
      </c>
      <c r="Z10" s="17"/>
      <c r="AA10" s="80">
        <f t="shared" si="1"/>
        <v>0</v>
      </c>
      <c r="AB10" s="82">
        <f t="shared" si="2"/>
        <v>0</v>
      </c>
      <c r="AD10">
        <f t="shared" si="3"/>
        <v>0</v>
      </c>
      <c r="AE10" s="24">
        <v>39926</v>
      </c>
    </row>
    <row r="11" spans="1:38" x14ac:dyDescent="0.25">
      <c r="A11">
        <v>62399</v>
      </c>
      <c r="B11">
        <v>77</v>
      </c>
      <c r="C11" t="s">
        <v>482</v>
      </c>
      <c r="D11" t="s">
        <v>473</v>
      </c>
      <c r="F11">
        <v>2</v>
      </c>
      <c r="G11" s="32">
        <v>1</v>
      </c>
      <c r="I11" t="str">
        <f t="shared" si="0"/>
        <v>part</v>
      </c>
      <c r="V11" s="18">
        <v>0</v>
      </c>
      <c r="W11" s="10"/>
      <c r="X11" s="37" t="s">
        <v>478</v>
      </c>
      <c r="Y11" t="s">
        <v>485</v>
      </c>
      <c r="Z11" s="17"/>
      <c r="AA11" s="80">
        <f t="shared" si="1"/>
        <v>0</v>
      </c>
      <c r="AB11" s="82">
        <f t="shared" si="2"/>
        <v>0</v>
      </c>
      <c r="AD11">
        <f t="shared" si="3"/>
        <v>0</v>
      </c>
      <c r="AE11" s="24">
        <v>39926</v>
      </c>
    </row>
    <row r="12" spans="1:38" x14ac:dyDescent="0.25">
      <c r="A12">
        <v>62399</v>
      </c>
      <c r="B12">
        <v>363</v>
      </c>
      <c r="C12" t="s">
        <v>1798</v>
      </c>
      <c r="D12" t="s">
        <v>473</v>
      </c>
      <c r="F12">
        <v>1</v>
      </c>
      <c r="G12" s="32">
        <v>1</v>
      </c>
      <c r="I12" t="str">
        <f t="shared" si="0"/>
        <v>part</v>
      </c>
      <c r="V12" s="18">
        <v>0</v>
      </c>
      <c r="W12" s="10"/>
      <c r="X12" s="39" t="s">
        <v>844</v>
      </c>
      <c r="Y12" t="s">
        <v>475</v>
      </c>
      <c r="Z12" s="17"/>
      <c r="AA12" s="80">
        <f t="shared" si="1"/>
        <v>0</v>
      </c>
      <c r="AB12" s="82">
        <f t="shared" si="2"/>
        <v>0</v>
      </c>
      <c r="AD12">
        <f t="shared" si="3"/>
        <v>0</v>
      </c>
      <c r="AE12" s="24">
        <v>39926</v>
      </c>
    </row>
    <row r="13" spans="1:38" x14ac:dyDescent="0.25">
      <c r="A13">
        <v>62399</v>
      </c>
      <c r="B13">
        <v>759</v>
      </c>
      <c r="C13" t="s">
        <v>551</v>
      </c>
      <c r="D13" t="s">
        <v>473</v>
      </c>
      <c r="F13">
        <v>1</v>
      </c>
      <c r="G13" s="32">
        <v>1</v>
      </c>
      <c r="I13" t="str">
        <f t="shared" si="0"/>
        <v>part</v>
      </c>
      <c r="V13" s="25">
        <v>0</v>
      </c>
      <c r="X13" s="37" t="s">
        <v>889</v>
      </c>
      <c r="Y13" t="s">
        <v>475</v>
      </c>
      <c r="Z13" s="17"/>
      <c r="AA13" s="80">
        <f t="shared" si="1"/>
        <v>0</v>
      </c>
      <c r="AB13" s="82">
        <f t="shared" si="2"/>
        <v>0</v>
      </c>
      <c r="AD13">
        <f t="shared" si="3"/>
        <v>0</v>
      </c>
      <c r="AE13" s="24">
        <v>39926</v>
      </c>
    </row>
    <row r="14" spans="1:38" x14ac:dyDescent="0.25">
      <c r="A14">
        <v>62399</v>
      </c>
      <c r="B14">
        <v>1095</v>
      </c>
      <c r="C14" t="s">
        <v>575</v>
      </c>
      <c r="D14" t="s">
        <v>473</v>
      </c>
      <c r="E14" t="s">
        <v>576</v>
      </c>
      <c r="F14">
        <v>3</v>
      </c>
      <c r="G14" s="32">
        <v>1</v>
      </c>
      <c r="I14" t="str">
        <f t="shared" si="0"/>
        <v>part</v>
      </c>
      <c r="U14" s="2"/>
      <c r="V14" s="18">
        <v>0</v>
      </c>
      <c r="W14" s="10"/>
      <c r="X14" s="37" t="s">
        <v>802</v>
      </c>
      <c r="Y14" t="s">
        <v>475</v>
      </c>
      <c r="Z14" s="17"/>
      <c r="AA14" s="80">
        <f t="shared" si="1"/>
        <v>0</v>
      </c>
      <c r="AB14" s="82">
        <f t="shared" si="2"/>
        <v>0</v>
      </c>
      <c r="AD14">
        <f t="shared" si="3"/>
        <v>0</v>
      </c>
      <c r="AE14" s="24">
        <v>39926</v>
      </c>
    </row>
    <row r="15" spans="1:38" x14ac:dyDescent="0.25">
      <c r="A15">
        <v>62399</v>
      </c>
      <c r="B15">
        <v>1336</v>
      </c>
      <c r="C15" t="s">
        <v>678</v>
      </c>
      <c r="D15" t="s">
        <v>473</v>
      </c>
      <c r="F15">
        <v>4</v>
      </c>
      <c r="G15" s="32">
        <v>1</v>
      </c>
      <c r="I15" t="str">
        <f t="shared" si="0"/>
        <v>part</v>
      </c>
      <c r="V15" s="18">
        <v>0</v>
      </c>
      <c r="W15" s="10"/>
      <c r="X15" s="37" t="s">
        <v>478</v>
      </c>
      <c r="Y15" t="s">
        <v>475</v>
      </c>
      <c r="Z15" s="17"/>
      <c r="AA15" s="80">
        <f t="shared" si="1"/>
        <v>0</v>
      </c>
      <c r="AB15" s="82">
        <f t="shared" si="2"/>
        <v>0</v>
      </c>
      <c r="AD15">
        <f t="shared" si="3"/>
        <v>0</v>
      </c>
      <c r="AE15" s="24">
        <v>39926</v>
      </c>
    </row>
    <row r="16" spans="1:38" x14ac:dyDescent="0.25">
      <c r="A16">
        <v>62399</v>
      </c>
      <c r="B16">
        <v>1367</v>
      </c>
      <c r="C16" t="s">
        <v>686</v>
      </c>
      <c r="D16" t="s">
        <v>473</v>
      </c>
      <c r="F16">
        <v>1</v>
      </c>
      <c r="G16" s="32">
        <v>1</v>
      </c>
      <c r="I16" t="str">
        <f t="shared" si="0"/>
        <v>part</v>
      </c>
      <c r="U16" s="2"/>
      <c r="V16" s="18">
        <v>0</v>
      </c>
      <c r="W16" s="10"/>
      <c r="X16" s="37" t="s">
        <v>1068</v>
      </c>
      <c r="Y16" t="s">
        <v>475</v>
      </c>
      <c r="Z16" s="17"/>
      <c r="AA16" s="80">
        <f t="shared" si="1"/>
        <v>0</v>
      </c>
      <c r="AB16" s="82">
        <f t="shared" si="2"/>
        <v>0</v>
      </c>
      <c r="AD16">
        <f t="shared" si="3"/>
        <v>0</v>
      </c>
      <c r="AE16" s="24">
        <v>39926</v>
      </c>
    </row>
    <row r="17" spans="1:39" x14ac:dyDescent="0.25">
      <c r="A17">
        <v>62399</v>
      </c>
      <c r="B17">
        <v>1425</v>
      </c>
      <c r="C17" t="s">
        <v>701</v>
      </c>
      <c r="D17" t="s">
        <v>473</v>
      </c>
      <c r="F17">
        <v>4</v>
      </c>
      <c r="G17" s="32">
        <v>1</v>
      </c>
      <c r="I17" t="str">
        <f t="shared" si="0"/>
        <v>part</v>
      </c>
      <c r="U17" s="2"/>
      <c r="V17" s="18">
        <v>0</v>
      </c>
      <c r="W17" s="10"/>
      <c r="X17" s="37" t="s">
        <v>478</v>
      </c>
      <c r="Y17" t="s">
        <v>475</v>
      </c>
      <c r="Z17" s="17"/>
      <c r="AA17" s="80">
        <f t="shared" si="1"/>
        <v>0</v>
      </c>
      <c r="AB17" s="82">
        <f t="shared" si="2"/>
        <v>0</v>
      </c>
      <c r="AD17">
        <f t="shared" si="3"/>
        <v>0</v>
      </c>
      <c r="AE17" s="24">
        <v>39926</v>
      </c>
    </row>
    <row r="18" spans="1:39" x14ac:dyDescent="0.25">
      <c r="A18">
        <v>62399</v>
      </c>
      <c r="B18">
        <v>1521</v>
      </c>
      <c r="C18" t="s">
        <v>728</v>
      </c>
      <c r="D18" t="s">
        <v>473</v>
      </c>
      <c r="E18" t="s">
        <v>576</v>
      </c>
      <c r="F18">
        <v>4</v>
      </c>
      <c r="G18" s="32">
        <v>1</v>
      </c>
      <c r="I18" t="str">
        <f t="shared" si="0"/>
        <v>part</v>
      </c>
      <c r="U18" s="2"/>
      <c r="V18" s="18">
        <v>0</v>
      </c>
      <c r="W18" s="10"/>
      <c r="X18" s="39" t="s">
        <v>791</v>
      </c>
      <c r="Y18" t="s">
        <v>475</v>
      </c>
      <c r="Z18" s="17"/>
      <c r="AA18" s="80">
        <f t="shared" si="1"/>
        <v>0</v>
      </c>
      <c r="AB18" s="82">
        <f t="shared" si="2"/>
        <v>0</v>
      </c>
      <c r="AD18">
        <f t="shared" si="3"/>
        <v>0</v>
      </c>
      <c r="AE18" s="24">
        <v>39926</v>
      </c>
    </row>
    <row r="19" spans="1:39" x14ac:dyDescent="0.25">
      <c r="A19">
        <v>62399</v>
      </c>
      <c r="B19">
        <v>1626</v>
      </c>
      <c r="C19" t="s">
        <v>752</v>
      </c>
      <c r="D19" t="s">
        <v>473</v>
      </c>
      <c r="E19" t="s">
        <v>576</v>
      </c>
      <c r="F19">
        <v>2</v>
      </c>
      <c r="G19" s="32">
        <v>1</v>
      </c>
      <c r="I19" t="str">
        <f t="shared" si="0"/>
        <v>part</v>
      </c>
      <c r="V19" s="18">
        <v>0</v>
      </c>
      <c r="X19" s="37" t="s">
        <v>478</v>
      </c>
      <c r="Y19" t="s">
        <v>475</v>
      </c>
      <c r="AA19" s="80">
        <f t="shared" si="1"/>
        <v>0</v>
      </c>
      <c r="AB19" s="82">
        <f t="shared" si="2"/>
        <v>0</v>
      </c>
      <c r="AD19">
        <f t="shared" si="3"/>
        <v>0</v>
      </c>
      <c r="AE19" s="24">
        <v>39926</v>
      </c>
    </row>
    <row r="20" spans="1:39" x14ac:dyDescent="0.25">
      <c r="A20">
        <v>62399</v>
      </c>
      <c r="B20">
        <v>1648</v>
      </c>
      <c r="C20" s="26" t="s">
        <v>753</v>
      </c>
      <c r="D20" t="s">
        <v>473</v>
      </c>
      <c r="F20">
        <v>1</v>
      </c>
      <c r="G20" s="32">
        <v>1</v>
      </c>
      <c r="I20" t="str">
        <f t="shared" si="0"/>
        <v>part</v>
      </c>
      <c r="U20" s="2"/>
      <c r="V20" s="18">
        <v>0</v>
      </c>
      <c r="W20" s="10"/>
      <c r="X20" s="37" t="s">
        <v>794</v>
      </c>
      <c r="Y20" t="s">
        <v>475</v>
      </c>
      <c r="Z20" s="17"/>
      <c r="AA20" s="80">
        <f t="shared" si="1"/>
        <v>0</v>
      </c>
      <c r="AB20" s="82">
        <f t="shared" si="2"/>
        <v>0</v>
      </c>
      <c r="AD20">
        <f t="shared" si="3"/>
        <v>0</v>
      </c>
      <c r="AE20" s="24">
        <v>39926</v>
      </c>
    </row>
    <row r="21" spans="1:39" x14ac:dyDescent="0.25">
      <c r="A21">
        <v>62399</v>
      </c>
      <c r="B21">
        <v>2126</v>
      </c>
      <c r="C21" t="s">
        <v>857</v>
      </c>
      <c r="D21" t="s">
        <v>473</v>
      </c>
      <c r="F21">
        <v>1</v>
      </c>
      <c r="G21" s="32">
        <v>1</v>
      </c>
      <c r="I21" t="str">
        <f t="shared" si="0"/>
        <v>part</v>
      </c>
      <c r="V21" s="18">
        <v>0</v>
      </c>
      <c r="X21" s="37" t="s">
        <v>548</v>
      </c>
      <c r="Y21" t="s">
        <v>475</v>
      </c>
      <c r="Z21" s="17"/>
      <c r="AA21" s="80">
        <f t="shared" si="1"/>
        <v>0</v>
      </c>
      <c r="AB21" s="82">
        <f t="shared" si="2"/>
        <v>0</v>
      </c>
      <c r="AD21">
        <f t="shared" si="3"/>
        <v>0</v>
      </c>
      <c r="AE21" s="24">
        <v>39926</v>
      </c>
    </row>
    <row r="22" spans="1:39" x14ac:dyDescent="0.25">
      <c r="A22">
        <v>62399</v>
      </c>
      <c r="B22">
        <v>61236</v>
      </c>
      <c r="C22" t="s">
        <v>1080</v>
      </c>
      <c r="D22" t="s">
        <v>590</v>
      </c>
      <c r="E22" t="s">
        <v>1081</v>
      </c>
      <c r="F22">
        <v>1</v>
      </c>
      <c r="G22" s="32">
        <v>1</v>
      </c>
      <c r="I22" t="str">
        <f t="shared" si="0"/>
        <v>part</v>
      </c>
      <c r="V22" s="18">
        <v>0</v>
      </c>
      <c r="Z22" s="17"/>
      <c r="AA22" s="80">
        <f t="shared" si="1"/>
        <v>0</v>
      </c>
      <c r="AB22" s="82">
        <f t="shared" si="2"/>
        <v>0</v>
      </c>
      <c r="AD22">
        <f t="shared" si="3"/>
        <v>0</v>
      </c>
      <c r="AE22" s="24">
        <v>39926</v>
      </c>
    </row>
    <row r="23" spans="1:39" x14ac:dyDescent="0.25">
      <c r="A23">
        <v>62399</v>
      </c>
      <c r="B23">
        <v>62099</v>
      </c>
      <c r="C23" t="s">
        <v>1135</v>
      </c>
      <c r="D23" t="s">
        <v>590</v>
      </c>
      <c r="E23" t="s">
        <v>778</v>
      </c>
      <c r="F23">
        <v>1</v>
      </c>
      <c r="G23" s="32">
        <v>1</v>
      </c>
      <c r="I23" t="str">
        <f t="shared" si="0"/>
        <v>part</v>
      </c>
      <c r="V23" s="18">
        <v>0</v>
      </c>
      <c r="Z23" s="17"/>
      <c r="AA23" s="80">
        <f t="shared" si="1"/>
        <v>0</v>
      </c>
      <c r="AB23" s="82">
        <f t="shared" si="2"/>
        <v>0</v>
      </c>
      <c r="AD23">
        <f t="shared" si="3"/>
        <v>0</v>
      </c>
      <c r="AE23" s="24">
        <v>39926</v>
      </c>
    </row>
    <row r="24" spans="1:39" x14ac:dyDescent="0.25">
      <c r="A24" s="41">
        <v>62399</v>
      </c>
      <c r="B24" s="41">
        <v>62400</v>
      </c>
      <c r="C24" s="41" t="s">
        <v>1143</v>
      </c>
      <c r="D24" s="41" t="s">
        <v>590</v>
      </c>
      <c r="E24" s="41" t="s">
        <v>778</v>
      </c>
      <c r="F24" s="41">
        <v>1</v>
      </c>
      <c r="G24" s="58">
        <v>1</v>
      </c>
      <c r="H24" s="41"/>
      <c r="I24" s="41" t="str">
        <f t="shared" si="0"/>
        <v>part</v>
      </c>
      <c r="J24" s="41"/>
      <c r="K24" s="41"/>
      <c r="L24" s="41"/>
      <c r="M24" s="41"/>
      <c r="N24" s="59"/>
      <c r="O24" s="59"/>
      <c r="P24" s="59"/>
      <c r="Q24" s="59"/>
      <c r="R24" s="60"/>
      <c r="S24" s="61"/>
      <c r="T24" s="40" t="s">
        <v>915</v>
      </c>
      <c r="U24" s="41"/>
      <c r="V24" s="62">
        <v>0</v>
      </c>
      <c r="W24" s="40"/>
      <c r="X24" s="41" t="s">
        <v>1911</v>
      </c>
      <c r="Y24" s="41"/>
      <c r="Z24" s="57"/>
      <c r="AA24" s="80">
        <f t="shared" si="1"/>
        <v>0</v>
      </c>
      <c r="AB24" s="82">
        <f t="shared" si="2"/>
        <v>0</v>
      </c>
      <c r="AD24">
        <f t="shared" si="3"/>
        <v>0</v>
      </c>
      <c r="AE24" s="24">
        <v>39926</v>
      </c>
    </row>
    <row r="25" spans="1:39" x14ac:dyDescent="0.25">
      <c r="A25" s="33">
        <v>62399</v>
      </c>
      <c r="B25" s="33">
        <v>62401</v>
      </c>
      <c r="C25" s="33" t="s">
        <v>1912</v>
      </c>
      <c r="D25" s="33" t="s">
        <v>590</v>
      </c>
      <c r="E25" s="33" t="s">
        <v>576</v>
      </c>
      <c r="F25" s="33">
        <v>1</v>
      </c>
      <c r="G25" s="32">
        <v>1</v>
      </c>
      <c r="H25" s="33"/>
      <c r="I25" s="33" t="str">
        <f t="shared" si="0"/>
        <v>part</v>
      </c>
      <c r="J25" s="33"/>
      <c r="K25" s="33"/>
      <c r="L25" s="33"/>
      <c r="M25" s="33"/>
      <c r="N25" s="3"/>
      <c r="O25" s="3"/>
      <c r="P25" s="3"/>
      <c r="Q25" s="3"/>
      <c r="R25" s="12"/>
      <c r="S25" s="34"/>
      <c r="T25" s="35"/>
      <c r="U25" s="33"/>
      <c r="V25" s="21">
        <v>0</v>
      </c>
      <c r="W25" s="35"/>
      <c r="X25" s="33"/>
      <c r="Y25" s="33"/>
      <c r="Z25" s="19"/>
      <c r="AA25" s="80">
        <f t="shared" si="1"/>
        <v>0</v>
      </c>
      <c r="AB25" s="82">
        <f t="shared" si="2"/>
        <v>0</v>
      </c>
      <c r="AC25" s="33"/>
      <c r="AD25" s="33">
        <f t="shared" si="3"/>
        <v>0</v>
      </c>
      <c r="AE25" s="24">
        <v>39926</v>
      </c>
    </row>
    <row r="26" spans="1:39" x14ac:dyDescent="0.25">
      <c r="A26" s="33">
        <v>62399</v>
      </c>
      <c r="B26" s="33">
        <v>62402</v>
      </c>
      <c r="C26" s="33" t="s">
        <v>1147</v>
      </c>
      <c r="D26" s="33" t="s">
        <v>590</v>
      </c>
      <c r="E26" s="33" t="s">
        <v>576</v>
      </c>
      <c r="F26" s="33">
        <v>1</v>
      </c>
      <c r="G26" s="32">
        <v>1</v>
      </c>
      <c r="H26" s="33"/>
      <c r="I26" s="33" t="str">
        <f t="shared" si="0"/>
        <v>part</v>
      </c>
      <c r="J26" s="33"/>
      <c r="K26" s="33"/>
      <c r="L26" s="33"/>
      <c r="M26" s="33"/>
      <c r="N26" s="3"/>
      <c r="O26" s="3"/>
      <c r="P26" s="3"/>
      <c r="Q26" s="3"/>
      <c r="R26" s="12"/>
      <c r="S26" s="34"/>
      <c r="T26" s="35"/>
      <c r="U26" s="33"/>
      <c r="V26" s="21">
        <v>0</v>
      </c>
      <c r="W26" s="35"/>
      <c r="X26" s="33"/>
      <c r="Y26" s="33"/>
      <c r="Z26" s="19"/>
      <c r="AA26" s="80">
        <f t="shared" si="1"/>
        <v>0</v>
      </c>
      <c r="AB26" s="82">
        <f t="shared" si="2"/>
        <v>0</v>
      </c>
      <c r="AC26" s="33"/>
      <c r="AD26" s="33">
        <f t="shared" si="3"/>
        <v>0</v>
      </c>
      <c r="AE26" s="24">
        <v>39926</v>
      </c>
    </row>
    <row r="27" spans="1:39" s="7" customFormat="1" x14ac:dyDescent="0.25">
      <c r="A27" s="41">
        <v>62399</v>
      </c>
      <c r="B27" s="41">
        <v>62403</v>
      </c>
      <c r="C27" s="41" t="s">
        <v>1149</v>
      </c>
      <c r="D27" s="41" t="s">
        <v>590</v>
      </c>
      <c r="E27" s="41" t="s">
        <v>1081</v>
      </c>
      <c r="F27" s="41">
        <v>1</v>
      </c>
      <c r="G27" s="58">
        <v>1</v>
      </c>
      <c r="H27" s="41"/>
      <c r="I27" s="41" t="str">
        <f t="shared" si="0"/>
        <v>part</v>
      </c>
      <c r="J27" s="41"/>
      <c r="K27" s="41"/>
      <c r="L27" s="41"/>
      <c r="M27" s="41"/>
      <c r="N27" s="59"/>
      <c r="O27" s="59"/>
      <c r="P27" s="59"/>
      <c r="Q27" s="59"/>
      <c r="R27" s="60"/>
      <c r="S27" s="61"/>
      <c r="T27" s="40" t="s">
        <v>915</v>
      </c>
      <c r="U27" s="41"/>
      <c r="V27" s="62">
        <v>0</v>
      </c>
      <c r="W27" s="40"/>
      <c r="X27" s="41" t="s">
        <v>1151</v>
      </c>
      <c r="Y27" s="41"/>
      <c r="Z27" s="57"/>
      <c r="AA27" s="80">
        <f t="shared" si="1"/>
        <v>0</v>
      </c>
      <c r="AB27" s="82">
        <f t="shared" si="2"/>
        <v>0</v>
      </c>
      <c r="AC27"/>
      <c r="AD27">
        <f t="shared" si="3"/>
        <v>0</v>
      </c>
      <c r="AE27" s="24">
        <v>39926</v>
      </c>
      <c r="AF27"/>
      <c r="AG27"/>
      <c r="AH27"/>
      <c r="AI27"/>
      <c r="AJ27"/>
      <c r="AK27"/>
      <c r="AL27"/>
      <c r="AM27"/>
    </row>
    <row r="28" spans="1:39" s="7" customFormat="1" x14ac:dyDescent="0.25">
      <c r="A28" s="33">
        <v>62399</v>
      </c>
      <c r="B28" s="33">
        <v>62404</v>
      </c>
      <c r="C28" s="33" t="s">
        <v>1799</v>
      </c>
      <c r="D28" s="33" t="s">
        <v>473</v>
      </c>
      <c r="E28" s="33" t="s">
        <v>576</v>
      </c>
      <c r="F28" s="33">
        <v>1</v>
      </c>
      <c r="G28" s="32">
        <v>1</v>
      </c>
      <c r="H28" s="33"/>
      <c r="I28" s="33" t="str">
        <f t="shared" si="0"/>
        <v>part</v>
      </c>
      <c r="J28" s="33"/>
      <c r="K28" s="33"/>
      <c r="L28" s="33"/>
      <c r="M28" s="33"/>
      <c r="N28" s="3"/>
      <c r="O28" s="3"/>
      <c r="P28" s="3"/>
      <c r="Q28" s="3"/>
      <c r="R28" s="12"/>
      <c r="S28" s="34"/>
      <c r="T28" s="35"/>
      <c r="U28" s="33"/>
      <c r="V28" s="21">
        <v>0</v>
      </c>
      <c r="W28" s="35"/>
      <c r="X28" s="39" t="s">
        <v>1154</v>
      </c>
      <c r="Y28" s="33" t="s">
        <v>475</v>
      </c>
      <c r="Z28" s="19"/>
      <c r="AA28" s="80">
        <f t="shared" si="1"/>
        <v>0</v>
      </c>
      <c r="AB28" s="82">
        <f t="shared" si="2"/>
        <v>0</v>
      </c>
      <c r="AC28" s="33"/>
      <c r="AD28" s="33">
        <f t="shared" si="3"/>
        <v>0</v>
      </c>
      <c r="AE28" s="24">
        <v>39926</v>
      </c>
      <c r="AF28"/>
      <c r="AG28"/>
      <c r="AH28"/>
      <c r="AI28"/>
      <c r="AJ28"/>
      <c r="AK28"/>
      <c r="AL28"/>
      <c r="AM28"/>
    </row>
    <row r="29" spans="1:39" x14ac:dyDescent="0.25">
      <c r="A29">
        <v>62399</v>
      </c>
      <c r="B29">
        <v>62406</v>
      </c>
      <c r="C29" t="s">
        <v>1152</v>
      </c>
      <c r="D29" t="s">
        <v>473</v>
      </c>
      <c r="E29" t="s">
        <v>576</v>
      </c>
      <c r="F29">
        <v>1</v>
      </c>
      <c r="G29" s="32">
        <v>1</v>
      </c>
      <c r="I29" t="str">
        <f t="shared" si="0"/>
        <v>part</v>
      </c>
      <c r="T29" s="15" t="s">
        <v>1153</v>
      </c>
      <c r="V29" s="18">
        <v>0</v>
      </c>
      <c r="W29" s="15" t="s">
        <v>1913</v>
      </c>
      <c r="X29" s="39" t="s">
        <v>1914</v>
      </c>
      <c r="Y29" t="s">
        <v>1155</v>
      </c>
      <c r="Z29" s="17"/>
      <c r="AA29" s="80">
        <f t="shared" si="1"/>
        <v>0</v>
      </c>
      <c r="AB29" s="82">
        <f t="shared" si="2"/>
        <v>0</v>
      </c>
      <c r="AD29">
        <f t="shared" si="3"/>
        <v>0</v>
      </c>
      <c r="AE29" s="24">
        <v>39926</v>
      </c>
    </row>
    <row r="30" spans="1:39" x14ac:dyDescent="0.25">
      <c r="A30">
        <v>62399</v>
      </c>
      <c r="B30">
        <v>62408</v>
      </c>
      <c r="C30" t="s">
        <v>1156</v>
      </c>
      <c r="D30" t="s">
        <v>590</v>
      </c>
      <c r="E30" t="s">
        <v>576</v>
      </c>
      <c r="F30">
        <v>1</v>
      </c>
      <c r="G30" s="32">
        <v>1</v>
      </c>
      <c r="I30" t="str">
        <f t="shared" si="0"/>
        <v>part</v>
      </c>
      <c r="V30" s="18">
        <v>0</v>
      </c>
      <c r="Z30" s="17"/>
      <c r="AA30" s="80">
        <f t="shared" si="1"/>
        <v>0</v>
      </c>
      <c r="AB30" s="82">
        <f t="shared" si="2"/>
        <v>0</v>
      </c>
      <c r="AD30">
        <f t="shared" si="3"/>
        <v>0</v>
      </c>
      <c r="AE30" s="24">
        <v>39926</v>
      </c>
    </row>
    <row r="31" spans="1:39" x14ac:dyDescent="0.25">
      <c r="A31">
        <v>62399</v>
      </c>
      <c r="B31">
        <v>62409</v>
      </c>
      <c r="C31" t="s">
        <v>1159</v>
      </c>
      <c r="D31" t="s">
        <v>1735</v>
      </c>
      <c r="E31" t="s">
        <v>576</v>
      </c>
      <c r="F31">
        <v>2</v>
      </c>
      <c r="G31" s="32">
        <v>1</v>
      </c>
      <c r="I31" t="str">
        <f t="shared" si="0"/>
        <v>assy</v>
      </c>
      <c r="V31" s="18">
        <v>0</v>
      </c>
      <c r="Z31" s="17"/>
      <c r="AA31" s="80">
        <f t="shared" si="1"/>
        <v>0</v>
      </c>
      <c r="AB31" s="82">
        <f t="shared" si="2"/>
        <v>0</v>
      </c>
      <c r="AD31">
        <f t="shared" si="3"/>
        <v>0</v>
      </c>
      <c r="AE31" s="24">
        <v>39926</v>
      </c>
    </row>
    <row r="32" spans="1:39" x14ac:dyDescent="0.25">
      <c r="A32">
        <v>62399</v>
      </c>
      <c r="B32">
        <v>62410</v>
      </c>
      <c r="C32" t="s">
        <v>1160</v>
      </c>
      <c r="D32" t="s">
        <v>590</v>
      </c>
      <c r="E32" t="s">
        <v>576</v>
      </c>
      <c r="F32">
        <v>1</v>
      </c>
      <c r="G32" s="32">
        <v>1</v>
      </c>
      <c r="I32" t="str">
        <f t="shared" si="0"/>
        <v>part</v>
      </c>
      <c r="V32" s="18">
        <v>0</v>
      </c>
      <c r="Z32" s="17"/>
      <c r="AA32" s="80">
        <f t="shared" si="1"/>
        <v>0</v>
      </c>
      <c r="AB32" s="82">
        <f t="shared" si="2"/>
        <v>0</v>
      </c>
      <c r="AD32">
        <f t="shared" si="3"/>
        <v>0</v>
      </c>
      <c r="AE32" s="24">
        <v>39926</v>
      </c>
    </row>
    <row r="33" spans="1:31" x14ac:dyDescent="0.25">
      <c r="A33">
        <v>62399</v>
      </c>
      <c r="B33">
        <v>62411</v>
      </c>
      <c r="C33" t="s">
        <v>1163</v>
      </c>
      <c r="D33" t="s">
        <v>590</v>
      </c>
      <c r="E33" t="s">
        <v>576</v>
      </c>
      <c r="F33">
        <v>1</v>
      </c>
      <c r="G33" s="32">
        <v>1</v>
      </c>
      <c r="I33" t="str">
        <f t="shared" si="0"/>
        <v>part</v>
      </c>
      <c r="V33" s="18">
        <v>0</v>
      </c>
      <c r="Z33" s="17"/>
      <c r="AA33" s="80">
        <f t="shared" si="1"/>
        <v>0</v>
      </c>
      <c r="AB33" s="82">
        <f t="shared" si="2"/>
        <v>0</v>
      </c>
      <c r="AD33">
        <f t="shared" si="3"/>
        <v>0</v>
      </c>
      <c r="AE33" s="24">
        <v>39926</v>
      </c>
    </row>
    <row r="34" spans="1:31" x14ac:dyDescent="0.25">
      <c r="A34">
        <v>62399</v>
      </c>
      <c r="B34">
        <v>62412</v>
      </c>
      <c r="C34" t="s">
        <v>1165</v>
      </c>
      <c r="D34" t="s">
        <v>590</v>
      </c>
      <c r="E34" t="s">
        <v>576</v>
      </c>
      <c r="F34">
        <v>1</v>
      </c>
      <c r="G34" s="32">
        <v>1</v>
      </c>
      <c r="I34" t="str">
        <f t="shared" si="0"/>
        <v>part</v>
      </c>
      <c r="V34" s="18">
        <v>0</v>
      </c>
      <c r="Z34" s="17"/>
      <c r="AA34" s="80">
        <f t="shared" si="1"/>
        <v>0</v>
      </c>
      <c r="AB34" s="82">
        <f t="shared" si="2"/>
        <v>0</v>
      </c>
      <c r="AD34">
        <f t="shared" si="3"/>
        <v>0</v>
      </c>
      <c r="AE34" s="24">
        <v>39926</v>
      </c>
    </row>
    <row r="35" spans="1:31" x14ac:dyDescent="0.25">
      <c r="A35">
        <v>62399</v>
      </c>
      <c r="B35">
        <v>62414</v>
      </c>
      <c r="C35" t="s">
        <v>1168</v>
      </c>
      <c r="D35" t="s">
        <v>473</v>
      </c>
      <c r="F35">
        <v>1</v>
      </c>
      <c r="G35" s="32">
        <v>1</v>
      </c>
      <c r="I35" t="str">
        <f t="shared" si="0"/>
        <v>part</v>
      </c>
      <c r="T35" s="15" t="s">
        <v>1153</v>
      </c>
      <c r="V35" s="18">
        <v>0</v>
      </c>
      <c r="W35" s="10" t="s">
        <v>1913</v>
      </c>
      <c r="X35" s="37" t="s">
        <v>1914</v>
      </c>
      <c r="Y35" t="s">
        <v>1169</v>
      </c>
      <c r="Z35" s="17"/>
      <c r="AA35" s="80">
        <f t="shared" si="1"/>
        <v>0</v>
      </c>
      <c r="AB35" s="82">
        <f t="shared" si="2"/>
        <v>0</v>
      </c>
      <c r="AD35">
        <f t="shared" si="3"/>
        <v>0</v>
      </c>
      <c r="AE35" s="24">
        <v>39926</v>
      </c>
    </row>
    <row r="36" spans="1:31" x14ac:dyDescent="0.25">
      <c r="A36">
        <v>62399</v>
      </c>
      <c r="B36">
        <v>62417</v>
      </c>
      <c r="C36" t="s">
        <v>1170</v>
      </c>
      <c r="D36" t="s">
        <v>590</v>
      </c>
      <c r="E36" t="s">
        <v>576</v>
      </c>
      <c r="F36">
        <v>1</v>
      </c>
      <c r="G36" s="32">
        <v>1</v>
      </c>
      <c r="I36" t="str">
        <f t="shared" si="0"/>
        <v>assy</v>
      </c>
      <c r="V36" s="18">
        <v>0</v>
      </c>
      <c r="Z36" s="17"/>
      <c r="AA36" s="80">
        <f t="shared" si="1"/>
        <v>0</v>
      </c>
      <c r="AB36" s="82">
        <f t="shared" si="2"/>
        <v>0</v>
      </c>
      <c r="AD36">
        <f t="shared" si="3"/>
        <v>0</v>
      </c>
      <c r="AE36" s="24">
        <v>39926</v>
      </c>
    </row>
    <row r="37" spans="1:31" x14ac:dyDescent="0.25">
      <c r="A37">
        <v>62399</v>
      </c>
      <c r="B37">
        <v>62752</v>
      </c>
      <c r="C37" t="s">
        <v>1230</v>
      </c>
      <c r="D37" t="s">
        <v>590</v>
      </c>
      <c r="E37" t="s">
        <v>576</v>
      </c>
      <c r="F37">
        <v>1</v>
      </c>
      <c r="G37" s="32">
        <v>1</v>
      </c>
      <c r="I37" t="str">
        <f t="shared" si="0"/>
        <v>assy</v>
      </c>
      <c r="V37" s="18">
        <v>0</v>
      </c>
      <c r="W37" s="10"/>
      <c r="Z37" s="17"/>
      <c r="AA37" s="80">
        <f t="shared" si="1"/>
        <v>0</v>
      </c>
      <c r="AB37" s="82">
        <f t="shared" si="2"/>
        <v>0</v>
      </c>
      <c r="AD37">
        <f t="shared" si="3"/>
        <v>0</v>
      </c>
      <c r="AE37" s="24">
        <v>39926</v>
      </c>
    </row>
    <row r="38" spans="1:31" x14ac:dyDescent="0.25">
      <c r="A38">
        <v>62399</v>
      </c>
      <c r="B38">
        <v>62753</v>
      </c>
      <c r="C38" t="s">
        <v>1231</v>
      </c>
      <c r="D38" t="s">
        <v>590</v>
      </c>
      <c r="E38" t="s">
        <v>576</v>
      </c>
      <c r="F38">
        <v>4</v>
      </c>
      <c r="G38" s="32">
        <v>1</v>
      </c>
      <c r="I38" t="str">
        <f t="shared" si="0"/>
        <v>part</v>
      </c>
      <c r="V38" s="18">
        <v>0</v>
      </c>
      <c r="W38" s="10"/>
      <c r="Z38" s="17"/>
      <c r="AA38" s="80">
        <f t="shared" si="1"/>
        <v>0</v>
      </c>
      <c r="AB38" s="82">
        <f t="shared" si="2"/>
        <v>0</v>
      </c>
      <c r="AD38">
        <f t="shared" si="3"/>
        <v>0</v>
      </c>
      <c r="AE38" s="24">
        <v>39926</v>
      </c>
    </row>
    <row r="39" spans="1:31" s="33" customFormat="1" x14ac:dyDescent="0.25">
      <c r="A39">
        <v>62409</v>
      </c>
      <c r="B39">
        <v>2115</v>
      </c>
      <c r="C39" t="s">
        <v>855</v>
      </c>
      <c r="D39" t="s">
        <v>473</v>
      </c>
      <c r="E39"/>
      <c r="F39">
        <v>1</v>
      </c>
      <c r="G39" s="32">
        <v>1</v>
      </c>
      <c r="H39"/>
      <c r="I39" t="str">
        <f t="shared" si="0"/>
        <v>part</v>
      </c>
      <c r="J39"/>
      <c r="K39"/>
      <c r="L39"/>
      <c r="M39"/>
      <c r="N39" s="2"/>
      <c r="O39" s="2"/>
      <c r="P39" s="2"/>
      <c r="Q39" s="2"/>
      <c r="R39" s="10"/>
      <c r="S39" s="11"/>
      <c r="T39" s="15"/>
      <c r="U39"/>
      <c r="V39" s="18">
        <v>0</v>
      </c>
      <c r="W39" s="15"/>
      <c r="X39" s="37" t="s">
        <v>1915</v>
      </c>
      <c r="Y39" t="s">
        <v>475</v>
      </c>
      <c r="Z39" s="17"/>
      <c r="AA39" s="80">
        <f t="shared" si="1"/>
        <v>0</v>
      </c>
      <c r="AB39" s="82">
        <f t="shared" si="2"/>
        <v>0</v>
      </c>
      <c r="AC39"/>
      <c r="AD39">
        <f t="shared" si="3"/>
        <v>0</v>
      </c>
      <c r="AE39" s="24">
        <v>39926</v>
      </c>
    </row>
    <row r="40" spans="1:31" s="33" customFormat="1" x14ac:dyDescent="0.25">
      <c r="A40">
        <v>62417</v>
      </c>
      <c r="B40">
        <v>1521</v>
      </c>
      <c r="C40" t="s">
        <v>728</v>
      </c>
      <c r="D40" t="s">
        <v>473</v>
      </c>
      <c r="E40" t="s">
        <v>576</v>
      </c>
      <c r="F40">
        <v>1</v>
      </c>
      <c r="G40" s="32">
        <v>1</v>
      </c>
      <c r="H40"/>
      <c r="I40" t="str">
        <f t="shared" si="0"/>
        <v>part</v>
      </c>
      <c r="J40"/>
      <c r="K40"/>
      <c r="L40"/>
      <c r="M40"/>
      <c r="N40" s="2"/>
      <c r="O40" s="2"/>
      <c r="P40" s="2"/>
      <c r="Q40" s="2"/>
      <c r="R40" s="10"/>
      <c r="S40" s="11"/>
      <c r="T40" s="15"/>
      <c r="U40"/>
      <c r="V40" s="18">
        <v>0</v>
      </c>
      <c r="W40" s="10"/>
      <c r="X40" s="39" t="s">
        <v>791</v>
      </c>
      <c r="Y40" t="s">
        <v>475</v>
      </c>
      <c r="Z40" s="17"/>
      <c r="AA40" s="80">
        <f t="shared" si="1"/>
        <v>0</v>
      </c>
      <c r="AB40" s="82">
        <f t="shared" si="2"/>
        <v>0</v>
      </c>
      <c r="AC40"/>
      <c r="AD40">
        <f t="shared" si="3"/>
        <v>0</v>
      </c>
      <c r="AE40" s="24">
        <v>39926</v>
      </c>
    </row>
    <row r="41" spans="1:31" x14ac:dyDescent="0.25">
      <c r="A41">
        <v>62417</v>
      </c>
      <c r="B41">
        <v>62418</v>
      </c>
      <c r="C41" t="s">
        <v>1171</v>
      </c>
      <c r="D41" t="s">
        <v>590</v>
      </c>
      <c r="E41" t="s">
        <v>576</v>
      </c>
      <c r="F41">
        <v>1</v>
      </c>
      <c r="G41" s="32">
        <v>1</v>
      </c>
      <c r="I41" t="str">
        <f t="shared" si="0"/>
        <v>part</v>
      </c>
      <c r="V41" s="18">
        <v>0</v>
      </c>
      <c r="Z41" s="17"/>
      <c r="AA41" s="80">
        <f t="shared" si="1"/>
        <v>0</v>
      </c>
      <c r="AB41" s="82">
        <f t="shared" si="2"/>
        <v>0</v>
      </c>
      <c r="AD41">
        <f t="shared" si="3"/>
        <v>0</v>
      </c>
      <c r="AE41" s="24">
        <v>39926</v>
      </c>
    </row>
    <row r="42" spans="1:31" x14ac:dyDescent="0.25">
      <c r="A42">
        <v>62417</v>
      </c>
      <c r="B42">
        <v>62419</v>
      </c>
      <c r="C42" t="s">
        <v>1173</v>
      </c>
      <c r="D42" t="s">
        <v>590</v>
      </c>
      <c r="E42" t="s">
        <v>576</v>
      </c>
      <c r="F42">
        <v>1</v>
      </c>
      <c r="G42" s="32">
        <v>1</v>
      </c>
      <c r="I42" t="str">
        <f t="shared" si="0"/>
        <v>part</v>
      </c>
      <c r="V42" s="18">
        <v>0</v>
      </c>
      <c r="Z42" s="17"/>
      <c r="AA42" s="80">
        <f t="shared" si="1"/>
        <v>0</v>
      </c>
      <c r="AB42" s="82">
        <f t="shared" si="2"/>
        <v>0</v>
      </c>
      <c r="AD42">
        <f t="shared" si="3"/>
        <v>0</v>
      </c>
      <c r="AE42" s="24">
        <v>39926</v>
      </c>
    </row>
    <row r="43" spans="1:31" x14ac:dyDescent="0.25">
      <c r="A43">
        <v>62417</v>
      </c>
      <c r="B43">
        <v>62420</v>
      </c>
      <c r="C43" t="s">
        <v>1177</v>
      </c>
      <c r="D43" t="s">
        <v>590</v>
      </c>
      <c r="E43" t="s">
        <v>576</v>
      </c>
      <c r="F43">
        <v>1</v>
      </c>
      <c r="G43" s="32">
        <v>1</v>
      </c>
      <c r="I43" t="str">
        <f t="shared" si="0"/>
        <v>part</v>
      </c>
      <c r="V43" s="18">
        <v>0</v>
      </c>
      <c r="W43" s="10"/>
      <c r="Z43" s="17"/>
      <c r="AA43" s="80">
        <f t="shared" si="1"/>
        <v>0</v>
      </c>
      <c r="AB43" s="82">
        <f t="shared" si="2"/>
        <v>0</v>
      </c>
      <c r="AD43">
        <f t="shared" si="3"/>
        <v>0</v>
      </c>
      <c r="AE43" s="24">
        <v>39926</v>
      </c>
    </row>
    <row r="44" spans="1:31" x14ac:dyDescent="0.25">
      <c r="A44">
        <v>62428</v>
      </c>
      <c r="B44">
        <v>62445</v>
      </c>
      <c r="C44" t="s">
        <v>1183</v>
      </c>
      <c r="D44" t="s">
        <v>924</v>
      </c>
      <c r="F44">
        <v>1</v>
      </c>
      <c r="G44" s="32"/>
      <c r="I44" t="str">
        <f t="shared" si="0"/>
        <v>assy</v>
      </c>
      <c r="V44" s="18">
        <v>0</v>
      </c>
      <c r="Z44" s="17"/>
      <c r="AA44" s="80">
        <f t="shared" si="1"/>
        <v>0</v>
      </c>
      <c r="AB44" s="82">
        <f t="shared" si="2"/>
        <v>0</v>
      </c>
      <c r="AD44">
        <f t="shared" si="3"/>
        <v>0</v>
      </c>
      <c r="AE44" s="24">
        <v>39926</v>
      </c>
    </row>
    <row r="45" spans="1:31" x14ac:dyDescent="0.25">
      <c r="A45">
        <v>62428</v>
      </c>
      <c r="B45">
        <v>62451</v>
      </c>
      <c r="C45" t="s">
        <v>1184</v>
      </c>
      <c r="D45" t="s">
        <v>924</v>
      </c>
      <c r="F45">
        <v>1</v>
      </c>
      <c r="G45" s="32"/>
      <c r="I45" t="str">
        <f t="shared" si="0"/>
        <v>assy</v>
      </c>
      <c r="V45" s="18">
        <v>0</v>
      </c>
      <c r="Z45" s="17"/>
      <c r="AA45" s="80">
        <f t="shared" si="1"/>
        <v>0</v>
      </c>
      <c r="AB45" s="82">
        <f t="shared" si="2"/>
        <v>0</v>
      </c>
      <c r="AD45">
        <f t="shared" si="3"/>
        <v>0</v>
      </c>
      <c r="AE45" s="24">
        <v>39926</v>
      </c>
    </row>
    <row r="46" spans="1:31" x14ac:dyDescent="0.25">
      <c r="A46">
        <v>62428</v>
      </c>
      <c r="B46">
        <v>62452</v>
      </c>
      <c r="C46" t="s">
        <v>1186</v>
      </c>
      <c r="D46" t="s">
        <v>924</v>
      </c>
      <c r="F46">
        <v>1</v>
      </c>
      <c r="G46" s="32"/>
      <c r="I46" t="str">
        <f t="shared" si="0"/>
        <v>assy</v>
      </c>
      <c r="V46" s="18">
        <v>0</v>
      </c>
      <c r="Z46" s="17"/>
      <c r="AA46" s="80">
        <f t="shared" si="1"/>
        <v>0</v>
      </c>
      <c r="AB46" s="82">
        <f t="shared" si="2"/>
        <v>0</v>
      </c>
      <c r="AD46">
        <f t="shared" si="3"/>
        <v>0</v>
      </c>
      <c r="AE46" s="24">
        <v>39926</v>
      </c>
    </row>
    <row r="47" spans="1:31" x14ac:dyDescent="0.25">
      <c r="A47">
        <v>62428</v>
      </c>
      <c r="B47">
        <v>62454</v>
      </c>
      <c r="C47" t="s">
        <v>1188</v>
      </c>
      <c r="D47" t="s">
        <v>924</v>
      </c>
      <c r="F47">
        <v>1</v>
      </c>
      <c r="G47" s="32"/>
      <c r="I47" t="str">
        <f t="shared" si="0"/>
        <v>assy</v>
      </c>
      <c r="V47" s="18">
        <v>0</v>
      </c>
      <c r="Z47" s="17"/>
      <c r="AA47" s="80">
        <f t="shared" si="1"/>
        <v>0</v>
      </c>
      <c r="AB47" s="82">
        <f t="shared" si="2"/>
        <v>0</v>
      </c>
      <c r="AD47">
        <f t="shared" si="3"/>
        <v>0</v>
      </c>
      <c r="AE47" s="24">
        <v>39926</v>
      </c>
    </row>
    <row r="48" spans="1:31" x14ac:dyDescent="0.25">
      <c r="A48">
        <v>62428</v>
      </c>
      <c r="B48">
        <v>62456</v>
      </c>
      <c r="C48" t="s">
        <v>1191</v>
      </c>
      <c r="D48" t="s">
        <v>924</v>
      </c>
      <c r="F48">
        <v>1</v>
      </c>
      <c r="G48" s="32"/>
      <c r="I48" t="str">
        <f t="shared" si="0"/>
        <v>assy</v>
      </c>
      <c r="V48" s="18">
        <v>0</v>
      </c>
      <c r="Z48" s="17"/>
      <c r="AA48" s="80">
        <f t="shared" si="1"/>
        <v>0</v>
      </c>
      <c r="AB48" s="82">
        <f t="shared" si="2"/>
        <v>0</v>
      </c>
      <c r="AD48">
        <f t="shared" si="3"/>
        <v>0</v>
      </c>
      <c r="AE48" s="24">
        <v>39926</v>
      </c>
    </row>
    <row r="49" spans="1:39" x14ac:dyDescent="0.25">
      <c r="A49">
        <v>62428</v>
      </c>
      <c r="B49">
        <v>62461</v>
      </c>
      <c r="C49" t="s">
        <v>1803</v>
      </c>
      <c r="D49" t="s">
        <v>924</v>
      </c>
      <c r="F49">
        <v>1</v>
      </c>
      <c r="G49" s="32"/>
      <c r="I49" t="str">
        <f t="shared" si="0"/>
        <v>assy</v>
      </c>
      <c r="V49" s="18">
        <v>0</v>
      </c>
      <c r="Z49" s="17"/>
      <c r="AA49" s="80">
        <f t="shared" si="1"/>
        <v>0</v>
      </c>
      <c r="AB49" s="82">
        <f t="shared" si="2"/>
        <v>0</v>
      </c>
      <c r="AD49">
        <f t="shared" si="3"/>
        <v>0</v>
      </c>
      <c r="AE49" s="24">
        <v>39926</v>
      </c>
    </row>
    <row r="50" spans="1:39" x14ac:dyDescent="0.25">
      <c r="A50">
        <v>62428</v>
      </c>
      <c r="B50">
        <v>62465</v>
      </c>
      <c r="C50" t="s">
        <v>1198</v>
      </c>
      <c r="D50" t="s">
        <v>924</v>
      </c>
      <c r="F50">
        <v>1</v>
      </c>
      <c r="G50" s="32"/>
      <c r="I50" t="str">
        <f t="shared" si="0"/>
        <v>assy</v>
      </c>
      <c r="V50" s="18">
        <v>0</v>
      </c>
      <c r="Z50" s="17"/>
      <c r="AA50" s="80">
        <f t="shared" si="1"/>
        <v>0</v>
      </c>
      <c r="AB50" s="82">
        <f t="shared" si="2"/>
        <v>0</v>
      </c>
      <c r="AD50">
        <f t="shared" si="3"/>
        <v>0</v>
      </c>
      <c r="AE50" s="24">
        <v>39926</v>
      </c>
    </row>
    <row r="51" spans="1:39" x14ac:dyDescent="0.25">
      <c r="A51">
        <v>62428</v>
      </c>
      <c r="B51">
        <v>62818</v>
      </c>
      <c r="C51" s="26" t="s">
        <v>1804</v>
      </c>
      <c r="D51" t="s">
        <v>924</v>
      </c>
      <c r="F51">
        <v>1</v>
      </c>
      <c r="G51" s="32">
        <v>1</v>
      </c>
      <c r="I51" t="str">
        <f t="shared" si="0"/>
        <v>assy</v>
      </c>
      <c r="U51" s="2"/>
      <c r="V51" s="18">
        <v>0</v>
      </c>
      <c r="W51" s="10"/>
      <c r="Z51" s="17"/>
      <c r="AA51" s="80">
        <f t="shared" si="1"/>
        <v>0</v>
      </c>
      <c r="AB51" s="82">
        <f t="shared" si="2"/>
        <v>0</v>
      </c>
      <c r="AD51">
        <f t="shared" si="3"/>
        <v>0</v>
      </c>
      <c r="AE51" s="24">
        <v>39926</v>
      </c>
    </row>
    <row r="52" spans="1:39" x14ac:dyDescent="0.25">
      <c r="A52">
        <v>62445</v>
      </c>
      <c r="B52">
        <v>1474</v>
      </c>
      <c r="C52" t="s">
        <v>719</v>
      </c>
      <c r="D52" t="s">
        <v>473</v>
      </c>
      <c r="F52">
        <v>4</v>
      </c>
      <c r="G52" s="32">
        <v>1</v>
      </c>
      <c r="I52" t="str">
        <f t="shared" si="0"/>
        <v>part</v>
      </c>
      <c r="V52" s="18">
        <v>0</v>
      </c>
      <c r="X52" s="37" t="s">
        <v>844</v>
      </c>
      <c r="Y52" t="s">
        <v>475</v>
      </c>
      <c r="Z52" s="17"/>
      <c r="AA52" s="80">
        <f t="shared" si="1"/>
        <v>0</v>
      </c>
      <c r="AB52" s="82">
        <f t="shared" si="2"/>
        <v>0</v>
      </c>
      <c r="AD52">
        <f t="shared" si="3"/>
        <v>0</v>
      </c>
      <c r="AE52" s="24">
        <v>39926</v>
      </c>
    </row>
    <row r="53" spans="1:39" x14ac:dyDescent="0.25">
      <c r="A53">
        <v>62445</v>
      </c>
      <c r="B53">
        <v>1748</v>
      </c>
      <c r="C53" t="s">
        <v>777</v>
      </c>
      <c r="D53" t="s">
        <v>590</v>
      </c>
      <c r="E53" t="s">
        <v>778</v>
      </c>
      <c r="F53">
        <v>2</v>
      </c>
      <c r="G53" s="32">
        <v>1</v>
      </c>
      <c r="I53" t="str">
        <f t="shared" si="0"/>
        <v>part</v>
      </c>
      <c r="V53" s="18">
        <v>0</v>
      </c>
      <c r="X53" s="37" t="s">
        <v>780</v>
      </c>
      <c r="Y53" t="s">
        <v>475</v>
      </c>
      <c r="Z53" s="17"/>
      <c r="AA53" s="80">
        <f t="shared" si="1"/>
        <v>0</v>
      </c>
      <c r="AB53" s="82">
        <f t="shared" si="2"/>
        <v>0</v>
      </c>
      <c r="AD53">
        <f t="shared" si="3"/>
        <v>0</v>
      </c>
      <c r="AE53" s="24">
        <v>39926</v>
      </c>
    </row>
    <row r="54" spans="1:39" x14ac:dyDescent="0.25">
      <c r="A54">
        <v>62445</v>
      </c>
      <c r="B54">
        <v>1976</v>
      </c>
      <c r="C54" t="s">
        <v>1807</v>
      </c>
      <c r="D54" t="s">
        <v>473</v>
      </c>
      <c r="F54">
        <v>2</v>
      </c>
      <c r="G54" s="32">
        <v>1</v>
      </c>
      <c r="I54" t="str">
        <f t="shared" si="0"/>
        <v>part</v>
      </c>
      <c r="V54" s="18">
        <v>0</v>
      </c>
      <c r="X54" s="37" t="s">
        <v>614</v>
      </c>
      <c r="Y54" t="s">
        <v>475</v>
      </c>
      <c r="Z54" s="17"/>
      <c r="AA54" s="80">
        <f t="shared" si="1"/>
        <v>0</v>
      </c>
      <c r="AB54" s="82">
        <f t="shared" si="2"/>
        <v>0</v>
      </c>
      <c r="AD54">
        <f t="shared" si="3"/>
        <v>0</v>
      </c>
      <c r="AE54" s="24">
        <v>39926</v>
      </c>
    </row>
    <row r="55" spans="1:39" x14ac:dyDescent="0.25">
      <c r="A55">
        <v>62445</v>
      </c>
      <c r="B55">
        <v>2184</v>
      </c>
      <c r="C55" t="s">
        <v>1808</v>
      </c>
      <c r="D55" t="s">
        <v>473</v>
      </c>
      <c r="F55">
        <v>2</v>
      </c>
      <c r="G55" s="32">
        <v>1</v>
      </c>
      <c r="I55" t="str">
        <f t="shared" si="0"/>
        <v>part</v>
      </c>
      <c r="V55" s="18">
        <v>0</v>
      </c>
      <c r="X55" s="37" t="s">
        <v>614</v>
      </c>
      <c r="Z55" s="17"/>
      <c r="AA55" s="80">
        <f t="shared" si="1"/>
        <v>0</v>
      </c>
      <c r="AB55" s="82">
        <f t="shared" si="2"/>
        <v>0</v>
      </c>
      <c r="AD55">
        <f t="shared" si="3"/>
        <v>0</v>
      </c>
      <c r="AE55" s="24">
        <v>39926</v>
      </c>
      <c r="AM55" s="6"/>
    </row>
    <row r="56" spans="1:39" x14ac:dyDescent="0.25">
      <c r="A56">
        <v>62445</v>
      </c>
      <c r="B56">
        <v>2185</v>
      </c>
      <c r="C56" t="s">
        <v>1809</v>
      </c>
      <c r="D56" t="s">
        <v>473</v>
      </c>
      <c r="F56">
        <v>2</v>
      </c>
      <c r="G56" s="32">
        <v>1</v>
      </c>
      <c r="I56" t="str">
        <f t="shared" si="0"/>
        <v>part</v>
      </c>
      <c r="V56" s="18">
        <v>0</v>
      </c>
      <c r="X56" s="37" t="s">
        <v>1894</v>
      </c>
      <c r="Z56" s="17"/>
      <c r="AA56" s="80">
        <f t="shared" si="1"/>
        <v>0</v>
      </c>
      <c r="AB56" s="82">
        <f t="shared" si="2"/>
        <v>0</v>
      </c>
      <c r="AD56">
        <f t="shared" si="3"/>
        <v>0</v>
      </c>
      <c r="AE56" s="24">
        <v>39926</v>
      </c>
      <c r="AM56" s="6"/>
    </row>
    <row r="57" spans="1:39" x14ac:dyDescent="0.25">
      <c r="A57">
        <v>62445</v>
      </c>
      <c r="B57">
        <v>62457</v>
      </c>
      <c r="C57" t="s">
        <v>1192</v>
      </c>
      <c r="D57" t="s">
        <v>924</v>
      </c>
      <c r="F57">
        <v>2</v>
      </c>
      <c r="G57" s="32"/>
      <c r="I57" t="str">
        <f t="shared" si="0"/>
        <v>assy</v>
      </c>
      <c r="V57" s="18">
        <v>0</v>
      </c>
      <c r="Z57" s="17"/>
      <c r="AA57" s="80">
        <f t="shared" si="1"/>
        <v>0</v>
      </c>
      <c r="AB57" s="82">
        <f t="shared" si="2"/>
        <v>0</v>
      </c>
      <c r="AD57">
        <f t="shared" si="3"/>
        <v>0</v>
      </c>
      <c r="AE57" s="24">
        <v>39926</v>
      </c>
      <c r="AM57" s="6"/>
    </row>
    <row r="58" spans="1:39" x14ac:dyDescent="0.25">
      <c r="A58">
        <v>62445</v>
      </c>
      <c r="B58">
        <v>62467</v>
      </c>
      <c r="C58" t="s">
        <v>1204</v>
      </c>
      <c r="D58" t="s">
        <v>924</v>
      </c>
      <c r="E58" t="s">
        <v>576</v>
      </c>
      <c r="F58">
        <v>2</v>
      </c>
      <c r="G58" s="32"/>
      <c r="I58" t="str">
        <f t="shared" si="0"/>
        <v>assy</v>
      </c>
      <c r="V58" s="18">
        <v>0</v>
      </c>
      <c r="Z58" s="17"/>
      <c r="AA58" s="80">
        <f t="shared" si="1"/>
        <v>0</v>
      </c>
      <c r="AB58" s="82">
        <f t="shared" si="2"/>
        <v>0</v>
      </c>
      <c r="AD58">
        <f t="shared" si="3"/>
        <v>0</v>
      </c>
      <c r="AE58" s="24">
        <v>39926</v>
      </c>
      <c r="AM58" s="6"/>
    </row>
    <row r="59" spans="1:39" x14ac:dyDescent="0.25">
      <c r="A59" s="44">
        <v>62445</v>
      </c>
      <c r="B59" s="44">
        <v>62578</v>
      </c>
      <c r="C59" s="44" t="s">
        <v>1869</v>
      </c>
      <c r="D59" s="44" t="s">
        <v>590</v>
      </c>
      <c r="E59" s="44" t="s">
        <v>576</v>
      </c>
      <c r="F59" s="44">
        <v>4</v>
      </c>
      <c r="G59" s="66">
        <v>1</v>
      </c>
      <c r="H59" s="44"/>
      <c r="I59" s="44" t="str">
        <f t="shared" si="0"/>
        <v>assy</v>
      </c>
      <c r="J59" s="44"/>
      <c r="K59" s="44"/>
      <c r="L59" s="44"/>
      <c r="M59" s="44"/>
      <c r="N59" s="67"/>
      <c r="O59" s="67"/>
      <c r="P59" s="67"/>
      <c r="Q59" s="67"/>
      <c r="R59" s="68"/>
      <c r="S59" s="69"/>
      <c r="T59" s="43" t="s">
        <v>1307</v>
      </c>
      <c r="U59" s="44"/>
      <c r="V59" s="70">
        <v>0</v>
      </c>
      <c r="W59" s="43"/>
      <c r="X59" s="44"/>
      <c r="Y59" s="44"/>
      <c r="Z59" s="71"/>
      <c r="AA59" s="80">
        <f t="shared" si="1"/>
        <v>0</v>
      </c>
      <c r="AB59" s="82">
        <f t="shared" si="2"/>
        <v>0</v>
      </c>
      <c r="AD59">
        <f t="shared" si="3"/>
        <v>0</v>
      </c>
      <c r="AE59" s="24">
        <v>39926</v>
      </c>
    </row>
    <row r="60" spans="1:39" x14ac:dyDescent="0.25">
      <c r="A60">
        <v>62445</v>
      </c>
      <c r="B60">
        <v>62743</v>
      </c>
      <c r="C60" t="s">
        <v>1916</v>
      </c>
      <c r="D60" t="s">
        <v>590</v>
      </c>
      <c r="E60" t="s">
        <v>576</v>
      </c>
      <c r="F60">
        <v>1</v>
      </c>
      <c r="G60" s="32">
        <v>0.6</v>
      </c>
      <c r="I60" t="str">
        <f t="shared" si="0"/>
        <v>assy</v>
      </c>
      <c r="V60" s="18">
        <v>0</v>
      </c>
      <c r="X60" t="s">
        <v>1242</v>
      </c>
      <c r="Z60" s="17"/>
      <c r="AA60" s="80">
        <f t="shared" si="1"/>
        <v>0</v>
      </c>
      <c r="AB60" s="82">
        <f t="shared" si="2"/>
        <v>0</v>
      </c>
      <c r="AD60">
        <f t="shared" si="3"/>
        <v>0</v>
      </c>
      <c r="AE60" s="24">
        <v>39926</v>
      </c>
    </row>
    <row r="61" spans="1:39" x14ac:dyDescent="0.25">
      <c r="A61">
        <v>62445</v>
      </c>
      <c r="B61">
        <v>62808</v>
      </c>
      <c r="C61" t="s">
        <v>1273</v>
      </c>
      <c r="D61" t="s">
        <v>924</v>
      </c>
      <c r="F61">
        <v>2</v>
      </c>
      <c r="G61" s="32"/>
      <c r="I61" t="str">
        <f t="shared" si="0"/>
        <v>assy</v>
      </c>
      <c r="V61" s="18">
        <v>0</v>
      </c>
      <c r="Z61" s="17"/>
      <c r="AA61" s="80">
        <f t="shared" si="1"/>
        <v>0</v>
      </c>
      <c r="AB61" s="82">
        <f t="shared" si="2"/>
        <v>0</v>
      </c>
      <c r="AD61">
        <f t="shared" si="3"/>
        <v>0</v>
      </c>
      <c r="AE61" s="24">
        <v>39926</v>
      </c>
    </row>
    <row r="62" spans="1:39" x14ac:dyDescent="0.25">
      <c r="A62">
        <v>62445</v>
      </c>
      <c r="B62">
        <v>62810</v>
      </c>
      <c r="C62" t="s">
        <v>1275</v>
      </c>
      <c r="D62" t="s">
        <v>924</v>
      </c>
      <c r="F62">
        <v>1</v>
      </c>
      <c r="G62" s="32"/>
      <c r="I62" t="str">
        <f t="shared" si="0"/>
        <v>part</v>
      </c>
      <c r="V62" s="18">
        <v>0</v>
      </c>
      <c r="Z62" s="17"/>
      <c r="AA62" s="80">
        <f t="shared" si="1"/>
        <v>0</v>
      </c>
      <c r="AB62" s="82">
        <f t="shared" si="2"/>
        <v>0</v>
      </c>
      <c r="AD62">
        <f t="shared" si="3"/>
        <v>0</v>
      </c>
      <c r="AE62" s="24">
        <v>39926</v>
      </c>
    </row>
    <row r="63" spans="1:39" x14ac:dyDescent="0.25">
      <c r="A63">
        <v>62445</v>
      </c>
      <c r="B63">
        <v>62811</v>
      </c>
      <c r="C63" t="s">
        <v>1276</v>
      </c>
      <c r="D63" t="s">
        <v>924</v>
      </c>
      <c r="F63">
        <v>2</v>
      </c>
      <c r="G63" s="32"/>
      <c r="I63" t="str">
        <f t="shared" si="0"/>
        <v>assy</v>
      </c>
      <c r="V63" s="18">
        <v>0</v>
      </c>
      <c r="Z63" s="17"/>
      <c r="AA63" s="80">
        <f t="shared" si="1"/>
        <v>0</v>
      </c>
      <c r="AB63" s="82">
        <f t="shared" si="2"/>
        <v>0</v>
      </c>
      <c r="AD63">
        <f t="shared" si="3"/>
        <v>0</v>
      </c>
      <c r="AE63" s="24">
        <v>39926</v>
      </c>
    </row>
    <row r="64" spans="1:39" x14ac:dyDescent="0.25">
      <c r="A64">
        <v>62445</v>
      </c>
      <c r="B64">
        <v>62813</v>
      </c>
      <c r="C64" t="s">
        <v>1279</v>
      </c>
      <c r="D64" t="s">
        <v>924</v>
      </c>
      <c r="F64">
        <v>2</v>
      </c>
      <c r="G64" s="32"/>
      <c r="I64" t="str">
        <f t="shared" si="0"/>
        <v>assy</v>
      </c>
      <c r="V64" s="18">
        <v>0</v>
      </c>
      <c r="Z64" s="17"/>
      <c r="AA64" s="80">
        <f t="shared" si="1"/>
        <v>0</v>
      </c>
      <c r="AB64" s="82">
        <f t="shared" si="2"/>
        <v>0</v>
      </c>
      <c r="AD64">
        <f t="shared" si="3"/>
        <v>0</v>
      </c>
      <c r="AE64" s="24">
        <v>39926</v>
      </c>
    </row>
    <row r="65" spans="1:31" x14ac:dyDescent="0.25">
      <c r="A65">
        <v>62445</v>
      </c>
      <c r="B65">
        <v>62815</v>
      </c>
      <c r="C65" t="s">
        <v>1284</v>
      </c>
      <c r="D65" t="s">
        <v>924</v>
      </c>
      <c r="F65">
        <v>2</v>
      </c>
      <c r="G65" s="32"/>
      <c r="I65" t="str">
        <f t="shared" si="0"/>
        <v>assy</v>
      </c>
      <c r="V65" s="18">
        <v>0</v>
      </c>
      <c r="Z65" s="17"/>
      <c r="AA65" s="80">
        <f t="shared" si="1"/>
        <v>0</v>
      </c>
      <c r="AB65" s="82">
        <f t="shared" si="2"/>
        <v>0</v>
      </c>
      <c r="AD65">
        <f t="shared" si="3"/>
        <v>0</v>
      </c>
      <c r="AE65" s="24">
        <v>39926</v>
      </c>
    </row>
    <row r="66" spans="1:31" x14ac:dyDescent="0.25">
      <c r="A66">
        <v>62445</v>
      </c>
      <c r="B66">
        <v>62817</v>
      </c>
      <c r="C66" t="s">
        <v>1917</v>
      </c>
      <c r="D66" t="s">
        <v>924</v>
      </c>
      <c r="F66">
        <v>2</v>
      </c>
      <c r="G66" s="32"/>
      <c r="I66" t="str">
        <f t="shared" si="0"/>
        <v>part</v>
      </c>
      <c r="V66" s="18">
        <v>0</v>
      </c>
      <c r="Z66" s="17"/>
      <c r="AA66" s="80">
        <f t="shared" si="1"/>
        <v>0</v>
      </c>
      <c r="AB66" s="82">
        <f t="shared" si="2"/>
        <v>0</v>
      </c>
      <c r="AD66">
        <f t="shared" si="3"/>
        <v>0</v>
      </c>
      <c r="AE66" s="24">
        <v>39926</v>
      </c>
    </row>
    <row r="67" spans="1:31" x14ac:dyDescent="0.25">
      <c r="A67">
        <v>62445</v>
      </c>
      <c r="B67">
        <v>62826</v>
      </c>
      <c r="C67" s="33" t="s">
        <v>1289</v>
      </c>
      <c r="D67" t="s">
        <v>924</v>
      </c>
      <c r="F67">
        <v>1</v>
      </c>
      <c r="G67" s="32"/>
      <c r="I67" t="str">
        <f t="shared" si="0"/>
        <v>assy</v>
      </c>
      <c r="V67" s="18">
        <v>0</v>
      </c>
      <c r="Z67" s="17"/>
      <c r="AA67" s="80">
        <f t="shared" si="1"/>
        <v>0</v>
      </c>
      <c r="AB67" s="82">
        <f t="shared" si="2"/>
        <v>0</v>
      </c>
      <c r="AD67">
        <f t="shared" si="3"/>
        <v>0</v>
      </c>
      <c r="AE67" s="24">
        <v>40035</v>
      </c>
    </row>
    <row r="68" spans="1:31" x14ac:dyDescent="0.25">
      <c r="A68">
        <v>62445</v>
      </c>
      <c r="B68">
        <v>62862</v>
      </c>
      <c r="C68" t="s">
        <v>1322</v>
      </c>
      <c r="D68" t="s">
        <v>924</v>
      </c>
      <c r="F68">
        <v>4</v>
      </c>
      <c r="G68" s="32"/>
      <c r="I68" t="str">
        <f t="shared" ref="I68:I131" si="4">IF(COUNTIF($A$4:$A$1015,B68)&lt;&gt;0,"assy","part")</f>
        <v>part</v>
      </c>
      <c r="V68" s="18">
        <v>0</v>
      </c>
      <c r="Z68" s="17"/>
      <c r="AA68" s="80">
        <f t="shared" ref="AA68:AA131" si="5">V68+Z68</f>
        <v>0</v>
      </c>
      <c r="AB68" s="82">
        <f t="shared" ref="AB68:AB131" si="6">AA68*F68</f>
        <v>0</v>
      </c>
      <c r="AD68">
        <f t="shared" ref="AD68:AD131" si="7">AC68*F68</f>
        <v>0</v>
      </c>
      <c r="AE68" s="24">
        <v>40035</v>
      </c>
    </row>
    <row r="69" spans="1:31" x14ac:dyDescent="0.25">
      <c r="A69">
        <v>62445</v>
      </c>
      <c r="B69">
        <v>120020</v>
      </c>
      <c r="C69" t="s">
        <v>1606</v>
      </c>
      <c r="D69" t="s">
        <v>924</v>
      </c>
      <c r="F69">
        <v>2</v>
      </c>
      <c r="G69" s="32"/>
      <c r="I69" t="str">
        <f t="shared" si="4"/>
        <v>part</v>
      </c>
      <c r="V69" s="18">
        <v>0</v>
      </c>
      <c r="Z69" s="17"/>
      <c r="AA69" s="80">
        <f t="shared" si="5"/>
        <v>0</v>
      </c>
      <c r="AB69" s="82">
        <f t="shared" si="6"/>
        <v>0</v>
      </c>
      <c r="AD69">
        <f t="shared" si="7"/>
        <v>0</v>
      </c>
      <c r="AE69" s="24">
        <v>39926</v>
      </c>
    </row>
    <row r="70" spans="1:31" x14ac:dyDescent="0.25">
      <c r="A70">
        <v>62451</v>
      </c>
      <c r="B70">
        <v>62455</v>
      </c>
      <c r="C70" t="s">
        <v>1189</v>
      </c>
      <c r="D70" t="s">
        <v>924</v>
      </c>
      <c r="F70">
        <v>2</v>
      </c>
      <c r="G70" s="32"/>
      <c r="I70" t="str">
        <f t="shared" si="4"/>
        <v>assy</v>
      </c>
      <c r="V70" s="18">
        <v>0</v>
      </c>
      <c r="Z70" s="17"/>
      <c r="AA70" s="80">
        <f t="shared" si="5"/>
        <v>0</v>
      </c>
      <c r="AB70" s="82">
        <f t="shared" si="6"/>
        <v>0</v>
      </c>
      <c r="AD70">
        <f t="shared" si="7"/>
        <v>0</v>
      </c>
      <c r="AE70" s="24">
        <v>39926</v>
      </c>
    </row>
    <row r="71" spans="1:31" x14ac:dyDescent="0.25">
      <c r="A71">
        <v>62451</v>
      </c>
      <c r="B71">
        <v>62468</v>
      </c>
      <c r="C71" t="s">
        <v>1739</v>
      </c>
      <c r="D71" t="s">
        <v>924</v>
      </c>
      <c r="F71">
        <v>2</v>
      </c>
      <c r="G71" s="32"/>
      <c r="I71" t="str">
        <f t="shared" si="4"/>
        <v>assy</v>
      </c>
      <c r="V71" s="18">
        <v>0</v>
      </c>
      <c r="Z71" s="17"/>
      <c r="AA71" s="80">
        <f t="shared" si="5"/>
        <v>0</v>
      </c>
      <c r="AB71" s="82">
        <f t="shared" si="6"/>
        <v>0</v>
      </c>
      <c r="AD71">
        <f t="shared" si="7"/>
        <v>0</v>
      </c>
      <c r="AE71" s="24">
        <v>39926</v>
      </c>
    </row>
    <row r="72" spans="1:31" x14ac:dyDescent="0.25">
      <c r="A72" s="41">
        <v>62451</v>
      </c>
      <c r="B72" s="41">
        <v>62858</v>
      </c>
      <c r="C72" s="41" t="s">
        <v>1918</v>
      </c>
      <c r="D72" s="41" t="s">
        <v>590</v>
      </c>
      <c r="E72" s="813" t="s">
        <v>576</v>
      </c>
      <c r="F72" s="41">
        <v>2</v>
      </c>
      <c r="G72" s="58">
        <v>1</v>
      </c>
      <c r="H72" s="41"/>
      <c r="I72" s="41" t="str">
        <f t="shared" si="4"/>
        <v>part</v>
      </c>
      <c r="J72" s="41"/>
      <c r="K72" s="41"/>
      <c r="L72" s="41"/>
      <c r="M72" s="41"/>
      <c r="N72" s="59"/>
      <c r="O72" s="59"/>
      <c r="P72" s="59"/>
      <c r="Q72" s="59"/>
      <c r="R72" s="60"/>
      <c r="S72" s="61"/>
      <c r="T72" s="40" t="s">
        <v>915</v>
      </c>
      <c r="U72" s="41"/>
      <c r="V72" s="62">
        <v>0</v>
      </c>
      <c r="W72" s="40"/>
      <c r="X72" s="41" t="s">
        <v>1201</v>
      </c>
      <c r="Y72" s="41" t="s">
        <v>1202</v>
      </c>
      <c r="Z72" s="17"/>
      <c r="AA72" s="80">
        <f t="shared" si="5"/>
        <v>0</v>
      </c>
      <c r="AB72" s="82">
        <f t="shared" si="6"/>
        <v>0</v>
      </c>
      <c r="AD72">
        <f t="shared" si="7"/>
        <v>0</v>
      </c>
      <c r="AE72" s="24">
        <v>40000</v>
      </c>
    </row>
    <row r="73" spans="1:31" x14ac:dyDescent="0.25">
      <c r="A73">
        <v>62451</v>
      </c>
      <c r="B73">
        <v>62883</v>
      </c>
      <c r="C73" t="s">
        <v>1352</v>
      </c>
      <c r="D73" t="s">
        <v>924</v>
      </c>
      <c r="F73">
        <v>2</v>
      </c>
      <c r="G73" s="32"/>
      <c r="I73" t="str">
        <f t="shared" si="4"/>
        <v>assy</v>
      </c>
      <c r="V73" s="18">
        <v>0</v>
      </c>
      <c r="X73" s="33"/>
      <c r="Z73" s="17"/>
      <c r="AA73" s="80">
        <f t="shared" si="5"/>
        <v>0</v>
      </c>
      <c r="AB73" s="82">
        <f t="shared" si="6"/>
        <v>0</v>
      </c>
      <c r="AD73">
        <f t="shared" si="7"/>
        <v>0</v>
      </c>
      <c r="AE73" s="24">
        <v>40025</v>
      </c>
    </row>
    <row r="74" spans="1:31" x14ac:dyDescent="0.25">
      <c r="A74">
        <v>62452</v>
      </c>
      <c r="B74">
        <v>2227</v>
      </c>
      <c r="C74" t="s">
        <v>882</v>
      </c>
      <c r="D74" t="s">
        <v>473</v>
      </c>
      <c r="F74">
        <v>4</v>
      </c>
      <c r="G74" s="32">
        <v>1</v>
      </c>
      <c r="I74" t="str">
        <f t="shared" si="4"/>
        <v>part</v>
      </c>
      <c r="V74" s="18">
        <v>0</v>
      </c>
      <c r="X74" s="39" t="s">
        <v>884</v>
      </c>
      <c r="Y74" t="s">
        <v>486</v>
      </c>
      <c r="Z74" s="20"/>
      <c r="AA74" s="80">
        <f t="shared" si="5"/>
        <v>0</v>
      </c>
      <c r="AB74" s="82">
        <f t="shared" si="6"/>
        <v>0</v>
      </c>
      <c r="AD74">
        <f t="shared" si="7"/>
        <v>0</v>
      </c>
      <c r="AE74" s="24">
        <v>39988</v>
      </c>
    </row>
    <row r="75" spans="1:31" s="33" customFormat="1" x14ac:dyDescent="0.25">
      <c r="A75" s="48">
        <v>62452</v>
      </c>
      <c r="B75" s="48">
        <v>20000</v>
      </c>
      <c r="C75" s="48" t="s">
        <v>1692</v>
      </c>
      <c r="D75" s="48" t="s">
        <v>473</v>
      </c>
      <c r="E75" s="48"/>
      <c r="F75" s="48">
        <v>2</v>
      </c>
      <c r="G75" s="49">
        <v>1</v>
      </c>
      <c r="H75" s="48"/>
      <c r="I75" s="48" t="str">
        <f t="shared" si="4"/>
        <v>part</v>
      </c>
      <c r="J75" s="48"/>
      <c r="K75" s="48"/>
      <c r="L75" s="48"/>
      <c r="M75" s="48"/>
      <c r="N75" s="50"/>
      <c r="O75" s="50"/>
      <c r="P75" s="50"/>
      <c r="Q75" s="50"/>
      <c r="R75" s="51"/>
      <c r="S75" s="52"/>
      <c r="T75" s="53"/>
      <c r="U75" s="48"/>
      <c r="V75" s="54">
        <v>0</v>
      </c>
      <c r="W75" s="53"/>
      <c r="X75" s="48" t="s">
        <v>1693</v>
      </c>
      <c r="Y75" s="48"/>
      <c r="Z75" s="55"/>
      <c r="AA75" s="80">
        <f t="shared" si="5"/>
        <v>0</v>
      </c>
      <c r="AB75" s="82">
        <f t="shared" si="6"/>
        <v>0</v>
      </c>
      <c r="AC75" s="48"/>
      <c r="AD75" s="48">
        <f t="shared" si="7"/>
        <v>0</v>
      </c>
      <c r="AE75" s="56">
        <v>39988</v>
      </c>
    </row>
    <row r="76" spans="1:31" x14ac:dyDescent="0.25">
      <c r="A76">
        <v>62452</v>
      </c>
      <c r="B76">
        <v>62804</v>
      </c>
      <c r="C76" t="s">
        <v>1270</v>
      </c>
      <c r="D76" t="s">
        <v>924</v>
      </c>
      <c r="F76">
        <v>2</v>
      </c>
      <c r="G76" s="32"/>
      <c r="I76" t="str">
        <f t="shared" si="4"/>
        <v>assy</v>
      </c>
      <c r="V76" s="18">
        <v>0</v>
      </c>
      <c r="Z76" s="17"/>
      <c r="AA76" s="80">
        <f t="shared" si="5"/>
        <v>0</v>
      </c>
      <c r="AB76" s="82">
        <f t="shared" si="6"/>
        <v>0</v>
      </c>
      <c r="AD76">
        <f t="shared" si="7"/>
        <v>0</v>
      </c>
      <c r="AE76" s="24">
        <v>39926</v>
      </c>
    </row>
    <row r="77" spans="1:31" x14ac:dyDescent="0.25">
      <c r="A77">
        <v>62452</v>
      </c>
      <c r="B77">
        <v>62827</v>
      </c>
      <c r="C77" s="33" t="s">
        <v>1290</v>
      </c>
      <c r="D77" t="s">
        <v>590</v>
      </c>
      <c r="E77" s="33" t="s">
        <v>576</v>
      </c>
      <c r="F77">
        <v>1</v>
      </c>
      <c r="G77" s="32">
        <v>1</v>
      </c>
      <c r="I77" t="str">
        <f t="shared" si="4"/>
        <v>assy</v>
      </c>
      <c r="T77" s="43" t="s">
        <v>1919</v>
      </c>
      <c r="V77" s="18">
        <v>0</v>
      </c>
      <c r="X77" s="44" t="s">
        <v>1087</v>
      </c>
      <c r="Z77" s="17"/>
      <c r="AA77" s="80">
        <f t="shared" si="5"/>
        <v>0</v>
      </c>
      <c r="AB77" s="82">
        <f t="shared" si="6"/>
        <v>0</v>
      </c>
      <c r="AD77">
        <f t="shared" si="7"/>
        <v>0</v>
      </c>
      <c r="AE77" s="24">
        <v>39988</v>
      </c>
    </row>
    <row r="78" spans="1:31" x14ac:dyDescent="0.25">
      <c r="A78">
        <v>62452</v>
      </c>
      <c r="B78">
        <v>62831</v>
      </c>
      <c r="C78" t="s">
        <v>1298</v>
      </c>
      <c r="D78" t="s">
        <v>590</v>
      </c>
      <c r="E78" s="33" t="s">
        <v>576</v>
      </c>
      <c r="F78">
        <v>1</v>
      </c>
      <c r="G78" s="32">
        <v>1</v>
      </c>
      <c r="I78" t="str">
        <f t="shared" si="4"/>
        <v>part</v>
      </c>
      <c r="V78" s="18">
        <v>0</v>
      </c>
      <c r="Z78" s="17"/>
      <c r="AA78" s="80">
        <f t="shared" si="5"/>
        <v>0</v>
      </c>
      <c r="AB78" s="82">
        <f t="shared" si="6"/>
        <v>0</v>
      </c>
      <c r="AD78">
        <f t="shared" si="7"/>
        <v>0</v>
      </c>
      <c r="AE78" s="24">
        <v>39988</v>
      </c>
    </row>
    <row r="79" spans="1:31" x14ac:dyDescent="0.25">
      <c r="A79" s="44">
        <v>62452</v>
      </c>
      <c r="B79" s="44">
        <v>62835</v>
      </c>
      <c r="C79" s="44" t="s">
        <v>1306</v>
      </c>
      <c r="D79" s="814" t="s">
        <v>590</v>
      </c>
      <c r="E79" s="814" t="s">
        <v>576</v>
      </c>
      <c r="F79" s="44">
        <v>1</v>
      </c>
      <c r="G79" s="66">
        <v>1</v>
      </c>
      <c r="H79" s="44"/>
      <c r="I79" s="44" t="str">
        <f t="shared" si="4"/>
        <v>part</v>
      </c>
      <c r="J79" s="44"/>
      <c r="K79" s="44"/>
      <c r="L79" s="44"/>
      <c r="M79" s="44"/>
      <c r="N79" s="67"/>
      <c r="O79" s="67"/>
      <c r="P79" s="67"/>
      <c r="Q79" s="67"/>
      <c r="R79" s="68"/>
      <c r="S79" s="69"/>
      <c r="T79" s="43" t="s">
        <v>1307</v>
      </c>
      <c r="U79" s="44"/>
      <c r="V79" s="70">
        <v>0</v>
      </c>
      <c r="W79" s="43"/>
      <c r="X79" s="44"/>
      <c r="Y79" s="44"/>
      <c r="Z79" s="71"/>
      <c r="AA79" s="80">
        <f t="shared" si="5"/>
        <v>0</v>
      </c>
      <c r="AB79" s="82">
        <f t="shared" si="6"/>
        <v>0</v>
      </c>
      <c r="AC79" s="44"/>
      <c r="AD79" s="44">
        <f t="shared" si="7"/>
        <v>0</v>
      </c>
      <c r="AE79" s="72">
        <v>40025</v>
      </c>
    </row>
    <row r="80" spans="1:31" x14ac:dyDescent="0.25">
      <c r="A80" s="44">
        <v>62452</v>
      </c>
      <c r="B80" s="44">
        <v>62836</v>
      </c>
      <c r="C80" s="44" t="s">
        <v>1309</v>
      </c>
      <c r="D80" s="44" t="s">
        <v>590</v>
      </c>
      <c r="E80" s="814" t="s">
        <v>576</v>
      </c>
      <c r="F80" s="44">
        <v>2</v>
      </c>
      <c r="G80" s="66"/>
      <c r="H80" s="44"/>
      <c r="I80" s="44" t="str">
        <f t="shared" si="4"/>
        <v>part</v>
      </c>
      <c r="J80" s="44"/>
      <c r="K80" s="44"/>
      <c r="L80" s="44"/>
      <c r="M80" s="44"/>
      <c r="N80" s="67"/>
      <c r="O80" s="67"/>
      <c r="P80" s="67"/>
      <c r="Q80" s="67"/>
      <c r="R80" s="68"/>
      <c r="S80" s="69"/>
      <c r="T80" s="43" t="s">
        <v>1307</v>
      </c>
      <c r="U80" s="44"/>
      <c r="V80" s="70">
        <v>0</v>
      </c>
      <c r="W80" s="43"/>
      <c r="X80" s="44"/>
      <c r="Y80" s="44"/>
      <c r="Z80" s="71"/>
      <c r="AA80" s="80">
        <f t="shared" si="5"/>
        <v>0</v>
      </c>
      <c r="AB80" s="82">
        <f t="shared" si="6"/>
        <v>0</v>
      </c>
      <c r="AD80">
        <f t="shared" si="7"/>
        <v>0</v>
      </c>
      <c r="AE80" s="24">
        <v>39988</v>
      </c>
    </row>
    <row r="81" spans="1:31" x14ac:dyDescent="0.25">
      <c r="A81" s="44">
        <v>62452</v>
      </c>
      <c r="B81" s="44">
        <v>62837</v>
      </c>
      <c r="C81" s="44" t="s">
        <v>1310</v>
      </c>
      <c r="D81" s="44" t="s">
        <v>590</v>
      </c>
      <c r="E81" s="814" t="s">
        <v>576</v>
      </c>
      <c r="F81" s="44">
        <v>1</v>
      </c>
      <c r="G81" s="66"/>
      <c r="H81" s="44"/>
      <c r="I81" s="44" t="str">
        <f t="shared" si="4"/>
        <v>part</v>
      </c>
      <c r="J81" s="44"/>
      <c r="K81" s="44"/>
      <c r="L81" s="44"/>
      <c r="M81" s="44"/>
      <c r="N81" s="67"/>
      <c r="O81" s="67"/>
      <c r="P81" s="67"/>
      <c r="Q81" s="67"/>
      <c r="R81" s="68"/>
      <c r="S81" s="69"/>
      <c r="T81" s="43" t="s">
        <v>1307</v>
      </c>
      <c r="U81" s="44"/>
      <c r="V81" s="70">
        <v>0</v>
      </c>
      <c r="W81" s="43"/>
      <c r="X81" s="44"/>
      <c r="Y81" s="44"/>
      <c r="Z81" s="71"/>
      <c r="AA81" s="80">
        <f t="shared" si="5"/>
        <v>0</v>
      </c>
      <c r="AB81" s="82">
        <f t="shared" si="6"/>
        <v>0</v>
      </c>
      <c r="AD81">
        <f t="shared" si="7"/>
        <v>0</v>
      </c>
      <c r="AE81" s="24">
        <v>39988</v>
      </c>
    </row>
    <row r="82" spans="1:31" x14ac:dyDescent="0.25">
      <c r="A82">
        <v>62454</v>
      </c>
      <c r="B82">
        <v>1177</v>
      </c>
      <c r="C82" t="s">
        <v>608</v>
      </c>
      <c r="D82" t="s">
        <v>473</v>
      </c>
      <c r="F82">
        <v>1</v>
      </c>
      <c r="G82" s="32">
        <v>1</v>
      </c>
      <c r="I82" t="str">
        <f t="shared" si="4"/>
        <v>part</v>
      </c>
      <c r="V82" s="18">
        <v>0</v>
      </c>
      <c r="X82" s="37" t="s">
        <v>1920</v>
      </c>
      <c r="Y82" t="s">
        <v>475</v>
      </c>
      <c r="Z82" s="17"/>
      <c r="AA82" s="80">
        <f t="shared" si="5"/>
        <v>0</v>
      </c>
      <c r="AB82" s="82">
        <f t="shared" si="6"/>
        <v>0</v>
      </c>
      <c r="AD82">
        <f t="shared" si="7"/>
        <v>0</v>
      </c>
      <c r="AE82" s="24">
        <v>39926</v>
      </c>
    </row>
    <row r="83" spans="1:31" x14ac:dyDescent="0.25">
      <c r="A83">
        <v>62454</v>
      </c>
      <c r="B83">
        <v>1197</v>
      </c>
      <c r="C83" t="s">
        <v>621</v>
      </c>
      <c r="D83" t="s">
        <v>473</v>
      </c>
      <c r="F83">
        <v>1</v>
      </c>
      <c r="G83" s="32">
        <v>1</v>
      </c>
      <c r="I83" t="str">
        <f t="shared" si="4"/>
        <v>part</v>
      </c>
      <c r="S83" s="22"/>
      <c r="T83" s="23" t="s">
        <v>1921</v>
      </c>
      <c r="U83" s="24"/>
      <c r="V83" s="18">
        <v>0</v>
      </c>
      <c r="W83" s="10"/>
      <c r="X83" s="38" t="s">
        <v>1696</v>
      </c>
      <c r="Z83" s="17"/>
      <c r="AA83" s="80">
        <f t="shared" si="5"/>
        <v>0</v>
      </c>
      <c r="AB83" s="82">
        <f t="shared" si="6"/>
        <v>0</v>
      </c>
      <c r="AD83">
        <f t="shared" si="7"/>
        <v>0</v>
      </c>
      <c r="AE83" s="24">
        <v>39926</v>
      </c>
    </row>
    <row r="84" spans="1:31" x14ac:dyDescent="0.25">
      <c r="A84">
        <v>62455</v>
      </c>
      <c r="B84">
        <v>2158</v>
      </c>
      <c r="C84" t="s">
        <v>871</v>
      </c>
      <c r="D84" t="s">
        <v>473</v>
      </c>
      <c r="F84">
        <v>1</v>
      </c>
      <c r="G84" s="32">
        <v>1</v>
      </c>
      <c r="I84" t="str">
        <f t="shared" si="4"/>
        <v>part</v>
      </c>
      <c r="V84" s="18">
        <v>0</v>
      </c>
      <c r="X84" s="37" t="s">
        <v>1922</v>
      </c>
      <c r="Y84" t="s">
        <v>475</v>
      </c>
      <c r="Z84" s="17"/>
      <c r="AA84" s="80">
        <f t="shared" si="5"/>
        <v>0</v>
      </c>
      <c r="AB84" s="82">
        <f t="shared" si="6"/>
        <v>0</v>
      </c>
      <c r="AD84">
        <f t="shared" si="7"/>
        <v>0</v>
      </c>
      <c r="AE84" s="24">
        <v>39926</v>
      </c>
    </row>
    <row r="85" spans="1:31" x14ac:dyDescent="0.25">
      <c r="A85">
        <v>62455</v>
      </c>
      <c r="B85">
        <v>62801</v>
      </c>
      <c r="C85" t="s">
        <v>1267</v>
      </c>
      <c r="D85" t="s">
        <v>590</v>
      </c>
      <c r="E85" t="s">
        <v>576</v>
      </c>
      <c r="F85">
        <v>1</v>
      </c>
      <c r="G85" s="32">
        <v>0.6</v>
      </c>
      <c r="I85" t="str">
        <f t="shared" si="4"/>
        <v>part</v>
      </c>
      <c r="V85" s="18">
        <v>0</v>
      </c>
      <c r="X85" t="s">
        <v>1269</v>
      </c>
      <c r="Z85" s="17"/>
      <c r="AA85" s="80">
        <f t="shared" si="5"/>
        <v>0</v>
      </c>
      <c r="AB85" s="82">
        <f t="shared" si="6"/>
        <v>0</v>
      </c>
      <c r="AC85" s="7"/>
      <c r="AD85">
        <f t="shared" si="7"/>
        <v>0</v>
      </c>
      <c r="AE85" s="24">
        <v>39926</v>
      </c>
    </row>
    <row r="86" spans="1:31" x14ac:dyDescent="0.25">
      <c r="A86">
        <v>62456</v>
      </c>
      <c r="B86">
        <v>1312</v>
      </c>
      <c r="C86" t="s">
        <v>667</v>
      </c>
      <c r="D86" t="s">
        <v>473</v>
      </c>
      <c r="F86">
        <v>1</v>
      </c>
      <c r="G86" s="32">
        <v>1</v>
      </c>
      <c r="I86" t="str">
        <f t="shared" si="4"/>
        <v>part</v>
      </c>
      <c r="V86" s="18">
        <v>0</v>
      </c>
      <c r="X86" s="37" t="s">
        <v>1923</v>
      </c>
      <c r="Y86" t="s">
        <v>475</v>
      </c>
      <c r="Z86" s="17"/>
      <c r="AA86" s="80">
        <f t="shared" si="5"/>
        <v>0</v>
      </c>
      <c r="AB86" s="82">
        <f t="shared" si="6"/>
        <v>0</v>
      </c>
      <c r="AD86">
        <f t="shared" si="7"/>
        <v>0</v>
      </c>
      <c r="AE86" s="24">
        <v>39926</v>
      </c>
    </row>
    <row r="87" spans="1:31" x14ac:dyDescent="0.25">
      <c r="A87">
        <v>62456</v>
      </c>
      <c r="B87">
        <v>1515</v>
      </c>
      <c r="C87" t="s">
        <v>1924</v>
      </c>
      <c r="D87" t="s">
        <v>473</v>
      </c>
      <c r="F87">
        <v>4</v>
      </c>
      <c r="G87" s="32">
        <v>1</v>
      </c>
      <c r="I87" t="str">
        <f t="shared" si="4"/>
        <v>part</v>
      </c>
      <c r="V87" s="18">
        <v>0</v>
      </c>
      <c r="X87" s="39" t="s">
        <v>1925</v>
      </c>
      <c r="Y87" t="s">
        <v>475</v>
      </c>
      <c r="Z87" s="17"/>
      <c r="AA87" s="80">
        <f t="shared" si="5"/>
        <v>0</v>
      </c>
      <c r="AB87" s="82">
        <f t="shared" si="6"/>
        <v>0</v>
      </c>
      <c r="AD87">
        <f t="shared" si="7"/>
        <v>0</v>
      </c>
      <c r="AE87" s="24">
        <v>39926</v>
      </c>
    </row>
    <row r="88" spans="1:31" x14ac:dyDescent="0.25">
      <c r="A88">
        <v>62456</v>
      </c>
      <c r="B88">
        <v>1536</v>
      </c>
      <c r="C88" t="s">
        <v>730</v>
      </c>
      <c r="D88" t="s">
        <v>473</v>
      </c>
      <c r="F88">
        <v>1</v>
      </c>
      <c r="G88" s="32">
        <v>1</v>
      </c>
      <c r="I88" t="str">
        <f t="shared" si="4"/>
        <v>part</v>
      </c>
      <c r="T88" s="15" t="s">
        <v>731</v>
      </c>
      <c r="V88" s="18">
        <v>0</v>
      </c>
      <c r="X88" s="37" t="s">
        <v>1926</v>
      </c>
      <c r="AA88" s="80">
        <f t="shared" si="5"/>
        <v>0</v>
      </c>
      <c r="AB88" s="82">
        <f t="shared" si="6"/>
        <v>0</v>
      </c>
      <c r="AD88">
        <f t="shared" si="7"/>
        <v>0</v>
      </c>
      <c r="AE88" s="24">
        <v>39926</v>
      </c>
    </row>
    <row r="89" spans="1:31" x14ac:dyDescent="0.25">
      <c r="A89">
        <v>62456</v>
      </c>
      <c r="B89">
        <v>62794</v>
      </c>
      <c r="C89" t="s">
        <v>1258</v>
      </c>
      <c r="D89" t="s">
        <v>590</v>
      </c>
      <c r="E89" t="s">
        <v>576</v>
      </c>
      <c r="F89">
        <v>1</v>
      </c>
      <c r="G89" s="32">
        <v>0.6</v>
      </c>
      <c r="I89" t="str">
        <f t="shared" si="4"/>
        <v>assy</v>
      </c>
      <c r="V89" s="18">
        <v>0</v>
      </c>
      <c r="X89" t="s">
        <v>1242</v>
      </c>
      <c r="AA89" s="80">
        <f t="shared" si="5"/>
        <v>0</v>
      </c>
      <c r="AB89" s="82">
        <f t="shared" si="6"/>
        <v>0</v>
      </c>
      <c r="AD89">
        <f t="shared" si="7"/>
        <v>0</v>
      </c>
      <c r="AE89" s="24">
        <v>39926</v>
      </c>
    </row>
    <row r="90" spans="1:31" x14ac:dyDescent="0.25">
      <c r="A90">
        <v>62456</v>
      </c>
      <c r="B90">
        <v>62799</v>
      </c>
      <c r="C90" t="s">
        <v>1264</v>
      </c>
      <c r="D90" t="s">
        <v>590</v>
      </c>
      <c r="E90" t="s">
        <v>576</v>
      </c>
      <c r="F90">
        <v>1</v>
      </c>
      <c r="G90" s="32">
        <v>0.6</v>
      </c>
      <c r="I90" t="str">
        <f t="shared" si="4"/>
        <v>assy</v>
      </c>
      <c r="V90" s="18">
        <v>0</v>
      </c>
      <c r="X90" t="s">
        <v>1242</v>
      </c>
      <c r="AA90" s="80">
        <f t="shared" si="5"/>
        <v>0</v>
      </c>
      <c r="AB90" s="82">
        <f t="shared" si="6"/>
        <v>0</v>
      </c>
      <c r="AD90">
        <f t="shared" si="7"/>
        <v>0</v>
      </c>
      <c r="AE90" s="24">
        <v>39926</v>
      </c>
    </row>
    <row r="91" spans="1:31" x14ac:dyDescent="0.25">
      <c r="A91">
        <v>62457</v>
      </c>
      <c r="B91">
        <v>384</v>
      </c>
      <c r="C91" t="s">
        <v>511</v>
      </c>
      <c r="D91" t="s">
        <v>473</v>
      </c>
      <c r="F91">
        <v>4</v>
      </c>
      <c r="G91" s="32">
        <v>1</v>
      </c>
      <c r="I91" t="str">
        <f t="shared" si="4"/>
        <v>part</v>
      </c>
      <c r="V91" s="18">
        <v>0</v>
      </c>
      <c r="X91" s="37" t="s">
        <v>474</v>
      </c>
      <c r="Y91" t="s">
        <v>475</v>
      </c>
      <c r="Z91" s="17"/>
      <c r="AA91" s="80">
        <f t="shared" si="5"/>
        <v>0</v>
      </c>
      <c r="AB91" s="82">
        <f t="shared" si="6"/>
        <v>0</v>
      </c>
      <c r="AD91">
        <f t="shared" si="7"/>
        <v>0</v>
      </c>
      <c r="AE91" s="24">
        <v>39926</v>
      </c>
    </row>
    <row r="92" spans="1:31" x14ac:dyDescent="0.25">
      <c r="A92">
        <v>62457</v>
      </c>
      <c r="B92">
        <v>492</v>
      </c>
      <c r="C92" t="s">
        <v>517</v>
      </c>
      <c r="D92" t="s">
        <v>473</v>
      </c>
      <c r="F92">
        <v>16</v>
      </c>
      <c r="G92" s="32">
        <v>1</v>
      </c>
      <c r="I92" t="str">
        <f t="shared" si="4"/>
        <v>part</v>
      </c>
      <c r="V92" s="18">
        <v>0</v>
      </c>
      <c r="X92" s="37" t="s">
        <v>1927</v>
      </c>
      <c r="Y92" t="s">
        <v>475</v>
      </c>
      <c r="Z92" s="17"/>
      <c r="AA92" s="80">
        <f t="shared" si="5"/>
        <v>0</v>
      </c>
      <c r="AB92" s="82">
        <f t="shared" si="6"/>
        <v>0</v>
      </c>
      <c r="AD92">
        <f t="shared" si="7"/>
        <v>0</v>
      </c>
      <c r="AE92" s="24">
        <v>39926</v>
      </c>
    </row>
    <row r="93" spans="1:31" x14ac:dyDescent="0.25">
      <c r="A93">
        <v>62457</v>
      </c>
      <c r="B93">
        <v>1384</v>
      </c>
      <c r="C93" t="s">
        <v>687</v>
      </c>
      <c r="D93" t="s">
        <v>473</v>
      </c>
      <c r="E93" t="s">
        <v>576</v>
      </c>
      <c r="F93">
        <v>9</v>
      </c>
      <c r="G93" s="32">
        <v>1</v>
      </c>
      <c r="I93" t="str">
        <f t="shared" si="4"/>
        <v>part</v>
      </c>
      <c r="T93" s="15" t="s">
        <v>688</v>
      </c>
      <c r="V93" s="18">
        <v>0</v>
      </c>
      <c r="W93" s="15" t="s">
        <v>1928</v>
      </c>
      <c r="X93" s="37" t="s">
        <v>689</v>
      </c>
      <c r="Z93" s="17"/>
      <c r="AA93" s="80">
        <f t="shared" si="5"/>
        <v>0</v>
      </c>
      <c r="AB93" s="82">
        <f t="shared" si="6"/>
        <v>0</v>
      </c>
      <c r="AD93">
        <f t="shared" si="7"/>
        <v>0</v>
      </c>
      <c r="AE93" s="24">
        <v>39926</v>
      </c>
    </row>
    <row r="94" spans="1:31" x14ac:dyDescent="0.25">
      <c r="A94">
        <v>62457</v>
      </c>
      <c r="B94">
        <v>1970</v>
      </c>
      <c r="C94" t="s">
        <v>820</v>
      </c>
      <c r="D94" t="s">
        <v>473</v>
      </c>
      <c r="F94">
        <v>31</v>
      </c>
      <c r="G94" s="32">
        <v>1</v>
      </c>
      <c r="I94" t="str">
        <f t="shared" si="4"/>
        <v>part</v>
      </c>
      <c r="V94" s="18">
        <v>0</v>
      </c>
      <c r="X94" s="37" t="s">
        <v>625</v>
      </c>
      <c r="Y94" t="s">
        <v>475</v>
      </c>
      <c r="Z94" s="17"/>
      <c r="AA94" s="80">
        <f t="shared" si="5"/>
        <v>0</v>
      </c>
      <c r="AB94" s="82">
        <f t="shared" si="6"/>
        <v>0</v>
      </c>
      <c r="AD94">
        <f t="shared" si="7"/>
        <v>0</v>
      </c>
      <c r="AE94" s="24">
        <v>39926</v>
      </c>
    </row>
    <row r="95" spans="1:31" x14ac:dyDescent="0.25">
      <c r="A95">
        <v>62457</v>
      </c>
      <c r="B95">
        <v>1982</v>
      </c>
      <c r="C95" t="s">
        <v>825</v>
      </c>
      <c r="D95" t="s">
        <v>473</v>
      </c>
      <c r="F95">
        <v>6</v>
      </c>
      <c r="G95" s="32">
        <v>1</v>
      </c>
      <c r="I95" t="str">
        <f t="shared" si="4"/>
        <v>part</v>
      </c>
      <c r="Q95" s="3"/>
      <c r="R95" s="12"/>
      <c r="V95" s="18">
        <v>0</v>
      </c>
      <c r="X95" s="37" t="s">
        <v>1929</v>
      </c>
      <c r="Z95" s="17"/>
      <c r="AA95" s="80">
        <f t="shared" si="5"/>
        <v>0</v>
      </c>
      <c r="AB95" s="82">
        <f t="shared" si="6"/>
        <v>0</v>
      </c>
      <c r="AD95">
        <f t="shared" si="7"/>
        <v>0</v>
      </c>
      <c r="AE95" s="24">
        <v>39926</v>
      </c>
    </row>
    <row r="96" spans="1:31" x14ac:dyDescent="0.25">
      <c r="A96">
        <v>62457</v>
      </c>
      <c r="B96">
        <v>110003</v>
      </c>
      <c r="C96" t="s">
        <v>1591</v>
      </c>
      <c r="D96" t="s">
        <v>590</v>
      </c>
      <c r="E96" t="s">
        <v>778</v>
      </c>
      <c r="F96">
        <v>1</v>
      </c>
      <c r="G96" s="32">
        <v>1</v>
      </c>
      <c r="I96" t="str">
        <f t="shared" si="4"/>
        <v>assy</v>
      </c>
      <c r="Q96" s="3"/>
      <c r="R96" s="12"/>
      <c r="V96" s="18">
        <v>0</v>
      </c>
      <c r="Z96" s="17"/>
      <c r="AA96" s="80">
        <f t="shared" si="5"/>
        <v>0</v>
      </c>
      <c r="AB96" s="82">
        <f t="shared" si="6"/>
        <v>0</v>
      </c>
      <c r="AD96">
        <f t="shared" si="7"/>
        <v>0</v>
      </c>
      <c r="AE96" s="24">
        <v>39926</v>
      </c>
    </row>
    <row r="97" spans="1:31" x14ac:dyDescent="0.25">
      <c r="A97">
        <v>62457</v>
      </c>
      <c r="B97">
        <v>110004</v>
      </c>
      <c r="C97" t="s">
        <v>1592</v>
      </c>
      <c r="D97" t="s">
        <v>590</v>
      </c>
      <c r="E97" t="s">
        <v>1081</v>
      </c>
      <c r="F97">
        <v>1</v>
      </c>
      <c r="G97" s="32">
        <v>1</v>
      </c>
      <c r="I97" t="str">
        <f t="shared" si="4"/>
        <v>assy</v>
      </c>
      <c r="Q97" s="3"/>
      <c r="R97" s="12"/>
      <c r="V97" s="18">
        <v>0</v>
      </c>
      <c r="Z97" s="17"/>
      <c r="AA97" s="80">
        <f t="shared" si="5"/>
        <v>0</v>
      </c>
      <c r="AB97" s="82">
        <f t="shared" si="6"/>
        <v>0</v>
      </c>
      <c r="AD97">
        <f t="shared" si="7"/>
        <v>0</v>
      </c>
      <c r="AE97" s="24">
        <v>39926</v>
      </c>
    </row>
    <row r="98" spans="1:31" s="48" customFormat="1" x14ac:dyDescent="0.25">
      <c r="A98">
        <v>62461</v>
      </c>
      <c r="B98">
        <v>2033</v>
      </c>
      <c r="C98" t="s">
        <v>835</v>
      </c>
      <c r="D98" t="s">
        <v>473</v>
      </c>
      <c r="E98"/>
      <c r="F98">
        <v>1</v>
      </c>
      <c r="G98" s="32">
        <v>1</v>
      </c>
      <c r="H98"/>
      <c r="I98" t="str">
        <f t="shared" si="4"/>
        <v>part</v>
      </c>
      <c r="J98"/>
      <c r="K98"/>
      <c r="L98"/>
      <c r="M98"/>
      <c r="N98" s="2"/>
      <c r="O98" s="2"/>
      <c r="P98" s="2"/>
      <c r="Q98" s="2"/>
      <c r="R98" s="10"/>
      <c r="S98" s="11"/>
      <c r="T98" s="15"/>
      <c r="U98"/>
      <c r="V98" s="18">
        <v>0</v>
      </c>
      <c r="W98" s="15"/>
      <c r="X98" s="37" t="s">
        <v>1930</v>
      </c>
      <c r="Y98"/>
      <c r="Z98" s="17"/>
      <c r="AA98" s="80">
        <f t="shared" si="5"/>
        <v>0</v>
      </c>
      <c r="AB98" s="82">
        <f t="shared" si="6"/>
        <v>0</v>
      </c>
      <c r="AC98"/>
      <c r="AD98">
        <f t="shared" si="7"/>
        <v>0</v>
      </c>
      <c r="AE98" s="24">
        <v>39926</v>
      </c>
    </row>
    <row r="99" spans="1:31" x14ac:dyDescent="0.25">
      <c r="A99">
        <v>62461</v>
      </c>
      <c r="B99">
        <v>2052</v>
      </c>
      <c r="C99" t="s">
        <v>838</v>
      </c>
      <c r="D99" t="s">
        <v>473</v>
      </c>
      <c r="F99">
        <v>1</v>
      </c>
      <c r="G99" s="32">
        <v>1</v>
      </c>
      <c r="I99" t="str">
        <f t="shared" si="4"/>
        <v>part</v>
      </c>
      <c r="V99" s="18">
        <v>0</v>
      </c>
      <c r="X99" t="s">
        <v>840</v>
      </c>
      <c r="AA99" s="80">
        <f t="shared" si="5"/>
        <v>0</v>
      </c>
      <c r="AB99" s="82">
        <f t="shared" si="6"/>
        <v>0</v>
      </c>
      <c r="AD99">
        <f t="shared" si="7"/>
        <v>0</v>
      </c>
      <c r="AE99" s="24">
        <v>39926</v>
      </c>
    </row>
    <row r="100" spans="1:31" x14ac:dyDescent="0.25">
      <c r="A100">
        <v>62461</v>
      </c>
      <c r="B100">
        <v>2053</v>
      </c>
      <c r="C100" t="s">
        <v>841</v>
      </c>
      <c r="D100" t="s">
        <v>473</v>
      </c>
      <c r="F100">
        <v>1</v>
      </c>
      <c r="G100" s="32">
        <v>1</v>
      </c>
      <c r="I100" t="str">
        <f t="shared" si="4"/>
        <v>part</v>
      </c>
      <c r="V100" s="18">
        <v>0</v>
      </c>
      <c r="X100" t="s">
        <v>840</v>
      </c>
      <c r="Z100" s="17"/>
      <c r="AA100" s="80">
        <f t="shared" si="5"/>
        <v>0</v>
      </c>
      <c r="AB100" s="82">
        <f t="shared" si="6"/>
        <v>0</v>
      </c>
      <c r="AD100">
        <f t="shared" si="7"/>
        <v>0</v>
      </c>
      <c r="AE100" s="24">
        <v>39926</v>
      </c>
    </row>
    <row r="101" spans="1:31" x14ac:dyDescent="0.25">
      <c r="A101">
        <v>62461</v>
      </c>
      <c r="B101">
        <v>62462</v>
      </c>
      <c r="C101" t="s">
        <v>1828</v>
      </c>
      <c r="D101" t="s">
        <v>924</v>
      </c>
      <c r="F101">
        <v>1</v>
      </c>
      <c r="G101" s="32"/>
      <c r="I101" t="str">
        <f t="shared" si="4"/>
        <v>part</v>
      </c>
      <c r="V101" s="25">
        <v>0</v>
      </c>
      <c r="Z101" s="17"/>
      <c r="AA101" s="80">
        <f t="shared" si="5"/>
        <v>0</v>
      </c>
      <c r="AB101" s="82">
        <f t="shared" si="6"/>
        <v>0</v>
      </c>
      <c r="AD101">
        <f t="shared" si="7"/>
        <v>0</v>
      </c>
      <c r="AE101" s="24">
        <v>39926</v>
      </c>
    </row>
    <row r="102" spans="1:31" s="44" customFormat="1" x14ac:dyDescent="0.25">
      <c r="A102">
        <v>62461</v>
      </c>
      <c r="B102">
        <v>62463</v>
      </c>
      <c r="C102" t="s">
        <v>1829</v>
      </c>
      <c r="D102" t="s">
        <v>924</v>
      </c>
      <c r="E102"/>
      <c r="F102">
        <v>1</v>
      </c>
      <c r="G102" s="32"/>
      <c r="H102"/>
      <c r="I102" t="str">
        <f t="shared" si="4"/>
        <v>part</v>
      </c>
      <c r="J102"/>
      <c r="K102"/>
      <c r="L102"/>
      <c r="M102"/>
      <c r="N102" s="2"/>
      <c r="O102" s="2"/>
      <c r="P102" s="2"/>
      <c r="Q102" s="2"/>
      <c r="R102" s="10"/>
      <c r="S102" s="11"/>
      <c r="T102" s="15"/>
      <c r="U102"/>
      <c r="V102" s="18">
        <v>0</v>
      </c>
      <c r="W102" s="15"/>
      <c r="X102"/>
      <c r="Y102"/>
      <c r="Z102" s="17"/>
      <c r="AA102" s="80">
        <f t="shared" si="5"/>
        <v>0</v>
      </c>
      <c r="AB102" s="82">
        <f t="shared" si="6"/>
        <v>0</v>
      </c>
      <c r="AC102"/>
      <c r="AD102">
        <f t="shared" si="7"/>
        <v>0</v>
      </c>
      <c r="AE102" s="24">
        <v>39926</v>
      </c>
    </row>
    <row r="103" spans="1:31" x14ac:dyDescent="0.25">
      <c r="A103">
        <v>62461</v>
      </c>
      <c r="B103">
        <v>62464</v>
      </c>
      <c r="C103" t="s">
        <v>1830</v>
      </c>
      <c r="D103" t="s">
        <v>924</v>
      </c>
      <c r="F103">
        <v>1</v>
      </c>
      <c r="G103" s="32"/>
      <c r="I103" t="str">
        <f t="shared" si="4"/>
        <v>part</v>
      </c>
      <c r="V103" s="18">
        <v>0</v>
      </c>
      <c r="Z103" s="17"/>
      <c r="AA103" s="80">
        <f t="shared" si="5"/>
        <v>0</v>
      </c>
      <c r="AB103" s="82">
        <f t="shared" si="6"/>
        <v>0</v>
      </c>
      <c r="AD103">
        <f t="shared" si="7"/>
        <v>0</v>
      </c>
      <c r="AE103" s="24">
        <v>39926</v>
      </c>
    </row>
    <row r="104" spans="1:31" x14ac:dyDescent="0.25">
      <c r="A104">
        <v>62461</v>
      </c>
      <c r="B104">
        <v>62807</v>
      </c>
      <c r="C104" t="s">
        <v>1272</v>
      </c>
      <c r="D104" t="s">
        <v>924</v>
      </c>
      <c r="F104">
        <v>1</v>
      </c>
      <c r="G104" s="32"/>
      <c r="I104" t="str">
        <f t="shared" si="4"/>
        <v>assy</v>
      </c>
      <c r="V104" s="18">
        <v>0</v>
      </c>
      <c r="Z104" s="17"/>
      <c r="AA104" s="80">
        <f t="shared" si="5"/>
        <v>0</v>
      </c>
      <c r="AB104" s="82">
        <f t="shared" si="6"/>
        <v>0</v>
      </c>
      <c r="AD104">
        <f t="shared" si="7"/>
        <v>0</v>
      </c>
      <c r="AE104" s="24">
        <v>39926</v>
      </c>
    </row>
    <row r="105" spans="1:31" x14ac:dyDescent="0.25">
      <c r="A105">
        <v>62465</v>
      </c>
      <c r="B105">
        <v>62853</v>
      </c>
      <c r="C105" t="s">
        <v>1311</v>
      </c>
      <c r="D105" t="s">
        <v>590</v>
      </c>
      <c r="E105" s="33" t="s">
        <v>576</v>
      </c>
      <c r="F105">
        <v>4</v>
      </c>
      <c r="G105" s="32">
        <v>1</v>
      </c>
      <c r="I105" t="str">
        <f t="shared" si="4"/>
        <v>part</v>
      </c>
      <c r="V105" s="18">
        <v>0</v>
      </c>
      <c r="Z105" s="17"/>
      <c r="AA105" s="80">
        <f t="shared" si="5"/>
        <v>0</v>
      </c>
      <c r="AB105" s="82">
        <f t="shared" si="6"/>
        <v>0</v>
      </c>
      <c r="AD105">
        <f t="shared" si="7"/>
        <v>0</v>
      </c>
      <c r="AE105" s="24">
        <v>40016</v>
      </c>
    </row>
    <row r="106" spans="1:31" x14ac:dyDescent="0.25">
      <c r="A106">
        <v>62465</v>
      </c>
      <c r="B106">
        <v>62881</v>
      </c>
      <c r="C106" t="s">
        <v>1346</v>
      </c>
      <c r="D106" t="s">
        <v>473</v>
      </c>
      <c r="E106" s="33"/>
      <c r="F106">
        <v>1</v>
      </c>
      <c r="G106" s="32">
        <v>1</v>
      </c>
      <c r="I106" t="str">
        <f t="shared" si="4"/>
        <v>part</v>
      </c>
      <c r="V106" s="18">
        <v>0</v>
      </c>
      <c r="W106" s="77" t="s">
        <v>1931</v>
      </c>
      <c r="X106" s="38" t="s">
        <v>1932</v>
      </c>
      <c r="Y106" s="38" t="s">
        <v>1933</v>
      </c>
      <c r="Z106" s="17"/>
      <c r="AA106" s="80">
        <f t="shared" si="5"/>
        <v>0</v>
      </c>
      <c r="AB106" s="82">
        <f t="shared" si="6"/>
        <v>0</v>
      </c>
      <c r="AD106">
        <f t="shared" si="7"/>
        <v>0</v>
      </c>
      <c r="AE106" s="24">
        <v>40022</v>
      </c>
    </row>
    <row r="107" spans="1:31" x14ac:dyDescent="0.25">
      <c r="A107">
        <v>62465</v>
      </c>
      <c r="B107">
        <v>62882</v>
      </c>
      <c r="C107" t="s">
        <v>1350</v>
      </c>
      <c r="D107" t="s">
        <v>590</v>
      </c>
      <c r="E107" s="33" t="s">
        <v>576</v>
      </c>
      <c r="F107">
        <v>1</v>
      </c>
      <c r="G107" s="32">
        <v>1</v>
      </c>
      <c r="I107" t="str">
        <f t="shared" si="4"/>
        <v>part</v>
      </c>
      <c r="V107" s="18">
        <v>0</v>
      </c>
      <c r="W107" s="35"/>
      <c r="X107" s="33"/>
      <c r="Y107" s="33"/>
      <c r="Z107" s="17"/>
      <c r="AA107" s="80">
        <f t="shared" si="5"/>
        <v>0</v>
      </c>
      <c r="AB107" s="82">
        <f t="shared" si="6"/>
        <v>0</v>
      </c>
      <c r="AD107">
        <f t="shared" si="7"/>
        <v>0</v>
      </c>
      <c r="AE107" s="24">
        <v>40036</v>
      </c>
    </row>
    <row r="108" spans="1:31" x14ac:dyDescent="0.25">
      <c r="A108">
        <v>62467</v>
      </c>
      <c r="B108">
        <v>1095</v>
      </c>
      <c r="C108" t="s">
        <v>575</v>
      </c>
      <c r="D108" t="s">
        <v>473</v>
      </c>
      <c r="E108" t="s">
        <v>576</v>
      </c>
      <c r="F108">
        <v>1</v>
      </c>
      <c r="G108" s="32">
        <v>1</v>
      </c>
      <c r="I108" t="str">
        <f t="shared" si="4"/>
        <v>part</v>
      </c>
      <c r="Q108" s="3"/>
      <c r="R108" s="12"/>
      <c r="V108" s="18">
        <v>0</v>
      </c>
      <c r="X108" s="37" t="s">
        <v>802</v>
      </c>
      <c r="Y108" t="s">
        <v>475</v>
      </c>
      <c r="Z108" s="17"/>
      <c r="AA108" s="80">
        <f t="shared" si="5"/>
        <v>0</v>
      </c>
      <c r="AB108" s="82">
        <f t="shared" si="6"/>
        <v>0</v>
      </c>
      <c r="AD108">
        <f t="shared" si="7"/>
        <v>0</v>
      </c>
      <c r="AE108" s="24">
        <v>39926</v>
      </c>
    </row>
    <row r="109" spans="1:31" x14ac:dyDescent="0.25">
      <c r="A109">
        <v>62467</v>
      </c>
      <c r="B109">
        <v>1139</v>
      </c>
      <c r="C109" t="s">
        <v>603</v>
      </c>
      <c r="D109" t="s">
        <v>473</v>
      </c>
      <c r="F109">
        <v>2</v>
      </c>
      <c r="G109" s="32">
        <v>1</v>
      </c>
      <c r="I109" t="str">
        <f t="shared" si="4"/>
        <v>part</v>
      </c>
      <c r="Q109" s="3"/>
      <c r="R109" s="12"/>
      <c r="V109" s="18">
        <v>0</v>
      </c>
      <c r="X109" s="37" t="s">
        <v>1934</v>
      </c>
      <c r="Y109" t="s">
        <v>475</v>
      </c>
      <c r="Z109" s="20"/>
      <c r="AA109" s="80">
        <f t="shared" si="5"/>
        <v>0</v>
      </c>
      <c r="AB109" s="82">
        <f t="shared" si="6"/>
        <v>0</v>
      </c>
      <c r="AD109">
        <f t="shared" si="7"/>
        <v>0</v>
      </c>
      <c r="AE109" s="24">
        <v>40000</v>
      </c>
    </row>
    <row r="110" spans="1:31" x14ac:dyDescent="0.25">
      <c r="A110">
        <v>62467</v>
      </c>
      <c r="B110">
        <v>1474</v>
      </c>
      <c r="C110" s="33" t="s">
        <v>719</v>
      </c>
      <c r="D110" t="s">
        <v>473</v>
      </c>
      <c r="E110" t="s">
        <v>576</v>
      </c>
      <c r="F110">
        <v>1</v>
      </c>
      <c r="G110" s="32">
        <v>1</v>
      </c>
      <c r="I110" t="str">
        <f t="shared" si="4"/>
        <v>part</v>
      </c>
      <c r="Q110" s="3"/>
      <c r="R110" s="12"/>
      <c r="V110" s="18">
        <v>0</v>
      </c>
      <c r="X110" s="37" t="s">
        <v>557</v>
      </c>
      <c r="Y110" t="s">
        <v>475</v>
      </c>
      <c r="Z110" s="17"/>
      <c r="AA110" s="80">
        <f t="shared" si="5"/>
        <v>0</v>
      </c>
      <c r="AB110" s="82">
        <f t="shared" si="6"/>
        <v>0</v>
      </c>
      <c r="AD110">
        <f t="shared" si="7"/>
        <v>0</v>
      </c>
      <c r="AE110" s="24">
        <v>39926</v>
      </c>
    </row>
    <row r="111" spans="1:31" x14ac:dyDescent="0.25">
      <c r="A111">
        <v>62467</v>
      </c>
      <c r="B111">
        <v>1502</v>
      </c>
      <c r="C111" t="s">
        <v>1836</v>
      </c>
      <c r="D111" t="s">
        <v>473</v>
      </c>
      <c r="F111">
        <v>1</v>
      </c>
      <c r="G111" s="32">
        <v>1</v>
      </c>
      <c r="I111" t="str">
        <f t="shared" si="4"/>
        <v>assy</v>
      </c>
      <c r="Q111" s="3"/>
      <c r="R111" s="12"/>
      <c r="T111" s="15" t="s">
        <v>1837</v>
      </c>
      <c r="V111" s="18">
        <v>0</v>
      </c>
      <c r="X111" s="37" t="s">
        <v>668</v>
      </c>
      <c r="Y111" t="s">
        <v>490</v>
      </c>
      <c r="Z111" s="17"/>
      <c r="AA111" s="80">
        <f t="shared" si="5"/>
        <v>0</v>
      </c>
      <c r="AB111" s="82">
        <f t="shared" si="6"/>
        <v>0</v>
      </c>
      <c r="AD111">
        <f t="shared" si="7"/>
        <v>0</v>
      </c>
      <c r="AE111" s="24">
        <v>39926</v>
      </c>
    </row>
    <row r="112" spans="1:31" ht="13.5" customHeight="1" x14ac:dyDescent="0.25">
      <c r="A112">
        <v>62467</v>
      </c>
      <c r="B112">
        <v>1571</v>
      </c>
      <c r="C112" t="s">
        <v>738</v>
      </c>
      <c r="D112" t="s">
        <v>473</v>
      </c>
      <c r="F112">
        <v>1</v>
      </c>
      <c r="G112" s="32">
        <v>1</v>
      </c>
      <c r="I112" t="str">
        <f t="shared" si="4"/>
        <v>part</v>
      </c>
      <c r="Q112" s="3"/>
      <c r="R112" s="12"/>
      <c r="V112" s="18">
        <v>0</v>
      </c>
      <c r="X112" s="37" t="s">
        <v>668</v>
      </c>
      <c r="Y112" t="s">
        <v>475</v>
      </c>
      <c r="Z112" s="17"/>
      <c r="AA112" s="80">
        <f t="shared" si="5"/>
        <v>0</v>
      </c>
      <c r="AB112" s="82">
        <f t="shared" si="6"/>
        <v>0</v>
      </c>
      <c r="AD112">
        <f t="shared" si="7"/>
        <v>0</v>
      </c>
      <c r="AE112" s="24">
        <v>39926</v>
      </c>
    </row>
    <row r="113" spans="1:39" s="7" customFormat="1" x14ac:dyDescent="0.25">
      <c r="A113">
        <v>62467</v>
      </c>
      <c r="B113">
        <v>1717</v>
      </c>
      <c r="C113" t="s">
        <v>761</v>
      </c>
      <c r="D113" t="s">
        <v>473</v>
      </c>
      <c r="E113"/>
      <c r="F113">
        <v>1</v>
      </c>
      <c r="G113" s="32">
        <v>1</v>
      </c>
      <c r="H113"/>
      <c r="I113" t="str">
        <f t="shared" si="4"/>
        <v>part</v>
      </c>
      <c r="J113"/>
      <c r="K113"/>
      <c r="L113"/>
      <c r="M113"/>
      <c r="N113" s="2"/>
      <c r="O113" s="2"/>
      <c r="P113" s="2"/>
      <c r="Q113" s="3"/>
      <c r="R113" s="12"/>
      <c r="S113" s="11"/>
      <c r="T113" s="15"/>
      <c r="U113"/>
      <c r="V113" s="18">
        <v>0</v>
      </c>
      <c r="W113" s="15"/>
      <c r="X113" s="37" t="s">
        <v>548</v>
      </c>
      <c r="Y113" t="s">
        <v>475</v>
      </c>
      <c r="Z113" s="17"/>
      <c r="AA113" s="80">
        <f t="shared" si="5"/>
        <v>0</v>
      </c>
      <c r="AB113" s="82">
        <f t="shared" si="6"/>
        <v>0</v>
      </c>
      <c r="AC113"/>
      <c r="AD113">
        <f t="shared" si="7"/>
        <v>0</v>
      </c>
      <c r="AE113" s="24">
        <v>39926</v>
      </c>
      <c r="AF113"/>
      <c r="AG113"/>
      <c r="AH113"/>
      <c r="AI113"/>
      <c r="AJ113"/>
      <c r="AK113"/>
      <c r="AL113"/>
      <c r="AM113"/>
    </row>
    <row r="114" spans="1:39" x14ac:dyDescent="0.25">
      <c r="A114">
        <v>62467</v>
      </c>
      <c r="B114">
        <v>1819</v>
      </c>
      <c r="C114" t="s">
        <v>800</v>
      </c>
      <c r="D114" t="s">
        <v>473</v>
      </c>
      <c r="F114">
        <v>1</v>
      </c>
      <c r="G114" s="32">
        <v>1</v>
      </c>
      <c r="I114" t="str">
        <f t="shared" si="4"/>
        <v>part</v>
      </c>
      <c r="V114" s="18">
        <v>0</v>
      </c>
      <c r="X114" s="37" t="s">
        <v>1935</v>
      </c>
      <c r="Y114" t="s">
        <v>475</v>
      </c>
      <c r="Z114" s="17"/>
      <c r="AA114" s="80">
        <f t="shared" si="5"/>
        <v>0</v>
      </c>
      <c r="AB114" s="82">
        <f t="shared" si="6"/>
        <v>0</v>
      </c>
      <c r="AD114">
        <f t="shared" si="7"/>
        <v>0</v>
      </c>
      <c r="AE114" s="24">
        <v>39926</v>
      </c>
    </row>
    <row r="115" spans="1:39" s="7" customFormat="1" x14ac:dyDescent="0.25">
      <c r="A115" s="41">
        <v>62467</v>
      </c>
      <c r="B115" s="41">
        <v>62466</v>
      </c>
      <c r="C115" s="41" t="s">
        <v>1199</v>
      </c>
      <c r="D115" s="41" t="s">
        <v>590</v>
      </c>
      <c r="E115" s="41" t="s">
        <v>576</v>
      </c>
      <c r="F115" s="41">
        <v>1</v>
      </c>
      <c r="G115" s="58">
        <v>1</v>
      </c>
      <c r="H115" s="41"/>
      <c r="I115" s="41" t="str">
        <f t="shared" si="4"/>
        <v>part</v>
      </c>
      <c r="J115" s="41"/>
      <c r="K115" s="41"/>
      <c r="L115" s="41"/>
      <c r="M115" s="41"/>
      <c r="N115" s="59"/>
      <c r="O115" s="59"/>
      <c r="P115" s="59"/>
      <c r="Q115" s="59"/>
      <c r="R115" s="60"/>
      <c r="S115" s="61"/>
      <c r="T115" s="40" t="s">
        <v>915</v>
      </c>
      <c r="U115" s="41"/>
      <c r="V115" s="62">
        <v>0</v>
      </c>
      <c r="W115" s="40"/>
      <c r="X115" s="41" t="s">
        <v>1201</v>
      </c>
      <c r="Y115" s="41" t="s">
        <v>1202</v>
      </c>
      <c r="Z115" s="17"/>
      <c r="AA115" s="80">
        <f t="shared" si="5"/>
        <v>0</v>
      </c>
      <c r="AB115" s="82">
        <f t="shared" si="6"/>
        <v>0</v>
      </c>
      <c r="AC115"/>
      <c r="AD115">
        <f t="shared" si="7"/>
        <v>0</v>
      </c>
      <c r="AE115" s="24">
        <v>40000</v>
      </c>
      <c r="AF115"/>
      <c r="AG115"/>
      <c r="AH115"/>
      <c r="AI115"/>
      <c r="AJ115"/>
      <c r="AK115"/>
      <c r="AL115"/>
      <c r="AM115"/>
    </row>
    <row r="116" spans="1:39" x14ac:dyDescent="0.25">
      <c r="A116">
        <v>62468</v>
      </c>
      <c r="B116">
        <v>1819</v>
      </c>
      <c r="C116" t="s">
        <v>800</v>
      </c>
      <c r="D116" t="s">
        <v>473</v>
      </c>
      <c r="F116">
        <v>1</v>
      </c>
      <c r="G116" s="32">
        <v>1</v>
      </c>
      <c r="I116" t="str">
        <f t="shared" si="4"/>
        <v>part</v>
      </c>
      <c r="V116" s="18">
        <v>0</v>
      </c>
      <c r="X116" s="37" t="s">
        <v>1935</v>
      </c>
      <c r="Y116" t="s">
        <v>475</v>
      </c>
      <c r="Z116" s="17"/>
      <c r="AA116" s="80">
        <f t="shared" si="5"/>
        <v>0</v>
      </c>
      <c r="AB116" s="82">
        <f t="shared" si="6"/>
        <v>0</v>
      </c>
      <c r="AD116">
        <f t="shared" si="7"/>
        <v>0</v>
      </c>
      <c r="AE116" s="24">
        <v>39926</v>
      </c>
    </row>
    <row r="117" spans="1:39" x14ac:dyDescent="0.25">
      <c r="A117">
        <v>62468</v>
      </c>
      <c r="B117">
        <v>62491</v>
      </c>
      <c r="C117" s="26" t="s">
        <v>1207</v>
      </c>
      <c r="D117" t="s">
        <v>924</v>
      </c>
      <c r="F117">
        <v>1</v>
      </c>
      <c r="G117" s="32"/>
      <c r="I117" t="str">
        <f t="shared" si="4"/>
        <v>part</v>
      </c>
      <c r="V117" s="18">
        <v>0</v>
      </c>
      <c r="Z117" s="17"/>
      <c r="AA117" s="80">
        <f t="shared" si="5"/>
        <v>0</v>
      </c>
      <c r="AB117" s="82">
        <f t="shared" si="6"/>
        <v>0</v>
      </c>
      <c r="AD117">
        <f t="shared" si="7"/>
        <v>0</v>
      </c>
      <c r="AE117" s="24">
        <v>39926</v>
      </c>
    </row>
    <row r="118" spans="1:39" x14ac:dyDescent="0.25">
      <c r="A118">
        <v>62468</v>
      </c>
      <c r="B118">
        <v>62492</v>
      </c>
      <c r="C118" s="26" t="s">
        <v>1210</v>
      </c>
      <c r="D118" t="s">
        <v>924</v>
      </c>
      <c r="F118">
        <v>1</v>
      </c>
      <c r="G118" s="32"/>
      <c r="I118" t="str">
        <f t="shared" si="4"/>
        <v>part</v>
      </c>
      <c r="V118" s="18">
        <v>0</v>
      </c>
      <c r="Z118" s="17"/>
      <c r="AA118" s="80">
        <f t="shared" si="5"/>
        <v>0</v>
      </c>
      <c r="AB118" s="82">
        <f t="shared" si="6"/>
        <v>0</v>
      </c>
      <c r="AD118">
        <f t="shared" si="7"/>
        <v>0</v>
      </c>
      <c r="AE118" s="24">
        <v>39926</v>
      </c>
    </row>
    <row r="119" spans="1:39" x14ac:dyDescent="0.25">
      <c r="A119">
        <v>62468</v>
      </c>
      <c r="B119">
        <v>62493</v>
      </c>
      <c r="C119" t="s">
        <v>1214</v>
      </c>
      <c r="D119" t="s">
        <v>924</v>
      </c>
      <c r="F119">
        <v>1</v>
      </c>
      <c r="G119" s="32"/>
      <c r="I119" t="str">
        <f t="shared" si="4"/>
        <v>part</v>
      </c>
      <c r="V119" s="18">
        <v>0</v>
      </c>
      <c r="Z119" s="17"/>
      <c r="AA119" s="80">
        <f t="shared" si="5"/>
        <v>0</v>
      </c>
      <c r="AB119" s="82">
        <f t="shared" si="6"/>
        <v>0</v>
      </c>
      <c r="AD119">
        <f t="shared" si="7"/>
        <v>0</v>
      </c>
      <c r="AE119" s="24">
        <v>39926</v>
      </c>
    </row>
    <row r="120" spans="1:39" x14ac:dyDescent="0.25">
      <c r="A120">
        <v>62468</v>
      </c>
      <c r="B120">
        <v>62553</v>
      </c>
      <c r="C120" t="s">
        <v>1222</v>
      </c>
      <c r="D120" t="s">
        <v>590</v>
      </c>
      <c r="E120" t="s">
        <v>1081</v>
      </c>
      <c r="F120">
        <v>1</v>
      </c>
      <c r="G120" s="32">
        <v>1</v>
      </c>
      <c r="I120" t="str">
        <f t="shared" si="4"/>
        <v>part</v>
      </c>
      <c r="V120" s="18">
        <v>0</v>
      </c>
      <c r="Z120" s="17"/>
      <c r="AA120" s="80">
        <f t="shared" si="5"/>
        <v>0</v>
      </c>
      <c r="AB120" s="82">
        <f t="shared" si="6"/>
        <v>0</v>
      </c>
      <c r="AD120">
        <f t="shared" si="7"/>
        <v>0</v>
      </c>
      <c r="AE120" s="24">
        <v>39926</v>
      </c>
    </row>
    <row r="121" spans="1:39" x14ac:dyDescent="0.25">
      <c r="A121">
        <v>62578</v>
      </c>
      <c r="B121">
        <v>1709</v>
      </c>
      <c r="C121" t="s">
        <v>1838</v>
      </c>
      <c r="D121" t="s">
        <v>473</v>
      </c>
      <c r="F121">
        <v>1</v>
      </c>
      <c r="G121" s="32">
        <v>1</v>
      </c>
      <c r="I121" t="str">
        <f t="shared" si="4"/>
        <v>part</v>
      </c>
      <c r="V121" s="18">
        <v>0</v>
      </c>
      <c r="X121" s="37" t="s">
        <v>557</v>
      </c>
      <c r="Y121" t="s">
        <v>475</v>
      </c>
      <c r="Z121" s="17"/>
      <c r="AA121" s="80">
        <f t="shared" si="5"/>
        <v>0</v>
      </c>
      <c r="AB121" s="82">
        <f t="shared" si="6"/>
        <v>0</v>
      </c>
      <c r="AD121">
        <f t="shared" si="7"/>
        <v>0</v>
      </c>
      <c r="AE121" s="24">
        <v>39926</v>
      </c>
    </row>
    <row r="122" spans="1:39" x14ac:dyDescent="0.25">
      <c r="A122">
        <v>62743</v>
      </c>
      <c r="B122">
        <v>73</v>
      </c>
      <c r="C122" t="s">
        <v>479</v>
      </c>
      <c r="D122" t="s">
        <v>473</v>
      </c>
      <c r="F122">
        <v>3</v>
      </c>
      <c r="G122" s="32">
        <v>1</v>
      </c>
      <c r="I122" t="str">
        <f t="shared" si="4"/>
        <v>part</v>
      </c>
      <c r="V122" s="18">
        <v>0</v>
      </c>
      <c r="X122" s="37" t="s">
        <v>1910</v>
      </c>
      <c r="Y122" t="s">
        <v>475</v>
      </c>
      <c r="Z122" s="17"/>
      <c r="AA122" s="80">
        <f t="shared" si="5"/>
        <v>0</v>
      </c>
      <c r="AB122" s="82">
        <f t="shared" si="6"/>
        <v>0</v>
      </c>
      <c r="AD122">
        <f t="shared" si="7"/>
        <v>0</v>
      </c>
      <c r="AE122" s="24">
        <v>39926</v>
      </c>
    </row>
    <row r="123" spans="1:39" x14ac:dyDescent="0.25">
      <c r="A123">
        <v>62743</v>
      </c>
      <c r="B123">
        <v>568</v>
      </c>
      <c r="C123" t="s">
        <v>1840</v>
      </c>
      <c r="D123" t="s">
        <v>473</v>
      </c>
      <c r="F123">
        <v>3</v>
      </c>
      <c r="G123" s="32">
        <v>1</v>
      </c>
      <c r="I123" t="str">
        <f t="shared" si="4"/>
        <v>part</v>
      </c>
      <c r="V123" s="18">
        <v>0</v>
      </c>
      <c r="X123" s="37" t="s">
        <v>478</v>
      </c>
      <c r="Y123" t="s">
        <v>475</v>
      </c>
      <c r="Z123" s="17"/>
      <c r="AA123" s="80">
        <f t="shared" si="5"/>
        <v>0</v>
      </c>
      <c r="AB123" s="82">
        <f t="shared" si="6"/>
        <v>0</v>
      </c>
      <c r="AD123">
        <f t="shared" si="7"/>
        <v>0</v>
      </c>
      <c r="AE123" s="24">
        <v>39926</v>
      </c>
    </row>
    <row r="124" spans="1:39" x14ac:dyDescent="0.25">
      <c r="A124">
        <v>62743</v>
      </c>
      <c r="B124">
        <v>899</v>
      </c>
      <c r="C124" t="s">
        <v>559</v>
      </c>
      <c r="D124" t="s">
        <v>473</v>
      </c>
      <c r="F124">
        <v>3</v>
      </c>
      <c r="G124" s="32">
        <v>1</v>
      </c>
      <c r="I124" t="str">
        <f t="shared" si="4"/>
        <v>part</v>
      </c>
      <c r="V124" s="18">
        <v>0</v>
      </c>
      <c r="X124" s="37" t="s">
        <v>1936</v>
      </c>
      <c r="Y124" t="s">
        <v>475</v>
      </c>
      <c r="Z124" s="17"/>
      <c r="AA124" s="80">
        <f t="shared" si="5"/>
        <v>0</v>
      </c>
      <c r="AB124" s="82">
        <f t="shared" si="6"/>
        <v>0</v>
      </c>
      <c r="AD124">
        <f t="shared" si="7"/>
        <v>0</v>
      </c>
      <c r="AE124" s="24">
        <v>39926</v>
      </c>
    </row>
    <row r="125" spans="1:39" x14ac:dyDescent="0.25">
      <c r="A125">
        <v>62743</v>
      </c>
      <c r="B125">
        <v>1123</v>
      </c>
      <c r="C125" t="s">
        <v>598</v>
      </c>
      <c r="D125" t="s">
        <v>473</v>
      </c>
      <c r="F125">
        <v>5</v>
      </c>
      <c r="G125" s="32">
        <v>1</v>
      </c>
      <c r="I125" t="str">
        <f t="shared" si="4"/>
        <v>part</v>
      </c>
      <c r="V125" s="18">
        <v>0</v>
      </c>
      <c r="X125" s="37" t="s">
        <v>478</v>
      </c>
      <c r="Y125" t="s">
        <v>475</v>
      </c>
      <c r="Z125" s="17"/>
      <c r="AA125" s="80">
        <f t="shared" si="5"/>
        <v>0</v>
      </c>
      <c r="AB125" s="82">
        <f t="shared" si="6"/>
        <v>0</v>
      </c>
      <c r="AD125">
        <f t="shared" si="7"/>
        <v>0</v>
      </c>
      <c r="AE125" s="24">
        <v>39926</v>
      </c>
    </row>
    <row r="126" spans="1:39" x14ac:dyDescent="0.25">
      <c r="A126">
        <v>62743</v>
      </c>
      <c r="B126">
        <v>1365</v>
      </c>
      <c r="C126" t="s">
        <v>684</v>
      </c>
      <c r="D126" t="s">
        <v>473</v>
      </c>
      <c r="F126">
        <v>5</v>
      </c>
      <c r="G126" s="32">
        <v>1</v>
      </c>
      <c r="I126" t="str">
        <f t="shared" si="4"/>
        <v>part</v>
      </c>
      <c r="V126" s="18">
        <v>0</v>
      </c>
      <c r="X126" s="37" t="s">
        <v>478</v>
      </c>
      <c r="Y126" t="s">
        <v>475</v>
      </c>
      <c r="Z126" s="17"/>
      <c r="AA126" s="80">
        <f t="shared" si="5"/>
        <v>0</v>
      </c>
      <c r="AB126" s="82">
        <f t="shared" si="6"/>
        <v>0</v>
      </c>
      <c r="AD126">
        <f t="shared" si="7"/>
        <v>0</v>
      </c>
      <c r="AE126" s="24">
        <v>39926</v>
      </c>
    </row>
    <row r="127" spans="1:39" x14ac:dyDescent="0.25">
      <c r="A127">
        <v>62743</v>
      </c>
      <c r="B127">
        <v>1718</v>
      </c>
      <c r="C127" t="s">
        <v>763</v>
      </c>
      <c r="D127" t="s">
        <v>473</v>
      </c>
      <c r="F127">
        <v>1</v>
      </c>
      <c r="G127" s="32">
        <v>1</v>
      </c>
      <c r="I127" t="str">
        <f t="shared" si="4"/>
        <v>part</v>
      </c>
      <c r="V127" s="18">
        <v>0</v>
      </c>
      <c r="X127" s="37" t="s">
        <v>1937</v>
      </c>
      <c r="Y127" t="s">
        <v>490</v>
      </c>
      <c r="Z127" s="17"/>
      <c r="AA127" s="80">
        <f t="shared" si="5"/>
        <v>0</v>
      </c>
      <c r="AB127" s="82">
        <f t="shared" si="6"/>
        <v>0</v>
      </c>
      <c r="AD127">
        <f t="shared" si="7"/>
        <v>0</v>
      </c>
      <c r="AE127" s="24">
        <v>39926</v>
      </c>
    </row>
    <row r="128" spans="1:39" x14ac:dyDescent="0.25">
      <c r="A128">
        <v>62743</v>
      </c>
      <c r="B128">
        <v>1974</v>
      </c>
      <c r="C128" t="s">
        <v>1938</v>
      </c>
      <c r="D128" t="s">
        <v>590</v>
      </c>
      <c r="F128">
        <v>1</v>
      </c>
      <c r="G128" s="32">
        <v>1</v>
      </c>
      <c r="I128" t="str">
        <f t="shared" si="4"/>
        <v>part</v>
      </c>
      <c r="V128" s="18">
        <v>0</v>
      </c>
      <c r="Z128" s="17"/>
      <c r="AA128" s="80">
        <f t="shared" si="5"/>
        <v>0</v>
      </c>
      <c r="AB128" s="82">
        <f t="shared" si="6"/>
        <v>0</v>
      </c>
      <c r="AD128">
        <f t="shared" si="7"/>
        <v>0</v>
      </c>
      <c r="AE128" s="24">
        <v>39926</v>
      </c>
    </row>
    <row r="129" spans="1:31" x14ac:dyDescent="0.25">
      <c r="A129">
        <v>62743</v>
      </c>
      <c r="B129">
        <v>62744</v>
      </c>
      <c r="C129" t="s">
        <v>1939</v>
      </c>
      <c r="D129" t="s">
        <v>590</v>
      </c>
      <c r="E129" t="s">
        <v>576</v>
      </c>
      <c r="F129">
        <v>1</v>
      </c>
      <c r="G129" s="32">
        <v>1</v>
      </c>
      <c r="I129" t="str">
        <f t="shared" si="4"/>
        <v>part</v>
      </c>
      <c r="V129" s="18">
        <v>0</v>
      </c>
      <c r="X129" t="s">
        <v>1242</v>
      </c>
      <c r="Z129" s="17"/>
      <c r="AA129" s="80">
        <f t="shared" si="5"/>
        <v>0</v>
      </c>
      <c r="AB129" s="82">
        <f t="shared" si="6"/>
        <v>0</v>
      </c>
      <c r="AD129">
        <f t="shared" si="7"/>
        <v>0</v>
      </c>
      <c r="AE129" s="24">
        <v>39926</v>
      </c>
    </row>
    <row r="130" spans="1:31" x14ac:dyDescent="0.25">
      <c r="A130">
        <v>62743</v>
      </c>
      <c r="B130">
        <v>62745</v>
      </c>
      <c r="C130" t="s">
        <v>1940</v>
      </c>
      <c r="D130" t="s">
        <v>590</v>
      </c>
      <c r="E130" t="s">
        <v>576</v>
      </c>
      <c r="F130">
        <v>1</v>
      </c>
      <c r="G130" s="32">
        <v>1</v>
      </c>
      <c r="I130" t="str">
        <f t="shared" si="4"/>
        <v>part</v>
      </c>
      <c r="T130" s="40" t="s">
        <v>1941</v>
      </c>
      <c r="V130" s="25">
        <v>0</v>
      </c>
      <c r="X130" s="41" t="s">
        <v>1942</v>
      </c>
      <c r="Z130" s="17"/>
      <c r="AA130" s="80">
        <f t="shared" si="5"/>
        <v>0</v>
      </c>
      <c r="AB130" s="82">
        <f t="shared" si="6"/>
        <v>0</v>
      </c>
      <c r="AD130">
        <f t="shared" si="7"/>
        <v>0</v>
      </c>
      <c r="AE130" s="24">
        <v>39926</v>
      </c>
    </row>
    <row r="131" spans="1:31" x14ac:dyDescent="0.25">
      <c r="A131">
        <v>62743</v>
      </c>
      <c r="B131">
        <v>62746</v>
      </c>
      <c r="C131" t="s">
        <v>1943</v>
      </c>
      <c r="D131" t="s">
        <v>590</v>
      </c>
      <c r="E131" t="s">
        <v>576</v>
      </c>
      <c r="F131">
        <v>1</v>
      </c>
      <c r="G131" s="32">
        <v>1</v>
      </c>
      <c r="I131" t="str">
        <f t="shared" si="4"/>
        <v>part</v>
      </c>
      <c r="V131" s="18">
        <v>0</v>
      </c>
      <c r="X131" t="s">
        <v>1242</v>
      </c>
      <c r="Y131" s="42"/>
      <c r="Z131" s="17"/>
      <c r="AA131" s="80">
        <f t="shared" si="5"/>
        <v>0</v>
      </c>
      <c r="AB131" s="82">
        <f t="shared" si="6"/>
        <v>0</v>
      </c>
      <c r="AD131">
        <f t="shared" si="7"/>
        <v>0</v>
      </c>
      <c r="AE131" s="24">
        <v>39926</v>
      </c>
    </row>
    <row r="132" spans="1:31" x14ac:dyDescent="0.25">
      <c r="A132">
        <v>62743</v>
      </c>
      <c r="B132">
        <v>62747</v>
      </c>
      <c r="C132" t="s">
        <v>1944</v>
      </c>
      <c r="D132" t="s">
        <v>590</v>
      </c>
      <c r="E132" t="s">
        <v>576</v>
      </c>
      <c r="F132">
        <v>1</v>
      </c>
      <c r="G132" s="32">
        <v>1</v>
      </c>
      <c r="I132" t="str">
        <f t="shared" ref="I132:I195" si="8">IF(COUNTIF($A$4:$A$1015,B132)&lt;&gt;0,"assy","part")</f>
        <v>part</v>
      </c>
      <c r="T132" s="40" t="s">
        <v>1941</v>
      </c>
      <c r="V132" s="18">
        <v>0</v>
      </c>
      <c r="X132" s="41" t="s">
        <v>1942</v>
      </c>
      <c r="Z132" s="17"/>
      <c r="AA132" s="80">
        <f t="shared" ref="AA132:AA195" si="9">V132+Z132</f>
        <v>0</v>
      </c>
      <c r="AB132" s="82">
        <f t="shared" ref="AB132:AB195" si="10">AA132*F132</f>
        <v>0</v>
      </c>
      <c r="AD132">
        <f t="shared" ref="AD132:AD195" si="11">AC132*F132</f>
        <v>0</v>
      </c>
      <c r="AE132" s="24">
        <v>39926</v>
      </c>
    </row>
    <row r="133" spans="1:31" x14ac:dyDescent="0.25">
      <c r="A133">
        <v>62743</v>
      </c>
      <c r="B133">
        <v>62748</v>
      </c>
      <c r="C133" t="s">
        <v>1945</v>
      </c>
      <c r="D133" t="s">
        <v>590</v>
      </c>
      <c r="E133" t="s">
        <v>576</v>
      </c>
      <c r="F133">
        <v>1</v>
      </c>
      <c r="G133" s="32">
        <v>1</v>
      </c>
      <c r="I133" t="str">
        <f t="shared" si="8"/>
        <v>part</v>
      </c>
      <c r="T133" s="40" t="s">
        <v>1247</v>
      </c>
      <c r="V133" s="18">
        <v>0</v>
      </c>
      <c r="X133" s="41" t="s">
        <v>1946</v>
      </c>
      <c r="Z133" s="17"/>
      <c r="AA133" s="80">
        <f t="shared" si="9"/>
        <v>0</v>
      </c>
      <c r="AB133" s="82">
        <f t="shared" si="10"/>
        <v>0</v>
      </c>
      <c r="AD133">
        <f t="shared" si="11"/>
        <v>0</v>
      </c>
      <c r="AE133" s="24">
        <v>39926</v>
      </c>
    </row>
    <row r="134" spans="1:31" x14ac:dyDescent="0.25">
      <c r="A134">
        <v>62743</v>
      </c>
      <c r="B134">
        <v>62749</v>
      </c>
      <c r="C134" t="s">
        <v>1947</v>
      </c>
      <c r="D134" t="s">
        <v>590</v>
      </c>
      <c r="F134">
        <v>1</v>
      </c>
      <c r="G134" s="32">
        <v>1</v>
      </c>
      <c r="I134" t="str">
        <f t="shared" si="8"/>
        <v>part</v>
      </c>
      <c r="V134" s="18">
        <v>0</v>
      </c>
      <c r="Z134" s="17"/>
      <c r="AA134" s="80">
        <f t="shared" si="9"/>
        <v>0</v>
      </c>
      <c r="AB134" s="82">
        <f t="shared" si="10"/>
        <v>0</v>
      </c>
      <c r="AD134">
        <f t="shared" si="11"/>
        <v>0</v>
      </c>
      <c r="AE134" s="24">
        <v>39926</v>
      </c>
    </row>
    <row r="135" spans="1:31" x14ac:dyDescent="0.25">
      <c r="A135">
        <v>62752</v>
      </c>
      <c r="B135">
        <v>1851</v>
      </c>
      <c r="C135" t="s">
        <v>805</v>
      </c>
      <c r="D135" t="s">
        <v>473</v>
      </c>
      <c r="F135">
        <v>1</v>
      </c>
      <c r="G135" s="32">
        <v>0</v>
      </c>
      <c r="I135" t="str">
        <f t="shared" si="8"/>
        <v>part</v>
      </c>
      <c r="V135" s="18">
        <v>0</v>
      </c>
      <c r="X135" s="37" t="s">
        <v>806</v>
      </c>
      <c r="Y135" t="s">
        <v>475</v>
      </c>
      <c r="Z135" s="17"/>
      <c r="AA135" s="80">
        <f t="shared" si="9"/>
        <v>0</v>
      </c>
      <c r="AB135" s="82">
        <f t="shared" si="10"/>
        <v>0</v>
      </c>
      <c r="AD135">
        <f t="shared" si="11"/>
        <v>0</v>
      </c>
      <c r="AE135" s="24">
        <v>39926</v>
      </c>
    </row>
    <row r="136" spans="1:31" x14ac:dyDescent="0.25">
      <c r="A136">
        <v>62752</v>
      </c>
      <c r="B136">
        <v>62346</v>
      </c>
      <c r="C136" t="s">
        <v>1139</v>
      </c>
      <c r="D136" t="s">
        <v>590</v>
      </c>
      <c r="E136" t="s">
        <v>1081</v>
      </c>
      <c r="F136">
        <v>1</v>
      </c>
      <c r="G136" s="32">
        <v>1</v>
      </c>
      <c r="I136" t="str">
        <f t="shared" si="8"/>
        <v>part</v>
      </c>
      <c r="V136" s="18">
        <v>0</v>
      </c>
      <c r="W136" s="10"/>
      <c r="Z136" s="17"/>
      <c r="AA136" s="80">
        <f t="shared" si="9"/>
        <v>0</v>
      </c>
      <c r="AB136" s="82">
        <f t="shared" si="10"/>
        <v>0</v>
      </c>
      <c r="AD136">
        <f t="shared" si="11"/>
        <v>0</v>
      </c>
      <c r="AE136" s="24">
        <v>39926</v>
      </c>
    </row>
    <row r="137" spans="1:31" x14ac:dyDescent="0.25">
      <c r="A137">
        <v>62752</v>
      </c>
      <c r="B137">
        <v>62347</v>
      </c>
      <c r="C137" t="s">
        <v>1140</v>
      </c>
      <c r="D137" t="s">
        <v>924</v>
      </c>
      <c r="F137">
        <v>1</v>
      </c>
      <c r="G137" s="32"/>
      <c r="I137" t="str">
        <f t="shared" si="8"/>
        <v>assy</v>
      </c>
      <c r="V137" s="18">
        <v>0</v>
      </c>
      <c r="Z137" s="17"/>
      <c r="AA137" s="80">
        <f t="shared" si="9"/>
        <v>0</v>
      </c>
      <c r="AB137" s="82">
        <f t="shared" si="10"/>
        <v>0</v>
      </c>
      <c r="AD137">
        <f t="shared" si="11"/>
        <v>0</v>
      </c>
      <c r="AE137" s="24">
        <v>39926</v>
      </c>
    </row>
    <row r="138" spans="1:31" x14ac:dyDescent="0.25">
      <c r="A138">
        <v>62779</v>
      </c>
      <c r="B138">
        <v>62780</v>
      </c>
      <c r="C138" t="s">
        <v>1238</v>
      </c>
      <c r="D138" t="s">
        <v>590</v>
      </c>
      <c r="E138" t="s">
        <v>576</v>
      </c>
      <c r="F138">
        <v>1</v>
      </c>
      <c r="G138" s="32">
        <v>0.6</v>
      </c>
      <c r="I138" t="str">
        <f t="shared" si="8"/>
        <v>assy</v>
      </c>
      <c r="Q138" s="3"/>
      <c r="R138" s="12"/>
      <c r="T138" s="40" t="s">
        <v>1247</v>
      </c>
      <c r="U138" s="2"/>
      <c r="V138" s="18">
        <v>0</v>
      </c>
      <c r="W138" s="10"/>
      <c r="X138" s="41" t="s">
        <v>1248</v>
      </c>
      <c r="Z138" s="17"/>
      <c r="AA138" s="80">
        <f t="shared" si="9"/>
        <v>0</v>
      </c>
      <c r="AB138" s="82">
        <f t="shared" si="10"/>
        <v>0</v>
      </c>
      <c r="AD138">
        <f t="shared" si="11"/>
        <v>0</v>
      </c>
      <c r="AE138" s="24">
        <v>39926</v>
      </c>
    </row>
    <row r="139" spans="1:31" x14ac:dyDescent="0.25">
      <c r="A139">
        <v>62779</v>
      </c>
      <c r="B139">
        <v>62785</v>
      </c>
      <c r="C139" t="s">
        <v>1246</v>
      </c>
      <c r="D139" t="s">
        <v>590</v>
      </c>
      <c r="E139" t="s">
        <v>576</v>
      </c>
      <c r="F139">
        <v>1</v>
      </c>
      <c r="G139" s="32">
        <v>0.6</v>
      </c>
      <c r="I139" t="str">
        <f t="shared" si="8"/>
        <v>assy</v>
      </c>
      <c r="T139" s="40" t="s">
        <v>1247</v>
      </c>
      <c r="U139" s="2"/>
      <c r="V139" s="18">
        <v>0</v>
      </c>
      <c r="W139" s="10"/>
      <c r="X139" s="41" t="s">
        <v>1248</v>
      </c>
      <c r="Z139" s="17"/>
      <c r="AA139" s="80">
        <f t="shared" si="9"/>
        <v>0</v>
      </c>
      <c r="AB139" s="82">
        <f t="shared" si="10"/>
        <v>0</v>
      </c>
      <c r="AD139">
        <f t="shared" si="11"/>
        <v>0</v>
      </c>
      <c r="AE139" s="24">
        <v>39926</v>
      </c>
    </row>
    <row r="140" spans="1:31" x14ac:dyDescent="0.25">
      <c r="A140">
        <v>62779</v>
      </c>
      <c r="B140">
        <v>62788</v>
      </c>
      <c r="C140" t="s">
        <v>1251</v>
      </c>
      <c r="D140" t="s">
        <v>590</v>
      </c>
      <c r="E140" t="s">
        <v>576</v>
      </c>
      <c r="F140">
        <v>1</v>
      </c>
      <c r="G140" s="32">
        <v>1</v>
      </c>
      <c r="I140" t="str">
        <f t="shared" si="8"/>
        <v>part</v>
      </c>
      <c r="T140" s="40" t="s">
        <v>1247</v>
      </c>
      <c r="V140" s="18">
        <v>0</v>
      </c>
      <c r="X140" s="41" t="s">
        <v>1248</v>
      </c>
      <c r="Z140" s="17"/>
      <c r="AA140" s="80">
        <f t="shared" si="9"/>
        <v>0</v>
      </c>
      <c r="AB140" s="82">
        <f t="shared" si="10"/>
        <v>0</v>
      </c>
      <c r="AD140">
        <f t="shared" si="11"/>
        <v>0</v>
      </c>
      <c r="AE140" s="24">
        <v>39926</v>
      </c>
    </row>
    <row r="141" spans="1:31" x14ac:dyDescent="0.25">
      <c r="A141">
        <v>62779</v>
      </c>
      <c r="B141">
        <v>62789</v>
      </c>
      <c r="C141" t="s">
        <v>1252</v>
      </c>
      <c r="D141" t="s">
        <v>590</v>
      </c>
      <c r="E141" t="s">
        <v>576</v>
      </c>
      <c r="F141">
        <v>1</v>
      </c>
      <c r="G141" s="32">
        <v>0.6</v>
      </c>
      <c r="I141" t="str">
        <f t="shared" si="8"/>
        <v>assy</v>
      </c>
      <c r="T141" s="40" t="s">
        <v>1247</v>
      </c>
      <c r="V141" s="18">
        <v>0</v>
      </c>
      <c r="X141" s="41" t="s">
        <v>1248</v>
      </c>
      <c r="Z141" s="17"/>
      <c r="AA141" s="80">
        <f t="shared" si="9"/>
        <v>0</v>
      </c>
      <c r="AB141" s="82">
        <f t="shared" si="10"/>
        <v>0</v>
      </c>
      <c r="AD141">
        <f t="shared" si="11"/>
        <v>0</v>
      </c>
      <c r="AE141" s="24">
        <v>39926</v>
      </c>
    </row>
    <row r="142" spans="1:31" x14ac:dyDescent="0.25">
      <c r="A142">
        <v>62779</v>
      </c>
      <c r="B142">
        <v>62792</v>
      </c>
      <c r="C142" t="s">
        <v>1256</v>
      </c>
      <c r="D142" t="s">
        <v>590</v>
      </c>
      <c r="E142" t="s">
        <v>576</v>
      </c>
      <c r="F142">
        <v>1</v>
      </c>
      <c r="G142" s="32">
        <v>1</v>
      </c>
      <c r="I142" t="str">
        <f t="shared" si="8"/>
        <v>part</v>
      </c>
      <c r="T142" s="40" t="s">
        <v>1247</v>
      </c>
      <c r="V142" s="18">
        <v>0</v>
      </c>
      <c r="X142" s="41" t="s">
        <v>1248</v>
      </c>
      <c r="Z142" s="17"/>
      <c r="AA142" s="80">
        <f t="shared" si="9"/>
        <v>0</v>
      </c>
      <c r="AB142" s="82">
        <f t="shared" si="10"/>
        <v>0</v>
      </c>
      <c r="AD142">
        <f t="shared" si="11"/>
        <v>0</v>
      </c>
      <c r="AE142" s="24">
        <v>39926</v>
      </c>
    </row>
    <row r="143" spans="1:31" x14ac:dyDescent="0.25">
      <c r="A143">
        <v>62780</v>
      </c>
      <c r="B143">
        <v>62781</v>
      </c>
      <c r="C143" t="s">
        <v>1239</v>
      </c>
      <c r="D143" t="s">
        <v>590</v>
      </c>
      <c r="E143" t="s">
        <v>576</v>
      </c>
      <c r="F143">
        <v>1</v>
      </c>
      <c r="G143" s="32">
        <v>1</v>
      </c>
      <c r="I143" t="str">
        <f t="shared" si="8"/>
        <v>part</v>
      </c>
      <c r="T143" s="40" t="s">
        <v>1247</v>
      </c>
      <c r="V143" s="18">
        <v>0</v>
      </c>
      <c r="X143" s="41" t="s">
        <v>1248</v>
      </c>
      <c r="Z143" s="17"/>
      <c r="AA143" s="80">
        <f t="shared" si="9"/>
        <v>0</v>
      </c>
      <c r="AB143" s="82">
        <f t="shared" si="10"/>
        <v>0</v>
      </c>
      <c r="AD143">
        <f t="shared" si="11"/>
        <v>0</v>
      </c>
      <c r="AE143" s="24">
        <v>39926</v>
      </c>
    </row>
    <row r="144" spans="1:31" x14ac:dyDescent="0.25">
      <c r="A144">
        <v>62780</v>
      </c>
      <c r="B144">
        <v>62783</v>
      </c>
      <c r="C144" t="s">
        <v>1244</v>
      </c>
      <c r="D144" t="s">
        <v>590</v>
      </c>
      <c r="E144" t="s">
        <v>576</v>
      </c>
      <c r="F144">
        <v>1</v>
      </c>
      <c r="G144" s="32">
        <v>1</v>
      </c>
      <c r="I144" t="str">
        <f t="shared" si="8"/>
        <v>part</v>
      </c>
      <c r="T144" s="40" t="s">
        <v>1247</v>
      </c>
      <c r="U144" s="2"/>
      <c r="V144" s="18">
        <v>0</v>
      </c>
      <c r="W144" s="10"/>
      <c r="X144" s="41" t="s">
        <v>1248</v>
      </c>
      <c r="Z144" s="17"/>
      <c r="AA144" s="80">
        <f t="shared" si="9"/>
        <v>0</v>
      </c>
      <c r="AB144" s="82">
        <f t="shared" si="10"/>
        <v>0</v>
      </c>
      <c r="AD144">
        <f t="shared" si="11"/>
        <v>0</v>
      </c>
      <c r="AE144" s="24">
        <v>39926</v>
      </c>
    </row>
    <row r="145" spans="1:39" s="33" customFormat="1" x14ac:dyDescent="0.25">
      <c r="A145">
        <v>62780</v>
      </c>
      <c r="B145">
        <v>62784</v>
      </c>
      <c r="C145" t="s">
        <v>1245</v>
      </c>
      <c r="D145" t="s">
        <v>590</v>
      </c>
      <c r="E145" t="s">
        <v>576</v>
      </c>
      <c r="F145">
        <v>1</v>
      </c>
      <c r="G145" s="32">
        <v>1</v>
      </c>
      <c r="H145"/>
      <c r="I145" t="str">
        <f t="shared" si="8"/>
        <v>part</v>
      </c>
      <c r="J145"/>
      <c r="K145"/>
      <c r="L145"/>
      <c r="M145"/>
      <c r="N145" s="2"/>
      <c r="O145" s="2"/>
      <c r="P145" s="2"/>
      <c r="Q145" s="2"/>
      <c r="R145" s="10"/>
      <c r="S145" s="11"/>
      <c r="T145" s="40" t="s">
        <v>1247</v>
      </c>
      <c r="U145" s="2"/>
      <c r="V145" s="18">
        <v>0</v>
      </c>
      <c r="W145" s="10"/>
      <c r="X145" s="41" t="s">
        <v>1248</v>
      </c>
      <c r="Y145"/>
      <c r="Z145" s="17"/>
      <c r="AA145" s="80">
        <f t="shared" si="9"/>
        <v>0</v>
      </c>
      <c r="AB145" s="82">
        <f t="shared" si="10"/>
        <v>0</v>
      </c>
      <c r="AC145"/>
      <c r="AD145">
        <f t="shared" si="11"/>
        <v>0</v>
      </c>
      <c r="AE145" s="24">
        <v>39926</v>
      </c>
    </row>
    <row r="146" spans="1:39" x14ac:dyDescent="0.25">
      <c r="A146">
        <v>62785</v>
      </c>
      <c r="B146">
        <v>62786</v>
      </c>
      <c r="C146" t="s">
        <v>1249</v>
      </c>
      <c r="D146" t="s">
        <v>590</v>
      </c>
      <c r="E146" t="s">
        <v>576</v>
      </c>
      <c r="F146">
        <v>1</v>
      </c>
      <c r="G146" s="32">
        <v>1</v>
      </c>
      <c r="I146" t="str">
        <f t="shared" si="8"/>
        <v>part</v>
      </c>
      <c r="T146" s="40" t="s">
        <v>1247</v>
      </c>
      <c r="V146" s="18">
        <v>0</v>
      </c>
      <c r="X146" s="41" t="s">
        <v>1248</v>
      </c>
      <c r="Z146" s="17"/>
      <c r="AA146" s="80">
        <f t="shared" si="9"/>
        <v>0</v>
      </c>
      <c r="AB146" s="82">
        <f t="shared" si="10"/>
        <v>0</v>
      </c>
      <c r="AD146">
        <f t="shared" si="11"/>
        <v>0</v>
      </c>
      <c r="AE146" s="24">
        <v>39926</v>
      </c>
      <c r="AM146" s="7"/>
    </row>
    <row r="147" spans="1:39" x14ac:dyDescent="0.25">
      <c r="A147">
        <v>62785</v>
      </c>
      <c r="B147">
        <v>62787</v>
      </c>
      <c r="C147" t="s">
        <v>1250</v>
      </c>
      <c r="D147" t="s">
        <v>590</v>
      </c>
      <c r="E147" t="s">
        <v>576</v>
      </c>
      <c r="F147">
        <v>1</v>
      </c>
      <c r="G147" s="32">
        <v>1</v>
      </c>
      <c r="I147" t="str">
        <f t="shared" si="8"/>
        <v>part</v>
      </c>
      <c r="T147" s="40" t="s">
        <v>1247</v>
      </c>
      <c r="U147" s="2"/>
      <c r="V147" s="18">
        <v>0</v>
      </c>
      <c r="W147" s="10"/>
      <c r="X147" s="41" t="s">
        <v>1248</v>
      </c>
      <c r="Z147" s="17"/>
      <c r="AA147" s="80">
        <f t="shared" si="9"/>
        <v>0</v>
      </c>
      <c r="AB147" s="82">
        <f t="shared" si="10"/>
        <v>0</v>
      </c>
      <c r="AD147">
        <f t="shared" si="11"/>
        <v>0</v>
      </c>
      <c r="AE147" s="24">
        <v>39926</v>
      </c>
    </row>
    <row r="148" spans="1:39" x14ac:dyDescent="0.25">
      <c r="A148">
        <v>62785</v>
      </c>
      <c r="B148">
        <v>62793</v>
      </c>
      <c r="C148" t="s">
        <v>1257</v>
      </c>
      <c r="D148" t="s">
        <v>590</v>
      </c>
      <c r="E148" t="s">
        <v>576</v>
      </c>
      <c r="F148">
        <v>1</v>
      </c>
      <c r="G148" s="32">
        <v>1</v>
      </c>
      <c r="I148" t="str">
        <f t="shared" si="8"/>
        <v>part</v>
      </c>
      <c r="T148" s="40" t="s">
        <v>1247</v>
      </c>
      <c r="V148" s="18">
        <v>0</v>
      </c>
      <c r="W148" s="10"/>
      <c r="X148" s="41" t="s">
        <v>1248</v>
      </c>
      <c r="Z148" s="17"/>
      <c r="AA148" s="80">
        <f t="shared" si="9"/>
        <v>0</v>
      </c>
      <c r="AB148" s="82">
        <f t="shared" si="10"/>
        <v>0</v>
      </c>
      <c r="AD148">
        <f t="shared" si="11"/>
        <v>0</v>
      </c>
      <c r="AE148" s="24">
        <v>39926</v>
      </c>
    </row>
    <row r="149" spans="1:39" x14ac:dyDescent="0.25">
      <c r="A149">
        <v>62789</v>
      </c>
      <c r="B149">
        <v>62790</v>
      </c>
      <c r="C149" t="s">
        <v>1254</v>
      </c>
      <c r="D149" t="s">
        <v>590</v>
      </c>
      <c r="E149" t="s">
        <v>576</v>
      </c>
      <c r="F149">
        <v>1</v>
      </c>
      <c r="G149" s="32">
        <v>1</v>
      </c>
      <c r="I149" t="str">
        <f t="shared" si="8"/>
        <v>part</v>
      </c>
      <c r="T149" s="40" t="s">
        <v>1247</v>
      </c>
      <c r="U149" s="2"/>
      <c r="V149" s="18">
        <v>0</v>
      </c>
      <c r="W149" s="10"/>
      <c r="X149" s="41" t="s">
        <v>1248</v>
      </c>
      <c r="Z149" s="17"/>
      <c r="AA149" s="80">
        <f t="shared" si="9"/>
        <v>0</v>
      </c>
      <c r="AB149" s="82">
        <f t="shared" si="10"/>
        <v>0</v>
      </c>
      <c r="AD149">
        <f t="shared" si="11"/>
        <v>0</v>
      </c>
      <c r="AE149" s="24">
        <v>39926</v>
      </c>
    </row>
    <row r="150" spans="1:39" x14ac:dyDescent="0.25">
      <c r="A150">
        <v>62789</v>
      </c>
      <c r="B150">
        <v>62791</v>
      </c>
      <c r="C150" t="s">
        <v>1255</v>
      </c>
      <c r="D150" t="s">
        <v>590</v>
      </c>
      <c r="E150" t="s">
        <v>576</v>
      </c>
      <c r="F150">
        <v>1</v>
      </c>
      <c r="G150" s="32">
        <v>1</v>
      </c>
      <c r="I150" t="str">
        <f t="shared" si="8"/>
        <v>part</v>
      </c>
      <c r="T150" s="40" t="s">
        <v>1247</v>
      </c>
      <c r="U150" s="2"/>
      <c r="V150" s="18">
        <v>0</v>
      </c>
      <c r="W150" s="10"/>
      <c r="X150" s="41" t="s">
        <v>1248</v>
      </c>
      <c r="Z150" s="17"/>
      <c r="AA150" s="80">
        <f t="shared" si="9"/>
        <v>0</v>
      </c>
      <c r="AB150" s="82">
        <f t="shared" si="10"/>
        <v>0</v>
      </c>
      <c r="AD150">
        <f t="shared" si="11"/>
        <v>0</v>
      </c>
      <c r="AE150" s="24">
        <v>39926</v>
      </c>
    </row>
    <row r="151" spans="1:39" x14ac:dyDescent="0.25">
      <c r="A151">
        <v>62789</v>
      </c>
      <c r="B151">
        <v>62800</v>
      </c>
      <c r="C151" t="s">
        <v>1266</v>
      </c>
      <c r="D151" t="s">
        <v>590</v>
      </c>
      <c r="E151" t="s">
        <v>576</v>
      </c>
      <c r="F151">
        <v>2</v>
      </c>
      <c r="G151" s="32">
        <v>1</v>
      </c>
      <c r="I151" t="str">
        <f t="shared" si="8"/>
        <v>part</v>
      </c>
      <c r="T151" s="40" t="s">
        <v>1247</v>
      </c>
      <c r="V151" s="18">
        <v>0</v>
      </c>
      <c r="W151" s="10"/>
      <c r="X151" s="41" t="s">
        <v>1248</v>
      </c>
      <c r="Z151" s="17"/>
      <c r="AA151" s="80">
        <f t="shared" si="9"/>
        <v>0</v>
      </c>
      <c r="AB151" s="82">
        <f t="shared" si="10"/>
        <v>0</v>
      </c>
      <c r="AD151">
        <f t="shared" si="11"/>
        <v>0</v>
      </c>
      <c r="AE151" s="24">
        <v>39926</v>
      </c>
    </row>
    <row r="152" spans="1:39" x14ac:dyDescent="0.25">
      <c r="A152">
        <v>62794</v>
      </c>
      <c r="B152">
        <v>461</v>
      </c>
      <c r="C152" t="s">
        <v>515</v>
      </c>
      <c r="D152" t="s">
        <v>473</v>
      </c>
      <c r="F152">
        <v>2</v>
      </c>
      <c r="G152" s="32">
        <v>1</v>
      </c>
      <c r="I152" t="str">
        <f t="shared" si="8"/>
        <v>part</v>
      </c>
      <c r="V152" s="18">
        <v>0</v>
      </c>
      <c r="X152" s="37" t="s">
        <v>478</v>
      </c>
      <c r="Y152" t="s">
        <v>475</v>
      </c>
      <c r="Z152" s="17"/>
      <c r="AA152" s="80">
        <f t="shared" si="9"/>
        <v>0</v>
      </c>
      <c r="AB152" s="82">
        <f t="shared" si="10"/>
        <v>0</v>
      </c>
      <c r="AD152">
        <f t="shared" si="11"/>
        <v>0</v>
      </c>
      <c r="AE152" s="24">
        <v>39926</v>
      </c>
    </row>
    <row r="153" spans="1:39" x14ac:dyDescent="0.25">
      <c r="A153">
        <v>62794</v>
      </c>
      <c r="B153">
        <v>1123</v>
      </c>
      <c r="C153" t="s">
        <v>598</v>
      </c>
      <c r="D153" t="s">
        <v>473</v>
      </c>
      <c r="F153">
        <v>2</v>
      </c>
      <c r="G153" s="32">
        <v>1</v>
      </c>
      <c r="I153" t="str">
        <f t="shared" si="8"/>
        <v>part</v>
      </c>
      <c r="V153" s="18">
        <v>0</v>
      </c>
      <c r="X153" s="37" t="s">
        <v>478</v>
      </c>
      <c r="Y153" t="s">
        <v>475</v>
      </c>
      <c r="Z153" s="17"/>
      <c r="AA153" s="80">
        <f t="shared" si="9"/>
        <v>0</v>
      </c>
      <c r="AB153" s="82">
        <f t="shared" si="10"/>
        <v>0</v>
      </c>
      <c r="AD153">
        <f t="shared" si="11"/>
        <v>0</v>
      </c>
      <c r="AE153" s="24">
        <v>39926</v>
      </c>
    </row>
    <row r="154" spans="1:39" x14ac:dyDescent="0.25">
      <c r="A154">
        <v>62794</v>
      </c>
      <c r="B154">
        <v>1323</v>
      </c>
      <c r="C154" t="s">
        <v>1948</v>
      </c>
      <c r="D154" t="s">
        <v>473</v>
      </c>
      <c r="F154">
        <v>1</v>
      </c>
      <c r="G154" s="32">
        <v>1</v>
      </c>
      <c r="I154" t="str">
        <f t="shared" si="8"/>
        <v>part</v>
      </c>
      <c r="V154" s="18">
        <v>0</v>
      </c>
      <c r="X154" s="37" t="s">
        <v>1949</v>
      </c>
      <c r="Y154" t="s">
        <v>567</v>
      </c>
      <c r="Z154" s="17"/>
      <c r="AA154" s="80">
        <f t="shared" si="9"/>
        <v>0</v>
      </c>
      <c r="AB154" s="82">
        <f t="shared" si="10"/>
        <v>0</v>
      </c>
      <c r="AD154">
        <f t="shared" si="11"/>
        <v>0</v>
      </c>
      <c r="AE154" s="24">
        <v>39926</v>
      </c>
    </row>
    <row r="155" spans="1:39" x14ac:dyDescent="0.25">
      <c r="A155">
        <v>62794</v>
      </c>
      <c r="B155">
        <v>1486</v>
      </c>
      <c r="C155" t="s">
        <v>724</v>
      </c>
      <c r="D155" t="s">
        <v>473</v>
      </c>
      <c r="F155">
        <v>1</v>
      </c>
      <c r="G155" s="32">
        <v>1</v>
      </c>
      <c r="I155" t="str">
        <f t="shared" si="8"/>
        <v>part</v>
      </c>
      <c r="V155" s="18">
        <v>0</v>
      </c>
      <c r="W155" s="77" t="s">
        <v>1950</v>
      </c>
      <c r="X155" s="37" t="s">
        <v>1951</v>
      </c>
      <c r="Y155" t="s">
        <v>475</v>
      </c>
      <c r="Z155" s="17"/>
      <c r="AA155" s="80">
        <f t="shared" si="9"/>
        <v>0</v>
      </c>
      <c r="AB155" s="82">
        <f t="shared" si="10"/>
        <v>0</v>
      </c>
      <c r="AD155">
        <f t="shared" si="11"/>
        <v>0</v>
      </c>
      <c r="AE155" s="24">
        <v>39926</v>
      </c>
    </row>
    <row r="156" spans="1:39" x14ac:dyDescent="0.25">
      <c r="A156">
        <v>62794</v>
      </c>
      <c r="B156">
        <v>1571</v>
      </c>
      <c r="C156" t="s">
        <v>738</v>
      </c>
      <c r="D156" t="s">
        <v>473</v>
      </c>
      <c r="F156">
        <v>1</v>
      </c>
      <c r="G156" s="32">
        <v>1</v>
      </c>
      <c r="I156" t="str">
        <f t="shared" si="8"/>
        <v>part</v>
      </c>
      <c r="V156" s="18">
        <v>0</v>
      </c>
      <c r="W156" s="10"/>
      <c r="X156" s="37" t="s">
        <v>668</v>
      </c>
      <c r="Y156" t="s">
        <v>475</v>
      </c>
      <c r="Z156" s="17"/>
      <c r="AA156" s="80">
        <f t="shared" si="9"/>
        <v>0</v>
      </c>
      <c r="AB156" s="82">
        <f t="shared" si="10"/>
        <v>0</v>
      </c>
      <c r="AD156">
        <f t="shared" si="11"/>
        <v>0</v>
      </c>
      <c r="AE156" s="24">
        <v>39926</v>
      </c>
    </row>
    <row r="157" spans="1:39" x14ac:dyDescent="0.25">
      <c r="A157">
        <v>62794</v>
      </c>
      <c r="B157">
        <v>1635</v>
      </c>
      <c r="C157" t="s">
        <v>1952</v>
      </c>
      <c r="D157" t="s">
        <v>473</v>
      </c>
      <c r="E157" t="s">
        <v>576</v>
      </c>
      <c r="F157">
        <v>1</v>
      </c>
      <c r="G157" s="32">
        <v>1</v>
      </c>
      <c r="I157" t="str">
        <f t="shared" si="8"/>
        <v>part</v>
      </c>
      <c r="V157" s="18">
        <v>0</v>
      </c>
      <c r="W157" s="10"/>
      <c r="X157" s="37" t="s">
        <v>557</v>
      </c>
      <c r="Y157" t="s">
        <v>475</v>
      </c>
      <c r="Z157" s="17"/>
      <c r="AA157" s="80">
        <f t="shared" si="9"/>
        <v>0</v>
      </c>
      <c r="AB157" s="82">
        <f t="shared" si="10"/>
        <v>0</v>
      </c>
      <c r="AD157">
        <f t="shared" si="11"/>
        <v>0</v>
      </c>
      <c r="AE157" s="24">
        <v>39926</v>
      </c>
    </row>
    <row r="158" spans="1:39" x14ac:dyDescent="0.25">
      <c r="A158">
        <v>62794</v>
      </c>
      <c r="B158">
        <v>62778</v>
      </c>
      <c r="C158" t="s">
        <v>1232</v>
      </c>
      <c r="D158" t="s">
        <v>473</v>
      </c>
      <c r="E158" t="s">
        <v>576</v>
      </c>
      <c r="F158">
        <v>1</v>
      </c>
      <c r="G158" s="32">
        <v>1</v>
      </c>
      <c r="I158" t="str">
        <f t="shared" si="8"/>
        <v>part</v>
      </c>
      <c r="V158" s="18">
        <v>0</v>
      </c>
      <c r="W158" s="10"/>
      <c r="X158" t="s">
        <v>1242</v>
      </c>
      <c r="Z158" s="17"/>
      <c r="AA158" s="80">
        <f t="shared" si="9"/>
        <v>0</v>
      </c>
      <c r="AB158" s="82">
        <f t="shared" si="10"/>
        <v>0</v>
      </c>
      <c r="AD158">
        <f t="shared" si="11"/>
        <v>0</v>
      </c>
      <c r="AE158" s="24">
        <v>39926</v>
      </c>
    </row>
    <row r="159" spans="1:39" x14ac:dyDescent="0.25">
      <c r="A159">
        <v>62794</v>
      </c>
      <c r="B159">
        <v>62779</v>
      </c>
      <c r="C159" t="s">
        <v>1236</v>
      </c>
      <c r="D159" t="s">
        <v>590</v>
      </c>
      <c r="E159" t="s">
        <v>576</v>
      </c>
      <c r="F159">
        <v>1</v>
      </c>
      <c r="G159" s="32">
        <v>0.6</v>
      </c>
      <c r="I159" t="str">
        <f t="shared" si="8"/>
        <v>assy</v>
      </c>
      <c r="T159" s="40" t="s">
        <v>1247</v>
      </c>
      <c r="V159" s="18">
        <v>0</v>
      </c>
      <c r="X159" s="41" t="s">
        <v>1248</v>
      </c>
      <c r="Z159" s="17"/>
      <c r="AA159" s="80">
        <f t="shared" si="9"/>
        <v>0</v>
      </c>
      <c r="AB159" s="82">
        <f t="shared" si="10"/>
        <v>0</v>
      </c>
      <c r="AD159">
        <f t="shared" si="11"/>
        <v>0</v>
      </c>
      <c r="AE159" s="24">
        <v>39926</v>
      </c>
    </row>
    <row r="160" spans="1:39" x14ac:dyDescent="0.25">
      <c r="A160">
        <v>62794</v>
      </c>
      <c r="B160">
        <v>62782</v>
      </c>
      <c r="C160" t="s">
        <v>1240</v>
      </c>
      <c r="D160" t="s">
        <v>590</v>
      </c>
      <c r="E160" t="s">
        <v>576</v>
      </c>
      <c r="F160">
        <v>1</v>
      </c>
      <c r="G160" s="32">
        <v>1</v>
      </c>
      <c r="I160" t="str">
        <f t="shared" si="8"/>
        <v>part</v>
      </c>
      <c r="V160" s="18">
        <v>0</v>
      </c>
      <c r="X160" t="s">
        <v>1242</v>
      </c>
      <c r="Z160" s="17"/>
      <c r="AA160" s="80">
        <f t="shared" si="9"/>
        <v>0</v>
      </c>
      <c r="AB160" s="82">
        <f t="shared" si="10"/>
        <v>0</v>
      </c>
      <c r="AD160">
        <f t="shared" si="11"/>
        <v>0</v>
      </c>
      <c r="AE160" s="24">
        <v>39926</v>
      </c>
    </row>
    <row r="161" spans="1:39" x14ac:dyDescent="0.25">
      <c r="A161" s="33">
        <v>62794</v>
      </c>
      <c r="B161" s="33">
        <v>62797</v>
      </c>
      <c r="C161" s="33" t="s">
        <v>1259</v>
      </c>
      <c r="D161" s="33" t="s">
        <v>473</v>
      </c>
      <c r="E161" s="33" t="s">
        <v>576</v>
      </c>
      <c r="F161" s="33">
        <v>1</v>
      </c>
      <c r="G161" s="36">
        <v>1</v>
      </c>
      <c r="H161" s="33"/>
      <c r="I161" s="33" t="str">
        <f t="shared" si="8"/>
        <v>part</v>
      </c>
      <c r="J161" s="33"/>
      <c r="K161" s="33"/>
      <c r="L161" s="33"/>
      <c r="M161" s="33"/>
      <c r="N161" s="3"/>
      <c r="O161" s="3"/>
      <c r="P161" s="3"/>
      <c r="Q161" s="3"/>
      <c r="R161" s="12"/>
      <c r="S161" s="45"/>
      <c r="T161" s="46" t="s">
        <v>1953</v>
      </c>
      <c r="U161" s="47"/>
      <c r="V161" s="21">
        <v>0</v>
      </c>
      <c r="W161" s="75" t="s">
        <v>1954</v>
      </c>
      <c r="X161" s="39" t="s">
        <v>1955</v>
      </c>
      <c r="Y161" s="33" t="s">
        <v>475</v>
      </c>
      <c r="Z161" s="30"/>
      <c r="AA161" s="80">
        <f t="shared" si="9"/>
        <v>0</v>
      </c>
      <c r="AB161" s="82">
        <f t="shared" si="10"/>
        <v>0</v>
      </c>
      <c r="AC161" s="33"/>
      <c r="AD161" s="33">
        <f t="shared" si="11"/>
        <v>0</v>
      </c>
      <c r="AE161" s="24">
        <v>39926</v>
      </c>
    </row>
    <row r="162" spans="1:39" x14ac:dyDescent="0.25">
      <c r="A162">
        <v>62799</v>
      </c>
      <c r="B162">
        <v>73</v>
      </c>
      <c r="C162" t="s">
        <v>479</v>
      </c>
      <c r="D162" t="s">
        <v>473</v>
      </c>
      <c r="F162">
        <v>3</v>
      </c>
      <c r="G162" s="32">
        <v>1</v>
      </c>
      <c r="I162" t="str">
        <f t="shared" si="8"/>
        <v>part</v>
      </c>
      <c r="V162" s="18">
        <v>0</v>
      </c>
      <c r="X162" s="37" t="s">
        <v>1910</v>
      </c>
      <c r="Y162" t="s">
        <v>475</v>
      </c>
      <c r="Z162" s="17"/>
      <c r="AA162" s="80">
        <f t="shared" si="9"/>
        <v>0</v>
      </c>
      <c r="AB162" s="82">
        <f t="shared" si="10"/>
        <v>0</v>
      </c>
      <c r="AD162">
        <f t="shared" si="11"/>
        <v>0</v>
      </c>
      <c r="AE162" s="24">
        <v>39926</v>
      </c>
    </row>
    <row r="163" spans="1:39" x14ac:dyDescent="0.25">
      <c r="A163">
        <v>62799</v>
      </c>
      <c r="B163">
        <v>899</v>
      </c>
      <c r="C163" t="s">
        <v>559</v>
      </c>
      <c r="D163" t="s">
        <v>473</v>
      </c>
      <c r="F163">
        <v>3</v>
      </c>
      <c r="G163" s="32">
        <v>1</v>
      </c>
      <c r="I163" t="str">
        <f t="shared" si="8"/>
        <v>part</v>
      </c>
      <c r="V163" s="18">
        <v>0</v>
      </c>
      <c r="X163" s="37" t="s">
        <v>1936</v>
      </c>
      <c r="Y163" t="s">
        <v>475</v>
      </c>
      <c r="Z163" s="17"/>
      <c r="AA163" s="80">
        <f t="shared" si="9"/>
        <v>0</v>
      </c>
      <c r="AB163" s="82">
        <f t="shared" si="10"/>
        <v>0</v>
      </c>
      <c r="AD163">
        <f t="shared" si="11"/>
        <v>0</v>
      </c>
      <c r="AE163" s="24">
        <v>39926</v>
      </c>
    </row>
    <row r="164" spans="1:39" x14ac:dyDescent="0.25">
      <c r="A164">
        <v>62799</v>
      </c>
      <c r="B164">
        <v>1234</v>
      </c>
      <c r="C164" t="s">
        <v>639</v>
      </c>
      <c r="D164" t="s">
        <v>473</v>
      </c>
      <c r="F164">
        <v>1</v>
      </c>
      <c r="G164" s="32">
        <v>1</v>
      </c>
      <c r="I164" t="str">
        <f t="shared" si="8"/>
        <v>part</v>
      </c>
      <c r="V164" s="18">
        <v>0</v>
      </c>
      <c r="X164" s="37" t="s">
        <v>794</v>
      </c>
      <c r="Y164" t="s">
        <v>475</v>
      </c>
      <c r="Z164" s="17"/>
      <c r="AA164" s="80">
        <f t="shared" si="9"/>
        <v>0</v>
      </c>
      <c r="AB164" s="82">
        <f t="shared" si="10"/>
        <v>0</v>
      </c>
      <c r="AD164">
        <f t="shared" si="11"/>
        <v>0</v>
      </c>
      <c r="AE164" s="24">
        <v>39926</v>
      </c>
    </row>
    <row r="165" spans="1:39" x14ac:dyDescent="0.25">
      <c r="A165">
        <v>62799</v>
      </c>
      <c r="B165">
        <v>1718</v>
      </c>
      <c r="C165" t="s">
        <v>763</v>
      </c>
      <c r="D165" t="s">
        <v>473</v>
      </c>
      <c r="F165">
        <v>1</v>
      </c>
      <c r="G165" s="32">
        <v>1</v>
      </c>
      <c r="I165" t="str">
        <f t="shared" si="8"/>
        <v>part</v>
      </c>
      <c r="V165" s="18">
        <v>0</v>
      </c>
      <c r="X165" t="s">
        <v>1956</v>
      </c>
      <c r="Z165" s="17"/>
      <c r="AA165" s="80">
        <f t="shared" si="9"/>
        <v>0</v>
      </c>
      <c r="AB165" s="82">
        <f t="shared" si="10"/>
        <v>0</v>
      </c>
      <c r="AD165">
        <f t="shared" si="11"/>
        <v>0</v>
      </c>
      <c r="AE165" s="24">
        <v>39926</v>
      </c>
    </row>
    <row r="166" spans="1:39" x14ac:dyDescent="0.25">
      <c r="A166">
        <v>62799</v>
      </c>
      <c r="B166">
        <v>1800</v>
      </c>
      <c r="C166" t="s">
        <v>792</v>
      </c>
      <c r="D166" t="s">
        <v>473</v>
      </c>
      <c r="F166">
        <v>2</v>
      </c>
      <c r="G166" s="32">
        <v>1</v>
      </c>
      <c r="I166" t="str">
        <f t="shared" si="8"/>
        <v>part</v>
      </c>
      <c r="V166" s="18">
        <v>0</v>
      </c>
      <c r="X166" s="37" t="s">
        <v>844</v>
      </c>
      <c r="Y166" t="s">
        <v>475</v>
      </c>
      <c r="Z166" s="17"/>
      <c r="AA166" s="80">
        <f t="shared" si="9"/>
        <v>0</v>
      </c>
      <c r="AB166" s="82">
        <f t="shared" si="10"/>
        <v>0</v>
      </c>
      <c r="AD166">
        <f t="shared" si="11"/>
        <v>0</v>
      </c>
      <c r="AE166" s="24">
        <v>39926</v>
      </c>
    </row>
    <row r="167" spans="1:39" x14ac:dyDescent="0.25">
      <c r="A167">
        <v>62799</v>
      </c>
      <c r="B167">
        <v>62699</v>
      </c>
      <c r="C167" t="s">
        <v>1957</v>
      </c>
      <c r="D167" t="s">
        <v>590</v>
      </c>
      <c r="E167" t="s">
        <v>1081</v>
      </c>
      <c r="F167">
        <v>1</v>
      </c>
      <c r="G167" s="32">
        <v>1</v>
      </c>
      <c r="I167" t="str">
        <f t="shared" si="8"/>
        <v>part</v>
      </c>
      <c r="T167" s="40" t="s">
        <v>1941</v>
      </c>
      <c r="V167" s="18">
        <v>0</v>
      </c>
      <c r="X167" s="41" t="s">
        <v>1942</v>
      </c>
      <c r="Z167" s="17"/>
      <c r="AA167" s="80">
        <f t="shared" si="9"/>
        <v>0</v>
      </c>
      <c r="AB167" s="82">
        <f t="shared" si="10"/>
        <v>0</v>
      </c>
      <c r="AD167">
        <f t="shared" si="11"/>
        <v>0</v>
      </c>
      <c r="AE167" s="24">
        <v>39926</v>
      </c>
    </row>
    <row r="168" spans="1:39" x14ac:dyDescent="0.25">
      <c r="A168">
        <v>62799</v>
      </c>
      <c r="B168">
        <v>62700</v>
      </c>
      <c r="C168" t="s">
        <v>1227</v>
      </c>
      <c r="D168" t="s">
        <v>590</v>
      </c>
      <c r="E168" t="s">
        <v>576</v>
      </c>
      <c r="F168">
        <v>1</v>
      </c>
      <c r="G168" s="32">
        <v>1</v>
      </c>
      <c r="I168" t="str">
        <f t="shared" si="8"/>
        <v>part</v>
      </c>
      <c r="T168" s="40" t="s">
        <v>1941</v>
      </c>
      <c r="V168" s="18">
        <v>0</v>
      </c>
      <c r="X168" s="41" t="s">
        <v>1942</v>
      </c>
      <c r="Z168" s="17"/>
      <c r="AA168" s="80">
        <f t="shared" si="9"/>
        <v>0</v>
      </c>
      <c r="AB168" s="82">
        <f t="shared" si="10"/>
        <v>0</v>
      </c>
      <c r="AD168">
        <f t="shared" si="11"/>
        <v>0</v>
      </c>
      <c r="AE168" s="24">
        <v>39926</v>
      </c>
    </row>
    <row r="169" spans="1:39" x14ac:dyDescent="0.25">
      <c r="A169">
        <v>62799</v>
      </c>
      <c r="B169">
        <v>62798</v>
      </c>
      <c r="C169" t="s">
        <v>1262</v>
      </c>
      <c r="D169" t="s">
        <v>590</v>
      </c>
      <c r="E169" t="s">
        <v>576</v>
      </c>
      <c r="F169">
        <v>1</v>
      </c>
      <c r="G169" s="32">
        <v>1</v>
      </c>
      <c r="I169" t="str">
        <f t="shared" si="8"/>
        <v>part</v>
      </c>
      <c r="V169" s="18">
        <v>0</v>
      </c>
      <c r="X169" t="s">
        <v>1242</v>
      </c>
      <c r="Z169" s="17"/>
      <c r="AA169" s="80">
        <f t="shared" si="9"/>
        <v>0</v>
      </c>
      <c r="AB169" s="82">
        <f t="shared" si="10"/>
        <v>0</v>
      </c>
      <c r="AD169">
        <f t="shared" si="11"/>
        <v>0</v>
      </c>
      <c r="AE169" s="24">
        <v>39926</v>
      </c>
    </row>
    <row r="170" spans="1:39" x14ac:dyDescent="0.25">
      <c r="A170">
        <v>62804</v>
      </c>
      <c r="B170">
        <v>689</v>
      </c>
      <c r="C170" t="s">
        <v>527</v>
      </c>
      <c r="D170" t="s">
        <v>473</v>
      </c>
      <c r="F170">
        <v>1</v>
      </c>
      <c r="G170" s="32">
        <v>1</v>
      </c>
      <c r="I170" t="str">
        <f t="shared" si="8"/>
        <v>part</v>
      </c>
      <c r="T170" s="15" t="s">
        <v>522</v>
      </c>
      <c r="V170" s="18">
        <v>0</v>
      </c>
      <c r="X170" s="39" t="s">
        <v>1958</v>
      </c>
      <c r="Y170" t="s">
        <v>475</v>
      </c>
      <c r="AA170" s="80">
        <f t="shared" si="9"/>
        <v>0</v>
      </c>
      <c r="AB170" s="82">
        <f t="shared" si="10"/>
        <v>0</v>
      </c>
      <c r="AD170">
        <f t="shared" si="11"/>
        <v>0</v>
      </c>
      <c r="AE170" s="24">
        <v>39926</v>
      </c>
    </row>
    <row r="171" spans="1:39" x14ac:dyDescent="0.25">
      <c r="A171">
        <v>62804</v>
      </c>
      <c r="B171">
        <v>899</v>
      </c>
      <c r="C171" t="s">
        <v>559</v>
      </c>
      <c r="D171" t="s">
        <v>473</v>
      </c>
      <c r="F171">
        <v>4</v>
      </c>
      <c r="G171" s="32">
        <v>1</v>
      </c>
      <c r="I171" t="str">
        <f t="shared" si="8"/>
        <v>part</v>
      </c>
      <c r="V171" s="18">
        <v>0</v>
      </c>
      <c r="X171" s="37" t="s">
        <v>1936</v>
      </c>
      <c r="Y171" t="s">
        <v>475</v>
      </c>
      <c r="AA171" s="80">
        <f t="shared" si="9"/>
        <v>0</v>
      </c>
      <c r="AB171" s="82">
        <f t="shared" si="10"/>
        <v>0</v>
      </c>
      <c r="AD171">
        <f t="shared" si="11"/>
        <v>0</v>
      </c>
      <c r="AE171" s="24">
        <v>39926</v>
      </c>
    </row>
    <row r="172" spans="1:39" x14ac:dyDescent="0.25">
      <c r="A172">
        <v>62804</v>
      </c>
      <c r="B172">
        <v>1119</v>
      </c>
      <c r="C172" t="s">
        <v>1848</v>
      </c>
      <c r="D172" t="s">
        <v>473</v>
      </c>
      <c r="F172">
        <v>1</v>
      </c>
      <c r="G172" s="32">
        <v>1</v>
      </c>
      <c r="I172" t="str">
        <f t="shared" si="8"/>
        <v>part</v>
      </c>
      <c r="T172" s="15" t="s">
        <v>1849</v>
      </c>
      <c r="V172" s="18">
        <v>0</v>
      </c>
      <c r="W172" s="10"/>
      <c r="X172" s="37" t="s">
        <v>1959</v>
      </c>
      <c r="Y172" t="s">
        <v>475</v>
      </c>
      <c r="Z172" s="17"/>
      <c r="AA172" s="80">
        <f t="shared" si="9"/>
        <v>0</v>
      </c>
      <c r="AB172" s="82">
        <f t="shared" si="10"/>
        <v>0</v>
      </c>
      <c r="AD172">
        <f t="shared" si="11"/>
        <v>0</v>
      </c>
      <c r="AE172" s="24">
        <v>39926</v>
      </c>
    </row>
    <row r="173" spans="1:39" x14ac:dyDescent="0.25">
      <c r="A173">
        <v>62804</v>
      </c>
      <c r="B173">
        <v>1134</v>
      </c>
      <c r="C173" t="s">
        <v>600</v>
      </c>
      <c r="D173" t="s">
        <v>473</v>
      </c>
      <c r="F173">
        <v>4</v>
      </c>
      <c r="G173" s="32">
        <v>1</v>
      </c>
      <c r="I173" t="str">
        <f t="shared" si="8"/>
        <v>part</v>
      </c>
      <c r="V173" s="18">
        <v>0</v>
      </c>
      <c r="W173" s="10"/>
      <c r="X173" s="37" t="s">
        <v>489</v>
      </c>
      <c r="Y173" t="s">
        <v>475</v>
      </c>
      <c r="Z173" s="17"/>
      <c r="AA173" s="80">
        <f t="shared" si="9"/>
        <v>0</v>
      </c>
      <c r="AB173" s="82">
        <f t="shared" si="10"/>
        <v>0</v>
      </c>
      <c r="AD173">
        <f t="shared" si="11"/>
        <v>0</v>
      </c>
      <c r="AE173" s="24">
        <v>39926</v>
      </c>
      <c r="AM173" s="7"/>
    </row>
    <row r="174" spans="1:39" x14ac:dyDescent="0.25">
      <c r="A174">
        <v>62804</v>
      </c>
      <c r="B174">
        <v>1243</v>
      </c>
      <c r="C174" t="s">
        <v>645</v>
      </c>
      <c r="D174" t="s">
        <v>473</v>
      </c>
      <c r="F174">
        <v>2</v>
      </c>
      <c r="G174" s="32">
        <v>1</v>
      </c>
      <c r="I174" t="str">
        <f t="shared" si="8"/>
        <v>part</v>
      </c>
      <c r="Q174" s="3"/>
      <c r="R174" s="12"/>
      <c r="V174" s="18">
        <v>0</v>
      </c>
      <c r="X174" s="37" t="s">
        <v>1960</v>
      </c>
      <c r="Y174" t="s">
        <v>475</v>
      </c>
      <c r="Z174" s="17"/>
      <c r="AA174" s="80">
        <f t="shared" si="9"/>
        <v>0</v>
      </c>
      <c r="AB174" s="82">
        <f t="shared" si="10"/>
        <v>0</v>
      </c>
      <c r="AD174">
        <f t="shared" si="11"/>
        <v>0</v>
      </c>
      <c r="AE174" s="24">
        <v>39926</v>
      </c>
      <c r="AM174" s="7"/>
    </row>
    <row r="175" spans="1:39" x14ac:dyDescent="0.25">
      <c r="A175">
        <v>62804</v>
      </c>
      <c r="B175">
        <v>1244</v>
      </c>
      <c r="C175" t="s">
        <v>648</v>
      </c>
      <c r="D175" t="s">
        <v>473</v>
      </c>
      <c r="F175">
        <v>3</v>
      </c>
      <c r="G175" s="32">
        <v>1</v>
      </c>
      <c r="I175" t="str">
        <f t="shared" si="8"/>
        <v>part</v>
      </c>
      <c r="Q175" s="3"/>
      <c r="R175" s="12"/>
      <c r="V175" s="18">
        <v>0</v>
      </c>
      <c r="X175" s="37" t="s">
        <v>1961</v>
      </c>
      <c r="Y175" t="s">
        <v>475</v>
      </c>
      <c r="Z175" s="17"/>
      <c r="AA175" s="80">
        <f t="shared" si="9"/>
        <v>0</v>
      </c>
      <c r="AB175" s="82">
        <f t="shared" si="10"/>
        <v>0</v>
      </c>
      <c r="AD175">
        <f t="shared" si="11"/>
        <v>0</v>
      </c>
      <c r="AE175" s="24">
        <v>39926</v>
      </c>
    </row>
    <row r="176" spans="1:39" x14ac:dyDescent="0.25">
      <c r="A176">
        <v>62804</v>
      </c>
      <c r="B176">
        <v>1555</v>
      </c>
      <c r="C176" t="s">
        <v>736</v>
      </c>
      <c r="D176" t="s">
        <v>473</v>
      </c>
      <c r="F176">
        <v>1</v>
      </c>
      <c r="G176" s="32">
        <v>1</v>
      </c>
      <c r="I176" t="str">
        <f t="shared" si="8"/>
        <v>part</v>
      </c>
      <c r="Q176" s="3"/>
      <c r="R176" s="12"/>
      <c r="V176" s="18">
        <v>0</v>
      </c>
      <c r="X176" s="37" t="s">
        <v>1962</v>
      </c>
      <c r="Z176" s="17"/>
      <c r="AA176" s="80">
        <f t="shared" si="9"/>
        <v>0</v>
      </c>
      <c r="AB176" s="82">
        <f t="shared" si="10"/>
        <v>0</v>
      </c>
      <c r="AD176">
        <f t="shared" si="11"/>
        <v>0</v>
      </c>
      <c r="AE176" s="24">
        <v>39926</v>
      </c>
    </row>
    <row r="177" spans="1:39" x14ac:dyDescent="0.25">
      <c r="A177">
        <v>62804</v>
      </c>
      <c r="B177">
        <v>2177</v>
      </c>
      <c r="C177" t="s">
        <v>1963</v>
      </c>
      <c r="D177" t="s">
        <v>473</v>
      </c>
      <c r="F177">
        <v>1</v>
      </c>
      <c r="G177" s="32">
        <v>1</v>
      </c>
      <c r="I177" t="str">
        <f t="shared" si="8"/>
        <v>part</v>
      </c>
      <c r="V177" s="18">
        <v>0</v>
      </c>
      <c r="X177" s="37" t="s">
        <v>1235</v>
      </c>
      <c r="Y177" t="s">
        <v>1964</v>
      </c>
      <c r="Z177" s="17"/>
      <c r="AA177" s="80">
        <f t="shared" si="9"/>
        <v>0</v>
      </c>
      <c r="AB177" s="82">
        <f t="shared" si="10"/>
        <v>0</v>
      </c>
      <c r="AD177">
        <f t="shared" si="11"/>
        <v>0</v>
      </c>
      <c r="AE177" s="24">
        <v>39926</v>
      </c>
    </row>
    <row r="178" spans="1:39" x14ac:dyDescent="0.25">
      <c r="A178">
        <v>62804</v>
      </c>
      <c r="B178">
        <v>2178</v>
      </c>
      <c r="C178" t="s">
        <v>875</v>
      </c>
      <c r="D178" t="s">
        <v>473</v>
      </c>
      <c r="F178">
        <v>1</v>
      </c>
      <c r="G178" s="32">
        <v>1</v>
      </c>
      <c r="I178" t="str">
        <f t="shared" si="8"/>
        <v>part</v>
      </c>
      <c r="V178" s="18">
        <v>0</v>
      </c>
      <c r="X178" s="37" t="s">
        <v>1965</v>
      </c>
      <c r="Z178" s="17"/>
      <c r="AA178" s="80">
        <f t="shared" si="9"/>
        <v>0</v>
      </c>
      <c r="AB178" s="82">
        <f t="shared" si="10"/>
        <v>0</v>
      </c>
      <c r="AD178">
        <f t="shared" si="11"/>
        <v>0</v>
      </c>
      <c r="AE178" s="24">
        <v>39926</v>
      </c>
    </row>
    <row r="179" spans="1:39" x14ac:dyDescent="0.25">
      <c r="A179">
        <v>62804</v>
      </c>
      <c r="B179">
        <v>2179</v>
      </c>
      <c r="C179" t="s">
        <v>876</v>
      </c>
      <c r="D179" t="s">
        <v>473</v>
      </c>
      <c r="F179">
        <v>1</v>
      </c>
      <c r="G179" s="32">
        <v>1</v>
      </c>
      <c r="I179" t="str">
        <f t="shared" si="8"/>
        <v>part</v>
      </c>
      <c r="V179" s="18">
        <v>0</v>
      </c>
      <c r="X179" s="37" t="s">
        <v>1966</v>
      </c>
      <c r="Y179" t="s">
        <v>475</v>
      </c>
      <c r="Z179" s="17"/>
      <c r="AA179" s="80">
        <f t="shared" si="9"/>
        <v>0</v>
      </c>
      <c r="AB179" s="82">
        <f t="shared" si="10"/>
        <v>0</v>
      </c>
      <c r="AD179">
        <f t="shared" si="11"/>
        <v>0</v>
      </c>
      <c r="AE179" s="24">
        <v>39926</v>
      </c>
    </row>
    <row r="180" spans="1:39" x14ac:dyDescent="0.25">
      <c r="A180">
        <v>62804</v>
      </c>
      <c r="B180">
        <v>2180</v>
      </c>
      <c r="C180" t="s">
        <v>1851</v>
      </c>
      <c r="D180" t="s">
        <v>473</v>
      </c>
      <c r="F180">
        <v>1</v>
      </c>
      <c r="G180" s="32">
        <v>1</v>
      </c>
      <c r="I180" t="str">
        <f t="shared" si="8"/>
        <v>part</v>
      </c>
      <c r="V180" s="18">
        <v>0</v>
      </c>
      <c r="X180" s="37" t="s">
        <v>569</v>
      </c>
      <c r="AA180" s="80">
        <f t="shared" si="9"/>
        <v>0</v>
      </c>
      <c r="AB180" s="82">
        <f t="shared" si="10"/>
        <v>0</v>
      </c>
      <c r="AD180">
        <f t="shared" si="11"/>
        <v>0</v>
      </c>
      <c r="AE180" s="24">
        <v>39926</v>
      </c>
    </row>
    <row r="181" spans="1:39" x14ac:dyDescent="0.25">
      <c r="A181">
        <v>62804</v>
      </c>
      <c r="B181">
        <v>2182</v>
      </c>
      <c r="C181" t="s">
        <v>1852</v>
      </c>
      <c r="D181" t="s">
        <v>473</v>
      </c>
      <c r="F181">
        <v>1</v>
      </c>
      <c r="G181" s="32">
        <v>1</v>
      </c>
      <c r="I181" t="str">
        <f t="shared" si="8"/>
        <v>part</v>
      </c>
      <c r="Q181" s="3"/>
      <c r="R181" s="12"/>
      <c r="V181" s="18">
        <v>0</v>
      </c>
      <c r="X181" s="37" t="s">
        <v>552</v>
      </c>
      <c r="Y181" t="s">
        <v>475</v>
      </c>
      <c r="Z181" s="17"/>
      <c r="AA181" s="80">
        <f t="shared" si="9"/>
        <v>0</v>
      </c>
      <c r="AB181" s="82">
        <f t="shared" si="10"/>
        <v>0</v>
      </c>
      <c r="AD181">
        <f t="shared" si="11"/>
        <v>0</v>
      </c>
      <c r="AE181" s="24">
        <v>39926</v>
      </c>
    </row>
    <row r="182" spans="1:39" x14ac:dyDescent="0.25">
      <c r="A182">
        <v>62804</v>
      </c>
      <c r="B182">
        <v>62399</v>
      </c>
      <c r="C182" t="s">
        <v>1141</v>
      </c>
      <c r="D182" t="s">
        <v>1735</v>
      </c>
      <c r="E182" t="s">
        <v>468</v>
      </c>
      <c r="F182">
        <v>1</v>
      </c>
      <c r="G182" s="32">
        <v>1</v>
      </c>
      <c r="I182" t="str">
        <f t="shared" si="8"/>
        <v>assy</v>
      </c>
      <c r="V182" s="18">
        <v>0</v>
      </c>
      <c r="AA182" s="80">
        <f t="shared" si="9"/>
        <v>0</v>
      </c>
      <c r="AB182" s="82">
        <f t="shared" si="10"/>
        <v>0</v>
      </c>
      <c r="AD182">
        <f t="shared" si="11"/>
        <v>0</v>
      </c>
      <c r="AE182" s="24">
        <v>39926</v>
      </c>
    </row>
    <row r="183" spans="1:39" x14ac:dyDescent="0.25">
      <c r="A183">
        <v>62804</v>
      </c>
      <c r="B183">
        <v>62497</v>
      </c>
      <c r="C183" t="s">
        <v>1216</v>
      </c>
      <c r="D183" t="s">
        <v>924</v>
      </c>
      <c r="F183">
        <v>1</v>
      </c>
      <c r="G183" s="32"/>
      <c r="I183" t="str">
        <f t="shared" si="8"/>
        <v>part</v>
      </c>
      <c r="V183" s="18">
        <v>0</v>
      </c>
      <c r="Z183" s="17"/>
      <c r="AA183" s="80">
        <f t="shared" si="9"/>
        <v>0</v>
      </c>
      <c r="AB183" s="82">
        <f t="shared" si="10"/>
        <v>0</v>
      </c>
      <c r="AD183">
        <f t="shared" si="11"/>
        <v>0</v>
      </c>
      <c r="AE183" s="24">
        <v>39926</v>
      </c>
      <c r="AM183" s="6"/>
    </row>
    <row r="184" spans="1:39" x14ac:dyDescent="0.25">
      <c r="A184">
        <v>62804</v>
      </c>
      <c r="B184">
        <v>62498</v>
      </c>
      <c r="C184" t="s">
        <v>1217</v>
      </c>
      <c r="D184" t="s">
        <v>924</v>
      </c>
      <c r="F184">
        <v>1</v>
      </c>
      <c r="G184" s="32"/>
      <c r="I184" t="str">
        <f t="shared" si="8"/>
        <v>part</v>
      </c>
      <c r="T184" s="40" t="s">
        <v>1157</v>
      </c>
      <c r="V184" s="18">
        <v>0</v>
      </c>
      <c r="X184" s="41" t="s">
        <v>1967</v>
      </c>
      <c r="Z184" s="17"/>
      <c r="AA184" s="80">
        <f t="shared" si="9"/>
        <v>0</v>
      </c>
      <c r="AB184" s="82">
        <f t="shared" si="10"/>
        <v>0</v>
      </c>
      <c r="AD184">
        <f t="shared" si="11"/>
        <v>0</v>
      </c>
      <c r="AE184" s="24">
        <v>39926</v>
      </c>
    </row>
    <row r="185" spans="1:39" x14ac:dyDescent="0.25">
      <c r="A185">
        <v>62804</v>
      </c>
      <c r="B185">
        <v>62499</v>
      </c>
      <c r="C185" t="s">
        <v>1221</v>
      </c>
      <c r="D185" t="s">
        <v>924</v>
      </c>
      <c r="F185">
        <v>1</v>
      </c>
      <c r="G185" s="32"/>
      <c r="I185" t="str">
        <f t="shared" si="8"/>
        <v>part</v>
      </c>
      <c r="T185" s="40" t="s">
        <v>1157</v>
      </c>
      <c r="V185" s="18">
        <v>0</v>
      </c>
      <c r="X185" s="41" t="s">
        <v>1967</v>
      </c>
      <c r="Y185" t="s">
        <v>1202</v>
      </c>
      <c r="Z185" s="17"/>
      <c r="AA185" s="80">
        <f t="shared" si="9"/>
        <v>0</v>
      </c>
      <c r="AB185" s="82">
        <f t="shared" si="10"/>
        <v>0</v>
      </c>
      <c r="AD185">
        <f t="shared" si="11"/>
        <v>0</v>
      </c>
      <c r="AE185" s="24">
        <v>39926</v>
      </c>
    </row>
    <row r="186" spans="1:39" x14ac:dyDescent="0.25">
      <c r="A186">
        <v>62804</v>
      </c>
      <c r="B186">
        <v>62805</v>
      </c>
      <c r="C186" t="s">
        <v>1271</v>
      </c>
      <c r="D186" t="s">
        <v>924</v>
      </c>
      <c r="F186">
        <v>1</v>
      </c>
      <c r="G186" s="32"/>
      <c r="I186" t="str">
        <f t="shared" si="8"/>
        <v>part</v>
      </c>
      <c r="V186" s="18">
        <v>0</v>
      </c>
      <c r="Z186" s="17"/>
      <c r="AA186" s="80">
        <f t="shared" si="9"/>
        <v>0</v>
      </c>
      <c r="AB186" s="82">
        <f t="shared" si="10"/>
        <v>0</v>
      </c>
      <c r="AD186">
        <f t="shared" si="11"/>
        <v>0</v>
      </c>
      <c r="AE186" s="24">
        <v>39926</v>
      </c>
    </row>
    <row r="187" spans="1:39" x14ac:dyDescent="0.25">
      <c r="A187">
        <v>62807</v>
      </c>
      <c r="B187">
        <v>1227</v>
      </c>
      <c r="C187" t="s">
        <v>637</v>
      </c>
      <c r="D187" t="s">
        <v>473</v>
      </c>
      <c r="F187">
        <v>2</v>
      </c>
      <c r="G187" s="32">
        <v>1</v>
      </c>
      <c r="I187" t="str">
        <f t="shared" si="8"/>
        <v>part</v>
      </c>
      <c r="V187" s="18">
        <v>0</v>
      </c>
      <c r="X187" s="37" t="s">
        <v>478</v>
      </c>
      <c r="Y187" t="s">
        <v>475</v>
      </c>
      <c r="Z187" s="17"/>
      <c r="AA187" s="80">
        <f t="shared" si="9"/>
        <v>0</v>
      </c>
      <c r="AB187" s="82">
        <f t="shared" si="10"/>
        <v>0</v>
      </c>
      <c r="AD187">
        <f t="shared" si="11"/>
        <v>0</v>
      </c>
      <c r="AE187" s="24">
        <v>39926</v>
      </c>
    </row>
    <row r="188" spans="1:39" x14ac:dyDescent="0.25">
      <c r="A188">
        <v>62807</v>
      </c>
      <c r="B188">
        <v>1243</v>
      </c>
      <c r="C188" t="s">
        <v>645</v>
      </c>
      <c r="D188" t="s">
        <v>473</v>
      </c>
      <c r="F188">
        <v>1</v>
      </c>
      <c r="G188" s="32">
        <v>1</v>
      </c>
      <c r="I188" t="str">
        <f t="shared" si="8"/>
        <v>part</v>
      </c>
      <c r="V188" s="18">
        <v>0</v>
      </c>
      <c r="X188" s="37" t="s">
        <v>1960</v>
      </c>
      <c r="Y188" t="s">
        <v>475</v>
      </c>
      <c r="Z188" s="17"/>
      <c r="AA188" s="80">
        <f t="shared" si="9"/>
        <v>0</v>
      </c>
      <c r="AB188" s="82">
        <f t="shared" si="10"/>
        <v>0</v>
      </c>
      <c r="AD188">
        <f t="shared" si="11"/>
        <v>0</v>
      </c>
      <c r="AE188" s="24">
        <v>39926</v>
      </c>
    </row>
    <row r="189" spans="1:39" x14ac:dyDescent="0.25">
      <c r="A189">
        <v>62807</v>
      </c>
      <c r="B189">
        <v>1444</v>
      </c>
      <c r="C189" t="s">
        <v>711</v>
      </c>
      <c r="D189" t="s">
        <v>473</v>
      </c>
      <c r="F189">
        <v>1</v>
      </c>
      <c r="G189" s="32">
        <v>1</v>
      </c>
      <c r="I189" t="str">
        <f t="shared" si="8"/>
        <v>part</v>
      </c>
      <c r="V189" s="18">
        <v>0</v>
      </c>
      <c r="X189" s="37" t="s">
        <v>680</v>
      </c>
      <c r="Y189" t="s">
        <v>475</v>
      </c>
      <c r="Z189" s="17"/>
      <c r="AA189" s="80">
        <f t="shared" si="9"/>
        <v>0</v>
      </c>
      <c r="AB189" s="82">
        <f t="shared" si="10"/>
        <v>0</v>
      </c>
      <c r="AD189">
        <f t="shared" si="11"/>
        <v>0</v>
      </c>
      <c r="AE189" s="24">
        <v>39926</v>
      </c>
    </row>
    <row r="190" spans="1:39" x14ac:dyDescent="0.25">
      <c r="A190">
        <v>62807</v>
      </c>
      <c r="B190">
        <v>2150</v>
      </c>
      <c r="C190" t="s">
        <v>866</v>
      </c>
      <c r="D190" t="s">
        <v>473</v>
      </c>
      <c r="F190">
        <v>1</v>
      </c>
      <c r="G190" s="32">
        <v>1</v>
      </c>
      <c r="I190" t="str">
        <f t="shared" si="8"/>
        <v>part</v>
      </c>
      <c r="V190" s="18">
        <v>0</v>
      </c>
      <c r="X190" s="37" t="s">
        <v>758</v>
      </c>
      <c r="Y190" t="s">
        <v>475</v>
      </c>
      <c r="Z190" s="17"/>
      <c r="AA190" s="80">
        <f t="shared" si="9"/>
        <v>0</v>
      </c>
      <c r="AB190" s="82">
        <f t="shared" si="10"/>
        <v>0</v>
      </c>
      <c r="AD190">
        <f t="shared" si="11"/>
        <v>0</v>
      </c>
      <c r="AE190" s="24">
        <v>39926</v>
      </c>
    </row>
    <row r="191" spans="1:39" x14ac:dyDescent="0.25">
      <c r="A191">
        <v>62807</v>
      </c>
      <c r="B191">
        <v>64024</v>
      </c>
      <c r="C191" t="s">
        <v>1968</v>
      </c>
      <c r="D191" t="s">
        <v>590</v>
      </c>
      <c r="E191" t="s">
        <v>576</v>
      </c>
      <c r="F191">
        <v>1</v>
      </c>
      <c r="G191" s="32">
        <v>1</v>
      </c>
      <c r="I191" t="str">
        <f t="shared" si="8"/>
        <v>part</v>
      </c>
      <c r="Q191" s="3"/>
      <c r="R191" s="12"/>
      <c r="V191" s="18">
        <v>0</v>
      </c>
      <c r="W191" s="10"/>
      <c r="X191" s="37" t="s">
        <v>1235</v>
      </c>
      <c r="Z191" s="17"/>
      <c r="AA191" s="80">
        <f t="shared" si="9"/>
        <v>0</v>
      </c>
      <c r="AB191" s="82">
        <f t="shared" si="10"/>
        <v>0</v>
      </c>
      <c r="AD191">
        <f t="shared" si="11"/>
        <v>0</v>
      </c>
      <c r="AE191" s="24">
        <v>39926</v>
      </c>
    </row>
    <row r="192" spans="1:39" x14ac:dyDescent="0.25">
      <c r="A192">
        <v>62807</v>
      </c>
      <c r="B192">
        <v>140010</v>
      </c>
      <c r="C192" t="s">
        <v>1633</v>
      </c>
      <c r="D192" t="s">
        <v>590</v>
      </c>
      <c r="F192">
        <v>1</v>
      </c>
      <c r="G192" s="32">
        <v>1</v>
      </c>
      <c r="I192" t="str">
        <f t="shared" si="8"/>
        <v>part</v>
      </c>
      <c r="Q192" s="3"/>
      <c r="R192" s="12"/>
      <c r="V192" s="18">
        <v>0</v>
      </c>
      <c r="W192" s="10"/>
      <c r="X192" s="37" t="s">
        <v>699</v>
      </c>
      <c r="Z192" s="17"/>
      <c r="AA192" s="80">
        <f t="shared" si="9"/>
        <v>0</v>
      </c>
      <c r="AB192" s="82">
        <f t="shared" si="10"/>
        <v>0</v>
      </c>
      <c r="AD192">
        <f t="shared" si="11"/>
        <v>0</v>
      </c>
      <c r="AE192" s="24">
        <v>39926</v>
      </c>
    </row>
    <row r="193" spans="1:31" x14ac:dyDescent="0.25">
      <c r="A193">
        <v>62808</v>
      </c>
      <c r="B193">
        <v>1309</v>
      </c>
      <c r="C193" t="s">
        <v>666</v>
      </c>
      <c r="D193" t="s">
        <v>473</v>
      </c>
      <c r="F193">
        <v>1</v>
      </c>
      <c r="G193" s="32">
        <v>1</v>
      </c>
      <c r="I193" t="str">
        <f t="shared" si="8"/>
        <v>part</v>
      </c>
      <c r="V193" s="18">
        <v>0</v>
      </c>
      <c r="X193" s="37" t="s">
        <v>1969</v>
      </c>
      <c r="Y193" t="s">
        <v>475</v>
      </c>
      <c r="Z193" s="17"/>
      <c r="AA193" s="80">
        <f t="shared" si="9"/>
        <v>0</v>
      </c>
      <c r="AB193" s="82">
        <f t="shared" si="10"/>
        <v>0</v>
      </c>
      <c r="AD193">
        <f t="shared" si="11"/>
        <v>0</v>
      </c>
      <c r="AE193" s="24">
        <v>39926</v>
      </c>
    </row>
    <row r="194" spans="1:31" x14ac:dyDescent="0.25">
      <c r="A194">
        <v>62808</v>
      </c>
      <c r="B194">
        <v>1747</v>
      </c>
      <c r="C194" t="s">
        <v>774</v>
      </c>
      <c r="D194" t="s">
        <v>473</v>
      </c>
      <c r="F194">
        <v>1</v>
      </c>
      <c r="G194" s="32">
        <v>1</v>
      </c>
      <c r="I194" t="str">
        <f t="shared" si="8"/>
        <v>part</v>
      </c>
      <c r="V194" s="18">
        <v>0</v>
      </c>
      <c r="X194" s="37" t="s">
        <v>569</v>
      </c>
      <c r="Y194" t="s">
        <v>475</v>
      </c>
      <c r="Z194" s="17"/>
      <c r="AA194" s="80">
        <f t="shared" si="9"/>
        <v>0</v>
      </c>
      <c r="AB194" s="82">
        <f t="shared" si="10"/>
        <v>0</v>
      </c>
      <c r="AD194">
        <f t="shared" si="11"/>
        <v>0</v>
      </c>
      <c r="AE194" s="24">
        <v>39926</v>
      </c>
    </row>
    <row r="195" spans="1:31" x14ac:dyDescent="0.25">
      <c r="A195">
        <v>62808</v>
      </c>
      <c r="B195">
        <v>1993</v>
      </c>
      <c r="C195" t="s">
        <v>828</v>
      </c>
      <c r="D195" t="s">
        <v>473</v>
      </c>
      <c r="F195">
        <v>1</v>
      </c>
      <c r="G195" s="32">
        <v>1</v>
      </c>
      <c r="I195" t="str">
        <f t="shared" si="8"/>
        <v>part</v>
      </c>
      <c r="V195" s="18">
        <v>0</v>
      </c>
      <c r="X195" s="37" t="s">
        <v>1965</v>
      </c>
      <c r="Z195" s="17"/>
      <c r="AA195" s="80">
        <f t="shared" si="9"/>
        <v>0</v>
      </c>
      <c r="AB195" s="82">
        <f t="shared" si="10"/>
        <v>0</v>
      </c>
      <c r="AD195">
        <f t="shared" si="11"/>
        <v>0</v>
      </c>
      <c r="AE195" s="24">
        <v>39926</v>
      </c>
    </row>
    <row r="196" spans="1:31" x14ac:dyDescent="0.25">
      <c r="A196">
        <v>62808</v>
      </c>
      <c r="B196">
        <v>62423</v>
      </c>
      <c r="C196" t="s">
        <v>1178</v>
      </c>
      <c r="D196" t="s">
        <v>590</v>
      </c>
      <c r="E196" t="s">
        <v>576</v>
      </c>
      <c r="F196">
        <v>1</v>
      </c>
      <c r="G196" s="32">
        <v>1</v>
      </c>
      <c r="I196" t="str">
        <f t="shared" ref="I196:I232" si="12">IF(COUNTIF($A$4:$A$1015,B196)&lt;&gt;0,"assy","part")</f>
        <v>part</v>
      </c>
      <c r="V196" s="18">
        <v>0</v>
      </c>
      <c r="Z196" s="17"/>
      <c r="AA196" s="80">
        <f t="shared" ref="AA196:AA259" si="13">V196+Z196</f>
        <v>0</v>
      </c>
      <c r="AB196" s="82">
        <f t="shared" ref="AB196:AB259" si="14">AA196*F196</f>
        <v>0</v>
      </c>
      <c r="AD196">
        <f t="shared" ref="AD196:AD259" si="15">AC196*F196</f>
        <v>0</v>
      </c>
      <c r="AE196" s="24">
        <v>39926</v>
      </c>
    </row>
    <row r="197" spans="1:31" x14ac:dyDescent="0.25">
      <c r="A197">
        <v>62808</v>
      </c>
      <c r="B197">
        <v>62424</v>
      </c>
      <c r="C197" t="s">
        <v>1182</v>
      </c>
      <c r="D197" t="s">
        <v>590</v>
      </c>
      <c r="E197" t="s">
        <v>468</v>
      </c>
      <c r="F197">
        <v>1</v>
      </c>
      <c r="G197" s="32">
        <v>1</v>
      </c>
      <c r="I197" t="str">
        <f t="shared" si="12"/>
        <v>part</v>
      </c>
      <c r="V197" s="18">
        <v>0</v>
      </c>
      <c r="Z197" s="17"/>
      <c r="AA197" s="80">
        <f t="shared" si="13"/>
        <v>0</v>
      </c>
      <c r="AB197" s="82">
        <f t="shared" si="14"/>
        <v>0</v>
      </c>
      <c r="AD197">
        <f t="shared" si="15"/>
        <v>0</v>
      </c>
      <c r="AE197" s="24">
        <v>39926</v>
      </c>
    </row>
    <row r="198" spans="1:31" x14ac:dyDescent="0.25">
      <c r="A198">
        <v>62808</v>
      </c>
      <c r="B198">
        <v>62809</v>
      </c>
      <c r="C198" t="s">
        <v>1970</v>
      </c>
      <c r="D198" t="s">
        <v>924</v>
      </c>
      <c r="F198">
        <v>1</v>
      </c>
      <c r="G198" s="32"/>
      <c r="I198" t="str">
        <f t="shared" si="12"/>
        <v>assy</v>
      </c>
      <c r="V198" s="18">
        <v>0</v>
      </c>
      <c r="Z198" s="17"/>
      <c r="AA198" s="80">
        <f t="shared" si="13"/>
        <v>0</v>
      </c>
      <c r="AB198" s="82">
        <f t="shared" si="14"/>
        <v>0</v>
      </c>
      <c r="AD198">
        <f t="shared" si="15"/>
        <v>0</v>
      </c>
      <c r="AE198" s="24">
        <v>39926</v>
      </c>
    </row>
    <row r="199" spans="1:31" x14ac:dyDescent="0.25">
      <c r="A199">
        <v>62809</v>
      </c>
      <c r="B199">
        <v>62345</v>
      </c>
      <c r="C199" t="s">
        <v>1136</v>
      </c>
      <c r="D199" t="s">
        <v>590</v>
      </c>
      <c r="E199" t="s">
        <v>576</v>
      </c>
      <c r="F199">
        <v>1</v>
      </c>
      <c r="G199" s="32">
        <v>1</v>
      </c>
      <c r="I199" t="str">
        <f t="shared" si="12"/>
        <v>part</v>
      </c>
      <c r="U199" s="2"/>
      <c r="V199" s="18">
        <v>0</v>
      </c>
      <c r="W199" s="28"/>
      <c r="X199" t="s">
        <v>1137</v>
      </c>
      <c r="Z199" s="17"/>
      <c r="AA199" s="80">
        <f t="shared" si="13"/>
        <v>0</v>
      </c>
      <c r="AB199" s="82">
        <f t="shared" si="14"/>
        <v>0</v>
      </c>
      <c r="AD199">
        <f t="shared" si="15"/>
        <v>0</v>
      </c>
      <c r="AE199" s="24">
        <v>39926</v>
      </c>
    </row>
    <row r="200" spans="1:31" x14ac:dyDescent="0.25">
      <c r="A200">
        <v>62811</v>
      </c>
      <c r="B200">
        <v>1095</v>
      </c>
      <c r="C200" t="s">
        <v>575</v>
      </c>
      <c r="D200" t="s">
        <v>473</v>
      </c>
      <c r="E200" t="s">
        <v>576</v>
      </c>
      <c r="F200">
        <v>3</v>
      </c>
      <c r="G200" s="32">
        <v>1</v>
      </c>
      <c r="I200" t="str">
        <f t="shared" si="12"/>
        <v>part</v>
      </c>
      <c r="V200" s="18">
        <v>0</v>
      </c>
      <c r="X200" s="37" t="s">
        <v>802</v>
      </c>
      <c r="Y200" t="s">
        <v>475</v>
      </c>
      <c r="Z200" s="17"/>
      <c r="AA200" s="80">
        <f t="shared" si="13"/>
        <v>0</v>
      </c>
      <c r="AB200" s="82">
        <f t="shared" si="14"/>
        <v>0</v>
      </c>
      <c r="AD200">
        <f t="shared" si="15"/>
        <v>0</v>
      </c>
      <c r="AE200" s="24">
        <v>39926</v>
      </c>
    </row>
    <row r="201" spans="1:31" x14ac:dyDescent="0.25">
      <c r="A201">
        <v>62811</v>
      </c>
      <c r="B201">
        <v>1474</v>
      </c>
      <c r="C201" s="33" t="s">
        <v>719</v>
      </c>
      <c r="D201" t="s">
        <v>473</v>
      </c>
      <c r="E201" t="s">
        <v>576</v>
      </c>
      <c r="F201">
        <v>1</v>
      </c>
      <c r="G201" s="32">
        <v>1</v>
      </c>
      <c r="I201" t="str">
        <f t="shared" si="12"/>
        <v>part</v>
      </c>
      <c r="U201" s="2"/>
      <c r="V201" s="18">
        <v>0</v>
      </c>
      <c r="W201" s="10"/>
      <c r="X201" s="37" t="s">
        <v>557</v>
      </c>
      <c r="Y201" t="s">
        <v>475</v>
      </c>
      <c r="Z201" s="17"/>
      <c r="AA201" s="80">
        <f t="shared" si="13"/>
        <v>0</v>
      </c>
      <c r="AB201" s="82">
        <f t="shared" si="14"/>
        <v>0</v>
      </c>
      <c r="AD201">
        <f t="shared" si="15"/>
        <v>0</v>
      </c>
      <c r="AE201" s="24">
        <v>40000</v>
      </c>
    </row>
    <row r="202" spans="1:31" x14ac:dyDescent="0.25">
      <c r="A202">
        <v>62811</v>
      </c>
      <c r="B202">
        <v>1502</v>
      </c>
      <c r="C202" t="s">
        <v>1836</v>
      </c>
      <c r="D202" t="s">
        <v>473</v>
      </c>
      <c r="F202">
        <v>1</v>
      </c>
      <c r="G202" s="32">
        <v>1</v>
      </c>
      <c r="I202" t="str">
        <f t="shared" si="12"/>
        <v>assy</v>
      </c>
      <c r="V202" s="18">
        <v>136</v>
      </c>
      <c r="X202" s="37" t="s">
        <v>1854</v>
      </c>
      <c r="Z202" s="17"/>
      <c r="AA202" s="80">
        <f t="shared" si="13"/>
        <v>136</v>
      </c>
      <c r="AB202" s="82">
        <f t="shared" si="14"/>
        <v>136</v>
      </c>
      <c r="AD202">
        <f t="shared" si="15"/>
        <v>0</v>
      </c>
      <c r="AE202" s="24">
        <v>39926</v>
      </c>
    </row>
    <row r="203" spans="1:31" x14ac:dyDescent="0.25">
      <c r="A203">
        <v>62811</v>
      </c>
      <c r="B203">
        <v>1571</v>
      </c>
      <c r="C203" t="s">
        <v>738</v>
      </c>
      <c r="D203" t="s">
        <v>473</v>
      </c>
      <c r="F203">
        <v>1</v>
      </c>
      <c r="G203" s="32">
        <v>1</v>
      </c>
      <c r="I203" t="str">
        <f t="shared" si="12"/>
        <v>part</v>
      </c>
      <c r="V203" s="18">
        <v>0</v>
      </c>
      <c r="W203" s="10"/>
      <c r="X203" s="37" t="s">
        <v>668</v>
      </c>
      <c r="Y203" t="s">
        <v>475</v>
      </c>
      <c r="Z203" s="17"/>
      <c r="AA203" s="80">
        <f t="shared" si="13"/>
        <v>0</v>
      </c>
      <c r="AB203" s="82">
        <f t="shared" si="14"/>
        <v>0</v>
      </c>
      <c r="AD203">
        <f t="shared" si="15"/>
        <v>0</v>
      </c>
      <c r="AE203" s="24">
        <v>39926</v>
      </c>
    </row>
    <row r="204" spans="1:31" x14ac:dyDescent="0.25">
      <c r="A204">
        <v>62811</v>
      </c>
      <c r="B204">
        <v>1717</v>
      </c>
      <c r="C204" t="s">
        <v>761</v>
      </c>
      <c r="D204" t="s">
        <v>473</v>
      </c>
      <c r="F204">
        <v>1</v>
      </c>
      <c r="G204" s="32">
        <v>1</v>
      </c>
      <c r="I204" t="str">
        <f t="shared" si="12"/>
        <v>part</v>
      </c>
      <c r="V204" s="18">
        <v>0</v>
      </c>
      <c r="W204" s="10"/>
      <c r="X204" s="37" t="s">
        <v>548</v>
      </c>
      <c r="Y204" t="s">
        <v>475</v>
      </c>
      <c r="Z204" s="17"/>
      <c r="AA204" s="80">
        <f t="shared" si="13"/>
        <v>0</v>
      </c>
      <c r="AB204" s="82">
        <f t="shared" si="14"/>
        <v>0</v>
      </c>
      <c r="AD204">
        <f t="shared" si="15"/>
        <v>0</v>
      </c>
      <c r="AE204" s="24">
        <v>39926</v>
      </c>
    </row>
    <row r="205" spans="1:31" x14ac:dyDescent="0.25">
      <c r="A205">
        <v>62811</v>
      </c>
      <c r="B205">
        <v>2058</v>
      </c>
      <c r="C205" t="s">
        <v>842</v>
      </c>
      <c r="D205" t="s">
        <v>473</v>
      </c>
      <c r="F205">
        <v>1</v>
      </c>
      <c r="G205" s="32">
        <v>1</v>
      </c>
      <c r="I205" t="str">
        <f t="shared" si="12"/>
        <v>part</v>
      </c>
      <c r="V205" s="62">
        <v>0</v>
      </c>
      <c r="W205" s="10"/>
      <c r="X205" s="37" t="s">
        <v>526</v>
      </c>
      <c r="Y205" t="s">
        <v>475</v>
      </c>
      <c r="Z205" s="17"/>
      <c r="AA205" s="80">
        <f t="shared" si="13"/>
        <v>0</v>
      </c>
      <c r="AB205" s="82">
        <f t="shared" si="14"/>
        <v>0</v>
      </c>
      <c r="AD205">
        <f t="shared" si="15"/>
        <v>0</v>
      </c>
      <c r="AE205" s="24">
        <v>39926</v>
      </c>
    </row>
    <row r="206" spans="1:31" x14ac:dyDescent="0.25">
      <c r="A206" s="41">
        <v>62811</v>
      </c>
      <c r="B206" s="41">
        <v>62812</v>
      </c>
      <c r="C206" s="41" t="s">
        <v>1277</v>
      </c>
      <c r="D206" s="813" t="s">
        <v>590</v>
      </c>
      <c r="E206" s="813" t="s">
        <v>576</v>
      </c>
      <c r="F206" s="41">
        <v>1</v>
      </c>
      <c r="G206" s="58">
        <v>1</v>
      </c>
      <c r="H206" s="41"/>
      <c r="I206" s="41" t="str">
        <f t="shared" si="12"/>
        <v>part</v>
      </c>
      <c r="J206" s="41"/>
      <c r="K206" s="41"/>
      <c r="L206" s="41"/>
      <c r="M206" s="41"/>
      <c r="N206" s="59"/>
      <c r="O206" s="59"/>
      <c r="P206" s="59"/>
      <c r="Q206" s="59"/>
      <c r="R206" s="60"/>
      <c r="S206" s="61"/>
      <c r="T206" s="40" t="s">
        <v>915</v>
      </c>
      <c r="U206" s="41"/>
      <c r="V206" s="62">
        <v>0</v>
      </c>
      <c r="W206" s="60"/>
      <c r="X206" s="41" t="s">
        <v>1278</v>
      </c>
      <c r="Y206" s="41"/>
      <c r="Z206" s="17"/>
      <c r="AA206" s="80">
        <f t="shared" si="13"/>
        <v>0</v>
      </c>
      <c r="AB206" s="82">
        <f t="shared" si="14"/>
        <v>0</v>
      </c>
      <c r="AD206">
        <f t="shared" si="15"/>
        <v>0</v>
      </c>
      <c r="AE206" s="24">
        <v>39926</v>
      </c>
    </row>
    <row r="207" spans="1:31" x14ac:dyDescent="0.25">
      <c r="A207">
        <v>62811</v>
      </c>
      <c r="B207">
        <v>130012</v>
      </c>
      <c r="C207" t="s">
        <v>1618</v>
      </c>
      <c r="D207" t="s">
        <v>473</v>
      </c>
      <c r="G207" s="32">
        <v>1</v>
      </c>
      <c r="I207" t="str">
        <f t="shared" si="12"/>
        <v>part</v>
      </c>
      <c r="V207" s="18">
        <v>0</v>
      </c>
      <c r="W207" s="10"/>
      <c r="X207" s="37" t="s">
        <v>1971</v>
      </c>
      <c r="Z207" s="17"/>
      <c r="AA207" s="80">
        <f t="shared" si="13"/>
        <v>0</v>
      </c>
      <c r="AB207" s="82">
        <f t="shared" si="14"/>
        <v>0</v>
      </c>
      <c r="AD207">
        <f t="shared" si="15"/>
        <v>0</v>
      </c>
      <c r="AE207" s="24">
        <v>40000</v>
      </c>
    </row>
    <row r="208" spans="1:31" x14ac:dyDescent="0.25">
      <c r="A208">
        <v>62813</v>
      </c>
      <c r="B208">
        <v>1095</v>
      </c>
      <c r="C208" t="s">
        <v>575</v>
      </c>
      <c r="D208" t="s">
        <v>473</v>
      </c>
      <c r="E208" t="s">
        <v>576</v>
      </c>
      <c r="F208">
        <v>2</v>
      </c>
      <c r="G208" s="32">
        <v>1</v>
      </c>
      <c r="I208" t="str">
        <f t="shared" si="12"/>
        <v>part</v>
      </c>
      <c r="V208" s="27">
        <v>0</v>
      </c>
      <c r="X208" s="37" t="s">
        <v>802</v>
      </c>
      <c r="Y208" t="s">
        <v>475</v>
      </c>
      <c r="Z208" s="17"/>
      <c r="AA208" s="80">
        <f t="shared" si="13"/>
        <v>0</v>
      </c>
      <c r="AB208" s="82">
        <f t="shared" si="14"/>
        <v>0</v>
      </c>
      <c r="AD208">
        <f t="shared" si="15"/>
        <v>0</v>
      </c>
      <c r="AE208" s="24">
        <v>39926</v>
      </c>
    </row>
    <row r="209" spans="1:31" x14ac:dyDescent="0.25">
      <c r="A209">
        <v>62813</v>
      </c>
      <c r="B209">
        <v>1135</v>
      </c>
      <c r="C209" t="s">
        <v>601</v>
      </c>
      <c r="D209" t="s">
        <v>473</v>
      </c>
      <c r="E209" t="s">
        <v>576</v>
      </c>
      <c r="F209">
        <v>4</v>
      </c>
      <c r="G209" s="32">
        <v>1</v>
      </c>
      <c r="I209" t="str">
        <f t="shared" si="12"/>
        <v>part</v>
      </c>
      <c r="V209" s="20">
        <v>0</v>
      </c>
      <c r="X209" s="37" t="s">
        <v>1972</v>
      </c>
      <c r="Y209" t="s">
        <v>475</v>
      </c>
      <c r="Z209" s="17"/>
      <c r="AA209" s="80">
        <f t="shared" si="13"/>
        <v>0</v>
      </c>
      <c r="AB209" s="82">
        <f t="shared" si="14"/>
        <v>0</v>
      </c>
      <c r="AD209">
        <f t="shared" si="15"/>
        <v>0</v>
      </c>
      <c r="AE209" s="24">
        <v>39926</v>
      </c>
    </row>
    <row r="210" spans="1:31" x14ac:dyDescent="0.25">
      <c r="A210">
        <v>62813</v>
      </c>
      <c r="B210">
        <v>1243</v>
      </c>
      <c r="C210" t="s">
        <v>645</v>
      </c>
      <c r="D210" t="s">
        <v>473</v>
      </c>
      <c r="F210">
        <v>1</v>
      </c>
      <c r="G210" s="32">
        <v>1</v>
      </c>
      <c r="I210" t="str">
        <f t="shared" si="12"/>
        <v>part</v>
      </c>
      <c r="V210" s="18">
        <v>0</v>
      </c>
      <c r="X210" s="37" t="s">
        <v>1960</v>
      </c>
      <c r="Y210" t="s">
        <v>475</v>
      </c>
      <c r="Z210" s="17"/>
      <c r="AA210" s="80">
        <f t="shared" si="13"/>
        <v>0</v>
      </c>
      <c r="AB210" s="82">
        <f t="shared" si="14"/>
        <v>0</v>
      </c>
      <c r="AD210">
        <f t="shared" si="15"/>
        <v>0</v>
      </c>
      <c r="AE210" s="24">
        <v>39926</v>
      </c>
    </row>
    <row r="211" spans="1:31" x14ac:dyDescent="0.25">
      <c r="A211">
        <v>62813</v>
      </c>
      <c r="B211">
        <v>1247</v>
      </c>
      <c r="C211" t="s">
        <v>655</v>
      </c>
      <c r="D211" t="s">
        <v>473</v>
      </c>
      <c r="F211">
        <v>1</v>
      </c>
      <c r="G211" s="32">
        <v>1</v>
      </c>
      <c r="I211" t="str">
        <f t="shared" si="12"/>
        <v>part</v>
      </c>
      <c r="V211" s="18">
        <v>0.46</v>
      </c>
      <c r="X211" s="37" t="s">
        <v>1973</v>
      </c>
      <c r="Z211" s="17"/>
      <c r="AA211" s="80">
        <f t="shared" si="13"/>
        <v>0.46</v>
      </c>
      <c r="AB211" s="82">
        <f t="shared" si="14"/>
        <v>0.46</v>
      </c>
      <c r="AD211">
        <f t="shared" si="15"/>
        <v>0</v>
      </c>
      <c r="AE211" s="24">
        <v>40000</v>
      </c>
    </row>
    <row r="212" spans="1:31" x14ac:dyDescent="0.25">
      <c r="A212" s="33">
        <v>62813</v>
      </c>
      <c r="B212" s="33">
        <v>62814</v>
      </c>
      <c r="C212" s="33" t="s">
        <v>1280</v>
      </c>
      <c r="D212" s="33" t="s">
        <v>590</v>
      </c>
      <c r="E212" s="33" t="s">
        <v>576</v>
      </c>
      <c r="F212" s="33">
        <v>1</v>
      </c>
      <c r="G212" s="32">
        <v>1</v>
      </c>
      <c r="H212" s="33"/>
      <c r="I212" s="33" t="str">
        <f t="shared" si="12"/>
        <v>part</v>
      </c>
      <c r="J212" s="33"/>
      <c r="K212" s="33"/>
      <c r="L212" s="33"/>
      <c r="M212" s="33"/>
      <c r="N212" s="3"/>
      <c r="O212" s="3"/>
      <c r="P212" s="3"/>
      <c r="Q212" s="3"/>
      <c r="R212" s="12"/>
      <c r="S212" s="34"/>
      <c r="T212" s="35"/>
      <c r="U212" s="33"/>
      <c r="V212" s="21">
        <v>0</v>
      </c>
      <c r="W212" s="35"/>
      <c r="X212" s="33"/>
      <c r="Y212" s="33"/>
      <c r="Z212" s="19"/>
      <c r="AA212" s="80">
        <f t="shared" si="13"/>
        <v>0</v>
      </c>
      <c r="AB212" s="82">
        <f t="shared" si="14"/>
        <v>0</v>
      </c>
      <c r="AC212" s="33"/>
      <c r="AD212" s="33">
        <f t="shared" si="15"/>
        <v>0</v>
      </c>
      <c r="AE212" s="24">
        <v>39926</v>
      </c>
    </row>
    <row r="213" spans="1:31" x14ac:dyDescent="0.25">
      <c r="A213">
        <v>62813</v>
      </c>
      <c r="B213">
        <v>140010</v>
      </c>
      <c r="C213" t="s">
        <v>1633</v>
      </c>
      <c r="D213" t="s">
        <v>590</v>
      </c>
      <c r="F213">
        <v>1</v>
      </c>
      <c r="G213" s="32">
        <v>1</v>
      </c>
      <c r="I213" t="str">
        <f t="shared" si="12"/>
        <v>part</v>
      </c>
      <c r="S213" s="22"/>
      <c r="T213" s="23"/>
      <c r="U213" s="24"/>
      <c r="V213" s="18">
        <v>0</v>
      </c>
      <c r="W213" s="10"/>
      <c r="X213" s="37" t="s">
        <v>699</v>
      </c>
      <c r="Z213" s="17"/>
      <c r="AA213" s="80">
        <f t="shared" si="13"/>
        <v>0</v>
      </c>
      <c r="AB213" s="82">
        <f t="shared" si="14"/>
        <v>0</v>
      </c>
      <c r="AD213">
        <f t="shared" si="15"/>
        <v>0</v>
      </c>
      <c r="AE213" s="24">
        <v>39926</v>
      </c>
    </row>
    <row r="214" spans="1:31" x14ac:dyDescent="0.25">
      <c r="A214">
        <v>62815</v>
      </c>
      <c r="B214">
        <v>1243</v>
      </c>
      <c r="C214" t="s">
        <v>645</v>
      </c>
      <c r="D214" t="s">
        <v>473</v>
      </c>
      <c r="F214">
        <v>1</v>
      </c>
      <c r="G214" s="32">
        <v>1</v>
      </c>
      <c r="I214" t="str">
        <f t="shared" si="12"/>
        <v>part</v>
      </c>
      <c r="V214" s="18">
        <v>0</v>
      </c>
      <c r="W214" s="10"/>
      <c r="X214" s="37" t="s">
        <v>1960</v>
      </c>
      <c r="Y214" t="s">
        <v>475</v>
      </c>
      <c r="Z214" s="17"/>
      <c r="AA214" s="80">
        <f t="shared" si="13"/>
        <v>0</v>
      </c>
      <c r="AB214" s="82">
        <f t="shared" si="14"/>
        <v>0</v>
      </c>
      <c r="AD214">
        <f t="shared" si="15"/>
        <v>0</v>
      </c>
      <c r="AE214" s="24">
        <v>39926</v>
      </c>
    </row>
    <row r="215" spans="1:31" x14ac:dyDescent="0.25">
      <c r="A215">
        <v>62815</v>
      </c>
      <c r="B215">
        <v>1729</v>
      </c>
      <c r="C215" t="s">
        <v>766</v>
      </c>
      <c r="D215" t="s">
        <v>473</v>
      </c>
      <c r="F215">
        <v>5</v>
      </c>
      <c r="G215" s="32">
        <v>1</v>
      </c>
      <c r="I215" t="str">
        <f t="shared" si="12"/>
        <v>part</v>
      </c>
      <c r="V215" s="18">
        <v>0</v>
      </c>
      <c r="X215" s="37" t="s">
        <v>1068</v>
      </c>
      <c r="Y215" t="s">
        <v>475</v>
      </c>
      <c r="Z215" s="17"/>
      <c r="AA215" s="80">
        <f t="shared" si="13"/>
        <v>0</v>
      </c>
      <c r="AB215" s="82">
        <f t="shared" si="14"/>
        <v>0</v>
      </c>
      <c r="AD215">
        <f t="shared" si="15"/>
        <v>0</v>
      </c>
      <c r="AE215" s="24">
        <v>39926</v>
      </c>
    </row>
    <row r="216" spans="1:31" x14ac:dyDescent="0.25">
      <c r="A216">
        <v>62815</v>
      </c>
      <c r="B216">
        <v>2338</v>
      </c>
      <c r="C216" t="s">
        <v>888</v>
      </c>
      <c r="D216" t="s">
        <v>473</v>
      </c>
      <c r="F216">
        <v>1</v>
      </c>
      <c r="G216" s="32">
        <v>1</v>
      </c>
      <c r="I216" t="str">
        <f t="shared" si="12"/>
        <v>part</v>
      </c>
      <c r="V216" s="18">
        <v>0.2</v>
      </c>
      <c r="W216" s="10"/>
      <c r="X216" s="37" t="s">
        <v>1974</v>
      </c>
      <c r="Z216" s="17"/>
      <c r="AA216" s="80">
        <f t="shared" si="13"/>
        <v>0.2</v>
      </c>
      <c r="AB216" s="82">
        <f t="shared" si="14"/>
        <v>0.2</v>
      </c>
      <c r="AD216">
        <f t="shared" si="15"/>
        <v>0</v>
      </c>
      <c r="AE216" s="24">
        <v>40000</v>
      </c>
    </row>
    <row r="217" spans="1:31" x14ac:dyDescent="0.25">
      <c r="A217">
        <v>62815</v>
      </c>
      <c r="B217">
        <v>62816</v>
      </c>
      <c r="C217" t="s">
        <v>1285</v>
      </c>
      <c r="D217" s="33" t="s">
        <v>590</v>
      </c>
      <c r="E217" s="33" t="s">
        <v>576</v>
      </c>
      <c r="F217">
        <v>1</v>
      </c>
      <c r="G217" s="32">
        <v>1</v>
      </c>
      <c r="I217" t="str">
        <f t="shared" si="12"/>
        <v>part</v>
      </c>
      <c r="U217" s="2"/>
      <c r="V217" s="18">
        <v>0</v>
      </c>
      <c r="AA217" s="80">
        <f t="shared" si="13"/>
        <v>0</v>
      </c>
      <c r="AB217" s="82">
        <f t="shared" si="14"/>
        <v>0</v>
      </c>
      <c r="AD217">
        <f t="shared" si="15"/>
        <v>0</v>
      </c>
      <c r="AE217" s="24">
        <v>39926</v>
      </c>
    </row>
    <row r="218" spans="1:31" s="33" customFormat="1" x14ac:dyDescent="0.25">
      <c r="A218" s="41">
        <v>62815</v>
      </c>
      <c r="B218" s="41">
        <v>62856</v>
      </c>
      <c r="C218" s="41" t="s">
        <v>1313</v>
      </c>
      <c r="D218" s="41" t="s">
        <v>590</v>
      </c>
      <c r="E218" s="813" t="s">
        <v>576</v>
      </c>
      <c r="F218" s="41">
        <v>1</v>
      </c>
      <c r="G218" s="58">
        <v>1</v>
      </c>
      <c r="H218" s="41"/>
      <c r="I218" s="41" t="str">
        <f t="shared" si="12"/>
        <v>part</v>
      </c>
      <c r="J218" s="41"/>
      <c r="K218" s="41"/>
      <c r="L218" s="41"/>
      <c r="M218" s="41"/>
      <c r="N218" s="59"/>
      <c r="O218" s="59"/>
      <c r="P218" s="59"/>
      <c r="Q218" s="59"/>
      <c r="R218" s="60"/>
      <c r="S218" s="61"/>
      <c r="T218" s="40" t="s">
        <v>915</v>
      </c>
      <c r="U218" s="41"/>
      <c r="V218" s="62">
        <v>0</v>
      </c>
      <c r="W218" s="60"/>
      <c r="X218" s="41" t="s">
        <v>1278</v>
      </c>
      <c r="Y218" s="41" t="s">
        <v>1314</v>
      </c>
      <c r="Z218" s="17"/>
      <c r="AA218" s="80">
        <f t="shared" si="13"/>
        <v>0</v>
      </c>
      <c r="AB218" s="82">
        <f t="shared" si="14"/>
        <v>0</v>
      </c>
      <c r="AC218"/>
      <c r="AD218">
        <f t="shared" si="15"/>
        <v>0</v>
      </c>
      <c r="AE218" s="24">
        <v>40000</v>
      </c>
    </row>
    <row r="219" spans="1:31" x14ac:dyDescent="0.25">
      <c r="A219" s="41">
        <v>62815</v>
      </c>
      <c r="B219" s="41">
        <v>62857</v>
      </c>
      <c r="C219" s="41" t="s">
        <v>1316</v>
      </c>
      <c r="D219" s="41" t="s">
        <v>590</v>
      </c>
      <c r="E219" s="813" t="s">
        <v>576</v>
      </c>
      <c r="F219" s="41">
        <v>1</v>
      </c>
      <c r="G219" s="58">
        <v>1</v>
      </c>
      <c r="H219" s="41"/>
      <c r="I219" s="41" t="str">
        <f t="shared" si="12"/>
        <v>part</v>
      </c>
      <c r="J219" s="41"/>
      <c r="K219" s="41"/>
      <c r="L219" s="41"/>
      <c r="M219" s="41"/>
      <c r="N219" s="59"/>
      <c r="O219" s="59"/>
      <c r="P219" s="59"/>
      <c r="Q219" s="59"/>
      <c r="R219" s="60"/>
      <c r="S219" s="61"/>
      <c r="T219" s="40" t="s">
        <v>915</v>
      </c>
      <c r="U219" s="41"/>
      <c r="V219" s="62">
        <v>0</v>
      </c>
      <c r="W219" s="60"/>
      <c r="X219" s="41" t="s">
        <v>1278</v>
      </c>
      <c r="Y219" s="41" t="s">
        <v>1314</v>
      </c>
      <c r="Z219" s="17"/>
      <c r="AA219" s="80">
        <f t="shared" si="13"/>
        <v>0</v>
      </c>
      <c r="AB219" s="82">
        <f t="shared" si="14"/>
        <v>0</v>
      </c>
      <c r="AD219">
        <f t="shared" si="15"/>
        <v>0</v>
      </c>
      <c r="AE219" s="24">
        <v>40000</v>
      </c>
    </row>
    <row r="220" spans="1:31" x14ac:dyDescent="0.25">
      <c r="A220">
        <v>62815</v>
      </c>
      <c r="B220">
        <v>140010</v>
      </c>
      <c r="C220" t="s">
        <v>1633</v>
      </c>
      <c r="D220" t="s">
        <v>590</v>
      </c>
      <c r="F220">
        <v>1</v>
      </c>
      <c r="G220" s="32">
        <v>1</v>
      </c>
      <c r="I220" t="str">
        <f t="shared" si="12"/>
        <v>part</v>
      </c>
      <c r="V220" s="18">
        <v>0</v>
      </c>
      <c r="W220" s="10"/>
      <c r="X220" s="37" t="s">
        <v>699</v>
      </c>
      <c r="Z220" s="17"/>
      <c r="AA220" s="80">
        <f t="shared" si="13"/>
        <v>0</v>
      </c>
      <c r="AB220" s="82">
        <f t="shared" si="14"/>
        <v>0</v>
      </c>
      <c r="AD220">
        <f t="shared" si="15"/>
        <v>0</v>
      </c>
      <c r="AE220" s="24">
        <v>39926</v>
      </c>
    </row>
    <row r="221" spans="1:31" x14ac:dyDescent="0.25">
      <c r="A221">
        <v>62818</v>
      </c>
      <c r="B221">
        <v>1134</v>
      </c>
      <c r="C221" t="s">
        <v>600</v>
      </c>
      <c r="D221" t="s">
        <v>473</v>
      </c>
      <c r="F221">
        <v>1</v>
      </c>
      <c r="G221" s="32">
        <v>1</v>
      </c>
      <c r="I221" t="str">
        <f t="shared" si="12"/>
        <v>part</v>
      </c>
      <c r="S221" s="22"/>
      <c r="U221" s="2"/>
      <c r="V221" s="18">
        <v>0</v>
      </c>
      <c r="W221" s="10"/>
      <c r="X221" s="37" t="s">
        <v>489</v>
      </c>
      <c r="Y221" t="s">
        <v>475</v>
      </c>
      <c r="Z221" s="17"/>
      <c r="AA221" s="80">
        <f t="shared" si="13"/>
        <v>0</v>
      </c>
      <c r="AB221" s="82">
        <f t="shared" si="14"/>
        <v>0</v>
      </c>
      <c r="AD221">
        <f t="shared" si="15"/>
        <v>0</v>
      </c>
      <c r="AE221" s="24">
        <v>39926</v>
      </c>
    </row>
    <row r="222" spans="1:31" x14ac:dyDescent="0.25">
      <c r="A222">
        <v>62818</v>
      </c>
      <c r="B222">
        <v>1475</v>
      </c>
      <c r="C222" t="s">
        <v>721</v>
      </c>
      <c r="D222" t="s">
        <v>473</v>
      </c>
      <c r="F222">
        <v>1</v>
      </c>
      <c r="G222" s="32">
        <v>1</v>
      </c>
      <c r="I222" t="str">
        <f t="shared" si="12"/>
        <v>part</v>
      </c>
      <c r="S222" s="22"/>
      <c r="T222" s="23"/>
      <c r="U222" s="24"/>
      <c r="V222" s="20">
        <v>0</v>
      </c>
      <c r="W222" s="10"/>
      <c r="X222" s="37" t="s">
        <v>614</v>
      </c>
      <c r="Y222" t="s">
        <v>475</v>
      </c>
      <c r="Z222" s="17"/>
      <c r="AA222" s="80">
        <f t="shared" si="13"/>
        <v>0</v>
      </c>
      <c r="AB222" s="82">
        <f t="shared" si="14"/>
        <v>0</v>
      </c>
      <c r="AD222">
        <f t="shared" si="15"/>
        <v>0</v>
      </c>
      <c r="AE222" s="24">
        <v>39926</v>
      </c>
    </row>
    <row r="223" spans="1:31" x14ac:dyDescent="0.25">
      <c r="A223">
        <v>62818</v>
      </c>
      <c r="B223">
        <v>1844</v>
      </c>
      <c r="C223" t="s">
        <v>1855</v>
      </c>
      <c r="D223" t="s">
        <v>473</v>
      </c>
      <c r="F223">
        <v>1</v>
      </c>
      <c r="G223" s="32">
        <v>1</v>
      </c>
      <c r="I223" t="str">
        <f t="shared" si="12"/>
        <v>part</v>
      </c>
      <c r="Q223" s="3"/>
      <c r="R223" s="12"/>
      <c r="U223" s="2"/>
      <c r="V223" s="20">
        <v>0</v>
      </c>
      <c r="W223" s="10"/>
      <c r="X223" s="37" t="s">
        <v>1975</v>
      </c>
      <c r="Y223" t="s">
        <v>475</v>
      </c>
      <c r="Z223" s="17"/>
      <c r="AA223" s="80">
        <f t="shared" si="13"/>
        <v>0</v>
      </c>
      <c r="AB223" s="82">
        <f t="shared" si="14"/>
        <v>0</v>
      </c>
      <c r="AD223">
        <f t="shared" si="15"/>
        <v>0</v>
      </c>
      <c r="AE223" s="24">
        <v>39926</v>
      </c>
    </row>
    <row r="224" spans="1:31" x14ac:dyDescent="0.25">
      <c r="A224">
        <v>62818</v>
      </c>
      <c r="B224">
        <v>62690</v>
      </c>
      <c r="C224" t="s">
        <v>1856</v>
      </c>
      <c r="D224" t="s">
        <v>590</v>
      </c>
      <c r="E224" t="s">
        <v>1081</v>
      </c>
      <c r="F224">
        <v>1</v>
      </c>
      <c r="G224" s="32">
        <v>1</v>
      </c>
      <c r="I224" t="str">
        <f t="shared" si="12"/>
        <v>part</v>
      </c>
      <c r="Q224" s="3"/>
      <c r="R224" s="12"/>
      <c r="V224" s="20">
        <v>0</v>
      </c>
      <c r="W224" s="10"/>
      <c r="Z224" s="17"/>
      <c r="AA224" s="80">
        <f t="shared" si="13"/>
        <v>0</v>
      </c>
      <c r="AB224" s="82">
        <f t="shared" si="14"/>
        <v>0</v>
      </c>
      <c r="AD224">
        <f t="shared" si="15"/>
        <v>0</v>
      </c>
      <c r="AE224" s="24">
        <v>39926</v>
      </c>
    </row>
    <row r="225" spans="1:31" x14ac:dyDescent="0.25">
      <c r="A225">
        <v>62818</v>
      </c>
      <c r="B225">
        <v>62691</v>
      </c>
      <c r="C225" t="s">
        <v>1858</v>
      </c>
      <c r="D225" t="s">
        <v>590</v>
      </c>
      <c r="E225" t="s">
        <v>1081</v>
      </c>
      <c r="F225">
        <v>1</v>
      </c>
      <c r="G225" s="32">
        <v>1</v>
      </c>
      <c r="I225" t="str">
        <f t="shared" si="12"/>
        <v>part</v>
      </c>
      <c r="U225" s="2"/>
      <c r="V225" s="20">
        <v>0</v>
      </c>
      <c r="Z225" s="17"/>
      <c r="AA225" s="80">
        <f t="shared" si="13"/>
        <v>0</v>
      </c>
      <c r="AB225" s="82">
        <f t="shared" si="14"/>
        <v>0</v>
      </c>
      <c r="AD225">
        <f t="shared" si="15"/>
        <v>0</v>
      </c>
      <c r="AE225" s="24">
        <v>39926</v>
      </c>
    </row>
    <row r="226" spans="1:31" x14ac:dyDescent="0.25">
      <c r="A226">
        <v>62826</v>
      </c>
      <c r="B226">
        <v>2216</v>
      </c>
      <c r="C226" t="s">
        <v>1690</v>
      </c>
      <c r="D226" t="s">
        <v>473</v>
      </c>
      <c r="F226">
        <v>1</v>
      </c>
      <c r="G226" s="32">
        <v>1</v>
      </c>
      <c r="I226" t="str">
        <f t="shared" si="12"/>
        <v>part</v>
      </c>
      <c r="V226" s="20">
        <v>0</v>
      </c>
      <c r="Z226" s="17"/>
      <c r="AA226" s="80">
        <f t="shared" si="13"/>
        <v>0</v>
      </c>
      <c r="AB226" s="82">
        <f t="shared" si="14"/>
        <v>0</v>
      </c>
      <c r="AD226">
        <f t="shared" si="15"/>
        <v>0</v>
      </c>
      <c r="AE226" s="24">
        <v>40035</v>
      </c>
    </row>
    <row r="227" spans="1:31" x14ac:dyDescent="0.25">
      <c r="A227" s="44">
        <v>62826</v>
      </c>
      <c r="B227" s="44">
        <v>62861</v>
      </c>
      <c r="C227" s="44" t="s">
        <v>1320</v>
      </c>
      <c r="D227" s="44" t="s">
        <v>590</v>
      </c>
      <c r="E227" s="814" t="s">
        <v>576</v>
      </c>
      <c r="F227" s="44">
        <v>1</v>
      </c>
      <c r="G227" s="66">
        <v>1</v>
      </c>
      <c r="H227" s="44"/>
      <c r="I227" s="44" t="str">
        <f t="shared" si="12"/>
        <v>part</v>
      </c>
      <c r="J227" s="44"/>
      <c r="K227" s="44"/>
      <c r="L227" s="44"/>
      <c r="M227" s="44"/>
      <c r="N227" s="67"/>
      <c r="O227" s="67"/>
      <c r="P227" s="67"/>
      <c r="Q227" s="67"/>
      <c r="R227" s="68"/>
      <c r="S227" s="69"/>
      <c r="T227" s="43" t="s">
        <v>1157</v>
      </c>
      <c r="U227" s="44"/>
      <c r="V227" s="71">
        <v>0</v>
      </c>
      <c r="W227" s="43"/>
      <c r="X227" s="44"/>
      <c r="Y227" s="44"/>
      <c r="Z227" s="71"/>
      <c r="AA227" s="80">
        <f t="shared" si="13"/>
        <v>0</v>
      </c>
      <c r="AB227" s="82">
        <f t="shared" si="14"/>
        <v>0</v>
      </c>
      <c r="AD227">
        <f t="shared" si="15"/>
        <v>0</v>
      </c>
      <c r="AE227" s="24">
        <v>40035</v>
      </c>
    </row>
    <row r="228" spans="1:31" x14ac:dyDescent="0.25">
      <c r="A228" s="44">
        <v>62826</v>
      </c>
      <c r="B228" s="44">
        <v>62885</v>
      </c>
      <c r="C228" s="44" t="s">
        <v>1353</v>
      </c>
      <c r="D228" s="44" t="s">
        <v>590</v>
      </c>
      <c r="E228" s="814" t="s">
        <v>576</v>
      </c>
      <c r="F228" s="44">
        <v>2</v>
      </c>
      <c r="G228" s="66">
        <v>1</v>
      </c>
      <c r="H228" s="44"/>
      <c r="I228" s="44" t="str">
        <f t="shared" si="12"/>
        <v>part</v>
      </c>
      <c r="J228" s="44"/>
      <c r="K228" s="44"/>
      <c r="L228" s="44"/>
      <c r="M228" s="44"/>
      <c r="N228" s="67"/>
      <c r="O228" s="67"/>
      <c r="P228" s="67"/>
      <c r="Q228" s="67"/>
      <c r="R228" s="68"/>
      <c r="S228" s="69"/>
      <c r="T228" s="43" t="s">
        <v>1157</v>
      </c>
      <c r="U228" s="44"/>
      <c r="V228" s="71">
        <v>0</v>
      </c>
      <c r="W228" s="43"/>
      <c r="X228" s="44"/>
      <c r="Y228" s="44"/>
      <c r="Z228" s="71"/>
      <c r="AA228" s="80">
        <f t="shared" si="13"/>
        <v>0</v>
      </c>
      <c r="AB228" s="82">
        <f t="shared" si="14"/>
        <v>0</v>
      </c>
      <c r="AD228">
        <f t="shared" si="15"/>
        <v>0</v>
      </c>
      <c r="AE228" s="24">
        <v>40035</v>
      </c>
    </row>
    <row r="229" spans="1:31" x14ac:dyDescent="0.25">
      <c r="A229" s="44">
        <v>62827</v>
      </c>
      <c r="B229" s="44">
        <v>62828</v>
      </c>
      <c r="C229" s="44" t="s">
        <v>1293</v>
      </c>
      <c r="D229" s="44" t="s">
        <v>590</v>
      </c>
      <c r="E229" s="44"/>
      <c r="F229" s="44">
        <v>1</v>
      </c>
      <c r="G229" s="66">
        <v>1</v>
      </c>
      <c r="H229" s="44"/>
      <c r="I229" s="44" t="str">
        <f t="shared" si="12"/>
        <v>part</v>
      </c>
      <c r="J229" s="44"/>
      <c r="T229" s="43" t="s">
        <v>1294</v>
      </c>
      <c r="U229" s="44"/>
      <c r="V229" s="71">
        <v>0</v>
      </c>
      <c r="W229" s="43"/>
      <c r="X229" s="44" t="s">
        <v>1295</v>
      </c>
      <c r="Y229" s="44"/>
      <c r="Z229" s="71"/>
      <c r="AA229" s="80">
        <f t="shared" si="13"/>
        <v>0</v>
      </c>
      <c r="AB229" s="82">
        <f t="shared" si="14"/>
        <v>0</v>
      </c>
      <c r="AD229">
        <f t="shared" si="15"/>
        <v>0</v>
      </c>
      <c r="AE229" s="24">
        <v>39988</v>
      </c>
    </row>
    <row r="230" spans="1:31" x14ac:dyDescent="0.25">
      <c r="A230" s="44">
        <v>62827</v>
      </c>
      <c r="B230" s="44">
        <v>62829</v>
      </c>
      <c r="C230" s="44" t="s">
        <v>1296</v>
      </c>
      <c r="D230" s="44" t="s">
        <v>590</v>
      </c>
      <c r="E230" s="44"/>
      <c r="F230" s="44">
        <v>1</v>
      </c>
      <c r="G230" s="66">
        <v>1</v>
      </c>
      <c r="H230" s="44"/>
      <c r="I230" s="44" t="str">
        <f t="shared" si="12"/>
        <v>part</v>
      </c>
      <c r="J230" s="44"/>
      <c r="T230" s="43" t="s">
        <v>1294</v>
      </c>
      <c r="U230" s="44"/>
      <c r="V230" s="71">
        <v>0</v>
      </c>
      <c r="W230" s="43"/>
      <c r="X230" s="44" t="s">
        <v>1295</v>
      </c>
      <c r="Y230" s="44"/>
      <c r="Z230" s="71"/>
      <c r="AA230" s="80">
        <f t="shared" si="13"/>
        <v>0</v>
      </c>
      <c r="AB230" s="82">
        <f t="shared" si="14"/>
        <v>0</v>
      </c>
      <c r="AD230">
        <f t="shared" si="15"/>
        <v>0</v>
      </c>
      <c r="AE230" s="24">
        <v>39988</v>
      </c>
    </row>
    <row r="231" spans="1:31" x14ac:dyDescent="0.25">
      <c r="A231" s="44">
        <v>62827</v>
      </c>
      <c r="B231" s="44">
        <v>62830</v>
      </c>
      <c r="C231" s="44" t="s">
        <v>1297</v>
      </c>
      <c r="D231" s="44" t="s">
        <v>590</v>
      </c>
      <c r="E231" s="44"/>
      <c r="F231" s="44">
        <v>1</v>
      </c>
      <c r="G231" s="66">
        <v>1</v>
      </c>
      <c r="H231" s="44"/>
      <c r="I231" s="44" t="str">
        <f t="shared" si="12"/>
        <v>part</v>
      </c>
      <c r="J231" s="44"/>
      <c r="T231" s="43" t="s">
        <v>1294</v>
      </c>
      <c r="U231" s="44"/>
      <c r="V231" s="71">
        <v>0</v>
      </c>
      <c r="W231" s="43"/>
      <c r="X231" s="44" t="s">
        <v>1295</v>
      </c>
      <c r="Y231" s="44"/>
      <c r="Z231" s="71"/>
      <c r="AA231" s="80">
        <f t="shared" si="13"/>
        <v>0</v>
      </c>
      <c r="AB231" s="82">
        <f t="shared" si="14"/>
        <v>0</v>
      </c>
      <c r="AD231">
        <f t="shared" si="15"/>
        <v>0</v>
      </c>
      <c r="AE231" s="24">
        <v>39988</v>
      </c>
    </row>
    <row r="232" spans="1:31" x14ac:dyDescent="0.25">
      <c r="A232">
        <v>62876</v>
      </c>
      <c r="B232">
        <v>73</v>
      </c>
      <c r="C232" t="s">
        <v>479</v>
      </c>
      <c r="D232" t="s">
        <v>473</v>
      </c>
      <c r="F232">
        <v>3</v>
      </c>
      <c r="G232" s="32">
        <v>1</v>
      </c>
      <c r="I232" t="str">
        <f t="shared" si="12"/>
        <v>part</v>
      </c>
      <c r="V232" s="20">
        <v>0</v>
      </c>
      <c r="X232" s="39" t="s">
        <v>1976</v>
      </c>
      <c r="Z232" s="17"/>
      <c r="AA232" s="80">
        <f t="shared" si="13"/>
        <v>0</v>
      </c>
      <c r="AB232" s="82">
        <f t="shared" si="14"/>
        <v>0</v>
      </c>
      <c r="AD232">
        <f t="shared" si="15"/>
        <v>0</v>
      </c>
      <c r="AE232" s="24">
        <v>40025</v>
      </c>
    </row>
    <row r="233" spans="1:31" x14ac:dyDescent="0.25">
      <c r="A233" s="33">
        <v>62876</v>
      </c>
      <c r="B233" s="33">
        <v>73</v>
      </c>
      <c r="C233" s="26" t="s">
        <v>479</v>
      </c>
      <c r="D233" s="33" t="s">
        <v>473</v>
      </c>
      <c r="F233">
        <v>3</v>
      </c>
      <c r="G233" s="74">
        <v>1</v>
      </c>
      <c r="I233" s="33" t="s">
        <v>949</v>
      </c>
      <c r="T233" s="23"/>
      <c r="U233" s="2"/>
      <c r="V233" s="20">
        <v>0</v>
      </c>
      <c r="W233" s="10"/>
      <c r="X233" s="37" t="s">
        <v>1977</v>
      </c>
      <c r="Y233" t="s">
        <v>475</v>
      </c>
      <c r="Z233" s="17"/>
      <c r="AA233" s="80">
        <f t="shared" si="13"/>
        <v>0</v>
      </c>
      <c r="AB233" s="82">
        <f t="shared" si="14"/>
        <v>0</v>
      </c>
      <c r="AD233">
        <f t="shared" si="15"/>
        <v>0</v>
      </c>
      <c r="AE233" s="24">
        <v>40030</v>
      </c>
    </row>
    <row r="234" spans="1:31" x14ac:dyDescent="0.25">
      <c r="A234">
        <v>62876</v>
      </c>
      <c r="B234">
        <v>899</v>
      </c>
      <c r="C234" t="s">
        <v>559</v>
      </c>
      <c r="D234" t="s">
        <v>473</v>
      </c>
      <c r="F234">
        <v>3</v>
      </c>
      <c r="G234" s="32">
        <v>1</v>
      </c>
      <c r="I234" t="str">
        <f>IF(COUNTIF($A$4:$A$1015,B234)&lt;&gt;0,"assy","part")</f>
        <v>part</v>
      </c>
      <c r="V234" s="20">
        <v>0</v>
      </c>
      <c r="X234" s="39" t="s">
        <v>1976</v>
      </c>
      <c r="Z234" s="17"/>
      <c r="AA234" s="80">
        <f t="shared" si="13"/>
        <v>0</v>
      </c>
      <c r="AB234" s="82">
        <f t="shared" si="14"/>
        <v>0</v>
      </c>
      <c r="AD234">
        <f t="shared" si="15"/>
        <v>0</v>
      </c>
      <c r="AE234" s="24">
        <v>40025</v>
      </c>
    </row>
    <row r="235" spans="1:31" x14ac:dyDescent="0.25">
      <c r="A235" s="33">
        <v>62876</v>
      </c>
      <c r="B235" s="33">
        <v>899</v>
      </c>
      <c r="C235" s="26" t="s">
        <v>559</v>
      </c>
      <c r="D235" s="33" t="s">
        <v>473</v>
      </c>
      <c r="F235">
        <v>3</v>
      </c>
      <c r="G235" s="74">
        <v>1</v>
      </c>
      <c r="I235" s="33" t="s">
        <v>949</v>
      </c>
      <c r="U235" s="2"/>
      <c r="V235" s="20">
        <v>0.05</v>
      </c>
      <c r="W235" s="10"/>
      <c r="X235" s="37" t="s">
        <v>1978</v>
      </c>
      <c r="Y235" t="s">
        <v>475</v>
      </c>
      <c r="Z235" s="17"/>
      <c r="AA235" s="80">
        <f t="shared" si="13"/>
        <v>0.05</v>
      </c>
      <c r="AB235" s="82">
        <f t="shared" si="14"/>
        <v>0.15000000000000002</v>
      </c>
      <c r="AD235">
        <f t="shared" si="15"/>
        <v>0</v>
      </c>
      <c r="AE235" s="24">
        <v>40030</v>
      </c>
    </row>
    <row r="236" spans="1:31" x14ac:dyDescent="0.25">
      <c r="A236">
        <v>62876</v>
      </c>
      <c r="B236">
        <v>1234</v>
      </c>
      <c r="C236" t="s">
        <v>639</v>
      </c>
      <c r="D236" t="s">
        <v>473</v>
      </c>
      <c r="F236">
        <v>1</v>
      </c>
      <c r="G236" s="32">
        <v>1</v>
      </c>
      <c r="I236" t="str">
        <f>IF(COUNTIF($A$4:$A$1015,B236)&lt;&gt;0,"assy","part")</f>
        <v>part</v>
      </c>
      <c r="V236" s="20">
        <v>0</v>
      </c>
      <c r="X236" s="39" t="s">
        <v>794</v>
      </c>
      <c r="Z236" s="17"/>
      <c r="AA236" s="80">
        <f t="shared" si="13"/>
        <v>0</v>
      </c>
      <c r="AB236" s="82">
        <f t="shared" si="14"/>
        <v>0</v>
      </c>
      <c r="AD236">
        <f t="shared" si="15"/>
        <v>0</v>
      </c>
      <c r="AE236" s="24">
        <v>40025</v>
      </c>
    </row>
    <row r="237" spans="1:31" x14ac:dyDescent="0.25">
      <c r="A237" s="33">
        <v>62876</v>
      </c>
      <c r="B237" s="33">
        <v>1234</v>
      </c>
      <c r="C237" s="26" t="s">
        <v>639</v>
      </c>
      <c r="D237" s="33" t="s">
        <v>473</v>
      </c>
      <c r="F237">
        <v>1</v>
      </c>
      <c r="G237" s="74">
        <v>1</v>
      </c>
      <c r="I237" s="33" t="s">
        <v>949</v>
      </c>
      <c r="V237" s="20">
        <v>0.13</v>
      </c>
      <c r="X237" s="37" t="s">
        <v>1974</v>
      </c>
      <c r="Y237" t="s">
        <v>475</v>
      </c>
      <c r="Z237" s="17"/>
      <c r="AA237" s="80">
        <f t="shared" si="13"/>
        <v>0.13</v>
      </c>
      <c r="AB237" s="82">
        <f t="shared" si="14"/>
        <v>0.13</v>
      </c>
      <c r="AD237">
        <f t="shared" si="15"/>
        <v>0</v>
      </c>
      <c r="AE237" s="24">
        <v>40030</v>
      </c>
    </row>
    <row r="238" spans="1:31" s="33" customFormat="1" x14ac:dyDescent="0.25">
      <c r="A238">
        <v>62876</v>
      </c>
      <c r="B238">
        <v>1718</v>
      </c>
      <c r="C238" t="s">
        <v>1859</v>
      </c>
      <c r="D238" t="s">
        <v>473</v>
      </c>
      <c r="E238"/>
      <c r="F238">
        <v>1</v>
      </c>
      <c r="G238" s="32">
        <v>1</v>
      </c>
      <c r="H238"/>
      <c r="I238" t="str">
        <f>IF(COUNTIF($A$4:$A$1015,B238)&lt;&gt;0,"assy","part")</f>
        <v>part</v>
      </c>
      <c r="J238"/>
      <c r="K238"/>
      <c r="L238"/>
      <c r="M238"/>
      <c r="N238" s="2"/>
      <c r="O238" s="2"/>
      <c r="P238" s="2"/>
      <c r="Q238" s="2"/>
      <c r="R238" s="10"/>
      <c r="S238" s="11"/>
      <c r="T238" s="15"/>
      <c r="U238"/>
      <c r="V238" s="20">
        <v>0</v>
      </c>
      <c r="W238" s="15"/>
      <c r="X238" s="39" t="s">
        <v>1979</v>
      </c>
      <c r="Y238" t="s">
        <v>475</v>
      </c>
      <c r="Z238" s="20"/>
      <c r="AA238" s="80">
        <f t="shared" si="13"/>
        <v>0</v>
      </c>
      <c r="AB238" s="82">
        <f t="shared" si="14"/>
        <v>0</v>
      </c>
      <c r="AC238"/>
      <c r="AD238">
        <f t="shared" si="15"/>
        <v>0</v>
      </c>
      <c r="AE238" s="24">
        <v>40025</v>
      </c>
    </row>
    <row r="239" spans="1:31" x14ac:dyDescent="0.25">
      <c r="A239" s="33">
        <v>62876</v>
      </c>
      <c r="B239" s="33">
        <v>1718</v>
      </c>
      <c r="C239" s="26" t="s">
        <v>1859</v>
      </c>
      <c r="D239" s="33" t="s">
        <v>473</v>
      </c>
      <c r="F239">
        <v>1</v>
      </c>
      <c r="G239" s="74">
        <v>1</v>
      </c>
      <c r="I239" s="33" t="s">
        <v>949</v>
      </c>
      <c r="U239" s="2"/>
      <c r="V239" s="18">
        <v>0</v>
      </c>
      <c r="W239" s="10"/>
      <c r="X239" s="37" t="s">
        <v>1980</v>
      </c>
      <c r="Z239" s="17"/>
      <c r="AA239" s="80">
        <f t="shared" si="13"/>
        <v>0</v>
      </c>
      <c r="AB239" s="82">
        <f t="shared" si="14"/>
        <v>0</v>
      </c>
      <c r="AD239">
        <f t="shared" si="15"/>
        <v>0</v>
      </c>
      <c r="AE239" s="24">
        <v>40030</v>
      </c>
    </row>
    <row r="240" spans="1:31" x14ac:dyDescent="0.25">
      <c r="A240">
        <v>62876</v>
      </c>
      <c r="B240">
        <v>1800</v>
      </c>
      <c r="C240" t="s">
        <v>792</v>
      </c>
      <c r="D240" t="s">
        <v>473</v>
      </c>
      <c r="F240">
        <v>2</v>
      </c>
      <c r="G240" s="32">
        <v>1</v>
      </c>
      <c r="I240" t="str">
        <f>IF(COUNTIF($A$4:$A$1015,B240)&lt;&gt;0,"assy","part")</f>
        <v>part</v>
      </c>
      <c r="V240" s="18">
        <v>0</v>
      </c>
      <c r="W240" s="77" t="s">
        <v>1981</v>
      </c>
      <c r="X240" s="33"/>
      <c r="Z240" s="17"/>
      <c r="AA240" s="80">
        <f t="shared" si="13"/>
        <v>0</v>
      </c>
      <c r="AB240" s="82">
        <f t="shared" si="14"/>
        <v>0</v>
      </c>
      <c r="AD240">
        <f t="shared" si="15"/>
        <v>0</v>
      </c>
      <c r="AE240" s="24">
        <v>40025</v>
      </c>
    </row>
    <row r="241" spans="1:31" x14ac:dyDescent="0.25">
      <c r="A241" s="33">
        <v>62876</v>
      </c>
      <c r="B241" s="33">
        <v>1800</v>
      </c>
      <c r="C241" s="26" t="s">
        <v>792</v>
      </c>
      <c r="D241" s="33" t="s">
        <v>473</v>
      </c>
      <c r="F241">
        <v>2</v>
      </c>
      <c r="G241" s="74">
        <v>1</v>
      </c>
      <c r="I241" s="33" t="s">
        <v>949</v>
      </c>
      <c r="V241" s="18">
        <v>0</v>
      </c>
      <c r="W241" s="10"/>
      <c r="X241" s="37" t="s">
        <v>1982</v>
      </c>
      <c r="Y241" t="s">
        <v>475</v>
      </c>
      <c r="Z241" s="17"/>
      <c r="AA241" s="80">
        <f t="shared" si="13"/>
        <v>0</v>
      </c>
      <c r="AB241" s="82">
        <f t="shared" si="14"/>
        <v>0</v>
      </c>
      <c r="AD241">
        <f t="shared" si="15"/>
        <v>0</v>
      </c>
      <c r="AE241" s="24">
        <v>40035</v>
      </c>
    </row>
    <row r="242" spans="1:31" x14ac:dyDescent="0.25">
      <c r="A242">
        <v>62876</v>
      </c>
      <c r="B242">
        <v>2080</v>
      </c>
      <c r="C242" t="s">
        <v>1983</v>
      </c>
      <c r="D242" t="s">
        <v>473</v>
      </c>
      <c r="F242">
        <v>1</v>
      </c>
      <c r="G242" s="32">
        <v>1</v>
      </c>
      <c r="I242" t="str">
        <f>IF(COUNTIF($A$4:$A$1015,B242)&lt;&gt;0,"assy","part")</f>
        <v>part</v>
      </c>
      <c r="V242" s="18">
        <v>0</v>
      </c>
      <c r="X242" s="39" t="s">
        <v>478</v>
      </c>
      <c r="Z242" s="17"/>
      <c r="AA242" s="80">
        <f t="shared" si="13"/>
        <v>0</v>
      </c>
      <c r="AB242" s="82">
        <f t="shared" si="14"/>
        <v>0</v>
      </c>
      <c r="AD242">
        <f t="shared" si="15"/>
        <v>0</v>
      </c>
      <c r="AE242" s="24">
        <v>40025</v>
      </c>
    </row>
    <row r="243" spans="1:31" x14ac:dyDescent="0.25">
      <c r="A243" s="33">
        <v>62876</v>
      </c>
      <c r="B243" s="33">
        <v>2080</v>
      </c>
      <c r="C243" s="26" t="s">
        <v>1983</v>
      </c>
      <c r="D243" s="33" t="s">
        <v>473</v>
      </c>
      <c r="F243">
        <v>1</v>
      </c>
      <c r="G243" s="74">
        <v>1</v>
      </c>
      <c r="I243" s="33" t="s">
        <v>949</v>
      </c>
      <c r="V243" s="18">
        <v>0</v>
      </c>
      <c r="X243" s="37" t="s">
        <v>1976</v>
      </c>
      <c r="Y243" t="s">
        <v>475</v>
      </c>
      <c r="Z243" s="17"/>
      <c r="AA243" s="80">
        <f t="shared" si="13"/>
        <v>0</v>
      </c>
      <c r="AB243" s="82">
        <f t="shared" si="14"/>
        <v>0</v>
      </c>
      <c r="AD243">
        <f t="shared" si="15"/>
        <v>0</v>
      </c>
      <c r="AE243" s="24">
        <v>40030</v>
      </c>
    </row>
    <row r="244" spans="1:31" x14ac:dyDescent="0.25">
      <c r="A244">
        <v>62876</v>
      </c>
      <c r="B244">
        <v>2363</v>
      </c>
      <c r="C244" t="s">
        <v>894</v>
      </c>
      <c r="D244" t="s">
        <v>473</v>
      </c>
      <c r="F244">
        <v>1</v>
      </c>
      <c r="G244" s="32">
        <v>1</v>
      </c>
      <c r="I244" t="str">
        <f>IF(COUNTIF($A$4:$A$1015,B244)&lt;&gt;0,"assy","part")</f>
        <v>part</v>
      </c>
      <c r="V244" s="18">
        <v>0</v>
      </c>
      <c r="W244" s="77" t="s">
        <v>1984</v>
      </c>
      <c r="X244" s="33"/>
      <c r="Z244" s="17"/>
      <c r="AA244" s="80">
        <f t="shared" si="13"/>
        <v>0</v>
      </c>
      <c r="AB244" s="82">
        <f t="shared" si="14"/>
        <v>0</v>
      </c>
      <c r="AD244">
        <f t="shared" si="15"/>
        <v>0</v>
      </c>
      <c r="AE244" s="24">
        <v>40025</v>
      </c>
    </row>
    <row r="245" spans="1:31" x14ac:dyDescent="0.25">
      <c r="A245" s="33">
        <v>62876</v>
      </c>
      <c r="B245" s="33">
        <v>2363</v>
      </c>
      <c r="C245" s="26" t="s">
        <v>894</v>
      </c>
      <c r="D245" s="33" t="s">
        <v>473</v>
      </c>
      <c r="F245">
        <v>1</v>
      </c>
      <c r="G245" s="74">
        <v>1</v>
      </c>
      <c r="I245" s="33" t="s">
        <v>949</v>
      </c>
      <c r="V245" s="21">
        <v>0</v>
      </c>
      <c r="W245" s="10"/>
      <c r="X245" s="84" t="s">
        <v>1985</v>
      </c>
      <c r="Y245" s="2"/>
      <c r="Z245" s="17"/>
      <c r="AA245" s="80">
        <f t="shared" si="13"/>
        <v>0</v>
      </c>
      <c r="AB245" s="82">
        <f t="shared" si="14"/>
        <v>0</v>
      </c>
      <c r="AD245">
        <f t="shared" si="15"/>
        <v>0</v>
      </c>
      <c r="AE245" s="24">
        <v>40030</v>
      </c>
    </row>
    <row r="246" spans="1:31" x14ac:dyDescent="0.25">
      <c r="A246">
        <v>62876</v>
      </c>
      <c r="B246">
        <v>2364</v>
      </c>
      <c r="C246" t="s">
        <v>895</v>
      </c>
      <c r="D246" t="s">
        <v>473</v>
      </c>
      <c r="F246">
        <v>2</v>
      </c>
      <c r="G246" s="32">
        <v>1</v>
      </c>
      <c r="I246" t="str">
        <f>IF(COUNTIF($A$4:$A$1015,B246)&lt;&gt;0,"assy","part")</f>
        <v>part</v>
      </c>
      <c r="V246" s="20">
        <v>0</v>
      </c>
      <c r="X246" s="33"/>
      <c r="Z246" s="17"/>
      <c r="AA246" s="80">
        <f t="shared" si="13"/>
        <v>0</v>
      </c>
      <c r="AB246" s="82">
        <f t="shared" si="14"/>
        <v>0</v>
      </c>
      <c r="AD246">
        <f t="shared" si="15"/>
        <v>0</v>
      </c>
      <c r="AE246" s="24">
        <v>40025</v>
      </c>
    </row>
    <row r="247" spans="1:31" x14ac:dyDescent="0.25">
      <c r="A247" s="33">
        <v>62876</v>
      </c>
      <c r="B247" s="33">
        <v>2364</v>
      </c>
      <c r="C247" s="26" t="s">
        <v>895</v>
      </c>
      <c r="D247" s="33" t="s">
        <v>473</v>
      </c>
      <c r="F247">
        <v>2</v>
      </c>
      <c r="G247" s="74">
        <v>1</v>
      </c>
      <c r="I247" s="33" t="s">
        <v>949</v>
      </c>
      <c r="V247" s="30">
        <v>0</v>
      </c>
      <c r="W247" s="10"/>
      <c r="X247" s="38" t="s">
        <v>1985</v>
      </c>
      <c r="Z247" s="17"/>
      <c r="AA247" s="80">
        <f t="shared" si="13"/>
        <v>0</v>
      </c>
      <c r="AB247" s="82">
        <f t="shared" si="14"/>
        <v>0</v>
      </c>
      <c r="AD247">
        <f t="shared" si="15"/>
        <v>0</v>
      </c>
      <c r="AE247" s="24">
        <v>40030</v>
      </c>
    </row>
    <row r="248" spans="1:31" x14ac:dyDescent="0.25">
      <c r="A248">
        <v>62876</v>
      </c>
      <c r="B248">
        <v>2365</v>
      </c>
      <c r="C248" t="s">
        <v>896</v>
      </c>
      <c r="D248" t="s">
        <v>473</v>
      </c>
      <c r="F248">
        <v>2</v>
      </c>
      <c r="G248" s="32">
        <v>1</v>
      </c>
      <c r="I248" t="str">
        <f>IF(COUNTIF($A$4:$A$1015,B248)&lt;&gt;0,"assy","part")</f>
        <v>part</v>
      </c>
      <c r="V248" s="20">
        <v>0</v>
      </c>
      <c r="X248" s="33"/>
      <c r="Z248" s="17"/>
      <c r="AA248" s="80">
        <f t="shared" si="13"/>
        <v>0</v>
      </c>
      <c r="AB248" s="82">
        <f t="shared" si="14"/>
        <v>0</v>
      </c>
      <c r="AD248">
        <f t="shared" si="15"/>
        <v>0</v>
      </c>
      <c r="AE248" s="24">
        <v>40025</v>
      </c>
    </row>
    <row r="249" spans="1:31" x14ac:dyDescent="0.25">
      <c r="A249" s="33">
        <v>62876</v>
      </c>
      <c r="B249" s="33">
        <v>2365</v>
      </c>
      <c r="C249" s="26" t="s">
        <v>896</v>
      </c>
      <c r="D249" s="33" t="s">
        <v>473</v>
      </c>
      <c r="F249">
        <v>2</v>
      </c>
      <c r="G249" s="74">
        <v>1</v>
      </c>
      <c r="I249" s="33" t="s">
        <v>949</v>
      </c>
      <c r="S249" s="22"/>
      <c r="T249" s="23"/>
      <c r="U249" s="24"/>
      <c r="V249" s="20">
        <v>0</v>
      </c>
      <c r="W249" s="10"/>
      <c r="X249" s="38" t="s">
        <v>1985</v>
      </c>
      <c r="Z249" s="17"/>
      <c r="AA249" s="80">
        <f t="shared" si="13"/>
        <v>0</v>
      </c>
      <c r="AB249" s="82">
        <f t="shared" si="14"/>
        <v>0</v>
      </c>
      <c r="AD249">
        <f t="shared" si="15"/>
        <v>0</v>
      </c>
      <c r="AE249" s="24">
        <v>40030</v>
      </c>
    </row>
    <row r="250" spans="1:31" x14ac:dyDescent="0.25">
      <c r="A250">
        <v>62876</v>
      </c>
      <c r="B250">
        <v>20000</v>
      </c>
      <c r="C250" t="s">
        <v>1692</v>
      </c>
      <c r="D250" t="s">
        <v>473</v>
      </c>
      <c r="F250">
        <v>1</v>
      </c>
      <c r="G250" s="32">
        <v>1</v>
      </c>
      <c r="I250" t="str">
        <f>IF(COUNTIF($A$4:$A$1015,B250)&lt;&gt;0,"assy","part")</f>
        <v>part</v>
      </c>
      <c r="V250" s="20">
        <v>0</v>
      </c>
      <c r="X250" s="33"/>
      <c r="Z250" s="17"/>
      <c r="AA250" s="80">
        <f t="shared" si="13"/>
        <v>0</v>
      </c>
      <c r="AB250" s="82">
        <f t="shared" si="14"/>
        <v>0</v>
      </c>
      <c r="AD250">
        <f t="shared" si="15"/>
        <v>0</v>
      </c>
      <c r="AE250" s="24">
        <v>40025</v>
      </c>
    </row>
    <row r="251" spans="1:31" x14ac:dyDescent="0.25">
      <c r="A251" s="33">
        <v>62876</v>
      </c>
      <c r="B251" s="33">
        <v>20000</v>
      </c>
      <c r="C251" s="26" t="s">
        <v>1692</v>
      </c>
      <c r="D251" s="33" t="s">
        <v>473</v>
      </c>
      <c r="F251">
        <v>1</v>
      </c>
      <c r="G251" s="74">
        <v>1</v>
      </c>
      <c r="I251" s="33" t="s">
        <v>949</v>
      </c>
      <c r="S251" s="22"/>
      <c r="T251" s="23"/>
      <c r="U251" s="24"/>
      <c r="V251" s="20">
        <v>0</v>
      </c>
      <c r="W251" s="10" t="s">
        <v>1076</v>
      </c>
      <c r="X251" t="s">
        <v>1623</v>
      </c>
      <c r="Z251" s="17"/>
      <c r="AA251" s="80">
        <f t="shared" si="13"/>
        <v>0</v>
      </c>
      <c r="AB251" s="82">
        <f t="shared" si="14"/>
        <v>0</v>
      </c>
      <c r="AD251">
        <f t="shared" si="15"/>
        <v>0</v>
      </c>
      <c r="AE251" s="24">
        <v>40030</v>
      </c>
    </row>
    <row r="252" spans="1:31" x14ac:dyDescent="0.25">
      <c r="A252">
        <v>62876</v>
      </c>
      <c r="B252">
        <v>62872</v>
      </c>
      <c r="C252" t="s">
        <v>1332</v>
      </c>
      <c r="D252" t="s">
        <v>590</v>
      </c>
      <c r="F252">
        <v>2</v>
      </c>
      <c r="G252" s="32">
        <v>1</v>
      </c>
      <c r="I252" t="str">
        <f>IF(COUNTIF($A$4:$A$1015,B252)&lt;&gt;0,"assy","part")</f>
        <v>part</v>
      </c>
      <c r="V252" s="20">
        <v>0</v>
      </c>
      <c r="X252" s="33"/>
      <c r="Z252" s="17"/>
      <c r="AA252" s="80">
        <f t="shared" si="13"/>
        <v>0</v>
      </c>
      <c r="AB252" s="82">
        <f t="shared" si="14"/>
        <v>0</v>
      </c>
      <c r="AD252">
        <f t="shared" si="15"/>
        <v>0</v>
      </c>
      <c r="AE252" s="24">
        <v>40025</v>
      </c>
    </row>
    <row r="253" spans="1:31" x14ac:dyDescent="0.25">
      <c r="A253" s="814">
        <v>62876</v>
      </c>
      <c r="B253" s="814">
        <v>62872</v>
      </c>
      <c r="C253" s="815" t="s">
        <v>1332</v>
      </c>
      <c r="D253" s="44" t="s">
        <v>590</v>
      </c>
      <c r="E253" s="814" t="s">
        <v>1335</v>
      </c>
      <c r="F253" s="44">
        <v>2</v>
      </c>
      <c r="G253" s="85">
        <v>1</v>
      </c>
      <c r="H253" s="44"/>
      <c r="I253" s="814" t="s">
        <v>949</v>
      </c>
      <c r="J253" s="44"/>
      <c r="K253" s="44"/>
      <c r="L253" s="44"/>
      <c r="M253" s="44"/>
      <c r="N253" s="67"/>
      <c r="O253" s="67"/>
      <c r="P253" s="67"/>
      <c r="Q253" s="67"/>
      <c r="R253" s="68"/>
      <c r="S253" s="86"/>
      <c r="T253" s="87" t="s">
        <v>1307</v>
      </c>
      <c r="U253" s="72"/>
      <c r="V253" s="71">
        <v>0</v>
      </c>
      <c r="W253" s="68"/>
      <c r="X253" s="44"/>
      <c r="Y253" s="44"/>
      <c r="Z253" s="71"/>
      <c r="AA253" s="80">
        <f t="shared" si="13"/>
        <v>0</v>
      </c>
      <c r="AB253" s="82">
        <f t="shared" si="14"/>
        <v>0</v>
      </c>
      <c r="AD253">
        <f t="shared" si="15"/>
        <v>0</v>
      </c>
      <c r="AE253" s="24">
        <v>40030</v>
      </c>
    </row>
    <row r="254" spans="1:31" x14ac:dyDescent="0.25">
      <c r="A254">
        <v>62876</v>
      </c>
      <c r="B254">
        <v>62877</v>
      </c>
      <c r="C254" t="s">
        <v>1342</v>
      </c>
      <c r="D254" t="s">
        <v>1688</v>
      </c>
      <c r="F254">
        <v>1</v>
      </c>
      <c r="G254" s="32">
        <v>1</v>
      </c>
      <c r="I254" t="str">
        <f>IF(COUNTIF($A$4:$A$1015,B254)&lt;&gt;0,"assy","part")</f>
        <v>part</v>
      </c>
      <c r="V254" s="20">
        <v>0</v>
      </c>
      <c r="X254" s="33"/>
      <c r="Z254" s="17"/>
      <c r="AA254" s="80">
        <f t="shared" si="13"/>
        <v>0</v>
      </c>
      <c r="AB254" s="82">
        <f t="shared" si="14"/>
        <v>0</v>
      </c>
      <c r="AD254">
        <f t="shared" si="15"/>
        <v>0</v>
      </c>
      <c r="AE254" s="24">
        <v>40025</v>
      </c>
    </row>
    <row r="255" spans="1:31" x14ac:dyDescent="0.25">
      <c r="A255" s="814">
        <v>62876</v>
      </c>
      <c r="B255" s="814">
        <v>62877</v>
      </c>
      <c r="C255" s="815" t="s">
        <v>1342</v>
      </c>
      <c r="D255" s="44" t="s">
        <v>590</v>
      </c>
      <c r="E255" s="814" t="s">
        <v>1335</v>
      </c>
      <c r="F255" s="44">
        <v>1</v>
      </c>
      <c r="G255" s="85">
        <v>1</v>
      </c>
      <c r="H255" s="44"/>
      <c r="I255" s="814" t="s">
        <v>949</v>
      </c>
      <c r="J255" s="44"/>
      <c r="K255" s="44"/>
      <c r="L255" s="44"/>
      <c r="M255" s="44"/>
      <c r="N255" s="67"/>
      <c r="O255" s="67"/>
      <c r="P255" s="67"/>
      <c r="Q255" s="67"/>
      <c r="R255" s="68"/>
      <c r="S255" s="86"/>
      <c r="T255" s="87" t="s">
        <v>1157</v>
      </c>
      <c r="U255" s="72"/>
      <c r="V255" s="71">
        <v>0</v>
      </c>
      <c r="W255" s="68"/>
      <c r="X255" s="44"/>
      <c r="Y255" s="44"/>
      <c r="Z255" s="71"/>
      <c r="AA255" s="80">
        <f t="shared" si="13"/>
        <v>0</v>
      </c>
      <c r="AB255" s="82">
        <f t="shared" si="14"/>
        <v>0</v>
      </c>
      <c r="AD255">
        <f t="shared" si="15"/>
        <v>0</v>
      </c>
      <c r="AE255" s="24">
        <v>40030</v>
      </c>
    </row>
    <row r="256" spans="1:31" x14ac:dyDescent="0.25">
      <c r="A256">
        <v>62876</v>
      </c>
      <c r="B256">
        <v>62878</v>
      </c>
      <c r="C256" t="s">
        <v>1343</v>
      </c>
      <c r="D256" t="s">
        <v>1688</v>
      </c>
      <c r="F256">
        <v>1</v>
      </c>
      <c r="G256" s="32">
        <v>1</v>
      </c>
      <c r="I256" t="str">
        <f>IF(COUNTIF($A$4:$A$1015,B256)&lt;&gt;0,"assy","part")</f>
        <v>part</v>
      </c>
      <c r="V256" s="20">
        <v>0</v>
      </c>
      <c r="X256" s="33"/>
      <c r="Z256" s="17"/>
      <c r="AA256" s="80">
        <f t="shared" si="13"/>
        <v>0</v>
      </c>
      <c r="AB256" s="82">
        <f t="shared" si="14"/>
        <v>0</v>
      </c>
      <c r="AD256">
        <f t="shared" si="15"/>
        <v>0</v>
      </c>
      <c r="AE256" s="24">
        <v>40025</v>
      </c>
    </row>
    <row r="257" spans="1:31" x14ac:dyDescent="0.25">
      <c r="A257" s="814">
        <v>62876</v>
      </c>
      <c r="B257" s="814">
        <v>62878</v>
      </c>
      <c r="C257" s="815" t="s">
        <v>1343</v>
      </c>
      <c r="D257" s="44" t="s">
        <v>590</v>
      </c>
      <c r="E257" s="814" t="s">
        <v>1335</v>
      </c>
      <c r="F257" s="44">
        <v>1</v>
      </c>
      <c r="G257" s="85">
        <v>1</v>
      </c>
      <c r="H257" s="44"/>
      <c r="I257" s="814" t="s">
        <v>949</v>
      </c>
      <c r="J257" s="44"/>
      <c r="K257" s="44"/>
      <c r="L257" s="44"/>
      <c r="M257" s="44"/>
      <c r="N257" s="67"/>
      <c r="O257" s="67"/>
      <c r="P257" s="67"/>
      <c r="Q257" s="67"/>
      <c r="R257" s="68"/>
      <c r="S257" s="69"/>
      <c r="T257" s="87" t="s">
        <v>1157</v>
      </c>
      <c r="U257" s="44"/>
      <c r="V257" s="71">
        <v>0</v>
      </c>
      <c r="W257" s="68"/>
      <c r="X257" s="44"/>
      <c r="Y257" s="44"/>
      <c r="Z257" s="71"/>
      <c r="AA257" s="80">
        <f t="shared" si="13"/>
        <v>0</v>
      </c>
      <c r="AB257" s="82">
        <f t="shared" si="14"/>
        <v>0</v>
      </c>
      <c r="AD257">
        <f t="shared" si="15"/>
        <v>0</v>
      </c>
      <c r="AE257" s="24">
        <v>40030</v>
      </c>
    </row>
    <row r="258" spans="1:31" x14ac:dyDescent="0.25">
      <c r="A258">
        <v>62876</v>
      </c>
      <c r="B258">
        <v>62879</v>
      </c>
      <c r="C258" t="s">
        <v>1344</v>
      </c>
      <c r="D258" t="s">
        <v>1688</v>
      </c>
      <c r="F258">
        <v>1</v>
      </c>
      <c r="G258" s="32">
        <v>1</v>
      </c>
      <c r="I258" t="str">
        <f>IF(COUNTIF($A$4:$A$1015,B258)&lt;&gt;0,"assy","part")</f>
        <v>part</v>
      </c>
      <c r="V258" s="20">
        <v>0</v>
      </c>
      <c r="X258" s="33"/>
      <c r="Z258" s="17"/>
      <c r="AA258" s="80">
        <f t="shared" si="13"/>
        <v>0</v>
      </c>
      <c r="AB258" s="82">
        <f t="shared" si="14"/>
        <v>0</v>
      </c>
      <c r="AD258">
        <f t="shared" si="15"/>
        <v>0</v>
      </c>
      <c r="AE258" s="24">
        <v>40025</v>
      </c>
    </row>
    <row r="259" spans="1:31" x14ac:dyDescent="0.25">
      <c r="A259" s="814">
        <v>62876</v>
      </c>
      <c r="B259" s="814">
        <v>62879</v>
      </c>
      <c r="C259" s="815" t="s">
        <v>1344</v>
      </c>
      <c r="D259" s="44" t="s">
        <v>590</v>
      </c>
      <c r="E259" s="814" t="s">
        <v>1335</v>
      </c>
      <c r="F259" s="44">
        <v>1</v>
      </c>
      <c r="G259" s="85">
        <v>1</v>
      </c>
      <c r="H259" s="44"/>
      <c r="I259" s="814" t="s">
        <v>949</v>
      </c>
      <c r="J259" s="44"/>
      <c r="K259" s="44"/>
      <c r="L259" s="44"/>
      <c r="M259" s="44"/>
      <c r="N259" s="67"/>
      <c r="O259" s="67"/>
      <c r="P259" s="67"/>
      <c r="Q259" s="67"/>
      <c r="R259" s="68"/>
      <c r="S259" s="69"/>
      <c r="T259" s="43" t="s">
        <v>1307</v>
      </c>
      <c r="U259" s="44"/>
      <c r="V259" s="71">
        <v>0</v>
      </c>
      <c r="W259" s="68"/>
      <c r="X259" s="44"/>
      <c r="Y259" s="44"/>
      <c r="Z259" s="71"/>
      <c r="AA259" s="80">
        <f t="shared" si="13"/>
        <v>0</v>
      </c>
      <c r="AB259" s="82">
        <f t="shared" si="14"/>
        <v>0</v>
      </c>
      <c r="AD259">
        <f t="shared" si="15"/>
        <v>0</v>
      </c>
      <c r="AE259" s="24">
        <v>40030</v>
      </c>
    </row>
    <row r="260" spans="1:31" x14ac:dyDescent="0.25">
      <c r="A260">
        <v>62876</v>
      </c>
      <c r="B260">
        <v>62880</v>
      </c>
      <c r="C260" t="s">
        <v>1345</v>
      </c>
      <c r="D260" t="s">
        <v>1688</v>
      </c>
      <c r="F260">
        <v>1</v>
      </c>
      <c r="G260" s="32">
        <v>1</v>
      </c>
      <c r="I260" t="str">
        <f>IF(COUNTIF($A$4:$A$1015,B260)&lt;&gt;0,"assy","part")</f>
        <v>part</v>
      </c>
      <c r="V260" s="20">
        <v>0</v>
      </c>
      <c r="Z260" s="17"/>
      <c r="AA260" s="80">
        <f t="shared" ref="AA260:AA276" si="16">V260+Z260</f>
        <v>0</v>
      </c>
      <c r="AB260" s="82">
        <f t="shared" ref="AB260:AB276" si="17">AA260*F260</f>
        <v>0</v>
      </c>
      <c r="AD260">
        <f t="shared" ref="AD260:AD276" si="18">AC260*F260</f>
        <v>0</v>
      </c>
      <c r="AE260" s="24">
        <v>40025</v>
      </c>
    </row>
    <row r="261" spans="1:31" x14ac:dyDescent="0.25">
      <c r="A261" s="814">
        <v>62876</v>
      </c>
      <c r="B261" s="814">
        <v>62880</v>
      </c>
      <c r="C261" s="815" t="s">
        <v>1345</v>
      </c>
      <c r="D261" s="44" t="s">
        <v>590</v>
      </c>
      <c r="E261" s="814" t="s">
        <v>1335</v>
      </c>
      <c r="F261" s="44">
        <v>1</v>
      </c>
      <c r="G261" s="85">
        <v>1</v>
      </c>
      <c r="H261" s="44"/>
      <c r="I261" s="814" t="s">
        <v>949</v>
      </c>
      <c r="J261" s="44"/>
      <c r="K261" s="44"/>
      <c r="L261" s="44"/>
      <c r="M261" s="44"/>
      <c r="N261" s="67"/>
      <c r="O261" s="67"/>
      <c r="P261" s="67"/>
      <c r="Q261" s="67"/>
      <c r="R261" s="68"/>
      <c r="S261" s="69"/>
      <c r="T261" s="43" t="s">
        <v>1307</v>
      </c>
      <c r="U261" s="44"/>
      <c r="V261" s="71">
        <v>0</v>
      </c>
      <c r="W261" s="68"/>
      <c r="X261" s="44"/>
      <c r="Y261" s="44"/>
      <c r="Z261" s="71"/>
      <c r="AA261" s="80">
        <f t="shared" si="16"/>
        <v>0</v>
      </c>
      <c r="AB261" s="82">
        <f t="shared" si="17"/>
        <v>0</v>
      </c>
      <c r="AD261">
        <f t="shared" si="18"/>
        <v>0</v>
      </c>
      <c r="AE261" s="24">
        <v>40030</v>
      </c>
    </row>
    <row r="262" spans="1:31" x14ac:dyDescent="0.25">
      <c r="A262">
        <v>62883</v>
      </c>
      <c r="B262">
        <v>1882</v>
      </c>
      <c r="C262" t="s">
        <v>814</v>
      </c>
      <c r="D262" t="s">
        <v>473</v>
      </c>
      <c r="F262">
        <v>1</v>
      </c>
      <c r="G262" s="32">
        <v>1</v>
      </c>
      <c r="I262" t="str">
        <f>IF(COUNTIF($A$4:$A$1015,B262)&lt;&gt;0,"assy","part")</f>
        <v>part</v>
      </c>
      <c r="V262" s="20">
        <v>0</v>
      </c>
      <c r="X262" s="33"/>
      <c r="Z262" s="17"/>
      <c r="AA262" s="80">
        <f t="shared" si="16"/>
        <v>0</v>
      </c>
      <c r="AB262" s="82">
        <f t="shared" si="17"/>
        <v>0</v>
      </c>
      <c r="AD262">
        <f t="shared" si="18"/>
        <v>0</v>
      </c>
      <c r="AE262" s="24">
        <v>40025</v>
      </c>
    </row>
    <row r="263" spans="1:31" x14ac:dyDescent="0.25">
      <c r="A263" s="33">
        <v>62883</v>
      </c>
      <c r="B263" s="33">
        <v>60729</v>
      </c>
      <c r="C263" s="33" t="s">
        <v>1078</v>
      </c>
      <c r="D263" s="33" t="s">
        <v>473</v>
      </c>
      <c r="E263" s="33"/>
      <c r="F263" s="33">
        <v>2</v>
      </c>
      <c r="G263" s="36">
        <v>1</v>
      </c>
      <c r="H263" s="33"/>
      <c r="I263" s="33" t="str">
        <f>IF(COUNTIF($A$4:$A$1015,B263)&lt;&gt;0,"assy","part")</f>
        <v>part</v>
      </c>
      <c r="J263" s="33"/>
      <c r="K263" s="33"/>
      <c r="L263" s="33"/>
      <c r="M263" s="33"/>
      <c r="N263" s="3"/>
      <c r="O263" s="3"/>
      <c r="P263" s="3"/>
      <c r="Q263" s="3"/>
      <c r="R263" s="12"/>
      <c r="S263" s="34"/>
      <c r="T263" s="35"/>
      <c r="U263" s="33"/>
      <c r="V263" s="30">
        <v>0</v>
      </c>
      <c r="W263" s="76" t="s">
        <v>1986</v>
      </c>
      <c r="X263" s="33" t="s">
        <v>1979</v>
      </c>
      <c r="Y263" s="33" t="s">
        <v>475</v>
      </c>
      <c r="Z263" s="30"/>
      <c r="AA263" s="80">
        <f t="shared" si="16"/>
        <v>0</v>
      </c>
      <c r="AB263" s="82">
        <f t="shared" si="17"/>
        <v>0</v>
      </c>
      <c r="AC263" s="33"/>
      <c r="AD263" s="33">
        <f t="shared" si="18"/>
        <v>0</v>
      </c>
      <c r="AE263" s="47">
        <v>39926</v>
      </c>
    </row>
    <row r="264" spans="1:31" x14ac:dyDescent="0.25">
      <c r="A264">
        <v>62883</v>
      </c>
      <c r="B264" s="41">
        <v>62859</v>
      </c>
      <c r="C264" s="41" t="s">
        <v>1317</v>
      </c>
      <c r="D264" s="41" t="s">
        <v>590</v>
      </c>
      <c r="E264" s="813" t="s">
        <v>576</v>
      </c>
      <c r="F264" s="41">
        <v>2</v>
      </c>
      <c r="G264" s="58">
        <v>1</v>
      </c>
      <c r="H264" s="41"/>
      <c r="I264" s="41" t="str">
        <f>IF(COUNTIF($A$4:$A$1015,B264)&lt;&gt;0,"assy","part")</f>
        <v>part</v>
      </c>
      <c r="J264" s="41"/>
      <c r="K264" s="41"/>
      <c r="L264" s="41"/>
      <c r="M264" s="41"/>
      <c r="N264" s="59"/>
      <c r="O264" s="59"/>
      <c r="P264" s="59"/>
      <c r="Q264" s="59"/>
      <c r="R264" s="60"/>
      <c r="S264" s="61"/>
      <c r="T264" s="40" t="s">
        <v>915</v>
      </c>
      <c r="U264" s="41"/>
      <c r="V264" s="57">
        <v>0</v>
      </c>
      <c r="W264" s="40"/>
      <c r="X264" s="41" t="s">
        <v>1201</v>
      </c>
      <c r="Y264" s="41" t="s">
        <v>1202</v>
      </c>
      <c r="Z264" s="17"/>
      <c r="AA264" s="80">
        <f t="shared" si="16"/>
        <v>0</v>
      </c>
      <c r="AB264" s="82">
        <f t="shared" si="17"/>
        <v>0</v>
      </c>
      <c r="AD264">
        <f t="shared" si="18"/>
        <v>0</v>
      </c>
      <c r="AE264" s="24">
        <v>40000</v>
      </c>
    </row>
    <row r="265" spans="1:31" x14ac:dyDescent="0.25">
      <c r="A265">
        <v>62883</v>
      </c>
      <c r="B265" s="41">
        <v>62860</v>
      </c>
      <c r="C265" s="41" t="s">
        <v>1318</v>
      </c>
      <c r="D265" s="41" t="s">
        <v>590</v>
      </c>
      <c r="E265" s="813" t="s">
        <v>576</v>
      </c>
      <c r="F265" s="41">
        <v>4</v>
      </c>
      <c r="G265" s="58">
        <v>1</v>
      </c>
      <c r="H265" s="41"/>
      <c r="I265" s="41" t="str">
        <f>IF(COUNTIF($A$4:$A$1015,B265)&lt;&gt;0,"assy","part")</f>
        <v>part</v>
      </c>
      <c r="J265" s="41"/>
      <c r="K265" s="41"/>
      <c r="L265" s="41"/>
      <c r="M265" s="41"/>
      <c r="N265" s="59"/>
      <c r="O265" s="59"/>
      <c r="P265" s="59"/>
      <c r="Q265" s="59"/>
      <c r="R265" s="60"/>
      <c r="S265" s="61"/>
      <c r="T265" s="40" t="s">
        <v>915</v>
      </c>
      <c r="U265" s="41"/>
      <c r="V265" s="57">
        <v>0</v>
      </c>
      <c r="W265" s="40"/>
      <c r="X265" s="41" t="s">
        <v>1201</v>
      </c>
      <c r="Y265" s="41" t="s">
        <v>1202</v>
      </c>
      <c r="Z265" s="17"/>
      <c r="AA265" s="80">
        <f t="shared" si="16"/>
        <v>0</v>
      </c>
      <c r="AB265" s="82">
        <f t="shared" si="17"/>
        <v>0</v>
      </c>
      <c r="AD265">
        <f t="shared" si="18"/>
        <v>0</v>
      </c>
      <c r="AE265" s="24">
        <v>40000</v>
      </c>
    </row>
    <row r="266" spans="1:31" x14ac:dyDescent="0.25">
      <c r="A266">
        <v>62883</v>
      </c>
      <c r="B266">
        <v>62876</v>
      </c>
      <c r="C266" t="s">
        <v>1340</v>
      </c>
      <c r="D266" t="s">
        <v>924</v>
      </c>
      <c r="F266">
        <v>1</v>
      </c>
      <c r="G266" s="32">
        <v>1</v>
      </c>
      <c r="I266" t="str">
        <f>IF(COUNTIF($A$4:$A$1015,B266)&lt;&gt;0,"assy","part")</f>
        <v>assy</v>
      </c>
      <c r="V266" s="20">
        <v>0</v>
      </c>
      <c r="X266" s="33"/>
      <c r="Z266" s="17"/>
      <c r="AA266" s="80">
        <f t="shared" si="16"/>
        <v>0</v>
      </c>
      <c r="AB266" s="82">
        <f t="shared" si="17"/>
        <v>0</v>
      </c>
      <c r="AD266">
        <f t="shared" si="18"/>
        <v>0</v>
      </c>
      <c r="AE266" s="24">
        <v>40025</v>
      </c>
    </row>
    <row r="267" spans="1:31" x14ac:dyDescent="0.25">
      <c r="A267">
        <v>62883</v>
      </c>
      <c r="B267" s="33">
        <v>62876</v>
      </c>
      <c r="C267" s="26" t="s">
        <v>1987</v>
      </c>
      <c r="D267" s="33" t="s">
        <v>590</v>
      </c>
      <c r="E267" s="33" t="s">
        <v>576</v>
      </c>
      <c r="F267">
        <v>2</v>
      </c>
      <c r="G267" s="74">
        <v>1</v>
      </c>
      <c r="I267" s="33" t="s">
        <v>1988</v>
      </c>
      <c r="V267" s="20">
        <v>0</v>
      </c>
      <c r="Z267" s="17"/>
      <c r="AA267" s="80">
        <f t="shared" si="16"/>
        <v>0</v>
      </c>
      <c r="AB267" s="82">
        <f t="shared" si="17"/>
        <v>0</v>
      </c>
      <c r="AD267">
        <f t="shared" si="18"/>
        <v>0</v>
      </c>
      <c r="AE267" s="24">
        <v>40030</v>
      </c>
    </row>
    <row r="268" spans="1:31" x14ac:dyDescent="0.25">
      <c r="A268">
        <v>110003</v>
      </c>
      <c r="B268">
        <v>100189</v>
      </c>
      <c r="C268" t="s">
        <v>1580</v>
      </c>
      <c r="D268" t="s">
        <v>590</v>
      </c>
      <c r="F268">
        <v>1</v>
      </c>
      <c r="G268" s="32">
        <v>1</v>
      </c>
      <c r="I268" t="str">
        <f>IF(COUNTIF($A$4:$A$1015,B268)&lt;&gt;0,"assy","part")</f>
        <v>part</v>
      </c>
      <c r="U268" s="2"/>
      <c r="V268" s="20">
        <v>0</v>
      </c>
      <c r="W268" s="10"/>
      <c r="Z268" s="17"/>
      <c r="AA268" s="80">
        <f t="shared" si="16"/>
        <v>0</v>
      </c>
      <c r="AB268" s="82">
        <f t="shared" si="17"/>
        <v>0</v>
      </c>
      <c r="AD268">
        <f t="shared" si="18"/>
        <v>0</v>
      </c>
      <c r="AE268" s="24">
        <v>39926</v>
      </c>
    </row>
    <row r="269" spans="1:31" x14ac:dyDescent="0.25">
      <c r="A269">
        <v>110004</v>
      </c>
      <c r="B269">
        <v>1110</v>
      </c>
      <c r="C269" t="s">
        <v>589</v>
      </c>
      <c r="D269" t="s">
        <v>590</v>
      </c>
      <c r="E269">
        <v>6</v>
      </c>
      <c r="F269">
        <v>1</v>
      </c>
      <c r="G269" s="32">
        <v>1</v>
      </c>
      <c r="I269" t="str">
        <f>IF(COUNTIF($A$4:$A$1015,B269)&lt;&gt;0,"assy","part")</f>
        <v>part</v>
      </c>
      <c r="V269" s="20">
        <v>0</v>
      </c>
      <c r="X269" s="33"/>
      <c r="Z269" s="17"/>
      <c r="AA269" s="80">
        <f t="shared" si="16"/>
        <v>0</v>
      </c>
      <c r="AB269" s="82">
        <f t="shared" si="17"/>
        <v>0</v>
      </c>
      <c r="AD269">
        <f t="shared" si="18"/>
        <v>0</v>
      </c>
      <c r="AE269" s="24">
        <v>39926</v>
      </c>
    </row>
    <row r="270" spans="1:31" x14ac:dyDescent="0.25">
      <c r="A270">
        <v>110004</v>
      </c>
      <c r="B270">
        <v>100208</v>
      </c>
      <c r="C270" t="s">
        <v>1581</v>
      </c>
      <c r="D270" t="s">
        <v>590</v>
      </c>
      <c r="F270">
        <v>1</v>
      </c>
      <c r="G270" s="32">
        <v>1</v>
      </c>
      <c r="I270" t="str">
        <f>IF(COUNTIF($A$4:$A$1015,B270)&lt;&gt;0,"assy","part")</f>
        <v>part</v>
      </c>
      <c r="U270" s="2"/>
      <c r="V270" s="20">
        <v>0</v>
      </c>
      <c r="W270" s="28"/>
      <c r="Z270" s="17"/>
      <c r="AA270" s="80">
        <f t="shared" si="16"/>
        <v>0</v>
      </c>
      <c r="AB270" s="82">
        <f t="shared" si="17"/>
        <v>0</v>
      </c>
      <c r="AD270">
        <f t="shared" si="18"/>
        <v>0</v>
      </c>
      <c r="AE270" s="24">
        <v>39926</v>
      </c>
    </row>
    <row r="271" spans="1:31" x14ac:dyDescent="0.25">
      <c r="A271">
        <v>110074</v>
      </c>
      <c r="B271" s="33">
        <v>140531</v>
      </c>
      <c r="C271" s="33" t="s">
        <v>1895</v>
      </c>
      <c r="D271" s="33" t="s">
        <v>473</v>
      </c>
      <c r="F271">
        <v>1</v>
      </c>
      <c r="I271" s="33" t="s">
        <v>949</v>
      </c>
      <c r="V271" s="20">
        <v>0</v>
      </c>
      <c r="Z271" s="17"/>
      <c r="AA271" s="80">
        <f t="shared" si="16"/>
        <v>0</v>
      </c>
      <c r="AB271" s="82">
        <f t="shared" si="17"/>
        <v>0</v>
      </c>
      <c r="AD271">
        <f t="shared" si="18"/>
        <v>0</v>
      </c>
      <c r="AE271" s="24">
        <v>40030</v>
      </c>
    </row>
    <row r="272" spans="1:31" x14ac:dyDescent="0.25">
      <c r="A272">
        <v>110074</v>
      </c>
      <c r="B272" s="33">
        <v>140532</v>
      </c>
      <c r="C272" s="33" t="s">
        <v>1897</v>
      </c>
      <c r="D272" s="33" t="s">
        <v>473</v>
      </c>
      <c r="F272">
        <v>1</v>
      </c>
      <c r="I272" s="33" t="s">
        <v>949</v>
      </c>
      <c r="V272" s="20">
        <v>0</v>
      </c>
      <c r="Z272" s="17"/>
      <c r="AA272" s="80">
        <f t="shared" si="16"/>
        <v>0</v>
      </c>
      <c r="AB272" s="82">
        <f t="shared" si="17"/>
        <v>0</v>
      </c>
      <c r="AD272">
        <f t="shared" si="18"/>
        <v>0</v>
      </c>
      <c r="AE272" s="24">
        <v>40030</v>
      </c>
    </row>
    <row r="273" spans="1:31" x14ac:dyDescent="0.25">
      <c r="A273">
        <v>110074</v>
      </c>
      <c r="B273" s="33">
        <v>140533</v>
      </c>
      <c r="C273" s="33" t="s">
        <v>1899</v>
      </c>
      <c r="D273" s="33" t="s">
        <v>473</v>
      </c>
      <c r="F273">
        <v>4</v>
      </c>
      <c r="I273" s="33" t="s">
        <v>949</v>
      </c>
      <c r="U273" s="2"/>
      <c r="V273" s="20">
        <v>0</v>
      </c>
      <c r="W273" s="10"/>
      <c r="Z273" s="17"/>
      <c r="AA273" s="80">
        <f t="shared" si="16"/>
        <v>0</v>
      </c>
      <c r="AB273" s="82">
        <f t="shared" si="17"/>
        <v>0</v>
      </c>
      <c r="AD273">
        <f t="shared" si="18"/>
        <v>0</v>
      </c>
      <c r="AE273" s="24">
        <v>40030</v>
      </c>
    </row>
    <row r="274" spans="1:31" x14ac:dyDescent="0.25">
      <c r="A274">
        <v>110074</v>
      </c>
      <c r="B274" s="33">
        <v>140534</v>
      </c>
      <c r="C274" s="73" t="s">
        <v>1901</v>
      </c>
      <c r="D274" s="33" t="s">
        <v>590</v>
      </c>
      <c r="E274" t="s">
        <v>576</v>
      </c>
      <c r="F274">
        <v>1</v>
      </c>
      <c r="I274" t="str">
        <f>IF(COUNTIF($A$4:$A$1015,B274)&lt;&gt;0,"assy","part")</f>
        <v>part</v>
      </c>
      <c r="T274" s="15" t="s">
        <v>1900</v>
      </c>
      <c r="V274" s="20">
        <v>0</v>
      </c>
      <c r="Z274" s="17"/>
      <c r="AA274" s="80">
        <f t="shared" si="16"/>
        <v>0</v>
      </c>
      <c r="AB274" s="82">
        <f t="shared" si="17"/>
        <v>0</v>
      </c>
      <c r="AD274">
        <f t="shared" si="18"/>
        <v>0</v>
      </c>
      <c r="AE274" s="24">
        <v>40030</v>
      </c>
    </row>
    <row r="275" spans="1:31" x14ac:dyDescent="0.25">
      <c r="A275">
        <v>110074</v>
      </c>
      <c r="B275" s="33">
        <v>140535</v>
      </c>
      <c r="C275" s="73" t="s">
        <v>1903</v>
      </c>
      <c r="D275" s="33" t="s">
        <v>590</v>
      </c>
      <c r="E275" t="s">
        <v>576</v>
      </c>
      <c r="F275">
        <v>1</v>
      </c>
      <c r="I275" t="str">
        <f>IF(COUNTIF($A$4:$A$1015,B275)&lt;&gt;0,"assy","part")</f>
        <v>part</v>
      </c>
      <c r="T275" s="15" t="s">
        <v>1900</v>
      </c>
      <c r="V275" s="20">
        <v>0</v>
      </c>
      <c r="Z275" s="17"/>
      <c r="AA275" s="80">
        <f t="shared" si="16"/>
        <v>0</v>
      </c>
      <c r="AB275" s="82">
        <f t="shared" si="17"/>
        <v>0</v>
      </c>
      <c r="AD275">
        <f t="shared" si="18"/>
        <v>0</v>
      </c>
      <c r="AE275" s="24">
        <v>40030</v>
      </c>
    </row>
    <row r="276" spans="1:31" x14ac:dyDescent="0.25">
      <c r="A276" t="s">
        <v>1390</v>
      </c>
      <c r="B276">
        <v>62428</v>
      </c>
      <c r="C276" t="s">
        <v>1904</v>
      </c>
      <c r="D276" t="s">
        <v>924</v>
      </c>
      <c r="F276">
        <v>1</v>
      </c>
      <c r="G276" s="32"/>
      <c r="I276" t="str">
        <f>IF(COUNTIF($A$4:$A$1015,B276)&lt;&gt;0,"assy","part")</f>
        <v>assy</v>
      </c>
      <c r="Q276" s="3"/>
      <c r="R276" s="12"/>
      <c r="V276" s="20">
        <v>0</v>
      </c>
      <c r="Z276" s="17"/>
      <c r="AA276" s="80">
        <f t="shared" si="16"/>
        <v>0</v>
      </c>
      <c r="AB276" s="82">
        <f t="shared" si="17"/>
        <v>0</v>
      </c>
      <c r="AD276">
        <f t="shared" si="18"/>
        <v>0</v>
      </c>
      <c r="AE276" s="24">
        <v>39926</v>
      </c>
    </row>
    <row r="277" spans="1:31" x14ac:dyDescent="0.25">
      <c r="Q277" s="3"/>
      <c r="R277" s="12"/>
      <c r="V277" s="20"/>
      <c r="W277" s="10"/>
      <c r="Z277" s="17"/>
      <c r="AA277" s="80"/>
    </row>
    <row r="278" spans="1:31" x14ac:dyDescent="0.25">
      <c r="T278" s="23"/>
      <c r="V278" s="20"/>
      <c r="W278" s="10"/>
      <c r="Z278" s="17"/>
      <c r="AA278" s="80"/>
    </row>
    <row r="279" spans="1:31" x14ac:dyDescent="0.25">
      <c r="S279" s="22"/>
      <c r="T279" s="23"/>
      <c r="U279" s="24"/>
      <c r="V279" s="20"/>
      <c r="W279" s="10"/>
      <c r="Z279" s="17"/>
      <c r="AA279" s="80"/>
    </row>
    <row r="280" spans="1:31" x14ac:dyDescent="0.25">
      <c r="S280" s="22"/>
      <c r="T280" s="23"/>
      <c r="U280" s="24"/>
      <c r="V280" s="20"/>
      <c r="W280" s="10"/>
      <c r="Z280" s="17"/>
      <c r="AA280" s="80"/>
    </row>
    <row r="281" spans="1:31" x14ac:dyDescent="0.25">
      <c r="S281" s="22"/>
      <c r="T281" s="23"/>
      <c r="U281" s="24"/>
      <c r="V281" s="20"/>
      <c r="W281" s="10"/>
      <c r="Z281" s="17"/>
      <c r="AA281" s="80"/>
    </row>
    <row r="282" spans="1:31" x14ac:dyDescent="0.25">
      <c r="Q282" s="3"/>
      <c r="R282" s="12"/>
      <c r="S282" s="22"/>
      <c r="T282" s="23"/>
      <c r="U282" s="24"/>
      <c r="V282" s="20"/>
      <c r="W282" s="10"/>
      <c r="Z282" s="17"/>
      <c r="AA282" s="80"/>
    </row>
    <row r="283" spans="1:31" x14ac:dyDescent="0.25">
      <c r="S283" s="22"/>
      <c r="T283" s="23"/>
      <c r="U283" s="24"/>
      <c r="V283" s="20"/>
      <c r="W283" s="10"/>
      <c r="Z283" s="17"/>
      <c r="AA283" s="80"/>
    </row>
    <row r="284" spans="1:31" x14ac:dyDescent="0.25">
      <c r="S284" s="22"/>
      <c r="T284" s="23"/>
      <c r="U284" s="24"/>
      <c r="V284" s="20"/>
      <c r="W284" s="10"/>
      <c r="Z284" s="17"/>
      <c r="AA284" s="80"/>
    </row>
    <row r="285" spans="1:31" x14ac:dyDescent="0.25">
      <c r="S285" s="22"/>
      <c r="V285" s="30"/>
      <c r="W285" s="10"/>
      <c r="Z285" s="17"/>
      <c r="AA285" s="80"/>
    </row>
    <row r="286" spans="1:31" x14ac:dyDescent="0.25">
      <c r="Q286" s="3"/>
      <c r="R286" s="12"/>
      <c r="S286" s="22"/>
      <c r="T286" s="23"/>
      <c r="U286" s="24"/>
      <c r="V286" s="20"/>
      <c r="W286" s="10"/>
      <c r="Z286" s="17"/>
      <c r="AA286" s="80"/>
    </row>
    <row r="287" spans="1:31" x14ac:dyDescent="0.25">
      <c r="S287" s="22"/>
      <c r="T287" s="23"/>
      <c r="U287" s="24"/>
      <c r="V287" s="20"/>
      <c r="W287" s="10"/>
      <c r="Z287" s="17"/>
      <c r="AA287" s="80"/>
    </row>
    <row r="288" spans="1:31" x14ac:dyDescent="0.25">
      <c r="V288" s="18"/>
      <c r="W288" s="10"/>
      <c r="Z288" s="17"/>
      <c r="AA288" s="80"/>
    </row>
    <row r="289" spans="17:27" x14ac:dyDescent="0.25">
      <c r="Q289" s="3"/>
      <c r="R289" s="12"/>
      <c r="S289" s="22"/>
      <c r="T289" s="23"/>
      <c r="U289" s="24"/>
      <c r="V289" s="18"/>
      <c r="W289" s="10"/>
      <c r="Z289" s="17"/>
      <c r="AA289" s="80"/>
    </row>
    <row r="290" spans="17:27" x14ac:dyDescent="0.25">
      <c r="V290" s="21"/>
      <c r="W290" s="10"/>
      <c r="X290" s="2"/>
      <c r="Y290" s="2"/>
      <c r="Z290" s="17"/>
      <c r="AA290" s="80"/>
    </row>
    <row r="291" spans="17:27" x14ac:dyDescent="0.25">
      <c r="V291" s="21"/>
      <c r="W291" s="10"/>
      <c r="Z291" s="17"/>
      <c r="AA291" s="80"/>
    </row>
    <row r="292" spans="17:27" x14ac:dyDescent="0.25">
      <c r="V292" s="18"/>
      <c r="Z292" s="17"/>
      <c r="AA292" s="80"/>
    </row>
    <row r="293" spans="17:27" x14ac:dyDescent="0.25">
      <c r="V293" s="18"/>
      <c r="Z293" s="17"/>
      <c r="AA293" s="80"/>
    </row>
    <row r="294" spans="17:27" x14ac:dyDescent="0.25">
      <c r="V294" s="18"/>
      <c r="Z294" s="17"/>
      <c r="AA294" s="80"/>
    </row>
    <row r="295" spans="17:27" x14ac:dyDescent="0.25">
      <c r="V295" s="18"/>
      <c r="Z295" s="17"/>
      <c r="AA295" s="80"/>
    </row>
    <row r="296" spans="17:27" x14ac:dyDescent="0.25">
      <c r="V296" s="18"/>
      <c r="Z296" s="17"/>
      <c r="AA296" s="80"/>
    </row>
    <row r="297" spans="17:27" x14ac:dyDescent="0.25">
      <c r="V297" s="18"/>
      <c r="Z297" s="17"/>
      <c r="AA297" s="80"/>
    </row>
    <row r="298" spans="17:27" x14ac:dyDescent="0.25">
      <c r="V298" s="25"/>
      <c r="Z298" s="17"/>
      <c r="AA298" s="80"/>
    </row>
    <row r="299" spans="17:27" x14ac:dyDescent="0.25">
      <c r="V299" s="20"/>
      <c r="Z299" s="17"/>
      <c r="AA299" s="80"/>
    </row>
    <row r="300" spans="17:27" x14ac:dyDescent="0.25">
      <c r="V300" s="20"/>
      <c r="W300" s="10"/>
      <c r="Z300" s="17"/>
      <c r="AA300" s="80"/>
    </row>
    <row r="301" spans="17:27" x14ac:dyDescent="0.25">
      <c r="V301" s="20"/>
      <c r="W301" s="10"/>
      <c r="Z301" s="17"/>
      <c r="AA301" s="80"/>
    </row>
    <row r="302" spans="17:27" x14ac:dyDescent="0.25">
      <c r="V302" s="20"/>
      <c r="W302" s="10"/>
      <c r="Z302" s="17"/>
      <c r="AA302" s="80"/>
    </row>
    <row r="303" spans="17:27" x14ac:dyDescent="0.25">
      <c r="V303" s="20"/>
      <c r="W303" s="10"/>
      <c r="Z303" s="17"/>
      <c r="AA303" s="80"/>
    </row>
    <row r="304" spans="17:27" x14ac:dyDescent="0.25">
      <c r="V304" s="20"/>
      <c r="W304" s="10"/>
      <c r="Z304" s="17"/>
      <c r="AA304" s="80"/>
    </row>
    <row r="305" spans="17:27" x14ac:dyDescent="0.25">
      <c r="V305" s="20"/>
      <c r="W305" s="10"/>
      <c r="Z305" s="17"/>
      <c r="AA305" s="80"/>
    </row>
    <row r="306" spans="17:27" x14ac:dyDescent="0.25">
      <c r="V306" s="20"/>
      <c r="W306" s="10"/>
      <c r="Z306" s="17"/>
      <c r="AA306" s="80"/>
    </row>
    <row r="307" spans="17:27" x14ac:dyDescent="0.25">
      <c r="Q307" s="3"/>
      <c r="R307" s="12"/>
      <c r="V307" s="20"/>
      <c r="W307" s="10"/>
      <c r="Z307" s="17"/>
      <c r="AA307" s="80"/>
    </row>
    <row r="308" spans="17:27" x14ac:dyDescent="0.25">
      <c r="Q308" s="3"/>
      <c r="R308" s="12"/>
      <c r="V308" s="20"/>
      <c r="W308" s="10"/>
      <c r="Z308" s="17"/>
      <c r="AA308" s="80"/>
    </row>
    <row r="309" spans="17:27" x14ac:dyDescent="0.25">
      <c r="V309" s="20"/>
      <c r="Z309" s="17"/>
      <c r="AA309" s="80"/>
    </row>
    <row r="310" spans="17:27" x14ac:dyDescent="0.25">
      <c r="V310" s="20"/>
      <c r="Z310" s="17"/>
      <c r="AA310" s="80"/>
    </row>
    <row r="311" spans="17:27" x14ac:dyDescent="0.25">
      <c r="V311" s="20"/>
      <c r="AA311" s="80"/>
    </row>
    <row r="312" spans="17:27" x14ac:dyDescent="0.25">
      <c r="V312" s="20"/>
      <c r="W312" s="10"/>
      <c r="Z312" s="17"/>
      <c r="AA312" s="80"/>
    </row>
    <row r="313" spans="17:27" x14ac:dyDescent="0.25">
      <c r="V313" s="20"/>
      <c r="W313" s="10"/>
      <c r="Z313" s="17"/>
      <c r="AA313" s="80"/>
    </row>
    <row r="314" spans="17:27" x14ac:dyDescent="0.25">
      <c r="V314" s="20"/>
      <c r="W314" s="10"/>
      <c r="Z314" s="17"/>
      <c r="AA314" s="80"/>
    </row>
    <row r="315" spans="17:27" x14ac:dyDescent="0.25">
      <c r="V315" s="20"/>
      <c r="W315" s="10"/>
      <c r="Z315" s="17"/>
      <c r="AA315" s="80"/>
    </row>
    <row r="316" spans="17:27" x14ac:dyDescent="0.25">
      <c r="Q316" s="3"/>
      <c r="R316" s="12"/>
      <c r="V316" s="20"/>
      <c r="W316" s="10"/>
      <c r="Z316" s="17"/>
      <c r="AA316" s="80"/>
    </row>
    <row r="317" spans="17:27" x14ac:dyDescent="0.25">
      <c r="V317" s="20"/>
      <c r="Z317" s="17"/>
      <c r="AA317" s="80"/>
    </row>
    <row r="318" spans="17:27" x14ac:dyDescent="0.25">
      <c r="V318" s="20"/>
      <c r="W318" s="10"/>
      <c r="Z318" s="17"/>
      <c r="AA318" s="80"/>
    </row>
    <row r="319" spans="17:27" x14ac:dyDescent="0.25">
      <c r="V319" s="20"/>
      <c r="W319" s="10"/>
      <c r="Z319" s="17"/>
      <c r="AA319" s="80"/>
    </row>
    <row r="320" spans="17:27" x14ac:dyDescent="0.25">
      <c r="Q320" s="3"/>
      <c r="R320" s="12"/>
      <c r="V320" s="20"/>
      <c r="W320" s="10"/>
      <c r="Z320" s="17"/>
      <c r="AA320" s="80"/>
    </row>
    <row r="321" spans="17:27" x14ac:dyDescent="0.25">
      <c r="V321" s="20"/>
      <c r="W321" s="10"/>
      <c r="Z321" s="17"/>
      <c r="AA321" s="80"/>
    </row>
    <row r="322" spans="17:27" x14ac:dyDescent="0.25">
      <c r="S322" s="22"/>
      <c r="V322" s="20"/>
      <c r="W322" s="10"/>
      <c r="Z322" s="17"/>
      <c r="AA322" s="80"/>
    </row>
    <row r="323" spans="17:27" x14ac:dyDescent="0.25">
      <c r="V323" s="20"/>
      <c r="W323" s="10"/>
      <c r="Z323" s="17"/>
      <c r="AA323" s="80"/>
    </row>
    <row r="324" spans="17:27" x14ac:dyDescent="0.25">
      <c r="V324" s="20"/>
      <c r="W324" s="10"/>
      <c r="Z324" s="17"/>
      <c r="AA324" s="80"/>
    </row>
    <row r="325" spans="17:27" x14ac:dyDescent="0.25">
      <c r="V325" s="20"/>
      <c r="W325" s="10"/>
      <c r="Z325" s="17"/>
      <c r="AA325" s="80"/>
    </row>
    <row r="326" spans="17:27" x14ac:dyDescent="0.25">
      <c r="V326" s="20"/>
      <c r="W326" s="10"/>
      <c r="Z326" s="17"/>
      <c r="AA326" s="80"/>
    </row>
    <row r="327" spans="17:27" x14ac:dyDescent="0.25">
      <c r="V327" s="18"/>
      <c r="W327" s="10"/>
      <c r="Z327" s="17"/>
      <c r="AA327" s="80"/>
    </row>
    <row r="328" spans="17:27" x14ac:dyDescent="0.25">
      <c r="V328" s="18"/>
      <c r="W328" s="10"/>
      <c r="Z328" s="17"/>
      <c r="AA328" s="80"/>
    </row>
    <row r="329" spans="17:27" x14ac:dyDescent="0.25">
      <c r="V329" s="18"/>
      <c r="W329" s="10"/>
      <c r="Z329" s="17"/>
      <c r="AA329" s="80"/>
    </row>
    <row r="330" spans="17:27" x14ac:dyDescent="0.25">
      <c r="V330" s="18"/>
      <c r="W330" s="10"/>
      <c r="Z330" s="17"/>
      <c r="AA330" s="80"/>
    </row>
    <row r="331" spans="17:27" x14ac:dyDescent="0.25">
      <c r="Q331" s="3"/>
      <c r="R331" s="12"/>
      <c r="U331" s="2"/>
      <c r="V331" s="18"/>
      <c r="W331" s="10"/>
      <c r="Z331" s="17"/>
      <c r="AA331" s="80"/>
    </row>
    <row r="332" spans="17:27" x14ac:dyDescent="0.25">
      <c r="Q332" s="3"/>
      <c r="R332" s="12"/>
      <c r="U332" s="2"/>
      <c r="V332" s="21"/>
      <c r="W332" s="10"/>
      <c r="Z332" s="17"/>
      <c r="AA332" s="80"/>
    </row>
    <row r="333" spans="17:27" x14ac:dyDescent="0.25">
      <c r="Q333" s="3"/>
      <c r="R333" s="12"/>
      <c r="U333" s="2"/>
      <c r="V333" s="21"/>
      <c r="W333" s="10"/>
      <c r="Z333" s="17"/>
      <c r="AA333" s="80"/>
    </row>
    <row r="334" spans="17:27" x14ac:dyDescent="0.25">
      <c r="Q334" s="3"/>
      <c r="R334" s="12"/>
      <c r="U334" s="2"/>
      <c r="V334" s="21"/>
      <c r="W334" s="10"/>
      <c r="Z334" s="17"/>
      <c r="AA334" s="80"/>
    </row>
    <row r="335" spans="17:27" x14ac:dyDescent="0.25">
      <c r="V335" s="20"/>
      <c r="Z335" s="17"/>
      <c r="AA335" s="80"/>
    </row>
    <row r="336" spans="17:27" x14ac:dyDescent="0.25">
      <c r="V336" s="20"/>
      <c r="Z336" s="17"/>
      <c r="AA336" s="80"/>
    </row>
    <row r="337" spans="3:39" x14ac:dyDescent="0.25">
      <c r="V337" s="20"/>
      <c r="Z337" s="17"/>
      <c r="AA337" s="80"/>
    </row>
    <row r="338" spans="3:39" x14ac:dyDescent="0.25">
      <c r="V338" s="20"/>
      <c r="Z338" s="17"/>
      <c r="AA338" s="80"/>
      <c r="AC338" s="7"/>
    </row>
    <row r="339" spans="3:39" x14ac:dyDescent="0.25">
      <c r="V339" s="20"/>
      <c r="Z339" s="17"/>
      <c r="AA339" s="80"/>
    </row>
    <row r="340" spans="3:39" x14ac:dyDescent="0.25">
      <c r="V340" s="20"/>
      <c r="Z340" s="17"/>
      <c r="AA340" s="80"/>
    </row>
    <row r="341" spans="3:39" x14ac:dyDescent="0.25">
      <c r="V341" s="20"/>
      <c r="W341" s="10"/>
      <c r="Z341" s="17"/>
      <c r="AA341" s="80"/>
      <c r="AM341" s="6"/>
    </row>
    <row r="342" spans="3:39" x14ac:dyDescent="0.25">
      <c r="C342" s="26"/>
      <c r="V342" s="31"/>
      <c r="Z342" s="17"/>
      <c r="AA342" s="80"/>
    </row>
    <row r="343" spans="3:39" x14ac:dyDescent="0.25">
      <c r="V343" s="20"/>
      <c r="Z343" s="17"/>
      <c r="AA343" s="80"/>
    </row>
    <row r="344" spans="3:39" x14ac:dyDescent="0.25">
      <c r="V344" s="20"/>
      <c r="Z344" s="17"/>
      <c r="AA344" s="80"/>
    </row>
    <row r="345" spans="3:39" x14ac:dyDescent="0.25">
      <c r="V345" s="20"/>
      <c r="AA345" s="80"/>
    </row>
    <row r="346" spans="3:39" x14ac:dyDescent="0.25">
      <c r="V346" s="20"/>
      <c r="Z346" s="17"/>
      <c r="AA346" s="80"/>
    </row>
    <row r="347" spans="3:39" x14ac:dyDescent="0.25">
      <c r="V347" s="20"/>
      <c r="Z347" s="17"/>
      <c r="AA347" s="80"/>
    </row>
    <row r="348" spans="3:39" x14ac:dyDescent="0.25">
      <c r="V348" s="20"/>
      <c r="Z348" s="17"/>
      <c r="AA348" s="80"/>
    </row>
    <row r="349" spans="3:39" x14ac:dyDescent="0.25">
      <c r="V349" s="20"/>
      <c r="Z349" s="17"/>
      <c r="AA349" s="80"/>
    </row>
    <row r="350" spans="3:39" x14ac:dyDescent="0.25">
      <c r="V350" s="20"/>
      <c r="Z350" s="17"/>
      <c r="AA350" s="80"/>
    </row>
    <row r="351" spans="3:39" x14ac:dyDescent="0.25">
      <c r="V351" s="20"/>
      <c r="Z351" s="17"/>
      <c r="AA351" s="80"/>
    </row>
    <row r="352" spans="3:39" x14ac:dyDescent="0.25">
      <c r="V352" s="20"/>
      <c r="Z352" s="17"/>
      <c r="AA352" s="80"/>
    </row>
    <row r="353" spans="17:39" x14ac:dyDescent="0.25">
      <c r="V353" s="20"/>
      <c r="Z353" s="17"/>
      <c r="AA353" s="80"/>
    </row>
    <row r="354" spans="17:39" x14ac:dyDescent="0.25">
      <c r="V354" s="20"/>
      <c r="Z354" s="17"/>
      <c r="AA354" s="80"/>
    </row>
    <row r="355" spans="17:39" x14ac:dyDescent="0.25">
      <c r="V355" s="20"/>
      <c r="Z355" s="17"/>
      <c r="AA355" s="80"/>
    </row>
    <row r="356" spans="17:39" x14ac:dyDescent="0.25">
      <c r="V356" s="31"/>
      <c r="Z356" s="17"/>
      <c r="AA356" s="80"/>
    </row>
    <row r="357" spans="17:39" x14ac:dyDescent="0.25">
      <c r="V357" s="20"/>
      <c r="Z357" s="17"/>
      <c r="AA357" s="80"/>
    </row>
    <row r="358" spans="17:39" x14ac:dyDescent="0.25">
      <c r="V358" s="20"/>
      <c r="Z358" s="17"/>
      <c r="AA358" s="80"/>
    </row>
    <row r="359" spans="17:39" x14ac:dyDescent="0.25">
      <c r="V359" s="20"/>
      <c r="Z359" s="17"/>
      <c r="AA359" s="80"/>
    </row>
    <row r="360" spans="17:39" x14ac:dyDescent="0.25">
      <c r="V360" s="31"/>
      <c r="Z360" s="17"/>
      <c r="AA360" s="80"/>
    </row>
    <row r="361" spans="17:39" x14ac:dyDescent="0.25">
      <c r="V361" s="20"/>
      <c r="Z361" s="17"/>
      <c r="AA361" s="80"/>
    </row>
    <row r="362" spans="17:39" x14ac:dyDescent="0.25">
      <c r="V362" s="20"/>
      <c r="Z362" s="17"/>
      <c r="AA362" s="80"/>
    </row>
    <row r="363" spans="17:39" x14ac:dyDescent="0.25">
      <c r="V363" s="20"/>
      <c r="Z363" s="17"/>
      <c r="AA363" s="80"/>
    </row>
    <row r="364" spans="17:39" x14ac:dyDescent="0.25">
      <c r="V364" s="20"/>
      <c r="Z364" s="17"/>
      <c r="AA364" s="80"/>
    </row>
    <row r="365" spans="17:39" x14ac:dyDescent="0.25">
      <c r="V365" s="20"/>
      <c r="Y365" s="2"/>
      <c r="Z365" s="17"/>
      <c r="AA365" s="80"/>
    </row>
    <row r="366" spans="17:39" x14ac:dyDescent="0.25">
      <c r="Q366" s="3"/>
      <c r="R366" s="12"/>
      <c r="V366" s="20"/>
      <c r="Z366" s="17"/>
      <c r="AA366" s="80"/>
    </row>
    <row r="367" spans="17:39" x14ac:dyDescent="0.25">
      <c r="Q367" s="3"/>
      <c r="R367" s="12"/>
      <c r="V367" s="20"/>
      <c r="Z367" s="17"/>
      <c r="AA367" s="80"/>
      <c r="AM367" s="7"/>
    </row>
    <row r="368" spans="17:39" x14ac:dyDescent="0.25">
      <c r="Q368" s="3"/>
      <c r="R368" s="12"/>
      <c r="V368" s="20"/>
      <c r="Z368" s="17"/>
      <c r="AA368" s="80"/>
    </row>
    <row r="369" spans="22:27" x14ac:dyDescent="0.25">
      <c r="V369" s="20"/>
      <c r="Z369" s="17"/>
      <c r="AA369" s="80"/>
    </row>
    <row r="370" spans="22:27" x14ac:dyDescent="0.25">
      <c r="V370" s="20"/>
      <c r="Z370" s="17"/>
      <c r="AA370" s="80"/>
    </row>
    <row r="371" spans="22:27" x14ac:dyDescent="0.25">
      <c r="V371" s="20"/>
      <c r="Z371" s="17"/>
      <c r="AA371" s="80"/>
    </row>
    <row r="372" spans="22:27" x14ac:dyDescent="0.25">
      <c r="V372" s="20"/>
      <c r="Z372" s="17"/>
      <c r="AA372" s="80"/>
    </row>
    <row r="373" spans="22:27" x14ac:dyDescent="0.25">
      <c r="V373" s="20"/>
      <c r="Z373" s="17"/>
      <c r="AA373" s="80"/>
    </row>
    <row r="374" spans="22:27" x14ac:dyDescent="0.25">
      <c r="V374" s="20"/>
      <c r="Y374" s="2"/>
      <c r="Z374" s="17"/>
      <c r="AA374" s="80"/>
    </row>
    <row r="375" spans="22:27" x14ac:dyDescent="0.25">
      <c r="V375" s="20"/>
      <c r="Y375" s="2"/>
      <c r="Z375" s="17"/>
      <c r="AA375" s="80"/>
    </row>
    <row r="376" spans="22:27" x14ac:dyDescent="0.25">
      <c r="V376" s="20"/>
      <c r="Y376" s="2"/>
      <c r="Z376" s="17"/>
      <c r="AA376" s="80"/>
    </row>
    <row r="377" spans="22:27" x14ac:dyDescent="0.25">
      <c r="V377" s="20"/>
      <c r="Y377" s="2"/>
      <c r="Z377" s="17"/>
      <c r="AA377" s="80"/>
    </row>
    <row r="378" spans="22:27" x14ac:dyDescent="0.25">
      <c r="V378" s="31"/>
      <c r="Y378" s="2"/>
      <c r="Z378" s="17"/>
      <c r="AA378" s="80"/>
    </row>
    <row r="379" spans="22:27" x14ac:dyDescent="0.25">
      <c r="V379" s="31"/>
      <c r="Z379" s="17"/>
      <c r="AA379" s="80"/>
    </row>
    <row r="380" spans="22:27" x14ac:dyDescent="0.25">
      <c r="V380" s="20"/>
      <c r="Z380" s="17"/>
      <c r="AA380" s="80"/>
    </row>
    <row r="381" spans="22:27" x14ac:dyDescent="0.25">
      <c r="V381" s="20"/>
      <c r="Z381" s="17"/>
      <c r="AA381" s="80"/>
    </row>
    <row r="382" spans="22:27" x14ac:dyDescent="0.25">
      <c r="V382" s="20"/>
      <c r="Z382" s="17"/>
      <c r="AA382" s="80"/>
    </row>
    <row r="383" spans="22:27" x14ac:dyDescent="0.25">
      <c r="V383" s="20"/>
      <c r="Z383" s="17"/>
      <c r="AA383" s="80"/>
    </row>
    <row r="384" spans="22:27" x14ac:dyDescent="0.25">
      <c r="V384" s="20"/>
      <c r="Z384" s="17"/>
      <c r="AA384" s="80"/>
    </row>
    <row r="385" spans="22:39" x14ac:dyDescent="0.25">
      <c r="V385" s="20"/>
      <c r="Z385" s="17"/>
      <c r="AA385" s="80"/>
    </row>
    <row r="386" spans="22:39" x14ac:dyDescent="0.25">
      <c r="V386" s="20"/>
      <c r="Z386" s="17"/>
      <c r="AA386" s="80"/>
    </row>
    <row r="387" spans="22:39" x14ac:dyDescent="0.25">
      <c r="V387" s="20"/>
      <c r="Z387" s="17"/>
      <c r="AA387" s="80"/>
      <c r="AC387" s="7"/>
    </row>
    <row r="388" spans="22:39" x14ac:dyDescent="0.25">
      <c r="V388" s="20"/>
      <c r="Z388" s="17"/>
      <c r="AA388" s="80"/>
    </row>
    <row r="389" spans="22:39" x14ac:dyDescent="0.25">
      <c r="V389" s="20"/>
      <c r="AA389" s="80"/>
    </row>
    <row r="390" spans="22:39" x14ac:dyDescent="0.25">
      <c r="V390" s="20"/>
      <c r="Z390" s="17"/>
      <c r="AA390" s="80"/>
    </row>
    <row r="391" spans="22:39" x14ac:dyDescent="0.25">
      <c r="V391" s="20"/>
      <c r="Z391" s="17"/>
      <c r="AA391" s="80"/>
    </row>
    <row r="392" spans="22:39" x14ac:dyDescent="0.25">
      <c r="V392" s="18"/>
      <c r="Z392" s="17"/>
      <c r="AA392" s="80"/>
    </row>
    <row r="393" spans="22:39" x14ac:dyDescent="0.25">
      <c r="V393" s="18"/>
      <c r="Z393" s="17"/>
      <c r="AA393" s="80"/>
    </row>
    <row r="394" spans="22:39" x14ac:dyDescent="0.25">
      <c r="V394" s="18"/>
      <c r="Y394" s="6"/>
      <c r="Z394" s="17"/>
      <c r="AA394" s="80"/>
    </row>
    <row r="395" spans="22:39" x14ac:dyDescent="0.25">
      <c r="V395" s="20"/>
      <c r="Z395" s="17"/>
      <c r="AA395" s="80"/>
    </row>
    <row r="396" spans="22:39" x14ac:dyDescent="0.25">
      <c r="V396" s="18"/>
      <c r="Z396" s="17"/>
      <c r="AA396" s="80"/>
    </row>
    <row r="397" spans="22:39" x14ac:dyDescent="0.25">
      <c r="V397" s="18"/>
      <c r="Z397" s="17"/>
      <c r="AA397" s="80"/>
    </row>
    <row r="398" spans="22:39" x14ac:dyDescent="0.25">
      <c r="V398" s="18"/>
      <c r="AA398" s="80"/>
      <c r="AM398" s="6"/>
    </row>
    <row r="399" spans="22:39" x14ac:dyDescent="0.25">
      <c r="V399" s="18"/>
      <c r="Z399" s="17"/>
      <c r="AA399" s="80"/>
    </row>
    <row r="400" spans="22:39" x14ac:dyDescent="0.25">
      <c r="V400" s="25"/>
      <c r="Z400" s="17"/>
      <c r="AA400" s="80"/>
      <c r="AC400" s="7"/>
    </row>
    <row r="401" spans="17:27" x14ac:dyDescent="0.25">
      <c r="V401" s="18"/>
      <c r="Z401" s="17"/>
      <c r="AA401" s="80"/>
    </row>
    <row r="402" spans="17:27" x14ac:dyDescent="0.25">
      <c r="V402" s="25"/>
      <c r="Z402" s="17"/>
      <c r="AA402" s="80"/>
    </row>
    <row r="403" spans="17:27" x14ac:dyDescent="0.25">
      <c r="V403" s="18"/>
      <c r="Z403" s="17"/>
      <c r="AA403" s="80"/>
    </row>
    <row r="404" spans="17:27" x14ac:dyDescent="0.25">
      <c r="V404" s="18"/>
      <c r="Z404" s="17"/>
      <c r="AA404" s="80"/>
    </row>
    <row r="405" spans="17:27" x14ac:dyDescent="0.25">
      <c r="V405" s="21"/>
      <c r="Z405" s="17"/>
      <c r="AA405" s="80"/>
    </row>
    <row r="406" spans="17:27" x14ac:dyDescent="0.25">
      <c r="V406" s="18"/>
      <c r="AA406" s="80"/>
    </row>
    <row r="407" spans="17:27" x14ac:dyDescent="0.25">
      <c r="V407" s="18"/>
      <c r="W407" s="10"/>
      <c r="Z407" s="17"/>
      <c r="AA407" s="80"/>
    </row>
    <row r="408" spans="17:27" x14ac:dyDescent="0.25">
      <c r="V408" s="18"/>
      <c r="W408" s="10"/>
      <c r="Z408" s="17"/>
      <c r="AA408" s="80"/>
    </row>
    <row r="409" spans="17:27" x14ac:dyDescent="0.25">
      <c r="Q409" s="3"/>
      <c r="R409" s="12"/>
      <c r="V409" s="18"/>
      <c r="W409" s="10"/>
      <c r="Z409" s="17"/>
      <c r="AA409" s="80"/>
    </row>
    <row r="410" spans="17:27" x14ac:dyDescent="0.25">
      <c r="U410" s="2"/>
      <c r="V410" s="18"/>
      <c r="AA410" s="80"/>
    </row>
    <row r="411" spans="17:27" x14ac:dyDescent="0.25">
      <c r="Q411" s="3"/>
      <c r="R411" s="12"/>
      <c r="V411" s="18"/>
      <c r="Z411" s="17"/>
      <c r="AA411" s="80"/>
    </row>
    <row r="412" spans="17:27" x14ac:dyDescent="0.25">
      <c r="Q412" s="3"/>
      <c r="R412" s="12"/>
      <c r="V412" s="18"/>
      <c r="Z412" s="17"/>
      <c r="AA412" s="80"/>
    </row>
    <row r="413" spans="17:27" x14ac:dyDescent="0.25">
      <c r="Q413" s="3"/>
      <c r="R413" s="12"/>
      <c r="V413" s="18"/>
      <c r="Z413" s="17"/>
      <c r="AA413" s="80"/>
    </row>
    <row r="414" spans="17:27" x14ac:dyDescent="0.25">
      <c r="Q414" s="3"/>
      <c r="R414" s="12"/>
      <c r="V414" s="18"/>
      <c r="Z414" s="17"/>
      <c r="AA414" s="80"/>
    </row>
    <row r="415" spans="17:27" x14ac:dyDescent="0.25">
      <c r="V415" s="18"/>
      <c r="AA415" s="80"/>
    </row>
    <row r="416" spans="17:27" x14ac:dyDescent="0.25">
      <c r="V416" s="18"/>
      <c r="AA416" s="80"/>
    </row>
    <row r="417" spans="21:27" x14ac:dyDescent="0.25">
      <c r="U417" s="2"/>
      <c r="V417" s="18"/>
      <c r="W417" s="28"/>
      <c r="Z417" s="17"/>
      <c r="AA417" s="80"/>
    </row>
    <row r="418" spans="21:27" x14ac:dyDescent="0.25">
      <c r="V418" s="18"/>
      <c r="W418" s="10"/>
      <c r="Z418" s="17"/>
      <c r="AA418" s="80"/>
    </row>
    <row r="419" spans="21:27" x14ac:dyDescent="0.25">
      <c r="V419" s="18"/>
      <c r="AA419" s="80"/>
    </row>
    <row r="420" spans="21:27" x14ac:dyDescent="0.25">
      <c r="V420" s="18"/>
      <c r="AA420" s="80"/>
    </row>
    <row r="421" spans="21:27" x14ac:dyDescent="0.25">
      <c r="V421" s="18"/>
      <c r="AA421" s="80"/>
    </row>
    <row r="422" spans="21:27" x14ac:dyDescent="0.25">
      <c r="V422" s="18"/>
      <c r="AA422" s="80"/>
    </row>
    <row r="423" spans="21:27" x14ac:dyDescent="0.25">
      <c r="V423" s="18"/>
      <c r="AA423" s="80"/>
    </row>
    <row r="424" spans="21:27" x14ac:dyDescent="0.25">
      <c r="V424" s="18"/>
      <c r="Z424" s="17"/>
      <c r="AA424" s="80"/>
    </row>
    <row r="425" spans="21:27" x14ac:dyDescent="0.25">
      <c r="V425" s="18"/>
      <c r="Z425" s="17"/>
      <c r="AA425" s="80"/>
    </row>
    <row r="426" spans="21:27" x14ac:dyDescent="0.25">
      <c r="V426" s="18"/>
      <c r="Z426" s="17"/>
      <c r="AA426" s="80"/>
    </row>
    <row r="427" spans="21:27" x14ac:dyDescent="0.25">
      <c r="U427" s="2"/>
      <c r="V427" s="18"/>
      <c r="Z427" s="17"/>
      <c r="AA427" s="80"/>
    </row>
    <row r="428" spans="21:27" x14ac:dyDescent="0.25">
      <c r="U428" s="2"/>
      <c r="V428" s="18"/>
      <c r="Z428" s="17"/>
      <c r="AA428" s="80"/>
    </row>
    <row r="429" spans="21:27" x14ac:dyDescent="0.25">
      <c r="V429" s="18"/>
      <c r="AA429" s="80"/>
    </row>
    <row r="430" spans="21:27" x14ac:dyDescent="0.25">
      <c r="V430" s="18"/>
      <c r="Z430" s="17"/>
      <c r="AA430" s="80"/>
    </row>
    <row r="431" spans="21:27" x14ac:dyDescent="0.25">
      <c r="V431" s="18"/>
      <c r="Z431" s="17"/>
      <c r="AA431" s="80"/>
    </row>
    <row r="432" spans="21:27" x14ac:dyDescent="0.25">
      <c r="V432" s="18"/>
      <c r="Z432" s="17"/>
      <c r="AA432" s="80"/>
    </row>
    <row r="433" spans="3:27" x14ac:dyDescent="0.25">
      <c r="C433" s="26"/>
      <c r="T433" s="23"/>
      <c r="V433" s="18"/>
      <c r="W433" s="10"/>
      <c r="Z433" s="17"/>
      <c r="AA433" s="80"/>
    </row>
    <row r="434" spans="3:27" x14ac:dyDescent="0.25">
      <c r="V434" s="18"/>
      <c r="AA434" s="80"/>
    </row>
    <row r="435" spans="3:27" x14ac:dyDescent="0.25">
      <c r="U435" s="2"/>
      <c r="V435" s="18"/>
      <c r="W435" s="10"/>
      <c r="AA435" s="80"/>
    </row>
    <row r="436" spans="3:27" x14ac:dyDescent="0.25">
      <c r="C436" s="26"/>
      <c r="V436" s="18"/>
      <c r="AA436" s="80"/>
    </row>
    <row r="437" spans="3:27" x14ac:dyDescent="0.25">
      <c r="R437" s="12"/>
      <c r="V437" s="18"/>
      <c r="AA437" s="80"/>
    </row>
    <row r="438" spans="3:27" x14ac:dyDescent="0.25">
      <c r="V438" s="18"/>
      <c r="Z438" s="17"/>
      <c r="AA438" s="80"/>
    </row>
    <row r="439" spans="3:27" x14ac:dyDescent="0.25">
      <c r="V439" s="18"/>
      <c r="Z439" s="17"/>
      <c r="AA439" s="80"/>
    </row>
    <row r="440" spans="3:27" x14ac:dyDescent="0.25">
      <c r="V440" s="18"/>
      <c r="W440" s="10"/>
      <c r="AA440" s="80"/>
    </row>
    <row r="441" spans="3:27" x14ac:dyDescent="0.25">
      <c r="V441" s="18"/>
      <c r="W441" s="10"/>
      <c r="AA441" s="80"/>
    </row>
    <row r="442" spans="3:27" x14ac:dyDescent="0.25">
      <c r="Q442" s="3"/>
      <c r="R442" s="12"/>
      <c r="V442" s="18"/>
      <c r="W442" s="10"/>
      <c r="Z442" s="17"/>
      <c r="AA442" s="80"/>
    </row>
    <row r="443" spans="3:27" x14ac:dyDescent="0.25">
      <c r="Q443" s="3"/>
      <c r="R443" s="12"/>
      <c r="V443" s="18"/>
      <c r="W443" s="10"/>
      <c r="Z443" s="17"/>
      <c r="AA443" s="80"/>
    </row>
    <row r="444" spans="3:27" x14ac:dyDescent="0.25">
      <c r="Q444" s="3"/>
      <c r="R444" s="12"/>
      <c r="V444" s="18"/>
      <c r="W444" s="10"/>
      <c r="Z444" s="17"/>
      <c r="AA444" s="80"/>
    </row>
    <row r="445" spans="3:27" x14ac:dyDescent="0.25">
      <c r="Q445" s="3"/>
      <c r="R445" s="12"/>
      <c r="V445" s="18"/>
      <c r="W445" s="10"/>
      <c r="Z445" s="17"/>
      <c r="AA445" s="80"/>
    </row>
    <row r="446" spans="3:27" x14ac:dyDescent="0.25">
      <c r="Q446" s="3"/>
      <c r="R446" s="12"/>
      <c r="V446" s="18"/>
      <c r="W446" s="10"/>
      <c r="Z446" s="17"/>
      <c r="AA446" s="80"/>
    </row>
    <row r="447" spans="3:27" x14ac:dyDescent="0.25">
      <c r="Q447" s="3"/>
      <c r="R447" s="12"/>
      <c r="V447" s="18"/>
      <c r="W447" s="10"/>
      <c r="Z447" s="17"/>
      <c r="AA447" s="80"/>
    </row>
    <row r="448" spans="3:27" x14ac:dyDescent="0.25">
      <c r="V448" s="18"/>
      <c r="Z448" s="17"/>
      <c r="AA448" s="80"/>
    </row>
    <row r="449" spans="17:27" x14ac:dyDescent="0.25">
      <c r="V449" s="18"/>
      <c r="Z449" s="17"/>
      <c r="AA449" s="80"/>
    </row>
    <row r="450" spans="17:27" x14ac:dyDescent="0.25">
      <c r="V450" s="18"/>
      <c r="Z450" s="17"/>
      <c r="AA450" s="80"/>
    </row>
    <row r="451" spans="17:27" x14ac:dyDescent="0.25">
      <c r="V451" s="18"/>
      <c r="Z451" s="17"/>
      <c r="AA451" s="80"/>
    </row>
    <row r="452" spans="17:27" x14ac:dyDescent="0.25">
      <c r="V452" s="18"/>
      <c r="Z452" s="17"/>
      <c r="AA452" s="80"/>
    </row>
    <row r="453" spans="17:27" x14ac:dyDescent="0.25">
      <c r="V453" s="18"/>
      <c r="Z453" s="17"/>
      <c r="AA453" s="80"/>
    </row>
    <row r="454" spans="17:27" x14ac:dyDescent="0.25">
      <c r="V454" s="18"/>
      <c r="Z454" s="17"/>
      <c r="AA454" s="80"/>
    </row>
    <row r="455" spans="17:27" x14ac:dyDescent="0.25">
      <c r="Q455" s="3"/>
      <c r="R455" s="12"/>
      <c r="V455" s="18"/>
      <c r="W455" s="10"/>
      <c r="Z455" s="17"/>
      <c r="AA455" s="80"/>
    </row>
    <row r="456" spans="17:27" x14ac:dyDescent="0.25">
      <c r="Q456" s="3"/>
      <c r="R456" s="12"/>
      <c r="V456" s="18"/>
      <c r="W456" s="10"/>
      <c r="Z456" s="17"/>
      <c r="AA456" s="80"/>
    </row>
    <row r="457" spans="17:27" x14ac:dyDescent="0.25">
      <c r="Q457" s="3"/>
      <c r="R457" s="12"/>
      <c r="V457" s="18"/>
      <c r="W457" s="10"/>
      <c r="Z457" s="17"/>
      <c r="AA457" s="80"/>
    </row>
    <row r="458" spans="17:27" x14ac:dyDescent="0.25">
      <c r="Q458" s="3"/>
      <c r="R458" s="12"/>
      <c r="V458" s="18"/>
      <c r="W458" s="10"/>
      <c r="Z458" s="17"/>
      <c r="AA458" s="80"/>
    </row>
    <row r="459" spans="17:27" x14ac:dyDescent="0.25">
      <c r="Q459" s="3"/>
      <c r="R459" s="12"/>
      <c r="V459" s="18"/>
      <c r="W459" s="10"/>
      <c r="Z459" s="17"/>
      <c r="AA459" s="80"/>
    </row>
    <row r="460" spans="17:27" x14ac:dyDescent="0.25">
      <c r="V460" s="25"/>
      <c r="Z460" s="17"/>
      <c r="AA460" s="80"/>
    </row>
    <row r="461" spans="17:27" x14ac:dyDescent="0.25">
      <c r="V461" s="25"/>
      <c r="Z461" s="17"/>
      <c r="AA461" s="80"/>
    </row>
    <row r="462" spans="17:27" x14ac:dyDescent="0.25">
      <c r="V462" s="25"/>
      <c r="Z462" s="17"/>
      <c r="AA462" s="80"/>
    </row>
    <row r="463" spans="17:27" x14ac:dyDescent="0.25">
      <c r="V463" s="25"/>
      <c r="Z463" s="17"/>
      <c r="AA463" s="80"/>
    </row>
    <row r="464" spans="17:27" x14ac:dyDescent="0.25">
      <c r="V464" s="18"/>
      <c r="AA464" s="80"/>
    </row>
    <row r="465" spans="18:27" x14ac:dyDescent="0.25">
      <c r="V465" s="18"/>
      <c r="W465" s="10"/>
      <c r="Z465" s="17"/>
      <c r="AA465" s="80"/>
    </row>
    <row r="466" spans="18:27" x14ac:dyDescent="0.25">
      <c r="V466" s="18"/>
      <c r="Z466" s="17"/>
      <c r="AA466" s="80"/>
    </row>
    <row r="467" spans="18:27" x14ac:dyDescent="0.25">
      <c r="S467" s="22"/>
      <c r="T467" s="23"/>
      <c r="U467" s="24"/>
      <c r="V467" s="18"/>
      <c r="W467" s="10"/>
      <c r="Z467" s="17"/>
      <c r="AA467" s="80"/>
    </row>
    <row r="468" spans="18:27" x14ac:dyDescent="0.25">
      <c r="V468" s="18"/>
      <c r="Z468" s="17"/>
      <c r="AA468" s="80"/>
    </row>
    <row r="469" spans="18:27" x14ac:dyDescent="0.25">
      <c r="V469" s="18"/>
      <c r="Z469" s="17"/>
      <c r="AA469" s="80"/>
    </row>
    <row r="470" spans="18:27" x14ac:dyDescent="0.25">
      <c r="V470" s="18"/>
      <c r="Z470" s="17"/>
      <c r="AA470" s="80"/>
    </row>
    <row r="471" spans="18:27" x14ac:dyDescent="0.25">
      <c r="V471" s="18"/>
      <c r="Z471" s="17"/>
      <c r="AA471" s="80"/>
    </row>
    <row r="472" spans="18:27" x14ac:dyDescent="0.25">
      <c r="V472" s="18"/>
      <c r="Z472" s="17"/>
      <c r="AA472" s="80"/>
    </row>
    <row r="473" spans="18:27" x14ac:dyDescent="0.25">
      <c r="V473" s="18"/>
      <c r="W473" s="10"/>
      <c r="Z473" s="17"/>
      <c r="AA473" s="80"/>
    </row>
    <row r="474" spans="18:27" x14ac:dyDescent="0.25">
      <c r="V474" s="18"/>
      <c r="Z474" s="17"/>
      <c r="AA474" s="80"/>
    </row>
    <row r="475" spans="18:27" x14ac:dyDescent="0.25">
      <c r="R475" s="12"/>
      <c r="V475" s="18"/>
      <c r="W475" s="10"/>
      <c r="AA475" s="80"/>
    </row>
    <row r="476" spans="18:27" x14ac:dyDescent="0.25">
      <c r="R476" s="12"/>
      <c r="V476" s="18"/>
      <c r="W476" s="10"/>
      <c r="AA476" s="80"/>
    </row>
    <row r="477" spans="18:27" x14ac:dyDescent="0.25">
      <c r="V477" s="18"/>
      <c r="AA477" s="80"/>
    </row>
    <row r="478" spans="18:27" x14ac:dyDescent="0.25">
      <c r="V478" s="18"/>
      <c r="AA478" s="80"/>
    </row>
    <row r="479" spans="18:27" x14ac:dyDescent="0.25">
      <c r="AA479" s="80"/>
    </row>
    <row r="480" spans="18:27" x14ac:dyDescent="0.25">
      <c r="U480" s="2"/>
      <c r="AA480" s="80"/>
    </row>
  </sheetData>
  <mergeCells count="5">
    <mergeCell ref="AF3:AL3"/>
    <mergeCell ref="N2:P2"/>
    <mergeCell ref="T2:V2"/>
    <mergeCell ref="R2:S2"/>
    <mergeCell ref="W2:Z2"/>
  </mergeCells>
  <phoneticPr fontId="4" type="noConversion"/>
  <printOptions gridLines="1"/>
  <pageMargins left="0.32" right="0.35433070866141736" top="0.98425196850393704" bottom="0.98425196850393704" header="0.51181102362204722" footer="0.51181102362204722"/>
  <pageSetup paperSize="9" fitToWidth="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BJ3399"/>
  <sheetViews>
    <sheetView topLeftCell="C1" zoomScale="40" zoomScaleNormal="40" workbookViewId="0">
      <selection activeCell="I6" sqref="I6"/>
    </sheetView>
  </sheetViews>
  <sheetFormatPr defaultColWidth="11.44140625" defaultRowHeight="13.2" x14ac:dyDescent="0.25"/>
  <cols>
    <col min="1" max="1" width="22.33203125" style="348" bestFit="1" customWidth="1"/>
    <col min="2" max="2" width="51.6640625" style="294" bestFit="1" customWidth="1"/>
    <col min="3" max="6" width="8.33203125" style="296" bestFit="1" customWidth="1"/>
    <col min="7" max="7" width="10.33203125" style="296" bestFit="1" customWidth="1"/>
    <col min="8" max="8" width="9.44140625" style="296" bestFit="1" customWidth="1"/>
    <col min="9" max="9" width="125.88671875" style="294" bestFit="1" customWidth="1"/>
    <col min="10" max="10" width="26.44140625" style="294" bestFit="1" customWidth="1"/>
    <col min="11" max="11" width="17.109375" style="757" bestFit="1" customWidth="1"/>
    <col min="12" max="12" width="21.5546875" style="757" bestFit="1" customWidth="1"/>
    <col min="13" max="13" width="18.33203125" style="758" bestFit="1" customWidth="1"/>
    <col min="14" max="14" width="17.109375" style="758" bestFit="1" customWidth="1"/>
    <col min="15" max="15" width="16.33203125" style="757" bestFit="1" customWidth="1"/>
    <col min="16" max="16" width="12.33203125" style="294" bestFit="1" customWidth="1"/>
    <col min="17" max="17" width="9.33203125" bestFit="1" customWidth="1"/>
    <col min="18" max="18" width="35.6640625" style="294" bestFit="1" customWidth="1"/>
    <col min="19" max="19" width="31.5546875" style="294" bestFit="1" customWidth="1"/>
    <col min="20" max="20" width="13.109375" style="294" bestFit="1" customWidth="1"/>
    <col min="21" max="21" width="37.33203125" style="294" bestFit="1" customWidth="1"/>
    <col min="22" max="22" width="7.109375" style="294" bestFit="1" customWidth="1"/>
    <col min="23" max="23" width="5.6640625" style="294" bestFit="1" customWidth="1"/>
    <col min="24" max="24" width="11.109375" style="296" bestFit="1" customWidth="1"/>
    <col min="25" max="25" width="2.88671875" style="296" bestFit="1" customWidth="1"/>
    <col min="26" max="26" width="2.44140625" style="296" bestFit="1" customWidth="1"/>
    <col min="27" max="27" width="6" style="296" bestFit="1" customWidth="1"/>
    <col min="28" max="28" width="26.109375" style="308" bestFit="1" customWidth="1"/>
    <col min="29" max="29" width="6.33203125" style="298" bestFit="1" customWidth="1"/>
    <col min="30" max="30" width="29.5546875" style="299" bestFit="1" customWidth="1"/>
    <col min="31" max="31" width="12.6640625" style="294" bestFit="1" customWidth="1"/>
    <col min="32" max="32" width="42.44140625" style="294" bestFit="1" customWidth="1"/>
    <col min="33" max="33" width="14" style="304" bestFit="1" customWidth="1"/>
    <col min="34" max="34" width="12.88671875" style="299" bestFit="1" customWidth="1"/>
    <col min="35" max="36" width="3.6640625" style="294" bestFit="1" customWidth="1"/>
    <col min="37" max="37" width="12.33203125" style="294" bestFit="1" customWidth="1"/>
    <col min="38" max="38" width="19.33203125" style="294" bestFit="1" customWidth="1"/>
    <col min="39" max="39" width="24.6640625" style="294" bestFit="1" customWidth="1"/>
    <col min="40" max="40" width="16.44140625" style="294" bestFit="1" customWidth="1"/>
    <col min="41" max="41" width="16.6640625" style="294" bestFit="1" customWidth="1"/>
    <col min="42" max="42" width="9.88671875" style="294" bestFit="1" customWidth="1"/>
    <col min="43" max="43" width="8.5546875" style="294" bestFit="1" customWidth="1"/>
    <col min="44" max="44" width="13.44140625" style="301" bestFit="1" customWidth="1"/>
    <col min="45" max="45" width="12.109375" style="302" bestFit="1" customWidth="1"/>
    <col min="46" max="46" width="13.44140625" style="302" bestFit="1" customWidth="1"/>
    <col min="47" max="47" width="23" style="294" bestFit="1" customWidth="1"/>
    <col min="48" max="48" width="10.5546875" style="294" bestFit="1" customWidth="1"/>
    <col min="49" max="49" width="22.44140625" style="294" bestFit="1" customWidth="1"/>
    <col min="50" max="50" width="5.88671875" style="294" bestFit="1" customWidth="1"/>
    <col min="51" max="56" width="2.33203125" style="294" bestFit="1" customWidth="1"/>
    <col min="57" max="57" width="11.6640625" style="294" bestFit="1" customWidth="1"/>
    <col min="58" max="58" width="2.33203125" style="447" bestFit="1" customWidth="1"/>
    <col min="59" max="59" width="2.33203125" style="294" bestFit="1" customWidth="1"/>
    <col min="60" max="60" width="6.5546875" style="294" bestFit="1" customWidth="1"/>
    <col min="61" max="77" width="2.33203125" style="294" bestFit="1" customWidth="1"/>
    <col min="78" max="16384" width="11.44140625" style="294"/>
  </cols>
  <sheetData>
    <row r="1" spans="1:58" x14ac:dyDescent="0.25">
      <c r="A1" s="294"/>
      <c r="I1" s="295">
        <f>'EVOX Top Level BOM'!J1</f>
        <v>0</v>
      </c>
      <c r="J1" s="294" t="str">
        <f>'EVOX Top Level BOM'!K1</f>
        <v>in stock</v>
      </c>
      <c r="P1" s="294" t="s">
        <v>1989</v>
      </c>
      <c r="AB1" s="297"/>
      <c r="AE1" s="300"/>
      <c r="AF1" s="300"/>
      <c r="AG1" s="299"/>
    </row>
    <row r="2" spans="1:58" x14ac:dyDescent="0.25">
      <c r="A2" s="294" t="str">
        <f>IF('EVOX Top Level BOM'!A2="","",'EVOX Top Level BOM'!A2)</f>
        <v>Percentage Controlled</v>
      </c>
      <c r="D2" s="693" t="e">
        <f>'EVOX Top Level BOM'!D2</f>
        <v>#DIV/0!</v>
      </c>
      <c r="I2" s="303">
        <f>'EVOX Top Level BOM'!J2</f>
        <v>0</v>
      </c>
      <c r="J2" s="294" t="str">
        <f>'EVOX Top Level BOM'!K2</f>
        <v>Electrical Design supply</v>
      </c>
      <c r="P2" s="294" t="s">
        <v>1990</v>
      </c>
      <c r="AB2" s="297"/>
      <c r="AE2" s="300"/>
      <c r="AF2" s="300"/>
    </row>
    <row r="3" spans="1:58" ht="16.2" x14ac:dyDescent="0.3">
      <c r="A3" s="294" t="str">
        <f>'EVOX Top Level BOM'!A3</f>
        <v>Percentage Creation</v>
      </c>
      <c r="D3" s="659" t="e">
        <f>'EVOX Top Level BOM'!D3</f>
        <v>#DIV/0!</v>
      </c>
      <c r="F3" s="694"/>
      <c r="I3" s="305">
        <f>'EVOX Top Level BOM'!J3</f>
        <v>0</v>
      </c>
      <c r="J3" s="294" t="str">
        <f>'EVOX Top Level BOM'!K3</f>
        <v>Software &amp; Control supply</v>
      </c>
      <c r="AB3" s="297"/>
      <c r="AE3" s="300"/>
      <c r="AF3" s="300"/>
      <c r="AR3" s="686"/>
      <c r="AS3" s="686"/>
    </row>
    <row r="4" spans="1:58" x14ac:dyDescent="0.25">
      <c r="I4" s="474">
        <f>'EVOX Top Level BOM'!J4</f>
        <v>0</v>
      </c>
      <c r="J4" s="294" t="str">
        <f>'EVOX Top Level BOM'!K4</f>
        <v>On order</v>
      </c>
      <c r="P4" s="294" t="e">
        <f>AVERAGE(P7:P1048576)</f>
        <v>#DIV/0!</v>
      </c>
      <c r="AE4" s="300"/>
      <c r="AF4" s="300"/>
      <c r="AI4" s="855"/>
      <c r="AJ4" s="855"/>
      <c r="AT4" s="744"/>
    </row>
    <row r="5" spans="1:58" x14ac:dyDescent="0.25">
      <c r="A5" s="294"/>
      <c r="H5" s="296" t="str">
        <f>'EVOX Top Level BOM'!H5</f>
        <v>Changed</v>
      </c>
      <c r="I5" s="310" t="str">
        <f>'EVOX Top Level BOM'!J5</f>
        <v>DA 11Aug24, Initial creation</v>
      </c>
      <c r="J5" s="658" t="str">
        <f>'EVOX Top Level BOM'!K5</f>
        <v>Rev: 1</v>
      </c>
      <c r="X5" s="860"/>
      <c r="Y5" s="860"/>
      <c r="Z5" s="860"/>
      <c r="AB5" s="857"/>
      <c r="AC5" s="859"/>
      <c r="AD5" s="857"/>
      <c r="AE5" s="858"/>
      <c r="AF5" s="858"/>
      <c r="AG5" s="859"/>
      <c r="AH5" s="857"/>
      <c r="AI5" s="858"/>
      <c r="AJ5" s="858"/>
      <c r="AK5" s="858"/>
      <c r="AL5" s="858"/>
      <c r="AM5" s="858"/>
      <c r="AN5" s="858"/>
      <c r="AO5" s="858"/>
      <c r="AP5" s="858"/>
      <c r="AQ5" s="859"/>
      <c r="AT5" s="686"/>
    </row>
    <row r="6" spans="1:58" s="312" customFormat="1" ht="50.25" customHeight="1" x14ac:dyDescent="0.2">
      <c r="A6" s="527" t="str">
        <f>'EVOX Top Level BOM'!A6</f>
        <v>Next assy up</v>
      </c>
      <c r="B6" s="312" t="str">
        <f>'EVOX Top Level BOM'!B6</f>
        <v>Next assy up</v>
      </c>
      <c r="C6" s="313" t="str">
        <f>'EVOX Top Level BOM'!C6</f>
        <v>Next assy up</v>
      </c>
      <c r="D6" s="313" t="str">
        <f>'EVOX Top Level BOM'!D6</f>
        <v>Next assy up</v>
      </c>
      <c r="E6" s="313" t="str">
        <f>'EVOX Top Level BOM'!E6</f>
        <v>Next assy up</v>
      </c>
      <c r="F6" s="313" t="str">
        <f>'EVOX Top Level BOM'!F6</f>
        <v>Next assy up</v>
      </c>
      <c r="G6" s="313" t="str">
        <f>'EVOX Top Level BOM'!G6</f>
        <v>Next assy up</v>
      </c>
      <c r="H6" s="313" t="str">
        <f>'EVOX Top Level BOM'!H6</f>
        <v>Part No.</v>
      </c>
      <c r="I6" s="312" t="str">
        <f>'EVOX Top Level BOM'!J6</f>
        <v>Description</v>
      </c>
      <c r="J6" s="312" t="str">
        <f>'EVOX Top Level BOM'!K6</f>
        <v>Available in USA</v>
      </c>
      <c r="K6" s="759" t="s">
        <v>1991</v>
      </c>
      <c r="L6" s="759" t="s">
        <v>1992</v>
      </c>
      <c r="M6" s="760" t="s">
        <v>1993</v>
      </c>
      <c r="N6" s="760" t="s">
        <v>1994</v>
      </c>
      <c r="O6" s="759" t="s">
        <v>1995</v>
      </c>
      <c r="P6" s="312" t="s">
        <v>1996</v>
      </c>
      <c r="X6" s="313"/>
      <c r="Y6" s="313"/>
      <c r="Z6" s="313"/>
      <c r="AA6" s="313"/>
      <c r="AB6" s="314"/>
      <c r="AC6" s="315"/>
      <c r="AD6" s="316"/>
      <c r="AG6" s="317"/>
      <c r="AH6" s="316"/>
      <c r="AR6" s="318"/>
      <c r="AS6" s="319"/>
      <c r="AT6" s="319"/>
      <c r="AX6" s="856"/>
      <c r="AY6" s="856"/>
      <c r="AZ6" s="856"/>
      <c r="BA6" s="856"/>
      <c r="BB6" s="856"/>
      <c r="BC6" s="856"/>
      <c r="BD6" s="856"/>
    </row>
    <row r="7" spans="1:58" ht="14.4" x14ac:dyDescent="0.3">
      <c r="B7" s="513" t="str">
        <f>'EVOX Top Level BOM'!B7</f>
        <v>Top Level Assy</v>
      </c>
      <c r="C7" s="351">
        <f>'EVOX Top Level BOM'!C7</f>
        <v>0</v>
      </c>
      <c r="D7" s="351">
        <f>'EVOX Top Level BOM'!D7</f>
        <v>0</v>
      </c>
      <c r="E7" s="351">
        <f>'EVOX Top Level BOM'!E7</f>
        <v>0</v>
      </c>
      <c r="F7" s="607">
        <f>'EVOX Top Level BOM'!F7</f>
        <v>0</v>
      </c>
      <c r="G7" s="460">
        <f>'EVOX Top Level BOM'!G7</f>
        <v>0</v>
      </c>
      <c r="H7" s="586">
        <f>'EVOX Top Level BOM'!H7</f>
        <v>0</v>
      </c>
      <c r="I7" s="458">
        <f>'EVOX Top Level BOM'!J7</f>
        <v>0</v>
      </c>
      <c r="J7" s="459">
        <f>'EVOX Top Level BOM'!K7</f>
        <v>0</v>
      </c>
      <c r="K7" s="761"/>
      <c r="L7" s="761"/>
      <c r="M7" s="761"/>
      <c r="N7" s="762"/>
      <c r="O7" s="763"/>
      <c r="P7" s="723"/>
      <c r="Q7" s="458"/>
      <c r="R7" s="513"/>
      <c r="S7" s="348"/>
      <c r="T7" s="348"/>
      <c r="U7" s="348"/>
      <c r="V7" s="348"/>
      <c r="W7" s="348"/>
      <c r="X7" s="351"/>
      <c r="Y7" s="351"/>
      <c r="Z7" s="351"/>
      <c r="AA7" s="351"/>
      <c r="AB7" s="351"/>
      <c r="AC7" s="351"/>
      <c r="AD7" s="348"/>
      <c r="AE7" s="348"/>
      <c r="AF7" s="348"/>
      <c r="AG7" s="352"/>
      <c r="AH7" s="348"/>
      <c r="AI7" s="348"/>
      <c r="AJ7" s="348"/>
      <c r="AK7" s="348"/>
      <c r="AL7" s="348"/>
      <c r="AM7" s="348"/>
      <c r="AN7" s="348"/>
      <c r="AO7" s="348"/>
      <c r="AP7" s="348"/>
      <c r="AQ7" s="352"/>
      <c r="AR7" s="357"/>
      <c r="AS7" s="357"/>
      <c r="AT7" s="347"/>
      <c r="AU7" s="348"/>
      <c r="AV7" s="348"/>
      <c r="AW7" s="349"/>
      <c r="AX7" s="348"/>
      <c r="AY7" s="348"/>
      <c r="AZ7" s="348"/>
      <c r="BA7" s="348"/>
      <c r="BB7" s="348"/>
      <c r="BC7" s="348"/>
      <c r="BD7" s="348"/>
      <c r="BE7" s="26"/>
      <c r="BF7" s="294"/>
    </row>
    <row r="8" spans="1:58" ht="14.4" x14ac:dyDescent="0.3">
      <c r="A8" s="528"/>
      <c r="B8" s="529" t="str">
        <f>'EVOX Top Level BOM'!B8</f>
        <v>Grid Supply Source</v>
      </c>
      <c r="C8" s="532">
        <f>'EVOX Top Level BOM'!C8</f>
        <v>0</v>
      </c>
      <c r="D8" s="532">
        <f>'EVOX Top Level BOM'!D8</f>
        <v>0</v>
      </c>
      <c r="E8" s="532">
        <f>'EVOX Top Level BOM'!E8</f>
        <v>0</v>
      </c>
      <c r="F8" s="608">
        <f>'EVOX Top Level BOM'!F8</f>
        <v>0</v>
      </c>
      <c r="G8" s="533">
        <f>'EVOX Top Level BOM'!G8</f>
        <v>0</v>
      </c>
      <c r="H8" s="587">
        <f>'EVOX Top Level BOM'!H8</f>
        <v>0</v>
      </c>
      <c r="I8" s="546" t="str">
        <f>'EVOX Top Level BOM'!J8</f>
        <v>Source Power From the Grid with options of 480 or 240 VAC, 3-phase, Wye configuration</v>
      </c>
      <c r="J8" s="544">
        <f>'EVOX Top Level BOM'!K8</f>
        <v>0</v>
      </c>
      <c r="K8" s="761"/>
      <c r="L8" s="761"/>
      <c r="M8" s="761"/>
      <c r="N8" s="762"/>
      <c r="O8" s="763"/>
      <c r="P8" s="723"/>
      <c r="Q8" s="348"/>
      <c r="R8" s="513"/>
      <c r="S8" s="348"/>
      <c r="T8" s="348"/>
      <c r="U8" s="348"/>
      <c r="V8" s="348"/>
      <c r="W8" s="348"/>
      <c r="X8" s="351"/>
      <c r="Y8" s="351"/>
      <c r="Z8" s="351"/>
      <c r="AA8" s="351"/>
      <c r="AB8" s="351"/>
      <c r="AC8" s="351"/>
      <c r="AD8" s="348"/>
      <c r="AE8" s="348"/>
      <c r="AF8" s="348"/>
      <c r="AG8" s="352"/>
      <c r="AH8" s="348"/>
      <c r="AI8" s="348"/>
      <c r="AJ8" s="348"/>
      <c r="AK8" s="348"/>
      <c r="AL8" s="348"/>
      <c r="AM8" s="348"/>
      <c r="AN8" s="348"/>
      <c r="AO8" s="348"/>
      <c r="AP8" s="348"/>
      <c r="AQ8" s="352"/>
      <c r="AR8" s="357"/>
      <c r="AS8" s="357"/>
      <c r="AT8" s="347"/>
      <c r="AU8" s="348"/>
      <c r="AV8" s="348"/>
      <c r="AW8" s="349"/>
      <c r="AX8" s="348"/>
      <c r="AY8" s="348"/>
      <c r="AZ8" s="348"/>
      <c r="BA8" s="348"/>
      <c r="BB8" s="348"/>
      <c r="BC8" s="348"/>
      <c r="BD8" s="348"/>
      <c r="BE8" s="26"/>
      <c r="BF8" s="294"/>
    </row>
    <row r="9" spans="1:58" ht="14.4" x14ac:dyDescent="0.3">
      <c r="B9" s="513">
        <f>'EVOX Top Level BOM'!B201</f>
        <v>0</v>
      </c>
      <c r="C9" s="351">
        <f>'EVOX Top Level BOM'!C201</f>
        <v>0</v>
      </c>
      <c r="D9" s="351">
        <f>'EVOX Top Level BOM'!D201</f>
        <v>0</v>
      </c>
      <c r="E9" s="351">
        <f>'EVOX Top Level BOM'!E201</f>
        <v>0</v>
      </c>
      <c r="F9" s="460">
        <f>'EVOX Top Level BOM'!F201</f>
        <v>0</v>
      </c>
      <c r="G9" s="586">
        <f>'EVOX Top Level BOM'!G201</f>
        <v>211200</v>
      </c>
      <c r="H9" s="586">
        <f>'EVOX Top Level BOM'!H201</f>
        <v>0</v>
      </c>
      <c r="I9" s="456" t="str">
        <f>'EVOX Top Level BOM'!J201</f>
        <v>Male Camlock Connector, 208 VAC side, 380 Max, Blue</v>
      </c>
      <c r="J9" s="461">
        <f>'EVOX Top Level BOM'!K201</f>
        <v>0</v>
      </c>
      <c r="K9" s="761"/>
      <c r="L9" s="761"/>
      <c r="M9" s="761"/>
      <c r="N9" s="762"/>
      <c r="O9" s="763"/>
      <c r="P9" s="723"/>
      <c r="Q9" s="458"/>
      <c r="R9" s="513"/>
      <c r="S9" s="348"/>
      <c r="T9" s="348"/>
      <c r="U9" s="348"/>
      <c r="V9" s="348"/>
      <c r="W9" s="348"/>
      <c r="X9" s="351"/>
      <c r="Y9" s="351"/>
      <c r="Z9" s="351"/>
      <c r="AA9" s="351"/>
      <c r="AB9" s="351"/>
      <c r="AC9" s="351"/>
      <c r="AD9" s="348"/>
      <c r="AE9" s="348"/>
      <c r="AF9" s="348"/>
      <c r="AG9" s="352"/>
      <c r="AH9" s="348"/>
      <c r="AI9" s="348"/>
      <c r="AJ9" s="348"/>
      <c r="AK9" s="348"/>
      <c r="AL9" s="348"/>
      <c r="AM9" s="348"/>
      <c r="AN9" s="348"/>
      <c r="AO9" s="348"/>
      <c r="AP9" s="348"/>
      <c r="AQ9" s="352"/>
      <c r="AR9" s="357"/>
      <c r="AS9" s="357"/>
      <c r="AT9" s="347"/>
      <c r="AU9" s="348"/>
      <c r="AV9" s="348"/>
      <c r="AW9" s="349"/>
      <c r="AX9" s="348"/>
      <c r="AY9" s="348"/>
      <c r="AZ9" s="348"/>
      <c r="BA9" s="348"/>
      <c r="BB9" s="348"/>
      <c r="BC9" s="348"/>
      <c r="BD9" s="348"/>
      <c r="BE9" s="26"/>
      <c r="BF9" s="294"/>
    </row>
    <row r="10" spans="1:58" ht="14.4" x14ac:dyDescent="0.3">
      <c r="B10" s="513">
        <f>'EVOX Top Level BOM'!B202</f>
        <v>0</v>
      </c>
      <c r="C10" s="351">
        <f>'EVOX Top Level BOM'!C202</f>
        <v>0</v>
      </c>
      <c r="D10" s="351">
        <f>'EVOX Top Level BOM'!D202</f>
        <v>0</v>
      </c>
      <c r="E10" s="351">
        <f>'EVOX Top Level BOM'!E202</f>
        <v>0</v>
      </c>
      <c r="F10" s="586">
        <f>'EVOX Top Level BOM'!F202</f>
        <v>211200</v>
      </c>
      <c r="G10" s="586">
        <f>'EVOX Top Level BOM'!G202</f>
        <v>211201</v>
      </c>
      <c r="H10" s="586">
        <f>'EVOX Top Level BOM'!H202</f>
        <v>0</v>
      </c>
      <c r="I10" s="456" t="str">
        <f>'EVOX Top Level BOM'!J202</f>
        <v>Male Camlock Connector, 208 VAC side, 380 Max, Orange</v>
      </c>
      <c r="J10" s="459">
        <f>'EVOX Top Level BOM'!K202</f>
        <v>0</v>
      </c>
      <c r="K10" s="761"/>
      <c r="L10" s="761"/>
      <c r="M10" s="761"/>
      <c r="N10" s="764"/>
      <c r="O10" s="763"/>
      <c r="P10" s="723"/>
      <c r="Q10" s="458"/>
      <c r="R10" s="513"/>
      <c r="S10" s="348"/>
      <c r="T10" s="348"/>
      <c r="U10" s="348"/>
      <c r="V10" s="348"/>
      <c r="W10" s="348"/>
      <c r="X10" s="351"/>
      <c r="Y10" s="351"/>
      <c r="Z10" s="351"/>
      <c r="AA10" s="351"/>
      <c r="AB10" s="351"/>
      <c r="AC10" s="351"/>
      <c r="AD10" s="348"/>
      <c r="AE10" s="348"/>
      <c r="AF10" s="348"/>
      <c r="AG10" s="352"/>
      <c r="AH10" s="348"/>
      <c r="AI10" s="348"/>
      <c r="AJ10" s="348"/>
      <c r="AK10" s="348"/>
      <c r="AL10" s="348"/>
      <c r="AM10" s="348"/>
      <c r="AN10" s="348"/>
      <c r="AO10" s="348"/>
      <c r="AP10" s="348"/>
      <c r="AQ10" s="352"/>
      <c r="AR10" s="357"/>
      <c r="AS10" s="357"/>
      <c r="AT10" s="347"/>
      <c r="AU10" s="348"/>
      <c r="AV10" s="348"/>
      <c r="AW10" s="349"/>
      <c r="AX10" s="348"/>
      <c r="AY10" s="348"/>
      <c r="AZ10" s="348"/>
      <c r="BA10" s="348"/>
      <c r="BB10" s="348"/>
      <c r="BC10" s="348"/>
      <c r="BD10" s="348"/>
      <c r="BE10" s="26"/>
      <c r="BF10" s="294"/>
    </row>
    <row r="11" spans="1:58" ht="14.4" x14ac:dyDescent="0.3">
      <c r="B11" s="513">
        <f>'EVOX Top Level BOM'!B203</f>
        <v>0</v>
      </c>
      <c r="C11" s="351">
        <f>'EVOX Top Level BOM'!C203</f>
        <v>0</v>
      </c>
      <c r="D11" s="351">
        <f>'EVOX Top Level BOM'!D203</f>
        <v>0</v>
      </c>
      <c r="E11" s="351">
        <f>'EVOX Top Level BOM'!E203</f>
        <v>0</v>
      </c>
      <c r="F11" s="586">
        <f>'EVOX Top Level BOM'!F203</f>
        <v>211200</v>
      </c>
      <c r="G11" s="586">
        <f>'EVOX Top Level BOM'!G203</f>
        <v>211201</v>
      </c>
      <c r="H11" s="586">
        <f>'EVOX Top Level BOM'!H203</f>
        <v>0</v>
      </c>
      <c r="I11" s="456" t="str">
        <f>'EVOX Top Level BOM'!J203</f>
        <v>Male Camlock Connector, 208 VAC side, 380 Max, Black</v>
      </c>
      <c r="J11" s="459">
        <f>'EVOX Top Level BOM'!K203</f>
        <v>0</v>
      </c>
      <c r="K11" s="761"/>
      <c r="L11" s="761"/>
      <c r="M11" s="761"/>
      <c r="N11" s="764"/>
      <c r="O11" s="763"/>
      <c r="P11" s="723"/>
      <c r="Q11" s="458"/>
      <c r="R11" s="513"/>
      <c r="S11" s="348"/>
      <c r="T11" s="348"/>
      <c r="U11" s="348"/>
      <c r="V11" s="348"/>
      <c r="W11" s="348"/>
      <c r="X11" s="351"/>
      <c r="Y11" s="351"/>
      <c r="Z11" s="351"/>
      <c r="AA11" s="351"/>
      <c r="AB11" s="351"/>
      <c r="AC11" s="351"/>
      <c r="AD11" s="348"/>
      <c r="AE11" s="348"/>
      <c r="AF11" s="348"/>
      <c r="AG11" s="352"/>
      <c r="AH11" s="351"/>
      <c r="AI11" s="351"/>
      <c r="AJ11" s="351"/>
      <c r="AK11" s="351"/>
      <c r="AL11" s="351"/>
      <c r="AM11" s="348"/>
      <c r="AN11" s="348"/>
      <c r="AO11" s="348"/>
      <c r="AP11" s="348"/>
      <c r="AQ11" s="352"/>
      <c r="AR11" s="357"/>
      <c r="AS11" s="357"/>
      <c r="AT11" s="347"/>
      <c r="AU11" s="348"/>
      <c r="AV11" s="348"/>
      <c r="AW11" s="349"/>
      <c r="AX11" s="348"/>
      <c r="AY11" s="348"/>
      <c r="AZ11" s="348"/>
      <c r="BA11" s="348"/>
      <c r="BB11" s="348"/>
      <c r="BC11" s="348"/>
      <c r="BD11" s="348"/>
      <c r="BE11" s="26"/>
      <c r="BF11" s="294"/>
    </row>
    <row r="12" spans="1:58" ht="14.4" x14ac:dyDescent="0.3">
      <c r="B12" s="513">
        <f>'EVOX Top Level BOM'!B207</f>
        <v>0</v>
      </c>
      <c r="C12" s="351">
        <f>'EVOX Top Level BOM'!C207</f>
        <v>0</v>
      </c>
      <c r="D12" s="351">
        <f>'EVOX Top Level BOM'!D207</f>
        <v>0</v>
      </c>
      <c r="E12" s="351">
        <f>'EVOX Top Level BOM'!E207</f>
        <v>0</v>
      </c>
      <c r="F12" s="586">
        <f>'EVOX Top Level BOM'!F207</f>
        <v>211200</v>
      </c>
      <c r="G12" s="586">
        <f>'EVOX Top Level BOM'!G207</f>
        <v>211201</v>
      </c>
      <c r="H12" s="586">
        <f>'EVOX Top Level BOM'!H207</f>
        <v>0</v>
      </c>
      <c r="I12" s="456" t="str">
        <f>'EVOX Top Level BOM'!J207</f>
        <v>Male Camlock Connector, 480 VAC side, 200A Max, Brown</v>
      </c>
      <c r="J12" s="459">
        <f>'EVOX Top Level BOM'!K207</f>
        <v>0</v>
      </c>
      <c r="K12" s="761"/>
      <c r="L12" s="761"/>
      <c r="M12" s="761"/>
      <c r="N12" s="764"/>
      <c r="O12" s="763"/>
      <c r="P12" s="723"/>
      <c r="Q12" s="458"/>
      <c r="R12" s="513"/>
      <c r="S12" s="348"/>
      <c r="T12" s="348"/>
      <c r="U12" s="348"/>
      <c r="V12" s="348"/>
      <c r="W12" s="348"/>
      <c r="X12" s="351"/>
      <c r="Y12" s="351"/>
      <c r="Z12" s="351"/>
      <c r="AA12" s="351"/>
      <c r="AB12" s="351"/>
      <c r="AC12" s="351"/>
      <c r="AD12" s="348"/>
      <c r="AE12" s="348"/>
      <c r="AF12" s="348"/>
      <c r="AG12" s="352"/>
      <c r="AH12" s="351"/>
      <c r="AI12" s="351"/>
      <c r="AJ12" s="351"/>
      <c r="AK12" s="351"/>
      <c r="AL12" s="351"/>
      <c r="AM12" s="348"/>
      <c r="AN12" s="348"/>
      <c r="AO12" s="348"/>
      <c r="AP12" s="348"/>
      <c r="AQ12" s="352"/>
      <c r="AR12" s="357"/>
      <c r="AS12" s="357"/>
      <c r="AT12" s="347"/>
      <c r="AU12" s="348"/>
      <c r="AV12" s="348"/>
      <c r="AW12" s="349"/>
      <c r="AX12" s="348"/>
      <c r="AY12" s="348"/>
      <c r="AZ12" s="348"/>
      <c r="BA12" s="348"/>
      <c r="BB12" s="348"/>
      <c r="BC12" s="348"/>
      <c r="BD12" s="348"/>
      <c r="BE12" s="26"/>
      <c r="BF12" s="294"/>
    </row>
    <row r="13" spans="1:58" ht="14.4" x14ac:dyDescent="0.3">
      <c r="B13" s="513">
        <f>'EVOX Top Level BOM'!B208</f>
        <v>0</v>
      </c>
      <c r="C13" s="351">
        <f>'EVOX Top Level BOM'!C208</f>
        <v>0</v>
      </c>
      <c r="D13" s="351">
        <f>'EVOX Top Level BOM'!D208</f>
        <v>0</v>
      </c>
      <c r="E13" s="351">
        <f>'EVOX Top Level BOM'!E208</f>
        <v>0</v>
      </c>
      <c r="F13" s="586">
        <f>'EVOX Top Level BOM'!F208</f>
        <v>211200</v>
      </c>
      <c r="G13" s="586">
        <f>'EVOX Top Level BOM'!G208</f>
        <v>211201</v>
      </c>
      <c r="H13" s="586">
        <f>'EVOX Top Level BOM'!H208</f>
        <v>0</v>
      </c>
      <c r="I13" s="456" t="str">
        <f>'EVOX Top Level BOM'!J208</f>
        <v>Male Camlock Connector, 480 VAC side, 200A Max, Orange</v>
      </c>
      <c r="J13" s="459">
        <f>'EVOX Top Level BOM'!K208</f>
        <v>0</v>
      </c>
      <c r="K13" s="761"/>
      <c r="L13" s="761"/>
      <c r="M13" s="761"/>
      <c r="N13" s="764"/>
      <c r="O13" s="763"/>
      <c r="P13" s="723"/>
      <c r="Q13" s="458"/>
      <c r="R13" s="513"/>
      <c r="S13" s="348"/>
      <c r="T13" s="348"/>
      <c r="U13" s="348"/>
      <c r="V13" s="348"/>
      <c r="W13" s="348"/>
      <c r="X13" s="351"/>
      <c r="Y13" s="351"/>
      <c r="Z13" s="351"/>
      <c r="AA13" s="351"/>
      <c r="AB13" s="351"/>
      <c r="AC13" s="351"/>
      <c r="AD13" s="348"/>
      <c r="AE13" s="348"/>
      <c r="AF13" s="348"/>
      <c r="AG13" s="352"/>
      <c r="AH13" s="351"/>
      <c r="AI13" s="351"/>
      <c r="AJ13" s="351"/>
      <c r="AK13" s="351"/>
      <c r="AL13" s="351"/>
      <c r="AM13" s="348"/>
      <c r="AN13" s="348"/>
      <c r="AO13" s="348"/>
      <c r="AP13" s="348"/>
      <c r="AQ13" s="352"/>
      <c r="AR13" s="357"/>
      <c r="AS13" s="357"/>
      <c r="AT13" s="347"/>
      <c r="AU13" s="348"/>
      <c r="AV13" s="348"/>
      <c r="AW13" s="349"/>
      <c r="AX13" s="348"/>
      <c r="AY13" s="348"/>
      <c r="AZ13" s="348"/>
      <c r="BA13" s="348"/>
      <c r="BB13" s="348"/>
      <c r="BC13" s="348"/>
      <c r="BD13" s="348"/>
      <c r="BE13" s="26"/>
      <c r="BF13" s="294"/>
    </row>
    <row r="14" spans="1:58" ht="14.4" x14ac:dyDescent="0.3">
      <c r="B14" s="513">
        <f>'EVOX Top Level BOM'!B209</f>
        <v>0</v>
      </c>
      <c r="C14" s="351">
        <f>'EVOX Top Level BOM'!C209</f>
        <v>0</v>
      </c>
      <c r="D14" s="351">
        <f>'EVOX Top Level BOM'!D209</f>
        <v>0</v>
      </c>
      <c r="E14" s="351">
        <f>'EVOX Top Level BOM'!E209</f>
        <v>0</v>
      </c>
      <c r="F14" s="586">
        <f>'EVOX Top Level BOM'!F209</f>
        <v>211200</v>
      </c>
      <c r="G14" s="586">
        <f>'EVOX Top Level BOM'!G209</f>
        <v>211201</v>
      </c>
      <c r="H14" s="586">
        <f>'EVOX Top Level BOM'!H209</f>
        <v>0</v>
      </c>
      <c r="I14" s="456" t="str">
        <f>'EVOX Top Level BOM'!J209</f>
        <v>Male Camlock Connector, 480 VAC side, 200A Max, Yellow</v>
      </c>
      <c r="J14" s="459">
        <f>'EVOX Top Level BOM'!K209</f>
        <v>0</v>
      </c>
      <c r="K14" s="761"/>
      <c r="L14" s="761"/>
      <c r="M14" s="761"/>
      <c r="N14" s="764"/>
      <c r="O14" s="763"/>
      <c r="P14" s="723"/>
      <c r="Q14" s="458"/>
      <c r="R14" s="513"/>
      <c r="S14" s="348"/>
      <c r="T14" s="348"/>
      <c r="U14" s="348"/>
      <c r="V14" s="348"/>
      <c r="W14" s="348"/>
      <c r="X14" s="351"/>
      <c r="Y14" s="351"/>
      <c r="Z14" s="351"/>
      <c r="AA14" s="351"/>
      <c r="AB14" s="351"/>
      <c r="AC14" s="351"/>
      <c r="AD14" s="348"/>
      <c r="AE14" s="348"/>
      <c r="AF14" s="348"/>
      <c r="AG14" s="352"/>
      <c r="AH14" s="351"/>
      <c r="AI14" s="351"/>
      <c r="AJ14" s="351"/>
      <c r="AK14" s="351"/>
      <c r="AL14" s="351"/>
      <c r="AM14" s="348"/>
      <c r="AN14" s="348"/>
      <c r="AO14" s="348"/>
      <c r="AP14" s="348"/>
      <c r="AQ14" s="352"/>
      <c r="AR14" s="357"/>
      <c r="AS14" s="357"/>
      <c r="AT14" s="347"/>
      <c r="AU14" s="348"/>
      <c r="AV14" s="348"/>
      <c r="AW14" s="349"/>
      <c r="AX14" s="348"/>
      <c r="AY14" s="348"/>
      <c r="AZ14" s="348"/>
      <c r="BA14" s="348"/>
      <c r="BB14" s="348"/>
      <c r="BC14" s="348"/>
      <c r="BD14" s="348"/>
      <c r="BE14" s="26"/>
      <c r="BF14" s="294"/>
    </row>
    <row r="15" spans="1:58" ht="14.4" x14ac:dyDescent="0.3">
      <c r="B15" s="513">
        <f>'EVOX Top Level BOM'!B19</f>
        <v>0</v>
      </c>
      <c r="C15" s="351">
        <f>'EVOX Top Level BOM'!C19</f>
        <v>0</v>
      </c>
      <c r="D15" s="351">
        <f>'EVOX Top Level BOM'!D19</f>
        <v>0</v>
      </c>
      <c r="E15" s="351">
        <f>'EVOX Top Level BOM'!E19</f>
        <v>0</v>
      </c>
      <c r="F15" s="586">
        <f>'EVOX Top Level BOM'!F19</f>
        <v>211200</v>
      </c>
      <c r="G15" s="586">
        <f>'EVOX Top Level BOM'!G19</f>
        <v>211201</v>
      </c>
      <c r="H15" s="586">
        <f>'EVOX Top Level BOM'!H19</f>
        <v>0</v>
      </c>
      <c r="I15" s="456">
        <f>'EVOX Top Level BOM'!J19</f>
        <v>0</v>
      </c>
      <c r="J15" s="459">
        <f>'EVOX Top Level BOM'!K19</f>
        <v>0</v>
      </c>
      <c r="K15" s="761"/>
      <c r="L15" s="761"/>
      <c r="M15" s="761"/>
      <c r="N15" s="764"/>
      <c r="O15" s="763"/>
      <c r="P15" s="723"/>
      <c r="Q15" s="458"/>
      <c r="R15" s="513"/>
      <c r="S15" s="348"/>
      <c r="T15" s="348"/>
      <c r="U15" s="348"/>
      <c r="V15" s="348"/>
      <c r="W15" s="348"/>
      <c r="X15" s="351"/>
      <c r="Y15" s="351"/>
      <c r="Z15" s="351"/>
      <c r="AA15" s="351"/>
      <c r="AB15" s="351"/>
      <c r="AC15" s="351"/>
      <c r="AD15" s="348"/>
      <c r="AE15" s="348"/>
      <c r="AF15" s="348"/>
      <c r="AG15" s="352"/>
      <c r="AH15" s="351"/>
      <c r="AI15" s="351"/>
      <c r="AJ15" s="351"/>
      <c r="AK15" s="351"/>
      <c r="AL15" s="351"/>
      <c r="AM15" s="348"/>
      <c r="AN15" s="348"/>
      <c r="AO15" s="348"/>
      <c r="AP15" s="348"/>
      <c r="AQ15" s="352"/>
      <c r="AR15" s="357"/>
      <c r="AS15" s="357"/>
      <c r="AT15" s="347"/>
      <c r="AU15" s="348"/>
      <c r="AV15" s="348"/>
      <c r="AW15" s="349"/>
      <c r="AX15" s="348"/>
      <c r="AY15" s="348"/>
      <c r="AZ15" s="348"/>
      <c r="BA15" s="348"/>
      <c r="BB15" s="348"/>
      <c r="BC15" s="348"/>
      <c r="BD15" s="348"/>
      <c r="BE15" s="26"/>
      <c r="BF15" s="294"/>
    </row>
    <row r="16" spans="1:58" ht="14.4" x14ac:dyDescent="0.3">
      <c r="A16" s="528"/>
      <c r="B16" s="529" t="str">
        <f>'EVOX Top Level BOM'!B20</f>
        <v>BESS Source</v>
      </c>
      <c r="C16" s="532">
        <f>'EVOX Top Level BOM'!C20</f>
        <v>0</v>
      </c>
      <c r="D16" s="532">
        <f>'EVOX Top Level BOM'!D20</f>
        <v>0</v>
      </c>
      <c r="E16" s="532">
        <f>'EVOX Top Level BOM'!E20</f>
        <v>0</v>
      </c>
      <c r="F16" s="587">
        <f>'EVOX Top Level BOM'!F20</f>
        <v>0</v>
      </c>
      <c r="G16" s="587">
        <f>'EVOX Top Level BOM'!G20</f>
        <v>0</v>
      </c>
      <c r="H16" s="587">
        <f>'EVOX Top Level BOM'!H20</f>
        <v>0</v>
      </c>
      <c r="I16" s="530" t="str">
        <f>'EVOX Top Level BOM'!J20</f>
        <v>Battery Energy Storage System Source Supply</v>
      </c>
      <c r="J16" s="544">
        <f>'EVOX Top Level BOM'!K20</f>
        <v>0</v>
      </c>
      <c r="K16" s="761"/>
      <c r="L16" s="761"/>
      <c r="M16" s="761"/>
      <c r="N16" s="764"/>
      <c r="O16" s="763"/>
      <c r="P16" s="723"/>
      <c r="Q16" s="348"/>
      <c r="R16" s="513"/>
      <c r="S16" s="348"/>
      <c r="T16" s="348"/>
      <c r="U16" s="348"/>
      <c r="V16" s="348"/>
      <c r="W16" s="348"/>
      <c r="X16" s="351"/>
      <c r="Y16" s="351"/>
      <c r="Z16" s="351"/>
      <c r="AA16" s="351"/>
      <c r="AB16" s="351"/>
      <c r="AC16" s="351"/>
      <c r="AD16" s="348"/>
      <c r="AE16" s="348"/>
      <c r="AF16" s="348"/>
      <c r="AG16" s="352"/>
      <c r="AH16" s="351"/>
      <c r="AI16" s="351"/>
      <c r="AJ16" s="351"/>
      <c r="AK16" s="351"/>
      <c r="AL16" s="351"/>
      <c r="AM16" s="348"/>
      <c r="AN16" s="348"/>
      <c r="AO16" s="348"/>
      <c r="AP16" s="348"/>
      <c r="AQ16" s="352"/>
      <c r="AR16" s="357"/>
      <c r="AS16" s="357"/>
      <c r="AT16" s="347"/>
      <c r="AU16" s="348"/>
      <c r="AV16" s="348"/>
      <c r="AW16" s="349"/>
      <c r="AX16" s="348"/>
      <c r="AY16" s="348"/>
      <c r="AZ16" s="348"/>
      <c r="BA16" s="348"/>
      <c r="BB16" s="348"/>
      <c r="BC16" s="348"/>
      <c r="BD16" s="348"/>
      <c r="BE16" s="26"/>
      <c r="BF16" s="294"/>
    </row>
    <row r="17" spans="1:58" ht="14.4" x14ac:dyDescent="0.3">
      <c r="B17" s="513">
        <f>'EVOX Top Level BOM'!B21</f>
        <v>0</v>
      </c>
      <c r="C17" s="351">
        <f>'EVOX Top Level BOM'!C21</f>
        <v>0</v>
      </c>
      <c r="D17" s="351">
        <f>'EVOX Top Level BOM'!D21</f>
        <v>0</v>
      </c>
      <c r="E17" s="351">
        <f>'EVOX Top Level BOM'!E21</f>
        <v>0</v>
      </c>
      <c r="F17" s="460">
        <f>'EVOX Top Level BOM'!F21</f>
        <v>0</v>
      </c>
      <c r="G17" s="586">
        <f>'EVOX Top Level BOM'!G21</f>
        <v>0</v>
      </c>
      <c r="H17" s="586">
        <f>'EVOX Top Level BOM'!H21</f>
        <v>0</v>
      </c>
      <c r="I17" s="456" t="str">
        <f>'EVOX Top Level BOM'!J21</f>
        <v>Enerone 1C 373 kWh</v>
      </c>
      <c r="J17" s="461">
        <f>'EVOX Top Level BOM'!K21</f>
        <v>0</v>
      </c>
      <c r="K17" s="761"/>
      <c r="L17" s="761"/>
      <c r="M17" s="761"/>
      <c r="N17" s="764"/>
      <c r="O17" s="763"/>
      <c r="P17" s="723"/>
      <c r="Q17" s="458"/>
      <c r="R17" s="513"/>
      <c r="S17" s="348"/>
      <c r="T17" s="348"/>
      <c r="U17" s="348"/>
      <c r="V17" s="348"/>
      <c r="W17" s="348"/>
      <c r="X17" s="351"/>
      <c r="Y17" s="351"/>
      <c r="Z17" s="351"/>
      <c r="AA17" s="351"/>
      <c r="AB17" s="351"/>
      <c r="AC17" s="351"/>
      <c r="AD17" s="348"/>
      <c r="AE17" s="348"/>
      <c r="AF17" s="348"/>
      <c r="AG17" s="352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57"/>
      <c r="AS17" s="357"/>
      <c r="AT17" s="347"/>
      <c r="AU17" s="348"/>
      <c r="AV17" s="348"/>
      <c r="AW17" s="349"/>
      <c r="AX17" s="348"/>
      <c r="AY17" s="348"/>
      <c r="AZ17" s="348"/>
      <c r="BA17" s="348"/>
      <c r="BB17" s="348"/>
      <c r="BC17" s="348"/>
      <c r="BD17" s="348"/>
      <c r="BE17" s="26"/>
      <c r="BF17" s="294"/>
    </row>
    <row r="18" spans="1:58" ht="14.4" x14ac:dyDescent="0.3">
      <c r="B18" s="513" t="e">
        <f>'EVOX Top Level BOM'!#REF!</f>
        <v>#REF!</v>
      </c>
      <c r="C18" s="351" t="e">
        <f>'EVOX Top Level BOM'!#REF!</f>
        <v>#REF!</v>
      </c>
      <c r="D18" s="351" t="e">
        <f>'EVOX Top Level BOM'!#REF!</f>
        <v>#REF!</v>
      </c>
      <c r="E18" s="351" t="e">
        <f>'EVOX Top Level BOM'!#REF!</f>
        <v>#REF!</v>
      </c>
      <c r="F18" s="586" t="e">
        <f>'EVOX Top Level BOM'!#REF!</f>
        <v>#REF!</v>
      </c>
      <c r="G18" s="586" t="e">
        <f>'EVOX Top Level BOM'!#REF!</f>
        <v>#REF!</v>
      </c>
      <c r="H18" s="586" t="e">
        <f>'EVOX Top Level BOM'!#REF!</f>
        <v>#REF!</v>
      </c>
      <c r="I18" s="456" t="e">
        <f>'EVOX Top Level BOM'!#REF!</f>
        <v>#REF!</v>
      </c>
      <c r="J18" s="461" t="e">
        <f>'EVOX Top Level BOM'!#REF!</f>
        <v>#REF!</v>
      </c>
      <c r="K18" s="761"/>
      <c r="L18" s="761"/>
      <c r="M18" s="761"/>
      <c r="N18" s="764"/>
      <c r="O18" s="763"/>
      <c r="P18" s="723"/>
      <c r="Q18" s="458"/>
      <c r="R18" s="513"/>
      <c r="S18" s="348"/>
      <c r="T18" s="348"/>
      <c r="U18" s="348"/>
      <c r="V18" s="348"/>
      <c r="W18" s="348"/>
      <c r="X18" s="351"/>
      <c r="Y18" s="351"/>
      <c r="Z18" s="351"/>
      <c r="AA18" s="351"/>
      <c r="AB18" s="351"/>
      <c r="AC18" s="351"/>
      <c r="AD18" s="348"/>
      <c r="AE18" s="351"/>
      <c r="AF18" s="351"/>
      <c r="AG18" s="352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57"/>
      <c r="AS18" s="357"/>
      <c r="AT18" s="347"/>
      <c r="AU18" s="348"/>
      <c r="AV18" s="348"/>
      <c r="AW18" s="349"/>
      <c r="AX18" s="348"/>
      <c r="AY18" s="348"/>
      <c r="AZ18" s="348"/>
      <c r="BA18" s="348"/>
      <c r="BB18" s="348"/>
      <c r="BC18" s="348"/>
      <c r="BD18" s="348"/>
      <c r="BE18" s="26"/>
      <c r="BF18" s="294"/>
    </row>
    <row r="19" spans="1:58" ht="14.4" x14ac:dyDescent="0.3">
      <c r="B19" s="513" t="e">
        <f>'EVOX Top Level BOM'!#REF!</f>
        <v>#REF!</v>
      </c>
      <c r="C19" s="351" t="e">
        <f>'EVOX Top Level BOM'!#REF!</f>
        <v>#REF!</v>
      </c>
      <c r="D19" s="351" t="e">
        <f>'EVOX Top Level BOM'!#REF!</f>
        <v>#REF!</v>
      </c>
      <c r="E19" s="351" t="e">
        <f>'EVOX Top Level BOM'!#REF!</f>
        <v>#REF!</v>
      </c>
      <c r="F19" s="586" t="e">
        <f>'EVOX Top Level BOM'!#REF!</f>
        <v>#REF!</v>
      </c>
      <c r="G19" s="586" t="e">
        <f>'EVOX Top Level BOM'!#REF!</f>
        <v>#REF!</v>
      </c>
      <c r="H19" s="586" t="e">
        <f>'EVOX Top Level BOM'!#REF!</f>
        <v>#REF!</v>
      </c>
      <c r="I19" s="456" t="e">
        <f>'EVOX Top Level BOM'!#REF!</f>
        <v>#REF!</v>
      </c>
      <c r="J19" s="461" t="e">
        <f>'EVOX Top Level BOM'!#REF!</f>
        <v>#REF!</v>
      </c>
      <c r="K19" s="761"/>
      <c r="L19" s="761"/>
      <c r="M19" s="761"/>
      <c r="N19" s="764"/>
      <c r="O19" s="763"/>
      <c r="P19" s="723"/>
      <c r="Q19" s="458"/>
      <c r="R19" s="513"/>
      <c r="S19" s="348"/>
      <c r="T19" s="348"/>
      <c r="U19" s="348"/>
      <c r="V19" s="348"/>
      <c r="W19" s="348"/>
      <c r="X19" s="351"/>
      <c r="Y19" s="351"/>
      <c r="Z19" s="351"/>
      <c r="AA19" s="351"/>
      <c r="AB19" s="351"/>
      <c r="AC19" s="351"/>
      <c r="AD19" s="348"/>
      <c r="AE19" s="351"/>
      <c r="AF19" s="351"/>
      <c r="AG19" s="352"/>
      <c r="AH19" s="348"/>
      <c r="AI19" s="348"/>
      <c r="AJ19" s="348"/>
      <c r="AK19" s="348"/>
      <c r="AL19" s="348"/>
      <c r="AM19" s="348"/>
      <c r="AN19" s="348"/>
      <c r="AO19" s="348"/>
      <c r="AP19" s="348"/>
      <c r="AQ19" s="348"/>
      <c r="AR19" s="357"/>
      <c r="AS19" s="357"/>
      <c r="AT19" s="347"/>
      <c r="AU19" s="348"/>
      <c r="AV19" s="348"/>
      <c r="AW19" s="349"/>
      <c r="AX19" s="348"/>
      <c r="AY19" s="348"/>
      <c r="AZ19" s="348"/>
      <c r="BA19" s="348"/>
      <c r="BB19" s="348"/>
      <c r="BC19" s="348"/>
      <c r="BD19" s="348"/>
      <c r="BE19" s="26"/>
      <c r="BF19" s="294"/>
    </row>
    <row r="20" spans="1:58" ht="13.5" customHeight="1" x14ac:dyDescent="0.3">
      <c r="B20" s="513" t="e">
        <f>'EVOX Top Level BOM'!#REF!</f>
        <v>#REF!</v>
      </c>
      <c r="C20" s="351" t="e">
        <f>'EVOX Top Level BOM'!#REF!</f>
        <v>#REF!</v>
      </c>
      <c r="D20" s="351" t="e">
        <f>'EVOX Top Level BOM'!#REF!</f>
        <v>#REF!</v>
      </c>
      <c r="E20" s="351" t="e">
        <f>'EVOX Top Level BOM'!#REF!</f>
        <v>#REF!</v>
      </c>
      <c r="F20" s="586" t="e">
        <f>'EVOX Top Level BOM'!#REF!</f>
        <v>#REF!</v>
      </c>
      <c r="G20" s="586" t="e">
        <f>'EVOX Top Level BOM'!#REF!</f>
        <v>#REF!</v>
      </c>
      <c r="H20" s="586" t="e">
        <f>'EVOX Top Level BOM'!#REF!</f>
        <v>#REF!</v>
      </c>
      <c r="I20" s="456" t="e">
        <f>'EVOX Top Level BOM'!#REF!</f>
        <v>#REF!</v>
      </c>
      <c r="J20" s="461" t="e">
        <f>'EVOX Top Level BOM'!#REF!</f>
        <v>#REF!</v>
      </c>
      <c r="K20" s="761"/>
      <c r="L20" s="761"/>
      <c r="M20" s="761"/>
      <c r="N20" s="764"/>
      <c r="O20" s="763"/>
      <c r="P20" s="723"/>
      <c r="Q20" s="458"/>
      <c r="R20" s="513"/>
      <c r="S20" s="348"/>
      <c r="T20" s="348"/>
      <c r="U20" s="348"/>
      <c r="V20" s="348"/>
      <c r="W20" s="348"/>
      <c r="X20" s="351"/>
      <c r="Y20" s="351"/>
      <c r="Z20" s="351"/>
      <c r="AA20" s="351"/>
      <c r="AB20" s="351"/>
      <c r="AC20" s="351"/>
      <c r="AD20" s="348"/>
      <c r="AE20" s="348"/>
      <c r="AF20" s="348"/>
      <c r="AG20" s="452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57"/>
      <c r="AS20" s="357"/>
      <c r="AT20" s="347"/>
      <c r="AU20" s="348"/>
      <c r="AV20" s="348"/>
      <c r="AW20" s="349"/>
      <c r="AX20" s="348"/>
      <c r="AY20" s="348"/>
      <c r="AZ20" s="348"/>
      <c r="BA20" s="348"/>
      <c r="BB20" s="348"/>
      <c r="BC20" s="348"/>
      <c r="BD20" s="348"/>
      <c r="BE20" s="302"/>
      <c r="BF20" s="294"/>
    </row>
    <row r="21" spans="1:58" ht="14.4" x14ac:dyDescent="0.3">
      <c r="A21" s="528"/>
      <c r="B21" s="529" t="e">
        <f>'EVOX Top Level BOM'!#REF!</f>
        <v>#REF!</v>
      </c>
      <c r="C21" s="532" t="e">
        <f>'EVOX Top Level BOM'!#REF!</f>
        <v>#REF!</v>
      </c>
      <c r="D21" s="532" t="e">
        <f>'EVOX Top Level BOM'!#REF!</f>
        <v>#REF!</v>
      </c>
      <c r="E21" s="532" t="e">
        <f>'EVOX Top Level BOM'!#REF!</f>
        <v>#REF!</v>
      </c>
      <c r="F21" s="587" t="e">
        <f>'EVOX Top Level BOM'!#REF!</f>
        <v>#REF!</v>
      </c>
      <c r="G21" s="587" t="e">
        <f>'EVOX Top Level BOM'!#REF!</f>
        <v>#REF!</v>
      </c>
      <c r="H21" s="587" t="e">
        <f>'EVOX Top Level BOM'!#REF!</f>
        <v>#REF!</v>
      </c>
      <c r="I21" s="530" t="e">
        <f>'EVOX Top Level BOM'!#REF!</f>
        <v>#REF!</v>
      </c>
      <c r="J21" s="544" t="e">
        <f>'EVOX Top Level BOM'!#REF!</f>
        <v>#REF!</v>
      </c>
      <c r="K21" s="761"/>
      <c r="L21" s="761"/>
      <c r="M21" s="761"/>
      <c r="N21" s="764"/>
      <c r="O21" s="763"/>
      <c r="P21" s="723"/>
      <c r="Q21" s="348"/>
      <c r="R21" s="513"/>
      <c r="S21" s="348"/>
      <c r="T21" s="348"/>
      <c r="U21" s="348"/>
      <c r="V21" s="348"/>
      <c r="W21" s="348"/>
      <c r="X21" s="351"/>
      <c r="Y21" s="351"/>
      <c r="Z21" s="351"/>
      <c r="AA21" s="351"/>
      <c r="AB21" s="351"/>
      <c r="AC21" s="351"/>
      <c r="AD21" s="348"/>
      <c r="AE21" s="348"/>
      <c r="AF21" s="348"/>
      <c r="AG21" s="352"/>
      <c r="AH21" s="348"/>
      <c r="AI21" s="348"/>
      <c r="AJ21" s="348"/>
      <c r="AK21" s="348"/>
      <c r="AL21" s="348"/>
      <c r="AM21" s="348"/>
      <c r="AN21" s="348"/>
      <c r="AO21" s="348"/>
      <c r="AP21" s="348"/>
      <c r="AQ21" s="352"/>
      <c r="AR21" s="357"/>
      <c r="AS21" s="357"/>
      <c r="AT21" s="352"/>
      <c r="AU21" s="348"/>
      <c r="AV21" s="348"/>
      <c r="AW21" s="349"/>
      <c r="AX21" s="348"/>
      <c r="AY21" s="348"/>
      <c r="AZ21" s="348"/>
      <c r="BA21" s="348"/>
      <c r="BB21" s="348"/>
      <c r="BC21" s="348"/>
      <c r="BD21" s="348"/>
      <c r="BE21" s="26"/>
      <c r="BF21" s="294"/>
    </row>
    <row r="22" spans="1:58" ht="14.4" x14ac:dyDescent="0.3">
      <c r="B22" s="513" t="e">
        <f>'EVOX Top Level BOM'!#REF!</f>
        <v>#REF!</v>
      </c>
      <c r="C22" s="351" t="e">
        <f>'EVOX Top Level BOM'!#REF!</f>
        <v>#REF!</v>
      </c>
      <c r="D22" s="351" t="e">
        <f>'EVOX Top Level BOM'!#REF!</f>
        <v>#REF!</v>
      </c>
      <c r="E22" s="351" t="e">
        <f>'EVOX Top Level BOM'!#REF!</f>
        <v>#REF!</v>
      </c>
      <c r="F22" s="460" t="e">
        <f>'EVOX Top Level BOM'!#REF!</f>
        <v>#REF!</v>
      </c>
      <c r="G22" s="586" t="e">
        <f>'EVOX Top Level BOM'!#REF!</f>
        <v>#REF!</v>
      </c>
      <c r="H22" s="586" t="e">
        <f>'EVOX Top Level BOM'!#REF!</f>
        <v>#REF!</v>
      </c>
      <c r="I22" s="654" t="e">
        <f>'EVOX Top Level BOM'!#REF!</f>
        <v>#REF!</v>
      </c>
      <c r="J22" s="461" t="e">
        <f>'EVOX Top Level BOM'!#REF!</f>
        <v>#REF!</v>
      </c>
      <c r="K22" s="761"/>
      <c r="L22" s="761"/>
      <c r="M22" s="761"/>
      <c r="N22" s="764"/>
      <c r="O22" s="763"/>
      <c r="P22" s="723"/>
      <c r="Q22" s="458"/>
      <c r="R22" s="513"/>
      <c r="S22" s="348"/>
      <c r="T22" s="348"/>
      <c r="U22" s="348"/>
      <c r="V22" s="348"/>
      <c r="W22" s="348"/>
      <c r="X22" s="351"/>
      <c r="Y22" s="351"/>
      <c r="Z22" s="351"/>
      <c r="AA22" s="351"/>
      <c r="AB22" s="351"/>
      <c r="AC22" s="351"/>
      <c r="AD22" s="348"/>
      <c r="AE22" s="348"/>
      <c r="AF22" s="348"/>
      <c r="AG22" s="452"/>
      <c r="AH22" s="348"/>
      <c r="AI22" s="348"/>
      <c r="AJ22" s="348"/>
      <c r="AK22" s="348"/>
      <c r="AL22" s="348"/>
      <c r="AM22" s="348"/>
      <c r="AN22" s="348"/>
      <c r="AO22" s="348"/>
      <c r="AP22" s="348"/>
      <c r="AQ22" s="348"/>
      <c r="AR22" s="357"/>
      <c r="AS22" s="357"/>
      <c r="AT22" s="347"/>
      <c r="AU22" s="348"/>
      <c r="AV22" s="348"/>
      <c r="AW22" s="349"/>
      <c r="AX22" s="348"/>
      <c r="AY22" s="348"/>
      <c r="AZ22" s="348"/>
      <c r="BA22" s="348"/>
      <c r="BB22" s="348"/>
      <c r="BC22" s="348"/>
      <c r="BD22" s="348"/>
      <c r="BE22" s="302"/>
      <c r="BF22" s="294"/>
    </row>
    <row r="23" spans="1:58" ht="14.4" x14ac:dyDescent="0.3">
      <c r="B23" s="513" t="e">
        <f>'EVOX Top Level BOM'!#REF!</f>
        <v>#REF!</v>
      </c>
      <c r="C23" s="351" t="e">
        <f>'EVOX Top Level BOM'!#REF!</f>
        <v>#REF!</v>
      </c>
      <c r="D23" s="351" t="e">
        <f>'EVOX Top Level BOM'!#REF!</f>
        <v>#REF!</v>
      </c>
      <c r="E23" s="351" t="e">
        <f>'EVOX Top Level BOM'!#REF!</f>
        <v>#REF!</v>
      </c>
      <c r="F23" s="586" t="e">
        <f>'EVOX Top Level BOM'!#REF!</f>
        <v>#REF!</v>
      </c>
      <c r="G23" s="586" t="e">
        <f>'EVOX Top Level BOM'!#REF!</f>
        <v>#REF!</v>
      </c>
      <c r="H23" s="586" t="e">
        <f>'EVOX Top Level BOM'!#REF!</f>
        <v>#REF!</v>
      </c>
      <c r="I23" s="653" t="e">
        <f>'EVOX Top Level BOM'!#REF!</f>
        <v>#REF!</v>
      </c>
      <c r="J23" s="462" t="e">
        <f>'EVOX Top Level BOM'!#REF!</f>
        <v>#REF!</v>
      </c>
      <c r="K23" s="761"/>
      <c r="L23" s="761"/>
      <c r="M23" s="761"/>
      <c r="N23" s="764"/>
      <c r="O23" s="763"/>
      <c r="P23" s="723"/>
      <c r="Q23" s="458"/>
      <c r="R23" s="513"/>
      <c r="S23" s="348"/>
      <c r="T23" s="348"/>
      <c r="U23" s="348"/>
      <c r="V23" s="348"/>
      <c r="W23" s="348"/>
      <c r="X23" s="351"/>
      <c r="Y23" s="351"/>
      <c r="Z23" s="351"/>
      <c r="AA23" s="351"/>
      <c r="AB23" s="351"/>
      <c r="AC23" s="351"/>
      <c r="AD23" s="348"/>
      <c r="AE23" s="348"/>
      <c r="AF23" s="348"/>
      <c r="AG23" s="452"/>
      <c r="AH23" s="348"/>
      <c r="AI23" s="348"/>
      <c r="AJ23" s="348"/>
      <c r="AK23" s="348"/>
      <c r="AL23" s="348"/>
      <c r="AM23" s="348"/>
      <c r="AN23" s="348"/>
      <c r="AO23" s="348"/>
      <c r="AP23" s="348"/>
      <c r="AQ23" s="348"/>
      <c r="AR23" s="357"/>
      <c r="AS23" s="357"/>
      <c r="AT23" s="347"/>
      <c r="AU23" s="348"/>
      <c r="AV23" s="348"/>
      <c r="AW23" s="349"/>
      <c r="AX23" s="348"/>
      <c r="AY23" s="348"/>
      <c r="AZ23" s="348"/>
      <c r="BA23" s="348"/>
      <c r="BB23" s="348"/>
      <c r="BC23" s="348"/>
      <c r="BD23" s="348"/>
      <c r="BE23" s="302"/>
      <c r="BF23" s="294"/>
    </row>
    <row r="24" spans="1:58" ht="14.4" x14ac:dyDescent="0.3">
      <c r="B24" s="513" t="e">
        <f>'EVOX Top Level BOM'!#REF!</f>
        <v>#REF!</v>
      </c>
      <c r="C24" s="351" t="e">
        <f>'EVOX Top Level BOM'!#REF!</f>
        <v>#REF!</v>
      </c>
      <c r="D24" s="351" t="e">
        <f>'EVOX Top Level BOM'!#REF!</f>
        <v>#REF!</v>
      </c>
      <c r="E24" s="351" t="e">
        <f>'EVOX Top Level BOM'!#REF!</f>
        <v>#REF!</v>
      </c>
      <c r="F24" s="586" t="e">
        <f>'EVOX Top Level BOM'!#REF!</f>
        <v>#REF!</v>
      </c>
      <c r="G24" s="586" t="e">
        <f>'EVOX Top Level BOM'!#REF!</f>
        <v>#REF!</v>
      </c>
      <c r="H24" s="586" t="e">
        <f>'EVOX Top Level BOM'!#REF!</f>
        <v>#REF!</v>
      </c>
      <c r="I24" s="653" t="e">
        <f>'EVOX Top Level BOM'!#REF!</f>
        <v>#REF!</v>
      </c>
      <c r="J24" s="462" t="e">
        <f>'EVOX Top Level BOM'!#REF!</f>
        <v>#REF!</v>
      </c>
      <c r="K24" s="761"/>
      <c r="L24" s="761"/>
      <c r="M24" s="761"/>
      <c r="N24" s="764"/>
      <c r="O24" s="763"/>
      <c r="P24" s="723"/>
      <c r="Q24" s="458"/>
      <c r="R24" s="513"/>
      <c r="S24" s="348"/>
      <c r="T24" s="348"/>
      <c r="U24" s="348"/>
      <c r="V24" s="348"/>
      <c r="W24" s="348"/>
      <c r="X24" s="351"/>
      <c r="Y24" s="351"/>
      <c r="Z24" s="351"/>
      <c r="AA24" s="351"/>
      <c r="AB24" s="351"/>
      <c r="AC24" s="351"/>
      <c r="AD24" s="348"/>
      <c r="AE24" s="348"/>
      <c r="AF24" s="348"/>
      <c r="AG24" s="452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57"/>
      <c r="AS24" s="357"/>
      <c r="AT24" s="347"/>
      <c r="AU24" s="348"/>
      <c r="AV24" s="348"/>
      <c r="AW24" s="349"/>
      <c r="AX24" s="348"/>
      <c r="AY24" s="348"/>
      <c r="AZ24" s="348"/>
      <c r="BA24" s="348"/>
      <c r="BB24" s="348"/>
      <c r="BC24" s="348"/>
      <c r="BD24" s="348"/>
      <c r="BE24" s="302"/>
      <c r="BF24" s="294"/>
    </row>
    <row r="25" spans="1:58" ht="14.4" x14ac:dyDescent="0.3">
      <c r="A25" s="640"/>
      <c r="B25" s="648" t="e">
        <f>'EVOX Top Level BOM'!#REF!</f>
        <v>#REF!</v>
      </c>
      <c r="C25" s="641" t="e">
        <f>'EVOX Top Level BOM'!#REF!</f>
        <v>#REF!</v>
      </c>
      <c r="D25" s="641" t="e">
        <f>'EVOX Top Level BOM'!#REF!</f>
        <v>#REF!</v>
      </c>
      <c r="E25" s="641" t="e">
        <f>'EVOX Top Level BOM'!#REF!</f>
        <v>#REF!</v>
      </c>
      <c r="F25" s="649" t="e">
        <f>'EVOX Top Level BOM'!#REF!</f>
        <v>#REF!</v>
      </c>
      <c r="G25" s="649" t="e">
        <f>'EVOX Top Level BOM'!#REF!</f>
        <v>#REF!</v>
      </c>
      <c r="H25" s="649" t="e">
        <f>'EVOX Top Level BOM'!#REF!</f>
        <v>#REF!</v>
      </c>
      <c r="I25" s="712" t="e">
        <f>'EVOX Top Level BOM'!#REF!</f>
        <v>#REF!</v>
      </c>
      <c r="J25" s="689" t="e">
        <f>'EVOX Top Level BOM'!#REF!</f>
        <v>#REF!</v>
      </c>
      <c r="K25" s="761"/>
      <c r="L25" s="761"/>
      <c r="M25" s="761"/>
      <c r="N25" s="764"/>
      <c r="O25" s="763"/>
      <c r="P25" s="723"/>
      <c r="Q25" s="348"/>
      <c r="R25" s="513"/>
      <c r="S25" s="348"/>
      <c r="T25" s="348"/>
      <c r="U25" s="348"/>
      <c r="V25" s="348"/>
      <c r="W25" s="348"/>
      <c r="X25" s="351"/>
      <c r="Y25" s="351"/>
      <c r="Z25" s="351"/>
      <c r="AA25" s="351"/>
      <c r="AB25" s="351"/>
      <c r="AC25" s="351"/>
      <c r="AD25" s="348"/>
      <c r="AE25" s="348"/>
      <c r="AF25" s="348"/>
      <c r="AG25" s="452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57"/>
      <c r="AS25" s="357"/>
      <c r="AT25" s="347"/>
      <c r="AU25" s="348"/>
      <c r="AV25" s="348"/>
      <c r="AW25" s="349"/>
      <c r="AX25" s="348"/>
      <c r="AY25" s="348"/>
      <c r="AZ25" s="348"/>
      <c r="BA25" s="348"/>
      <c r="BB25" s="348"/>
      <c r="BC25" s="348"/>
      <c r="BD25" s="348"/>
      <c r="BE25" s="302"/>
      <c r="BF25" s="294"/>
    </row>
    <row r="26" spans="1:58" ht="14.4" x14ac:dyDescent="0.3">
      <c r="B26" s="513" t="e">
        <f>'EVOX Top Level BOM'!#REF!</f>
        <v>#REF!</v>
      </c>
      <c r="C26" s="351" t="e">
        <f>'EVOX Top Level BOM'!#REF!</f>
        <v>#REF!</v>
      </c>
      <c r="D26" s="351" t="e">
        <f>'EVOX Top Level BOM'!#REF!</f>
        <v>#REF!</v>
      </c>
      <c r="E26" s="351" t="e">
        <f>'EVOX Top Level BOM'!#REF!</f>
        <v>#REF!</v>
      </c>
      <c r="F26" s="586" t="e">
        <f>'EVOX Top Level BOM'!#REF!</f>
        <v>#REF!</v>
      </c>
      <c r="G26" s="586" t="e">
        <f>'EVOX Top Level BOM'!#REF!</f>
        <v>#REF!</v>
      </c>
      <c r="H26" s="586" t="e">
        <f>'EVOX Top Level BOM'!#REF!</f>
        <v>#REF!</v>
      </c>
      <c r="I26" s="653" t="e">
        <f>'EVOX Top Level BOM'!#REF!</f>
        <v>#REF!</v>
      </c>
      <c r="J26" s="462" t="e">
        <f>'EVOX Top Level BOM'!#REF!</f>
        <v>#REF!</v>
      </c>
      <c r="K26" s="761"/>
      <c r="L26" s="761"/>
      <c r="M26" s="761"/>
      <c r="N26" s="764"/>
      <c r="O26" s="763"/>
      <c r="P26" s="723"/>
      <c r="Q26" s="458"/>
      <c r="R26" s="513"/>
      <c r="S26" s="348"/>
      <c r="T26" s="348"/>
      <c r="U26" s="348"/>
      <c r="V26" s="348"/>
      <c r="W26" s="348"/>
      <c r="X26" s="351"/>
      <c r="Y26" s="351"/>
      <c r="Z26" s="351"/>
      <c r="AA26" s="351"/>
      <c r="AB26" s="351"/>
      <c r="AC26" s="351"/>
      <c r="AD26" s="348"/>
      <c r="AE26" s="348"/>
      <c r="AF26" s="348"/>
      <c r="AG26" s="452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57"/>
      <c r="AS26" s="357"/>
      <c r="AT26" s="347"/>
      <c r="AU26" s="348"/>
      <c r="AV26" s="348"/>
      <c r="AW26" s="349"/>
      <c r="AX26" s="348"/>
      <c r="AY26" s="348"/>
      <c r="AZ26" s="348"/>
      <c r="BA26" s="348"/>
      <c r="BB26" s="348"/>
      <c r="BC26" s="348"/>
      <c r="BD26" s="348"/>
      <c r="BE26" s="302"/>
      <c r="BF26" s="294"/>
    </row>
    <row r="27" spans="1:58" ht="14.4" x14ac:dyDescent="0.3">
      <c r="B27" s="513" t="e">
        <f>'EVOX Top Level BOM'!#REF!</f>
        <v>#REF!</v>
      </c>
      <c r="C27" s="351" t="e">
        <f>'EVOX Top Level BOM'!#REF!</f>
        <v>#REF!</v>
      </c>
      <c r="D27" s="351" t="e">
        <f>'EVOX Top Level BOM'!#REF!</f>
        <v>#REF!</v>
      </c>
      <c r="E27" s="351" t="e">
        <f>'EVOX Top Level BOM'!#REF!</f>
        <v>#REF!</v>
      </c>
      <c r="F27" s="586" t="e">
        <f>'EVOX Top Level BOM'!#REF!</f>
        <v>#REF!</v>
      </c>
      <c r="G27" s="586" t="e">
        <f>'EVOX Top Level BOM'!#REF!</f>
        <v>#REF!</v>
      </c>
      <c r="H27" s="586" t="e">
        <f>'EVOX Top Level BOM'!#REF!</f>
        <v>#REF!</v>
      </c>
      <c r="I27" s="653" t="e">
        <f>'EVOX Top Level BOM'!#REF!</f>
        <v>#REF!</v>
      </c>
      <c r="J27" s="462" t="e">
        <f>'EVOX Top Level BOM'!#REF!</f>
        <v>#REF!</v>
      </c>
      <c r="K27" s="761"/>
      <c r="L27" s="761"/>
      <c r="M27" s="761"/>
      <c r="N27" s="764"/>
      <c r="O27" s="763"/>
      <c r="P27" s="723"/>
      <c r="Q27" s="458"/>
      <c r="R27" s="513"/>
      <c r="S27" s="348"/>
      <c r="T27" s="348"/>
      <c r="U27" s="348"/>
      <c r="V27" s="348"/>
      <c r="W27" s="348"/>
      <c r="X27" s="351"/>
      <c r="Y27" s="351"/>
      <c r="Z27" s="351"/>
      <c r="AA27" s="351"/>
      <c r="AB27" s="351"/>
      <c r="AC27" s="351"/>
      <c r="AD27" s="348"/>
      <c r="AE27" s="348"/>
      <c r="AF27" s="348"/>
      <c r="AG27" s="452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57"/>
      <c r="AS27" s="357"/>
      <c r="AT27" s="347"/>
      <c r="AU27" s="348"/>
      <c r="AV27" s="348"/>
      <c r="AW27" s="349"/>
      <c r="AX27" s="348"/>
      <c r="AY27" s="348"/>
      <c r="AZ27" s="348"/>
      <c r="BA27" s="348"/>
      <c r="BB27" s="348"/>
      <c r="BC27" s="348"/>
      <c r="BD27" s="348"/>
      <c r="BE27" s="302"/>
      <c r="BF27" s="294"/>
    </row>
    <row r="28" spans="1:58" ht="14.4" x14ac:dyDescent="0.3">
      <c r="B28" s="513" t="e">
        <f>'EVOX Top Level BOM'!#REF!</f>
        <v>#REF!</v>
      </c>
      <c r="C28" s="351" t="e">
        <f>'EVOX Top Level BOM'!#REF!</f>
        <v>#REF!</v>
      </c>
      <c r="D28" s="351" t="e">
        <f>'EVOX Top Level BOM'!#REF!</f>
        <v>#REF!</v>
      </c>
      <c r="E28" s="351" t="e">
        <f>'EVOX Top Level BOM'!#REF!</f>
        <v>#REF!</v>
      </c>
      <c r="F28" s="586" t="e">
        <f>'EVOX Top Level BOM'!#REF!</f>
        <v>#REF!</v>
      </c>
      <c r="G28" s="586" t="e">
        <f>'EVOX Top Level BOM'!#REF!</f>
        <v>#REF!</v>
      </c>
      <c r="H28" s="586" t="e">
        <f>'EVOX Top Level BOM'!#REF!</f>
        <v>#REF!</v>
      </c>
      <c r="I28" s="348" t="e">
        <f>'EVOX Top Level BOM'!#REF!</f>
        <v>#REF!</v>
      </c>
      <c r="J28" s="462" t="e">
        <f>'EVOX Top Level BOM'!#REF!</f>
        <v>#REF!</v>
      </c>
      <c r="K28" s="761"/>
      <c r="L28" s="761"/>
      <c r="M28" s="761"/>
      <c r="N28" s="764"/>
      <c r="O28" s="763"/>
      <c r="P28" s="723"/>
      <c r="Q28" s="458"/>
      <c r="R28" s="513"/>
      <c r="S28" s="348"/>
      <c r="T28" s="348"/>
      <c r="U28" s="348"/>
      <c r="V28" s="348"/>
      <c r="W28" s="348"/>
      <c r="X28" s="351"/>
      <c r="Y28" s="351"/>
      <c r="Z28" s="351"/>
      <c r="AA28" s="351"/>
      <c r="AB28" s="351"/>
      <c r="AC28" s="351"/>
      <c r="AD28" s="348"/>
      <c r="AE28" s="348"/>
      <c r="AF28" s="348"/>
      <c r="AG28" s="452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57"/>
      <c r="AS28" s="357"/>
      <c r="AT28" s="347"/>
      <c r="AU28" s="348"/>
      <c r="AV28" s="348"/>
      <c r="AW28" s="349"/>
      <c r="AX28" s="348"/>
      <c r="AY28" s="348"/>
      <c r="AZ28" s="348"/>
      <c r="BA28" s="348"/>
      <c r="BB28" s="348"/>
      <c r="BC28" s="348"/>
      <c r="BD28" s="348"/>
      <c r="BE28" s="302"/>
      <c r="BF28" s="294"/>
    </row>
    <row r="29" spans="1:58" ht="14.4" x14ac:dyDescent="0.3">
      <c r="A29" s="640"/>
      <c r="B29" s="648" t="e">
        <f>'EVOX Top Level BOM'!#REF!</f>
        <v>#REF!</v>
      </c>
      <c r="C29" s="641" t="e">
        <f>'EVOX Top Level BOM'!#REF!</f>
        <v>#REF!</v>
      </c>
      <c r="D29" s="641" t="e">
        <f>'EVOX Top Level BOM'!#REF!</f>
        <v>#REF!</v>
      </c>
      <c r="E29" s="641" t="e">
        <f>'EVOX Top Level BOM'!#REF!</f>
        <v>#REF!</v>
      </c>
      <c r="F29" s="649" t="e">
        <f>'EVOX Top Level BOM'!#REF!</f>
        <v>#REF!</v>
      </c>
      <c r="G29" s="713" t="e">
        <f>'EVOX Top Level BOM'!#REF!</f>
        <v>#REF!</v>
      </c>
      <c r="H29" s="650" t="e">
        <f>'EVOX Top Level BOM'!#REF!</f>
        <v>#REF!</v>
      </c>
      <c r="I29" s="651" t="e">
        <f>'EVOX Top Level BOM'!#REF!</f>
        <v>#REF!</v>
      </c>
      <c r="J29" s="652" t="e">
        <f>'EVOX Top Level BOM'!#REF!</f>
        <v>#REF!</v>
      </c>
      <c r="K29" s="761"/>
      <c r="L29" s="761"/>
      <c r="M29" s="761"/>
      <c r="N29" s="764"/>
      <c r="O29" s="763"/>
      <c r="P29" s="723"/>
      <c r="Q29" s="348"/>
      <c r="R29" s="513"/>
      <c r="S29" s="348"/>
      <c r="T29" s="348"/>
      <c r="U29" s="348"/>
      <c r="V29" s="348"/>
      <c r="W29" s="348"/>
      <c r="X29" s="351"/>
      <c r="Y29" s="351"/>
      <c r="Z29" s="351"/>
      <c r="AA29" s="351"/>
      <c r="AB29" s="351"/>
      <c r="AC29" s="351"/>
      <c r="AD29" s="348"/>
      <c r="AE29" s="348"/>
      <c r="AF29" s="348"/>
      <c r="AG29" s="352"/>
      <c r="AH29" s="348"/>
      <c r="AI29" s="351"/>
      <c r="AJ29" s="348"/>
      <c r="AK29" s="351"/>
      <c r="AL29" s="351"/>
      <c r="AM29" s="348"/>
      <c r="AN29" s="348"/>
      <c r="AO29" s="348"/>
      <c r="AP29" s="348"/>
      <c r="AQ29" s="352"/>
      <c r="AR29" s="357"/>
      <c r="AS29" s="357"/>
      <c r="AT29" s="347"/>
      <c r="AU29" s="348"/>
      <c r="AV29" s="348"/>
      <c r="AW29" s="349"/>
      <c r="AX29" s="348"/>
      <c r="AY29" s="348"/>
      <c r="AZ29" s="348"/>
      <c r="BA29" s="348"/>
      <c r="BB29" s="348"/>
      <c r="BC29" s="348"/>
      <c r="BD29" s="348"/>
      <c r="BE29" s="26"/>
      <c r="BF29" s="294"/>
    </row>
    <row r="30" spans="1:58" ht="14.4" x14ac:dyDescent="0.3">
      <c r="A30" s="640"/>
      <c r="B30" s="648" t="e">
        <f>'EVOX Top Level BOM'!#REF!</f>
        <v>#REF!</v>
      </c>
      <c r="C30" s="641" t="e">
        <f>'EVOX Top Level BOM'!#REF!</f>
        <v>#REF!</v>
      </c>
      <c r="D30" s="641" t="e">
        <f>'EVOX Top Level BOM'!#REF!</f>
        <v>#REF!</v>
      </c>
      <c r="E30" s="641" t="e">
        <f>'EVOX Top Level BOM'!#REF!</f>
        <v>#REF!</v>
      </c>
      <c r="F30" s="649" t="e">
        <f>'EVOX Top Level BOM'!#REF!</f>
        <v>#REF!</v>
      </c>
      <c r="G30" s="649" t="e">
        <f>'EVOX Top Level BOM'!#REF!</f>
        <v>#REF!</v>
      </c>
      <c r="H30" s="650" t="e">
        <f>'EVOX Top Level BOM'!#REF!</f>
        <v>#REF!</v>
      </c>
      <c r="I30" s="651" t="e">
        <f>'EVOX Top Level BOM'!#REF!</f>
        <v>#REF!</v>
      </c>
      <c r="J30" s="714" t="e">
        <f>'EVOX Top Level BOM'!#REF!</f>
        <v>#REF!</v>
      </c>
      <c r="K30" s="761"/>
      <c r="L30" s="761"/>
      <c r="M30" s="761"/>
      <c r="N30" s="764"/>
      <c r="O30" s="763"/>
      <c r="P30" s="723"/>
      <c r="Q30" s="348"/>
      <c r="R30" s="513"/>
      <c r="S30" s="348"/>
      <c r="T30" s="348"/>
      <c r="U30" s="348"/>
      <c r="V30" s="348"/>
      <c r="W30" s="348"/>
      <c r="X30" s="351"/>
      <c r="Y30" s="351"/>
      <c r="Z30" s="351"/>
      <c r="AA30" s="351"/>
      <c r="AB30" s="351"/>
      <c r="AC30" s="351"/>
      <c r="AD30" s="348"/>
      <c r="AE30" s="348"/>
      <c r="AF30" s="348"/>
      <c r="AG30" s="352"/>
      <c r="AH30" s="348"/>
      <c r="AI30" s="351"/>
      <c r="AJ30" s="348"/>
      <c r="AK30" s="351"/>
      <c r="AL30" s="351"/>
      <c r="AM30" s="348"/>
      <c r="AN30" s="348"/>
      <c r="AO30" s="348"/>
      <c r="AP30" s="348"/>
      <c r="AQ30" s="352"/>
      <c r="AR30" s="357"/>
      <c r="AS30" s="357"/>
      <c r="AT30" s="347"/>
      <c r="AU30" s="348"/>
      <c r="AV30" s="348"/>
      <c r="AW30" s="349"/>
      <c r="AX30" s="348"/>
      <c r="AY30" s="348"/>
      <c r="AZ30" s="348"/>
      <c r="BA30" s="348"/>
      <c r="BB30" s="348"/>
      <c r="BC30" s="348"/>
      <c r="BD30" s="348"/>
      <c r="BE30" s="26"/>
      <c r="BF30" s="294"/>
    </row>
    <row r="31" spans="1:58" ht="14.4" x14ac:dyDescent="0.3">
      <c r="A31" s="453"/>
      <c r="B31" s="522" t="e">
        <f>'EVOX Top Level BOM'!#REF!</f>
        <v>#REF!</v>
      </c>
      <c r="C31" s="454" t="e">
        <f>'EVOX Top Level BOM'!#REF!</f>
        <v>#REF!</v>
      </c>
      <c r="D31" s="454" t="e">
        <f>'EVOX Top Level BOM'!#REF!</f>
        <v>#REF!</v>
      </c>
      <c r="E31" s="454" t="e">
        <f>'EVOX Top Level BOM'!#REF!</f>
        <v>#REF!</v>
      </c>
      <c r="F31" s="592" t="e">
        <f>'EVOX Top Level BOM'!#REF!</f>
        <v>#REF!</v>
      </c>
      <c r="G31" s="592" t="e">
        <f>'EVOX Top Level BOM'!#REF!</f>
        <v>#REF!</v>
      </c>
      <c r="H31" s="592" t="e">
        <f>'EVOX Top Level BOM'!#REF!</f>
        <v>#REF!</v>
      </c>
      <c r="I31" s="453" t="e">
        <f>'EVOX Top Level BOM'!#REF!</f>
        <v>#REF!</v>
      </c>
      <c r="J31" s="623" t="e">
        <f>'EVOX Top Level BOM'!#REF!</f>
        <v>#REF!</v>
      </c>
      <c r="K31" s="765"/>
      <c r="L31" s="765"/>
      <c r="M31" s="765"/>
      <c r="N31" s="766"/>
      <c r="O31" s="767"/>
      <c r="P31" s="725"/>
      <c r="Q31" s="458"/>
      <c r="R31" s="522"/>
      <c r="S31" s="453"/>
      <c r="T31" s="453"/>
      <c r="U31" s="453"/>
      <c r="V31" s="453"/>
      <c r="W31" s="453"/>
      <c r="X31" s="454"/>
      <c r="Y31" s="454"/>
      <c r="Z31" s="454"/>
      <c r="AA31" s="454"/>
      <c r="AB31" s="351"/>
      <c r="AC31" s="454"/>
      <c r="AD31" s="453"/>
      <c r="AE31" s="453"/>
      <c r="AF31" s="453"/>
      <c r="AG31" s="677"/>
      <c r="AH31" s="453"/>
      <c r="AI31" s="453"/>
      <c r="AJ31" s="453"/>
      <c r="AK31" s="453"/>
      <c r="AL31" s="453"/>
      <c r="AM31" s="453"/>
      <c r="AN31" s="453"/>
      <c r="AO31" s="453"/>
      <c r="AP31" s="453"/>
      <c r="AQ31" s="453"/>
      <c r="AR31" s="678"/>
      <c r="AS31" s="678"/>
      <c r="AT31" s="679"/>
      <c r="AU31" s="453"/>
      <c r="AV31" s="453"/>
      <c r="AW31" s="680"/>
      <c r="AX31" s="453"/>
      <c r="AY31" s="453"/>
      <c r="AZ31" s="453"/>
      <c r="BA31" s="453"/>
      <c r="BB31" s="453"/>
      <c r="BC31" s="453"/>
      <c r="BD31" s="453"/>
      <c r="BE31" s="302"/>
      <c r="BF31" s="294"/>
    </row>
    <row r="32" spans="1:58" ht="14.4" x14ac:dyDescent="0.3">
      <c r="A32" s="453"/>
      <c r="B32" s="522" t="e">
        <f>'EVOX Top Level BOM'!#REF!</f>
        <v>#REF!</v>
      </c>
      <c r="C32" s="454" t="e">
        <f>'EVOX Top Level BOM'!#REF!</f>
        <v>#REF!</v>
      </c>
      <c r="D32" s="454" t="e">
        <f>'EVOX Top Level BOM'!#REF!</f>
        <v>#REF!</v>
      </c>
      <c r="E32" s="454" t="e">
        <f>'EVOX Top Level BOM'!#REF!</f>
        <v>#REF!</v>
      </c>
      <c r="F32" s="592" t="e">
        <f>'EVOX Top Level BOM'!#REF!</f>
        <v>#REF!</v>
      </c>
      <c r="G32" s="592" t="e">
        <f>'EVOX Top Level BOM'!#REF!</f>
        <v>#REF!</v>
      </c>
      <c r="H32" s="592" t="e">
        <f>'EVOX Top Level BOM'!#REF!</f>
        <v>#REF!</v>
      </c>
      <c r="I32" s="453" t="e">
        <f>'EVOX Top Level BOM'!#REF!</f>
        <v>#REF!</v>
      </c>
      <c r="J32" s="623" t="e">
        <f>'EVOX Top Level BOM'!#REF!</f>
        <v>#REF!</v>
      </c>
      <c r="K32" s="765"/>
      <c r="L32" s="765"/>
      <c r="M32" s="765"/>
      <c r="N32" s="766"/>
      <c r="O32" s="767"/>
      <c r="P32" s="725"/>
      <c r="Q32" s="458"/>
      <c r="R32" s="522"/>
      <c r="S32" s="453"/>
      <c r="T32" s="453"/>
      <c r="U32" s="453"/>
      <c r="V32" s="453"/>
      <c r="W32" s="453"/>
      <c r="X32" s="454"/>
      <c r="Y32" s="454"/>
      <c r="Z32" s="454"/>
      <c r="AA32" s="454"/>
      <c r="AB32" s="351"/>
      <c r="AC32" s="454"/>
      <c r="AD32" s="453"/>
      <c r="AE32" s="453"/>
      <c r="AF32" s="453"/>
      <c r="AG32" s="677"/>
      <c r="AH32" s="453"/>
      <c r="AI32" s="453"/>
      <c r="AJ32" s="453"/>
      <c r="AK32" s="453"/>
      <c r="AL32" s="453"/>
      <c r="AM32" s="453"/>
      <c r="AN32" s="453"/>
      <c r="AO32" s="453"/>
      <c r="AP32" s="453"/>
      <c r="AQ32" s="453"/>
      <c r="AR32" s="678"/>
      <c r="AS32" s="678"/>
      <c r="AT32" s="679"/>
      <c r="AU32" s="453"/>
      <c r="AV32" s="453"/>
      <c r="AW32" s="680"/>
      <c r="AX32" s="453"/>
      <c r="AY32" s="453"/>
      <c r="AZ32" s="453"/>
      <c r="BA32" s="453"/>
      <c r="BB32" s="453"/>
      <c r="BC32" s="453"/>
      <c r="BD32" s="453"/>
      <c r="BE32" s="302"/>
      <c r="BF32" s="294"/>
    </row>
    <row r="33" spans="1:58" ht="14.4" x14ac:dyDescent="0.3">
      <c r="A33" s="453"/>
      <c r="B33" s="522" t="e">
        <f>'EVOX Top Level BOM'!#REF!</f>
        <v>#REF!</v>
      </c>
      <c r="C33" s="454" t="e">
        <f>'EVOX Top Level BOM'!#REF!</f>
        <v>#REF!</v>
      </c>
      <c r="D33" s="454" t="e">
        <f>'EVOX Top Level BOM'!#REF!</f>
        <v>#REF!</v>
      </c>
      <c r="E33" s="454" t="e">
        <f>'EVOX Top Level BOM'!#REF!</f>
        <v>#REF!</v>
      </c>
      <c r="F33" s="592" t="e">
        <f>'EVOX Top Level BOM'!#REF!</f>
        <v>#REF!</v>
      </c>
      <c r="G33" s="592" t="e">
        <f>'EVOX Top Level BOM'!#REF!</f>
        <v>#REF!</v>
      </c>
      <c r="H33" s="592" t="e">
        <f>'EVOX Top Level BOM'!#REF!</f>
        <v>#REF!</v>
      </c>
      <c r="I33" s="453" t="e">
        <f>'EVOX Top Level BOM'!#REF!</f>
        <v>#REF!</v>
      </c>
      <c r="J33" s="623" t="e">
        <f>'EVOX Top Level BOM'!#REF!</f>
        <v>#REF!</v>
      </c>
      <c r="K33" s="765"/>
      <c r="L33" s="765"/>
      <c r="M33" s="765"/>
      <c r="N33" s="766"/>
      <c r="O33" s="767"/>
      <c r="P33" s="725"/>
      <c r="Q33" s="458"/>
      <c r="R33" s="522"/>
      <c r="S33" s="453"/>
      <c r="T33" s="453"/>
      <c r="U33" s="453"/>
      <c r="V33" s="453"/>
      <c r="W33" s="453"/>
      <c r="X33" s="454"/>
      <c r="Y33" s="454"/>
      <c r="Z33" s="454"/>
      <c r="AA33" s="454"/>
      <c r="AB33" s="351"/>
      <c r="AC33" s="454"/>
      <c r="AD33" s="453"/>
      <c r="AE33" s="453"/>
      <c r="AF33" s="453"/>
      <c r="AG33" s="677"/>
      <c r="AH33" s="453"/>
      <c r="AI33" s="453"/>
      <c r="AJ33" s="453"/>
      <c r="AK33" s="453"/>
      <c r="AL33" s="453"/>
      <c r="AM33" s="453"/>
      <c r="AN33" s="453"/>
      <c r="AO33" s="453"/>
      <c r="AP33" s="453"/>
      <c r="AQ33" s="453"/>
      <c r="AR33" s="678"/>
      <c r="AS33" s="678"/>
      <c r="AT33" s="679"/>
      <c r="AU33" s="453"/>
      <c r="AV33" s="453"/>
      <c r="AW33" s="680"/>
      <c r="AX33" s="453"/>
      <c r="AY33" s="453"/>
      <c r="AZ33" s="453"/>
      <c r="BA33" s="453"/>
      <c r="BB33" s="453"/>
      <c r="BC33" s="453"/>
      <c r="BD33" s="453"/>
      <c r="BE33" s="302"/>
      <c r="BF33" s="294"/>
    </row>
    <row r="34" spans="1:58" ht="14.4" x14ac:dyDescent="0.3">
      <c r="B34" s="513" t="e">
        <f>'EVOX Top Level BOM'!#REF!</f>
        <v>#REF!</v>
      </c>
      <c r="C34" s="351" t="e">
        <f>'EVOX Top Level BOM'!#REF!</f>
        <v>#REF!</v>
      </c>
      <c r="D34" s="351" t="e">
        <f>'EVOX Top Level BOM'!#REF!</f>
        <v>#REF!</v>
      </c>
      <c r="E34" s="351" t="e">
        <f>'EVOX Top Level BOM'!#REF!</f>
        <v>#REF!</v>
      </c>
      <c r="F34" s="586" t="e">
        <f>'EVOX Top Level BOM'!#REF!</f>
        <v>#REF!</v>
      </c>
      <c r="G34" s="586" t="e">
        <f>'EVOX Top Level BOM'!#REF!</f>
        <v>#REF!</v>
      </c>
      <c r="H34" s="586" t="e">
        <f>'EVOX Top Level BOM'!#REF!</f>
        <v>#REF!</v>
      </c>
      <c r="I34" s="348" t="e">
        <f>'EVOX Top Level BOM'!#REF!</f>
        <v>#REF!</v>
      </c>
      <c r="J34" s="462" t="e">
        <f>'EVOX Top Level BOM'!#REF!</f>
        <v>#REF!</v>
      </c>
      <c r="K34" s="761"/>
      <c r="L34" s="761"/>
      <c r="M34" s="761"/>
      <c r="N34" s="764"/>
      <c r="O34" s="763"/>
      <c r="P34" s="723"/>
      <c r="Q34" s="458"/>
      <c r="R34" s="513"/>
      <c r="S34" s="348"/>
      <c r="T34" s="348"/>
      <c r="U34" s="348"/>
      <c r="V34" s="348"/>
      <c r="W34" s="348"/>
      <c r="X34" s="351"/>
      <c r="Y34" s="351"/>
      <c r="Z34" s="351"/>
      <c r="AA34" s="351"/>
      <c r="AB34" s="351"/>
      <c r="AC34" s="351"/>
      <c r="AD34" s="348"/>
      <c r="AE34" s="348"/>
      <c r="AF34" s="348"/>
      <c r="AG34" s="452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57"/>
      <c r="AS34" s="357"/>
      <c r="AT34" s="347"/>
      <c r="AU34" s="348"/>
      <c r="AV34" s="348"/>
      <c r="AW34" s="349"/>
      <c r="AX34" s="348"/>
      <c r="AY34" s="348"/>
      <c r="AZ34" s="348"/>
      <c r="BA34" s="348"/>
      <c r="BB34" s="348"/>
      <c r="BC34" s="348"/>
      <c r="BD34" s="348"/>
      <c r="BE34" s="302"/>
      <c r="BF34" s="294"/>
    </row>
    <row r="35" spans="1:58" ht="14.4" x14ac:dyDescent="0.3">
      <c r="A35" s="453"/>
      <c r="B35" s="522" t="e">
        <f>'EVOX Top Level BOM'!#REF!</f>
        <v>#REF!</v>
      </c>
      <c r="C35" s="454" t="e">
        <f>'EVOX Top Level BOM'!#REF!</f>
        <v>#REF!</v>
      </c>
      <c r="D35" s="454" t="e">
        <f>'EVOX Top Level BOM'!#REF!</f>
        <v>#REF!</v>
      </c>
      <c r="E35" s="454" t="e">
        <f>'EVOX Top Level BOM'!#REF!</f>
        <v>#REF!</v>
      </c>
      <c r="F35" s="592" t="e">
        <f>'EVOX Top Level BOM'!#REF!</f>
        <v>#REF!</v>
      </c>
      <c r="G35" s="592" t="e">
        <f>'EVOX Top Level BOM'!#REF!</f>
        <v>#REF!</v>
      </c>
      <c r="H35" s="592" t="e">
        <f>'EVOX Top Level BOM'!#REF!</f>
        <v>#REF!</v>
      </c>
      <c r="I35" s="453" t="e">
        <f>'EVOX Top Level BOM'!#REF!</f>
        <v>#REF!</v>
      </c>
      <c r="J35" s="623" t="e">
        <f>'EVOX Top Level BOM'!#REF!</f>
        <v>#REF!</v>
      </c>
      <c r="K35" s="765"/>
      <c r="L35" s="765"/>
      <c r="M35" s="765"/>
      <c r="N35" s="766"/>
      <c r="O35" s="767"/>
      <c r="P35" s="725"/>
      <c r="Q35" s="458"/>
      <c r="R35" s="522"/>
      <c r="S35" s="453"/>
      <c r="T35" s="453"/>
      <c r="U35" s="453"/>
      <c r="V35" s="453"/>
      <c r="W35" s="453"/>
      <c r="X35" s="454"/>
      <c r="Y35" s="454"/>
      <c r="Z35" s="454"/>
      <c r="AA35" s="454"/>
      <c r="AB35" s="351"/>
      <c r="AC35" s="454"/>
      <c r="AD35" s="453"/>
      <c r="AE35" s="453"/>
      <c r="AF35" s="453"/>
      <c r="AG35" s="677"/>
      <c r="AH35" s="453"/>
      <c r="AI35" s="453"/>
      <c r="AJ35" s="453"/>
      <c r="AK35" s="453"/>
      <c r="AL35" s="453"/>
      <c r="AM35" s="453"/>
      <c r="AN35" s="453"/>
      <c r="AO35" s="453"/>
      <c r="AP35" s="453"/>
      <c r="AQ35" s="453"/>
      <c r="AR35" s="678"/>
      <c r="AS35" s="678"/>
      <c r="AT35" s="679"/>
      <c r="AU35" s="453"/>
      <c r="AV35" s="453"/>
      <c r="AW35" s="680"/>
      <c r="AX35" s="453"/>
      <c r="AY35" s="453"/>
      <c r="AZ35" s="453"/>
      <c r="BA35" s="453"/>
      <c r="BB35" s="453"/>
      <c r="BC35" s="453"/>
      <c r="BD35" s="453"/>
      <c r="BE35" s="302"/>
      <c r="BF35" s="294"/>
    </row>
    <row r="36" spans="1:58" s="348" customFormat="1" ht="14.4" x14ac:dyDescent="0.3">
      <c r="B36" s="348" t="e">
        <f>'EVOX Top Level BOM'!#REF!</f>
        <v>#REF!</v>
      </c>
      <c r="C36" s="351" t="e">
        <f>'EVOX Top Level BOM'!#REF!</f>
        <v>#REF!</v>
      </c>
      <c r="D36" s="351" t="e">
        <f>'EVOX Top Level BOM'!#REF!</f>
        <v>#REF!</v>
      </c>
      <c r="E36" s="351" t="e">
        <f>'EVOX Top Level BOM'!#REF!</f>
        <v>#REF!</v>
      </c>
      <c r="F36" s="586" t="e">
        <f>'EVOX Top Level BOM'!#REF!</f>
        <v>#REF!</v>
      </c>
      <c r="G36" s="586" t="e">
        <f>'EVOX Top Level BOM'!#REF!</f>
        <v>#REF!</v>
      </c>
      <c r="H36" s="586" t="e">
        <f>'EVOX Top Level BOM'!#REF!</f>
        <v>#REF!</v>
      </c>
      <c r="I36" s="348" t="e">
        <f>'EVOX Top Level BOM'!#REF!</f>
        <v>#REF!</v>
      </c>
      <c r="J36" s="462" t="e">
        <f>'EVOX Top Level BOM'!#REF!</f>
        <v>#REF!</v>
      </c>
      <c r="K36" s="761"/>
      <c r="L36" s="761"/>
      <c r="M36" s="761"/>
      <c r="N36" s="764"/>
      <c r="O36" s="763"/>
      <c r="P36" s="723"/>
      <c r="R36" s="513"/>
      <c r="X36" s="351"/>
      <c r="Y36" s="351"/>
      <c r="Z36" s="351"/>
      <c r="AA36" s="351"/>
      <c r="AB36" s="351"/>
      <c r="AC36" s="351"/>
      <c r="AG36" s="452"/>
      <c r="AR36" s="357"/>
      <c r="AS36" s="357"/>
      <c r="AT36" s="347"/>
      <c r="AW36" s="349"/>
      <c r="BE36" s="347"/>
    </row>
    <row r="37" spans="1:58" s="348" customFormat="1" ht="14.4" x14ac:dyDescent="0.3">
      <c r="B37" s="348" t="e">
        <f>'EVOX Top Level BOM'!#REF!</f>
        <v>#REF!</v>
      </c>
      <c r="C37" s="351" t="e">
        <f>'EVOX Top Level BOM'!#REF!</f>
        <v>#REF!</v>
      </c>
      <c r="D37" s="351" t="e">
        <f>'EVOX Top Level BOM'!#REF!</f>
        <v>#REF!</v>
      </c>
      <c r="E37" s="351" t="e">
        <f>'EVOX Top Level BOM'!#REF!</f>
        <v>#REF!</v>
      </c>
      <c r="F37" s="586" t="e">
        <f>'EVOX Top Level BOM'!#REF!</f>
        <v>#REF!</v>
      </c>
      <c r="G37" s="586" t="e">
        <f>'EVOX Top Level BOM'!#REF!</f>
        <v>#REF!</v>
      </c>
      <c r="H37" s="586" t="e">
        <f>'EVOX Top Level BOM'!#REF!</f>
        <v>#REF!</v>
      </c>
      <c r="I37" s="348" t="e">
        <f>'EVOX Top Level BOM'!#REF!</f>
        <v>#REF!</v>
      </c>
      <c r="J37" s="462" t="e">
        <f>'EVOX Top Level BOM'!#REF!</f>
        <v>#REF!</v>
      </c>
      <c r="K37" s="761"/>
      <c r="L37" s="761"/>
      <c r="M37" s="761"/>
      <c r="N37" s="764"/>
      <c r="O37" s="763"/>
      <c r="P37" s="723"/>
      <c r="R37" s="513"/>
      <c r="X37" s="351"/>
      <c r="Y37" s="351"/>
      <c r="Z37" s="351"/>
      <c r="AA37" s="351"/>
      <c r="AB37" s="351"/>
      <c r="AC37" s="351"/>
      <c r="AG37" s="452"/>
      <c r="AR37" s="357"/>
      <c r="AS37" s="357"/>
      <c r="AT37" s="347"/>
      <c r="AW37" s="349"/>
      <c r="BE37" s="347"/>
    </row>
    <row r="38" spans="1:58" s="348" customFormat="1" ht="14.4" x14ac:dyDescent="0.3">
      <c r="B38" s="348" t="e">
        <f>'EVOX Top Level BOM'!#REF!</f>
        <v>#REF!</v>
      </c>
      <c r="C38" s="351" t="e">
        <f>'EVOX Top Level BOM'!#REF!</f>
        <v>#REF!</v>
      </c>
      <c r="D38" s="351" t="e">
        <f>'EVOX Top Level BOM'!#REF!</f>
        <v>#REF!</v>
      </c>
      <c r="E38" s="351" t="e">
        <f>'EVOX Top Level BOM'!#REF!</f>
        <v>#REF!</v>
      </c>
      <c r="F38" s="586" t="e">
        <f>'EVOX Top Level BOM'!#REF!</f>
        <v>#REF!</v>
      </c>
      <c r="G38" s="586" t="e">
        <f>'EVOX Top Level BOM'!#REF!</f>
        <v>#REF!</v>
      </c>
      <c r="H38" s="586" t="e">
        <f>'EVOX Top Level BOM'!#REF!</f>
        <v>#REF!</v>
      </c>
      <c r="I38" s="348" t="e">
        <f>'EVOX Top Level BOM'!#REF!</f>
        <v>#REF!</v>
      </c>
      <c r="J38" s="462" t="e">
        <f>'EVOX Top Level BOM'!#REF!</f>
        <v>#REF!</v>
      </c>
      <c r="K38" s="761"/>
      <c r="L38" s="761"/>
      <c r="M38" s="761"/>
      <c r="N38" s="764"/>
      <c r="O38" s="763"/>
      <c r="P38" s="723"/>
      <c r="R38" s="513"/>
      <c r="X38" s="351"/>
      <c r="Y38" s="351"/>
      <c r="Z38" s="351"/>
      <c r="AA38" s="351"/>
      <c r="AB38" s="351"/>
      <c r="AC38" s="351"/>
      <c r="AG38" s="452"/>
      <c r="AR38" s="357"/>
      <c r="AS38" s="357"/>
      <c r="AT38" s="347"/>
      <c r="AW38" s="349"/>
      <c r="BE38" s="347"/>
    </row>
    <row r="39" spans="1:58" s="348" customFormat="1" ht="14.4" x14ac:dyDescent="0.3">
      <c r="A39" s="464"/>
      <c r="B39" s="464" t="e">
        <f>'EVOX Top Level BOM'!#REF!</f>
        <v>#REF!</v>
      </c>
      <c r="C39" s="468" t="e">
        <f>'EVOX Top Level BOM'!#REF!</f>
        <v>#REF!</v>
      </c>
      <c r="D39" s="468" t="e">
        <f>'EVOX Top Level BOM'!#REF!</f>
        <v>#REF!</v>
      </c>
      <c r="E39" s="588" t="e">
        <f>'EVOX Top Level BOM'!#REF!</f>
        <v>#REF!</v>
      </c>
      <c r="F39" s="588" t="e">
        <f>'EVOX Top Level BOM'!#REF!</f>
        <v>#REF!</v>
      </c>
      <c r="G39" s="588" t="e">
        <f>'EVOX Top Level BOM'!#REF!</f>
        <v>#REF!</v>
      </c>
      <c r="H39" s="560" t="e">
        <f>'EVOX Top Level BOM'!#REF!</f>
        <v>#REF!</v>
      </c>
      <c r="I39" s="561" t="e">
        <f>'EVOX Top Level BOM'!#REF!</f>
        <v>#REF!</v>
      </c>
      <c r="J39" s="466" t="e">
        <f>'EVOX Top Level BOM'!#REF!</f>
        <v>#REF!</v>
      </c>
      <c r="K39" s="761"/>
      <c r="L39" s="761"/>
      <c r="M39" s="768"/>
      <c r="N39" s="764"/>
      <c r="O39" s="763"/>
      <c r="P39" s="723"/>
      <c r="R39" s="513"/>
      <c r="X39" s="351"/>
      <c r="Y39" s="351"/>
      <c r="Z39" s="351"/>
      <c r="AA39" s="351"/>
      <c r="AB39" s="351"/>
      <c r="AC39" s="351"/>
      <c r="AG39" s="452"/>
      <c r="AR39" s="357"/>
      <c r="AS39" s="357"/>
      <c r="AT39" s="347"/>
      <c r="AW39" s="349"/>
      <c r="BE39" s="347"/>
    </row>
    <row r="40" spans="1:58" s="348" customFormat="1" ht="14.4" x14ac:dyDescent="0.3">
      <c r="B40" s="348" t="e">
        <f>'EVOX Top Level BOM'!#REF!</f>
        <v>#REF!</v>
      </c>
      <c r="C40" s="351" t="e">
        <f>'EVOX Top Level BOM'!#REF!</f>
        <v>#REF!</v>
      </c>
      <c r="D40" s="351" t="e">
        <f>'EVOX Top Level BOM'!#REF!</f>
        <v>#REF!</v>
      </c>
      <c r="E40" s="351" t="e">
        <f>'EVOX Top Level BOM'!#REF!</f>
        <v>#REF!</v>
      </c>
      <c r="F40" s="586" t="e">
        <f>'EVOX Top Level BOM'!#REF!</f>
        <v>#REF!</v>
      </c>
      <c r="G40" s="586" t="e">
        <f>'EVOX Top Level BOM'!#REF!</f>
        <v>#REF!</v>
      </c>
      <c r="H40" s="586" t="e">
        <f>'EVOX Top Level BOM'!#REF!</f>
        <v>#REF!</v>
      </c>
      <c r="I40" s="456" t="e">
        <f>'EVOX Top Level BOM'!#REF!</f>
        <v>#REF!</v>
      </c>
      <c r="J40" s="461" t="e">
        <f>'EVOX Top Level BOM'!#REF!</f>
        <v>#REF!</v>
      </c>
      <c r="K40" s="761"/>
      <c r="L40" s="761"/>
      <c r="M40" s="761"/>
      <c r="N40" s="764"/>
      <c r="O40" s="763"/>
      <c r="P40" s="723"/>
      <c r="R40" s="513"/>
      <c r="X40" s="351"/>
      <c r="Y40" s="351"/>
      <c r="Z40" s="351"/>
      <c r="AA40" s="351"/>
      <c r="AB40" s="351"/>
      <c r="AC40" s="351"/>
      <c r="AG40" s="352"/>
      <c r="AH40" s="351"/>
      <c r="AI40" s="351"/>
      <c r="AJ40" s="351"/>
      <c r="AK40" s="351"/>
      <c r="AL40" s="351"/>
      <c r="AQ40" s="352"/>
      <c r="AR40" s="357"/>
      <c r="AS40" s="357"/>
      <c r="AT40" s="347"/>
      <c r="AW40" s="349"/>
      <c r="BE40" s="365"/>
    </row>
    <row r="41" spans="1:58" s="348" customFormat="1" ht="14.4" x14ac:dyDescent="0.3">
      <c r="B41" s="348" t="e">
        <f>'EVOX Top Level BOM'!#REF!</f>
        <v>#REF!</v>
      </c>
      <c r="C41" s="351" t="e">
        <f>'EVOX Top Level BOM'!#REF!</f>
        <v>#REF!</v>
      </c>
      <c r="D41" s="351" t="e">
        <f>'EVOX Top Level BOM'!#REF!</f>
        <v>#REF!</v>
      </c>
      <c r="E41" s="351" t="e">
        <f>'EVOX Top Level BOM'!#REF!</f>
        <v>#REF!</v>
      </c>
      <c r="F41" s="586" t="e">
        <f>'EVOX Top Level BOM'!#REF!</f>
        <v>#REF!</v>
      </c>
      <c r="G41" s="586" t="e">
        <f>'EVOX Top Level BOM'!#REF!</f>
        <v>#REF!</v>
      </c>
      <c r="H41" s="586" t="e">
        <f>'EVOX Top Level BOM'!#REF!</f>
        <v>#REF!</v>
      </c>
      <c r="I41" s="456" t="e">
        <f>'EVOX Top Level BOM'!#REF!</f>
        <v>#REF!</v>
      </c>
      <c r="J41" s="461" t="e">
        <f>'EVOX Top Level BOM'!#REF!</f>
        <v>#REF!</v>
      </c>
      <c r="K41" s="761"/>
      <c r="L41" s="761"/>
      <c r="M41" s="761"/>
      <c r="N41" s="764"/>
      <c r="O41" s="763"/>
      <c r="P41" s="723"/>
      <c r="R41" s="513"/>
      <c r="X41" s="351"/>
      <c r="Y41" s="351"/>
      <c r="Z41" s="351"/>
      <c r="AA41" s="351"/>
      <c r="AB41" s="351"/>
      <c r="AC41" s="351"/>
      <c r="AE41" s="351"/>
      <c r="AF41" s="351"/>
      <c r="AG41" s="352"/>
      <c r="AR41" s="357"/>
      <c r="AS41" s="357"/>
      <c r="AT41" s="347"/>
      <c r="AW41" s="349"/>
      <c r="BE41" s="365"/>
    </row>
    <row r="42" spans="1:58" s="348" customFormat="1" ht="14.4" x14ac:dyDescent="0.3">
      <c r="A42" s="464"/>
      <c r="B42" s="464" t="e">
        <f>'EVOX Top Level BOM'!#REF!</f>
        <v>#REF!</v>
      </c>
      <c r="C42" s="468" t="e">
        <f>'EVOX Top Level BOM'!#REF!</f>
        <v>#REF!</v>
      </c>
      <c r="D42" s="468" t="e">
        <f>'EVOX Top Level BOM'!#REF!</f>
        <v>#REF!</v>
      </c>
      <c r="E42" s="588" t="e">
        <f>'EVOX Top Level BOM'!#REF!</f>
        <v>#REF!</v>
      </c>
      <c r="F42" s="588" t="e">
        <f>'EVOX Top Level BOM'!#REF!</f>
        <v>#REF!</v>
      </c>
      <c r="G42" s="588" t="e">
        <f>'EVOX Top Level BOM'!#REF!</f>
        <v>#REF!</v>
      </c>
      <c r="H42" s="560" t="e">
        <f>'EVOX Top Level BOM'!#REF!</f>
        <v>#REF!</v>
      </c>
      <c r="I42" s="561" t="e">
        <f>'EVOX Top Level BOM'!#REF!</f>
        <v>#REF!</v>
      </c>
      <c r="J42" s="466" t="e">
        <f>'EVOX Top Level BOM'!#REF!</f>
        <v>#REF!</v>
      </c>
      <c r="K42" s="761"/>
      <c r="L42" s="761"/>
      <c r="M42" s="768"/>
      <c r="N42" s="764"/>
      <c r="O42" s="763"/>
      <c r="P42" s="723"/>
      <c r="R42" s="513"/>
      <c r="X42" s="351"/>
      <c r="Y42" s="351"/>
      <c r="Z42" s="351"/>
      <c r="AA42" s="351"/>
      <c r="AB42" s="351"/>
      <c r="AC42" s="351"/>
      <c r="AG42" s="452"/>
      <c r="AR42" s="357"/>
      <c r="AS42" s="357"/>
      <c r="AT42" s="347"/>
      <c r="AW42" s="349"/>
      <c r="BE42" s="347"/>
    </row>
    <row r="43" spans="1:58" s="348" customFormat="1" ht="14.4" x14ac:dyDescent="0.3">
      <c r="B43" s="348" t="e">
        <f>'EVOX Top Level BOM'!#REF!</f>
        <v>#REF!</v>
      </c>
      <c r="C43" s="351" t="e">
        <f>'EVOX Top Level BOM'!#REF!</f>
        <v>#REF!</v>
      </c>
      <c r="D43" s="351" t="e">
        <f>'EVOX Top Level BOM'!#REF!</f>
        <v>#REF!</v>
      </c>
      <c r="E43" s="351" t="e">
        <f>'EVOX Top Level BOM'!#REF!</f>
        <v>#REF!</v>
      </c>
      <c r="F43" s="586" t="e">
        <f>'EVOX Top Level BOM'!#REF!</f>
        <v>#REF!</v>
      </c>
      <c r="G43" s="586" t="e">
        <f>'EVOX Top Level BOM'!#REF!</f>
        <v>#REF!</v>
      </c>
      <c r="H43" s="586" t="e">
        <f>'EVOX Top Level BOM'!#REF!</f>
        <v>#REF!</v>
      </c>
      <c r="I43" s="456" t="e">
        <f>'EVOX Top Level BOM'!#REF!</f>
        <v>#REF!</v>
      </c>
      <c r="J43" s="461" t="e">
        <f>'EVOX Top Level BOM'!#REF!</f>
        <v>#REF!</v>
      </c>
      <c r="K43" s="761"/>
      <c r="L43" s="761"/>
      <c r="M43" s="761"/>
      <c r="N43" s="764"/>
      <c r="O43" s="763"/>
      <c r="P43" s="723"/>
      <c r="R43" s="513"/>
      <c r="X43" s="351"/>
      <c r="Y43" s="351"/>
      <c r="Z43" s="351"/>
      <c r="AA43" s="351"/>
      <c r="AB43" s="351"/>
      <c r="AC43" s="351"/>
      <c r="AE43" s="351"/>
      <c r="AF43" s="351"/>
      <c r="AG43" s="352"/>
      <c r="AR43" s="357"/>
      <c r="AS43" s="357"/>
      <c r="AT43" s="347"/>
      <c r="AW43" s="349"/>
      <c r="BE43" s="365"/>
    </row>
    <row r="44" spans="1:58" s="348" customFormat="1" ht="14.4" x14ac:dyDescent="0.3">
      <c r="B44" s="348" t="e">
        <f>'EVOX Top Level BOM'!#REF!</f>
        <v>#REF!</v>
      </c>
      <c r="C44" s="351" t="e">
        <f>'EVOX Top Level BOM'!#REF!</f>
        <v>#REF!</v>
      </c>
      <c r="D44" s="351" t="e">
        <f>'EVOX Top Level BOM'!#REF!</f>
        <v>#REF!</v>
      </c>
      <c r="E44" s="351" t="e">
        <f>'EVOX Top Level BOM'!#REF!</f>
        <v>#REF!</v>
      </c>
      <c r="F44" s="586" t="e">
        <f>'EVOX Top Level BOM'!#REF!</f>
        <v>#REF!</v>
      </c>
      <c r="G44" s="586" t="e">
        <f>'EVOX Top Level BOM'!#REF!</f>
        <v>#REF!</v>
      </c>
      <c r="H44" s="586" t="e">
        <f>'EVOX Top Level BOM'!#REF!</f>
        <v>#REF!</v>
      </c>
      <c r="I44" s="456" t="e">
        <f>'EVOX Top Level BOM'!#REF!</f>
        <v>#REF!</v>
      </c>
      <c r="J44" s="461" t="e">
        <f>'EVOX Top Level BOM'!#REF!</f>
        <v>#REF!</v>
      </c>
      <c r="K44" s="761"/>
      <c r="L44" s="761"/>
      <c r="M44" s="761"/>
      <c r="N44" s="764"/>
      <c r="O44" s="763"/>
      <c r="P44" s="723"/>
      <c r="R44" s="513"/>
      <c r="X44" s="351"/>
      <c r="Y44" s="351"/>
      <c r="Z44" s="351"/>
      <c r="AA44" s="351"/>
      <c r="AB44" s="351"/>
      <c r="AC44" s="351"/>
      <c r="AE44" s="351"/>
      <c r="AF44" s="351"/>
      <c r="AG44" s="352"/>
      <c r="AR44" s="357"/>
      <c r="AS44" s="357"/>
      <c r="AT44" s="347"/>
      <c r="AW44" s="349"/>
      <c r="BE44" s="365"/>
    </row>
    <row r="45" spans="1:58" s="348" customFormat="1" ht="14.4" x14ac:dyDescent="0.3">
      <c r="B45" s="348" t="e">
        <f>'EVOX Top Level BOM'!#REF!</f>
        <v>#REF!</v>
      </c>
      <c r="C45" s="351" t="e">
        <f>'EVOX Top Level BOM'!#REF!</f>
        <v>#REF!</v>
      </c>
      <c r="D45" s="351" t="e">
        <f>'EVOX Top Level BOM'!#REF!</f>
        <v>#REF!</v>
      </c>
      <c r="E45" s="351" t="e">
        <f>'EVOX Top Level BOM'!#REF!</f>
        <v>#REF!</v>
      </c>
      <c r="F45" s="586" t="e">
        <f>'EVOX Top Level BOM'!#REF!</f>
        <v>#REF!</v>
      </c>
      <c r="G45" s="586" t="e">
        <f>'EVOX Top Level BOM'!#REF!</f>
        <v>#REF!</v>
      </c>
      <c r="H45" s="586" t="e">
        <f>'EVOX Top Level BOM'!#REF!</f>
        <v>#REF!</v>
      </c>
      <c r="I45" s="456" t="e">
        <f>'EVOX Top Level BOM'!#REF!</f>
        <v>#REF!</v>
      </c>
      <c r="J45" s="461" t="e">
        <f>'EVOX Top Level BOM'!#REF!</f>
        <v>#REF!</v>
      </c>
      <c r="K45" s="761"/>
      <c r="L45" s="761"/>
      <c r="M45" s="761"/>
      <c r="N45" s="764"/>
      <c r="O45" s="763"/>
      <c r="P45" s="723"/>
      <c r="R45" s="513"/>
      <c r="X45" s="351"/>
      <c r="Y45" s="351"/>
      <c r="Z45" s="351"/>
      <c r="AA45" s="351"/>
      <c r="AB45" s="351"/>
      <c r="AC45" s="351"/>
      <c r="AE45" s="351"/>
      <c r="AF45" s="351"/>
      <c r="AG45" s="352"/>
      <c r="AR45" s="357"/>
      <c r="AS45" s="357"/>
      <c r="AT45" s="347"/>
      <c r="AW45" s="349"/>
      <c r="BE45" s="365"/>
    </row>
    <row r="46" spans="1:58" s="348" customFormat="1" ht="14.4" x14ac:dyDescent="0.3">
      <c r="B46" s="348" t="e">
        <f>'EVOX Top Level BOM'!#REF!</f>
        <v>#REF!</v>
      </c>
      <c r="C46" s="351" t="e">
        <f>'EVOX Top Level BOM'!#REF!</f>
        <v>#REF!</v>
      </c>
      <c r="D46" s="351" t="e">
        <f>'EVOX Top Level BOM'!#REF!</f>
        <v>#REF!</v>
      </c>
      <c r="E46" s="351" t="e">
        <f>'EVOX Top Level BOM'!#REF!</f>
        <v>#REF!</v>
      </c>
      <c r="F46" s="586" t="e">
        <f>'EVOX Top Level BOM'!#REF!</f>
        <v>#REF!</v>
      </c>
      <c r="G46" s="586" t="e">
        <f>'EVOX Top Level BOM'!#REF!</f>
        <v>#REF!</v>
      </c>
      <c r="H46" s="586" t="e">
        <f>'EVOX Top Level BOM'!#REF!</f>
        <v>#REF!</v>
      </c>
      <c r="I46" s="348" t="e">
        <f>'EVOX Top Level BOM'!#REF!</f>
        <v>#REF!</v>
      </c>
      <c r="J46" s="462" t="e">
        <f>'EVOX Top Level BOM'!#REF!</f>
        <v>#REF!</v>
      </c>
      <c r="K46" s="761"/>
      <c r="L46" s="761"/>
      <c r="M46" s="761"/>
      <c r="N46" s="764"/>
      <c r="O46" s="763"/>
      <c r="P46" s="723"/>
      <c r="R46" s="513"/>
      <c r="X46" s="351"/>
      <c r="Y46" s="351"/>
      <c r="Z46" s="351"/>
      <c r="AA46" s="351"/>
      <c r="AB46" s="351"/>
      <c r="AC46" s="351"/>
      <c r="AG46" s="452"/>
      <c r="AR46" s="357"/>
      <c r="AS46" s="357"/>
      <c r="AT46" s="347"/>
      <c r="AW46" s="349"/>
      <c r="BE46" s="347"/>
    </row>
    <row r="47" spans="1:58" s="348" customFormat="1" ht="14.4" x14ac:dyDescent="0.3">
      <c r="B47" s="348" t="e">
        <f>'EVOX Top Level BOM'!#REF!</f>
        <v>#REF!</v>
      </c>
      <c r="C47" s="351" t="e">
        <f>'EVOX Top Level BOM'!#REF!</f>
        <v>#REF!</v>
      </c>
      <c r="D47" s="351" t="e">
        <f>'EVOX Top Level BOM'!#REF!</f>
        <v>#REF!</v>
      </c>
      <c r="E47" s="351" t="e">
        <f>'EVOX Top Level BOM'!#REF!</f>
        <v>#REF!</v>
      </c>
      <c r="F47" s="586" t="e">
        <f>'EVOX Top Level BOM'!#REF!</f>
        <v>#REF!</v>
      </c>
      <c r="G47" s="586" t="e">
        <f>'EVOX Top Level BOM'!#REF!</f>
        <v>#REF!</v>
      </c>
      <c r="H47" s="586" t="e">
        <f>'EVOX Top Level BOM'!#REF!</f>
        <v>#REF!</v>
      </c>
      <c r="I47" s="348" t="e">
        <f>'EVOX Top Level BOM'!#REF!</f>
        <v>#REF!</v>
      </c>
      <c r="J47" s="462" t="e">
        <f>'EVOX Top Level BOM'!#REF!</f>
        <v>#REF!</v>
      </c>
      <c r="K47" s="761"/>
      <c r="L47" s="761"/>
      <c r="M47" s="761"/>
      <c r="N47" s="764"/>
      <c r="O47" s="763"/>
      <c r="P47" s="723"/>
      <c r="R47" s="745"/>
      <c r="S47" s="607"/>
      <c r="X47" s="351"/>
      <c r="Y47" s="351"/>
      <c r="Z47" s="351"/>
      <c r="AA47" s="351"/>
      <c r="AB47" s="351"/>
      <c r="AC47" s="351"/>
      <c r="AG47" s="452"/>
      <c r="AR47" s="357"/>
      <c r="AS47" s="357"/>
      <c r="AT47" s="347"/>
      <c r="AW47" s="349"/>
      <c r="BE47" s="347"/>
    </row>
    <row r="48" spans="1:58" s="348" customFormat="1" ht="14.4" x14ac:dyDescent="0.3">
      <c r="B48" s="348" t="e">
        <f>'EVOX Top Level BOM'!#REF!</f>
        <v>#REF!</v>
      </c>
      <c r="C48" s="351" t="e">
        <f>'EVOX Top Level BOM'!#REF!</f>
        <v>#REF!</v>
      </c>
      <c r="D48" s="351" t="e">
        <f>'EVOX Top Level BOM'!#REF!</f>
        <v>#REF!</v>
      </c>
      <c r="E48" s="351" t="e">
        <f>'EVOX Top Level BOM'!#REF!</f>
        <v>#REF!</v>
      </c>
      <c r="F48" s="586" t="e">
        <f>'EVOX Top Level BOM'!#REF!</f>
        <v>#REF!</v>
      </c>
      <c r="G48" s="586" t="e">
        <f>'EVOX Top Level BOM'!#REF!</f>
        <v>#REF!</v>
      </c>
      <c r="H48" s="586" t="e">
        <f>'EVOX Top Level BOM'!#REF!</f>
        <v>#REF!</v>
      </c>
      <c r="I48" s="348" t="e">
        <f>'EVOX Top Level BOM'!#REF!</f>
        <v>#REF!</v>
      </c>
      <c r="J48" s="462" t="e">
        <f>'EVOX Top Level BOM'!#REF!</f>
        <v>#REF!</v>
      </c>
      <c r="K48" s="761"/>
      <c r="L48" s="761"/>
      <c r="M48" s="761"/>
      <c r="N48" s="764"/>
      <c r="O48" s="763"/>
      <c r="P48" s="723"/>
      <c r="R48" s="513"/>
      <c r="X48" s="351"/>
      <c r="Y48" s="351"/>
      <c r="Z48" s="351"/>
      <c r="AA48" s="351"/>
      <c r="AB48" s="351"/>
      <c r="AC48" s="351"/>
      <c r="AG48" s="452"/>
      <c r="AR48" s="357"/>
      <c r="AS48" s="357"/>
      <c r="AT48" s="347"/>
      <c r="AW48" s="349"/>
      <c r="BE48" s="347"/>
    </row>
    <row r="49" spans="1:58" s="348" customFormat="1" ht="14.4" x14ac:dyDescent="0.3">
      <c r="B49" s="348" t="e">
        <f>'EVOX Top Level BOM'!#REF!</f>
        <v>#REF!</v>
      </c>
      <c r="C49" s="351" t="e">
        <f>'EVOX Top Level BOM'!#REF!</f>
        <v>#REF!</v>
      </c>
      <c r="D49" s="351" t="e">
        <f>'EVOX Top Level BOM'!#REF!</f>
        <v>#REF!</v>
      </c>
      <c r="E49" s="351" t="e">
        <f>'EVOX Top Level BOM'!#REF!</f>
        <v>#REF!</v>
      </c>
      <c r="F49" s="586" t="e">
        <f>'EVOX Top Level BOM'!#REF!</f>
        <v>#REF!</v>
      </c>
      <c r="G49" s="586" t="e">
        <f>'EVOX Top Level BOM'!#REF!</f>
        <v>#REF!</v>
      </c>
      <c r="H49" s="586" t="e">
        <f>'EVOX Top Level BOM'!#REF!</f>
        <v>#REF!</v>
      </c>
      <c r="I49" s="348" t="e">
        <f>'EVOX Top Level BOM'!#REF!</f>
        <v>#REF!</v>
      </c>
      <c r="J49" s="462" t="e">
        <f>'EVOX Top Level BOM'!#REF!</f>
        <v>#REF!</v>
      </c>
      <c r="K49" s="761"/>
      <c r="L49" s="761"/>
      <c r="M49" s="761"/>
      <c r="N49" s="764"/>
      <c r="O49" s="763"/>
      <c r="P49" s="723"/>
      <c r="R49" s="745"/>
      <c r="S49" s="607"/>
      <c r="X49" s="351"/>
      <c r="Y49" s="351"/>
      <c r="Z49" s="351"/>
      <c r="AA49" s="351"/>
      <c r="AB49" s="351"/>
      <c r="AC49" s="351"/>
      <c r="AG49" s="452"/>
      <c r="AR49" s="357"/>
      <c r="AS49" s="357"/>
      <c r="AT49" s="347"/>
      <c r="AW49" s="349"/>
      <c r="BE49" s="347"/>
    </row>
    <row r="50" spans="1:58" s="348" customFormat="1" ht="14.4" x14ac:dyDescent="0.3">
      <c r="B50" s="348" t="e">
        <f>'EVOX Top Level BOM'!#REF!</f>
        <v>#REF!</v>
      </c>
      <c r="C50" s="351" t="e">
        <f>'EVOX Top Level BOM'!#REF!</f>
        <v>#REF!</v>
      </c>
      <c r="D50" s="351" t="e">
        <f>'EVOX Top Level BOM'!#REF!</f>
        <v>#REF!</v>
      </c>
      <c r="E50" s="351" t="e">
        <f>'EVOX Top Level BOM'!#REF!</f>
        <v>#REF!</v>
      </c>
      <c r="F50" s="586" t="e">
        <f>'EVOX Top Level BOM'!#REF!</f>
        <v>#REF!</v>
      </c>
      <c r="G50" s="586" t="e">
        <f>'EVOX Top Level BOM'!#REF!</f>
        <v>#REF!</v>
      </c>
      <c r="H50" s="586" t="e">
        <f>'EVOX Top Level BOM'!#REF!</f>
        <v>#REF!</v>
      </c>
      <c r="I50" s="348" t="e">
        <f>'EVOX Top Level BOM'!#REF!</f>
        <v>#REF!</v>
      </c>
      <c r="J50" s="462" t="e">
        <f>'EVOX Top Level BOM'!#REF!</f>
        <v>#REF!</v>
      </c>
      <c r="K50" s="761"/>
      <c r="L50" s="761"/>
      <c r="M50" s="761"/>
      <c r="N50" s="764"/>
      <c r="O50" s="763"/>
      <c r="P50" s="723"/>
      <c r="R50" s="513"/>
      <c r="X50" s="351"/>
      <c r="Y50" s="351"/>
      <c r="Z50" s="351"/>
      <c r="AA50" s="351"/>
      <c r="AB50" s="351"/>
      <c r="AC50" s="351"/>
      <c r="AG50" s="452"/>
      <c r="AR50" s="357"/>
      <c r="AS50" s="357"/>
      <c r="AT50" s="347"/>
      <c r="AW50" s="349"/>
      <c r="BE50" s="347"/>
    </row>
    <row r="51" spans="1:58" s="348" customFormat="1" ht="14.4" x14ac:dyDescent="0.3">
      <c r="B51" s="348" t="e">
        <f>'EVOX Top Level BOM'!#REF!</f>
        <v>#REF!</v>
      </c>
      <c r="C51" s="351" t="e">
        <f>'EVOX Top Level BOM'!#REF!</f>
        <v>#REF!</v>
      </c>
      <c r="D51" s="351" t="e">
        <f>'EVOX Top Level BOM'!#REF!</f>
        <v>#REF!</v>
      </c>
      <c r="E51" s="351" t="e">
        <f>'EVOX Top Level BOM'!#REF!</f>
        <v>#REF!</v>
      </c>
      <c r="F51" s="586" t="e">
        <f>'EVOX Top Level BOM'!#REF!</f>
        <v>#REF!</v>
      </c>
      <c r="G51" s="586" t="e">
        <f>'EVOX Top Level BOM'!#REF!</f>
        <v>#REF!</v>
      </c>
      <c r="H51" s="586" t="e">
        <f>'EVOX Top Level BOM'!#REF!</f>
        <v>#REF!</v>
      </c>
      <c r="I51" s="348" t="e">
        <f>'EVOX Top Level BOM'!#REF!</f>
        <v>#REF!</v>
      </c>
      <c r="J51" s="462" t="e">
        <f>'EVOX Top Level BOM'!#REF!</f>
        <v>#REF!</v>
      </c>
      <c r="K51" s="761"/>
      <c r="L51" s="761"/>
      <c r="M51" s="761"/>
      <c r="N51" s="764"/>
      <c r="O51" s="763"/>
      <c r="P51" s="723"/>
      <c r="R51" s="513"/>
      <c r="S51" s="607"/>
      <c r="X51" s="351"/>
      <c r="Y51" s="351"/>
      <c r="Z51" s="351"/>
      <c r="AA51" s="351"/>
      <c r="AB51" s="351"/>
      <c r="AC51" s="351"/>
      <c r="AG51" s="452"/>
      <c r="AR51" s="357"/>
      <c r="AS51" s="357"/>
      <c r="AT51" s="347"/>
      <c r="AW51" s="349"/>
      <c r="BE51" s="347"/>
    </row>
    <row r="52" spans="1:58" s="348" customFormat="1" ht="14.4" x14ac:dyDescent="0.3">
      <c r="B52" s="348" t="e">
        <f>'EVOX Top Level BOM'!#REF!</f>
        <v>#REF!</v>
      </c>
      <c r="C52" s="351" t="e">
        <f>'EVOX Top Level BOM'!#REF!</f>
        <v>#REF!</v>
      </c>
      <c r="D52" s="351" t="e">
        <f>'EVOX Top Level BOM'!#REF!</f>
        <v>#REF!</v>
      </c>
      <c r="E52" s="351" t="e">
        <f>'EVOX Top Level BOM'!#REF!</f>
        <v>#REF!</v>
      </c>
      <c r="F52" s="586" t="e">
        <f>'EVOX Top Level BOM'!#REF!</f>
        <v>#REF!</v>
      </c>
      <c r="G52" s="586" t="e">
        <f>'EVOX Top Level BOM'!#REF!</f>
        <v>#REF!</v>
      </c>
      <c r="H52" s="586" t="e">
        <f>'EVOX Top Level BOM'!#REF!</f>
        <v>#REF!</v>
      </c>
      <c r="I52" s="348" t="e">
        <f>'EVOX Top Level BOM'!#REF!</f>
        <v>#REF!</v>
      </c>
      <c r="J52" s="462" t="e">
        <f>'EVOX Top Level BOM'!#REF!</f>
        <v>#REF!</v>
      </c>
      <c r="K52" s="761"/>
      <c r="L52" s="761"/>
      <c r="M52" s="761"/>
      <c r="N52" s="764"/>
      <c r="O52" s="763"/>
      <c r="P52" s="723"/>
      <c r="R52" s="513"/>
      <c r="X52" s="351"/>
      <c r="Y52" s="351"/>
      <c r="Z52" s="351"/>
      <c r="AA52" s="351"/>
      <c r="AB52" s="351"/>
      <c r="AC52" s="351"/>
      <c r="AG52" s="452"/>
      <c r="AR52" s="357"/>
      <c r="AS52" s="357"/>
      <c r="AT52" s="347"/>
      <c r="AW52" s="349"/>
      <c r="BE52" s="347"/>
    </row>
    <row r="53" spans="1:58" s="348" customFormat="1" ht="14.4" x14ac:dyDescent="0.3">
      <c r="B53" s="348" t="e">
        <f>'EVOX Top Level BOM'!#REF!</f>
        <v>#REF!</v>
      </c>
      <c r="C53" s="351" t="e">
        <f>'EVOX Top Level BOM'!#REF!</f>
        <v>#REF!</v>
      </c>
      <c r="D53" s="351" t="e">
        <f>'EVOX Top Level BOM'!#REF!</f>
        <v>#REF!</v>
      </c>
      <c r="E53" s="351" t="e">
        <f>'EVOX Top Level BOM'!#REF!</f>
        <v>#REF!</v>
      </c>
      <c r="F53" s="586" t="e">
        <f>'EVOX Top Level BOM'!#REF!</f>
        <v>#REF!</v>
      </c>
      <c r="G53" s="586" t="e">
        <f>'EVOX Top Level BOM'!#REF!</f>
        <v>#REF!</v>
      </c>
      <c r="H53" s="586" t="e">
        <f>'EVOX Top Level BOM'!#REF!</f>
        <v>#REF!</v>
      </c>
      <c r="I53" s="348" t="e">
        <f>'EVOX Top Level BOM'!#REF!</f>
        <v>#REF!</v>
      </c>
      <c r="J53" s="462" t="e">
        <f>'EVOX Top Level BOM'!#REF!</f>
        <v>#REF!</v>
      </c>
      <c r="K53" s="761"/>
      <c r="L53" s="761"/>
      <c r="M53" s="761"/>
      <c r="N53" s="764"/>
      <c r="O53" s="763"/>
      <c r="P53" s="723"/>
      <c r="R53" s="513"/>
      <c r="X53" s="351"/>
      <c r="Y53" s="351"/>
      <c r="Z53" s="351"/>
      <c r="AA53" s="351"/>
      <c r="AB53" s="351"/>
      <c r="AC53" s="351"/>
      <c r="AG53" s="452"/>
      <c r="AR53" s="357"/>
      <c r="AS53" s="357"/>
      <c r="AT53" s="347"/>
      <c r="AW53" s="349"/>
      <c r="BE53" s="347"/>
    </row>
    <row r="54" spans="1:58" s="348" customFormat="1" ht="14.4" x14ac:dyDescent="0.3">
      <c r="B54" s="348" t="e">
        <f>'EVOX Top Level BOM'!#REF!</f>
        <v>#REF!</v>
      </c>
      <c r="C54" s="351" t="e">
        <f>'EVOX Top Level BOM'!#REF!</f>
        <v>#REF!</v>
      </c>
      <c r="D54" s="351" t="e">
        <f>'EVOX Top Level BOM'!#REF!</f>
        <v>#REF!</v>
      </c>
      <c r="E54" s="351" t="e">
        <f>'EVOX Top Level BOM'!#REF!</f>
        <v>#REF!</v>
      </c>
      <c r="F54" s="586" t="e">
        <f>'EVOX Top Level BOM'!#REF!</f>
        <v>#REF!</v>
      </c>
      <c r="G54" s="586" t="e">
        <f>'EVOX Top Level BOM'!#REF!</f>
        <v>#REF!</v>
      </c>
      <c r="H54" s="586" t="e">
        <f>'EVOX Top Level BOM'!#REF!</f>
        <v>#REF!</v>
      </c>
      <c r="I54" s="348" t="e">
        <f>'EVOX Top Level BOM'!#REF!</f>
        <v>#REF!</v>
      </c>
      <c r="J54" s="462" t="e">
        <f>'EVOX Top Level BOM'!#REF!</f>
        <v>#REF!</v>
      </c>
      <c r="K54" s="761"/>
      <c r="L54" s="761"/>
      <c r="M54" s="761"/>
      <c r="N54" s="764"/>
      <c r="O54" s="763"/>
      <c r="P54" s="723"/>
      <c r="R54" s="513"/>
      <c r="X54" s="351"/>
      <c r="Y54" s="351"/>
      <c r="Z54" s="351"/>
      <c r="AA54" s="351"/>
      <c r="AB54" s="351"/>
      <c r="AC54" s="351"/>
      <c r="AG54" s="452"/>
      <c r="AR54" s="357"/>
      <c r="AS54" s="357"/>
      <c r="AT54" s="347"/>
      <c r="AW54" s="349"/>
      <c r="BE54" s="347"/>
    </row>
    <row r="55" spans="1:58" s="348" customFormat="1" ht="14.4" x14ac:dyDescent="0.3">
      <c r="B55" s="348" t="e">
        <f>'EVOX Top Level BOM'!#REF!</f>
        <v>#REF!</v>
      </c>
      <c r="C55" s="351" t="e">
        <f>'EVOX Top Level BOM'!#REF!</f>
        <v>#REF!</v>
      </c>
      <c r="D55" s="351" t="e">
        <f>'EVOX Top Level BOM'!#REF!</f>
        <v>#REF!</v>
      </c>
      <c r="E55" s="351" t="e">
        <f>'EVOX Top Level BOM'!#REF!</f>
        <v>#REF!</v>
      </c>
      <c r="F55" s="586" t="e">
        <f>'EVOX Top Level BOM'!#REF!</f>
        <v>#REF!</v>
      </c>
      <c r="G55" s="586" t="e">
        <f>'EVOX Top Level BOM'!#REF!</f>
        <v>#REF!</v>
      </c>
      <c r="H55" s="586" t="e">
        <f>'EVOX Top Level BOM'!#REF!</f>
        <v>#REF!</v>
      </c>
      <c r="I55" s="348" t="e">
        <f>'EVOX Top Level BOM'!#REF!</f>
        <v>#REF!</v>
      </c>
      <c r="J55" s="462" t="e">
        <f>'EVOX Top Level BOM'!#REF!</f>
        <v>#REF!</v>
      </c>
      <c r="K55" s="761"/>
      <c r="L55" s="761"/>
      <c r="M55" s="761"/>
      <c r="N55" s="764"/>
      <c r="O55" s="763"/>
      <c r="P55" s="723"/>
      <c r="R55" s="513"/>
      <c r="X55" s="351"/>
      <c r="Y55" s="351"/>
      <c r="Z55" s="351"/>
      <c r="AA55" s="351"/>
      <c r="AB55" s="351"/>
      <c r="AC55" s="351"/>
      <c r="AG55" s="452"/>
      <c r="AR55" s="357"/>
      <c r="AS55" s="357"/>
      <c r="AT55" s="347"/>
      <c r="AW55" s="349"/>
      <c r="BE55" s="347"/>
    </row>
    <row r="56" spans="1:58" s="348" customFormat="1" ht="14.4" x14ac:dyDescent="0.3">
      <c r="B56" s="348" t="e">
        <f>'EVOX Top Level BOM'!#REF!</f>
        <v>#REF!</v>
      </c>
      <c r="C56" s="351" t="e">
        <f>'EVOX Top Level BOM'!#REF!</f>
        <v>#REF!</v>
      </c>
      <c r="D56" s="351" t="e">
        <f>'EVOX Top Level BOM'!#REF!</f>
        <v>#REF!</v>
      </c>
      <c r="E56" s="351" t="e">
        <f>'EVOX Top Level BOM'!#REF!</f>
        <v>#REF!</v>
      </c>
      <c r="F56" s="586" t="e">
        <f>'EVOX Top Level BOM'!#REF!</f>
        <v>#REF!</v>
      </c>
      <c r="G56" s="586" t="e">
        <f>'EVOX Top Level BOM'!#REF!</f>
        <v>#REF!</v>
      </c>
      <c r="H56" s="586" t="e">
        <f>'EVOX Top Level BOM'!#REF!</f>
        <v>#REF!</v>
      </c>
      <c r="I56" s="348" t="e">
        <f>'EVOX Top Level BOM'!#REF!</f>
        <v>#REF!</v>
      </c>
      <c r="J56" s="462" t="e">
        <f>'EVOX Top Level BOM'!#REF!</f>
        <v>#REF!</v>
      </c>
      <c r="K56" s="761"/>
      <c r="L56" s="761"/>
      <c r="M56" s="761"/>
      <c r="N56" s="764"/>
      <c r="O56" s="763"/>
      <c r="P56" s="723"/>
      <c r="R56" s="745"/>
      <c r="S56" s="607"/>
      <c r="X56" s="351"/>
      <c r="Y56" s="351"/>
      <c r="Z56" s="351"/>
      <c r="AA56" s="351"/>
      <c r="AB56" s="351"/>
      <c r="AC56" s="351"/>
      <c r="AG56" s="452"/>
      <c r="AR56" s="357"/>
      <c r="AS56" s="357"/>
      <c r="AT56" s="347"/>
      <c r="AW56" s="349"/>
      <c r="BE56" s="347"/>
    </row>
    <row r="57" spans="1:58" s="348" customFormat="1" ht="14.4" x14ac:dyDescent="0.3">
      <c r="B57" s="348" t="e">
        <f>'EVOX Top Level BOM'!#REF!</f>
        <v>#REF!</v>
      </c>
      <c r="C57" s="351" t="e">
        <f>'EVOX Top Level BOM'!#REF!</f>
        <v>#REF!</v>
      </c>
      <c r="D57" s="351" t="e">
        <f>'EVOX Top Level BOM'!#REF!</f>
        <v>#REF!</v>
      </c>
      <c r="E57" s="351" t="e">
        <f>'EVOX Top Level BOM'!#REF!</f>
        <v>#REF!</v>
      </c>
      <c r="F57" s="586" t="e">
        <f>'EVOX Top Level BOM'!#REF!</f>
        <v>#REF!</v>
      </c>
      <c r="G57" s="586" t="e">
        <f>'EVOX Top Level BOM'!#REF!</f>
        <v>#REF!</v>
      </c>
      <c r="H57" s="586" t="e">
        <f>'EVOX Top Level BOM'!#REF!</f>
        <v>#REF!</v>
      </c>
      <c r="I57" s="348" t="e">
        <f>'EVOX Top Level BOM'!#REF!</f>
        <v>#REF!</v>
      </c>
      <c r="J57" s="462" t="e">
        <f>'EVOX Top Level BOM'!#REF!</f>
        <v>#REF!</v>
      </c>
      <c r="K57" s="761"/>
      <c r="L57" s="761"/>
      <c r="M57" s="761"/>
      <c r="N57" s="764"/>
      <c r="O57" s="763"/>
      <c r="P57" s="723"/>
      <c r="R57" s="513"/>
      <c r="X57" s="351"/>
      <c r="Y57" s="351"/>
      <c r="Z57" s="351"/>
      <c r="AA57" s="351"/>
      <c r="AB57" s="351"/>
      <c r="AC57" s="351"/>
      <c r="AG57" s="452"/>
      <c r="AR57" s="357"/>
      <c r="AS57" s="357"/>
      <c r="AT57" s="347"/>
      <c r="AW57" s="349"/>
      <c r="BE57" s="347"/>
    </row>
    <row r="58" spans="1:58" s="348" customFormat="1" ht="14.4" x14ac:dyDescent="0.3">
      <c r="B58" s="348" t="e">
        <f>'EVOX Top Level BOM'!#REF!</f>
        <v>#REF!</v>
      </c>
      <c r="C58" s="351" t="e">
        <f>'EVOX Top Level BOM'!#REF!</f>
        <v>#REF!</v>
      </c>
      <c r="D58" s="351" t="e">
        <f>'EVOX Top Level BOM'!#REF!</f>
        <v>#REF!</v>
      </c>
      <c r="E58" s="351" t="e">
        <f>'EVOX Top Level BOM'!#REF!</f>
        <v>#REF!</v>
      </c>
      <c r="F58" s="586" t="e">
        <f>'EVOX Top Level BOM'!#REF!</f>
        <v>#REF!</v>
      </c>
      <c r="G58" s="586" t="e">
        <f>'EVOX Top Level BOM'!#REF!</f>
        <v>#REF!</v>
      </c>
      <c r="H58" s="586" t="e">
        <f>'EVOX Top Level BOM'!#REF!</f>
        <v>#REF!</v>
      </c>
      <c r="I58" s="348" t="e">
        <f>'EVOX Top Level BOM'!#REF!</f>
        <v>#REF!</v>
      </c>
      <c r="J58" s="462" t="e">
        <f>'EVOX Top Level BOM'!#REF!</f>
        <v>#REF!</v>
      </c>
      <c r="K58" s="761"/>
      <c r="L58" s="761"/>
      <c r="M58" s="761"/>
      <c r="N58" s="764"/>
      <c r="O58" s="763"/>
      <c r="P58" s="723"/>
      <c r="R58" s="513"/>
      <c r="X58" s="351"/>
      <c r="Y58" s="351"/>
      <c r="Z58" s="351"/>
      <c r="AA58" s="351"/>
      <c r="AB58" s="351"/>
      <c r="AC58" s="351"/>
      <c r="AG58" s="452"/>
      <c r="AR58" s="357"/>
      <c r="AS58" s="357"/>
      <c r="AT58" s="347"/>
      <c r="AW58" s="349"/>
      <c r="BE58" s="347"/>
    </row>
    <row r="59" spans="1:58" s="348" customFormat="1" ht="14.4" x14ac:dyDescent="0.3">
      <c r="B59" s="348" t="e">
        <f>'EVOX Top Level BOM'!#REF!</f>
        <v>#REF!</v>
      </c>
      <c r="C59" s="351" t="e">
        <f>'EVOX Top Level BOM'!#REF!</f>
        <v>#REF!</v>
      </c>
      <c r="D59" s="351" t="e">
        <f>'EVOX Top Level BOM'!#REF!</f>
        <v>#REF!</v>
      </c>
      <c r="E59" s="351" t="e">
        <f>'EVOX Top Level BOM'!#REF!</f>
        <v>#REF!</v>
      </c>
      <c r="F59" s="586" t="e">
        <f>'EVOX Top Level BOM'!#REF!</f>
        <v>#REF!</v>
      </c>
      <c r="G59" s="586" t="e">
        <f>'EVOX Top Level BOM'!#REF!</f>
        <v>#REF!</v>
      </c>
      <c r="H59" s="586" t="e">
        <f>'EVOX Top Level BOM'!#REF!</f>
        <v>#REF!</v>
      </c>
      <c r="I59" s="348" t="e">
        <f>'EVOX Top Level BOM'!#REF!</f>
        <v>#REF!</v>
      </c>
      <c r="J59" s="462" t="e">
        <f>'EVOX Top Level BOM'!#REF!</f>
        <v>#REF!</v>
      </c>
      <c r="K59" s="761"/>
      <c r="L59" s="761"/>
      <c r="M59" s="761"/>
      <c r="N59" s="764"/>
      <c r="O59" s="763"/>
      <c r="P59" s="723"/>
      <c r="R59" s="513"/>
      <c r="X59" s="351"/>
      <c r="Y59" s="351"/>
      <c r="Z59" s="351"/>
      <c r="AA59" s="351"/>
      <c r="AB59" s="351"/>
      <c r="AC59" s="351"/>
      <c r="AG59" s="452"/>
      <c r="AR59" s="357"/>
      <c r="AS59" s="357"/>
      <c r="AT59" s="347"/>
      <c r="AW59" s="349"/>
      <c r="BE59" s="347"/>
    </row>
    <row r="60" spans="1:58" s="348" customFormat="1" ht="14.4" x14ac:dyDescent="0.3">
      <c r="B60" s="348" t="e">
        <f>'EVOX Top Level BOM'!#REF!</f>
        <v>#REF!</v>
      </c>
      <c r="C60" s="351" t="e">
        <f>'EVOX Top Level BOM'!#REF!</f>
        <v>#REF!</v>
      </c>
      <c r="D60" s="351" t="e">
        <f>'EVOX Top Level BOM'!#REF!</f>
        <v>#REF!</v>
      </c>
      <c r="E60" s="351" t="e">
        <f>'EVOX Top Level BOM'!#REF!</f>
        <v>#REF!</v>
      </c>
      <c r="F60" s="586" t="e">
        <f>'EVOX Top Level BOM'!#REF!</f>
        <v>#REF!</v>
      </c>
      <c r="G60" s="586" t="e">
        <f>'EVOX Top Level BOM'!#REF!</f>
        <v>#REF!</v>
      </c>
      <c r="H60" s="586" t="e">
        <f>'EVOX Top Level BOM'!#REF!</f>
        <v>#REF!</v>
      </c>
      <c r="I60" s="348" t="e">
        <f>'EVOX Top Level BOM'!#REF!</f>
        <v>#REF!</v>
      </c>
      <c r="J60" s="462" t="e">
        <f>'EVOX Top Level BOM'!#REF!</f>
        <v>#REF!</v>
      </c>
      <c r="K60" s="761"/>
      <c r="L60" s="761"/>
      <c r="M60" s="761"/>
      <c r="N60" s="764"/>
      <c r="O60" s="763"/>
      <c r="P60" s="723"/>
      <c r="R60" s="513"/>
      <c r="X60" s="351"/>
      <c r="Y60" s="351"/>
      <c r="Z60" s="351"/>
      <c r="AA60" s="351"/>
      <c r="AB60" s="351"/>
      <c r="AC60" s="351"/>
      <c r="AG60" s="452"/>
      <c r="AR60" s="357"/>
      <c r="AS60" s="357"/>
      <c r="AT60" s="347"/>
      <c r="AW60" s="349"/>
      <c r="BE60" s="347"/>
    </row>
    <row r="61" spans="1:58" s="348" customFormat="1" ht="14.4" x14ac:dyDescent="0.3">
      <c r="A61" s="640"/>
      <c r="B61" s="640" t="e">
        <f>'EVOX Top Level BOM'!#REF!</f>
        <v>#REF!</v>
      </c>
      <c r="C61" s="641" t="e">
        <f>'EVOX Top Level BOM'!#REF!</f>
        <v>#REF!</v>
      </c>
      <c r="D61" s="641" t="e">
        <f>'EVOX Top Level BOM'!#REF!</f>
        <v>#REF!</v>
      </c>
      <c r="E61" s="649" t="e">
        <f>'EVOX Top Level BOM'!#REF!</f>
        <v>#REF!</v>
      </c>
      <c r="F61" s="649" t="e">
        <f>'EVOX Top Level BOM'!#REF!</f>
        <v>#REF!</v>
      </c>
      <c r="G61" s="649" t="e">
        <f>'EVOX Top Level BOM'!#REF!</f>
        <v>#REF!</v>
      </c>
      <c r="H61" s="688" t="e">
        <f>'EVOX Top Level BOM'!#REF!</f>
        <v>#REF!</v>
      </c>
      <c r="I61" s="651" t="e">
        <f>'EVOX Top Level BOM'!#REF!</f>
        <v>#REF!</v>
      </c>
      <c r="J61" s="689" t="e">
        <f>'EVOX Top Level BOM'!#REF!</f>
        <v>#REF!</v>
      </c>
      <c r="K61" s="761"/>
      <c r="L61" s="761"/>
      <c r="M61" s="761"/>
      <c r="N61" s="764"/>
      <c r="O61" s="763"/>
      <c r="P61" s="723"/>
      <c r="R61" s="513"/>
      <c r="X61" s="351"/>
      <c r="Y61" s="351"/>
      <c r="Z61" s="351"/>
      <c r="AA61" s="351"/>
      <c r="AB61" s="351"/>
      <c r="AC61" s="351"/>
      <c r="AG61" s="452"/>
      <c r="AR61" s="357"/>
      <c r="AS61" s="357"/>
      <c r="AT61" s="347"/>
      <c r="AW61" s="349"/>
      <c r="BE61" s="347"/>
    </row>
    <row r="62" spans="1:58" s="348" customFormat="1" ht="14.4" x14ac:dyDescent="0.3">
      <c r="A62" s="464"/>
      <c r="B62" s="464" t="e">
        <f>'EVOX Top Level BOM'!#REF!</f>
        <v>#REF!</v>
      </c>
      <c r="C62" s="468" t="e">
        <f>'EVOX Top Level BOM'!#REF!</f>
        <v>#REF!</v>
      </c>
      <c r="D62" s="468" t="e">
        <f>'EVOX Top Level BOM'!#REF!</f>
        <v>#REF!</v>
      </c>
      <c r="E62" s="588" t="e">
        <f>'EVOX Top Level BOM'!#REF!</f>
        <v>#REF!</v>
      </c>
      <c r="F62" s="588" t="e">
        <f>'EVOX Top Level BOM'!#REF!</f>
        <v>#REF!</v>
      </c>
      <c r="G62" s="588" t="e">
        <f>'EVOX Top Level BOM'!#REF!</f>
        <v>#REF!</v>
      </c>
      <c r="H62" s="560" t="e">
        <f>'EVOX Top Level BOM'!#REF!</f>
        <v>#REF!</v>
      </c>
      <c r="I62" s="561" t="e">
        <f>'EVOX Top Level BOM'!#REF!</f>
        <v>#REF!</v>
      </c>
      <c r="J62" s="466" t="e">
        <f>'EVOX Top Level BOM'!#REF!</f>
        <v>#REF!</v>
      </c>
      <c r="K62" s="761"/>
      <c r="L62" s="761"/>
      <c r="M62" s="761"/>
      <c r="N62" s="764"/>
      <c r="O62" s="763"/>
      <c r="P62" s="723"/>
      <c r="R62" s="513"/>
      <c r="X62" s="351"/>
      <c r="Y62" s="351"/>
      <c r="Z62" s="351"/>
      <c r="AA62" s="351"/>
      <c r="AB62" s="351"/>
      <c r="AC62" s="351"/>
      <c r="AG62" s="452"/>
      <c r="AR62" s="357"/>
      <c r="AS62" s="357"/>
      <c r="AT62" s="347"/>
      <c r="AW62" s="349"/>
      <c r="BE62" s="347"/>
    </row>
    <row r="63" spans="1:58" s="348" customFormat="1" ht="14.4" x14ac:dyDescent="0.3">
      <c r="A63" s="464"/>
      <c r="B63" s="464" t="e">
        <f>'EVOX Top Level BOM'!#REF!</f>
        <v>#REF!</v>
      </c>
      <c r="C63" s="468" t="e">
        <f>'EVOX Top Level BOM'!#REF!</f>
        <v>#REF!</v>
      </c>
      <c r="D63" s="468" t="e">
        <f>'EVOX Top Level BOM'!#REF!</f>
        <v>#REF!</v>
      </c>
      <c r="E63" s="588" t="e">
        <f>'EVOX Top Level BOM'!#REF!</f>
        <v>#REF!</v>
      </c>
      <c r="F63" s="588" t="e">
        <f>'EVOX Top Level BOM'!#REF!</f>
        <v>#REF!</v>
      </c>
      <c r="G63" s="588" t="e">
        <f>'EVOX Top Level BOM'!#REF!</f>
        <v>#REF!</v>
      </c>
      <c r="H63" s="560" t="e">
        <f>'EVOX Top Level BOM'!#REF!</f>
        <v>#REF!</v>
      </c>
      <c r="I63" s="561" t="e">
        <f>'EVOX Top Level BOM'!#REF!</f>
        <v>#REF!</v>
      </c>
      <c r="J63" s="466" t="e">
        <f>'EVOX Top Level BOM'!#REF!</f>
        <v>#REF!</v>
      </c>
      <c r="K63" s="761"/>
      <c r="L63" s="761"/>
      <c r="M63" s="768"/>
      <c r="N63" s="764"/>
      <c r="O63" s="763"/>
      <c r="P63" s="723"/>
      <c r="R63" s="513"/>
      <c r="X63" s="351"/>
      <c r="Y63" s="351"/>
      <c r="Z63" s="351"/>
      <c r="AA63" s="351"/>
      <c r="AB63" s="351"/>
      <c r="AC63" s="351"/>
      <c r="AG63" s="452"/>
      <c r="AR63" s="357"/>
      <c r="AS63" s="357"/>
      <c r="AT63" s="347"/>
      <c r="AW63" s="349"/>
      <c r="BE63" s="347"/>
    </row>
    <row r="64" spans="1:58" ht="14.4" x14ac:dyDescent="0.3">
      <c r="A64" s="632"/>
      <c r="B64" s="690" t="e">
        <f>'EVOX Top Level BOM'!#REF!</f>
        <v>#REF!</v>
      </c>
      <c r="C64" s="629" t="e">
        <f>'EVOX Top Level BOM'!#REF!</f>
        <v>#REF!</v>
      </c>
      <c r="D64" s="629" t="e">
        <f>'EVOX Top Level BOM'!#REF!</f>
        <v>#REF!</v>
      </c>
      <c r="E64" s="625" t="e">
        <f>'EVOX Top Level BOM'!#REF!</f>
        <v>#REF!</v>
      </c>
      <c r="F64" s="625" t="e">
        <f>'EVOX Top Level BOM'!#REF!</f>
        <v>#REF!</v>
      </c>
      <c r="G64" s="691" t="e">
        <f>'EVOX Top Level BOM'!#REF!</f>
        <v>#REF!</v>
      </c>
      <c r="H64" s="626" t="e">
        <f>'EVOX Top Level BOM'!#REF!</f>
        <v>#REF!</v>
      </c>
      <c r="I64" s="627" t="e">
        <f>'EVOX Top Level BOM'!#REF!</f>
        <v>#REF!</v>
      </c>
      <c r="J64" s="692" t="e">
        <f>'EVOX Top Level BOM'!#REF!</f>
        <v>#REF!</v>
      </c>
      <c r="K64" s="769"/>
      <c r="L64" s="769"/>
      <c r="M64" s="770"/>
      <c r="N64" s="771"/>
      <c r="O64" s="772"/>
      <c r="P64" s="726"/>
      <c r="Q64" s="348"/>
      <c r="R64" s="519"/>
      <c r="S64" s="455"/>
      <c r="T64" s="455"/>
      <c r="U64" s="455"/>
      <c r="V64" s="455"/>
      <c r="W64" s="455"/>
      <c r="X64" s="609"/>
      <c r="Y64" s="609"/>
      <c r="Z64" s="609"/>
      <c r="AA64" s="609"/>
      <c r="AB64" s="609"/>
      <c r="AC64" s="609"/>
      <c r="AD64" s="455"/>
      <c r="AE64" s="455"/>
      <c r="AF64" s="455"/>
      <c r="AG64" s="682"/>
      <c r="AH64" s="455"/>
      <c r="AI64" s="455"/>
      <c r="AJ64" s="455"/>
      <c r="AK64" s="455"/>
      <c r="AL64" s="455"/>
      <c r="AM64" s="455"/>
      <c r="AN64" s="455"/>
      <c r="AO64" s="455"/>
      <c r="AP64" s="455"/>
      <c r="AQ64" s="455"/>
      <c r="AR64" s="673"/>
      <c r="AS64" s="673"/>
      <c r="AT64" s="674"/>
      <c r="AU64" s="455"/>
      <c r="AV64" s="455"/>
      <c r="AW64" s="675"/>
      <c r="AX64" s="455"/>
      <c r="AY64" s="455"/>
      <c r="AZ64" s="455"/>
      <c r="BA64" s="455"/>
      <c r="BB64" s="455"/>
      <c r="BC64" s="455"/>
      <c r="BD64" s="455"/>
      <c r="BE64" s="302"/>
      <c r="BF64" s="294"/>
    </row>
    <row r="65" spans="1:58" ht="14.4" x14ac:dyDescent="0.3">
      <c r="A65" s="464"/>
      <c r="B65" s="517" t="e">
        <f>'EVOX Top Level BOM'!#REF!</f>
        <v>#REF!</v>
      </c>
      <c r="C65" s="468" t="e">
        <f>'EVOX Top Level BOM'!#REF!</f>
        <v>#REF!</v>
      </c>
      <c r="D65" s="468" t="e">
        <f>'EVOX Top Level BOM'!#REF!</f>
        <v>#REF!</v>
      </c>
      <c r="E65" s="588" t="e">
        <f>'EVOX Top Level BOM'!#REF!</f>
        <v>#REF!</v>
      </c>
      <c r="F65" s="588" t="e">
        <f>'EVOX Top Level BOM'!#REF!</f>
        <v>#REF!</v>
      </c>
      <c r="G65" s="603" t="e">
        <f>'EVOX Top Level BOM'!#REF!</f>
        <v>#REF!</v>
      </c>
      <c r="H65" s="560" t="e">
        <f>'EVOX Top Level BOM'!#REF!</f>
        <v>#REF!</v>
      </c>
      <c r="I65" s="561" t="e">
        <f>'EVOX Top Level BOM'!#REF!</f>
        <v>#REF!</v>
      </c>
      <c r="J65" s="466" t="e">
        <f>'EVOX Top Level BOM'!#REF!</f>
        <v>#REF!</v>
      </c>
      <c r="K65" s="761"/>
      <c r="L65" s="761"/>
      <c r="M65" s="768"/>
      <c r="N65" s="764"/>
      <c r="O65" s="763"/>
      <c r="P65" s="723"/>
      <c r="Q65" s="348"/>
      <c r="R65" s="513"/>
      <c r="S65" s="348"/>
      <c r="T65" s="348"/>
      <c r="U65" s="348"/>
      <c r="V65" s="348"/>
      <c r="W65" s="348"/>
      <c r="X65" s="351"/>
      <c r="Y65" s="351"/>
      <c r="Z65" s="351"/>
      <c r="AA65" s="351"/>
      <c r="AB65" s="351"/>
      <c r="AC65" s="351"/>
      <c r="AD65" s="348"/>
      <c r="AE65" s="348"/>
      <c r="AF65" s="348"/>
      <c r="AG65" s="452"/>
      <c r="AH65" s="348"/>
      <c r="AI65" s="348"/>
      <c r="AJ65" s="348"/>
      <c r="AK65" s="348"/>
      <c r="AL65" s="348"/>
      <c r="AM65" s="348"/>
      <c r="AN65" s="348"/>
      <c r="AO65" s="348"/>
      <c r="AP65" s="348"/>
      <c r="AQ65" s="348"/>
      <c r="AR65" s="357"/>
      <c r="AS65" s="357"/>
      <c r="AT65" s="347"/>
      <c r="AU65" s="348"/>
      <c r="AV65" s="348"/>
      <c r="AW65" s="349"/>
      <c r="AX65" s="348"/>
      <c r="AY65" s="348"/>
      <c r="AZ65" s="348"/>
      <c r="BA65" s="348"/>
      <c r="BB65" s="348"/>
      <c r="BC65" s="348"/>
      <c r="BD65" s="348"/>
      <c r="BE65" s="302"/>
      <c r="BF65" s="294"/>
    </row>
    <row r="66" spans="1:58" ht="14.4" x14ac:dyDescent="0.3">
      <c r="A66" s="640"/>
      <c r="B66" s="648" t="e">
        <f>'EVOX Top Level BOM'!#REF!</f>
        <v>#REF!</v>
      </c>
      <c r="C66" s="641" t="e">
        <f>'EVOX Top Level BOM'!#REF!</f>
        <v>#REF!</v>
      </c>
      <c r="D66" s="641" t="e">
        <f>'EVOX Top Level BOM'!#REF!</f>
        <v>#REF!</v>
      </c>
      <c r="E66" s="649" t="e">
        <f>'EVOX Top Level BOM'!#REF!</f>
        <v>#REF!</v>
      </c>
      <c r="F66" s="649" t="e">
        <f>'EVOX Top Level BOM'!#REF!</f>
        <v>#REF!</v>
      </c>
      <c r="G66" s="687" t="e">
        <f>'EVOX Top Level BOM'!#REF!</f>
        <v>#REF!</v>
      </c>
      <c r="H66" s="650" t="e">
        <f>'EVOX Top Level BOM'!#REF!</f>
        <v>#REF!</v>
      </c>
      <c r="I66" s="651" t="e">
        <f>'EVOX Top Level BOM'!#REF!</f>
        <v>#REF!</v>
      </c>
      <c r="J66" s="689" t="e">
        <f>'EVOX Top Level BOM'!#REF!</f>
        <v>#REF!</v>
      </c>
      <c r="K66" s="761"/>
      <c r="L66" s="761"/>
      <c r="M66" s="770"/>
      <c r="N66" s="764"/>
      <c r="O66" s="763"/>
      <c r="P66" s="723"/>
      <c r="Q66" s="348"/>
      <c r="R66" s="513"/>
      <c r="S66" s="348"/>
      <c r="T66" s="348"/>
      <c r="U66" s="348"/>
      <c r="V66" s="348"/>
      <c r="W66" s="348"/>
      <c r="X66" s="351"/>
      <c r="Y66" s="351"/>
      <c r="Z66" s="351"/>
      <c r="AB66" s="351"/>
      <c r="AC66" s="351"/>
      <c r="AD66" s="348"/>
      <c r="AE66" s="348"/>
      <c r="AF66" s="348"/>
      <c r="AG66" s="452"/>
      <c r="AH66" s="348"/>
      <c r="AI66" s="348"/>
      <c r="AJ66" s="348"/>
      <c r="AK66" s="348"/>
      <c r="AL66" s="348"/>
      <c r="AM66" s="348"/>
      <c r="AN66" s="348"/>
      <c r="AO66" s="348"/>
      <c r="AP66" s="348"/>
      <c r="AQ66" s="348"/>
      <c r="AR66" s="357"/>
      <c r="AS66" s="357"/>
      <c r="AT66" s="347"/>
      <c r="AU66" s="348"/>
      <c r="AV66" s="348"/>
      <c r="AW66" s="349"/>
      <c r="AX66" s="348"/>
      <c r="AY66" s="348"/>
      <c r="AZ66" s="348"/>
      <c r="BA66" s="348"/>
      <c r="BB66" s="348"/>
      <c r="BC66" s="348"/>
      <c r="BD66" s="348"/>
      <c r="BE66" s="302"/>
      <c r="BF66" s="294"/>
    </row>
    <row r="67" spans="1:58" ht="14.4" x14ac:dyDescent="0.3">
      <c r="A67" s="640"/>
      <c r="B67" s="648" t="e">
        <f>'EVOX Top Level BOM'!#REF!</f>
        <v>#REF!</v>
      </c>
      <c r="C67" s="641" t="e">
        <f>'EVOX Top Level BOM'!#REF!</f>
        <v>#REF!</v>
      </c>
      <c r="D67" s="641" t="e">
        <f>'EVOX Top Level BOM'!#REF!</f>
        <v>#REF!</v>
      </c>
      <c r="E67" s="649" t="e">
        <f>'EVOX Top Level BOM'!#REF!</f>
        <v>#REF!</v>
      </c>
      <c r="F67" s="649" t="e">
        <f>'EVOX Top Level BOM'!#REF!</f>
        <v>#REF!</v>
      </c>
      <c r="G67" s="687" t="e">
        <f>'EVOX Top Level BOM'!#REF!</f>
        <v>#REF!</v>
      </c>
      <c r="H67" s="650" t="e">
        <f>'EVOX Top Level BOM'!#REF!</f>
        <v>#REF!</v>
      </c>
      <c r="I67" s="651" t="e">
        <f>'EVOX Top Level BOM'!#REF!</f>
        <v>#REF!</v>
      </c>
      <c r="J67" s="689" t="e">
        <f>'EVOX Top Level BOM'!#REF!</f>
        <v>#REF!</v>
      </c>
      <c r="K67" s="761"/>
      <c r="L67" s="761"/>
      <c r="M67" s="768"/>
      <c r="N67" s="764"/>
      <c r="O67" s="763"/>
      <c r="P67" s="723"/>
      <c r="Q67" s="348"/>
      <c r="R67" s="513"/>
      <c r="S67" s="348"/>
      <c r="T67" s="348"/>
      <c r="U67" s="348"/>
      <c r="V67" s="348"/>
      <c r="W67" s="348"/>
      <c r="X67" s="351"/>
      <c r="Y67" s="351"/>
      <c r="Z67" s="351"/>
      <c r="AA67" s="351"/>
      <c r="AB67" s="351"/>
      <c r="AC67" s="351"/>
      <c r="AD67" s="348"/>
      <c r="AE67" s="348"/>
      <c r="AF67" s="348"/>
      <c r="AG67" s="452"/>
      <c r="AH67" s="348"/>
      <c r="AI67" s="348"/>
      <c r="AJ67" s="348"/>
      <c r="AK67" s="348"/>
      <c r="AL67" s="348"/>
      <c r="AM67" s="348"/>
      <c r="AN67" s="348"/>
      <c r="AO67" s="348"/>
      <c r="AP67" s="348"/>
      <c r="AQ67" s="348"/>
      <c r="AR67" s="357"/>
      <c r="AS67" s="357"/>
      <c r="AT67" s="347"/>
      <c r="AU67" s="348"/>
      <c r="AV67" s="348"/>
      <c r="AW67" s="349"/>
      <c r="AX67" s="348"/>
      <c r="AY67" s="348"/>
      <c r="AZ67" s="348"/>
      <c r="BA67" s="348"/>
      <c r="BB67" s="348"/>
      <c r="BC67" s="348"/>
      <c r="BD67" s="348"/>
      <c r="BE67" s="302"/>
      <c r="BF67" s="294"/>
    </row>
    <row r="68" spans="1:58" ht="14.4" x14ac:dyDescent="0.3">
      <c r="A68" s="640"/>
      <c r="B68" s="648" t="e">
        <f>'EVOX Top Level BOM'!#REF!</f>
        <v>#REF!</v>
      </c>
      <c r="C68" s="641" t="e">
        <f>'EVOX Top Level BOM'!#REF!</f>
        <v>#REF!</v>
      </c>
      <c r="D68" s="641" t="e">
        <f>'EVOX Top Level BOM'!#REF!</f>
        <v>#REF!</v>
      </c>
      <c r="E68" s="649" t="e">
        <f>'EVOX Top Level BOM'!#REF!</f>
        <v>#REF!</v>
      </c>
      <c r="F68" s="649" t="e">
        <f>'EVOX Top Level BOM'!#REF!</f>
        <v>#REF!</v>
      </c>
      <c r="G68" s="687" t="e">
        <f>'EVOX Top Level BOM'!#REF!</f>
        <v>#REF!</v>
      </c>
      <c r="H68" s="650" t="e">
        <f>'EVOX Top Level BOM'!#REF!</f>
        <v>#REF!</v>
      </c>
      <c r="I68" s="651" t="e">
        <f>'EVOX Top Level BOM'!#REF!</f>
        <v>#REF!</v>
      </c>
      <c r="J68" s="689" t="e">
        <f>'EVOX Top Level BOM'!#REF!</f>
        <v>#REF!</v>
      </c>
      <c r="K68" s="761"/>
      <c r="L68" s="761"/>
      <c r="M68" s="768"/>
      <c r="N68" s="764"/>
      <c r="O68" s="763"/>
      <c r="P68" s="723"/>
      <c r="Q68" s="348"/>
      <c r="R68" s="513"/>
      <c r="S68" s="348"/>
      <c r="T68" s="348"/>
      <c r="U68" s="348"/>
      <c r="V68" s="348"/>
      <c r="W68" s="348"/>
      <c r="X68" s="351"/>
      <c r="Y68" s="351"/>
      <c r="Z68" s="351"/>
      <c r="AA68" s="351"/>
      <c r="AB68" s="351"/>
      <c r="AC68" s="351"/>
      <c r="AD68" s="348"/>
      <c r="AE68" s="348"/>
      <c r="AF68" s="348"/>
      <c r="AG68" s="452"/>
      <c r="AH68" s="348"/>
      <c r="AI68" s="348"/>
      <c r="AJ68" s="348"/>
      <c r="AK68" s="348"/>
      <c r="AL68" s="348"/>
      <c r="AM68" s="348"/>
      <c r="AN68" s="348"/>
      <c r="AO68" s="348"/>
      <c r="AP68" s="348"/>
      <c r="AQ68" s="348"/>
      <c r="AR68" s="357"/>
      <c r="AS68" s="357"/>
      <c r="AT68" s="347"/>
      <c r="AU68" s="348"/>
      <c r="AV68" s="348"/>
      <c r="AW68" s="349"/>
      <c r="AX68" s="348"/>
      <c r="AY68" s="348"/>
      <c r="AZ68" s="348"/>
      <c r="BA68" s="348"/>
      <c r="BB68" s="348"/>
      <c r="BC68" s="348"/>
      <c r="BD68" s="348"/>
      <c r="BE68" s="302"/>
      <c r="BF68" s="294"/>
    </row>
    <row r="69" spans="1:58" ht="14.4" x14ac:dyDescent="0.3">
      <c r="A69" s="640"/>
      <c r="B69" s="648" t="e">
        <f>'EVOX Top Level BOM'!#REF!</f>
        <v>#REF!</v>
      </c>
      <c r="C69" s="641" t="e">
        <f>'EVOX Top Level BOM'!#REF!</f>
        <v>#REF!</v>
      </c>
      <c r="D69" s="641" t="e">
        <f>'EVOX Top Level BOM'!#REF!</f>
        <v>#REF!</v>
      </c>
      <c r="E69" s="649" t="e">
        <f>'EVOX Top Level BOM'!#REF!</f>
        <v>#REF!</v>
      </c>
      <c r="F69" s="649" t="e">
        <f>'EVOX Top Level BOM'!#REF!</f>
        <v>#REF!</v>
      </c>
      <c r="G69" s="687" t="e">
        <f>'EVOX Top Level BOM'!#REF!</f>
        <v>#REF!</v>
      </c>
      <c r="H69" s="650" t="e">
        <f>'EVOX Top Level BOM'!#REF!</f>
        <v>#REF!</v>
      </c>
      <c r="I69" s="651" t="e">
        <f>'EVOX Top Level BOM'!#REF!</f>
        <v>#REF!</v>
      </c>
      <c r="J69" s="689" t="e">
        <f>'EVOX Top Level BOM'!#REF!</f>
        <v>#REF!</v>
      </c>
      <c r="K69" s="761"/>
      <c r="L69" s="761"/>
      <c r="M69" s="768"/>
      <c r="N69" s="764"/>
      <c r="O69" s="763"/>
      <c r="P69" s="723"/>
      <c r="Q69" s="348"/>
      <c r="R69" s="513"/>
      <c r="S69" s="348"/>
      <c r="T69" s="348"/>
      <c r="U69" s="348"/>
      <c r="V69" s="348"/>
      <c r="W69" s="348"/>
      <c r="X69" s="351"/>
      <c r="Y69" s="351"/>
      <c r="Z69" s="351"/>
      <c r="AA69" s="351"/>
      <c r="AB69" s="351"/>
      <c r="AC69" s="351"/>
      <c r="AD69" s="348"/>
      <c r="AE69" s="348"/>
      <c r="AF69" s="348"/>
      <c r="AG69" s="452"/>
      <c r="AH69" s="348"/>
      <c r="AI69" s="348"/>
      <c r="AJ69" s="348"/>
      <c r="AK69" s="348"/>
      <c r="AL69" s="348"/>
      <c r="AM69" s="348"/>
      <c r="AN69" s="348"/>
      <c r="AO69" s="348"/>
      <c r="AP69" s="348"/>
      <c r="AQ69" s="348"/>
      <c r="AR69" s="357"/>
      <c r="AS69" s="357"/>
      <c r="AT69" s="347"/>
      <c r="AU69" s="348"/>
      <c r="AV69" s="348"/>
      <c r="AW69" s="349"/>
      <c r="AX69" s="348"/>
      <c r="AY69" s="348"/>
      <c r="AZ69" s="348"/>
      <c r="BA69" s="348"/>
      <c r="BB69" s="348"/>
      <c r="BC69" s="348"/>
      <c r="BD69" s="348"/>
      <c r="BE69" s="302"/>
      <c r="BF69" s="294"/>
    </row>
    <row r="70" spans="1:58" ht="14.4" x14ac:dyDescent="0.3">
      <c r="A70" s="640"/>
      <c r="B70" s="648" t="e">
        <f>'EVOX Top Level BOM'!#REF!</f>
        <v>#REF!</v>
      </c>
      <c r="C70" s="641" t="e">
        <f>'EVOX Top Level BOM'!#REF!</f>
        <v>#REF!</v>
      </c>
      <c r="D70" s="641" t="e">
        <f>'EVOX Top Level BOM'!#REF!</f>
        <v>#REF!</v>
      </c>
      <c r="E70" s="649" t="e">
        <f>'EVOX Top Level BOM'!#REF!</f>
        <v>#REF!</v>
      </c>
      <c r="F70" s="649" t="e">
        <f>'EVOX Top Level BOM'!#REF!</f>
        <v>#REF!</v>
      </c>
      <c r="G70" s="687" t="e">
        <f>'EVOX Top Level BOM'!#REF!</f>
        <v>#REF!</v>
      </c>
      <c r="H70" s="650" t="e">
        <f>'EVOX Top Level BOM'!#REF!</f>
        <v>#REF!</v>
      </c>
      <c r="I70" s="651" t="e">
        <f>'EVOX Top Level BOM'!#REF!</f>
        <v>#REF!</v>
      </c>
      <c r="J70" s="689" t="e">
        <f>'EVOX Top Level BOM'!#REF!</f>
        <v>#REF!</v>
      </c>
      <c r="K70" s="761"/>
      <c r="L70" s="761"/>
      <c r="M70" s="768"/>
      <c r="N70" s="764"/>
      <c r="O70" s="763"/>
      <c r="P70" s="723"/>
      <c r="Q70" s="348"/>
      <c r="R70" s="513"/>
      <c r="S70" s="348"/>
      <c r="T70" s="348"/>
      <c r="U70" s="348"/>
      <c r="V70" s="348"/>
      <c r="W70" s="348"/>
      <c r="X70" s="351"/>
      <c r="Y70" s="351"/>
      <c r="Z70" s="351"/>
      <c r="AA70" s="351"/>
      <c r="AB70" s="351"/>
      <c r="AC70" s="351"/>
      <c r="AD70" s="348"/>
      <c r="AE70" s="348"/>
      <c r="AF70" s="348"/>
      <c r="AG70" s="452"/>
      <c r="AH70" s="348"/>
      <c r="AI70" s="348"/>
      <c r="AJ70" s="348"/>
      <c r="AK70" s="348"/>
      <c r="AL70" s="348"/>
      <c r="AM70" s="348"/>
      <c r="AN70" s="348"/>
      <c r="AO70" s="348"/>
      <c r="AP70" s="348"/>
      <c r="AQ70" s="348"/>
      <c r="AR70" s="357"/>
      <c r="AS70" s="357"/>
      <c r="AT70" s="347"/>
      <c r="AU70" s="348"/>
      <c r="AV70" s="348"/>
      <c r="AW70" s="349"/>
      <c r="AX70" s="348"/>
      <c r="AY70" s="348"/>
      <c r="AZ70" s="348"/>
      <c r="BA70" s="348"/>
      <c r="BB70" s="348"/>
      <c r="BC70" s="348"/>
      <c r="BD70" s="348"/>
      <c r="BE70" s="302"/>
      <c r="BF70" s="294"/>
    </row>
    <row r="71" spans="1:58" ht="14.4" x14ac:dyDescent="0.3">
      <c r="A71" s="464"/>
      <c r="B71" s="517" t="e">
        <f>'EVOX Top Level BOM'!#REF!</f>
        <v>#REF!</v>
      </c>
      <c r="C71" s="468" t="e">
        <f>'EVOX Top Level BOM'!#REF!</f>
        <v>#REF!</v>
      </c>
      <c r="D71" s="468" t="e">
        <f>'EVOX Top Level BOM'!#REF!</f>
        <v>#REF!</v>
      </c>
      <c r="E71" s="588" t="e">
        <f>'EVOX Top Level BOM'!#REF!</f>
        <v>#REF!</v>
      </c>
      <c r="F71" s="588" t="e">
        <f>'EVOX Top Level BOM'!#REF!</f>
        <v>#REF!</v>
      </c>
      <c r="G71" s="603" t="e">
        <f>'EVOX Top Level BOM'!#REF!</f>
        <v>#REF!</v>
      </c>
      <c r="H71" s="560" t="e">
        <f>'EVOX Top Level BOM'!#REF!</f>
        <v>#REF!</v>
      </c>
      <c r="I71" s="561" t="e">
        <f>'EVOX Top Level BOM'!#REF!</f>
        <v>#REF!</v>
      </c>
      <c r="J71" s="466" t="e">
        <f>'EVOX Top Level BOM'!#REF!</f>
        <v>#REF!</v>
      </c>
      <c r="K71" s="761"/>
      <c r="L71" s="761"/>
      <c r="M71" s="768"/>
      <c r="N71" s="764"/>
      <c r="O71" s="763"/>
      <c r="P71" s="723"/>
      <c r="Q71" s="348"/>
      <c r="R71" s="513"/>
      <c r="S71" s="348"/>
      <c r="T71" s="348"/>
      <c r="U71" s="348"/>
      <c r="V71" s="348"/>
      <c r="W71" s="348"/>
      <c r="X71" s="351"/>
      <c r="Y71" s="351"/>
      <c r="Z71" s="351"/>
      <c r="AA71" s="351"/>
      <c r="AB71" s="351"/>
      <c r="AC71" s="351"/>
      <c r="AD71" s="348"/>
      <c r="AE71" s="348"/>
      <c r="AF71" s="348"/>
      <c r="AG71" s="452"/>
      <c r="AH71" s="348"/>
      <c r="AI71" s="348"/>
      <c r="AJ71" s="348"/>
      <c r="AK71" s="348"/>
      <c r="AL71" s="348"/>
      <c r="AM71" s="348"/>
      <c r="AN71" s="348"/>
      <c r="AO71" s="348"/>
      <c r="AP71" s="348"/>
      <c r="AQ71" s="348"/>
      <c r="AR71" s="357"/>
      <c r="AS71" s="357"/>
      <c r="AT71" s="347"/>
      <c r="AU71" s="348"/>
      <c r="AV71" s="348"/>
      <c r="AW71" s="349"/>
      <c r="AX71" s="348"/>
      <c r="AY71" s="348"/>
      <c r="AZ71" s="348"/>
      <c r="BA71" s="348"/>
      <c r="BB71" s="348"/>
      <c r="BC71" s="348"/>
      <c r="BD71" s="348"/>
      <c r="BE71" s="302"/>
      <c r="BF71" s="294"/>
    </row>
    <row r="72" spans="1:58" ht="14.4" x14ac:dyDescent="0.3">
      <c r="A72" s="640"/>
      <c r="B72" s="648" t="e">
        <f>'EVOX Top Level BOM'!#REF!</f>
        <v>#REF!</v>
      </c>
      <c r="C72" s="641" t="e">
        <f>'EVOX Top Level BOM'!#REF!</f>
        <v>#REF!</v>
      </c>
      <c r="D72" s="641" t="e">
        <f>'EVOX Top Level BOM'!#REF!</f>
        <v>#REF!</v>
      </c>
      <c r="E72" s="649" t="e">
        <f>'EVOX Top Level BOM'!#REF!</f>
        <v>#REF!</v>
      </c>
      <c r="F72" s="649" t="e">
        <f>'EVOX Top Level BOM'!#REF!</f>
        <v>#REF!</v>
      </c>
      <c r="G72" s="687" t="e">
        <f>'EVOX Top Level BOM'!#REF!</f>
        <v>#REF!</v>
      </c>
      <c r="H72" s="650" t="e">
        <f>'EVOX Top Level BOM'!#REF!</f>
        <v>#REF!</v>
      </c>
      <c r="I72" s="651" t="e">
        <f>'EVOX Top Level BOM'!#REF!</f>
        <v>#REF!</v>
      </c>
      <c r="J72" s="689" t="e">
        <f>'EVOX Top Level BOM'!#REF!</f>
        <v>#REF!</v>
      </c>
      <c r="K72" s="761"/>
      <c r="L72" s="761"/>
      <c r="M72" s="768"/>
      <c r="N72" s="764"/>
      <c r="O72" s="763"/>
      <c r="P72" s="723"/>
      <c r="Q72" s="348"/>
      <c r="R72" s="513"/>
      <c r="S72" s="348"/>
      <c r="T72" s="348"/>
      <c r="U72" s="348"/>
      <c r="V72" s="348"/>
      <c r="W72" s="348"/>
      <c r="X72" s="351"/>
      <c r="Y72" s="351"/>
      <c r="Z72" s="351"/>
      <c r="AA72" s="351"/>
      <c r="AB72" s="351"/>
      <c r="AC72" s="351"/>
      <c r="AD72" s="348"/>
      <c r="AE72" s="348"/>
      <c r="AF72" s="348"/>
      <c r="AG72" s="452"/>
      <c r="AH72" s="348"/>
      <c r="AI72" s="348"/>
      <c r="AJ72" s="348"/>
      <c r="AK72" s="348"/>
      <c r="AL72" s="348"/>
      <c r="AM72" s="348"/>
      <c r="AN72" s="348"/>
      <c r="AO72" s="348"/>
      <c r="AP72" s="348"/>
      <c r="AQ72" s="348"/>
      <c r="AR72" s="357"/>
      <c r="AS72" s="357"/>
      <c r="AT72" s="347"/>
      <c r="AU72" s="348"/>
      <c r="AV72" s="348"/>
      <c r="AW72" s="349"/>
      <c r="AX72" s="348"/>
      <c r="AY72" s="348"/>
      <c r="AZ72" s="348"/>
      <c r="BA72" s="348"/>
      <c r="BB72" s="348"/>
      <c r="BC72" s="348"/>
      <c r="BD72" s="348"/>
      <c r="BE72" s="302"/>
      <c r="BF72" s="294"/>
    </row>
    <row r="73" spans="1:58" ht="14.4" x14ac:dyDescent="0.3">
      <c r="A73" s="640"/>
      <c r="B73" s="648" t="e">
        <f>'EVOX Top Level BOM'!#REF!</f>
        <v>#REF!</v>
      </c>
      <c r="C73" s="641" t="e">
        <f>'EVOX Top Level BOM'!#REF!</f>
        <v>#REF!</v>
      </c>
      <c r="D73" s="641" t="e">
        <f>'EVOX Top Level BOM'!#REF!</f>
        <v>#REF!</v>
      </c>
      <c r="E73" s="649" t="e">
        <f>'EVOX Top Level BOM'!#REF!</f>
        <v>#REF!</v>
      </c>
      <c r="F73" s="649" t="e">
        <f>'EVOX Top Level BOM'!#REF!</f>
        <v>#REF!</v>
      </c>
      <c r="G73" s="687" t="e">
        <f>'EVOX Top Level BOM'!#REF!</f>
        <v>#REF!</v>
      </c>
      <c r="H73" s="650" t="e">
        <f>'EVOX Top Level BOM'!#REF!</f>
        <v>#REF!</v>
      </c>
      <c r="I73" s="651" t="e">
        <f>'EVOX Top Level BOM'!#REF!</f>
        <v>#REF!</v>
      </c>
      <c r="J73" s="689" t="e">
        <f>'EVOX Top Level BOM'!#REF!</f>
        <v>#REF!</v>
      </c>
      <c r="K73" s="761"/>
      <c r="L73" s="761"/>
      <c r="M73" s="761"/>
      <c r="N73" s="764"/>
      <c r="O73" s="763"/>
      <c r="P73" s="723"/>
      <c r="Q73" s="348"/>
      <c r="R73" s="513"/>
      <c r="S73" s="348"/>
      <c r="T73" s="348"/>
      <c r="U73" s="348"/>
      <c r="V73" s="348"/>
      <c r="W73" s="348"/>
      <c r="X73" s="351"/>
      <c r="Y73" s="351"/>
      <c r="Z73" s="351"/>
      <c r="AA73" s="351"/>
      <c r="AB73" s="351"/>
      <c r="AC73" s="351"/>
      <c r="AD73" s="348"/>
      <c r="AE73" s="348"/>
      <c r="AF73" s="348"/>
      <c r="AG73" s="452"/>
      <c r="AH73" s="348"/>
      <c r="AI73" s="348"/>
      <c r="AJ73" s="348"/>
      <c r="AK73" s="348"/>
      <c r="AL73" s="348"/>
      <c r="AM73" s="348"/>
      <c r="AN73" s="348"/>
      <c r="AO73" s="348"/>
      <c r="AP73" s="348"/>
      <c r="AQ73" s="348"/>
      <c r="AR73" s="357"/>
      <c r="AS73" s="357"/>
      <c r="AT73" s="347"/>
      <c r="AU73" s="348"/>
      <c r="AV73" s="348"/>
      <c r="AW73" s="349"/>
      <c r="AX73" s="348"/>
      <c r="AY73" s="348"/>
      <c r="AZ73" s="348"/>
      <c r="BA73" s="348"/>
      <c r="BB73" s="348"/>
      <c r="BC73" s="348"/>
      <c r="BD73" s="348"/>
      <c r="BE73" s="302"/>
      <c r="BF73" s="294"/>
    </row>
    <row r="74" spans="1:58" ht="14.4" x14ac:dyDescent="0.3">
      <c r="A74" s="475"/>
      <c r="B74" s="513" t="e">
        <f>'EVOX Top Level BOM'!#REF!</f>
        <v>#REF!</v>
      </c>
      <c r="C74" s="351" t="e">
        <f>'EVOX Top Level BOM'!#REF!</f>
        <v>#REF!</v>
      </c>
      <c r="D74" s="351" t="e">
        <f>'EVOX Top Level BOM'!#REF!</f>
        <v>#REF!</v>
      </c>
      <c r="E74" s="586" t="e">
        <f>'EVOX Top Level BOM'!#REF!</f>
        <v>#REF!</v>
      </c>
      <c r="F74" s="586" t="e">
        <f>'EVOX Top Level BOM'!#REF!</f>
        <v>#REF!</v>
      </c>
      <c r="G74" s="589" t="e">
        <f>'EVOX Top Level BOM'!#REF!</f>
        <v>#REF!</v>
      </c>
      <c r="H74" s="491" t="e">
        <f>'EVOX Top Level BOM'!#REF!</f>
        <v>#REF!</v>
      </c>
      <c r="I74" s="489" t="e">
        <f>'EVOX Top Level BOM'!#REF!</f>
        <v>#REF!</v>
      </c>
      <c r="J74" s="462" t="e">
        <f>'EVOX Top Level BOM'!#REF!</f>
        <v>#REF!</v>
      </c>
      <c r="K74" s="761"/>
      <c r="L74" s="761"/>
      <c r="M74" s="761"/>
      <c r="N74" s="764"/>
      <c r="O74" s="763"/>
      <c r="P74" s="723"/>
      <c r="Q74" s="348"/>
      <c r="R74" s="513"/>
      <c r="S74" s="348"/>
      <c r="T74" s="348"/>
      <c r="U74" s="348"/>
      <c r="V74" s="348"/>
      <c r="W74" s="348"/>
      <c r="X74" s="351"/>
      <c r="Y74" s="351"/>
      <c r="Z74" s="351"/>
      <c r="AA74" s="351"/>
      <c r="AB74" s="351"/>
      <c r="AC74" s="351"/>
      <c r="AD74" s="348"/>
      <c r="AE74" s="348"/>
      <c r="AF74" s="348"/>
      <c r="AG74" s="452"/>
      <c r="AH74" s="348"/>
      <c r="AI74" s="348"/>
      <c r="AJ74" s="348"/>
      <c r="AK74" s="348"/>
      <c r="AL74" s="348"/>
      <c r="AM74" s="348"/>
      <c r="AN74" s="348"/>
      <c r="AO74" s="348"/>
      <c r="AP74" s="348"/>
      <c r="AQ74" s="348"/>
      <c r="AR74" s="357"/>
      <c r="AS74" s="357"/>
      <c r="AT74" s="347"/>
      <c r="AU74" s="348"/>
      <c r="AV74" s="348"/>
      <c r="AW74" s="349"/>
      <c r="AX74" s="348"/>
      <c r="AY74" s="348"/>
      <c r="AZ74" s="348"/>
      <c r="BA74" s="348"/>
      <c r="BB74" s="348"/>
      <c r="BC74" s="348"/>
      <c r="BD74" s="348"/>
      <c r="BE74" s="302"/>
      <c r="BF74" s="294"/>
    </row>
    <row r="75" spans="1:58" ht="14.4" x14ac:dyDescent="0.3">
      <c r="A75" s="640"/>
      <c r="B75" s="648" t="e">
        <f>'EVOX Top Level BOM'!#REF!</f>
        <v>#REF!</v>
      </c>
      <c r="C75" s="641" t="e">
        <f>'EVOX Top Level BOM'!#REF!</f>
        <v>#REF!</v>
      </c>
      <c r="D75" s="641" t="e">
        <f>'EVOX Top Level BOM'!#REF!</f>
        <v>#REF!</v>
      </c>
      <c r="E75" s="649" t="e">
        <f>'EVOX Top Level BOM'!#REF!</f>
        <v>#REF!</v>
      </c>
      <c r="F75" s="649" t="e">
        <f>'EVOX Top Level BOM'!#REF!</f>
        <v>#REF!</v>
      </c>
      <c r="G75" s="687" t="e">
        <f>'EVOX Top Level BOM'!#REF!</f>
        <v>#REF!</v>
      </c>
      <c r="H75" s="650" t="e">
        <f>'EVOX Top Level BOM'!#REF!</f>
        <v>#REF!</v>
      </c>
      <c r="I75" s="651" t="e">
        <f>'EVOX Top Level BOM'!#REF!</f>
        <v>#REF!</v>
      </c>
      <c r="J75" s="689" t="e">
        <f>'EVOX Top Level BOM'!#REF!</f>
        <v>#REF!</v>
      </c>
      <c r="K75" s="761"/>
      <c r="L75" s="761"/>
      <c r="M75" s="768"/>
      <c r="N75" s="764"/>
      <c r="O75" s="763"/>
      <c r="P75" s="723"/>
      <c r="Q75" s="348"/>
      <c r="R75" s="513"/>
      <c r="S75" s="348"/>
      <c r="T75" s="348"/>
      <c r="U75" s="348"/>
      <c r="V75" s="348"/>
      <c r="W75" s="348"/>
      <c r="X75" s="351"/>
      <c r="Y75" s="351"/>
      <c r="Z75" s="351"/>
      <c r="AA75" s="351"/>
      <c r="AB75" s="351"/>
      <c r="AC75" s="351"/>
      <c r="AD75" s="348"/>
      <c r="AE75" s="348"/>
      <c r="AF75" s="348"/>
      <c r="AG75" s="452"/>
      <c r="AH75" s="348"/>
      <c r="AI75" s="348"/>
      <c r="AJ75" s="348"/>
      <c r="AK75" s="348"/>
      <c r="AL75" s="348"/>
      <c r="AM75" s="348"/>
      <c r="AN75" s="348"/>
      <c r="AO75" s="348"/>
      <c r="AP75" s="348"/>
      <c r="AQ75" s="348"/>
      <c r="AR75" s="357"/>
      <c r="AS75" s="357"/>
      <c r="AT75" s="347"/>
      <c r="AU75" s="348"/>
      <c r="AV75" s="348"/>
      <c r="AW75" s="349"/>
      <c r="AX75" s="348"/>
      <c r="AY75" s="348"/>
      <c r="AZ75" s="348"/>
      <c r="BA75" s="348"/>
      <c r="BB75" s="348"/>
      <c r="BC75" s="348"/>
      <c r="BD75" s="348"/>
      <c r="BE75" s="302"/>
      <c r="BF75" s="294"/>
    </row>
    <row r="76" spans="1:58" ht="14.4" x14ac:dyDescent="0.3">
      <c r="A76" s="640"/>
      <c r="B76" s="648" t="e">
        <f>'EVOX Top Level BOM'!#REF!</f>
        <v>#REF!</v>
      </c>
      <c r="C76" s="641" t="e">
        <f>'EVOX Top Level BOM'!#REF!</f>
        <v>#REF!</v>
      </c>
      <c r="D76" s="641" t="e">
        <f>'EVOX Top Level BOM'!#REF!</f>
        <v>#REF!</v>
      </c>
      <c r="E76" s="649" t="e">
        <f>'EVOX Top Level BOM'!#REF!</f>
        <v>#REF!</v>
      </c>
      <c r="F76" s="649" t="e">
        <f>'EVOX Top Level BOM'!#REF!</f>
        <v>#REF!</v>
      </c>
      <c r="G76" s="687" t="e">
        <f>'EVOX Top Level BOM'!#REF!</f>
        <v>#REF!</v>
      </c>
      <c r="H76" s="650" t="e">
        <f>'EVOX Top Level BOM'!#REF!</f>
        <v>#REF!</v>
      </c>
      <c r="I76" s="651" t="e">
        <f>'EVOX Top Level BOM'!#REF!</f>
        <v>#REF!</v>
      </c>
      <c r="J76" s="689" t="e">
        <f>'EVOX Top Level BOM'!#REF!</f>
        <v>#REF!</v>
      </c>
      <c r="K76" s="761"/>
      <c r="L76" s="761"/>
      <c r="M76" s="768"/>
      <c r="N76" s="764"/>
      <c r="O76" s="763"/>
      <c r="P76" s="723"/>
      <c r="Q76" s="348"/>
      <c r="R76" s="513"/>
      <c r="S76" s="348"/>
      <c r="T76" s="348"/>
      <c r="U76" s="348"/>
      <c r="V76" s="348"/>
      <c r="W76" s="348"/>
      <c r="X76" s="351"/>
      <c r="Y76" s="351"/>
      <c r="Z76" s="351"/>
      <c r="AA76" s="351"/>
      <c r="AB76" s="351"/>
      <c r="AC76" s="351"/>
      <c r="AD76" s="348"/>
      <c r="AE76" s="348"/>
      <c r="AF76" s="348"/>
      <c r="AG76" s="452"/>
      <c r="AH76" s="348"/>
      <c r="AI76" s="348"/>
      <c r="AJ76" s="348"/>
      <c r="AK76" s="348"/>
      <c r="AL76" s="348"/>
      <c r="AM76" s="348"/>
      <c r="AN76" s="348"/>
      <c r="AO76" s="348"/>
      <c r="AP76" s="348"/>
      <c r="AQ76" s="348"/>
      <c r="AR76" s="357"/>
      <c r="AS76" s="357"/>
      <c r="AT76" s="347"/>
      <c r="AU76" s="348"/>
      <c r="AV76" s="348"/>
      <c r="AW76" s="349"/>
      <c r="AX76" s="348"/>
      <c r="AY76" s="348"/>
      <c r="AZ76" s="348"/>
      <c r="BA76" s="348"/>
      <c r="BB76" s="348"/>
      <c r="BC76" s="348"/>
      <c r="BD76" s="348"/>
      <c r="BE76" s="302"/>
      <c r="BF76" s="294"/>
    </row>
    <row r="77" spans="1:58" s="348" customFormat="1" ht="12.6" x14ac:dyDescent="0.2">
      <c r="B77" s="348" t="e">
        <f>'EVOX Top Level BOM'!#REF!</f>
        <v>#REF!</v>
      </c>
      <c r="C77" s="351" t="e">
        <f>'EVOX Top Level BOM'!#REF!</f>
        <v>#REF!</v>
      </c>
      <c r="D77" s="351" t="e">
        <f>'EVOX Top Level BOM'!#REF!</f>
        <v>#REF!</v>
      </c>
      <c r="E77" s="351" t="e">
        <f>'EVOX Top Level BOM'!#REF!</f>
        <v>#REF!</v>
      </c>
      <c r="F77" s="351" t="e">
        <f>'EVOX Top Level BOM'!#REF!</f>
        <v>#REF!</v>
      </c>
      <c r="G77" s="351" t="e">
        <f>'EVOX Top Level BOM'!#REF!</f>
        <v>#REF!</v>
      </c>
      <c r="H77" s="351" t="e">
        <f>'EVOX Top Level BOM'!#REF!</f>
        <v>#REF!</v>
      </c>
      <c r="I77" s="348" t="e">
        <f>'EVOX Top Level BOM'!#REF!</f>
        <v>#REF!</v>
      </c>
      <c r="J77" s="348" t="e">
        <f>'EVOX Top Level BOM'!#REF!</f>
        <v>#REF!</v>
      </c>
      <c r="K77" s="763"/>
      <c r="L77" s="763"/>
      <c r="M77" s="773"/>
      <c r="N77" s="773"/>
      <c r="O77" s="763"/>
      <c r="P77" s="723"/>
      <c r="R77" s="513"/>
      <c r="X77" s="351"/>
      <c r="Y77" s="351"/>
      <c r="Z77" s="351"/>
      <c r="AA77" s="351"/>
      <c r="AB77" s="351"/>
      <c r="AC77" s="351"/>
      <c r="AR77" s="347"/>
      <c r="AS77" s="347"/>
      <c r="AT77" s="347"/>
      <c r="BF77" s="676"/>
    </row>
    <row r="78" spans="1:58" s="348" customFormat="1" ht="12.6" x14ac:dyDescent="0.2">
      <c r="B78" s="348" t="e">
        <f>'EVOX Top Level BOM'!#REF!</f>
        <v>#REF!</v>
      </c>
      <c r="C78" s="351" t="e">
        <f>'EVOX Top Level BOM'!#REF!</f>
        <v>#REF!</v>
      </c>
      <c r="D78" s="351" t="e">
        <f>'EVOX Top Level BOM'!#REF!</f>
        <v>#REF!</v>
      </c>
      <c r="E78" s="351" t="e">
        <f>'EVOX Top Level BOM'!#REF!</f>
        <v>#REF!</v>
      </c>
      <c r="F78" s="351" t="e">
        <f>'EVOX Top Level BOM'!#REF!</f>
        <v>#REF!</v>
      </c>
      <c r="G78" s="351" t="e">
        <f>'EVOX Top Level BOM'!#REF!</f>
        <v>#REF!</v>
      </c>
      <c r="H78" s="351" t="e">
        <f>'EVOX Top Level BOM'!#REF!</f>
        <v>#REF!</v>
      </c>
      <c r="I78" s="348" t="e">
        <f>'EVOX Top Level BOM'!#REF!</f>
        <v>#REF!</v>
      </c>
      <c r="J78" s="348" t="e">
        <f>'EVOX Top Level BOM'!#REF!</f>
        <v>#REF!</v>
      </c>
      <c r="K78" s="763"/>
      <c r="L78" s="763"/>
      <c r="M78" s="773"/>
      <c r="N78" s="773"/>
      <c r="O78" s="763"/>
      <c r="P78" s="723"/>
      <c r="R78" s="513"/>
      <c r="X78" s="351"/>
      <c r="Y78" s="351"/>
      <c r="Z78" s="351"/>
      <c r="AA78" s="351"/>
      <c r="AB78" s="351"/>
      <c r="AC78" s="351"/>
      <c r="AR78" s="347"/>
      <c r="AS78" s="347"/>
      <c r="AT78" s="347"/>
      <c r="BF78" s="676"/>
    </row>
    <row r="79" spans="1:58" s="348" customFormat="1" ht="12.6" x14ac:dyDescent="0.2">
      <c r="B79" s="348" t="e">
        <f>'EVOX Top Level BOM'!#REF!</f>
        <v>#REF!</v>
      </c>
      <c r="C79" s="351" t="e">
        <f>'EVOX Top Level BOM'!#REF!</f>
        <v>#REF!</v>
      </c>
      <c r="D79" s="351" t="e">
        <f>'EVOX Top Level BOM'!#REF!</f>
        <v>#REF!</v>
      </c>
      <c r="E79" s="351" t="e">
        <f>'EVOX Top Level BOM'!#REF!</f>
        <v>#REF!</v>
      </c>
      <c r="F79" s="351" t="e">
        <f>'EVOX Top Level BOM'!#REF!</f>
        <v>#REF!</v>
      </c>
      <c r="G79" s="351" t="e">
        <f>'EVOX Top Level BOM'!#REF!</f>
        <v>#REF!</v>
      </c>
      <c r="H79" s="351" t="e">
        <f>'EVOX Top Level BOM'!#REF!</f>
        <v>#REF!</v>
      </c>
      <c r="I79" s="348" t="e">
        <f>'EVOX Top Level BOM'!#REF!</f>
        <v>#REF!</v>
      </c>
      <c r="J79" s="348" t="e">
        <f>'EVOX Top Level BOM'!#REF!</f>
        <v>#REF!</v>
      </c>
      <c r="K79" s="763"/>
      <c r="L79" s="763"/>
      <c r="M79" s="773"/>
      <c r="N79" s="773"/>
      <c r="O79" s="763"/>
      <c r="P79" s="723"/>
      <c r="R79" s="513"/>
      <c r="X79" s="351"/>
      <c r="Y79" s="351"/>
      <c r="Z79" s="351"/>
      <c r="AA79" s="351"/>
      <c r="AB79" s="351"/>
      <c r="AC79" s="351"/>
      <c r="AR79" s="347"/>
      <c r="AS79" s="347"/>
      <c r="AT79" s="347"/>
      <c r="BF79" s="676"/>
    </row>
    <row r="80" spans="1:58" s="348" customFormat="1" ht="12.6" x14ac:dyDescent="0.2">
      <c r="B80" s="348" t="e">
        <f>'EVOX Top Level BOM'!#REF!</f>
        <v>#REF!</v>
      </c>
      <c r="C80" s="351" t="e">
        <f>'EVOX Top Level BOM'!#REF!</f>
        <v>#REF!</v>
      </c>
      <c r="D80" s="351" t="e">
        <f>'EVOX Top Level BOM'!#REF!</f>
        <v>#REF!</v>
      </c>
      <c r="E80" s="351" t="e">
        <f>'EVOX Top Level BOM'!#REF!</f>
        <v>#REF!</v>
      </c>
      <c r="F80" s="351" t="e">
        <f>'EVOX Top Level BOM'!#REF!</f>
        <v>#REF!</v>
      </c>
      <c r="G80" s="351" t="e">
        <f>'EVOX Top Level BOM'!#REF!</f>
        <v>#REF!</v>
      </c>
      <c r="H80" s="351" t="e">
        <f>'EVOX Top Level BOM'!#REF!</f>
        <v>#REF!</v>
      </c>
      <c r="I80" s="348" t="e">
        <f>'EVOX Top Level BOM'!#REF!</f>
        <v>#REF!</v>
      </c>
      <c r="J80" s="348" t="e">
        <f>'EVOX Top Level BOM'!#REF!</f>
        <v>#REF!</v>
      </c>
      <c r="K80" s="763"/>
      <c r="L80" s="763"/>
      <c r="M80" s="773"/>
      <c r="N80" s="773"/>
      <c r="O80" s="763"/>
      <c r="P80" s="723"/>
      <c r="R80" s="513"/>
      <c r="X80" s="351"/>
      <c r="Y80" s="351"/>
      <c r="Z80" s="351"/>
      <c r="AA80" s="351"/>
      <c r="AB80" s="351"/>
      <c r="AC80" s="351"/>
      <c r="AR80" s="347"/>
      <c r="AS80" s="347"/>
      <c r="AT80" s="347"/>
      <c r="BF80" s="676"/>
    </row>
    <row r="81" spans="1:58" ht="14.4" x14ac:dyDescent="0.3">
      <c r="A81" s="455"/>
      <c r="B81" s="519" t="e">
        <f>'EVOX Top Level BOM'!#REF!</f>
        <v>#REF!</v>
      </c>
      <c r="C81" s="609" t="e">
        <f>'EVOX Top Level BOM'!#REF!</f>
        <v>#REF!</v>
      </c>
      <c r="D81" s="609" t="e">
        <f>'EVOX Top Level BOM'!#REF!</f>
        <v>#REF!</v>
      </c>
      <c r="E81" s="609" t="e">
        <f>'EVOX Top Level BOM'!#REF!</f>
        <v>#REF!</v>
      </c>
      <c r="F81" s="591" t="e">
        <f>'EVOX Top Level BOM'!#REF!</f>
        <v>#REF!</v>
      </c>
      <c r="G81" s="591" t="e">
        <f>'EVOX Top Level BOM'!#REF!</f>
        <v>#REF!</v>
      </c>
      <c r="H81" s="619" t="e">
        <f>'EVOX Top Level BOM'!#REF!</f>
        <v>#REF!</v>
      </c>
      <c r="I81" s="620" t="e">
        <f>'EVOX Top Level BOM'!#REF!</f>
        <v>#REF!</v>
      </c>
      <c r="J81" s="621" t="e">
        <f>'EVOX Top Level BOM'!#REF!</f>
        <v>#REF!</v>
      </c>
      <c r="K81" s="769"/>
      <c r="L81" s="769"/>
      <c r="M81" s="769"/>
      <c r="N81" s="771"/>
      <c r="O81" s="772"/>
      <c r="P81" s="726"/>
      <c r="Q81" s="458"/>
      <c r="R81" s="519"/>
      <c r="S81" s="455"/>
      <c r="T81" s="455"/>
      <c r="U81" s="455"/>
      <c r="V81" s="455"/>
      <c r="W81" s="455"/>
      <c r="X81" s="609"/>
      <c r="Y81" s="609"/>
      <c r="Z81" s="609"/>
      <c r="AA81" s="609"/>
      <c r="AB81" s="609"/>
      <c r="AC81" s="609"/>
      <c r="AD81" s="455"/>
      <c r="AE81" s="455"/>
      <c r="AF81" s="455"/>
      <c r="AG81" s="672"/>
      <c r="AH81" s="609"/>
      <c r="AI81" s="609"/>
      <c r="AJ81" s="609"/>
      <c r="AK81" s="609"/>
      <c r="AL81" s="609"/>
      <c r="AM81" s="455"/>
      <c r="AN81" s="455"/>
      <c r="AO81" s="455"/>
      <c r="AP81" s="455"/>
      <c r="AQ81" s="672"/>
      <c r="AR81" s="673"/>
      <c r="AS81" s="673"/>
      <c r="AT81" s="674"/>
      <c r="AU81" s="455"/>
      <c r="AV81" s="455"/>
      <c r="AW81" s="675"/>
      <c r="AX81" s="455"/>
      <c r="AY81" s="455"/>
      <c r="AZ81" s="455"/>
      <c r="BA81" s="455"/>
      <c r="BB81" s="455"/>
      <c r="BC81" s="455"/>
      <c r="BD81" s="455"/>
      <c r="BE81" s="26"/>
      <c r="BF81" s="294"/>
    </row>
    <row r="82" spans="1:58" ht="14.4" x14ac:dyDescent="0.3">
      <c r="A82" s="528"/>
      <c r="B82" s="529" t="e">
        <f>'EVOX Top Level BOM'!#REF!</f>
        <v>#REF!</v>
      </c>
      <c r="C82" s="532" t="e">
        <f>'EVOX Top Level BOM'!#REF!</f>
        <v>#REF!</v>
      </c>
      <c r="D82" s="532" t="e">
        <f>'EVOX Top Level BOM'!#REF!</f>
        <v>#REF!</v>
      </c>
      <c r="E82" s="532" t="e">
        <f>'EVOX Top Level BOM'!#REF!</f>
        <v>#REF!</v>
      </c>
      <c r="F82" s="613" t="e">
        <f>'EVOX Top Level BOM'!#REF!</f>
        <v>#REF!</v>
      </c>
      <c r="G82" s="613" t="e">
        <f>'EVOX Top Level BOM'!#REF!</f>
        <v>#REF!</v>
      </c>
      <c r="H82" s="613" t="e">
        <f>'EVOX Top Level BOM'!#REF!</f>
        <v>#REF!</v>
      </c>
      <c r="I82" s="614" t="e">
        <f>'EVOX Top Level BOM'!#REF!</f>
        <v>#REF!</v>
      </c>
      <c r="J82" s="615" t="e">
        <f>'EVOX Top Level BOM'!#REF!</f>
        <v>#REF!</v>
      </c>
      <c r="K82" s="769"/>
      <c r="L82" s="769"/>
      <c r="M82" s="769"/>
      <c r="N82" s="771"/>
      <c r="O82" s="763"/>
      <c r="P82" s="723"/>
      <c r="Q82" s="348"/>
      <c r="R82" s="513"/>
      <c r="S82" s="348"/>
      <c r="T82" s="348"/>
      <c r="U82" s="348"/>
      <c r="V82" s="348"/>
      <c r="W82" s="348"/>
      <c r="X82" s="351"/>
      <c r="Y82" s="351"/>
      <c r="Z82" s="351"/>
      <c r="AA82" s="351"/>
      <c r="AB82" s="351"/>
      <c r="AC82" s="351"/>
      <c r="AD82" s="348"/>
      <c r="AE82" s="351"/>
      <c r="AF82" s="351"/>
      <c r="AG82" s="352"/>
      <c r="AH82" s="348"/>
      <c r="AI82" s="348"/>
      <c r="AJ82" s="348"/>
      <c r="AK82" s="348"/>
      <c r="AL82" s="348"/>
      <c r="AM82" s="348"/>
      <c r="AN82" s="348"/>
      <c r="AO82" s="348"/>
      <c r="AP82" s="348"/>
      <c r="AQ82" s="348"/>
      <c r="AR82" s="357"/>
      <c r="AS82" s="357"/>
      <c r="AT82" s="347"/>
      <c r="AU82" s="348"/>
      <c r="AV82" s="348"/>
      <c r="AW82" s="349"/>
      <c r="AX82" s="348"/>
      <c r="AY82" s="348"/>
      <c r="AZ82" s="348"/>
      <c r="BA82" s="348"/>
      <c r="BB82" s="348"/>
      <c r="BC82" s="348"/>
      <c r="BD82" s="348"/>
      <c r="BE82" s="26"/>
      <c r="BF82" s="294"/>
    </row>
    <row r="83" spans="1:58" ht="14.4" x14ac:dyDescent="0.3">
      <c r="B83" s="348" t="e">
        <f>'EVOX Top Level BOM'!#REF!</f>
        <v>#REF!</v>
      </c>
      <c r="C83" s="351" t="e">
        <f>'EVOX Top Level BOM'!#REF!</f>
        <v>#REF!</v>
      </c>
      <c r="D83" s="351" t="e">
        <f>'EVOX Top Level BOM'!#REF!</f>
        <v>#REF!</v>
      </c>
      <c r="E83" s="586" t="e">
        <f>'EVOX Top Level BOM'!#REF!</f>
        <v>#REF!</v>
      </c>
      <c r="F83" s="586" t="e">
        <f>'EVOX Top Level BOM'!#REF!</f>
        <v>#REF!</v>
      </c>
      <c r="G83" s="593" t="e">
        <f>'EVOX Top Level BOM'!#REF!</f>
        <v>#REF!</v>
      </c>
      <c r="H83" s="593" t="e">
        <f>'EVOX Top Level BOM'!#REF!</f>
        <v>#REF!</v>
      </c>
      <c r="I83" s="489" t="e">
        <f>'EVOX Top Level BOM'!#REF!</f>
        <v>#REF!</v>
      </c>
      <c r="J83" s="490" t="e">
        <f>'EVOX Top Level BOM'!#REF!</f>
        <v>#REF!</v>
      </c>
      <c r="K83" s="774"/>
      <c r="L83" s="774"/>
      <c r="M83" s="774"/>
      <c r="N83" s="764"/>
      <c r="O83" s="763"/>
      <c r="P83" s="723"/>
      <c r="Q83" s="458"/>
      <c r="R83" s="513"/>
      <c r="S83" s="348"/>
      <c r="T83" s="348"/>
      <c r="U83" s="348"/>
      <c r="V83" s="348"/>
      <c r="W83" s="348"/>
      <c r="X83" s="351"/>
      <c r="Y83" s="351"/>
      <c r="Z83" s="351"/>
      <c r="AA83" s="351"/>
      <c r="AB83" s="351"/>
      <c r="AC83" s="351"/>
      <c r="AD83" s="348"/>
      <c r="AE83" s="351"/>
      <c r="AF83" s="351"/>
      <c r="AG83" s="352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57"/>
      <c r="AS83" s="357"/>
      <c r="AT83" s="347"/>
      <c r="AU83" s="348"/>
      <c r="AV83" s="348"/>
      <c r="AW83" s="349"/>
      <c r="AX83" s="348"/>
      <c r="AY83" s="348"/>
      <c r="AZ83" s="348"/>
      <c r="BA83" s="348"/>
      <c r="BB83" s="348"/>
      <c r="BC83" s="348"/>
      <c r="BD83" s="348"/>
      <c r="BE83" s="26"/>
      <c r="BF83" s="294"/>
    </row>
    <row r="84" spans="1:58" ht="14.4" x14ac:dyDescent="0.3">
      <c r="A84" s="640"/>
      <c r="B84" s="648" t="e">
        <f>'EVOX Top Level BOM'!#REF!</f>
        <v>#REF!</v>
      </c>
      <c r="C84" s="641" t="e">
        <f>'EVOX Top Level BOM'!#REF!</f>
        <v>#REF!</v>
      </c>
      <c r="D84" s="641" t="e">
        <f>'EVOX Top Level BOM'!#REF!</f>
        <v>#REF!</v>
      </c>
      <c r="E84" s="649" t="e">
        <f>'EVOX Top Level BOM'!#REF!</f>
        <v>#REF!</v>
      </c>
      <c r="F84" s="649" t="e">
        <f>'EVOX Top Level BOM'!#REF!</f>
        <v>#REF!</v>
      </c>
      <c r="G84" s="687" t="e">
        <f>'EVOX Top Level BOM'!#REF!</f>
        <v>#REF!</v>
      </c>
      <c r="H84" s="650" t="e">
        <f>'EVOX Top Level BOM'!#REF!</f>
        <v>#REF!</v>
      </c>
      <c r="I84" s="651" t="e">
        <f>'EVOX Top Level BOM'!#REF!</f>
        <v>#REF!</v>
      </c>
      <c r="J84" s="695" t="e">
        <f>'EVOX Top Level BOM'!#REF!</f>
        <v>#REF!</v>
      </c>
      <c r="K84" s="761"/>
      <c r="L84" s="761"/>
      <c r="M84" s="761"/>
      <c r="N84" s="764"/>
      <c r="O84" s="763"/>
      <c r="P84" s="723"/>
      <c r="Q84" s="348"/>
      <c r="R84" s="513"/>
      <c r="S84" s="348"/>
      <c r="T84" s="348"/>
      <c r="U84" s="348"/>
      <c r="V84" s="348"/>
      <c r="W84" s="348"/>
      <c r="X84" s="351"/>
      <c r="Y84" s="351"/>
      <c r="Z84" s="351"/>
      <c r="AA84" s="351"/>
      <c r="AB84" s="351"/>
      <c r="AC84" s="351"/>
      <c r="AD84" s="348"/>
      <c r="AE84" s="348"/>
      <c r="AF84" s="348"/>
      <c r="AG84" s="452"/>
      <c r="AH84" s="348"/>
      <c r="AI84" s="348"/>
      <c r="AJ84" s="348"/>
      <c r="AK84" s="348"/>
      <c r="AL84" s="348"/>
      <c r="AM84" s="348"/>
      <c r="AN84" s="348"/>
      <c r="AO84" s="348"/>
      <c r="AP84" s="348"/>
      <c r="AQ84" s="348"/>
      <c r="AR84" s="357"/>
      <c r="AS84" s="357"/>
      <c r="AT84" s="347"/>
      <c r="AU84" s="348"/>
      <c r="AV84" s="348"/>
      <c r="AW84" s="349"/>
      <c r="AX84" s="348"/>
      <c r="AY84" s="348"/>
      <c r="AZ84" s="348"/>
      <c r="BA84" s="348"/>
      <c r="BB84" s="348"/>
      <c r="BC84" s="348"/>
      <c r="BD84" s="348"/>
      <c r="BE84" s="302"/>
      <c r="BF84" s="294"/>
    </row>
    <row r="85" spans="1:58" ht="14.4" x14ac:dyDescent="0.3">
      <c r="A85" s="640"/>
      <c r="B85" s="648" t="e">
        <f>'EVOX Top Level BOM'!#REF!</f>
        <v>#REF!</v>
      </c>
      <c r="C85" s="641" t="e">
        <f>'EVOX Top Level BOM'!#REF!</f>
        <v>#REF!</v>
      </c>
      <c r="D85" s="641" t="e">
        <f>'EVOX Top Level BOM'!#REF!</f>
        <v>#REF!</v>
      </c>
      <c r="E85" s="649" t="e">
        <f>'EVOX Top Level BOM'!#REF!</f>
        <v>#REF!</v>
      </c>
      <c r="F85" s="649" t="e">
        <f>'EVOX Top Level BOM'!#REF!</f>
        <v>#REF!</v>
      </c>
      <c r="G85" s="687" t="e">
        <f>'EVOX Top Level BOM'!#REF!</f>
        <v>#REF!</v>
      </c>
      <c r="H85" s="650" t="e">
        <f>'EVOX Top Level BOM'!#REF!</f>
        <v>#REF!</v>
      </c>
      <c r="I85" s="651" t="e">
        <f>'EVOX Top Level BOM'!#REF!</f>
        <v>#REF!</v>
      </c>
      <c r="J85" s="695" t="e">
        <f>'EVOX Top Level BOM'!#REF!</f>
        <v>#REF!</v>
      </c>
      <c r="K85" s="761"/>
      <c r="L85" s="761"/>
      <c r="M85" s="761"/>
      <c r="N85" s="764"/>
      <c r="O85" s="763"/>
      <c r="P85" s="723"/>
      <c r="Q85" s="348"/>
      <c r="R85" s="513"/>
      <c r="S85" s="348"/>
      <c r="T85" s="348"/>
      <c r="U85" s="348"/>
      <c r="V85" s="348"/>
      <c r="W85" s="348"/>
      <c r="X85" s="351"/>
      <c r="Y85" s="351"/>
      <c r="Z85" s="351"/>
      <c r="AA85" s="351"/>
      <c r="AB85" s="351"/>
      <c r="AC85" s="351"/>
      <c r="AD85" s="348"/>
      <c r="AE85" s="348"/>
      <c r="AF85" s="348"/>
      <c r="AG85" s="452"/>
      <c r="AH85" s="348"/>
      <c r="AI85" s="348"/>
      <c r="AJ85" s="348"/>
      <c r="AK85" s="348"/>
      <c r="AL85" s="348"/>
      <c r="AM85" s="348"/>
      <c r="AN85" s="348"/>
      <c r="AO85" s="348"/>
      <c r="AP85" s="348"/>
      <c r="AQ85" s="348"/>
      <c r="AR85" s="357"/>
      <c r="AS85" s="357"/>
      <c r="AT85" s="347"/>
      <c r="AU85" s="348"/>
      <c r="AV85" s="348"/>
      <c r="AW85" s="349"/>
      <c r="AX85" s="348"/>
      <c r="AY85" s="348"/>
      <c r="AZ85" s="348"/>
      <c r="BA85" s="348"/>
      <c r="BB85" s="348"/>
      <c r="BC85" s="348"/>
      <c r="BD85" s="348"/>
      <c r="BE85" s="302"/>
      <c r="BF85" s="294"/>
    </row>
    <row r="86" spans="1:58" ht="14.4" x14ac:dyDescent="0.3">
      <c r="A86" s="640"/>
      <c r="B86" s="648" t="e">
        <f>'EVOX Top Level BOM'!#REF!</f>
        <v>#REF!</v>
      </c>
      <c r="C86" s="641" t="e">
        <f>'EVOX Top Level BOM'!#REF!</f>
        <v>#REF!</v>
      </c>
      <c r="D86" s="641" t="e">
        <f>'EVOX Top Level BOM'!#REF!</f>
        <v>#REF!</v>
      </c>
      <c r="E86" s="649" t="e">
        <f>'EVOX Top Level BOM'!#REF!</f>
        <v>#REF!</v>
      </c>
      <c r="F86" s="649" t="e">
        <f>'EVOX Top Level BOM'!#REF!</f>
        <v>#REF!</v>
      </c>
      <c r="G86" s="687" t="e">
        <f>'EVOX Top Level BOM'!#REF!</f>
        <v>#REF!</v>
      </c>
      <c r="H86" s="650" t="e">
        <f>'EVOX Top Level BOM'!#REF!</f>
        <v>#REF!</v>
      </c>
      <c r="I86" s="651" t="e">
        <f>'EVOX Top Level BOM'!#REF!</f>
        <v>#REF!</v>
      </c>
      <c r="J86" s="695" t="e">
        <f>'EVOX Top Level BOM'!#REF!</f>
        <v>#REF!</v>
      </c>
      <c r="K86" s="761"/>
      <c r="L86" s="761"/>
      <c r="M86" s="761"/>
      <c r="N86" s="764"/>
      <c r="O86" s="763"/>
      <c r="P86" s="723"/>
      <c r="Q86" s="348"/>
      <c r="R86" s="513"/>
      <c r="S86" s="348"/>
      <c r="T86" s="348"/>
      <c r="U86" s="348"/>
      <c r="V86" s="348"/>
      <c r="W86" s="348"/>
      <c r="X86" s="351"/>
      <c r="Y86" s="351"/>
      <c r="Z86" s="351"/>
      <c r="AA86" s="351"/>
      <c r="AB86" s="351"/>
      <c r="AC86" s="351"/>
      <c r="AD86" s="348"/>
      <c r="AE86" s="348"/>
      <c r="AF86" s="348"/>
      <c r="AG86" s="452"/>
      <c r="AH86" s="348"/>
      <c r="AI86" s="348"/>
      <c r="AJ86" s="348"/>
      <c r="AK86" s="348"/>
      <c r="AL86" s="348"/>
      <c r="AM86" s="348"/>
      <c r="AN86" s="348"/>
      <c r="AO86" s="348"/>
      <c r="AP86" s="348"/>
      <c r="AQ86" s="348"/>
      <c r="AR86" s="357"/>
      <c r="AS86" s="357"/>
      <c r="AT86" s="347"/>
      <c r="AU86" s="348"/>
      <c r="AV86" s="348"/>
      <c r="AW86" s="349"/>
      <c r="AX86" s="348"/>
      <c r="AY86" s="348"/>
      <c r="AZ86" s="348"/>
      <c r="BA86" s="348"/>
      <c r="BB86" s="348"/>
      <c r="BC86" s="348"/>
      <c r="BD86" s="348"/>
      <c r="BE86" s="302"/>
      <c r="BF86" s="294"/>
    </row>
    <row r="87" spans="1:58" ht="14.4" x14ac:dyDescent="0.3">
      <c r="A87" s="640"/>
      <c r="B87" s="648" t="e">
        <f>'EVOX Top Level BOM'!#REF!</f>
        <v>#REF!</v>
      </c>
      <c r="C87" s="641" t="e">
        <f>'EVOX Top Level BOM'!#REF!</f>
        <v>#REF!</v>
      </c>
      <c r="D87" s="641" t="e">
        <f>'EVOX Top Level BOM'!#REF!</f>
        <v>#REF!</v>
      </c>
      <c r="E87" s="649" t="e">
        <f>'EVOX Top Level BOM'!#REF!</f>
        <v>#REF!</v>
      </c>
      <c r="F87" s="649" t="e">
        <f>'EVOX Top Level BOM'!#REF!</f>
        <v>#REF!</v>
      </c>
      <c r="G87" s="687" t="e">
        <f>'EVOX Top Level BOM'!#REF!</f>
        <v>#REF!</v>
      </c>
      <c r="H87" s="650" t="e">
        <f>'EVOX Top Level BOM'!#REF!</f>
        <v>#REF!</v>
      </c>
      <c r="I87" s="651" t="e">
        <f>'EVOX Top Level BOM'!#REF!</f>
        <v>#REF!</v>
      </c>
      <c r="J87" s="695" t="e">
        <f>'EVOX Top Level BOM'!#REF!</f>
        <v>#REF!</v>
      </c>
      <c r="K87" s="761"/>
      <c r="L87" s="761"/>
      <c r="M87" s="761"/>
      <c r="N87" s="764"/>
      <c r="O87" s="763"/>
      <c r="P87" s="723"/>
      <c r="Q87" s="348"/>
      <c r="R87" s="513"/>
      <c r="S87" s="348"/>
      <c r="T87" s="348"/>
      <c r="U87" s="348"/>
      <c r="V87" s="348"/>
      <c r="W87" s="348"/>
      <c r="X87" s="351"/>
      <c r="Y87" s="351"/>
      <c r="Z87" s="351"/>
      <c r="AA87" s="351"/>
      <c r="AB87" s="351"/>
      <c r="AC87" s="351"/>
      <c r="AD87" s="348"/>
      <c r="AE87" s="348"/>
      <c r="AF87" s="348"/>
      <c r="AG87" s="452"/>
      <c r="AH87" s="348"/>
      <c r="AI87" s="348"/>
      <c r="AJ87" s="348"/>
      <c r="AK87" s="348"/>
      <c r="AL87" s="348"/>
      <c r="AM87" s="348"/>
      <c r="AN87" s="348"/>
      <c r="AO87" s="348"/>
      <c r="AP87" s="348"/>
      <c r="AQ87" s="348"/>
      <c r="AR87" s="357"/>
      <c r="AS87" s="357"/>
      <c r="AT87" s="347"/>
      <c r="AU87" s="348"/>
      <c r="AV87" s="348"/>
      <c r="AW87" s="349"/>
      <c r="AX87" s="348"/>
      <c r="AY87" s="348"/>
      <c r="AZ87" s="348"/>
      <c r="BA87" s="348"/>
      <c r="BB87" s="348"/>
      <c r="BC87" s="348"/>
      <c r="BD87" s="348"/>
      <c r="BE87" s="302"/>
      <c r="BF87" s="294"/>
    </row>
    <row r="88" spans="1:58" ht="14.4" x14ac:dyDescent="0.3">
      <c r="A88" s="475"/>
      <c r="B88" s="513" t="e">
        <f>'EVOX Top Level BOM'!#REF!</f>
        <v>#REF!</v>
      </c>
      <c r="C88" s="351" t="e">
        <f>'EVOX Top Level BOM'!#REF!</f>
        <v>#REF!</v>
      </c>
      <c r="D88" s="351" t="e">
        <f>'EVOX Top Level BOM'!#REF!</f>
        <v>#REF!</v>
      </c>
      <c r="E88" s="586" t="e">
        <f>'EVOX Top Level BOM'!#REF!</f>
        <v>#REF!</v>
      </c>
      <c r="F88" s="586" t="e">
        <f>'EVOX Top Level BOM'!#REF!</f>
        <v>#REF!</v>
      </c>
      <c r="G88" s="589" t="e">
        <f>'EVOX Top Level BOM'!#REF!</f>
        <v>#REF!</v>
      </c>
      <c r="H88" s="491" t="e">
        <f>'EVOX Top Level BOM'!#REF!</f>
        <v>#REF!</v>
      </c>
      <c r="I88" s="489" t="e">
        <f>'EVOX Top Level BOM'!#REF!</f>
        <v>#REF!</v>
      </c>
      <c r="J88" s="492" t="e">
        <f>'EVOX Top Level BOM'!#REF!</f>
        <v>#REF!</v>
      </c>
      <c r="K88" s="761"/>
      <c r="L88" s="761"/>
      <c r="M88" s="761"/>
      <c r="N88" s="764"/>
      <c r="O88" s="763"/>
      <c r="P88" s="723"/>
      <c r="Q88" s="348"/>
      <c r="R88" s="513"/>
      <c r="S88" s="348"/>
      <c r="T88" s="348"/>
      <c r="U88" s="348"/>
      <c r="V88" s="348"/>
      <c r="W88" s="348"/>
      <c r="X88" s="351"/>
      <c r="Y88" s="351"/>
      <c r="Z88" s="351"/>
      <c r="AA88" s="351"/>
      <c r="AB88" s="351"/>
      <c r="AC88" s="351"/>
      <c r="AD88" s="348"/>
      <c r="AE88" s="348"/>
      <c r="AF88" s="348"/>
      <c r="AG88" s="452"/>
      <c r="AH88" s="348"/>
      <c r="AI88" s="348"/>
      <c r="AJ88" s="348"/>
      <c r="AK88" s="348"/>
      <c r="AL88" s="348"/>
      <c r="AM88" s="348"/>
      <c r="AN88" s="348"/>
      <c r="AO88" s="348"/>
      <c r="AP88" s="348"/>
      <c r="AQ88" s="348"/>
      <c r="AR88" s="357"/>
      <c r="AS88" s="357"/>
      <c r="AT88" s="347"/>
      <c r="AU88" s="348"/>
      <c r="AV88" s="348"/>
      <c r="AW88" s="349"/>
      <c r="AX88" s="348"/>
      <c r="AY88" s="348"/>
      <c r="AZ88" s="348"/>
      <c r="BA88" s="348"/>
      <c r="BB88" s="348"/>
      <c r="BC88" s="348"/>
      <c r="BD88" s="348"/>
      <c r="BE88" s="302"/>
      <c r="BF88" s="294"/>
    </row>
    <row r="89" spans="1:58" ht="14.4" x14ac:dyDescent="0.3">
      <c r="A89" s="475"/>
      <c r="B89" s="513" t="e">
        <f>'EVOX Top Level BOM'!#REF!</f>
        <v>#REF!</v>
      </c>
      <c r="C89" s="351" t="e">
        <f>'EVOX Top Level BOM'!#REF!</f>
        <v>#REF!</v>
      </c>
      <c r="D89" s="351" t="e">
        <f>'EVOX Top Level BOM'!#REF!</f>
        <v>#REF!</v>
      </c>
      <c r="E89" s="586" t="e">
        <f>'EVOX Top Level BOM'!#REF!</f>
        <v>#REF!</v>
      </c>
      <c r="F89" s="586" t="e">
        <f>'EVOX Top Level BOM'!#REF!</f>
        <v>#REF!</v>
      </c>
      <c r="G89" s="589" t="e">
        <f>'EVOX Top Level BOM'!#REF!</f>
        <v>#REF!</v>
      </c>
      <c r="H89" s="491" t="e">
        <f>'EVOX Top Level BOM'!#REF!</f>
        <v>#REF!</v>
      </c>
      <c r="I89" s="489" t="e">
        <f>'EVOX Top Level BOM'!#REF!</f>
        <v>#REF!</v>
      </c>
      <c r="J89" s="492" t="e">
        <f>'EVOX Top Level BOM'!#REF!</f>
        <v>#REF!</v>
      </c>
      <c r="K89" s="761"/>
      <c r="L89" s="761"/>
      <c r="M89" s="761"/>
      <c r="N89" s="764"/>
      <c r="O89" s="763"/>
      <c r="P89" s="723"/>
      <c r="Q89" s="348"/>
      <c r="R89" s="513"/>
      <c r="S89" s="348"/>
      <c r="T89" s="348"/>
      <c r="U89" s="348"/>
      <c r="V89" s="348"/>
      <c r="W89" s="348"/>
      <c r="X89" s="351"/>
      <c r="Y89" s="351"/>
      <c r="Z89" s="351"/>
      <c r="AA89" s="351"/>
      <c r="AB89" s="351"/>
      <c r="AC89" s="351"/>
      <c r="AD89" s="348"/>
      <c r="AE89" s="348"/>
      <c r="AF89" s="348"/>
      <c r="AG89" s="452"/>
      <c r="AH89" s="348"/>
      <c r="AI89" s="348"/>
      <c r="AJ89" s="348"/>
      <c r="AK89" s="348"/>
      <c r="AL89" s="348"/>
      <c r="AM89" s="348"/>
      <c r="AN89" s="348"/>
      <c r="AO89" s="348"/>
      <c r="AP89" s="348"/>
      <c r="AQ89" s="348"/>
      <c r="AR89" s="357"/>
      <c r="AS89" s="357"/>
      <c r="AT89" s="347"/>
      <c r="AU89" s="348"/>
      <c r="AV89" s="348"/>
      <c r="AW89" s="349"/>
      <c r="AX89" s="348"/>
      <c r="AY89" s="348"/>
      <c r="AZ89" s="348"/>
      <c r="BA89" s="348"/>
      <c r="BB89" s="348"/>
      <c r="BC89" s="348"/>
      <c r="BD89" s="348"/>
      <c r="BE89" s="302"/>
      <c r="BF89" s="294"/>
    </row>
    <row r="90" spans="1:58" ht="14.4" x14ac:dyDescent="0.3">
      <c r="A90" s="640"/>
      <c r="B90" s="648" t="e">
        <f>'EVOX Top Level BOM'!#REF!</f>
        <v>#REF!</v>
      </c>
      <c r="C90" s="641" t="e">
        <f>'EVOX Top Level BOM'!#REF!</f>
        <v>#REF!</v>
      </c>
      <c r="D90" s="641" t="e">
        <f>'EVOX Top Level BOM'!#REF!</f>
        <v>#REF!</v>
      </c>
      <c r="E90" s="649" t="e">
        <f>'EVOX Top Level BOM'!#REF!</f>
        <v>#REF!</v>
      </c>
      <c r="F90" s="649" t="e">
        <f>'EVOX Top Level BOM'!#REF!</f>
        <v>#REF!</v>
      </c>
      <c r="G90" s="687" t="e">
        <f>'EVOX Top Level BOM'!#REF!</f>
        <v>#REF!</v>
      </c>
      <c r="H90" s="650" t="e">
        <f>'EVOX Top Level BOM'!#REF!</f>
        <v>#REF!</v>
      </c>
      <c r="I90" s="651" t="e">
        <f>'EVOX Top Level BOM'!#REF!</f>
        <v>#REF!</v>
      </c>
      <c r="J90" s="695" t="e">
        <f>'EVOX Top Level BOM'!#REF!</f>
        <v>#REF!</v>
      </c>
      <c r="K90" s="761"/>
      <c r="L90" s="761"/>
      <c r="M90" s="761"/>
      <c r="N90" s="764"/>
      <c r="O90" s="763"/>
      <c r="P90" s="723"/>
      <c r="Q90" s="348"/>
      <c r="R90" s="513"/>
      <c r="S90" s="348"/>
      <c r="T90" s="348"/>
      <c r="U90" s="348"/>
      <c r="V90" s="348"/>
      <c r="W90" s="348"/>
      <c r="X90" s="351"/>
      <c r="Y90" s="351"/>
      <c r="Z90" s="351"/>
      <c r="AA90" s="351"/>
      <c r="AB90" s="351"/>
      <c r="AC90" s="351"/>
      <c r="AD90" s="348"/>
      <c r="AE90" s="348"/>
      <c r="AF90" s="348"/>
      <c r="AG90" s="452"/>
      <c r="AH90" s="348"/>
      <c r="AI90" s="348"/>
      <c r="AJ90" s="348"/>
      <c r="AK90" s="348"/>
      <c r="AL90" s="348"/>
      <c r="AM90" s="348"/>
      <c r="AN90" s="348"/>
      <c r="AO90" s="348"/>
      <c r="AP90" s="348"/>
      <c r="AQ90" s="348"/>
      <c r="AR90" s="357"/>
      <c r="AS90" s="357"/>
      <c r="AT90" s="347"/>
      <c r="AU90" s="348"/>
      <c r="AV90" s="348"/>
      <c r="AW90" s="349"/>
      <c r="AX90" s="348"/>
      <c r="AY90" s="348"/>
      <c r="AZ90" s="348"/>
      <c r="BA90" s="348"/>
      <c r="BB90" s="348"/>
      <c r="BC90" s="348"/>
      <c r="BD90" s="348"/>
      <c r="BE90" s="302"/>
      <c r="BF90" s="294"/>
    </row>
    <row r="91" spans="1:58" ht="14.4" x14ac:dyDescent="0.3">
      <c r="A91" s="640"/>
      <c r="B91" s="648" t="e">
        <f>'EVOX Top Level BOM'!#REF!</f>
        <v>#REF!</v>
      </c>
      <c r="C91" s="641" t="e">
        <f>'EVOX Top Level BOM'!#REF!</f>
        <v>#REF!</v>
      </c>
      <c r="D91" s="641" t="e">
        <f>'EVOX Top Level BOM'!#REF!</f>
        <v>#REF!</v>
      </c>
      <c r="E91" s="649" t="e">
        <f>'EVOX Top Level BOM'!#REF!</f>
        <v>#REF!</v>
      </c>
      <c r="F91" s="649" t="e">
        <f>'EVOX Top Level BOM'!#REF!</f>
        <v>#REF!</v>
      </c>
      <c r="G91" s="687" t="e">
        <f>'EVOX Top Level BOM'!#REF!</f>
        <v>#REF!</v>
      </c>
      <c r="H91" s="650" t="e">
        <f>'EVOX Top Level BOM'!#REF!</f>
        <v>#REF!</v>
      </c>
      <c r="I91" s="651" t="e">
        <f>'EVOX Top Level BOM'!#REF!</f>
        <v>#REF!</v>
      </c>
      <c r="J91" s="695" t="e">
        <f>'EVOX Top Level BOM'!#REF!</f>
        <v>#REF!</v>
      </c>
      <c r="K91" s="761"/>
      <c r="L91" s="761"/>
      <c r="M91" s="761"/>
      <c r="N91" s="764"/>
      <c r="O91" s="763"/>
      <c r="P91" s="723"/>
      <c r="Q91" s="348"/>
      <c r="R91" s="513"/>
      <c r="S91" s="348"/>
      <c r="T91" s="348"/>
      <c r="U91" s="348"/>
      <c r="V91" s="348"/>
      <c r="W91" s="348"/>
      <c r="X91" s="351"/>
      <c r="Y91" s="351"/>
      <c r="Z91" s="351"/>
      <c r="AA91" s="351"/>
      <c r="AB91" s="351"/>
      <c r="AC91" s="351"/>
      <c r="AD91" s="348"/>
      <c r="AE91" s="348"/>
      <c r="AF91" s="348"/>
      <c r="AG91" s="452"/>
      <c r="AH91" s="348"/>
      <c r="AI91" s="348"/>
      <c r="AJ91" s="348"/>
      <c r="AK91" s="348"/>
      <c r="AL91" s="348"/>
      <c r="AM91" s="348"/>
      <c r="AN91" s="348"/>
      <c r="AO91" s="348"/>
      <c r="AP91" s="348"/>
      <c r="AQ91" s="348"/>
      <c r="AR91" s="357"/>
      <c r="AS91" s="357"/>
      <c r="AT91" s="347"/>
      <c r="AU91" s="348"/>
      <c r="AV91" s="348"/>
      <c r="AW91" s="349"/>
      <c r="AX91" s="348"/>
      <c r="AY91" s="348"/>
      <c r="AZ91" s="348"/>
      <c r="BA91" s="348"/>
      <c r="BB91" s="348"/>
      <c r="BC91" s="348"/>
      <c r="BD91" s="348"/>
      <c r="BE91" s="302"/>
      <c r="BF91" s="294"/>
    </row>
    <row r="92" spans="1:58" ht="14.4" x14ac:dyDescent="0.3">
      <c r="B92" s="513" t="e">
        <f>'EVOX Top Level BOM'!#REF!</f>
        <v>#REF!</v>
      </c>
      <c r="C92" s="351" t="e">
        <f>'EVOX Top Level BOM'!#REF!</f>
        <v>#REF!</v>
      </c>
      <c r="D92" s="351" t="e">
        <f>'EVOX Top Level BOM'!#REF!</f>
        <v>#REF!</v>
      </c>
      <c r="E92" s="586" t="e">
        <f>'EVOX Top Level BOM'!#REF!</f>
        <v>#REF!</v>
      </c>
      <c r="F92" s="586" t="e">
        <f>'EVOX Top Level BOM'!#REF!</f>
        <v>#REF!</v>
      </c>
      <c r="G92" s="592" t="e">
        <f>'EVOX Top Level BOM'!#REF!</f>
        <v>#REF!</v>
      </c>
      <c r="H92" s="491" t="e">
        <f>'EVOX Top Level BOM'!#REF!</f>
        <v>#REF!</v>
      </c>
      <c r="I92" s="489" t="e">
        <f>'EVOX Top Level BOM'!#REF!</f>
        <v>#REF!</v>
      </c>
      <c r="J92" s="492" t="e">
        <f>'EVOX Top Level BOM'!#REF!</f>
        <v>#REF!</v>
      </c>
      <c r="K92" s="761"/>
      <c r="L92" s="761"/>
      <c r="M92" s="761"/>
      <c r="N92" s="764"/>
      <c r="O92" s="763"/>
      <c r="P92" s="723"/>
      <c r="Q92" s="458"/>
      <c r="R92" s="513"/>
      <c r="S92" s="348"/>
      <c r="T92" s="348"/>
      <c r="U92" s="348"/>
      <c r="V92" s="348"/>
      <c r="W92" s="348"/>
      <c r="X92" s="351"/>
      <c r="Y92" s="351"/>
      <c r="Z92" s="351"/>
      <c r="AA92" s="351"/>
      <c r="AB92" s="351"/>
      <c r="AC92" s="351"/>
      <c r="AD92" s="348"/>
      <c r="AE92" s="348"/>
      <c r="AF92" s="348"/>
      <c r="AG92" s="452"/>
      <c r="AH92" s="348"/>
      <c r="AI92" s="348"/>
      <c r="AJ92" s="348"/>
      <c r="AK92" s="348"/>
      <c r="AL92" s="348"/>
      <c r="AM92" s="348"/>
      <c r="AN92" s="348"/>
      <c r="AO92" s="348"/>
      <c r="AP92" s="348"/>
      <c r="AQ92" s="348"/>
      <c r="AR92" s="357"/>
      <c r="AS92" s="357"/>
      <c r="AT92" s="347"/>
      <c r="AU92" s="348"/>
      <c r="AV92" s="348"/>
      <c r="AW92" s="349"/>
      <c r="AX92" s="348"/>
      <c r="AY92" s="348"/>
      <c r="AZ92" s="348"/>
      <c r="BA92" s="348"/>
      <c r="BB92" s="348"/>
      <c r="BC92" s="348"/>
      <c r="BD92" s="348"/>
      <c r="BE92" s="302"/>
      <c r="BF92" s="294"/>
    </row>
    <row r="93" spans="1:58" ht="14.4" x14ac:dyDescent="0.3">
      <c r="A93" s="475"/>
      <c r="B93" s="513" t="e">
        <f>'EVOX Top Level BOM'!#REF!</f>
        <v>#REF!</v>
      </c>
      <c r="C93" s="351" t="e">
        <f>'EVOX Top Level BOM'!#REF!</f>
        <v>#REF!</v>
      </c>
      <c r="D93" s="351" t="e">
        <f>'EVOX Top Level BOM'!#REF!</f>
        <v>#REF!</v>
      </c>
      <c r="E93" s="586" t="e">
        <f>'EVOX Top Level BOM'!#REF!</f>
        <v>#REF!</v>
      </c>
      <c r="F93" s="586" t="e">
        <f>'EVOX Top Level BOM'!#REF!</f>
        <v>#REF!</v>
      </c>
      <c r="G93" s="589" t="e">
        <f>'EVOX Top Level BOM'!#REF!</f>
        <v>#REF!</v>
      </c>
      <c r="H93" s="491" t="e">
        <f>'EVOX Top Level BOM'!#REF!</f>
        <v>#REF!</v>
      </c>
      <c r="I93" s="489" t="e">
        <f>'EVOX Top Level BOM'!#REF!</f>
        <v>#REF!</v>
      </c>
      <c r="J93" s="492" t="e">
        <f>'EVOX Top Level BOM'!#REF!</f>
        <v>#REF!</v>
      </c>
      <c r="K93" s="761"/>
      <c r="L93" s="761"/>
      <c r="M93" s="761"/>
      <c r="N93" s="764"/>
      <c r="O93" s="763"/>
      <c r="P93" s="723"/>
      <c r="Q93" s="348"/>
      <c r="R93" s="513"/>
      <c r="S93" s="348"/>
      <c r="T93" s="348"/>
      <c r="U93" s="348"/>
      <c r="V93" s="348"/>
      <c r="W93" s="348"/>
      <c r="X93" s="351"/>
      <c r="Y93" s="351"/>
      <c r="Z93" s="351"/>
      <c r="AA93" s="351"/>
      <c r="AB93" s="351"/>
      <c r="AC93" s="351"/>
      <c r="AD93" s="348"/>
      <c r="AE93" s="348"/>
      <c r="AF93" s="348"/>
      <c r="AG93" s="452"/>
      <c r="AH93" s="348"/>
      <c r="AI93" s="348"/>
      <c r="AJ93" s="348"/>
      <c r="AK93" s="348"/>
      <c r="AL93" s="348"/>
      <c r="AM93" s="348"/>
      <c r="AN93" s="348"/>
      <c r="AO93" s="348"/>
      <c r="AP93" s="348"/>
      <c r="AQ93" s="348"/>
      <c r="AR93" s="357"/>
      <c r="AS93" s="357"/>
      <c r="AT93" s="347"/>
      <c r="AU93" s="348"/>
      <c r="AV93" s="348"/>
      <c r="AW93" s="349"/>
      <c r="AX93" s="348"/>
      <c r="AY93" s="348"/>
      <c r="AZ93" s="348"/>
      <c r="BA93" s="348"/>
      <c r="BB93" s="348"/>
      <c r="BC93" s="348"/>
      <c r="BD93" s="348"/>
      <c r="BE93" s="302"/>
      <c r="BF93" s="294"/>
    </row>
    <row r="94" spans="1:58" ht="14.4" x14ac:dyDescent="0.3">
      <c r="A94" s="475"/>
      <c r="B94" s="513" t="e">
        <f>'EVOX Top Level BOM'!#REF!</f>
        <v>#REF!</v>
      </c>
      <c r="C94" s="351" t="e">
        <f>'EVOX Top Level BOM'!#REF!</f>
        <v>#REF!</v>
      </c>
      <c r="D94" s="351" t="e">
        <f>'EVOX Top Level BOM'!#REF!</f>
        <v>#REF!</v>
      </c>
      <c r="E94" s="586" t="e">
        <f>'EVOX Top Level BOM'!#REF!</f>
        <v>#REF!</v>
      </c>
      <c r="F94" s="586" t="e">
        <f>'EVOX Top Level BOM'!#REF!</f>
        <v>#REF!</v>
      </c>
      <c r="G94" s="589" t="e">
        <f>'EVOX Top Level BOM'!#REF!</f>
        <v>#REF!</v>
      </c>
      <c r="H94" s="491" t="e">
        <f>'EVOX Top Level BOM'!#REF!</f>
        <v>#REF!</v>
      </c>
      <c r="I94" s="489" t="e">
        <f>'EVOX Top Level BOM'!#REF!</f>
        <v>#REF!</v>
      </c>
      <c r="J94" s="492" t="e">
        <f>'EVOX Top Level BOM'!#REF!</f>
        <v>#REF!</v>
      </c>
      <c r="K94" s="761"/>
      <c r="L94" s="761"/>
      <c r="M94" s="761"/>
      <c r="N94" s="764"/>
      <c r="O94" s="763"/>
      <c r="P94" s="723"/>
      <c r="Q94" s="348"/>
      <c r="R94" s="513"/>
      <c r="S94" s="348"/>
      <c r="T94" s="348"/>
      <c r="U94" s="348"/>
      <c r="V94" s="348"/>
      <c r="W94" s="348"/>
      <c r="X94" s="351"/>
      <c r="Y94" s="351"/>
      <c r="Z94" s="351"/>
      <c r="AA94" s="351"/>
      <c r="AB94" s="351"/>
      <c r="AC94" s="351"/>
      <c r="AD94" s="348"/>
      <c r="AE94" s="348"/>
      <c r="AF94" s="348"/>
      <c r="AG94" s="452"/>
      <c r="AH94" s="348"/>
      <c r="AI94" s="348"/>
      <c r="AJ94" s="348"/>
      <c r="AK94" s="348"/>
      <c r="AL94" s="348"/>
      <c r="AM94" s="348"/>
      <c r="AN94" s="348"/>
      <c r="AO94" s="348"/>
      <c r="AP94" s="348"/>
      <c r="AQ94" s="348"/>
      <c r="AR94" s="357"/>
      <c r="AS94" s="357"/>
      <c r="AT94" s="347"/>
      <c r="AU94" s="348"/>
      <c r="AV94" s="348"/>
      <c r="AW94" s="349"/>
      <c r="AX94" s="348"/>
      <c r="AY94" s="348"/>
      <c r="AZ94" s="348"/>
      <c r="BA94" s="348"/>
      <c r="BB94" s="348"/>
      <c r="BC94" s="348"/>
      <c r="BD94" s="348"/>
      <c r="BE94" s="302"/>
      <c r="BF94" s="294"/>
    </row>
    <row r="95" spans="1:58" ht="14.4" x14ac:dyDescent="0.3">
      <c r="A95" s="640"/>
      <c r="B95" s="648" t="e">
        <f>'EVOX Top Level BOM'!#REF!</f>
        <v>#REF!</v>
      </c>
      <c r="C95" s="697" t="e">
        <f>'EVOX Top Level BOM'!#REF!</f>
        <v>#REF!</v>
      </c>
      <c r="D95" s="697" t="e">
        <f>'EVOX Top Level BOM'!#REF!</f>
        <v>#REF!</v>
      </c>
      <c r="E95" s="698" t="e">
        <f>'EVOX Top Level BOM'!#REF!</f>
        <v>#REF!</v>
      </c>
      <c r="F95" s="698" t="e">
        <f>'EVOX Top Level BOM'!#REF!</f>
        <v>#REF!</v>
      </c>
      <c r="G95" s="698" t="e">
        <f>'EVOX Top Level BOM'!#REF!</f>
        <v>#REF!</v>
      </c>
      <c r="H95" s="698" t="e">
        <f>'EVOX Top Level BOM'!#REF!</f>
        <v>#REF!</v>
      </c>
      <c r="I95" s="699" t="e">
        <f>'EVOX Top Level BOM'!#REF!</f>
        <v>#REF!</v>
      </c>
      <c r="J95" s="700" t="e">
        <f>'EVOX Top Level BOM'!#REF!</f>
        <v>#REF!</v>
      </c>
      <c r="K95" s="775"/>
      <c r="L95" s="775"/>
      <c r="M95" s="775"/>
      <c r="N95" s="764"/>
      <c r="O95" s="763"/>
      <c r="P95" s="723"/>
      <c r="Q95" s="348"/>
      <c r="R95" s="513"/>
      <c r="S95" s="348"/>
      <c r="T95" s="348"/>
      <c r="U95" s="348"/>
      <c r="V95" s="348"/>
      <c r="W95" s="348"/>
      <c r="X95" s="351"/>
      <c r="Y95" s="351"/>
      <c r="Z95" s="351"/>
      <c r="AA95" s="351"/>
      <c r="AB95" s="351"/>
      <c r="AC95" s="351"/>
      <c r="AD95" s="348"/>
      <c r="AE95" s="351"/>
      <c r="AF95" s="351"/>
      <c r="AG95" s="352"/>
      <c r="AH95" s="348"/>
      <c r="AI95" s="348"/>
      <c r="AJ95" s="348"/>
      <c r="AK95" s="348"/>
      <c r="AL95" s="348"/>
      <c r="AM95" s="348"/>
      <c r="AN95" s="348"/>
      <c r="AO95" s="348"/>
      <c r="AP95" s="348"/>
      <c r="AQ95" s="348"/>
      <c r="AR95" s="357"/>
      <c r="AS95" s="357"/>
      <c r="AT95" s="347"/>
      <c r="AU95" s="348"/>
      <c r="AV95" s="348"/>
      <c r="AW95" s="349"/>
      <c r="AX95" s="348"/>
      <c r="AY95" s="348"/>
      <c r="AZ95" s="348"/>
      <c r="BA95" s="348"/>
      <c r="BB95" s="348"/>
      <c r="BC95" s="348"/>
      <c r="BD95" s="348"/>
      <c r="BF95" s="294"/>
    </row>
    <row r="96" spans="1:58" ht="14.4" x14ac:dyDescent="0.3">
      <c r="A96" s="640"/>
      <c r="B96" s="648" t="e">
        <f>'EVOX Top Level BOM'!#REF!</f>
        <v>#REF!</v>
      </c>
      <c r="C96" s="641" t="e">
        <f>'EVOX Top Level BOM'!#REF!</f>
        <v>#REF!</v>
      </c>
      <c r="D96" s="641" t="e">
        <f>'EVOX Top Level BOM'!#REF!</f>
        <v>#REF!</v>
      </c>
      <c r="E96" s="649" t="e">
        <f>'EVOX Top Level BOM'!#REF!</f>
        <v>#REF!</v>
      </c>
      <c r="F96" s="649" t="e">
        <f>'EVOX Top Level BOM'!#REF!</f>
        <v>#REF!</v>
      </c>
      <c r="G96" s="687" t="e">
        <f>'EVOX Top Level BOM'!#REF!</f>
        <v>#REF!</v>
      </c>
      <c r="H96" s="650" t="e">
        <f>'EVOX Top Level BOM'!#REF!</f>
        <v>#REF!</v>
      </c>
      <c r="I96" s="651" t="e">
        <f>'EVOX Top Level BOM'!#REF!</f>
        <v>#REF!</v>
      </c>
      <c r="J96" s="695" t="e">
        <f>'EVOX Top Level BOM'!#REF!</f>
        <v>#REF!</v>
      </c>
      <c r="K96" s="761"/>
      <c r="L96" s="761"/>
      <c r="M96" s="761"/>
      <c r="N96" s="764"/>
      <c r="O96" s="763"/>
      <c r="P96" s="723"/>
      <c r="Q96" s="348"/>
      <c r="R96" s="513"/>
      <c r="S96" s="348"/>
      <c r="T96" s="348"/>
      <c r="U96" s="348"/>
      <c r="V96" s="348"/>
      <c r="W96" s="348"/>
      <c r="X96" s="351"/>
      <c r="Y96" s="351"/>
      <c r="Z96" s="351"/>
      <c r="AA96" s="351"/>
      <c r="AB96" s="351"/>
      <c r="AC96" s="351"/>
      <c r="AD96" s="348"/>
      <c r="AE96" s="348"/>
      <c r="AF96" s="348"/>
      <c r="AG96" s="452"/>
      <c r="AH96" s="348"/>
      <c r="AI96" s="348"/>
      <c r="AJ96" s="348"/>
      <c r="AK96" s="348"/>
      <c r="AL96" s="348"/>
      <c r="AM96" s="348"/>
      <c r="AN96" s="348"/>
      <c r="AO96" s="348"/>
      <c r="AP96" s="348"/>
      <c r="AQ96" s="348"/>
      <c r="AR96" s="357"/>
      <c r="AS96" s="357"/>
      <c r="AT96" s="347"/>
      <c r="AU96" s="348"/>
      <c r="AV96" s="348"/>
      <c r="AW96" s="349"/>
      <c r="AX96" s="348"/>
      <c r="AY96" s="348"/>
      <c r="AZ96" s="348"/>
      <c r="BA96" s="348"/>
      <c r="BB96" s="348"/>
      <c r="BC96" s="348"/>
      <c r="BD96" s="348"/>
      <c r="BE96" s="302"/>
      <c r="BF96" s="294"/>
    </row>
    <row r="97" spans="1:58" ht="14.4" x14ac:dyDescent="0.3">
      <c r="A97" s="640"/>
      <c r="B97" s="648" t="e">
        <f>'EVOX Top Level BOM'!#REF!</f>
        <v>#REF!</v>
      </c>
      <c r="C97" s="641" t="e">
        <f>'EVOX Top Level BOM'!#REF!</f>
        <v>#REF!</v>
      </c>
      <c r="D97" s="641" t="e">
        <f>'EVOX Top Level BOM'!#REF!</f>
        <v>#REF!</v>
      </c>
      <c r="E97" s="649" t="e">
        <f>'EVOX Top Level BOM'!#REF!</f>
        <v>#REF!</v>
      </c>
      <c r="F97" s="649" t="e">
        <f>'EVOX Top Level BOM'!#REF!</f>
        <v>#REF!</v>
      </c>
      <c r="G97" s="687" t="e">
        <f>'EVOX Top Level BOM'!#REF!</f>
        <v>#REF!</v>
      </c>
      <c r="H97" s="650" t="e">
        <f>'EVOX Top Level BOM'!#REF!</f>
        <v>#REF!</v>
      </c>
      <c r="I97" s="651" t="e">
        <f>'EVOX Top Level BOM'!#REF!</f>
        <v>#REF!</v>
      </c>
      <c r="J97" s="695" t="e">
        <f>'EVOX Top Level BOM'!#REF!</f>
        <v>#REF!</v>
      </c>
      <c r="K97" s="761"/>
      <c r="L97" s="761"/>
      <c r="M97" s="761"/>
      <c r="N97" s="764"/>
      <c r="O97" s="763"/>
      <c r="P97" s="723"/>
      <c r="Q97" s="348"/>
      <c r="R97" s="513"/>
      <c r="S97" s="348"/>
      <c r="T97" s="348"/>
      <c r="U97" s="348"/>
      <c r="V97" s="348"/>
      <c r="W97" s="348"/>
      <c r="X97" s="351"/>
      <c r="Y97" s="351"/>
      <c r="Z97" s="351"/>
      <c r="AA97" s="351"/>
      <c r="AB97" s="351"/>
      <c r="AC97" s="351"/>
      <c r="AD97" s="348"/>
      <c r="AE97" s="348"/>
      <c r="AF97" s="348"/>
      <c r="AG97" s="452"/>
      <c r="AH97" s="348"/>
      <c r="AI97" s="348"/>
      <c r="AJ97" s="348"/>
      <c r="AK97" s="348"/>
      <c r="AL97" s="348"/>
      <c r="AM97" s="348"/>
      <c r="AN97" s="348"/>
      <c r="AO97" s="348"/>
      <c r="AP97" s="348"/>
      <c r="AQ97" s="348"/>
      <c r="AR97" s="357"/>
      <c r="AS97" s="357"/>
      <c r="AT97" s="347"/>
      <c r="AU97" s="348"/>
      <c r="AV97" s="348"/>
      <c r="AW97" s="349"/>
      <c r="AX97" s="348"/>
      <c r="AY97" s="348"/>
      <c r="AZ97" s="348"/>
      <c r="BA97" s="348"/>
      <c r="BB97" s="348"/>
      <c r="BC97" s="348"/>
      <c r="BD97" s="348"/>
      <c r="BE97" s="302"/>
      <c r="BF97" s="294"/>
    </row>
    <row r="98" spans="1:58" ht="14.4" x14ac:dyDescent="0.3">
      <c r="A98" s="640"/>
      <c r="B98" s="648" t="e">
        <f>'EVOX Top Level BOM'!#REF!</f>
        <v>#REF!</v>
      </c>
      <c r="C98" s="641" t="e">
        <f>'EVOX Top Level BOM'!#REF!</f>
        <v>#REF!</v>
      </c>
      <c r="D98" s="641" t="e">
        <f>'EVOX Top Level BOM'!#REF!</f>
        <v>#REF!</v>
      </c>
      <c r="E98" s="649" t="e">
        <f>'EVOX Top Level BOM'!#REF!</f>
        <v>#REF!</v>
      </c>
      <c r="F98" s="649" t="e">
        <f>'EVOX Top Level BOM'!#REF!</f>
        <v>#REF!</v>
      </c>
      <c r="G98" s="687" t="e">
        <f>'EVOX Top Level BOM'!#REF!</f>
        <v>#REF!</v>
      </c>
      <c r="H98" s="650" t="e">
        <f>'EVOX Top Level BOM'!#REF!</f>
        <v>#REF!</v>
      </c>
      <c r="I98" s="651" t="e">
        <f>'EVOX Top Level BOM'!#REF!</f>
        <v>#REF!</v>
      </c>
      <c r="J98" s="695" t="e">
        <f>'EVOX Top Level BOM'!#REF!</f>
        <v>#REF!</v>
      </c>
      <c r="K98" s="761"/>
      <c r="L98" s="761"/>
      <c r="M98" s="761"/>
      <c r="N98" s="764"/>
      <c r="O98" s="763"/>
      <c r="P98" s="723"/>
      <c r="Q98" s="348"/>
      <c r="R98" s="513"/>
      <c r="S98" s="348"/>
      <c r="T98" s="348"/>
      <c r="U98" s="348"/>
      <c r="V98" s="348"/>
      <c r="W98" s="348"/>
      <c r="X98" s="351"/>
      <c r="Y98" s="351"/>
      <c r="Z98" s="351"/>
      <c r="AA98" s="351"/>
      <c r="AB98" s="351"/>
      <c r="AC98" s="351"/>
      <c r="AD98" s="348"/>
      <c r="AE98" s="348"/>
      <c r="AF98" s="348"/>
      <c r="AG98" s="452"/>
      <c r="AH98" s="348"/>
      <c r="AI98" s="348"/>
      <c r="AJ98" s="348"/>
      <c r="AK98" s="348"/>
      <c r="AL98" s="348"/>
      <c r="AM98" s="348"/>
      <c r="AN98" s="348"/>
      <c r="AO98" s="348"/>
      <c r="AP98" s="348"/>
      <c r="AQ98" s="348"/>
      <c r="AR98" s="357"/>
      <c r="AS98" s="357"/>
      <c r="AT98" s="347"/>
      <c r="AU98" s="348"/>
      <c r="AV98" s="348"/>
      <c r="AW98" s="349"/>
      <c r="AX98" s="348"/>
      <c r="AY98" s="348"/>
      <c r="AZ98" s="348"/>
      <c r="BA98" s="348"/>
      <c r="BB98" s="348"/>
      <c r="BC98" s="348"/>
      <c r="BD98" s="348"/>
      <c r="BE98" s="302"/>
      <c r="BF98" s="294"/>
    </row>
    <row r="99" spans="1:58" ht="14.4" x14ac:dyDescent="0.3">
      <c r="A99" s="475"/>
      <c r="B99" s="513" t="e">
        <f>'EVOX Top Level BOM'!#REF!</f>
        <v>#REF!</v>
      </c>
      <c r="C99" s="351" t="e">
        <f>'EVOX Top Level BOM'!#REF!</f>
        <v>#REF!</v>
      </c>
      <c r="D99" s="351" t="e">
        <f>'EVOX Top Level BOM'!#REF!</f>
        <v>#REF!</v>
      </c>
      <c r="E99" s="586" t="e">
        <f>'EVOX Top Level BOM'!#REF!</f>
        <v>#REF!</v>
      </c>
      <c r="F99" s="586" t="e">
        <f>'EVOX Top Level BOM'!#REF!</f>
        <v>#REF!</v>
      </c>
      <c r="G99" s="589" t="e">
        <f>'EVOX Top Level BOM'!#REF!</f>
        <v>#REF!</v>
      </c>
      <c r="H99" s="491" t="e">
        <f>'EVOX Top Level BOM'!#REF!</f>
        <v>#REF!</v>
      </c>
      <c r="I99" s="489" t="e">
        <f>'EVOX Top Level BOM'!#REF!</f>
        <v>#REF!</v>
      </c>
      <c r="J99" s="492" t="e">
        <f>'EVOX Top Level BOM'!#REF!</f>
        <v>#REF!</v>
      </c>
      <c r="K99" s="761"/>
      <c r="L99" s="761"/>
      <c r="M99" s="761"/>
      <c r="N99" s="764"/>
      <c r="O99" s="763"/>
      <c r="P99" s="723"/>
      <c r="Q99" s="348"/>
      <c r="R99" s="513"/>
      <c r="S99" s="348"/>
      <c r="T99" s="348"/>
      <c r="U99" s="348"/>
      <c r="V99" s="348"/>
      <c r="W99" s="348"/>
      <c r="X99" s="351"/>
      <c r="Y99" s="351"/>
      <c r="Z99" s="351"/>
      <c r="AA99" s="351"/>
      <c r="AB99" s="351"/>
      <c r="AC99" s="351"/>
      <c r="AD99" s="348"/>
      <c r="AE99" s="348"/>
      <c r="AF99" s="348"/>
      <c r="AG99" s="452"/>
      <c r="AH99" s="348"/>
      <c r="AI99" s="348"/>
      <c r="AJ99" s="348"/>
      <c r="AK99" s="348"/>
      <c r="AL99" s="348"/>
      <c r="AM99" s="348"/>
      <c r="AN99" s="348"/>
      <c r="AO99" s="348"/>
      <c r="AP99" s="348"/>
      <c r="AQ99" s="348"/>
      <c r="AR99" s="357"/>
      <c r="AS99" s="357"/>
      <c r="AT99" s="347"/>
      <c r="AU99" s="348"/>
      <c r="AV99" s="348"/>
      <c r="AW99" s="349"/>
      <c r="AX99" s="348"/>
      <c r="AY99" s="348"/>
      <c r="AZ99" s="348"/>
      <c r="BA99" s="348"/>
      <c r="BB99" s="348"/>
      <c r="BC99" s="348"/>
      <c r="BD99" s="348"/>
      <c r="BE99" s="302"/>
      <c r="BF99" s="294"/>
    </row>
    <row r="100" spans="1:58" ht="14.4" x14ac:dyDescent="0.3">
      <c r="A100" s="640"/>
      <c r="B100" s="701" t="e">
        <f>'EVOX Top Level BOM'!#REF!</f>
        <v>#REF!</v>
      </c>
      <c r="C100" s="649" t="e">
        <f>'EVOX Top Level BOM'!#REF!</f>
        <v>#REF!</v>
      </c>
      <c r="D100" s="696" t="e">
        <f>'EVOX Top Level BOM'!#REF!</f>
        <v>#REF!</v>
      </c>
      <c r="E100" s="696" t="e">
        <f>'EVOX Top Level BOM'!#REF!</f>
        <v>#REF!</v>
      </c>
      <c r="F100" s="696" t="e">
        <f>'EVOX Top Level BOM'!#REF!</f>
        <v>#REF!</v>
      </c>
      <c r="G100" s="696" t="e">
        <f>'EVOX Top Level BOM'!#REF!</f>
        <v>#REF!</v>
      </c>
      <c r="H100" s="702" t="e">
        <f>'EVOX Top Level BOM'!#REF!</f>
        <v>#REF!</v>
      </c>
      <c r="I100" s="651" t="e">
        <f>'EVOX Top Level BOM'!#REF!</f>
        <v>#REF!</v>
      </c>
      <c r="J100" s="652" t="e">
        <f>'EVOX Top Level BOM'!#REF!</f>
        <v>#REF!</v>
      </c>
      <c r="K100" s="774"/>
      <c r="L100" s="774"/>
      <c r="M100" s="774"/>
      <c r="N100" s="776"/>
      <c r="O100" s="763"/>
      <c r="P100" s="723"/>
      <c r="Q100" s="348"/>
      <c r="R100" s="513"/>
      <c r="S100" s="348"/>
      <c r="T100" s="348"/>
      <c r="U100" s="348"/>
      <c r="V100" s="348"/>
      <c r="W100" s="348"/>
      <c r="X100" s="351"/>
      <c r="Y100" s="351"/>
      <c r="Z100" s="351"/>
      <c r="AA100" s="351"/>
      <c r="AB100" s="351"/>
      <c r="AC100" s="351"/>
      <c r="AD100" s="348"/>
      <c r="AE100" s="351"/>
      <c r="AF100" s="351"/>
      <c r="AG100" s="352"/>
      <c r="AH100" s="348"/>
      <c r="AI100" s="348"/>
      <c r="AJ100" s="348"/>
      <c r="AK100" s="348"/>
      <c r="AL100" s="348"/>
      <c r="AM100" s="348"/>
      <c r="AN100" s="348"/>
      <c r="AO100" s="348"/>
      <c r="AP100" s="348"/>
      <c r="AQ100" s="348"/>
      <c r="AR100" s="357"/>
      <c r="AS100" s="357"/>
      <c r="AT100" s="347"/>
      <c r="AU100" s="348"/>
      <c r="AV100" s="348"/>
      <c r="AW100" s="349"/>
      <c r="AX100" s="348"/>
      <c r="AY100" s="348"/>
      <c r="AZ100" s="348"/>
      <c r="BA100" s="348"/>
      <c r="BB100" s="348"/>
      <c r="BC100" s="348"/>
      <c r="BD100" s="348"/>
      <c r="BE100" s="26"/>
      <c r="BF100" s="294"/>
    </row>
    <row r="101" spans="1:58" ht="14.4" x14ac:dyDescent="0.3">
      <c r="A101" s="640"/>
      <c r="B101" s="648" t="e">
        <f>'EVOX Top Level BOM'!#REF!</f>
        <v>#REF!</v>
      </c>
      <c r="C101" s="641" t="e">
        <f>'EVOX Top Level BOM'!#REF!</f>
        <v>#REF!</v>
      </c>
      <c r="D101" s="641" t="e">
        <f>'EVOX Top Level BOM'!#REF!</f>
        <v>#REF!</v>
      </c>
      <c r="E101" s="649" t="e">
        <f>'EVOX Top Level BOM'!#REF!</f>
        <v>#REF!</v>
      </c>
      <c r="F101" s="649" t="e">
        <f>'EVOX Top Level BOM'!#REF!</f>
        <v>#REF!</v>
      </c>
      <c r="G101" s="687" t="e">
        <f>'EVOX Top Level BOM'!#REF!</f>
        <v>#REF!</v>
      </c>
      <c r="H101" s="650" t="e">
        <f>'EVOX Top Level BOM'!#REF!</f>
        <v>#REF!</v>
      </c>
      <c r="I101" s="651" t="e">
        <f>'EVOX Top Level BOM'!#REF!</f>
        <v>#REF!</v>
      </c>
      <c r="J101" s="695" t="e">
        <f>'EVOX Top Level BOM'!#REF!</f>
        <v>#REF!</v>
      </c>
      <c r="K101" s="761"/>
      <c r="L101" s="761"/>
      <c r="M101" s="761"/>
      <c r="N101" s="764"/>
      <c r="O101" s="763"/>
      <c r="P101" s="723"/>
      <c r="Q101" s="348"/>
      <c r="R101" s="513"/>
      <c r="S101" s="348"/>
      <c r="T101" s="348"/>
      <c r="U101" s="348"/>
      <c r="V101" s="348"/>
      <c r="W101" s="348"/>
      <c r="X101" s="351"/>
      <c r="Y101" s="351"/>
      <c r="Z101" s="351"/>
      <c r="AA101" s="351"/>
      <c r="AB101" s="351"/>
      <c r="AC101" s="351"/>
      <c r="AD101" s="348"/>
      <c r="AE101" s="348"/>
      <c r="AF101" s="348"/>
      <c r="AG101" s="452"/>
      <c r="AH101" s="348"/>
      <c r="AI101" s="348"/>
      <c r="AJ101" s="348"/>
      <c r="AK101" s="348"/>
      <c r="AL101" s="348"/>
      <c r="AM101" s="348"/>
      <c r="AN101" s="348"/>
      <c r="AO101" s="348"/>
      <c r="AP101" s="348"/>
      <c r="AQ101" s="348"/>
      <c r="AR101" s="357"/>
      <c r="AS101" s="357"/>
      <c r="AT101" s="347"/>
      <c r="AU101" s="348"/>
      <c r="AV101" s="348"/>
      <c r="AW101" s="349"/>
      <c r="AX101" s="348"/>
      <c r="AY101" s="348"/>
      <c r="AZ101" s="348"/>
      <c r="BA101" s="348"/>
      <c r="BB101" s="348"/>
      <c r="BC101" s="348"/>
      <c r="BD101" s="348"/>
      <c r="BE101" s="302"/>
      <c r="BF101" s="294"/>
    </row>
    <row r="102" spans="1:58" ht="14.4" x14ac:dyDescent="0.3">
      <c r="A102" s="640"/>
      <c r="B102" s="648" t="e">
        <f>'EVOX Top Level BOM'!#REF!</f>
        <v>#REF!</v>
      </c>
      <c r="C102" s="641" t="e">
        <f>'EVOX Top Level BOM'!#REF!</f>
        <v>#REF!</v>
      </c>
      <c r="D102" s="641" t="e">
        <f>'EVOX Top Level BOM'!#REF!</f>
        <v>#REF!</v>
      </c>
      <c r="E102" s="649" t="e">
        <f>'EVOX Top Level BOM'!#REF!</f>
        <v>#REF!</v>
      </c>
      <c r="F102" s="649" t="e">
        <f>'EVOX Top Level BOM'!#REF!</f>
        <v>#REF!</v>
      </c>
      <c r="G102" s="687" t="e">
        <f>'EVOX Top Level BOM'!#REF!</f>
        <v>#REF!</v>
      </c>
      <c r="H102" s="650" t="e">
        <f>'EVOX Top Level BOM'!#REF!</f>
        <v>#REF!</v>
      </c>
      <c r="I102" s="651" t="e">
        <f>'EVOX Top Level BOM'!#REF!</f>
        <v>#REF!</v>
      </c>
      <c r="J102" s="695" t="e">
        <f>'EVOX Top Level BOM'!#REF!</f>
        <v>#REF!</v>
      </c>
      <c r="K102" s="761"/>
      <c r="L102" s="761"/>
      <c r="M102" s="761"/>
      <c r="N102" s="764"/>
      <c r="O102" s="763"/>
      <c r="P102" s="723"/>
      <c r="Q102" s="348"/>
      <c r="R102" s="513"/>
      <c r="S102" s="348"/>
      <c r="T102" s="348"/>
      <c r="U102" s="348"/>
      <c r="V102" s="348"/>
      <c r="W102" s="348"/>
      <c r="X102" s="351"/>
      <c r="Y102" s="351"/>
      <c r="Z102" s="351"/>
      <c r="AA102" s="351"/>
      <c r="AB102" s="351"/>
      <c r="AC102" s="351"/>
      <c r="AD102" s="348"/>
      <c r="AE102" s="348"/>
      <c r="AF102" s="348"/>
      <c r="AG102" s="452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57"/>
      <c r="AS102" s="357"/>
      <c r="AT102" s="347"/>
      <c r="AU102" s="348"/>
      <c r="AV102" s="348"/>
      <c r="AW102" s="349"/>
      <c r="AX102" s="348"/>
      <c r="AY102" s="348"/>
      <c r="AZ102" s="348"/>
      <c r="BA102" s="348"/>
      <c r="BB102" s="348"/>
      <c r="BC102" s="348"/>
      <c r="BD102" s="348"/>
      <c r="BE102" s="302"/>
      <c r="BF102" s="294"/>
    </row>
    <row r="103" spans="1:58" ht="14.4" x14ac:dyDescent="0.3">
      <c r="A103" s="640"/>
      <c r="B103" s="648" t="e">
        <f>'EVOX Top Level BOM'!#REF!</f>
        <v>#REF!</v>
      </c>
      <c r="C103" s="641" t="e">
        <f>'EVOX Top Level BOM'!#REF!</f>
        <v>#REF!</v>
      </c>
      <c r="D103" s="641" t="e">
        <f>'EVOX Top Level BOM'!#REF!</f>
        <v>#REF!</v>
      </c>
      <c r="E103" s="649" t="e">
        <f>'EVOX Top Level BOM'!#REF!</f>
        <v>#REF!</v>
      </c>
      <c r="F103" s="649" t="e">
        <f>'EVOX Top Level BOM'!#REF!</f>
        <v>#REF!</v>
      </c>
      <c r="G103" s="687" t="e">
        <f>'EVOX Top Level BOM'!#REF!</f>
        <v>#REF!</v>
      </c>
      <c r="H103" s="650" t="e">
        <f>'EVOX Top Level BOM'!#REF!</f>
        <v>#REF!</v>
      </c>
      <c r="I103" s="651" t="e">
        <f>'EVOX Top Level BOM'!#REF!</f>
        <v>#REF!</v>
      </c>
      <c r="J103" s="695" t="e">
        <f>'EVOX Top Level BOM'!#REF!</f>
        <v>#REF!</v>
      </c>
      <c r="K103" s="761"/>
      <c r="L103" s="761"/>
      <c r="M103" s="761"/>
      <c r="N103" s="764"/>
      <c r="O103" s="763"/>
      <c r="P103" s="723"/>
      <c r="Q103" s="348"/>
      <c r="R103" s="513"/>
      <c r="S103" s="348"/>
      <c r="T103" s="348"/>
      <c r="U103" s="348"/>
      <c r="V103" s="348"/>
      <c r="W103" s="348"/>
      <c r="X103" s="351"/>
      <c r="Y103" s="351"/>
      <c r="Z103" s="351"/>
      <c r="AA103" s="351"/>
      <c r="AB103" s="351"/>
      <c r="AC103" s="351"/>
      <c r="AD103" s="348"/>
      <c r="AE103" s="348"/>
      <c r="AF103" s="348"/>
      <c r="AG103" s="452"/>
      <c r="AH103" s="348"/>
      <c r="AI103" s="348"/>
      <c r="AJ103" s="348"/>
      <c r="AK103" s="348"/>
      <c r="AL103" s="348"/>
      <c r="AM103" s="348"/>
      <c r="AN103" s="348"/>
      <c r="AO103" s="348"/>
      <c r="AP103" s="348"/>
      <c r="AQ103" s="348"/>
      <c r="AR103" s="357"/>
      <c r="AS103" s="357"/>
      <c r="AT103" s="347"/>
      <c r="AU103" s="348"/>
      <c r="AV103" s="348"/>
      <c r="AW103" s="349"/>
      <c r="AX103" s="348"/>
      <c r="AY103" s="348"/>
      <c r="AZ103" s="348"/>
      <c r="BA103" s="348"/>
      <c r="BB103" s="348"/>
      <c r="BC103" s="348"/>
      <c r="BD103" s="348"/>
      <c r="BE103" s="302"/>
      <c r="BF103" s="294"/>
    </row>
    <row r="104" spans="1:58" ht="14.4" x14ac:dyDescent="0.3">
      <c r="A104" s="640"/>
      <c r="B104" s="648" t="e">
        <f>'EVOX Top Level BOM'!#REF!</f>
        <v>#REF!</v>
      </c>
      <c r="C104" s="641" t="e">
        <f>'EVOX Top Level BOM'!#REF!</f>
        <v>#REF!</v>
      </c>
      <c r="D104" s="641" t="e">
        <f>'EVOX Top Level BOM'!#REF!</f>
        <v>#REF!</v>
      </c>
      <c r="E104" s="649" t="e">
        <f>'EVOX Top Level BOM'!#REF!</f>
        <v>#REF!</v>
      </c>
      <c r="F104" s="649" t="e">
        <f>'EVOX Top Level BOM'!#REF!</f>
        <v>#REF!</v>
      </c>
      <c r="G104" s="687" t="e">
        <f>'EVOX Top Level BOM'!#REF!</f>
        <v>#REF!</v>
      </c>
      <c r="H104" s="650" t="e">
        <f>'EVOX Top Level BOM'!#REF!</f>
        <v>#REF!</v>
      </c>
      <c r="I104" s="651" t="e">
        <f>'EVOX Top Level BOM'!#REF!</f>
        <v>#REF!</v>
      </c>
      <c r="J104" s="695" t="e">
        <f>'EVOX Top Level BOM'!#REF!</f>
        <v>#REF!</v>
      </c>
      <c r="K104" s="761"/>
      <c r="L104" s="761"/>
      <c r="M104" s="761"/>
      <c r="N104" s="764"/>
      <c r="O104" s="763"/>
      <c r="P104" s="723"/>
      <c r="Q104" s="348"/>
      <c r="R104" s="513"/>
      <c r="S104" s="348"/>
      <c r="T104" s="348"/>
      <c r="U104" s="348"/>
      <c r="V104" s="348"/>
      <c r="W104" s="348"/>
      <c r="X104" s="351"/>
      <c r="Y104" s="351"/>
      <c r="Z104" s="351"/>
      <c r="AA104" s="351"/>
      <c r="AB104" s="351"/>
      <c r="AC104" s="351"/>
      <c r="AD104" s="348"/>
      <c r="AE104" s="348"/>
      <c r="AF104" s="348"/>
      <c r="AG104" s="452"/>
      <c r="AH104" s="348"/>
      <c r="AI104" s="348"/>
      <c r="AJ104" s="348"/>
      <c r="AK104" s="348"/>
      <c r="AL104" s="348"/>
      <c r="AM104" s="348"/>
      <c r="AN104" s="348"/>
      <c r="AO104" s="348"/>
      <c r="AP104" s="348"/>
      <c r="AQ104" s="348"/>
      <c r="AR104" s="357"/>
      <c r="AS104" s="357"/>
      <c r="AT104" s="347"/>
      <c r="AU104" s="348"/>
      <c r="AV104" s="348"/>
      <c r="AW104" s="349"/>
      <c r="AX104" s="348"/>
      <c r="AY104" s="348"/>
      <c r="AZ104" s="348"/>
      <c r="BA104" s="348"/>
      <c r="BB104" s="348"/>
      <c r="BC104" s="348"/>
      <c r="BD104" s="348"/>
      <c r="BE104" s="302"/>
      <c r="BF104" s="294"/>
    </row>
    <row r="105" spans="1:58" ht="14.4" x14ac:dyDescent="0.3">
      <c r="A105" s="640"/>
      <c r="B105" s="648" t="e">
        <f>'EVOX Top Level BOM'!#REF!</f>
        <v>#REF!</v>
      </c>
      <c r="C105" s="641" t="e">
        <f>'EVOX Top Level BOM'!#REF!</f>
        <v>#REF!</v>
      </c>
      <c r="D105" s="641" t="e">
        <f>'EVOX Top Level BOM'!#REF!</f>
        <v>#REF!</v>
      </c>
      <c r="E105" s="649" t="e">
        <f>'EVOX Top Level BOM'!#REF!</f>
        <v>#REF!</v>
      </c>
      <c r="F105" s="649" t="e">
        <f>'EVOX Top Level BOM'!#REF!</f>
        <v>#REF!</v>
      </c>
      <c r="G105" s="687" t="e">
        <f>'EVOX Top Level BOM'!#REF!</f>
        <v>#REF!</v>
      </c>
      <c r="H105" s="650" t="e">
        <f>'EVOX Top Level BOM'!#REF!</f>
        <v>#REF!</v>
      </c>
      <c r="I105" s="651" t="e">
        <f>'EVOX Top Level BOM'!#REF!</f>
        <v>#REF!</v>
      </c>
      <c r="J105" s="695" t="e">
        <f>'EVOX Top Level BOM'!#REF!</f>
        <v>#REF!</v>
      </c>
      <c r="K105" s="761"/>
      <c r="L105" s="761"/>
      <c r="M105" s="761"/>
      <c r="N105" s="764"/>
      <c r="O105" s="763"/>
      <c r="P105" s="723"/>
      <c r="Q105" s="348"/>
      <c r="R105" s="513"/>
      <c r="S105" s="348"/>
      <c r="T105" s="348"/>
      <c r="U105" s="348"/>
      <c r="V105" s="348"/>
      <c r="W105" s="348"/>
      <c r="X105" s="351"/>
      <c r="Y105" s="351"/>
      <c r="Z105" s="351"/>
      <c r="AA105" s="351"/>
      <c r="AB105" s="351"/>
      <c r="AC105" s="351"/>
      <c r="AD105" s="348"/>
      <c r="AE105" s="348"/>
      <c r="AF105" s="348"/>
      <c r="AG105" s="452"/>
      <c r="AH105" s="348"/>
      <c r="AI105" s="348"/>
      <c r="AJ105" s="348"/>
      <c r="AK105" s="348"/>
      <c r="AL105" s="348"/>
      <c r="AM105" s="348"/>
      <c r="AN105" s="348"/>
      <c r="AO105" s="348"/>
      <c r="AP105" s="348"/>
      <c r="AQ105" s="348"/>
      <c r="AR105" s="357"/>
      <c r="AS105" s="357"/>
      <c r="AT105" s="347"/>
      <c r="AU105" s="348"/>
      <c r="AV105" s="348"/>
      <c r="AW105" s="349"/>
      <c r="AX105" s="348"/>
      <c r="AY105" s="348"/>
      <c r="AZ105" s="348"/>
      <c r="BA105" s="348"/>
      <c r="BB105" s="348"/>
      <c r="BC105" s="348"/>
      <c r="BD105" s="348"/>
      <c r="BE105" s="302"/>
      <c r="BF105" s="294"/>
    </row>
    <row r="106" spans="1:58" ht="14.4" x14ac:dyDescent="0.3">
      <c r="A106" s="640"/>
      <c r="B106" s="648" t="e">
        <f>'EVOX Top Level BOM'!#REF!</f>
        <v>#REF!</v>
      </c>
      <c r="C106" s="641" t="e">
        <f>'EVOX Top Level BOM'!#REF!</f>
        <v>#REF!</v>
      </c>
      <c r="D106" s="641" t="e">
        <f>'EVOX Top Level BOM'!#REF!</f>
        <v>#REF!</v>
      </c>
      <c r="E106" s="649" t="e">
        <f>'EVOX Top Level BOM'!#REF!</f>
        <v>#REF!</v>
      </c>
      <c r="F106" s="649" t="e">
        <f>'EVOX Top Level BOM'!#REF!</f>
        <v>#REF!</v>
      </c>
      <c r="G106" s="687" t="e">
        <f>'EVOX Top Level BOM'!#REF!</f>
        <v>#REF!</v>
      </c>
      <c r="H106" s="650" t="e">
        <f>'EVOX Top Level BOM'!#REF!</f>
        <v>#REF!</v>
      </c>
      <c r="I106" s="651" t="e">
        <f>'EVOX Top Level BOM'!#REF!</f>
        <v>#REF!</v>
      </c>
      <c r="J106" s="695" t="e">
        <f>'EVOX Top Level BOM'!#REF!</f>
        <v>#REF!</v>
      </c>
      <c r="K106" s="761"/>
      <c r="L106" s="761"/>
      <c r="M106" s="761"/>
      <c r="N106" s="764"/>
      <c r="O106" s="763"/>
      <c r="P106" s="723"/>
      <c r="Q106" s="348"/>
      <c r="R106" s="513"/>
      <c r="S106" s="348"/>
      <c r="T106" s="348"/>
      <c r="U106" s="348"/>
      <c r="V106" s="348"/>
      <c r="W106" s="348"/>
      <c r="X106" s="351"/>
      <c r="Y106" s="351"/>
      <c r="Z106" s="351"/>
      <c r="AA106" s="351"/>
      <c r="AB106" s="351"/>
      <c r="AC106" s="351"/>
      <c r="AD106" s="348"/>
      <c r="AE106" s="348"/>
      <c r="AF106" s="348"/>
      <c r="AG106" s="452"/>
      <c r="AH106" s="348"/>
      <c r="AI106" s="348"/>
      <c r="AJ106" s="348"/>
      <c r="AK106" s="348"/>
      <c r="AL106" s="348"/>
      <c r="AM106" s="348"/>
      <c r="AN106" s="348"/>
      <c r="AO106" s="348"/>
      <c r="AP106" s="348"/>
      <c r="AQ106" s="348"/>
      <c r="AR106" s="357"/>
      <c r="AS106" s="357"/>
      <c r="AT106" s="347"/>
      <c r="AU106" s="348"/>
      <c r="AV106" s="348"/>
      <c r="AW106" s="349"/>
      <c r="AX106" s="348"/>
      <c r="AY106" s="348"/>
      <c r="AZ106" s="348"/>
      <c r="BA106" s="348"/>
      <c r="BB106" s="348"/>
      <c r="BC106" s="348"/>
      <c r="BD106" s="348"/>
      <c r="BE106" s="302"/>
      <c r="BF106" s="294"/>
    </row>
    <row r="107" spans="1:58" ht="14.4" x14ac:dyDescent="0.3">
      <c r="A107" s="640"/>
      <c r="B107" s="648" t="e">
        <f>'EVOX Top Level BOM'!#REF!</f>
        <v>#REF!</v>
      </c>
      <c r="C107" s="641" t="e">
        <f>'EVOX Top Level BOM'!#REF!</f>
        <v>#REF!</v>
      </c>
      <c r="D107" s="641" t="e">
        <f>'EVOX Top Level BOM'!#REF!</f>
        <v>#REF!</v>
      </c>
      <c r="E107" s="649" t="e">
        <f>'EVOX Top Level BOM'!#REF!</f>
        <v>#REF!</v>
      </c>
      <c r="F107" s="649" t="e">
        <f>'EVOX Top Level BOM'!#REF!</f>
        <v>#REF!</v>
      </c>
      <c r="G107" s="687" t="e">
        <f>'EVOX Top Level BOM'!#REF!</f>
        <v>#REF!</v>
      </c>
      <c r="H107" s="650" t="e">
        <f>'EVOX Top Level BOM'!#REF!</f>
        <v>#REF!</v>
      </c>
      <c r="I107" s="651" t="e">
        <f>'EVOX Top Level BOM'!#REF!</f>
        <v>#REF!</v>
      </c>
      <c r="J107" s="695" t="e">
        <f>'EVOX Top Level BOM'!#REF!</f>
        <v>#REF!</v>
      </c>
      <c r="K107" s="761"/>
      <c r="L107" s="761"/>
      <c r="M107" s="761"/>
      <c r="N107" s="764"/>
      <c r="O107" s="763"/>
      <c r="P107" s="723"/>
      <c r="Q107" s="348"/>
      <c r="R107" s="513"/>
      <c r="S107" s="348"/>
      <c r="T107" s="348"/>
      <c r="U107" s="348"/>
      <c r="V107" s="348"/>
      <c r="W107" s="348"/>
      <c r="X107" s="351"/>
      <c r="Y107" s="351"/>
      <c r="Z107" s="351"/>
      <c r="AA107" s="351"/>
      <c r="AB107" s="351"/>
      <c r="AC107" s="351"/>
      <c r="AD107" s="348"/>
      <c r="AE107" s="348"/>
      <c r="AF107" s="348"/>
      <c r="AG107" s="452"/>
      <c r="AH107" s="348"/>
      <c r="AI107" s="348"/>
      <c r="AJ107" s="348"/>
      <c r="AK107" s="348"/>
      <c r="AL107" s="348"/>
      <c r="AM107" s="348"/>
      <c r="AN107" s="348"/>
      <c r="AO107" s="348"/>
      <c r="AP107" s="348"/>
      <c r="AQ107" s="348"/>
      <c r="AR107" s="357"/>
      <c r="AS107" s="357"/>
      <c r="AT107" s="347"/>
      <c r="AU107" s="348"/>
      <c r="AV107" s="348"/>
      <c r="AW107" s="349"/>
      <c r="AX107" s="348"/>
      <c r="AY107" s="348"/>
      <c r="AZ107" s="348"/>
      <c r="BA107" s="348"/>
      <c r="BB107" s="348"/>
      <c r="BC107" s="348"/>
      <c r="BD107" s="348"/>
      <c r="BE107" s="302"/>
      <c r="BF107" s="294"/>
    </row>
    <row r="108" spans="1:58" ht="14.4" x14ac:dyDescent="0.3">
      <c r="A108" s="640"/>
      <c r="B108" s="648" t="e">
        <f>'EVOX Top Level BOM'!#REF!</f>
        <v>#REF!</v>
      </c>
      <c r="C108" s="641" t="e">
        <f>'EVOX Top Level BOM'!#REF!</f>
        <v>#REF!</v>
      </c>
      <c r="D108" s="641" t="e">
        <f>'EVOX Top Level BOM'!#REF!</f>
        <v>#REF!</v>
      </c>
      <c r="E108" s="649" t="e">
        <f>'EVOX Top Level BOM'!#REF!</f>
        <v>#REF!</v>
      </c>
      <c r="F108" s="649" t="e">
        <f>'EVOX Top Level BOM'!#REF!</f>
        <v>#REF!</v>
      </c>
      <c r="G108" s="687" t="e">
        <f>'EVOX Top Level BOM'!#REF!</f>
        <v>#REF!</v>
      </c>
      <c r="H108" s="650" t="e">
        <f>'EVOX Top Level BOM'!#REF!</f>
        <v>#REF!</v>
      </c>
      <c r="I108" s="651" t="e">
        <f>'EVOX Top Level BOM'!#REF!</f>
        <v>#REF!</v>
      </c>
      <c r="J108" s="695" t="e">
        <f>'EVOX Top Level BOM'!#REF!</f>
        <v>#REF!</v>
      </c>
      <c r="K108" s="761"/>
      <c r="L108" s="761"/>
      <c r="M108" s="761"/>
      <c r="N108" s="764"/>
      <c r="O108" s="763"/>
      <c r="P108" s="723"/>
      <c r="Q108" s="348"/>
      <c r="R108" s="513"/>
      <c r="S108" s="348"/>
      <c r="T108" s="348"/>
      <c r="U108" s="348"/>
      <c r="V108" s="348"/>
      <c r="W108" s="348"/>
      <c r="X108" s="351"/>
      <c r="Y108" s="351"/>
      <c r="Z108" s="351"/>
      <c r="AA108" s="351"/>
      <c r="AB108" s="351"/>
      <c r="AC108" s="351"/>
      <c r="AD108" s="348"/>
      <c r="AE108" s="348"/>
      <c r="AF108" s="348"/>
      <c r="AG108" s="452"/>
      <c r="AH108" s="348"/>
      <c r="AI108" s="348"/>
      <c r="AJ108" s="348"/>
      <c r="AK108" s="348"/>
      <c r="AL108" s="348"/>
      <c r="AM108" s="348"/>
      <c r="AN108" s="348"/>
      <c r="AO108" s="348"/>
      <c r="AP108" s="348"/>
      <c r="AQ108" s="348"/>
      <c r="AR108" s="357"/>
      <c r="AS108" s="357"/>
      <c r="AT108" s="347"/>
      <c r="AU108" s="348"/>
      <c r="AV108" s="348"/>
      <c r="AW108" s="349"/>
      <c r="AX108" s="348"/>
      <c r="AY108" s="348"/>
      <c r="AZ108" s="348"/>
      <c r="BA108" s="348"/>
      <c r="BB108" s="348"/>
      <c r="BC108" s="348"/>
      <c r="BD108" s="348"/>
      <c r="BE108" s="302"/>
      <c r="BF108" s="294"/>
    </row>
    <row r="109" spans="1:58" ht="14.4" x14ac:dyDescent="0.3">
      <c r="A109" s="640"/>
      <c r="B109" s="648" t="e">
        <f>'EVOX Top Level BOM'!#REF!</f>
        <v>#REF!</v>
      </c>
      <c r="C109" s="641" t="e">
        <f>'EVOX Top Level BOM'!#REF!</f>
        <v>#REF!</v>
      </c>
      <c r="D109" s="641" t="e">
        <f>'EVOX Top Level BOM'!#REF!</f>
        <v>#REF!</v>
      </c>
      <c r="E109" s="649" t="e">
        <f>'EVOX Top Level BOM'!#REF!</f>
        <v>#REF!</v>
      </c>
      <c r="F109" s="649" t="e">
        <f>'EVOX Top Level BOM'!#REF!</f>
        <v>#REF!</v>
      </c>
      <c r="G109" s="687" t="e">
        <f>'EVOX Top Level BOM'!#REF!</f>
        <v>#REF!</v>
      </c>
      <c r="H109" s="650" t="e">
        <f>'EVOX Top Level BOM'!#REF!</f>
        <v>#REF!</v>
      </c>
      <c r="I109" s="651" t="e">
        <f>'EVOX Top Level BOM'!#REF!</f>
        <v>#REF!</v>
      </c>
      <c r="J109" s="695" t="e">
        <f>'EVOX Top Level BOM'!#REF!</f>
        <v>#REF!</v>
      </c>
      <c r="K109" s="761"/>
      <c r="L109" s="761"/>
      <c r="M109" s="761"/>
      <c r="N109" s="764"/>
      <c r="O109" s="763"/>
      <c r="P109" s="723"/>
      <c r="Q109" s="348"/>
      <c r="R109" s="513"/>
      <c r="S109" s="348"/>
      <c r="T109" s="348"/>
      <c r="U109" s="348"/>
      <c r="V109" s="348"/>
      <c r="W109" s="348"/>
      <c r="X109" s="351"/>
      <c r="Y109" s="351"/>
      <c r="Z109" s="351"/>
      <c r="AA109" s="351"/>
      <c r="AB109" s="351"/>
      <c r="AC109" s="351"/>
      <c r="AD109" s="348"/>
      <c r="AE109" s="348"/>
      <c r="AF109" s="348"/>
      <c r="AG109" s="452"/>
      <c r="AH109" s="348"/>
      <c r="AI109" s="348"/>
      <c r="AJ109" s="348"/>
      <c r="AK109" s="348"/>
      <c r="AL109" s="348"/>
      <c r="AM109" s="348"/>
      <c r="AN109" s="348"/>
      <c r="AO109" s="348"/>
      <c r="AP109" s="348"/>
      <c r="AQ109" s="348"/>
      <c r="AR109" s="357"/>
      <c r="AS109" s="357"/>
      <c r="AT109" s="347"/>
      <c r="AU109" s="348"/>
      <c r="AV109" s="348"/>
      <c r="AW109" s="349"/>
      <c r="AX109" s="348"/>
      <c r="AY109" s="348"/>
      <c r="AZ109" s="348"/>
      <c r="BA109" s="348"/>
      <c r="BB109" s="348"/>
      <c r="BC109" s="348"/>
      <c r="BD109" s="348"/>
      <c r="BE109" s="302"/>
      <c r="BF109" s="294"/>
    </row>
    <row r="110" spans="1:58" ht="14.4" x14ac:dyDescent="0.3">
      <c r="A110" s="640"/>
      <c r="B110" s="648" t="e">
        <f>'EVOX Top Level BOM'!#REF!</f>
        <v>#REF!</v>
      </c>
      <c r="C110" s="641" t="e">
        <f>'EVOX Top Level BOM'!#REF!</f>
        <v>#REF!</v>
      </c>
      <c r="D110" s="641" t="e">
        <f>'EVOX Top Level BOM'!#REF!</f>
        <v>#REF!</v>
      </c>
      <c r="E110" s="649" t="e">
        <f>'EVOX Top Level BOM'!#REF!</f>
        <v>#REF!</v>
      </c>
      <c r="F110" s="649" t="e">
        <f>'EVOX Top Level BOM'!#REF!</f>
        <v>#REF!</v>
      </c>
      <c r="G110" s="687" t="e">
        <f>'EVOX Top Level BOM'!#REF!</f>
        <v>#REF!</v>
      </c>
      <c r="H110" s="650" t="e">
        <f>'EVOX Top Level BOM'!#REF!</f>
        <v>#REF!</v>
      </c>
      <c r="I110" s="651" t="e">
        <f>'EVOX Top Level BOM'!#REF!</f>
        <v>#REF!</v>
      </c>
      <c r="J110" s="695" t="e">
        <f>'EVOX Top Level BOM'!#REF!</f>
        <v>#REF!</v>
      </c>
      <c r="K110" s="761"/>
      <c r="L110" s="761"/>
      <c r="M110" s="761"/>
      <c r="N110" s="764"/>
      <c r="O110" s="763"/>
      <c r="P110" s="723"/>
      <c r="Q110" s="348"/>
      <c r="R110" s="513"/>
      <c r="S110" s="348"/>
      <c r="T110" s="348"/>
      <c r="U110" s="348"/>
      <c r="V110" s="348"/>
      <c r="W110" s="348"/>
      <c r="X110" s="351"/>
      <c r="Y110" s="351"/>
      <c r="Z110" s="351"/>
      <c r="AA110" s="351"/>
      <c r="AB110" s="351"/>
      <c r="AC110" s="351"/>
      <c r="AD110" s="348"/>
      <c r="AE110" s="348"/>
      <c r="AF110" s="348"/>
      <c r="AG110" s="452"/>
      <c r="AH110" s="348"/>
      <c r="AI110" s="348"/>
      <c r="AJ110" s="348"/>
      <c r="AK110" s="348"/>
      <c r="AL110" s="348"/>
      <c r="AM110" s="348"/>
      <c r="AN110" s="348"/>
      <c r="AO110" s="348"/>
      <c r="AP110" s="348"/>
      <c r="AQ110" s="348"/>
      <c r="AR110" s="357"/>
      <c r="AS110" s="357"/>
      <c r="AT110" s="347"/>
      <c r="AU110" s="348"/>
      <c r="AV110" s="348"/>
      <c r="AW110" s="349"/>
      <c r="AX110" s="348"/>
      <c r="AY110" s="348"/>
      <c r="AZ110" s="348"/>
      <c r="BA110" s="348"/>
      <c r="BB110" s="348"/>
      <c r="BC110" s="348"/>
      <c r="BD110" s="348"/>
      <c r="BE110" s="302"/>
      <c r="BF110" s="294"/>
    </row>
    <row r="111" spans="1:58" ht="14.4" x14ac:dyDescent="0.3">
      <c r="A111" s="640"/>
      <c r="B111" s="648" t="e">
        <f>'EVOX Top Level BOM'!#REF!</f>
        <v>#REF!</v>
      </c>
      <c r="C111" s="641" t="e">
        <f>'EVOX Top Level BOM'!#REF!</f>
        <v>#REF!</v>
      </c>
      <c r="D111" s="641" t="e">
        <f>'EVOX Top Level BOM'!#REF!</f>
        <v>#REF!</v>
      </c>
      <c r="E111" s="649" t="e">
        <f>'EVOX Top Level BOM'!#REF!</f>
        <v>#REF!</v>
      </c>
      <c r="F111" s="649" t="e">
        <f>'EVOX Top Level BOM'!#REF!</f>
        <v>#REF!</v>
      </c>
      <c r="G111" s="687" t="e">
        <f>'EVOX Top Level BOM'!#REF!</f>
        <v>#REF!</v>
      </c>
      <c r="H111" s="650" t="e">
        <f>'EVOX Top Level BOM'!#REF!</f>
        <v>#REF!</v>
      </c>
      <c r="I111" s="651" t="e">
        <f>'EVOX Top Level BOM'!#REF!</f>
        <v>#REF!</v>
      </c>
      <c r="J111" s="695" t="e">
        <f>'EVOX Top Level BOM'!#REF!</f>
        <v>#REF!</v>
      </c>
      <c r="K111" s="761"/>
      <c r="L111" s="761"/>
      <c r="M111" s="761"/>
      <c r="N111" s="764"/>
      <c r="O111" s="763"/>
      <c r="P111" s="723"/>
      <c r="Q111" s="348"/>
      <c r="R111" s="513"/>
      <c r="S111" s="348"/>
      <c r="T111" s="348"/>
      <c r="U111" s="348"/>
      <c r="V111" s="348"/>
      <c r="W111" s="348"/>
      <c r="X111" s="351"/>
      <c r="Y111" s="351"/>
      <c r="Z111" s="351"/>
      <c r="AA111" s="351"/>
      <c r="AB111" s="351"/>
      <c r="AC111" s="351"/>
      <c r="AD111" s="348"/>
      <c r="AE111" s="348"/>
      <c r="AF111" s="348"/>
      <c r="AG111" s="452"/>
      <c r="AH111" s="348"/>
      <c r="AI111" s="348"/>
      <c r="AJ111" s="348"/>
      <c r="AK111" s="348"/>
      <c r="AL111" s="348"/>
      <c r="AM111" s="348"/>
      <c r="AN111" s="348"/>
      <c r="AO111" s="348"/>
      <c r="AP111" s="348"/>
      <c r="AQ111" s="348"/>
      <c r="AR111" s="357"/>
      <c r="AS111" s="357"/>
      <c r="AT111" s="347"/>
      <c r="AU111" s="348"/>
      <c r="AV111" s="348"/>
      <c r="AW111" s="349"/>
      <c r="AX111" s="348"/>
      <c r="AY111" s="348"/>
      <c r="AZ111" s="348"/>
      <c r="BA111" s="348"/>
      <c r="BB111" s="348"/>
      <c r="BC111" s="348"/>
      <c r="BD111" s="348"/>
      <c r="BE111" s="302"/>
      <c r="BF111" s="294"/>
    </row>
    <row r="112" spans="1:58" ht="14.4" x14ac:dyDescent="0.3">
      <c r="A112" s="640"/>
      <c r="B112" s="648" t="e">
        <f>'EVOX Top Level BOM'!#REF!</f>
        <v>#REF!</v>
      </c>
      <c r="C112" s="641" t="e">
        <f>'EVOX Top Level BOM'!#REF!</f>
        <v>#REF!</v>
      </c>
      <c r="D112" s="641" t="e">
        <f>'EVOX Top Level BOM'!#REF!</f>
        <v>#REF!</v>
      </c>
      <c r="E112" s="649" t="e">
        <f>'EVOX Top Level BOM'!#REF!</f>
        <v>#REF!</v>
      </c>
      <c r="F112" s="649" t="e">
        <f>'EVOX Top Level BOM'!#REF!</f>
        <v>#REF!</v>
      </c>
      <c r="G112" s="687" t="e">
        <f>'EVOX Top Level BOM'!#REF!</f>
        <v>#REF!</v>
      </c>
      <c r="H112" s="650" t="e">
        <f>'EVOX Top Level BOM'!#REF!</f>
        <v>#REF!</v>
      </c>
      <c r="I112" s="651" t="e">
        <f>'EVOX Top Level BOM'!#REF!</f>
        <v>#REF!</v>
      </c>
      <c r="J112" s="695" t="e">
        <f>'EVOX Top Level BOM'!#REF!</f>
        <v>#REF!</v>
      </c>
      <c r="K112" s="761"/>
      <c r="L112" s="761"/>
      <c r="M112" s="761"/>
      <c r="N112" s="764"/>
      <c r="O112" s="763"/>
      <c r="P112" s="723"/>
      <c r="Q112" s="348"/>
      <c r="R112" s="513"/>
      <c r="S112" s="348"/>
      <c r="T112" s="348"/>
      <c r="U112" s="348"/>
      <c r="V112" s="348"/>
      <c r="W112" s="348"/>
      <c r="X112" s="351"/>
      <c r="Y112" s="351"/>
      <c r="Z112" s="351"/>
      <c r="AA112" s="351"/>
      <c r="AB112" s="351"/>
      <c r="AC112" s="351"/>
      <c r="AD112" s="348"/>
      <c r="AE112" s="348"/>
      <c r="AF112" s="348"/>
      <c r="AG112" s="452"/>
      <c r="AH112" s="348"/>
      <c r="AI112" s="348"/>
      <c r="AJ112" s="348"/>
      <c r="AK112" s="348"/>
      <c r="AL112" s="348"/>
      <c r="AM112" s="348"/>
      <c r="AN112" s="348"/>
      <c r="AO112" s="348"/>
      <c r="AP112" s="348"/>
      <c r="AQ112" s="348"/>
      <c r="AR112" s="357"/>
      <c r="AS112" s="357"/>
      <c r="AT112" s="347"/>
      <c r="AU112" s="348"/>
      <c r="AV112" s="348"/>
      <c r="AW112" s="349"/>
      <c r="AX112" s="348"/>
      <c r="AY112" s="348"/>
      <c r="AZ112" s="348"/>
      <c r="BA112" s="348"/>
      <c r="BB112" s="348"/>
      <c r="BC112" s="348"/>
      <c r="BD112" s="348"/>
      <c r="BE112" s="302"/>
      <c r="BF112" s="294"/>
    </row>
    <row r="113" spans="1:58" ht="14.4" x14ac:dyDescent="0.3">
      <c r="A113" s="640"/>
      <c r="B113" s="648" t="e">
        <f>'EVOX Top Level BOM'!#REF!</f>
        <v>#REF!</v>
      </c>
      <c r="C113" s="641" t="e">
        <f>'EVOX Top Level BOM'!#REF!</f>
        <v>#REF!</v>
      </c>
      <c r="D113" s="641" t="e">
        <f>'EVOX Top Level BOM'!#REF!</f>
        <v>#REF!</v>
      </c>
      <c r="E113" s="649" t="e">
        <f>'EVOX Top Level BOM'!#REF!</f>
        <v>#REF!</v>
      </c>
      <c r="F113" s="649" t="e">
        <f>'EVOX Top Level BOM'!#REF!</f>
        <v>#REF!</v>
      </c>
      <c r="G113" s="687" t="e">
        <f>'EVOX Top Level BOM'!#REF!</f>
        <v>#REF!</v>
      </c>
      <c r="H113" s="650" t="e">
        <f>'EVOX Top Level BOM'!#REF!</f>
        <v>#REF!</v>
      </c>
      <c r="I113" s="651" t="e">
        <f>'EVOX Top Level BOM'!#REF!</f>
        <v>#REF!</v>
      </c>
      <c r="J113" s="695" t="e">
        <f>'EVOX Top Level BOM'!#REF!</f>
        <v>#REF!</v>
      </c>
      <c r="K113" s="761"/>
      <c r="L113" s="761"/>
      <c r="M113" s="761"/>
      <c r="N113" s="764"/>
      <c r="O113" s="763"/>
      <c r="P113" s="723"/>
      <c r="Q113" s="348"/>
      <c r="R113" s="513"/>
      <c r="S113" s="348"/>
      <c r="T113" s="348"/>
      <c r="U113" s="348"/>
      <c r="V113" s="348"/>
      <c r="W113" s="348"/>
      <c r="X113" s="351"/>
      <c r="Y113" s="351"/>
      <c r="Z113" s="351"/>
      <c r="AA113" s="351"/>
      <c r="AB113" s="351"/>
      <c r="AC113" s="351"/>
      <c r="AD113" s="348"/>
      <c r="AE113" s="348"/>
      <c r="AF113" s="348"/>
      <c r="AG113" s="452"/>
      <c r="AH113" s="348"/>
      <c r="AI113" s="348"/>
      <c r="AJ113" s="348"/>
      <c r="AK113" s="348"/>
      <c r="AL113" s="348"/>
      <c r="AM113" s="348"/>
      <c r="AN113" s="348"/>
      <c r="AO113" s="348"/>
      <c r="AP113" s="348"/>
      <c r="AQ113" s="348"/>
      <c r="AR113" s="357"/>
      <c r="AS113" s="357"/>
      <c r="AT113" s="347"/>
      <c r="AU113" s="348"/>
      <c r="AV113" s="348"/>
      <c r="AW113" s="349"/>
      <c r="AX113" s="348"/>
      <c r="AY113" s="348"/>
      <c r="AZ113" s="348"/>
      <c r="BA113" s="348"/>
      <c r="BB113" s="348"/>
      <c r="BC113" s="348"/>
      <c r="BD113" s="348"/>
      <c r="BE113" s="302"/>
      <c r="BF113" s="294"/>
    </row>
    <row r="114" spans="1:58" ht="14.4" x14ac:dyDescent="0.3">
      <c r="A114" s="640"/>
      <c r="B114" s="648" t="e">
        <f>'EVOX Top Level BOM'!#REF!</f>
        <v>#REF!</v>
      </c>
      <c r="C114" s="641" t="e">
        <f>'EVOX Top Level BOM'!#REF!</f>
        <v>#REF!</v>
      </c>
      <c r="D114" s="641" t="e">
        <f>'EVOX Top Level BOM'!#REF!</f>
        <v>#REF!</v>
      </c>
      <c r="E114" s="649" t="e">
        <f>'EVOX Top Level BOM'!#REF!</f>
        <v>#REF!</v>
      </c>
      <c r="F114" s="649" t="e">
        <f>'EVOX Top Level BOM'!#REF!</f>
        <v>#REF!</v>
      </c>
      <c r="G114" s="687" t="e">
        <f>'EVOX Top Level BOM'!#REF!</f>
        <v>#REF!</v>
      </c>
      <c r="H114" s="650" t="e">
        <f>'EVOX Top Level BOM'!#REF!</f>
        <v>#REF!</v>
      </c>
      <c r="I114" s="651" t="e">
        <f>'EVOX Top Level BOM'!#REF!</f>
        <v>#REF!</v>
      </c>
      <c r="J114" s="695" t="e">
        <f>'EVOX Top Level BOM'!#REF!</f>
        <v>#REF!</v>
      </c>
      <c r="K114" s="761"/>
      <c r="L114" s="761"/>
      <c r="M114" s="761"/>
      <c r="N114" s="764"/>
      <c r="O114" s="763"/>
      <c r="P114" s="723"/>
      <c r="Q114" s="348"/>
      <c r="R114" s="513"/>
      <c r="S114" s="348"/>
      <c r="T114" s="348"/>
      <c r="U114" s="348"/>
      <c r="V114" s="348"/>
      <c r="W114" s="348"/>
      <c r="X114" s="351"/>
      <c r="Y114" s="351"/>
      <c r="Z114" s="351"/>
      <c r="AA114" s="351"/>
      <c r="AB114" s="351"/>
      <c r="AC114" s="351"/>
      <c r="AD114" s="348"/>
      <c r="AE114" s="348"/>
      <c r="AF114" s="348"/>
      <c r="AG114" s="452"/>
      <c r="AH114" s="348"/>
      <c r="AI114" s="348"/>
      <c r="AJ114" s="348"/>
      <c r="AK114" s="348"/>
      <c r="AL114" s="348"/>
      <c r="AM114" s="348"/>
      <c r="AN114" s="348"/>
      <c r="AO114" s="348"/>
      <c r="AP114" s="348"/>
      <c r="AQ114" s="348"/>
      <c r="AR114" s="357"/>
      <c r="AS114" s="357"/>
      <c r="AT114" s="347"/>
      <c r="AU114" s="348"/>
      <c r="AV114" s="348"/>
      <c r="AW114" s="349"/>
      <c r="AX114" s="348"/>
      <c r="AY114" s="348"/>
      <c r="AZ114" s="348"/>
      <c r="BA114" s="348"/>
      <c r="BB114" s="348"/>
      <c r="BC114" s="348"/>
      <c r="BD114" s="348"/>
      <c r="BE114" s="302"/>
      <c r="BF114" s="294"/>
    </row>
    <row r="115" spans="1:58" ht="14.4" x14ac:dyDescent="0.3">
      <c r="A115" s="640"/>
      <c r="B115" s="648" t="e">
        <f>'EVOX Top Level BOM'!#REF!</f>
        <v>#REF!</v>
      </c>
      <c r="C115" s="641" t="e">
        <f>'EVOX Top Level BOM'!#REF!</f>
        <v>#REF!</v>
      </c>
      <c r="D115" s="641" t="e">
        <f>'EVOX Top Level BOM'!#REF!</f>
        <v>#REF!</v>
      </c>
      <c r="E115" s="649" t="e">
        <f>'EVOX Top Level BOM'!#REF!</f>
        <v>#REF!</v>
      </c>
      <c r="F115" s="649" t="e">
        <f>'EVOX Top Level BOM'!#REF!</f>
        <v>#REF!</v>
      </c>
      <c r="G115" s="687" t="e">
        <f>'EVOX Top Level BOM'!#REF!</f>
        <v>#REF!</v>
      </c>
      <c r="H115" s="650" t="e">
        <f>'EVOX Top Level BOM'!#REF!</f>
        <v>#REF!</v>
      </c>
      <c r="I115" s="651" t="e">
        <f>'EVOX Top Level BOM'!#REF!</f>
        <v>#REF!</v>
      </c>
      <c r="J115" s="695" t="e">
        <f>'EVOX Top Level BOM'!#REF!</f>
        <v>#REF!</v>
      </c>
      <c r="K115" s="761"/>
      <c r="L115" s="761"/>
      <c r="M115" s="761"/>
      <c r="N115" s="764"/>
      <c r="O115" s="763"/>
      <c r="P115" s="723"/>
      <c r="Q115" s="348"/>
      <c r="R115" s="513"/>
      <c r="S115" s="348"/>
      <c r="T115" s="348"/>
      <c r="U115" s="348"/>
      <c r="V115" s="348"/>
      <c r="W115" s="348"/>
      <c r="X115" s="351"/>
      <c r="Y115" s="351"/>
      <c r="Z115" s="351"/>
      <c r="AA115" s="351"/>
      <c r="AB115" s="351"/>
      <c r="AC115" s="351"/>
      <c r="AD115" s="348"/>
      <c r="AE115" s="348"/>
      <c r="AF115" s="348"/>
      <c r="AG115" s="452"/>
      <c r="AH115" s="348"/>
      <c r="AI115" s="348"/>
      <c r="AJ115" s="348"/>
      <c r="AK115" s="348"/>
      <c r="AL115" s="348"/>
      <c r="AM115" s="348"/>
      <c r="AN115" s="348"/>
      <c r="AO115" s="348"/>
      <c r="AP115" s="348"/>
      <c r="AQ115" s="348"/>
      <c r="AR115" s="357"/>
      <c r="AS115" s="357"/>
      <c r="AT115" s="347"/>
      <c r="AU115" s="348"/>
      <c r="AV115" s="348"/>
      <c r="AW115" s="349"/>
      <c r="AX115" s="348"/>
      <c r="AY115" s="348"/>
      <c r="AZ115" s="348"/>
      <c r="BA115" s="348"/>
      <c r="BB115" s="348"/>
      <c r="BC115" s="348"/>
      <c r="BD115" s="348"/>
      <c r="BE115" s="302"/>
      <c r="BF115" s="294"/>
    </row>
    <row r="116" spans="1:58" ht="14.25" customHeight="1" x14ac:dyDescent="0.3">
      <c r="A116" s="640"/>
      <c r="B116" s="648" t="e">
        <f>'EVOX Top Level BOM'!#REF!</f>
        <v>#REF!</v>
      </c>
      <c r="C116" s="641" t="e">
        <f>'EVOX Top Level BOM'!#REF!</f>
        <v>#REF!</v>
      </c>
      <c r="D116" s="641" t="e">
        <f>'EVOX Top Level BOM'!#REF!</f>
        <v>#REF!</v>
      </c>
      <c r="E116" s="649" t="e">
        <f>'EVOX Top Level BOM'!#REF!</f>
        <v>#REF!</v>
      </c>
      <c r="F116" s="649" t="e">
        <f>'EVOX Top Level BOM'!#REF!</f>
        <v>#REF!</v>
      </c>
      <c r="G116" s="687" t="e">
        <f>'EVOX Top Level BOM'!#REF!</f>
        <v>#REF!</v>
      </c>
      <c r="H116" s="650" t="e">
        <f>'EVOX Top Level BOM'!#REF!</f>
        <v>#REF!</v>
      </c>
      <c r="I116" s="651" t="e">
        <f>'EVOX Top Level BOM'!#REF!</f>
        <v>#REF!</v>
      </c>
      <c r="J116" s="695" t="e">
        <f>'EVOX Top Level BOM'!#REF!</f>
        <v>#REF!</v>
      </c>
      <c r="K116" s="761"/>
      <c r="L116" s="761"/>
      <c r="M116" s="761"/>
      <c r="N116" s="764"/>
      <c r="O116" s="763"/>
      <c r="P116" s="723"/>
      <c r="Q116" s="348"/>
      <c r="R116" s="513"/>
      <c r="S116" s="348"/>
      <c r="T116" s="348"/>
      <c r="U116" s="348"/>
      <c r="V116" s="348"/>
      <c r="W116" s="348"/>
      <c r="X116" s="351"/>
      <c r="Y116" s="351"/>
      <c r="Z116" s="351"/>
      <c r="AA116" s="351"/>
      <c r="AB116" s="351"/>
      <c r="AC116" s="351"/>
      <c r="AD116" s="348"/>
      <c r="AE116" s="348"/>
      <c r="AF116" s="348"/>
      <c r="AG116" s="452"/>
      <c r="AH116" s="348"/>
      <c r="AI116" s="348"/>
      <c r="AJ116" s="348"/>
      <c r="AK116" s="348"/>
      <c r="AL116" s="348"/>
      <c r="AM116" s="348"/>
      <c r="AN116" s="348"/>
      <c r="AO116" s="348"/>
      <c r="AP116" s="348"/>
      <c r="AQ116" s="348"/>
      <c r="AR116" s="357"/>
      <c r="AS116" s="357"/>
      <c r="AT116" s="347"/>
      <c r="AU116" s="348"/>
      <c r="AV116" s="348"/>
      <c r="AW116" s="349"/>
      <c r="AX116" s="348"/>
      <c r="AY116" s="348"/>
      <c r="AZ116" s="348"/>
      <c r="BA116" s="348"/>
      <c r="BB116" s="348"/>
      <c r="BC116" s="348"/>
      <c r="BD116" s="348"/>
      <c r="BE116" s="302"/>
      <c r="BF116" s="294"/>
    </row>
    <row r="117" spans="1:58" ht="14.4" x14ac:dyDescent="0.3">
      <c r="A117" s="640"/>
      <c r="B117" s="648" t="e">
        <f>'EVOX Top Level BOM'!#REF!</f>
        <v>#REF!</v>
      </c>
      <c r="C117" s="641" t="e">
        <f>'EVOX Top Level BOM'!#REF!</f>
        <v>#REF!</v>
      </c>
      <c r="D117" s="641" t="e">
        <f>'EVOX Top Level BOM'!#REF!</f>
        <v>#REF!</v>
      </c>
      <c r="E117" s="649" t="e">
        <f>'EVOX Top Level BOM'!#REF!</f>
        <v>#REF!</v>
      </c>
      <c r="F117" s="649" t="e">
        <f>'EVOX Top Level BOM'!#REF!</f>
        <v>#REF!</v>
      </c>
      <c r="G117" s="687" t="e">
        <f>'EVOX Top Level BOM'!#REF!</f>
        <v>#REF!</v>
      </c>
      <c r="H117" s="650" t="e">
        <f>'EVOX Top Level BOM'!#REF!</f>
        <v>#REF!</v>
      </c>
      <c r="I117" s="651" t="e">
        <f>'EVOX Top Level BOM'!#REF!</f>
        <v>#REF!</v>
      </c>
      <c r="J117" s="695" t="e">
        <f>'EVOX Top Level BOM'!#REF!</f>
        <v>#REF!</v>
      </c>
      <c r="K117" s="761"/>
      <c r="L117" s="761"/>
      <c r="M117" s="761"/>
      <c r="N117" s="764"/>
      <c r="O117" s="763"/>
      <c r="P117" s="723"/>
      <c r="Q117" s="348"/>
      <c r="R117" s="513"/>
      <c r="S117" s="348"/>
      <c r="T117" s="348"/>
      <c r="U117" s="348"/>
      <c r="V117" s="348"/>
      <c r="W117" s="348"/>
      <c r="X117" s="351"/>
      <c r="Y117" s="351"/>
      <c r="Z117" s="351"/>
      <c r="AA117" s="351"/>
      <c r="AB117" s="351"/>
      <c r="AC117" s="351"/>
      <c r="AD117" s="348"/>
      <c r="AE117" s="348"/>
      <c r="AF117" s="348"/>
      <c r="AG117" s="452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57"/>
      <c r="AS117" s="357"/>
      <c r="AT117" s="347"/>
      <c r="AU117" s="348"/>
      <c r="AV117" s="348"/>
      <c r="AW117" s="349"/>
      <c r="AX117" s="348"/>
      <c r="AY117" s="348"/>
      <c r="AZ117" s="348"/>
      <c r="BA117" s="348"/>
      <c r="BB117" s="348"/>
      <c r="BC117" s="348"/>
      <c r="BD117" s="348"/>
      <c r="BE117" s="302"/>
      <c r="BF117" s="294"/>
    </row>
    <row r="118" spans="1:58" ht="14.4" x14ac:dyDescent="0.3">
      <c r="A118" s="640"/>
      <c r="B118" s="648" t="e">
        <f>'EVOX Top Level BOM'!#REF!</f>
        <v>#REF!</v>
      </c>
      <c r="C118" s="641" t="e">
        <f>'EVOX Top Level BOM'!#REF!</f>
        <v>#REF!</v>
      </c>
      <c r="D118" s="641" t="e">
        <f>'EVOX Top Level BOM'!#REF!</f>
        <v>#REF!</v>
      </c>
      <c r="E118" s="649" t="e">
        <f>'EVOX Top Level BOM'!#REF!</f>
        <v>#REF!</v>
      </c>
      <c r="F118" s="649" t="e">
        <f>'EVOX Top Level BOM'!#REF!</f>
        <v>#REF!</v>
      </c>
      <c r="G118" s="687" t="e">
        <f>'EVOX Top Level BOM'!#REF!</f>
        <v>#REF!</v>
      </c>
      <c r="H118" s="650" t="e">
        <f>'EVOX Top Level BOM'!#REF!</f>
        <v>#REF!</v>
      </c>
      <c r="I118" s="651" t="e">
        <f>'EVOX Top Level BOM'!#REF!</f>
        <v>#REF!</v>
      </c>
      <c r="J118" s="695" t="e">
        <f>'EVOX Top Level BOM'!#REF!</f>
        <v>#REF!</v>
      </c>
      <c r="K118" s="761"/>
      <c r="L118" s="761"/>
      <c r="M118" s="761"/>
      <c r="N118" s="764"/>
      <c r="O118" s="763"/>
      <c r="P118" s="723"/>
      <c r="Q118" s="348"/>
      <c r="R118" s="513"/>
      <c r="S118" s="348"/>
      <c r="T118" s="348"/>
      <c r="U118" s="348"/>
      <c r="V118" s="348"/>
      <c r="W118" s="348"/>
      <c r="X118" s="351"/>
      <c r="Y118" s="351"/>
      <c r="Z118" s="351"/>
      <c r="AA118" s="351"/>
      <c r="AB118" s="351"/>
      <c r="AC118" s="351"/>
      <c r="AD118" s="348"/>
      <c r="AE118" s="348"/>
      <c r="AF118" s="348"/>
      <c r="AG118" s="452"/>
      <c r="AH118" s="348"/>
      <c r="AI118" s="348"/>
      <c r="AJ118" s="348"/>
      <c r="AK118" s="348"/>
      <c r="AL118" s="348"/>
      <c r="AM118" s="348"/>
      <c r="AN118" s="348"/>
      <c r="AO118" s="348"/>
      <c r="AP118" s="348"/>
      <c r="AQ118" s="348"/>
      <c r="AR118" s="357"/>
      <c r="AS118" s="357"/>
      <c r="AT118" s="347"/>
      <c r="AU118" s="348"/>
      <c r="AV118" s="348"/>
      <c r="AW118" s="349"/>
      <c r="AX118" s="348"/>
      <c r="AY118" s="348"/>
      <c r="AZ118" s="348"/>
      <c r="BA118" s="348"/>
      <c r="BB118" s="348"/>
      <c r="BC118" s="348"/>
      <c r="BD118" s="348"/>
      <c r="BE118" s="302"/>
      <c r="BF118" s="294"/>
    </row>
    <row r="119" spans="1:58" ht="14.4" x14ac:dyDescent="0.3">
      <c r="A119" s="640"/>
      <c r="B119" s="648" t="e">
        <f>'EVOX Top Level BOM'!#REF!</f>
        <v>#REF!</v>
      </c>
      <c r="C119" s="641" t="e">
        <f>'EVOX Top Level BOM'!#REF!</f>
        <v>#REF!</v>
      </c>
      <c r="D119" s="641" t="e">
        <f>'EVOX Top Level BOM'!#REF!</f>
        <v>#REF!</v>
      </c>
      <c r="E119" s="649" t="e">
        <f>'EVOX Top Level BOM'!#REF!</f>
        <v>#REF!</v>
      </c>
      <c r="F119" s="649" t="e">
        <f>'EVOX Top Level BOM'!#REF!</f>
        <v>#REF!</v>
      </c>
      <c r="G119" s="687" t="e">
        <f>'EVOX Top Level BOM'!#REF!</f>
        <v>#REF!</v>
      </c>
      <c r="H119" s="650" t="e">
        <f>'EVOX Top Level BOM'!#REF!</f>
        <v>#REF!</v>
      </c>
      <c r="I119" s="651" t="e">
        <f>'EVOX Top Level BOM'!#REF!</f>
        <v>#REF!</v>
      </c>
      <c r="J119" s="695" t="e">
        <f>'EVOX Top Level BOM'!#REF!</f>
        <v>#REF!</v>
      </c>
      <c r="K119" s="761"/>
      <c r="L119" s="761"/>
      <c r="M119" s="761"/>
      <c r="N119" s="764"/>
      <c r="O119" s="763"/>
      <c r="P119" s="723"/>
      <c r="Q119" s="348"/>
      <c r="R119" s="513"/>
      <c r="S119" s="348"/>
      <c r="T119" s="348"/>
      <c r="U119" s="348"/>
      <c r="V119" s="348"/>
      <c r="W119" s="348"/>
      <c r="X119" s="351"/>
      <c r="Y119" s="351"/>
      <c r="Z119" s="351"/>
      <c r="AA119" s="351"/>
      <c r="AB119" s="351"/>
      <c r="AC119" s="351"/>
      <c r="AD119" s="348"/>
      <c r="AE119" s="348"/>
      <c r="AF119" s="348"/>
      <c r="AG119" s="452"/>
      <c r="AH119" s="348"/>
      <c r="AI119" s="348"/>
      <c r="AJ119" s="348"/>
      <c r="AK119" s="348"/>
      <c r="AL119" s="348"/>
      <c r="AM119" s="348"/>
      <c r="AN119" s="348"/>
      <c r="AO119" s="348"/>
      <c r="AP119" s="348"/>
      <c r="AQ119" s="348"/>
      <c r="AR119" s="357"/>
      <c r="AS119" s="357"/>
      <c r="AT119" s="347"/>
      <c r="AU119" s="348"/>
      <c r="AV119" s="348"/>
      <c r="AW119" s="349"/>
      <c r="AX119" s="348"/>
      <c r="AY119" s="348"/>
      <c r="AZ119" s="348"/>
      <c r="BA119" s="348"/>
      <c r="BB119" s="348"/>
      <c r="BC119" s="348"/>
      <c r="BD119" s="348"/>
      <c r="BE119" s="302"/>
      <c r="BF119" s="294"/>
    </row>
    <row r="120" spans="1:58" ht="14.4" x14ac:dyDescent="0.3">
      <c r="A120" s="640"/>
      <c r="B120" s="648" t="e">
        <f>'EVOX Top Level BOM'!#REF!</f>
        <v>#REF!</v>
      </c>
      <c r="C120" s="641" t="e">
        <f>'EVOX Top Level BOM'!#REF!</f>
        <v>#REF!</v>
      </c>
      <c r="D120" s="641" t="e">
        <f>'EVOX Top Level BOM'!#REF!</f>
        <v>#REF!</v>
      </c>
      <c r="E120" s="649" t="e">
        <f>'EVOX Top Level BOM'!#REF!</f>
        <v>#REF!</v>
      </c>
      <c r="F120" s="649" t="e">
        <f>'EVOX Top Level BOM'!#REF!</f>
        <v>#REF!</v>
      </c>
      <c r="G120" s="687" t="e">
        <f>'EVOX Top Level BOM'!#REF!</f>
        <v>#REF!</v>
      </c>
      <c r="H120" s="650" t="e">
        <f>'EVOX Top Level BOM'!#REF!</f>
        <v>#REF!</v>
      </c>
      <c r="I120" s="651" t="e">
        <f>'EVOX Top Level BOM'!#REF!</f>
        <v>#REF!</v>
      </c>
      <c r="J120" s="695" t="e">
        <f>'EVOX Top Level BOM'!#REF!</f>
        <v>#REF!</v>
      </c>
      <c r="K120" s="761"/>
      <c r="L120" s="761"/>
      <c r="M120" s="761"/>
      <c r="N120" s="764"/>
      <c r="O120" s="763"/>
      <c r="P120" s="723"/>
      <c r="Q120" s="348"/>
      <c r="R120" s="513"/>
      <c r="S120" s="348"/>
      <c r="T120" s="348"/>
      <c r="U120" s="348"/>
      <c r="V120" s="348"/>
      <c r="W120" s="348"/>
      <c r="X120" s="351"/>
      <c r="Y120" s="351"/>
      <c r="Z120" s="351"/>
      <c r="AA120" s="351"/>
      <c r="AB120" s="351"/>
      <c r="AC120" s="351"/>
      <c r="AD120" s="348"/>
      <c r="AE120" s="348"/>
      <c r="AF120" s="348"/>
      <c r="AG120" s="452"/>
      <c r="AH120" s="348"/>
      <c r="AI120" s="348"/>
      <c r="AJ120" s="348"/>
      <c r="AK120" s="348"/>
      <c r="AL120" s="348"/>
      <c r="AM120" s="348"/>
      <c r="AN120" s="348"/>
      <c r="AO120" s="348"/>
      <c r="AP120" s="348"/>
      <c r="AQ120" s="348"/>
      <c r="AR120" s="357"/>
      <c r="AS120" s="357"/>
      <c r="AT120" s="347"/>
      <c r="AU120" s="348"/>
      <c r="AV120" s="348"/>
      <c r="AW120" s="349"/>
      <c r="AX120" s="348"/>
      <c r="AY120" s="348"/>
      <c r="AZ120" s="348"/>
      <c r="BA120" s="348"/>
      <c r="BB120" s="348"/>
      <c r="BC120" s="348"/>
      <c r="BD120" s="348"/>
      <c r="BE120" s="302"/>
      <c r="BF120" s="294"/>
    </row>
    <row r="121" spans="1:58" ht="14.4" x14ac:dyDescent="0.3">
      <c r="A121" s="640"/>
      <c r="B121" s="648" t="e">
        <f>'EVOX Top Level BOM'!#REF!</f>
        <v>#REF!</v>
      </c>
      <c r="C121" s="641" t="e">
        <f>'EVOX Top Level BOM'!#REF!</f>
        <v>#REF!</v>
      </c>
      <c r="D121" s="641" t="e">
        <f>'EVOX Top Level BOM'!#REF!</f>
        <v>#REF!</v>
      </c>
      <c r="E121" s="649" t="e">
        <f>'EVOX Top Level BOM'!#REF!</f>
        <v>#REF!</v>
      </c>
      <c r="F121" s="649" t="e">
        <f>'EVOX Top Level BOM'!#REF!</f>
        <v>#REF!</v>
      </c>
      <c r="G121" s="687" t="e">
        <f>'EVOX Top Level BOM'!#REF!</f>
        <v>#REF!</v>
      </c>
      <c r="H121" s="650" t="e">
        <f>'EVOX Top Level BOM'!#REF!</f>
        <v>#REF!</v>
      </c>
      <c r="I121" s="651" t="e">
        <f>'EVOX Top Level BOM'!#REF!</f>
        <v>#REF!</v>
      </c>
      <c r="J121" s="695" t="e">
        <f>'EVOX Top Level BOM'!#REF!</f>
        <v>#REF!</v>
      </c>
      <c r="K121" s="761"/>
      <c r="L121" s="761"/>
      <c r="M121" s="761"/>
      <c r="N121" s="764"/>
      <c r="O121" s="763"/>
      <c r="P121" s="723"/>
      <c r="Q121" s="348"/>
      <c r="R121" s="513"/>
      <c r="S121" s="348"/>
      <c r="T121" s="348"/>
      <c r="U121" s="348"/>
      <c r="V121" s="348"/>
      <c r="W121" s="348"/>
      <c r="X121" s="351"/>
      <c r="Y121" s="351"/>
      <c r="Z121" s="351"/>
      <c r="AA121" s="351"/>
      <c r="AB121" s="351"/>
      <c r="AC121" s="351"/>
      <c r="AD121" s="348"/>
      <c r="AE121" s="348"/>
      <c r="AF121" s="348"/>
      <c r="AG121" s="452"/>
      <c r="AH121" s="348"/>
      <c r="AI121" s="348"/>
      <c r="AJ121" s="348"/>
      <c r="AK121" s="348"/>
      <c r="AL121" s="348"/>
      <c r="AM121" s="348"/>
      <c r="AN121" s="348"/>
      <c r="AO121" s="348"/>
      <c r="AP121" s="348"/>
      <c r="AQ121" s="348"/>
      <c r="AR121" s="357"/>
      <c r="AS121" s="357"/>
      <c r="AT121" s="347"/>
      <c r="AU121" s="348"/>
      <c r="AV121" s="348"/>
      <c r="AW121" s="349"/>
      <c r="AX121" s="348"/>
      <c r="AY121" s="348"/>
      <c r="AZ121" s="348"/>
      <c r="BA121" s="348"/>
      <c r="BB121" s="348"/>
      <c r="BC121" s="348"/>
      <c r="BD121" s="348"/>
      <c r="BE121" s="302"/>
      <c r="BF121" s="294"/>
    </row>
    <row r="122" spans="1:58" ht="14.4" x14ac:dyDescent="0.3">
      <c r="A122" s="640"/>
      <c r="B122" s="648" t="e">
        <f>'EVOX Top Level BOM'!#REF!</f>
        <v>#REF!</v>
      </c>
      <c r="C122" s="641" t="e">
        <f>'EVOX Top Level BOM'!#REF!</f>
        <v>#REF!</v>
      </c>
      <c r="D122" s="641" t="e">
        <f>'EVOX Top Level BOM'!#REF!</f>
        <v>#REF!</v>
      </c>
      <c r="E122" s="649" t="e">
        <f>'EVOX Top Level BOM'!#REF!</f>
        <v>#REF!</v>
      </c>
      <c r="F122" s="649" t="e">
        <f>'EVOX Top Level BOM'!#REF!</f>
        <v>#REF!</v>
      </c>
      <c r="G122" s="687" t="e">
        <f>'EVOX Top Level BOM'!#REF!</f>
        <v>#REF!</v>
      </c>
      <c r="H122" s="650" t="e">
        <f>'EVOX Top Level BOM'!#REF!</f>
        <v>#REF!</v>
      </c>
      <c r="I122" s="651" t="e">
        <f>'EVOX Top Level BOM'!#REF!</f>
        <v>#REF!</v>
      </c>
      <c r="J122" s="695" t="e">
        <f>'EVOX Top Level BOM'!#REF!</f>
        <v>#REF!</v>
      </c>
      <c r="K122" s="761"/>
      <c r="L122" s="761"/>
      <c r="M122" s="761"/>
      <c r="N122" s="764"/>
      <c r="O122" s="763"/>
      <c r="P122" s="723"/>
      <c r="Q122" s="348"/>
      <c r="R122" s="513"/>
      <c r="S122" s="348"/>
      <c r="T122" s="348"/>
      <c r="U122" s="348"/>
      <c r="V122" s="348"/>
      <c r="W122" s="348"/>
      <c r="X122" s="351"/>
      <c r="Y122" s="351"/>
      <c r="Z122" s="351"/>
      <c r="AA122" s="351"/>
      <c r="AB122" s="351"/>
      <c r="AC122" s="351"/>
      <c r="AD122" s="348"/>
      <c r="AE122" s="348"/>
      <c r="AF122" s="348"/>
      <c r="AG122" s="452"/>
      <c r="AH122" s="348"/>
      <c r="AI122" s="348"/>
      <c r="AJ122" s="348"/>
      <c r="AK122" s="348"/>
      <c r="AL122" s="348"/>
      <c r="AM122" s="348"/>
      <c r="AN122" s="348"/>
      <c r="AO122" s="348"/>
      <c r="AP122" s="348"/>
      <c r="AQ122" s="348"/>
      <c r="AR122" s="357"/>
      <c r="AS122" s="357"/>
      <c r="AT122" s="347"/>
      <c r="AU122" s="348"/>
      <c r="AV122" s="348"/>
      <c r="AW122" s="349"/>
      <c r="AX122" s="348"/>
      <c r="AY122" s="348"/>
      <c r="AZ122" s="348"/>
      <c r="BA122" s="348"/>
      <c r="BB122" s="348"/>
      <c r="BC122" s="348"/>
      <c r="BD122" s="348"/>
      <c r="BE122" s="302"/>
      <c r="BF122" s="294"/>
    </row>
    <row r="123" spans="1:58" ht="12" customHeight="1" x14ac:dyDescent="0.3">
      <c r="A123" s="640"/>
      <c r="B123" s="648" t="e">
        <f>'EVOX Top Level BOM'!#REF!</f>
        <v>#REF!</v>
      </c>
      <c r="C123" s="641" t="e">
        <f>'EVOX Top Level BOM'!#REF!</f>
        <v>#REF!</v>
      </c>
      <c r="D123" s="641" t="e">
        <f>'EVOX Top Level BOM'!#REF!</f>
        <v>#REF!</v>
      </c>
      <c r="E123" s="649" t="e">
        <f>'EVOX Top Level BOM'!#REF!</f>
        <v>#REF!</v>
      </c>
      <c r="F123" s="649" t="e">
        <f>'EVOX Top Level BOM'!#REF!</f>
        <v>#REF!</v>
      </c>
      <c r="G123" s="687" t="e">
        <f>'EVOX Top Level BOM'!#REF!</f>
        <v>#REF!</v>
      </c>
      <c r="H123" s="650" t="e">
        <f>'EVOX Top Level BOM'!#REF!</f>
        <v>#REF!</v>
      </c>
      <c r="I123" s="651" t="e">
        <f>'EVOX Top Level BOM'!#REF!</f>
        <v>#REF!</v>
      </c>
      <c r="J123" s="695" t="e">
        <f>'EVOX Top Level BOM'!#REF!</f>
        <v>#REF!</v>
      </c>
      <c r="K123" s="761"/>
      <c r="L123" s="761"/>
      <c r="M123" s="761"/>
      <c r="N123" s="764"/>
      <c r="O123" s="763"/>
      <c r="P123" s="723"/>
      <c r="Q123" s="348"/>
      <c r="R123" s="513"/>
      <c r="S123" s="348"/>
      <c r="T123" s="348"/>
      <c r="U123" s="348"/>
      <c r="V123" s="348"/>
      <c r="W123" s="348"/>
      <c r="X123" s="351"/>
      <c r="Y123" s="351"/>
      <c r="Z123" s="351"/>
      <c r="AA123" s="351"/>
      <c r="AB123" s="351"/>
      <c r="AC123" s="351"/>
      <c r="AD123" s="348"/>
      <c r="AE123" s="348"/>
      <c r="AF123" s="348"/>
      <c r="AG123" s="452"/>
      <c r="AH123" s="348"/>
      <c r="AI123" s="348"/>
      <c r="AJ123" s="348"/>
      <c r="AK123" s="348"/>
      <c r="AL123" s="348"/>
      <c r="AM123" s="348"/>
      <c r="AN123" s="348"/>
      <c r="AO123" s="348"/>
      <c r="AP123" s="348"/>
      <c r="AQ123" s="348"/>
      <c r="AR123" s="357"/>
      <c r="AS123" s="357"/>
      <c r="AT123" s="347"/>
      <c r="AU123" s="348"/>
      <c r="AV123" s="348"/>
      <c r="AW123" s="349"/>
      <c r="AX123" s="348"/>
      <c r="AY123" s="348"/>
      <c r="AZ123" s="348"/>
      <c r="BA123" s="348"/>
      <c r="BB123" s="348"/>
      <c r="BC123" s="348"/>
      <c r="BD123" s="348"/>
      <c r="BE123" s="302"/>
      <c r="BF123" s="294"/>
    </row>
    <row r="124" spans="1:58" ht="14.4" x14ac:dyDescent="0.3">
      <c r="A124" s="640"/>
      <c r="B124" s="648" t="e">
        <f>'EVOX Top Level BOM'!#REF!</f>
        <v>#REF!</v>
      </c>
      <c r="C124" s="641" t="e">
        <f>'EVOX Top Level BOM'!#REF!</f>
        <v>#REF!</v>
      </c>
      <c r="D124" s="641" t="e">
        <f>'EVOX Top Level BOM'!#REF!</f>
        <v>#REF!</v>
      </c>
      <c r="E124" s="649" t="e">
        <f>'EVOX Top Level BOM'!#REF!</f>
        <v>#REF!</v>
      </c>
      <c r="F124" s="649" t="e">
        <f>'EVOX Top Level BOM'!#REF!</f>
        <v>#REF!</v>
      </c>
      <c r="G124" s="687" t="e">
        <f>'EVOX Top Level BOM'!#REF!</f>
        <v>#REF!</v>
      </c>
      <c r="H124" s="650" t="e">
        <f>'EVOX Top Level BOM'!#REF!</f>
        <v>#REF!</v>
      </c>
      <c r="I124" s="651" t="e">
        <f>'EVOX Top Level BOM'!#REF!</f>
        <v>#REF!</v>
      </c>
      <c r="J124" s="695" t="e">
        <f>'EVOX Top Level BOM'!#REF!</f>
        <v>#REF!</v>
      </c>
      <c r="K124" s="761"/>
      <c r="L124" s="761"/>
      <c r="M124" s="761"/>
      <c r="N124" s="764"/>
      <c r="O124" s="763"/>
      <c r="P124" s="723"/>
      <c r="Q124" s="348"/>
      <c r="R124" s="513"/>
      <c r="S124" s="348"/>
      <c r="T124" s="348"/>
      <c r="U124" s="348"/>
      <c r="V124" s="348"/>
      <c r="W124" s="348"/>
      <c r="X124" s="351"/>
      <c r="Y124" s="351"/>
      <c r="Z124" s="351"/>
      <c r="AA124" s="351"/>
      <c r="AB124" s="351"/>
      <c r="AC124" s="351"/>
      <c r="AD124" s="348"/>
      <c r="AE124" s="348"/>
      <c r="AF124" s="348"/>
      <c r="AG124" s="452"/>
      <c r="AH124" s="348"/>
      <c r="AI124" s="348"/>
      <c r="AJ124" s="348"/>
      <c r="AK124" s="348"/>
      <c r="AL124" s="348"/>
      <c r="AM124" s="348"/>
      <c r="AN124" s="348"/>
      <c r="AO124" s="348"/>
      <c r="AP124" s="348"/>
      <c r="AQ124" s="348"/>
      <c r="AR124" s="357"/>
      <c r="AS124" s="357"/>
      <c r="AT124" s="347"/>
      <c r="AU124" s="348"/>
      <c r="AV124" s="348"/>
      <c r="AW124" s="349"/>
      <c r="AX124" s="348"/>
      <c r="AY124" s="348"/>
      <c r="AZ124" s="348"/>
      <c r="BA124" s="348"/>
      <c r="BB124" s="348"/>
      <c r="BC124" s="348"/>
      <c r="BD124" s="348"/>
      <c r="BE124" s="302"/>
      <c r="BF124" s="294"/>
    </row>
    <row r="125" spans="1:58" ht="14.4" x14ac:dyDescent="0.3">
      <c r="A125" s="640"/>
      <c r="B125" s="648" t="e">
        <f>'EVOX Top Level BOM'!#REF!</f>
        <v>#REF!</v>
      </c>
      <c r="C125" s="641" t="e">
        <f>'EVOX Top Level BOM'!#REF!</f>
        <v>#REF!</v>
      </c>
      <c r="D125" s="641" t="e">
        <f>'EVOX Top Level BOM'!#REF!</f>
        <v>#REF!</v>
      </c>
      <c r="E125" s="649" t="e">
        <f>'EVOX Top Level BOM'!#REF!</f>
        <v>#REF!</v>
      </c>
      <c r="F125" s="649" t="e">
        <f>'EVOX Top Level BOM'!#REF!</f>
        <v>#REF!</v>
      </c>
      <c r="G125" s="687" t="e">
        <f>'EVOX Top Level BOM'!#REF!</f>
        <v>#REF!</v>
      </c>
      <c r="H125" s="650" t="e">
        <f>'EVOX Top Level BOM'!#REF!</f>
        <v>#REF!</v>
      </c>
      <c r="I125" s="651" t="e">
        <f>'EVOX Top Level BOM'!#REF!</f>
        <v>#REF!</v>
      </c>
      <c r="J125" s="695" t="e">
        <f>'EVOX Top Level BOM'!#REF!</f>
        <v>#REF!</v>
      </c>
      <c r="K125" s="761"/>
      <c r="L125" s="761"/>
      <c r="M125" s="761"/>
      <c r="N125" s="764"/>
      <c r="O125" s="763"/>
      <c r="P125" s="723"/>
      <c r="Q125" s="348"/>
      <c r="R125" s="513"/>
      <c r="S125" s="348"/>
      <c r="T125" s="348"/>
      <c r="U125" s="348"/>
      <c r="V125" s="348"/>
      <c r="W125" s="348"/>
      <c r="X125" s="351"/>
      <c r="Y125" s="351"/>
      <c r="Z125" s="351"/>
      <c r="AA125" s="351"/>
      <c r="AB125" s="351"/>
      <c r="AC125" s="351"/>
      <c r="AD125" s="348"/>
      <c r="AE125" s="348"/>
      <c r="AF125" s="348"/>
      <c r="AG125" s="452"/>
      <c r="AH125" s="348"/>
      <c r="AI125" s="348"/>
      <c r="AJ125" s="348"/>
      <c r="AK125" s="348"/>
      <c r="AL125" s="348"/>
      <c r="AM125" s="348"/>
      <c r="AN125" s="348"/>
      <c r="AO125" s="348"/>
      <c r="AP125" s="348"/>
      <c r="AQ125" s="348"/>
      <c r="AR125" s="357"/>
      <c r="AS125" s="357"/>
      <c r="AT125" s="347"/>
      <c r="AU125" s="348"/>
      <c r="AV125" s="348"/>
      <c r="AW125" s="349"/>
      <c r="AX125" s="348"/>
      <c r="AY125" s="348"/>
      <c r="AZ125" s="348"/>
      <c r="BA125" s="348"/>
      <c r="BB125" s="348"/>
      <c r="BC125" s="348"/>
      <c r="BD125" s="348"/>
      <c r="BE125" s="302"/>
      <c r="BF125" s="294"/>
    </row>
    <row r="126" spans="1:58" ht="14.4" x14ac:dyDescent="0.3">
      <c r="A126" s="640"/>
      <c r="B126" s="648" t="e">
        <f>'EVOX Top Level BOM'!#REF!</f>
        <v>#REF!</v>
      </c>
      <c r="C126" s="641" t="e">
        <f>'EVOX Top Level BOM'!#REF!</f>
        <v>#REF!</v>
      </c>
      <c r="D126" s="641" t="e">
        <f>'EVOX Top Level BOM'!#REF!</f>
        <v>#REF!</v>
      </c>
      <c r="E126" s="649" t="e">
        <f>'EVOX Top Level BOM'!#REF!</f>
        <v>#REF!</v>
      </c>
      <c r="F126" s="649" t="e">
        <f>'EVOX Top Level BOM'!#REF!</f>
        <v>#REF!</v>
      </c>
      <c r="G126" s="687" t="e">
        <f>'EVOX Top Level BOM'!#REF!</f>
        <v>#REF!</v>
      </c>
      <c r="H126" s="650" t="e">
        <f>'EVOX Top Level BOM'!#REF!</f>
        <v>#REF!</v>
      </c>
      <c r="I126" s="651" t="e">
        <f>'EVOX Top Level BOM'!#REF!</f>
        <v>#REF!</v>
      </c>
      <c r="J126" s="695" t="e">
        <f>'EVOX Top Level BOM'!#REF!</f>
        <v>#REF!</v>
      </c>
      <c r="K126" s="761"/>
      <c r="L126" s="761"/>
      <c r="M126" s="761"/>
      <c r="N126" s="764"/>
      <c r="O126" s="763"/>
      <c r="P126" s="723"/>
      <c r="Q126" s="348"/>
      <c r="R126" s="513"/>
      <c r="S126" s="348"/>
      <c r="T126" s="348"/>
      <c r="U126" s="348"/>
      <c r="V126" s="348"/>
      <c r="W126" s="348"/>
      <c r="X126" s="351"/>
      <c r="Y126" s="351"/>
      <c r="Z126" s="351"/>
      <c r="AA126" s="351"/>
      <c r="AB126" s="351"/>
      <c r="AC126" s="351"/>
      <c r="AD126" s="348"/>
      <c r="AE126" s="348"/>
      <c r="AF126" s="348"/>
      <c r="AG126" s="452"/>
      <c r="AH126" s="348"/>
      <c r="AI126" s="348"/>
      <c r="AJ126" s="348"/>
      <c r="AK126" s="348"/>
      <c r="AL126" s="348"/>
      <c r="AM126" s="348"/>
      <c r="AN126" s="348"/>
      <c r="AO126" s="348"/>
      <c r="AP126" s="348"/>
      <c r="AQ126" s="348"/>
      <c r="AR126" s="357"/>
      <c r="AS126" s="357"/>
      <c r="AT126" s="347"/>
      <c r="AU126" s="348"/>
      <c r="AV126" s="348"/>
      <c r="AW126" s="349"/>
      <c r="AX126" s="348"/>
      <c r="AY126" s="348"/>
      <c r="AZ126" s="348"/>
      <c r="BA126" s="348"/>
      <c r="BB126" s="348"/>
      <c r="BC126" s="348"/>
      <c r="BD126" s="348"/>
      <c r="BE126" s="302"/>
      <c r="BF126" s="294"/>
    </row>
    <row r="127" spans="1:58" ht="14.4" x14ac:dyDescent="0.3">
      <c r="A127" s="475"/>
      <c r="B127" s="513" t="e">
        <f>'EVOX Top Level BOM'!#REF!</f>
        <v>#REF!</v>
      </c>
      <c r="C127" s="351" t="e">
        <f>'EVOX Top Level BOM'!#REF!</f>
        <v>#REF!</v>
      </c>
      <c r="D127" s="351" t="e">
        <f>'EVOX Top Level BOM'!#REF!</f>
        <v>#REF!</v>
      </c>
      <c r="E127" s="586" t="e">
        <f>'EVOX Top Level BOM'!#REF!</f>
        <v>#REF!</v>
      </c>
      <c r="F127" s="586" t="e">
        <f>'EVOX Top Level BOM'!#REF!</f>
        <v>#REF!</v>
      </c>
      <c r="G127" s="589" t="e">
        <f>'EVOX Top Level BOM'!#REF!</f>
        <v>#REF!</v>
      </c>
      <c r="H127" s="491" t="e">
        <f>'EVOX Top Level BOM'!#REF!</f>
        <v>#REF!</v>
      </c>
      <c r="I127" s="489" t="e">
        <f>'EVOX Top Level BOM'!#REF!</f>
        <v>#REF!</v>
      </c>
      <c r="J127" s="492" t="e">
        <f>'EVOX Top Level BOM'!#REF!</f>
        <v>#REF!</v>
      </c>
      <c r="K127" s="761"/>
      <c r="L127" s="761"/>
      <c r="M127" s="761"/>
      <c r="N127" s="764"/>
      <c r="O127" s="763"/>
      <c r="P127" s="723"/>
      <c r="Q127" s="348"/>
      <c r="R127" s="513"/>
      <c r="S127" s="348"/>
      <c r="T127" s="348"/>
      <c r="U127" s="348"/>
      <c r="V127" s="348"/>
      <c r="W127" s="348"/>
      <c r="X127" s="351"/>
      <c r="Y127" s="351"/>
      <c r="Z127" s="351"/>
      <c r="AA127" s="351"/>
      <c r="AB127" s="351"/>
      <c r="AC127" s="351"/>
      <c r="AD127" s="348"/>
      <c r="AE127" s="348"/>
      <c r="AF127" s="348"/>
      <c r="AG127" s="452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57"/>
      <c r="AS127" s="357"/>
      <c r="AT127" s="347"/>
      <c r="AU127" s="348"/>
      <c r="AV127" s="348"/>
      <c r="AW127" s="349"/>
      <c r="AX127" s="348"/>
      <c r="AY127" s="348"/>
      <c r="AZ127" s="348"/>
      <c r="BA127" s="348"/>
      <c r="BB127" s="348"/>
      <c r="BC127" s="348"/>
      <c r="BD127" s="348"/>
      <c r="BE127" s="302"/>
      <c r="BF127" s="294"/>
    </row>
    <row r="128" spans="1:58" ht="14.4" x14ac:dyDescent="0.3">
      <c r="A128" s="475"/>
      <c r="B128" s="513" t="e">
        <f>'EVOX Top Level BOM'!#REF!</f>
        <v>#REF!</v>
      </c>
      <c r="C128" s="351" t="e">
        <f>'EVOX Top Level BOM'!#REF!</f>
        <v>#REF!</v>
      </c>
      <c r="D128" s="351" t="e">
        <f>'EVOX Top Level BOM'!#REF!</f>
        <v>#REF!</v>
      </c>
      <c r="E128" s="586" t="e">
        <f>'EVOX Top Level BOM'!#REF!</f>
        <v>#REF!</v>
      </c>
      <c r="F128" s="586" t="e">
        <f>'EVOX Top Level BOM'!#REF!</f>
        <v>#REF!</v>
      </c>
      <c r="G128" s="589" t="e">
        <f>'EVOX Top Level BOM'!#REF!</f>
        <v>#REF!</v>
      </c>
      <c r="H128" s="491" t="e">
        <f>'EVOX Top Level BOM'!#REF!</f>
        <v>#REF!</v>
      </c>
      <c r="I128" s="489" t="e">
        <f>'EVOX Top Level BOM'!#REF!</f>
        <v>#REF!</v>
      </c>
      <c r="J128" s="492" t="e">
        <f>'EVOX Top Level BOM'!#REF!</f>
        <v>#REF!</v>
      </c>
      <c r="K128" s="761"/>
      <c r="L128" s="761"/>
      <c r="M128" s="761"/>
      <c r="N128" s="764"/>
      <c r="O128" s="763"/>
      <c r="P128" s="723"/>
      <c r="Q128" s="348"/>
      <c r="R128" s="513"/>
      <c r="S128" s="348"/>
      <c r="T128" s="348"/>
      <c r="U128" s="348"/>
      <c r="V128" s="348"/>
      <c r="W128" s="348"/>
      <c r="X128" s="351"/>
      <c r="Y128" s="351"/>
      <c r="Z128" s="351"/>
      <c r="AA128" s="351"/>
      <c r="AB128" s="351"/>
      <c r="AC128" s="351"/>
      <c r="AD128" s="348"/>
      <c r="AE128" s="348"/>
      <c r="AF128" s="348"/>
      <c r="AG128" s="452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57"/>
      <c r="AS128" s="357"/>
      <c r="AT128" s="347"/>
      <c r="AU128" s="348"/>
      <c r="AV128" s="348"/>
      <c r="AW128" s="349"/>
      <c r="AX128" s="348"/>
      <c r="AY128" s="348"/>
      <c r="AZ128" s="348"/>
      <c r="BA128" s="348"/>
      <c r="BB128" s="348"/>
      <c r="BC128" s="348"/>
      <c r="BD128" s="348"/>
      <c r="BE128" s="302"/>
      <c r="BF128" s="294"/>
    </row>
    <row r="129" spans="1:58" ht="14.4" x14ac:dyDescent="0.3">
      <c r="A129" s="475"/>
      <c r="B129" s="513" t="e">
        <f>'EVOX Top Level BOM'!#REF!</f>
        <v>#REF!</v>
      </c>
      <c r="C129" s="351" t="e">
        <f>'EVOX Top Level BOM'!#REF!</f>
        <v>#REF!</v>
      </c>
      <c r="D129" s="351" t="e">
        <f>'EVOX Top Level BOM'!#REF!</f>
        <v>#REF!</v>
      </c>
      <c r="E129" s="586" t="e">
        <f>'EVOX Top Level BOM'!#REF!</f>
        <v>#REF!</v>
      </c>
      <c r="F129" s="586" t="e">
        <f>'EVOX Top Level BOM'!#REF!</f>
        <v>#REF!</v>
      </c>
      <c r="G129" s="589" t="e">
        <f>'EVOX Top Level BOM'!#REF!</f>
        <v>#REF!</v>
      </c>
      <c r="H129" s="491" t="e">
        <f>'EVOX Top Level BOM'!#REF!</f>
        <v>#REF!</v>
      </c>
      <c r="I129" s="489" t="e">
        <f>'EVOX Top Level BOM'!#REF!</f>
        <v>#REF!</v>
      </c>
      <c r="J129" s="492" t="e">
        <f>'EVOX Top Level BOM'!#REF!</f>
        <v>#REF!</v>
      </c>
      <c r="K129" s="761"/>
      <c r="L129" s="761"/>
      <c r="M129" s="761"/>
      <c r="N129" s="764"/>
      <c r="O129" s="763"/>
      <c r="P129" s="723"/>
      <c r="Q129" s="348"/>
      <c r="R129" s="513"/>
      <c r="S129" s="348"/>
      <c r="T129" s="348"/>
      <c r="U129" s="348"/>
      <c r="V129" s="348"/>
      <c r="W129" s="348"/>
      <c r="X129" s="351"/>
      <c r="Y129" s="351"/>
      <c r="Z129" s="351"/>
      <c r="AA129" s="351"/>
      <c r="AB129" s="351"/>
      <c r="AC129" s="351"/>
      <c r="AD129" s="348"/>
      <c r="AE129" s="348"/>
      <c r="AF129" s="348"/>
      <c r="AG129" s="452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57"/>
      <c r="AS129" s="357"/>
      <c r="AT129" s="347"/>
      <c r="AU129" s="348"/>
      <c r="AV129" s="348"/>
      <c r="AW129" s="349"/>
      <c r="AX129" s="348"/>
      <c r="AY129" s="348"/>
      <c r="AZ129" s="348"/>
      <c r="BA129" s="348"/>
      <c r="BB129" s="348"/>
      <c r="BC129" s="348"/>
      <c r="BD129" s="348"/>
      <c r="BE129" s="302"/>
      <c r="BF129" s="294"/>
    </row>
    <row r="130" spans="1:58" ht="14.4" x14ac:dyDescent="0.3">
      <c r="A130" s="475"/>
      <c r="B130" s="513" t="e">
        <f>'EVOX Top Level BOM'!#REF!</f>
        <v>#REF!</v>
      </c>
      <c r="C130" s="351" t="e">
        <f>'EVOX Top Level BOM'!#REF!</f>
        <v>#REF!</v>
      </c>
      <c r="D130" s="351" t="e">
        <f>'EVOX Top Level BOM'!#REF!</f>
        <v>#REF!</v>
      </c>
      <c r="E130" s="586" t="e">
        <f>'EVOX Top Level BOM'!#REF!</f>
        <v>#REF!</v>
      </c>
      <c r="F130" s="586" t="e">
        <f>'EVOX Top Level BOM'!#REF!</f>
        <v>#REF!</v>
      </c>
      <c r="G130" s="589" t="e">
        <f>'EVOX Top Level BOM'!#REF!</f>
        <v>#REF!</v>
      </c>
      <c r="H130" s="491" t="e">
        <f>'EVOX Top Level BOM'!#REF!</f>
        <v>#REF!</v>
      </c>
      <c r="I130" s="489" t="e">
        <f>'EVOX Top Level BOM'!#REF!</f>
        <v>#REF!</v>
      </c>
      <c r="J130" s="492" t="e">
        <f>'EVOX Top Level BOM'!#REF!</f>
        <v>#REF!</v>
      </c>
      <c r="K130" s="761"/>
      <c r="L130" s="761"/>
      <c r="M130" s="761"/>
      <c r="N130" s="764"/>
      <c r="O130" s="763"/>
      <c r="P130" s="723"/>
      <c r="Q130" s="348"/>
      <c r="R130" s="513"/>
      <c r="S130" s="348"/>
      <c r="T130" s="348"/>
      <c r="U130" s="348"/>
      <c r="V130" s="348"/>
      <c r="W130" s="348"/>
      <c r="X130" s="351"/>
      <c r="Y130" s="351"/>
      <c r="Z130" s="351"/>
      <c r="AA130" s="351"/>
      <c r="AB130" s="351"/>
      <c r="AC130" s="351"/>
      <c r="AD130" s="348"/>
      <c r="AE130" s="348"/>
      <c r="AF130" s="348"/>
      <c r="AG130" s="452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57"/>
      <c r="AS130" s="357"/>
      <c r="AT130" s="347"/>
      <c r="AU130" s="348"/>
      <c r="AV130" s="348"/>
      <c r="AW130" s="349"/>
      <c r="AX130" s="348"/>
      <c r="AY130" s="348"/>
      <c r="AZ130" s="348"/>
      <c r="BA130" s="348"/>
      <c r="BB130" s="348"/>
      <c r="BC130" s="348"/>
      <c r="BD130" s="348"/>
      <c r="BE130" s="302"/>
      <c r="BF130" s="294"/>
    </row>
    <row r="131" spans="1:58" ht="14.4" x14ac:dyDescent="0.3">
      <c r="A131" s="464"/>
      <c r="B131" s="517" t="e">
        <f>'EVOX Top Level BOM'!#REF!</f>
        <v>#REF!</v>
      </c>
      <c r="C131" s="468" t="e">
        <f>'EVOX Top Level BOM'!#REF!</f>
        <v>#REF!</v>
      </c>
      <c r="D131" s="468" t="e">
        <f>'EVOX Top Level BOM'!#REF!</f>
        <v>#REF!</v>
      </c>
      <c r="E131" s="588" t="e">
        <f>'EVOX Top Level BOM'!#REF!</f>
        <v>#REF!</v>
      </c>
      <c r="F131" s="588" t="e">
        <f>'EVOX Top Level BOM'!#REF!</f>
        <v>#REF!</v>
      </c>
      <c r="G131" s="603" t="e">
        <f>'EVOX Top Level BOM'!#REF!</f>
        <v>#REF!</v>
      </c>
      <c r="H131" s="560" t="e">
        <f>'EVOX Top Level BOM'!#REF!</f>
        <v>#REF!</v>
      </c>
      <c r="I131" s="561" t="e">
        <f>'EVOX Top Level BOM'!#REF!</f>
        <v>#REF!</v>
      </c>
      <c r="J131" s="567" t="e">
        <f>'EVOX Top Level BOM'!#REF!</f>
        <v>#REF!</v>
      </c>
      <c r="K131" s="761"/>
      <c r="L131" s="761"/>
      <c r="M131" s="761"/>
      <c r="N131" s="764"/>
      <c r="O131" s="763"/>
      <c r="P131" s="723"/>
      <c r="Q131" s="348"/>
      <c r="R131" s="513"/>
      <c r="S131" s="348"/>
      <c r="T131" s="348"/>
      <c r="U131" s="348"/>
      <c r="V131" s="348"/>
      <c r="W131" s="348"/>
      <c r="X131" s="351"/>
      <c r="Y131" s="351"/>
      <c r="Z131" s="351"/>
      <c r="AA131" s="351"/>
      <c r="AB131" s="351"/>
      <c r="AC131" s="351"/>
      <c r="AD131" s="348"/>
      <c r="AE131" s="348"/>
      <c r="AF131" s="349"/>
      <c r="AG131" s="452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57"/>
      <c r="AR131" s="357"/>
      <c r="AS131" s="357"/>
      <c r="AT131" s="347"/>
      <c r="AU131" s="348"/>
      <c r="AV131" s="348"/>
      <c r="AW131" s="349"/>
      <c r="AX131" s="348"/>
      <c r="AY131" s="348"/>
      <c r="AZ131" s="348"/>
      <c r="BA131" s="348"/>
      <c r="BB131" s="348"/>
      <c r="BC131" s="348"/>
      <c r="BD131" s="348"/>
      <c r="BE131" s="302"/>
      <c r="BF131" s="294"/>
    </row>
    <row r="132" spans="1:58" ht="14.4" x14ac:dyDescent="0.3">
      <c r="A132" s="475"/>
      <c r="B132" s="513" t="e">
        <f>'EVOX Top Level BOM'!#REF!</f>
        <v>#REF!</v>
      </c>
      <c r="C132" s="351" t="e">
        <f>'EVOX Top Level BOM'!#REF!</f>
        <v>#REF!</v>
      </c>
      <c r="D132" s="351" t="e">
        <f>'EVOX Top Level BOM'!#REF!</f>
        <v>#REF!</v>
      </c>
      <c r="E132" s="586" t="e">
        <f>'EVOX Top Level BOM'!#REF!</f>
        <v>#REF!</v>
      </c>
      <c r="F132" s="586" t="e">
        <f>'EVOX Top Level BOM'!#REF!</f>
        <v>#REF!</v>
      </c>
      <c r="G132" s="589" t="e">
        <f>'EVOX Top Level BOM'!#REF!</f>
        <v>#REF!</v>
      </c>
      <c r="H132" s="491" t="e">
        <f>'EVOX Top Level BOM'!#REF!</f>
        <v>#REF!</v>
      </c>
      <c r="I132" s="489" t="e">
        <f>'EVOX Top Level BOM'!#REF!</f>
        <v>#REF!</v>
      </c>
      <c r="J132" s="492" t="e">
        <f>'EVOX Top Level BOM'!#REF!</f>
        <v>#REF!</v>
      </c>
      <c r="K132" s="761"/>
      <c r="L132" s="761"/>
      <c r="M132" s="761"/>
      <c r="N132" s="764"/>
      <c r="O132" s="763"/>
      <c r="P132" s="723"/>
      <c r="Q132" s="348"/>
      <c r="R132" s="513"/>
      <c r="S132" s="348"/>
      <c r="T132" s="348"/>
      <c r="U132" s="348"/>
      <c r="V132" s="348"/>
      <c r="W132" s="348"/>
      <c r="X132" s="351"/>
      <c r="Y132" s="351"/>
      <c r="Z132" s="351"/>
      <c r="AA132" s="351"/>
      <c r="AB132" s="351"/>
      <c r="AC132" s="351"/>
      <c r="AD132" s="348"/>
      <c r="AE132" s="348"/>
      <c r="AF132" s="348"/>
      <c r="AG132" s="452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57"/>
      <c r="AS132" s="357"/>
      <c r="AT132" s="347"/>
      <c r="AU132" s="348"/>
      <c r="AV132" s="348"/>
      <c r="AW132" s="349"/>
      <c r="AX132" s="348"/>
      <c r="AY132" s="348"/>
      <c r="AZ132" s="348"/>
      <c r="BA132" s="348"/>
      <c r="BB132" s="348"/>
      <c r="BC132" s="348"/>
      <c r="BD132" s="348"/>
      <c r="BE132" s="302"/>
      <c r="BF132" s="294"/>
    </row>
    <row r="133" spans="1:58" ht="14.4" x14ac:dyDescent="0.3">
      <c r="A133" s="475"/>
      <c r="B133" s="513" t="e">
        <f>'EVOX Top Level BOM'!#REF!</f>
        <v>#REF!</v>
      </c>
      <c r="C133" s="351" t="e">
        <f>'EVOX Top Level BOM'!#REF!</f>
        <v>#REF!</v>
      </c>
      <c r="D133" s="351" t="e">
        <f>'EVOX Top Level BOM'!#REF!</f>
        <v>#REF!</v>
      </c>
      <c r="E133" s="586" t="e">
        <f>'EVOX Top Level BOM'!#REF!</f>
        <v>#REF!</v>
      </c>
      <c r="F133" s="586" t="e">
        <f>'EVOX Top Level BOM'!#REF!</f>
        <v>#REF!</v>
      </c>
      <c r="G133" s="589" t="e">
        <f>'EVOX Top Level BOM'!#REF!</f>
        <v>#REF!</v>
      </c>
      <c r="H133" s="491" t="e">
        <f>'EVOX Top Level BOM'!#REF!</f>
        <v>#REF!</v>
      </c>
      <c r="I133" s="489" t="e">
        <f>'EVOX Top Level BOM'!#REF!</f>
        <v>#REF!</v>
      </c>
      <c r="J133" s="492" t="e">
        <f>'EVOX Top Level BOM'!#REF!</f>
        <v>#REF!</v>
      </c>
      <c r="K133" s="761"/>
      <c r="L133" s="761"/>
      <c r="M133" s="761"/>
      <c r="N133" s="764"/>
      <c r="O133" s="763"/>
      <c r="P133" s="723"/>
      <c r="Q133" s="348"/>
      <c r="R133" s="513"/>
      <c r="S133" s="348"/>
      <c r="T133" s="348"/>
      <c r="U133" s="348"/>
      <c r="V133" s="348"/>
      <c r="W133" s="348"/>
      <c r="X133" s="351"/>
      <c r="Y133" s="351"/>
      <c r="Z133" s="351"/>
      <c r="AA133" s="351"/>
      <c r="AB133" s="351"/>
      <c r="AC133" s="351"/>
      <c r="AD133" s="348"/>
      <c r="AE133" s="348"/>
      <c r="AF133" s="348"/>
      <c r="AG133" s="452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57"/>
      <c r="AS133" s="357"/>
      <c r="AT133" s="347"/>
      <c r="AU133" s="348"/>
      <c r="AV133" s="348"/>
      <c r="AW133" s="349"/>
      <c r="AX133" s="348"/>
      <c r="AY133" s="348"/>
      <c r="AZ133" s="348"/>
      <c r="BA133" s="348"/>
      <c r="BB133" s="348"/>
      <c r="BC133" s="348"/>
      <c r="BD133" s="348"/>
      <c r="BE133" s="302"/>
      <c r="BF133" s="294"/>
    </row>
    <row r="134" spans="1:58" ht="14.4" x14ac:dyDescent="0.3">
      <c r="A134" s="464"/>
      <c r="B134" s="517" t="e">
        <f>'EVOX Top Level BOM'!#REF!</f>
        <v>#REF!</v>
      </c>
      <c r="C134" s="468" t="e">
        <f>'EVOX Top Level BOM'!#REF!</f>
        <v>#REF!</v>
      </c>
      <c r="D134" s="468" t="e">
        <f>'EVOX Top Level BOM'!#REF!</f>
        <v>#REF!</v>
      </c>
      <c r="E134" s="588" t="e">
        <f>'EVOX Top Level BOM'!#REF!</f>
        <v>#REF!</v>
      </c>
      <c r="F134" s="588" t="e">
        <f>'EVOX Top Level BOM'!#REF!</f>
        <v>#REF!</v>
      </c>
      <c r="G134" s="603" t="e">
        <f>'EVOX Top Level BOM'!#REF!</f>
        <v>#REF!</v>
      </c>
      <c r="H134" s="560" t="e">
        <f>'EVOX Top Level BOM'!#REF!</f>
        <v>#REF!</v>
      </c>
      <c r="I134" s="561" t="e">
        <f>'EVOX Top Level BOM'!#REF!</f>
        <v>#REF!</v>
      </c>
      <c r="J134" s="567" t="e">
        <f>'EVOX Top Level BOM'!#REF!</f>
        <v>#REF!</v>
      </c>
      <c r="K134" s="761"/>
      <c r="L134" s="761"/>
      <c r="M134" s="761"/>
      <c r="N134" s="764"/>
      <c r="O134" s="763"/>
      <c r="P134" s="723"/>
      <c r="Q134" s="348"/>
      <c r="R134" s="513"/>
      <c r="S134" s="348"/>
      <c r="T134" s="348"/>
      <c r="U134" s="348"/>
      <c r="V134" s="348"/>
      <c r="W134" s="348"/>
      <c r="X134" s="351"/>
      <c r="Y134" s="351"/>
      <c r="Z134" s="351"/>
      <c r="AA134" s="351"/>
      <c r="AB134" s="351"/>
      <c r="AC134" s="351"/>
      <c r="AD134" s="348"/>
      <c r="AE134" s="348"/>
      <c r="AF134" s="349"/>
      <c r="AG134" s="452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57"/>
      <c r="AS134" s="357"/>
      <c r="AT134" s="347"/>
      <c r="AU134" s="348"/>
      <c r="AV134" s="348"/>
      <c r="AW134" s="349"/>
      <c r="AX134" s="348"/>
      <c r="AY134" s="348"/>
      <c r="AZ134" s="348"/>
      <c r="BA134" s="348"/>
      <c r="BB134" s="348"/>
      <c r="BC134" s="348"/>
      <c r="BD134" s="348"/>
      <c r="BE134" s="302"/>
      <c r="BF134" s="294"/>
    </row>
    <row r="135" spans="1:58" ht="14.4" x14ac:dyDescent="0.3">
      <c r="A135" s="464"/>
      <c r="B135" s="517" t="e">
        <f>'EVOX Top Level BOM'!#REF!</f>
        <v>#REF!</v>
      </c>
      <c r="C135" s="468" t="e">
        <f>'EVOX Top Level BOM'!#REF!</f>
        <v>#REF!</v>
      </c>
      <c r="D135" s="468" t="e">
        <f>'EVOX Top Level BOM'!#REF!</f>
        <v>#REF!</v>
      </c>
      <c r="E135" s="588" t="e">
        <f>'EVOX Top Level BOM'!#REF!</f>
        <v>#REF!</v>
      </c>
      <c r="F135" s="588" t="e">
        <f>'EVOX Top Level BOM'!#REF!</f>
        <v>#REF!</v>
      </c>
      <c r="G135" s="603" t="e">
        <f>'EVOX Top Level BOM'!#REF!</f>
        <v>#REF!</v>
      </c>
      <c r="H135" s="560" t="e">
        <f>'EVOX Top Level BOM'!#REF!</f>
        <v>#REF!</v>
      </c>
      <c r="I135" s="561" t="e">
        <f>'EVOX Top Level BOM'!#REF!</f>
        <v>#REF!</v>
      </c>
      <c r="J135" s="567" t="e">
        <f>'EVOX Top Level BOM'!#REF!</f>
        <v>#REF!</v>
      </c>
      <c r="K135" s="761"/>
      <c r="L135" s="761"/>
      <c r="M135" s="761"/>
      <c r="N135" s="764"/>
      <c r="O135" s="763"/>
      <c r="P135" s="723"/>
      <c r="Q135" s="348"/>
      <c r="R135" s="513"/>
      <c r="S135" s="348"/>
      <c r="T135" s="348"/>
      <c r="U135" s="348"/>
      <c r="V135" s="348"/>
      <c r="W135" s="348"/>
      <c r="X135" s="351"/>
      <c r="Y135" s="351"/>
      <c r="Z135" s="351"/>
      <c r="AA135" s="351"/>
      <c r="AB135" s="351"/>
      <c r="AC135" s="351"/>
      <c r="AD135" s="348"/>
      <c r="AE135" s="348"/>
      <c r="AF135" s="349"/>
      <c r="AG135" s="452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57"/>
      <c r="AR135" s="357"/>
      <c r="AS135" s="357"/>
      <c r="AT135" s="347"/>
      <c r="AU135" s="348"/>
      <c r="AV135" s="348"/>
      <c r="AW135" s="349"/>
      <c r="AX135" s="348"/>
      <c r="AY135" s="348"/>
      <c r="AZ135" s="348"/>
      <c r="BA135" s="348"/>
      <c r="BB135" s="348"/>
      <c r="BC135" s="348"/>
      <c r="BD135" s="348"/>
      <c r="BE135" s="302"/>
      <c r="BF135" s="294"/>
    </row>
    <row r="136" spans="1:58" ht="14.4" x14ac:dyDescent="0.3">
      <c r="A136" s="475"/>
      <c r="B136" s="513" t="e">
        <f>'EVOX Top Level BOM'!#REF!</f>
        <v>#REF!</v>
      </c>
      <c r="C136" s="351" t="e">
        <f>'EVOX Top Level BOM'!#REF!</f>
        <v>#REF!</v>
      </c>
      <c r="D136" s="351" t="e">
        <f>'EVOX Top Level BOM'!#REF!</f>
        <v>#REF!</v>
      </c>
      <c r="E136" s="586" t="e">
        <f>'EVOX Top Level BOM'!#REF!</f>
        <v>#REF!</v>
      </c>
      <c r="F136" s="586" t="e">
        <f>'EVOX Top Level BOM'!#REF!</f>
        <v>#REF!</v>
      </c>
      <c r="G136" s="589" t="e">
        <f>'EVOX Top Level BOM'!#REF!</f>
        <v>#REF!</v>
      </c>
      <c r="H136" s="491" t="e">
        <f>'EVOX Top Level BOM'!#REF!</f>
        <v>#REF!</v>
      </c>
      <c r="I136" s="489" t="e">
        <f>'EVOX Top Level BOM'!#REF!</f>
        <v>#REF!</v>
      </c>
      <c r="J136" s="492" t="e">
        <f>'EVOX Top Level BOM'!#REF!</f>
        <v>#REF!</v>
      </c>
      <c r="K136" s="761"/>
      <c r="L136" s="761"/>
      <c r="M136" s="761"/>
      <c r="N136" s="764"/>
      <c r="O136" s="763"/>
      <c r="P136" s="723"/>
      <c r="Q136" s="348"/>
      <c r="R136" s="513"/>
      <c r="S136" s="348"/>
      <c r="T136" s="348"/>
      <c r="U136" s="348"/>
      <c r="V136" s="348"/>
      <c r="W136" s="348"/>
      <c r="X136" s="351"/>
      <c r="Y136" s="351"/>
      <c r="Z136" s="351"/>
      <c r="AA136" s="351"/>
      <c r="AB136" s="351"/>
      <c r="AC136" s="351"/>
      <c r="AD136" s="348"/>
      <c r="AE136" s="348"/>
      <c r="AF136" s="348"/>
      <c r="AG136" s="452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57"/>
      <c r="AS136" s="357"/>
      <c r="AT136" s="347"/>
      <c r="AU136" s="348"/>
      <c r="AV136" s="348"/>
      <c r="AW136" s="349"/>
      <c r="AX136" s="348"/>
      <c r="AY136" s="348"/>
      <c r="AZ136" s="348"/>
      <c r="BA136" s="348"/>
      <c r="BB136" s="348"/>
      <c r="BC136" s="348"/>
      <c r="BD136" s="348"/>
      <c r="BE136" s="302"/>
      <c r="BF136" s="294"/>
    </row>
    <row r="137" spans="1:58" ht="14.4" x14ac:dyDescent="0.3">
      <c r="A137" s="475"/>
      <c r="B137" s="513" t="e">
        <f>'EVOX Top Level BOM'!#REF!</f>
        <v>#REF!</v>
      </c>
      <c r="C137" s="351" t="e">
        <f>'EVOX Top Level BOM'!#REF!</f>
        <v>#REF!</v>
      </c>
      <c r="D137" s="351" t="e">
        <f>'EVOX Top Level BOM'!#REF!</f>
        <v>#REF!</v>
      </c>
      <c r="E137" s="586" t="e">
        <f>'EVOX Top Level BOM'!#REF!</f>
        <v>#REF!</v>
      </c>
      <c r="F137" s="586" t="e">
        <f>'EVOX Top Level BOM'!#REF!</f>
        <v>#REF!</v>
      </c>
      <c r="G137" s="589" t="e">
        <f>'EVOX Top Level BOM'!#REF!</f>
        <v>#REF!</v>
      </c>
      <c r="H137" s="491" t="e">
        <f>'EVOX Top Level BOM'!#REF!</f>
        <v>#REF!</v>
      </c>
      <c r="I137" s="489" t="e">
        <f>'EVOX Top Level BOM'!#REF!</f>
        <v>#REF!</v>
      </c>
      <c r="J137" s="492" t="e">
        <f>'EVOX Top Level BOM'!#REF!</f>
        <v>#REF!</v>
      </c>
      <c r="K137" s="761"/>
      <c r="L137" s="761"/>
      <c r="M137" s="761"/>
      <c r="N137" s="764"/>
      <c r="O137" s="763"/>
      <c r="P137" s="723"/>
      <c r="Q137" s="348"/>
      <c r="R137" s="513"/>
      <c r="S137" s="348"/>
      <c r="T137" s="348"/>
      <c r="U137" s="348"/>
      <c r="V137" s="348"/>
      <c r="W137" s="348"/>
      <c r="X137" s="351"/>
      <c r="Y137" s="351"/>
      <c r="Z137" s="351"/>
      <c r="AA137" s="351"/>
      <c r="AB137" s="351"/>
      <c r="AC137" s="351"/>
      <c r="AD137" s="348"/>
      <c r="AE137" s="348"/>
      <c r="AF137" s="348"/>
      <c r="AG137" s="452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57"/>
      <c r="AS137" s="357"/>
      <c r="AT137" s="347"/>
      <c r="AU137" s="348"/>
      <c r="AV137" s="348"/>
      <c r="AW137" s="349"/>
      <c r="AX137" s="348"/>
      <c r="AY137" s="348"/>
      <c r="AZ137" s="348"/>
      <c r="BA137" s="348"/>
      <c r="BB137" s="348"/>
      <c r="BC137" s="348"/>
      <c r="BD137" s="348"/>
      <c r="BE137" s="302"/>
      <c r="BF137" s="294"/>
    </row>
    <row r="138" spans="1:58" ht="14.4" x14ac:dyDescent="0.3">
      <c r="A138" s="475"/>
      <c r="B138" s="513" t="e">
        <f>'EVOX Top Level BOM'!#REF!</f>
        <v>#REF!</v>
      </c>
      <c r="C138" s="351" t="e">
        <f>'EVOX Top Level BOM'!#REF!</f>
        <v>#REF!</v>
      </c>
      <c r="D138" s="351" t="e">
        <f>'EVOX Top Level BOM'!#REF!</f>
        <v>#REF!</v>
      </c>
      <c r="E138" s="586" t="e">
        <f>'EVOX Top Level BOM'!#REF!</f>
        <v>#REF!</v>
      </c>
      <c r="F138" s="586" t="e">
        <f>'EVOX Top Level BOM'!#REF!</f>
        <v>#REF!</v>
      </c>
      <c r="G138" s="589" t="e">
        <f>'EVOX Top Level BOM'!#REF!</f>
        <v>#REF!</v>
      </c>
      <c r="H138" s="491" t="e">
        <f>'EVOX Top Level BOM'!#REF!</f>
        <v>#REF!</v>
      </c>
      <c r="I138" s="489" t="e">
        <f>'EVOX Top Level BOM'!#REF!</f>
        <v>#REF!</v>
      </c>
      <c r="J138" s="492" t="e">
        <f>'EVOX Top Level BOM'!#REF!</f>
        <v>#REF!</v>
      </c>
      <c r="K138" s="761"/>
      <c r="L138" s="761"/>
      <c r="M138" s="761"/>
      <c r="N138" s="764"/>
      <c r="O138" s="763"/>
      <c r="P138" s="723"/>
      <c r="Q138" s="348"/>
      <c r="R138" s="513"/>
      <c r="S138" s="348"/>
      <c r="T138" s="348"/>
      <c r="U138" s="348"/>
      <c r="V138" s="348"/>
      <c r="W138" s="348"/>
      <c r="X138" s="351"/>
      <c r="Y138" s="351"/>
      <c r="Z138" s="351"/>
      <c r="AA138" s="351"/>
      <c r="AB138" s="351"/>
      <c r="AC138" s="351"/>
      <c r="AD138" s="348"/>
      <c r="AE138" s="348"/>
      <c r="AF138" s="348"/>
      <c r="AG138" s="452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57"/>
      <c r="AS138" s="357"/>
      <c r="AT138" s="347"/>
      <c r="AU138" s="348"/>
      <c r="AV138" s="348"/>
      <c r="AW138" s="349"/>
      <c r="AX138" s="348"/>
      <c r="AY138" s="348"/>
      <c r="AZ138" s="348"/>
      <c r="BA138" s="348"/>
      <c r="BB138" s="348"/>
      <c r="BC138" s="348"/>
      <c r="BD138" s="348"/>
      <c r="BE138" s="302"/>
      <c r="BF138" s="294"/>
    </row>
    <row r="139" spans="1:58" ht="14.4" x14ac:dyDescent="0.3">
      <c r="A139" s="475"/>
      <c r="B139" s="513" t="e">
        <f>'EVOX Top Level BOM'!#REF!</f>
        <v>#REF!</v>
      </c>
      <c r="C139" s="351" t="e">
        <f>'EVOX Top Level BOM'!#REF!</f>
        <v>#REF!</v>
      </c>
      <c r="D139" s="351" t="e">
        <f>'EVOX Top Level BOM'!#REF!</f>
        <v>#REF!</v>
      </c>
      <c r="E139" s="586" t="e">
        <f>'EVOX Top Level BOM'!#REF!</f>
        <v>#REF!</v>
      </c>
      <c r="F139" s="586" t="e">
        <f>'EVOX Top Level BOM'!#REF!</f>
        <v>#REF!</v>
      </c>
      <c r="G139" s="589" t="e">
        <f>'EVOX Top Level BOM'!#REF!</f>
        <v>#REF!</v>
      </c>
      <c r="H139" s="491" t="e">
        <f>'EVOX Top Level BOM'!#REF!</f>
        <v>#REF!</v>
      </c>
      <c r="I139" s="489" t="e">
        <f>'EVOX Top Level BOM'!#REF!</f>
        <v>#REF!</v>
      </c>
      <c r="J139" s="492" t="e">
        <f>'EVOX Top Level BOM'!#REF!</f>
        <v>#REF!</v>
      </c>
      <c r="K139" s="761"/>
      <c r="L139" s="761"/>
      <c r="M139" s="761"/>
      <c r="N139" s="764"/>
      <c r="O139" s="763"/>
      <c r="P139" s="723"/>
      <c r="Q139" s="348"/>
      <c r="R139" s="513"/>
      <c r="S139" s="348"/>
      <c r="T139" s="348"/>
      <c r="U139" s="348"/>
      <c r="V139" s="348"/>
      <c r="W139" s="348"/>
      <c r="X139" s="351"/>
      <c r="Y139" s="351"/>
      <c r="Z139" s="351"/>
      <c r="AA139" s="351"/>
      <c r="AB139" s="351"/>
      <c r="AC139" s="351"/>
      <c r="AD139" s="348"/>
      <c r="AE139" s="348"/>
      <c r="AF139" s="348"/>
      <c r="AG139" s="452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57"/>
      <c r="AS139" s="357"/>
      <c r="AT139" s="347"/>
      <c r="AU139" s="348"/>
      <c r="AV139" s="348"/>
      <c r="AW139" s="349"/>
      <c r="AX139" s="348"/>
      <c r="AY139" s="348"/>
      <c r="AZ139" s="348"/>
      <c r="BA139" s="348"/>
      <c r="BB139" s="348"/>
      <c r="BC139" s="348"/>
      <c r="BD139" s="348"/>
      <c r="BE139" s="302"/>
      <c r="BF139" s="294"/>
    </row>
    <row r="140" spans="1:58" ht="14.4" x14ac:dyDescent="0.3">
      <c r="A140" s="475"/>
      <c r="B140" s="513" t="e">
        <f>'EVOX Top Level BOM'!#REF!</f>
        <v>#REF!</v>
      </c>
      <c r="C140" s="351" t="e">
        <f>'EVOX Top Level BOM'!#REF!</f>
        <v>#REF!</v>
      </c>
      <c r="D140" s="351" t="e">
        <f>'EVOX Top Level BOM'!#REF!</f>
        <v>#REF!</v>
      </c>
      <c r="E140" s="586" t="e">
        <f>'EVOX Top Level BOM'!#REF!</f>
        <v>#REF!</v>
      </c>
      <c r="F140" s="586" t="e">
        <f>'EVOX Top Level BOM'!#REF!</f>
        <v>#REF!</v>
      </c>
      <c r="G140" s="589" t="e">
        <f>'EVOX Top Level BOM'!#REF!</f>
        <v>#REF!</v>
      </c>
      <c r="H140" s="491" t="e">
        <f>'EVOX Top Level BOM'!#REF!</f>
        <v>#REF!</v>
      </c>
      <c r="I140" s="489" t="e">
        <f>'EVOX Top Level BOM'!#REF!</f>
        <v>#REF!</v>
      </c>
      <c r="J140" s="492" t="e">
        <f>'EVOX Top Level BOM'!#REF!</f>
        <v>#REF!</v>
      </c>
      <c r="K140" s="761"/>
      <c r="L140" s="761"/>
      <c r="M140" s="761"/>
      <c r="N140" s="764"/>
      <c r="O140" s="763"/>
      <c r="P140" s="723"/>
      <c r="Q140" s="348"/>
      <c r="R140" s="513"/>
      <c r="S140" s="348"/>
      <c r="T140" s="348"/>
      <c r="U140" s="348"/>
      <c r="V140" s="348"/>
      <c r="W140" s="348"/>
      <c r="X140" s="351"/>
      <c r="Y140" s="351"/>
      <c r="Z140" s="351"/>
      <c r="AA140" s="351"/>
      <c r="AB140" s="351"/>
      <c r="AC140" s="351"/>
      <c r="AD140" s="348"/>
      <c r="AE140" s="348"/>
      <c r="AF140" s="348"/>
      <c r="AG140" s="452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57"/>
      <c r="AS140" s="357"/>
      <c r="AT140" s="347"/>
      <c r="AU140" s="348"/>
      <c r="AV140" s="348"/>
      <c r="AW140" s="349"/>
      <c r="AX140" s="348"/>
      <c r="AY140" s="348"/>
      <c r="AZ140" s="348"/>
      <c r="BA140" s="348"/>
      <c r="BB140" s="348"/>
      <c r="BC140" s="348"/>
      <c r="BD140" s="348"/>
      <c r="BE140" s="302"/>
      <c r="BF140" s="294"/>
    </row>
    <row r="141" spans="1:58" ht="14.4" x14ac:dyDescent="0.3">
      <c r="A141" s="475"/>
      <c r="B141" s="513" t="e">
        <f>'EVOX Top Level BOM'!#REF!</f>
        <v>#REF!</v>
      </c>
      <c r="C141" s="351" t="e">
        <f>'EVOX Top Level BOM'!#REF!</f>
        <v>#REF!</v>
      </c>
      <c r="D141" s="351" t="e">
        <f>'EVOX Top Level BOM'!#REF!</f>
        <v>#REF!</v>
      </c>
      <c r="E141" s="586" t="e">
        <f>'EVOX Top Level BOM'!#REF!</f>
        <v>#REF!</v>
      </c>
      <c r="F141" s="586" t="e">
        <f>'EVOX Top Level BOM'!#REF!</f>
        <v>#REF!</v>
      </c>
      <c r="G141" s="589" t="e">
        <f>'EVOX Top Level BOM'!#REF!</f>
        <v>#REF!</v>
      </c>
      <c r="H141" s="491" t="e">
        <f>'EVOX Top Level BOM'!#REF!</f>
        <v>#REF!</v>
      </c>
      <c r="I141" s="489" t="e">
        <f>'EVOX Top Level BOM'!#REF!</f>
        <v>#REF!</v>
      </c>
      <c r="J141" s="492" t="e">
        <f>'EVOX Top Level BOM'!#REF!</f>
        <v>#REF!</v>
      </c>
      <c r="K141" s="761"/>
      <c r="L141" s="761"/>
      <c r="M141" s="761"/>
      <c r="N141" s="764"/>
      <c r="O141" s="763"/>
      <c r="P141" s="723"/>
      <c r="Q141" s="348"/>
      <c r="R141" s="513"/>
      <c r="S141" s="348"/>
      <c r="T141" s="348"/>
      <c r="U141" s="348"/>
      <c r="V141" s="348"/>
      <c r="W141" s="348"/>
      <c r="X141" s="351"/>
      <c r="Y141" s="351"/>
      <c r="Z141" s="351"/>
      <c r="AA141" s="351"/>
      <c r="AB141" s="351"/>
      <c r="AC141" s="351"/>
      <c r="AD141" s="348"/>
      <c r="AE141" s="348"/>
      <c r="AF141" s="348"/>
      <c r="AG141" s="452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57"/>
      <c r="AS141" s="357"/>
      <c r="AT141" s="347"/>
      <c r="AU141" s="348"/>
      <c r="AV141" s="348"/>
      <c r="AW141" s="349"/>
      <c r="AX141" s="348"/>
      <c r="AY141" s="348"/>
      <c r="AZ141" s="348"/>
      <c r="BA141" s="348"/>
      <c r="BB141" s="348"/>
      <c r="BC141" s="348"/>
      <c r="BD141" s="348"/>
      <c r="BE141" s="302"/>
      <c r="BF141" s="294"/>
    </row>
    <row r="142" spans="1:58" ht="14.4" x14ac:dyDescent="0.3">
      <c r="A142" s="475"/>
      <c r="B142" s="513" t="e">
        <f>'EVOX Top Level BOM'!#REF!</f>
        <v>#REF!</v>
      </c>
      <c r="C142" s="351" t="e">
        <f>'EVOX Top Level BOM'!#REF!</f>
        <v>#REF!</v>
      </c>
      <c r="D142" s="351" t="e">
        <f>'EVOX Top Level BOM'!#REF!</f>
        <v>#REF!</v>
      </c>
      <c r="E142" s="586" t="e">
        <f>'EVOX Top Level BOM'!#REF!</f>
        <v>#REF!</v>
      </c>
      <c r="F142" s="586" t="e">
        <f>'EVOX Top Level BOM'!#REF!</f>
        <v>#REF!</v>
      </c>
      <c r="G142" s="589" t="e">
        <f>'EVOX Top Level BOM'!#REF!</f>
        <v>#REF!</v>
      </c>
      <c r="H142" s="491" t="e">
        <f>'EVOX Top Level BOM'!#REF!</f>
        <v>#REF!</v>
      </c>
      <c r="I142" s="489" t="e">
        <f>'EVOX Top Level BOM'!#REF!</f>
        <v>#REF!</v>
      </c>
      <c r="J142" s="492" t="e">
        <f>'EVOX Top Level BOM'!#REF!</f>
        <v>#REF!</v>
      </c>
      <c r="K142" s="761"/>
      <c r="L142" s="761"/>
      <c r="M142" s="761"/>
      <c r="N142" s="764"/>
      <c r="O142" s="763"/>
      <c r="P142" s="723"/>
      <c r="Q142" s="348"/>
      <c r="R142" s="513"/>
      <c r="S142" s="348"/>
      <c r="T142" s="348"/>
      <c r="U142" s="348"/>
      <c r="V142" s="348"/>
      <c r="W142" s="348"/>
      <c r="X142" s="351"/>
      <c r="Y142" s="351"/>
      <c r="Z142" s="351"/>
      <c r="AA142" s="351"/>
      <c r="AB142" s="351"/>
      <c r="AC142" s="351"/>
      <c r="AD142" s="348"/>
      <c r="AE142" s="348"/>
      <c r="AF142" s="348"/>
      <c r="AG142" s="452"/>
      <c r="AH142" s="348"/>
      <c r="AI142" s="348"/>
      <c r="AJ142" s="348"/>
      <c r="AK142" s="348"/>
      <c r="AL142" s="348"/>
      <c r="AM142" s="348"/>
      <c r="AN142" s="348"/>
      <c r="AO142" s="348"/>
      <c r="AP142" s="348"/>
      <c r="AQ142" s="348"/>
      <c r="AR142" s="357"/>
      <c r="AS142" s="357"/>
      <c r="AT142" s="347"/>
      <c r="AU142" s="348"/>
      <c r="AV142" s="348"/>
      <c r="AW142" s="349"/>
      <c r="AX142" s="348"/>
      <c r="AY142" s="348"/>
      <c r="AZ142" s="348"/>
      <c r="BA142" s="348"/>
      <c r="BB142" s="348"/>
      <c r="BC142" s="348"/>
      <c r="BD142" s="348"/>
      <c r="BE142" s="302"/>
      <c r="BF142" s="294"/>
    </row>
    <row r="143" spans="1:58" ht="14.4" x14ac:dyDescent="0.3">
      <c r="A143" s="475"/>
      <c r="B143" s="513" t="e">
        <f>'EVOX Top Level BOM'!#REF!</f>
        <v>#REF!</v>
      </c>
      <c r="C143" s="351" t="e">
        <f>'EVOX Top Level BOM'!#REF!</f>
        <v>#REF!</v>
      </c>
      <c r="D143" s="351" t="e">
        <f>'EVOX Top Level BOM'!#REF!</f>
        <v>#REF!</v>
      </c>
      <c r="E143" s="586" t="e">
        <f>'EVOX Top Level BOM'!#REF!</f>
        <v>#REF!</v>
      </c>
      <c r="F143" s="586" t="e">
        <f>'EVOX Top Level BOM'!#REF!</f>
        <v>#REF!</v>
      </c>
      <c r="G143" s="589" t="e">
        <f>'EVOX Top Level BOM'!#REF!</f>
        <v>#REF!</v>
      </c>
      <c r="H143" s="491" t="e">
        <f>'EVOX Top Level BOM'!#REF!</f>
        <v>#REF!</v>
      </c>
      <c r="I143" s="489" t="e">
        <f>'EVOX Top Level BOM'!#REF!</f>
        <v>#REF!</v>
      </c>
      <c r="J143" s="492" t="e">
        <f>'EVOX Top Level BOM'!#REF!</f>
        <v>#REF!</v>
      </c>
      <c r="K143" s="761"/>
      <c r="L143" s="761"/>
      <c r="M143" s="761"/>
      <c r="N143" s="764"/>
      <c r="O143" s="763"/>
      <c r="P143" s="723"/>
      <c r="Q143" s="348"/>
      <c r="R143" s="513"/>
      <c r="S143" s="348"/>
      <c r="T143" s="348"/>
      <c r="U143" s="348"/>
      <c r="V143" s="348"/>
      <c r="W143" s="348"/>
      <c r="X143" s="351"/>
      <c r="Y143" s="351"/>
      <c r="Z143" s="351"/>
      <c r="AA143" s="351"/>
      <c r="AB143" s="351"/>
      <c r="AC143" s="351"/>
      <c r="AD143" s="348"/>
      <c r="AE143" s="348"/>
      <c r="AF143" s="348"/>
      <c r="AG143" s="452"/>
      <c r="AH143" s="348"/>
      <c r="AI143" s="348"/>
      <c r="AJ143" s="348"/>
      <c r="AK143" s="348"/>
      <c r="AL143" s="348"/>
      <c r="AM143" s="348"/>
      <c r="AN143" s="348"/>
      <c r="AO143" s="348"/>
      <c r="AP143" s="348"/>
      <c r="AQ143" s="348"/>
      <c r="AR143" s="357"/>
      <c r="AS143" s="357"/>
      <c r="AT143" s="347"/>
      <c r="AU143" s="348"/>
      <c r="AV143" s="348"/>
      <c r="AW143" s="349"/>
      <c r="AX143" s="348"/>
      <c r="AY143" s="348"/>
      <c r="AZ143" s="348"/>
      <c r="BA143" s="348"/>
      <c r="BB143" s="348"/>
      <c r="BC143" s="348"/>
      <c r="BD143" s="348"/>
      <c r="BE143" s="302"/>
      <c r="BF143" s="294"/>
    </row>
    <row r="144" spans="1:58" ht="14.4" x14ac:dyDescent="0.3">
      <c r="A144" s="475"/>
      <c r="B144" s="513" t="e">
        <f>'EVOX Top Level BOM'!#REF!</f>
        <v>#REF!</v>
      </c>
      <c r="C144" s="351" t="e">
        <f>'EVOX Top Level BOM'!#REF!</f>
        <v>#REF!</v>
      </c>
      <c r="D144" s="351" t="e">
        <f>'EVOX Top Level BOM'!#REF!</f>
        <v>#REF!</v>
      </c>
      <c r="E144" s="586" t="e">
        <f>'EVOX Top Level BOM'!#REF!</f>
        <v>#REF!</v>
      </c>
      <c r="F144" s="586" t="e">
        <f>'EVOX Top Level BOM'!#REF!</f>
        <v>#REF!</v>
      </c>
      <c r="G144" s="589" t="e">
        <f>'EVOX Top Level BOM'!#REF!</f>
        <v>#REF!</v>
      </c>
      <c r="H144" s="491" t="e">
        <f>'EVOX Top Level BOM'!#REF!</f>
        <v>#REF!</v>
      </c>
      <c r="I144" s="489" t="e">
        <f>'EVOX Top Level BOM'!#REF!</f>
        <v>#REF!</v>
      </c>
      <c r="J144" s="492" t="e">
        <f>'EVOX Top Level BOM'!#REF!</f>
        <v>#REF!</v>
      </c>
      <c r="K144" s="761"/>
      <c r="L144" s="761"/>
      <c r="M144" s="761"/>
      <c r="N144" s="764"/>
      <c r="O144" s="763"/>
      <c r="P144" s="723"/>
      <c r="Q144" s="348"/>
      <c r="R144" s="513"/>
      <c r="S144" s="348"/>
      <c r="T144" s="348"/>
      <c r="U144" s="348"/>
      <c r="V144" s="348"/>
      <c r="W144" s="348"/>
      <c r="X144" s="351"/>
      <c r="Y144" s="351"/>
      <c r="Z144" s="351"/>
      <c r="AA144" s="351"/>
      <c r="AB144" s="351"/>
      <c r="AC144" s="351"/>
      <c r="AD144" s="348"/>
      <c r="AE144" s="348"/>
      <c r="AF144" s="348"/>
      <c r="AG144" s="452"/>
      <c r="AH144" s="348"/>
      <c r="AI144" s="348"/>
      <c r="AJ144" s="348"/>
      <c r="AK144" s="348"/>
      <c r="AL144" s="348"/>
      <c r="AM144" s="348"/>
      <c r="AN144" s="348"/>
      <c r="AO144" s="348"/>
      <c r="AP144" s="348"/>
      <c r="AQ144" s="348"/>
      <c r="AR144" s="357"/>
      <c r="AS144" s="357"/>
      <c r="AT144" s="347"/>
      <c r="AU144" s="348"/>
      <c r="AV144" s="348"/>
      <c r="AW144" s="349"/>
      <c r="AX144" s="348"/>
      <c r="AY144" s="348"/>
      <c r="AZ144" s="348"/>
      <c r="BA144" s="348"/>
      <c r="BB144" s="348"/>
      <c r="BC144" s="348"/>
      <c r="BD144" s="348"/>
      <c r="BE144" s="302"/>
      <c r="BF144" s="294"/>
    </row>
    <row r="145" spans="1:58" ht="14.4" x14ac:dyDescent="0.3">
      <c r="A145" s="475"/>
      <c r="B145" s="513" t="e">
        <f>'EVOX Top Level BOM'!#REF!</f>
        <v>#REF!</v>
      </c>
      <c r="C145" s="351" t="e">
        <f>'EVOX Top Level BOM'!#REF!</f>
        <v>#REF!</v>
      </c>
      <c r="D145" s="351" t="e">
        <f>'EVOX Top Level BOM'!#REF!</f>
        <v>#REF!</v>
      </c>
      <c r="E145" s="586" t="e">
        <f>'EVOX Top Level BOM'!#REF!</f>
        <v>#REF!</v>
      </c>
      <c r="F145" s="586" t="e">
        <f>'EVOX Top Level BOM'!#REF!</f>
        <v>#REF!</v>
      </c>
      <c r="G145" s="589" t="e">
        <f>'EVOX Top Level BOM'!#REF!</f>
        <v>#REF!</v>
      </c>
      <c r="H145" s="491" t="e">
        <f>'EVOX Top Level BOM'!#REF!</f>
        <v>#REF!</v>
      </c>
      <c r="I145" s="489" t="e">
        <f>'EVOX Top Level BOM'!#REF!</f>
        <v>#REF!</v>
      </c>
      <c r="J145" s="492" t="e">
        <f>'EVOX Top Level BOM'!#REF!</f>
        <v>#REF!</v>
      </c>
      <c r="K145" s="761"/>
      <c r="L145" s="761"/>
      <c r="M145" s="761"/>
      <c r="N145" s="764"/>
      <c r="O145" s="763"/>
      <c r="P145" s="723"/>
      <c r="Q145" s="348"/>
      <c r="R145" s="513"/>
      <c r="S145" s="348"/>
      <c r="T145" s="348"/>
      <c r="U145" s="348"/>
      <c r="V145" s="348"/>
      <c r="W145" s="348"/>
      <c r="X145" s="351"/>
      <c r="Y145" s="351"/>
      <c r="Z145" s="351"/>
      <c r="AA145" s="351"/>
      <c r="AB145" s="351"/>
      <c r="AC145" s="351"/>
      <c r="AD145" s="348"/>
      <c r="AE145" s="348"/>
      <c r="AF145" s="348"/>
      <c r="AG145" s="452"/>
      <c r="AH145" s="348"/>
      <c r="AI145" s="348"/>
      <c r="AJ145" s="348"/>
      <c r="AK145" s="348"/>
      <c r="AL145" s="348"/>
      <c r="AM145" s="348"/>
      <c r="AN145" s="348"/>
      <c r="AO145" s="348"/>
      <c r="AP145" s="348"/>
      <c r="AQ145" s="348"/>
      <c r="AR145" s="357"/>
      <c r="AS145" s="357"/>
      <c r="AT145" s="347"/>
      <c r="AU145" s="348"/>
      <c r="AV145" s="348"/>
      <c r="AW145" s="349"/>
      <c r="AX145" s="348"/>
      <c r="AY145" s="348"/>
      <c r="AZ145" s="348"/>
      <c r="BA145" s="348"/>
      <c r="BB145" s="348"/>
      <c r="BC145" s="348"/>
      <c r="BD145" s="348"/>
      <c r="BE145" s="302"/>
      <c r="BF145" s="294"/>
    </row>
    <row r="146" spans="1:58" ht="14.4" x14ac:dyDescent="0.3">
      <c r="A146" s="464"/>
      <c r="B146" s="517" t="e">
        <f>'EVOX Top Level BOM'!#REF!</f>
        <v>#REF!</v>
      </c>
      <c r="C146" s="468" t="e">
        <f>'EVOX Top Level BOM'!#REF!</f>
        <v>#REF!</v>
      </c>
      <c r="D146" s="468" t="e">
        <f>'EVOX Top Level BOM'!#REF!</f>
        <v>#REF!</v>
      </c>
      <c r="E146" s="588" t="e">
        <f>'EVOX Top Level BOM'!#REF!</f>
        <v>#REF!</v>
      </c>
      <c r="F146" s="588" t="e">
        <f>'EVOX Top Level BOM'!#REF!</f>
        <v>#REF!</v>
      </c>
      <c r="G146" s="603" t="e">
        <f>'EVOX Top Level BOM'!#REF!</f>
        <v>#REF!</v>
      </c>
      <c r="H146" s="560" t="e">
        <f>'EVOX Top Level BOM'!#REF!</f>
        <v>#REF!</v>
      </c>
      <c r="I146" s="561" t="e">
        <f>'EVOX Top Level BOM'!#REF!</f>
        <v>#REF!</v>
      </c>
      <c r="J146" s="567" t="e">
        <f>'EVOX Top Level BOM'!#REF!</f>
        <v>#REF!</v>
      </c>
      <c r="K146" s="761"/>
      <c r="L146" s="761"/>
      <c r="M146" s="761"/>
      <c r="N146" s="764"/>
      <c r="O146" s="763"/>
      <c r="P146" s="723"/>
      <c r="Q146" s="348"/>
      <c r="R146" s="513"/>
      <c r="S146" s="348"/>
      <c r="T146" s="348"/>
      <c r="U146" s="348"/>
      <c r="V146" s="348"/>
      <c r="W146" s="348"/>
      <c r="X146" s="351"/>
      <c r="Y146" s="351"/>
      <c r="Z146" s="351"/>
      <c r="AA146" s="351"/>
      <c r="AB146" s="351"/>
      <c r="AC146" s="351"/>
      <c r="AD146" s="348"/>
      <c r="AE146" s="349"/>
      <c r="AF146" s="349"/>
      <c r="AG146" s="452"/>
      <c r="AH146" s="348"/>
      <c r="AI146" s="348"/>
      <c r="AJ146" s="348"/>
      <c r="AK146" s="348"/>
      <c r="AL146" s="348"/>
      <c r="AM146" s="348"/>
      <c r="AN146" s="348"/>
      <c r="AO146" s="348"/>
      <c r="AP146" s="348"/>
      <c r="AQ146" s="357"/>
      <c r="AR146" s="357"/>
      <c r="AS146" s="357"/>
      <c r="AT146" s="347"/>
      <c r="AU146" s="348"/>
      <c r="AV146" s="348"/>
      <c r="AW146" s="349"/>
      <c r="AX146" s="348"/>
      <c r="AY146" s="348"/>
      <c r="AZ146" s="348"/>
      <c r="BA146" s="348"/>
      <c r="BB146" s="348"/>
      <c r="BC146" s="348"/>
      <c r="BD146" s="348"/>
      <c r="BE146" s="302"/>
      <c r="BF146" s="294"/>
    </row>
    <row r="147" spans="1:58" ht="14.4" x14ac:dyDescent="0.3">
      <c r="A147" s="464"/>
      <c r="B147" s="517" t="e">
        <f>'EVOX Top Level BOM'!#REF!</f>
        <v>#REF!</v>
      </c>
      <c r="C147" s="468" t="e">
        <f>'EVOX Top Level BOM'!#REF!</f>
        <v>#REF!</v>
      </c>
      <c r="D147" s="468" t="e">
        <f>'EVOX Top Level BOM'!#REF!</f>
        <v>#REF!</v>
      </c>
      <c r="E147" s="588" t="e">
        <f>'EVOX Top Level BOM'!#REF!</f>
        <v>#REF!</v>
      </c>
      <c r="F147" s="588" t="e">
        <f>'EVOX Top Level BOM'!#REF!</f>
        <v>#REF!</v>
      </c>
      <c r="G147" s="603" t="e">
        <f>'EVOX Top Level BOM'!#REF!</f>
        <v>#REF!</v>
      </c>
      <c r="H147" s="560" t="e">
        <f>'EVOX Top Level BOM'!#REF!</f>
        <v>#REF!</v>
      </c>
      <c r="I147" s="561" t="e">
        <f>'EVOX Top Level BOM'!#REF!</f>
        <v>#REF!</v>
      </c>
      <c r="J147" s="567" t="e">
        <f>'EVOX Top Level BOM'!#REF!</f>
        <v>#REF!</v>
      </c>
      <c r="K147" s="761"/>
      <c r="L147" s="761"/>
      <c r="M147" s="761"/>
      <c r="N147" s="764"/>
      <c r="O147" s="763"/>
      <c r="P147" s="723"/>
      <c r="Q147" s="348"/>
      <c r="R147" s="513"/>
      <c r="S147" s="348"/>
      <c r="T147" s="348"/>
      <c r="U147" s="348"/>
      <c r="V147" s="348"/>
      <c r="W147" s="348"/>
      <c r="X147" s="351"/>
      <c r="Y147" s="351"/>
      <c r="Z147" s="351"/>
      <c r="AA147" s="351"/>
      <c r="AB147" s="351"/>
      <c r="AC147" s="351"/>
      <c r="AD147" s="348"/>
      <c r="AE147" s="348"/>
      <c r="AF147" s="349"/>
      <c r="AG147" s="452"/>
      <c r="AH147" s="348"/>
      <c r="AI147" s="348"/>
      <c r="AJ147" s="348"/>
      <c r="AK147" s="348"/>
      <c r="AL147" s="348"/>
      <c r="AM147" s="348"/>
      <c r="AN147" s="348"/>
      <c r="AO147" s="348"/>
      <c r="AP147" s="348"/>
      <c r="AQ147" s="357"/>
      <c r="AR147" s="357"/>
      <c r="AS147" s="357"/>
      <c r="AT147" s="347"/>
      <c r="AU147" s="348"/>
      <c r="AV147" s="348"/>
      <c r="AW147" s="349"/>
      <c r="AX147" s="348"/>
      <c r="AY147" s="348"/>
      <c r="AZ147" s="348"/>
      <c r="BA147" s="348"/>
      <c r="BB147" s="348"/>
      <c r="BC147" s="348"/>
      <c r="BD147" s="348"/>
      <c r="BE147" s="302"/>
      <c r="BF147" s="294"/>
    </row>
    <row r="148" spans="1:58" ht="14.4" x14ac:dyDescent="0.3">
      <c r="A148" s="475"/>
      <c r="B148" s="513" t="e">
        <f>'EVOX Top Level BOM'!#REF!</f>
        <v>#REF!</v>
      </c>
      <c r="C148" s="351" t="e">
        <f>'EVOX Top Level BOM'!#REF!</f>
        <v>#REF!</v>
      </c>
      <c r="D148" s="351" t="e">
        <f>'EVOX Top Level BOM'!#REF!</f>
        <v>#REF!</v>
      </c>
      <c r="E148" s="586" t="e">
        <f>'EVOX Top Level BOM'!#REF!</f>
        <v>#REF!</v>
      </c>
      <c r="F148" s="586" t="e">
        <f>'EVOX Top Level BOM'!#REF!</f>
        <v>#REF!</v>
      </c>
      <c r="G148" s="589" t="e">
        <f>'EVOX Top Level BOM'!#REF!</f>
        <v>#REF!</v>
      </c>
      <c r="H148" s="491" t="e">
        <f>'EVOX Top Level BOM'!#REF!</f>
        <v>#REF!</v>
      </c>
      <c r="I148" s="489" t="e">
        <f>'EVOX Top Level BOM'!#REF!</f>
        <v>#REF!</v>
      </c>
      <c r="J148" s="492" t="e">
        <f>'EVOX Top Level BOM'!#REF!</f>
        <v>#REF!</v>
      </c>
      <c r="K148" s="761"/>
      <c r="L148" s="761"/>
      <c r="M148" s="761"/>
      <c r="N148" s="764"/>
      <c r="O148" s="763"/>
      <c r="P148" s="723"/>
      <c r="Q148" s="348"/>
      <c r="R148" s="513"/>
      <c r="S148" s="348"/>
      <c r="T148" s="348"/>
      <c r="U148" s="348"/>
      <c r="V148" s="348"/>
      <c r="W148" s="348"/>
      <c r="X148" s="351"/>
      <c r="Y148" s="351"/>
      <c r="Z148" s="351"/>
      <c r="AA148" s="351"/>
      <c r="AB148" s="351"/>
      <c r="AC148" s="351"/>
      <c r="AD148" s="348"/>
      <c r="AE148" s="348"/>
      <c r="AF148" s="348"/>
      <c r="AG148" s="452"/>
      <c r="AH148" s="348"/>
      <c r="AI148" s="348"/>
      <c r="AJ148" s="348"/>
      <c r="AK148" s="348"/>
      <c r="AL148" s="348"/>
      <c r="AM148" s="348"/>
      <c r="AN148" s="348"/>
      <c r="AO148" s="348"/>
      <c r="AP148" s="348"/>
      <c r="AQ148" s="348"/>
      <c r="AR148" s="357"/>
      <c r="AS148" s="357"/>
      <c r="AT148" s="347"/>
      <c r="AU148" s="348"/>
      <c r="AV148" s="348"/>
      <c r="AW148" s="349"/>
      <c r="AX148" s="348"/>
      <c r="AY148" s="348"/>
      <c r="AZ148" s="348"/>
      <c r="BA148" s="348"/>
      <c r="BB148" s="348"/>
      <c r="BC148" s="348"/>
      <c r="BD148" s="348"/>
      <c r="BE148" s="302"/>
      <c r="BF148" s="294"/>
    </row>
    <row r="149" spans="1:58" ht="14.4" x14ac:dyDescent="0.3">
      <c r="A149" s="464"/>
      <c r="B149" s="517" t="e">
        <f>'EVOX Top Level BOM'!#REF!</f>
        <v>#REF!</v>
      </c>
      <c r="C149" s="468" t="e">
        <f>'EVOX Top Level BOM'!#REF!</f>
        <v>#REF!</v>
      </c>
      <c r="D149" s="468" t="e">
        <f>'EVOX Top Level BOM'!#REF!</f>
        <v>#REF!</v>
      </c>
      <c r="E149" s="588" t="e">
        <f>'EVOX Top Level BOM'!#REF!</f>
        <v>#REF!</v>
      </c>
      <c r="F149" s="588" t="e">
        <f>'EVOX Top Level BOM'!#REF!</f>
        <v>#REF!</v>
      </c>
      <c r="G149" s="603" t="e">
        <f>'EVOX Top Level BOM'!#REF!</f>
        <v>#REF!</v>
      </c>
      <c r="H149" s="560" t="e">
        <f>'EVOX Top Level BOM'!#REF!</f>
        <v>#REF!</v>
      </c>
      <c r="I149" s="561" t="e">
        <f>'EVOX Top Level BOM'!#REF!</f>
        <v>#REF!</v>
      </c>
      <c r="J149" s="567" t="e">
        <f>'EVOX Top Level BOM'!#REF!</f>
        <v>#REF!</v>
      </c>
      <c r="K149" s="761"/>
      <c r="L149" s="761"/>
      <c r="M149" s="761"/>
      <c r="N149" s="764"/>
      <c r="O149" s="763"/>
      <c r="P149" s="723"/>
      <c r="Q149" s="348"/>
      <c r="R149" s="513"/>
      <c r="S149" s="348"/>
      <c r="T149" s="348"/>
      <c r="U149" s="348"/>
      <c r="V149" s="348"/>
      <c r="W149" s="348"/>
      <c r="X149" s="351"/>
      <c r="Y149" s="351"/>
      <c r="Z149" s="351"/>
      <c r="AA149" s="351"/>
      <c r="AB149" s="351"/>
      <c r="AC149" s="351"/>
      <c r="AD149" s="348"/>
      <c r="AE149" s="348"/>
      <c r="AF149" s="349"/>
      <c r="AG149" s="452"/>
      <c r="AH149" s="348"/>
      <c r="AI149" s="348"/>
      <c r="AJ149" s="348"/>
      <c r="AK149" s="348"/>
      <c r="AL149" s="348"/>
      <c r="AM149" s="348"/>
      <c r="AN149" s="348"/>
      <c r="AO149" s="348"/>
      <c r="AP149" s="348"/>
      <c r="AQ149" s="357"/>
      <c r="AR149" s="357"/>
      <c r="AS149" s="357"/>
      <c r="AT149" s="347"/>
      <c r="AU149" s="348"/>
      <c r="AV149" s="348"/>
      <c r="AW149" s="349"/>
      <c r="AX149" s="348"/>
      <c r="AY149" s="348"/>
      <c r="AZ149" s="348"/>
      <c r="BA149" s="348"/>
      <c r="BB149" s="348"/>
      <c r="BC149" s="348"/>
      <c r="BD149" s="348"/>
      <c r="BE149" s="302"/>
      <c r="BF149" s="294"/>
    </row>
    <row r="150" spans="1:58" ht="14.4" x14ac:dyDescent="0.3">
      <c r="A150" s="475"/>
      <c r="B150" s="513" t="e">
        <f>'EVOX Top Level BOM'!#REF!</f>
        <v>#REF!</v>
      </c>
      <c r="C150" s="351" t="e">
        <f>'EVOX Top Level BOM'!#REF!</f>
        <v>#REF!</v>
      </c>
      <c r="D150" s="351" t="e">
        <f>'EVOX Top Level BOM'!#REF!</f>
        <v>#REF!</v>
      </c>
      <c r="E150" s="586" t="e">
        <f>'EVOX Top Level BOM'!#REF!</f>
        <v>#REF!</v>
      </c>
      <c r="F150" s="586" t="e">
        <f>'EVOX Top Level BOM'!#REF!</f>
        <v>#REF!</v>
      </c>
      <c r="G150" s="589" t="e">
        <f>'EVOX Top Level BOM'!#REF!</f>
        <v>#REF!</v>
      </c>
      <c r="H150" s="491" t="e">
        <f>'EVOX Top Level BOM'!#REF!</f>
        <v>#REF!</v>
      </c>
      <c r="I150" s="489" t="e">
        <f>'EVOX Top Level BOM'!#REF!</f>
        <v>#REF!</v>
      </c>
      <c r="J150" s="492" t="e">
        <f>'EVOX Top Level BOM'!#REF!</f>
        <v>#REF!</v>
      </c>
      <c r="K150" s="761"/>
      <c r="L150" s="761"/>
      <c r="M150" s="761"/>
      <c r="N150" s="764"/>
      <c r="O150" s="763"/>
      <c r="P150" s="723"/>
      <c r="Q150" s="348"/>
      <c r="R150" s="513"/>
      <c r="S150" s="348"/>
      <c r="T150" s="348"/>
      <c r="U150" s="348"/>
      <c r="V150" s="348"/>
      <c r="W150" s="348"/>
      <c r="X150" s="351"/>
      <c r="Y150" s="351"/>
      <c r="Z150" s="351"/>
      <c r="AA150" s="351"/>
      <c r="AB150" s="351"/>
      <c r="AC150" s="351"/>
      <c r="AD150" s="348"/>
      <c r="AE150" s="348"/>
      <c r="AF150" s="348"/>
      <c r="AG150" s="452"/>
      <c r="AH150" s="348"/>
      <c r="AI150" s="348"/>
      <c r="AJ150" s="348"/>
      <c r="AK150" s="348"/>
      <c r="AL150" s="348"/>
      <c r="AM150" s="348"/>
      <c r="AN150" s="348"/>
      <c r="AO150" s="348"/>
      <c r="AP150" s="348"/>
      <c r="AQ150" s="348"/>
      <c r="AR150" s="357"/>
      <c r="AS150" s="357"/>
      <c r="AT150" s="347"/>
      <c r="AU150" s="348"/>
      <c r="AV150" s="348"/>
      <c r="AW150" s="349"/>
      <c r="AX150" s="348"/>
      <c r="AY150" s="348"/>
      <c r="AZ150" s="348"/>
      <c r="BA150" s="348"/>
      <c r="BB150" s="348"/>
      <c r="BC150" s="348"/>
      <c r="BD150" s="348"/>
      <c r="BE150" s="302"/>
      <c r="BF150" s="294"/>
    </row>
    <row r="151" spans="1:58" ht="14.4" x14ac:dyDescent="0.3">
      <c r="A151" s="475"/>
      <c r="B151" s="513" t="e">
        <f>'EVOX Top Level BOM'!#REF!</f>
        <v>#REF!</v>
      </c>
      <c r="C151" s="351" t="e">
        <f>'EVOX Top Level BOM'!#REF!</f>
        <v>#REF!</v>
      </c>
      <c r="D151" s="351" t="e">
        <f>'EVOX Top Level BOM'!#REF!</f>
        <v>#REF!</v>
      </c>
      <c r="E151" s="586" t="e">
        <f>'EVOX Top Level BOM'!#REF!</f>
        <v>#REF!</v>
      </c>
      <c r="F151" s="586" t="e">
        <f>'EVOX Top Level BOM'!#REF!</f>
        <v>#REF!</v>
      </c>
      <c r="G151" s="589" t="e">
        <f>'EVOX Top Level BOM'!#REF!</f>
        <v>#REF!</v>
      </c>
      <c r="H151" s="491" t="e">
        <f>'EVOX Top Level BOM'!#REF!</f>
        <v>#REF!</v>
      </c>
      <c r="I151" s="489" t="e">
        <f>'EVOX Top Level BOM'!#REF!</f>
        <v>#REF!</v>
      </c>
      <c r="J151" s="492" t="e">
        <f>'EVOX Top Level BOM'!#REF!</f>
        <v>#REF!</v>
      </c>
      <c r="K151" s="761"/>
      <c r="L151" s="761"/>
      <c r="M151" s="761"/>
      <c r="N151" s="764"/>
      <c r="O151" s="763"/>
      <c r="P151" s="723"/>
      <c r="Q151" s="348"/>
      <c r="R151" s="513"/>
      <c r="S151" s="348"/>
      <c r="T151" s="348"/>
      <c r="U151" s="348"/>
      <c r="V151" s="348"/>
      <c r="W151" s="348"/>
      <c r="X151" s="351"/>
      <c r="Y151" s="351"/>
      <c r="Z151" s="351"/>
      <c r="AA151" s="351"/>
      <c r="AB151" s="351"/>
      <c r="AC151" s="351"/>
      <c r="AD151" s="348"/>
      <c r="AE151" s="348"/>
      <c r="AF151" s="348"/>
      <c r="AG151" s="452"/>
      <c r="AH151" s="348"/>
      <c r="AI151" s="348"/>
      <c r="AJ151" s="348"/>
      <c r="AK151" s="348"/>
      <c r="AL151" s="348"/>
      <c r="AM151" s="348"/>
      <c r="AN151" s="348"/>
      <c r="AO151" s="348"/>
      <c r="AP151" s="348"/>
      <c r="AQ151" s="348"/>
      <c r="AR151" s="357"/>
      <c r="AS151" s="357"/>
      <c r="AT151" s="347"/>
      <c r="AU151" s="348"/>
      <c r="AV151" s="348"/>
      <c r="AW151" s="349"/>
      <c r="AX151" s="348"/>
      <c r="AY151" s="348"/>
      <c r="AZ151" s="348"/>
      <c r="BA151" s="348"/>
      <c r="BB151" s="348"/>
      <c r="BC151" s="348"/>
      <c r="BD151" s="348"/>
      <c r="BE151" s="302"/>
      <c r="BF151" s="294"/>
    </row>
    <row r="152" spans="1:58" ht="14.4" x14ac:dyDescent="0.3">
      <c r="A152" s="475"/>
      <c r="B152" s="513" t="e">
        <f>'EVOX Top Level BOM'!#REF!</f>
        <v>#REF!</v>
      </c>
      <c r="C152" s="351" t="e">
        <f>'EVOX Top Level BOM'!#REF!</f>
        <v>#REF!</v>
      </c>
      <c r="D152" s="351" t="e">
        <f>'EVOX Top Level BOM'!#REF!</f>
        <v>#REF!</v>
      </c>
      <c r="E152" s="586" t="e">
        <f>'EVOX Top Level BOM'!#REF!</f>
        <v>#REF!</v>
      </c>
      <c r="F152" s="586" t="e">
        <f>'EVOX Top Level BOM'!#REF!</f>
        <v>#REF!</v>
      </c>
      <c r="G152" s="589" t="e">
        <f>'EVOX Top Level BOM'!#REF!</f>
        <v>#REF!</v>
      </c>
      <c r="H152" s="491" t="e">
        <f>'EVOX Top Level BOM'!#REF!</f>
        <v>#REF!</v>
      </c>
      <c r="I152" s="489" t="e">
        <f>'EVOX Top Level BOM'!#REF!</f>
        <v>#REF!</v>
      </c>
      <c r="J152" s="492" t="e">
        <f>'EVOX Top Level BOM'!#REF!</f>
        <v>#REF!</v>
      </c>
      <c r="K152" s="761"/>
      <c r="L152" s="761"/>
      <c r="M152" s="761"/>
      <c r="N152" s="764"/>
      <c r="O152" s="763"/>
      <c r="P152" s="723"/>
      <c r="Q152" s="348"/>
      <c r="R152" s="513"/>
      <c r="S152" s="348"/>
      <c r="T152" s="348"/>
      <c r="U152" s="348"/>
      <c r="V152" s="348"/>
      <c r="W152" s="348"/>
      <c r="X152" s="351"/>
      <c r="Y152" s="351"/>
      <c r="Z152" s="351"/>
      <c r="AA152" s="351"/>
      <c r="AB152" s="351"/>
      <c r="AC152" s="351"/>
      <c r="AD152" s="348"/>
      <c r="AE152" s="348"/>
      <c r="AF152" s="348"/>
      <c r="AG152" s="452"/>
      <c r="AH152" s="348"/>
      <c r="AI152" s="348"/>
      <c r="AJ152" s="348"/>
      <c r="AK152" s="348"/>
      <c r="AL152" s="348"/>
      <c r="AM152" s="348"/>
      <c r="AN152" s="348"/>
      <c r="AO152" s="348"/>
      <c r="AP152" s="348"/>
      <c r="AQ152" s="348"/>
      <c r="AR152" s="357"/>
      <c r="AS152" s="357"/>
      <c r="AT152" s="347"/>
      <c r="AU152" s="348"/>
      <c r="AV152" s="348"/>
      <c r="AW152" s="349"/>
      <c r="AX152" s="348"/>
      <c r="AY152" s="348"/>
      <c r="AZ152" s="348"/>
      <c r="BA152" s="348"/>
      <c r="BB152" s="348"/>
      <c r="BC152" s="348"/>
      <c r="BD152" s="348"/>
      <c r="BE152" s="302"/>
      <c r="BF152" s="294"/>
    </row>
    <row r="153" spans="1:58" ht="14.4" x14ac:dyDescent="0.3">
      <c r="A153" s="475"/>
      <c r="B153" s="513" t="e">
        <f>'EVOX Top Level BOM'!#REF!</f>
        <v>#REF!</v>
      </c>
      <c r="C153" s="351" t="e">
        <f>'EVOX Top Level BOM'!#REF!</f>
        <v>#REF!</v>
      </c>
      <c r="D153" s="351" t="e">
        <f>'EVOX Top Level BOM'!#REF!</f>
        <v>#REF!</v>
      </c>
      <c r="E153" s="586" t="e">
        <f>'EVOX Top Level BOM'!#REF!</f>
        <v>#REF!</v>
      </c>
      <c r="F153" s="586" t="e">
        <f>'EVOX Top Level BOM'!#REF!</f>
        <v>#REF!</v>
      </c>
      <c r="G153" s="589" t="e">
        <f>'EVOX Top Level BOM'!#REF!</f>
        <v>#REF!</v>
      </c>
      <c r="H153" s="491" t="e">
        <f>'EVOX Top Level BOM'!#REF!</f>
        <v>#REF!</v>
      </c>
      <c r="I153" s="489" t="e">
        <f>'EVOX Top Level BOM'!#REF!</f>
        <v>#REF!</v>
      </c>
      <c r="J153" s="492" t="e">
        <f>'EVOX Top Level BOM'!#REF!</f>
        <v>#REF!</v>
      </c>
      <c r="K153" s="761"/>
      <c r="L153" s="761"/>
      <c r="M153" s="761"/>
      <c r="N153" s="764"/>
      <c r="O153" s="763"/>
      <c r="P153" s="723"/>
      <c r="Q153" s="348"/>
      <c r="R153" s="513"/>
      <c r="S153" s="348"/>
      <c r="T153" s="348"/>
      <c r="U153" s="348"/>
      <c r="V153" s="348"/>
      <c r="W153" s="348"/>
      <c r="X153" s="351"/>
      <c r="Y153" s="351"/>
      <c r="Z153" s="351"/>
      <c r="AA153" s="351"/>
      <c r="AB153" s="351"/>
      <c r="AC153" s="351"/>
      <c r="AD153" s="348"/>
      <c r="AE153" s="348"/>
      <c r="AF153" s="348"/>
      <c r="AG153" s="452"/>
      <c r="AH153" s="348"/>
      <c r="AI153" s="348"/>
      <c r="AJ153" s="348"/>
      <c r="AK153" s="348"/>
      <c r="AL153" s="348"/>
      <c r="AM153" s="348"/>
      <c r="AN153" s="348"/>
      <c r="AO153" s="348"/>
      <c r="AP153" s="348"/>
      <c r="AQ153" s="348"/>
      <c r="AR153" s="357"/>
      <c r="AS153" s="357"/>
      <c r="AT153" s="347"/>
      <c r="AU153" s="348"/>
      <c r="AV153" s="348"/>
      <c r="AW153" s="349"/>
      <c r="AX153" s="348"/>
      <c r="AY153" s="348"/>
      <c r="AZ153" s="348"/>
      <c r="BA153" s="348"/>
      <c r="BB153" s="348"/>
      <c r="BC153" s="348"/>
      <c r="BD153" s="348"/>
      <c r="BE153" s="302"/>
      <c r="BF153" s="294"/>
    </row>
    <row r="154" spans="1:58" ht="14.4" x14ac:dyDescent="0.3">
      <c r="A154" s="475"/>
      <c r="B154" s="513" t="e">
        <f>'EVOX Top Level BOM'!#REF!</f>
        <v>#REF!</v>
      </c>
      <c r="C154" s="351" t="e">
        <f>'EVOX Top Level BOM'!#REF!</f>
        <v>#REF!</v>
      </c>
      <c r="D154" s="351" t="e">
        <f>'EVOX Top Level BOM'!#REF!</f>
        <v>#REF!</v>
      </c>
      <c r="E154" s="586" t="e">
        <f>'EVOX Top Level BOM'!#REF!</f>
        <v>#REF!</v>
      </c>
      <c r="F154" s="586" t="e">
        <f>'EVOX Top Level BOM'!#REF!</f>
        <v>#REF!</v>
      </c>
      <c r="G154" s="589" t="e">
        <f>'EVOX Top Level BOM'!#REF!</f>
        <v>#REF!</v>
      </c>
      <c r="H154" s="491" t="e">
        <f>'EVOX Top Level BOM'!#REF!</f>
        <v>#REF!</v>
      </c>
      <c r="I154" s="489" t="e">
        <f>'EVOX Top Level BOM'!#REF!</f>
        <v>#REF!</v>
      </c>
      <c r="J154" s="492" t="e">
        <f>'EVOX Top Level BOM'!#REF!</f>
        <v>#REF!</v>
      </c>
      <c r="K154" s="761"/>
      <c r="L154" s="761"/>
      <c r="M154" s="761"/>
      <c r="N154" s="764"/>
      <c r="O154" s="763"/>
      <c r="P154" s="723"/>
      <c r="Q154" s="348"/>
      <c r="R154" s="513"/>
      <c r="S154" s="348"/>
      <c r="T154" s="348"/>
      <c r="U154" s="348"/>
      <c r="V154" s="348"/>
      <c r="W154" s="348"/>
      <c r="X154" s="351"/>
      <c r="Y154" s="351"/>
      <c r="Z154" s="351"/>
      <c r="AA154" s="351"/>
      <c r="AB154" s="351"/>
      <c r="AC154" s="351"/>
      <c r="AD154" s="348"/>
      <c r="AE154" s="348"/>
      <c r="AF154" s="348"/>
      <c r="AG154" s="452"/>
      <c r="AH154" s="348"/>
      <c r="AI154" s="348"/>
      <c r="AJ154" s="348"/>
      <c r="AK154" s="348"/>
      <c r="AL154" s="348"/>
      <c r="AM154" s="348"/>
      <c r="AN154" s="348"/>
      <c r="AO154" s="348"/>
      <c r="AP154" s="348"/>
      <c r="AQ154" s="348"/>
      <c r="AR154" s="357"/>
      <c r="AS154" s="357"/>
      <c r="AT154" s="347"/>
      <c r="AU154" s="348"/>
      <c r="AV154" s="348"/>
      <c r="AW154" s="349"/>
      <c r="AX154" s="348"/>
      <c r="AY154" s="348"/>
      <c r="AZ154" s="348"/>
      <c r="BA154" s="348"/>
      <c r="BB154" s="348"/>
      <c r="BC154" s="348"/>
      <c r="BD154" s="348"/>
      <c r="BE154" s="302"/>
      <c r="BF154" s="294"/>
    </row>
    <row r="155" spans="1:58" ht="14.4" x14ac:dyDescent="0.3">
      <c r="A155" s="475"/>
      <c r="B155" s="513" t="e">
        <f>'EVOX Top Level BOM'!#REF!</f>
        <v>#REF!</v>
      </c>
      <c r="C155" s="351" t="e">
        <f>'EVOX Top Level BOM'!#REF!</f>
        <v>#REF!</v>
      </c>
      <c r="D155" s="351" t="e">
        <f>'EVOX Top Level BOM'!#REF!</f>
        <v>#REF!</v>
      </c>
      <c r="E155" s="586" t="e">
        <f>'EVOX Top Level BOM'!#REF!</f>
        <v>#REF!</v>
      </c>
      <c r="F155" s="586" t="e">
        <f>'EVOX Top Level BOM'!#REF!</f>
        <v>#REF!</v>
      </c>
      <c r="G155" s="589" t="e">
        <f>'EVOX Top Level BOM'!#REF!</f>
        <v>#REF!</v>
      </c>
      <c r="H155" s="491" t="e">
        <f>'EVOX Top Level BOM'!#REF!</f>
        <v>#REF!</v>
      </c>
      <c r="I155" s="489" t="e">
        <f>'EVOX Top Level BOM'!#REF!</f>
        <v>#REF!</v>
      </c>
      <c r="J155" s="492" t="e">
        <f>'EVOX Top Level BOM'!#REF!</f>
        <v>#REF!</v>
      </c>
      <c r="K155" s="761"/>
      <c r="L155" s="761"/>
      <c r="M155" s="761"/>
      <c r="N155" s="764"/>
      <c r="O155" s="763"/>
      <c r="P155" s="723"/>
      <c r="Q155" s="348"/>
      <c r="R155" s="513"/>
      <c r="S155" s="348"/>
      <c r="T155" s="348"/>
      <c r="U155" s="348"/>
      <c r="V155" s="348"/>
      <c r="W155" s="348"/>
      <c r="X155" s="351"/>
      <c r="Y155" s="351"/>
      <c r="Z155" s="351"/>
      <c r="AA155" s="351"/>
      <c r="AB155" s="351"/>
      <c r="AC155" s="351"/>
      <c r="AD155" s="348"/>
      <c r="AE155" s="348"/>
      <c r="AF155" s="348"/>
      <c r="AG155" s="452"/>
      <c r="AH155" s="348"/>
      <c r="AI155" s="348"/>
      <c r="AJ155" s="348"/>
      <c r="AK155" s="348"/>
      <c r="AL155" s="348"/>
      <c r="AM155" s="348"/>
      <c r="AN155" s="348"/>
      <c r="AO155" s="348"/>
      <c r="AP155" s="348"/>
      <c r="AQ155" s="348"/>
      <c r="AR155" s="357"/>
      <c r="AS155" s="357"/>
      <c r="AT155" s="347"/>
      <c r="AU155" s="348"/>
      <c r="AV155" s="348"/>
      <c r="AW155" s="349"/>
      <c r="AX155" s="348"/>
      <c r="AY155" s="348"/>
      <c r="AZ155" s="348"/>
      <c r="BA155" s="348"/>
      <c r="BB155" s="348"/>
      <c r="BC155" s="348"/>
      <c r="BD155" s="348"/>
      <c r="BE155" s="302"/>
      <c r="BF155" s="294"/>
    </row>
    <row r="156" spans="1:58" ht="14.4" x14ac:dyDescent="0.3">
      <c r="A156" s="475"/>
      <c r="B156" s="513" t="e">
        <f>'EVOX Top Level BOM'!#REF!</f>
        <v>#REF!</v>
      </c>
      <c r="C156" s="351" t="e">
        <f>'EVOX Top Level BOM'!#REF!</f>
        <v>#REF!</v>
      </c>
      <c r="D156" s="351" t="e">
        <f>'EVOX Top Level BOM'!#REF!</f>
        <v>#REF!</v>
      </c>
      <c r="E156" s="586" t="e">
        <f>'EVOX Top Level BOM'!#REF!</f>
        <v>#REF!</v>
      </c>
      <c r="F156" s="586" t="e">
        <f>'EVOX Top Level BOM'!#REF!</f>
        <v>#REF!</v>
      </c>
      <c r="G156" s="589" t="e">
        <f>'EVOX Top Level BOM'!#REF!</f>
        <v>#REF!</v>
      </c>
      <c r="H156" s="491" t="e">
        <f>'EVOX Top Level BOM'!#REF!</f>
        <v>#REF!</v>
      </c>
      <c r="I156" s="489" t="e">
        <f>'EVOX Top Level BOM'!#REF!</f>
        <v>#REF!</v>
      </c>
      <c r="J156" s="492" t="e">
        <f>'EVOX Top Level BOM'!#REF!</f>
        <v>#REF!</v>
      </c>
      <c r="K156" s="761"/>
      <c r="L156" s="761"/>
      <c r="M156" s="761"/>
      <c r="N156" s="764"/>
      <c r="O156" s="763"/>
      <c r="P156" s="723"/>
      <c r="Q156" s="348"/>
      <c r="R156" s="513"/>
      <c r="S156" s="348"/>
      <c r="T156" s="348"/>
      <c r="U156" s="348"/>
      <c r="V156" s="348"/>
      <c r="W156" s="348"/>
      <c r="X156" s="351"/>
      <c r="Y156" s="351"/>
      <c r="Z156" s="351"/>
      <c r="AA156" s="351"/>
      <c r="AB156" s="351"/>
      <c r="AC156" s="351"/>
      <c r="AD156" s="348"/>
      <c r="AE156" s="348"/>
      <c r="AF156" s="348"/>
      <c r="AG156" s="452"/>
      <c r="AH156" s="348"/>
      <c r="AI156" s="348"/>
      <c r="AJ156" s="348"/>
      <c r="AK156" s="348"/>
      <c r="AL156" s="348"/>
      <c r="AM156" s="348"/>
      <c r="AN156" s="348"/>
      <c r="AO156" s="348"/>
      <c r="AP156" s="348"/>
      <c r="AQ156" s="348"/>
      <c r="AR156" s="357"/>
      <c r="AS156" s="357"/>
      <c r="AT156" s="347"/>
      <c r="AU156" s="348"/>
      <c r="AV156" s="348"/>
      <c r="AW156" s="349"/>
      <c r="AX156" s="348"/>
      <c r="AY156" s="348"/>
      <c r="AZ156" s="348"/>
      <c r="BA156" s="348"/>
      <c r="BB156" s="348"/>
      <c r="BC156" s="348"/>
      <c r="BD156" s="348"/>
      <c r="BE156" s="302"/>
      <c r="BF156" s="294"/>
    </row>
    <row r="157" spans="1:58" ht="14.4" x14ac:dyDescent="0.3">
      <c r="A157" s="475"/>
      <c r="B157" s="513" t="e">
        <f>'EVOX Top Level BOM'!#REF!</f>
        <v>#REF!</v>
      </c>
      <c r="C157" s="351" t="e">
        <f>'EVOX Top Level BOM'!#REF!</f>
        <v>#REF!</v>
      </c>
      <c r="D157" s="351" t="e">
        <f>'EVOX Top Level BOM'!#REF!</f>
        <v>#REF!</v>
      </c>
      <c r="E157" s="586" t="e">
        <f>'EVOX Top Level BOM'!#REF!</f>
        <v>#REF!</v>
      </c>
      <c r="F157" s="586" t="e">
        <f>'EVOX Top Level BOM'!#REF!</f>
        <v>#REF!</v>
      </c>
      <c r="G157" s="589" t="e">
        <f>'EVOX Top Level BOM'!#REF!</f>
        <v>#REF!</v>
      </c>
      <c r="H157" s="491" t="e">
        <f>'EVOX Top Level BOM'!#REF!</f>
        <v>#REF!</v>
      </c>
      <c r="I157" s="489" t="e">
        <f>'EVOX Top Level BOM'!#REF!</f>
        <v>#REF!</v>
      </c>
      <c r="J157" s="492" t="e">
        <f>'EVOX Top Level BOM'!#REF!</f>
        <v>#REF!</v>
      </c>
      <c r="K157" s="761"/>
      <c r="L157" s="761"/>
      <c r="M157" s="761"/>
      <c r="N157" s="764"/>
      <c r="O157" s="763"/>
      <c r="P157" s="723"/>
      <c r="Q157" s="348"/>
      <c r="R157" s="513"/>
      <c r="S157" s="348"/>
      <c r="T157" s="348"/>
      <c r="U157" s="348"/>
      <c r="V157" s="348"/>
      <c r="W157" s="348"/>
      <c r="X157" s="351"/>
      <c r="Y157" s="351"/>
      <c r="Z157" s="351"/>
      <c r="AA157" s="351"/>
      <c r="AB157" s="351"/>
      <c r="AC157" s="351"/>
      <c r="AD157" s="348"/>
      <c r="AE157" s="348"/>
      <c r="AF157" s="348"/>
      <c r="AG157" s="452"/>
      <c r="AH157" s="348"/>
      <c r="AI157" s="348"/>
      <c r="AJ157" s="348"/>
      <c r="AK157" s="348"/>
      <c r="AL157" s="348"/>
      <c r="AM157" s="348"/>
      <c r="AN157" s="348"/>
      <c r="AO157" s="348"/>
      <c r="AP157" s="348"/>
      <c r="AQ157" s="348"/>
      <c r="AR157" s="357"/>
      <c r="AS157" s="357"/>
      <c r="AT157" s="347"/>
      <c r="AU157" s="348"/>
      <c r="AV157" s="348"/>
      <c r="AW157" s="349"/>
      <c r="AX157" s="348"/>
      <c r="AY157" s="348"/>
      <c r="AZ157" s="348"/>
      <c r="BA157" s="348"/>
      <c r="BB157" s="348"/>
      <c r="BC157" s="348"/>
      <c r="BD157" s="348"/>
      <c r="BE157" s="302"/>
      <c r="BF157" s="294"/>
    </row>
    <row r="158" spans="1:58" ht="14.4" x14ac:dyDescent="0.3">
      <c r="A158" s="475"/>
      <c r="B158" s="513" t="e">
        <f>'EVOX Top Level BOM'!#REF!</f>
        <v>#REF!</v>
      </c>
      <c r="C158" s="351" t="e">
        <f>'EVOX Top Level BOM'!#REF!</f>
        <v>#REF!</v>
      </c>
      <c r="D158" s="351" t="e">
        <f>'EVOX Top Level BOM'!#REF!</f>
        <v>#REF!</v>
      </c>
      <c r="E158" s="586" t="e">
        <f>'EVOX Top Level BOM'!#REF!</f>
        <v>#REF!</v>
      </c>
      <c r="F158" s="586" t="e">
        <f>'EVOX Top Level BOM'!#REF!</f>
        <v>#REF!</v>
      </c>
      <c r="G158" s="589" t="e">
        <f>'EVOX Top Level BOM'!#REF!</f>
        <v>#REF!</v>
      </c>
      <c r="H158" s="491" t="e">
        <f>'EVOX Top Level BOM'!#REF!</f>
        <v>#REF!</v>
      </c>
      <c r="I158" s="489" t="e">
        <f>'EVOX Top Level BOM'!#REF!</f>
        <v>#REF!</v>
      </c>
      <c r="J158" s="492" t="e">
        <f>'EVOX Top Level BOM'!#REF!</f>
        <v>#REF!</v>
      </c>
      <c r="K158" s="761"/>
      <c r="L158" s="761"/>
      <c r="M158" s="761"/>
      <c r="N158" s="764"/>
      <c r="O158" s="763"/>
      <c r="P158" s="723"/>
      <c r="Q158" s="348"/>
      <c r="R158" s="513"/>
      <c r="S158" s="348"/>
      <c r="T158" s="348"/>
      <c r="U158" s="348"/>
      <c r="V158" s="348"/>
      <c r="W158" s="348"/>
      <c r="X158" s="351"/>
      <c r="Y158" s="351"/>
      <c r="Z158" s="351"/>
      <c r="AA158" s="351"/>
      <c r="AB158" s="351"/>
      <c r="AC158" s="351"/>
      <c r="AD158" s="348"/>
      <c r="AE158" s="348"/>
      <c r="AF158" s="348"/>
      <c r="AG158" s="452"/>
      <c r="AH158" s="348"/>
      <c r="AI158" s="348"/>
      <c r="AJ158" s="348"/>
      <c r="AK158" s="348"/>
      <c r="AL158" s="348"/>
      <c r="AM158" s="348"/>
      <c r="AN158" s="348"/>
      <c r="AO158" s="348"/>
      <c r="AP158" s="348"/>
      <c r="AQ158" s="348"/>
      <c r="AR158" s="357"/>
      <c r="AS158" s="357"/>
      <c r="AT158" s="347"/>
      <c r="AU158" s="348"/>
      <c r="AV158" s="348"/>
      <c r="AW158" s="349"/>
      <c r="AX158" s="348"/>
      <c r="AY158" s="348"/>
      <c r="AZ158" s="348"/>
      <c r="BA158" s="348"/>
      <c r="BB158" s="348"/>
      <c r="BC158" s="348"/>
      <c r="BD158" s="348"/>
      <c r="BE158" s="302"/>
      <c r="BF158" s="294"/>
    </row>
    <row r="159" spans="1:58" ht="14.4" x14ac:dyDescent="0.3">
      <c r="A159" s="475"/>
      <c r="B159" s="513" t="e">
        <f>'EVOX Top Level BOM'!#REF!</f>
        <v>#REF!</v>
      </c>
      <c r="C159" s="351" t="e">
        <f>'EVOX Top Level BOM'!#REF!</f>
        <v>#REF!</v>
      </c>
      <c r="D159" s="351" t="e">
        <f>'EVOX Top Level BOM'!#REF!</f>
        <v>#REF!</v>
      </c>
      <c r="E159" s="586" t="e">
        <f>'EVOX Top Level BOM'!#REF!</f>
        <v>#REF!</v>
      </c>
      <c r="F159" s="586" t="e">
        <f>'EVOX Top Level BOM'!#REF!</f>
        <v>#REF!</v>
      </c>
      <c r="G159" s="589" t="e">
        <f>'EVOX Top Level BOM'!#REF!</f>
        <v>#REF!</v>
      </c>
      <c r="H159" s="491" t="e">
        <f>'EVOX Top Level BOM'!#REF!</f>
        <v>#REF!</v>
      </c>
      <c r="I159" s="489" t="e">
        <f>'EVOX Top Level BOM'!#REF!</f>
        <v>#REF!</v>
      </c>
      <c r="J159" s="492" t="e">
        <f>'EVOX Top Level BOM'!#REF!</f>
        <v>#REF!</v>
      </c>
      <c r="K159" s="761"/>
      <c r="L159" s="761"/>
      <c r="M159" s="761"/>
      <c r="N159" s="764"/>
      <c r="O159" s="763"/>
      <c r="P159" s="723"/>
      <c r="Q159" s="348"/>
      <c r="R159" s="513"/>
      <c r="S159" s="348"/>
      <c r="T159" s="348"/>
      <c r="U159" s="348"/>
      <c r="V159" s="348"/>
      <c r="W159" s="348"/>
      <c r="X159" s="351"/>
      <c r="Y159" s="351"/>
      <c r="Z159" s="351"/>
      <c r="AA159" s="351"/>
      <c r="AB159" s="351"/>
      <c r="AC159" s="351"/>
      <c r="AD159" s="348"/>
      <c r="AE159" s="348"/>
      <c r="AF159" s="348"/>
      <c r="AG159" s="452"/>
      <c r="AH159" s="348"/>
      <c r="AI159" s="348"/>
      <c r="AJ159" s="348"/>
      <c r="AK159" s="348"/>
      <c r="AL159" s="348"/>
      <c r="AM159" s="348"/>
      <c r="AN159" s="348"/>
      <c r="AO159" s="348"/>
      <c r="AP159" s="348"/>
      <c r="AQ159" s="348"/>
      <c r="AR159" s="357"/>
      <c r="AS159" s="357"/>
      <c r="AT159" s="347"/>
      <c r="AU159" s="348"/>
      <c r="AV159" s="348"/>
      <c r="AW159" s="349"/>
      <c r="AX159" s="348"/>
      <c r="AY159" s="348"/>
      <c r="AZ159" s="348"/>
      <c r="BA159" s="348"/>
      <c r="BB159" s="348"/>
      <c r="BC159" s="348"/>
      <c r="BD159" s="348"/>
      <c r="BE159" s="302"/>
      <c r="BF159" s="294"/>
    </row>
    <row r="160" spans="1:58" ht="14.4" x14ac:dyDescent="0.3">
      <c r="A160" s="475"/>
      <c r="B160" s="513" t="e">
        <f>'EVOX Top Level BOM'!#REF!</f>
        <v>#REF!</v>
      </c>
      <c r="C160" s="351" t="e">
        <f>'EVOX Top Level BOM'!#REF!</f>
        <v>#REF!</v>
      </c>
      <c r="D160" s="351" t="e">
        <f>'EVOX Top Level BOM'!#REF!</f>
        <v>#REF!</v>
      </c>
      <c r="E160" s="586" t="e">
        <f>'EVOX Top Level BOM'!#REF!</f>
        <v>#REF!</v>
      </c>
      <c r="F160" s="586" t="e">
        <f>'EVOX Top Level BOM'!#REF!</f>
        <v>#REF!</v>
      </c>
      <c r="G160" s="589" t="e">
        <f>'EVOX Top Level BOM'!#REF!</f>
        <v>#REF!</v>
      </c>
      <c r="H160" s="491" t="e">
        <f>'EVOX Top Level BOM'!#REF!</f>
        <v>#REF!</v>
      </c>
      <c r="I160" s="489" t="e">
        <f>'EVOX Top Level BOM'!#REF!</f>
        <v>#REF!</v>
      </c>
      <c r="J160" s="492" t="e">
        <f>'EVOX Top Level BOM'!#REF!</f>
        <v>#REF!</v>
      </c>
      <c r="K160" s="761"/>
      <c r="L160" s="761"/>
      <c r="M160" s="761"/>
      <c r="N160" s="764"/>
      <c r="O160" s="763"/>
      <c r="P160" s="723"/>
      <c r="Q160" s="348"/>
      <c r="R160" s="513"/>
      <c r="S160" s="348"/>
      <c r="T160" s="348"/>
      <c r="U160" s="348"/>
      <c r="V160" s="348"/>
      <c r="W160" s="348"/>
      <c r="X160" s="351"/>
      <c r="Y160" s="351"/>
      <c r="Z160" s="351"/>
      <c r="AA160" s="351"/>
      <c r="AB160" s="351"/>
      <c r="AC160" s="351"/>
      <c r="AD160" s="348"/>
      <c r="AE160" s="348"/>
      <c r="AF160" s="348"/>
      <c r="AG160" s="452"/>
      <c r="AH160" s="348"/>
      <c r="AI160" s="348"/>
      <c r="AJ160" s="348"/>
      <c r="AK160" s="348"/>
      <c r="AL160" s="348"/>
      <c r="AM160" s="348"/>
      <c r="AN160" s="348"/>
      <c r="AO160" s="348"/>
      <c r="AP160" s="348"/>
      <c r="AQ160" s="348"/>
      <c r="AR160" s="357"/>
      <c r="AS160" s="357"/>
      <c r="AT160" s="347"/>
      <c r="AU160" s="348"/>
      <c r="AV160" s="348"/>
      <c r="AW160" s="349"/>
      <c r="AX160" s="348"/>
      <c r="AY160" s="348"/>
      <c r="AZ160" s="348"/>
      <c r="BA160" s="348"/>
      <c r="BB160" s="348"/>
      <c r="BC160" s="348"/>
      <c r="BD160" s="348"/>
      <c r="BE160" s="302"/>
      <c r="BF160" s="294"/>
    </row>
    <row r="161" spans="1:58" ht="14.4" x14ac:dyDescent="0.3">
      <c r="A161" s="475"/>
      <c r="B161" s="513" t="e">
        <f>'EVOX Top Level BOM'!#REF!</f>
        <v>#REF!</v>
      </c>
      <c r="C161" s="351" t="e">
        <f>'EVOX Top Level BOM'!#REF!</f>
        <v>#REF!</v>
      </c>
      <c r="D161" s="351" t="e">
        <f>'EVOX Top Level BOM'!#REF!</f>
        <v>#REF!</v>
      </c>
      <c r="E161" s="586" t="e">
        <f>'EVOX Top Level BOM'!#REF!</f>
        <v>#REF!</v>
      </c>
      <c r="F161" s="586" t="e">
        <f>'EVOX Top Level BOM'!#REF!</f>
        <v>#REF!</v>
      </c>
      <c r="G161" s="589" t="e">
        <f>'EVOX Top Level BOM'!#REF!</f>
        <v>#REF!</v>
      </c>
      <c r="H161" s="491" t="e">
        <f>'EVOX Top Level BOM'!#REF!</f>
        <v>#REF!</v>
      </c>
      <c r="I161" s="489" t="e">
        <f>'EVOX Top Level BOM'!#REF!</f>
        <v>#REF!</v>
      </c>
      <c r="J161" s="492" t="e">
        <f>'EVOX Top Level BOM'!#REF!</f>
        <v>#REF!</v>
      </c>
      <c r="K161" s="761"/>
      <c r="L161" s="761"/>
      <c r="M161" s="761"/>
      <c r="N161" s="764"/>
      <c r="O161" s="763"/>
      <c r="P161" s="723"/>
      <c r="Q161" s="348"/>
      <c r="R161" s="513"/>
      <c r="S161" s="348"/>
      <c r="T161" s="348"/>
      <c r="U161" s="348"/>
      <c r="V161" s="348"/>
      <c r="W161" s="348"/>
      <c r="X161" s="351"/>
      <c r="Y161" s="351"/>
      <c r="Z161" s="351"/>
      <c r="AA161" s="351"/>
      <c r="AB161" s="351"/>
      <c r="AC161" s="351"/>
      <c r="AD161" s="348"/>
      <c r="AE161" s="348"/>
      <c r="AF161" s="348"/>
      <c r="AG161" s="452"/>
      <c r="AH161" s="348"/>
      <c r="AI161" s="348"/>
      <c r="AJ161" s="348"/>
      <c r="AK161" s="348"/>
      <c r="AL161" s="348"/>
      <c r="AM161" s="348"/>
      <c r="AN161" s="348"/>
      <c r="AO161" s="348"/>
      <c r="AP161" s="348"/>
      <c r="AQ161" s="348"/>
      <c r="AR161" s="357"/>
      <c r="AS161" s="357"/>
      <c r="AT161" s="347"/>
      <c r="AU161" s="348"/>
      <c r="AV161" s="348"/>
      <c r="AW161" s="349"/>
      <c r="AX161" s="348"/>
      <c r="AY161" s="348"/>
      <c r="AZ161" s="348"/>
      <c r="BA161" s="348"/>
      <c r="BB161" s="348"/>
      <c r="BC161" s="348"/>
      <c r="BD161" s="348"/>
      <c r="BE161" s="302"/>
      <c r="BF161" s="294"/>
    </row>
    <row r="162" spans="1:58" ht="14.4" x14ac:dyDescent="0.3">
      <c r="A162" s="475"/>
      <c r="B162" s="513" t="e">
        <f>'EVOX Top Level BOM'!#REF!</f>
        <v>#REF!</v>
      </c>
      <c r="C162" s="351" t="e">
        <f>'EVOX Top Level BOM'!#REF!</f>
        <v>#REF!</v>
      </c>
      <c r="D162" s="351" t="e">
        <f>'EVOX Top Level BOM'!#REF!</f>
        <v>#REF!</v>
      </c>
      <c r="E162" s="586" t="e">
        <f>'EVOX Top Level BOM'!#REF!</f>
        <v>#REF!</v>
      </c>
      <c r="F162" s="586" t="e">
        <f>'EVOX Top Level BOM'!#REF!</f>
        <v>#REF!</v>
      </c>
      <c r="G162" s="589" t="e">
        <f>'EVOX Top Level BOM'!#REF!</f>
        <v>#REF!</v>
      </c>
      <c r="H162" s="491" t="e">
        <f>'EVOX Top Level BOM'!#REF!</f>
        <v>#REF!</v>
      </c>
      <c r="I162" s="489" t="e">
        <f>'EVOX Top Level BOM'!#REF!</f>
        <v>#REF!</v>
      </c>
      <c r="J162" s="492" t="e">
        <f>'EVOX Top Level BOM'!#REF!</f>
        <v>#REF!</v>
      </c>
      <c r="K162" s="761"/>
      <c r="L162" s="761"/>
      <c r="M162" s="761"/>
      <c r="N162" s="764"/>
      <c r="O162" s="763"/>
      <c r="P162" s="723"/>
      <c r="Q162" s="348"/>
      <c r="R162" s="513"/>
      <c r="S162" s="348"/>
      <c r="T162" s="348"/>
      <c r="U162" s="348"/>
      <c r="V162" s="348"/>
      <c r="W162" s="348"/>
      <c r="X162" s="351"/>
      <c r="Y162" s="351"/>
      <c r="Z162" s="351"/>
      <c r="AA162" s="351"/>
      <c r="AB162" s="351"/>
      <c r="AC162" s="351"/>
      <c r="AD162" s="348"/>
      <c r="AE162" s="348"/>
      <c r="AF162" s="348"/>
      <c r="AG162" s="452"/>
      <c r="AH162" s="348"/>
      <c r="AI162" s="348"/>
      <c r="AJ162" s="348"/>
      <c r="AK162" s="348"/>
      <c r="AL162" s="348"/>
      <c r="AM162" s="348"/>
      <c r="AN162" s="348"/>
      <c r="AO162" s="348"/>
      <c r="AP162" s="348"/>
      <c r="AQ162" s="348"/>
      <c r="AR162" s="357"/>
      <c r="AS162" s="357"/>
      <c r="AT162" s="347"/>
      <c r="AU162" s="348"/>
      <c r="AV162" s="348"/>
      <c r="AW162" s="349"/>
      <c r="AX162" s="348"/>
      <c r="AY162" s="348"/>
      <c r="AZ162" s="348"/>
      <c r="BA162" s="348"/>
      <c r="BB162" s="348"/>
      <c r="BC162" s="348"/>
      <c r="BD162" s="348"/>
      <c r="BE162" s="302"/>
      <c r="BF162" s="294"/>
    </row>
    <row r="163" spans="1:58" ht="14.4" x14ac:dyDescent="0.3">
      <c r="A163" s="475"/>
      <c r="B163" s="513" t="e">
        <f>'EVOX Top Level BOM'!#REF!</f>
        <v>#REF!</v>
      </c>
      <c r="C163" s="351" t="e">
        <f>'EVOX Top Level BOM'!#REF!</f>
        <v>#REF!</v>
      </c>
      <c r="D163" s="351" t="e">
        <f>'EVOX Top Level BOM'!#REF!</f>
        <v>#REF!</v>
      </c>
      <c r="E163" s="586" t="e">
        <f>'EVOX Top Level BOM'!#REF!</f>
        <v>#REF!</v>
      </c>
      <c r="F163" s="586" t="e">
        <f>'EVOX Top Level BOM'!#REF!</f>
        <v>#REF!</v>
      </c>
      <c r="G163" s="589" t="e">
        <f>'EVOX Top Level BOM'!#REF!</f>
        <v>#REF!</v>
      </c>
      <c r="H163" s="491" t="e">
        <f>'EVOX Top Level BOM'!#REF!</f>
        <v>#REF!</v>
      </c>
      <c r="I163" s="489" t="e">
        <f>'EVOX Top Level BOM'!#REF!</f>
        <v>#REF!</v>
      </c>
      <c r="J163" s="492" t="e">
        <f>'EVOX Top Level BOM'!#REF!</f>
        <v>#REF!</v>
      </c>
      <c r="K163" s="761"/>
      <c r="L163" s="761"/>
      <c r="M163" s="761"/>
      <c r="N163" s="764"/>
      <c r="O163" s="763"/>
      <c r="P163" s="723"/>
      <c r="Q163" s="348"/>
      <c r="R163" s="513"/>
      <c r="S163" s="348"/>
      <c r="T163" s="348"/>
      <c r="U163" s="348"/>
      <c r="V163" s="348"/>
      <c r="W163" s="348"/>
      <c r="X163" s="351"/>
      <c r="Y163" s="351"/>
      <c r="Z163" s="351"/>
      <c r="AA163" s="351"/>
      <c r="AB163" s="351"/>
      <c r="AC163" s="351"/>
      <c r="AD163" s="348"/>
      <c r="AE163" s="348"/>
      <c r="AF163" s="348"/>
      <c r="AG163" s="452"/>
      <c r="AH163" s="348"/>
      <c r="AI163" s="348"/>
      <c r="AJ163" s="348"/>
      <c r="AK163" s="348"/>
      <c r="AL163" s="348"/>
      <c r="AM163" s="348"/>
      <c r="AN163" s="348"/>
      <c r="AO163" s="348"/>
      <c r="AP163" s="348"/>
      <c r="AQ163" s="348"/>
      <c r="AR163" s="357"/>
      <c r="AS163" s="357"/>
      <c r="AT163" s="347"/>
      <c r="AU163" s="348"/>
      <c r="AV163" s="348"/>
      <c r="AW163" s="349"/>
      <c r="AX163" s="348"/>
      <c r="AY163" s="348"/>
      <c r="AZ163" s="348"/>
      <c r="BA163" s="348"/>
      <c r="BB163" s="348"/>
      <c r="BC163" s="348"/>
      <c r="BD163" s="348"/>
      <c r="BE163" s="302"/>
      <c r="BF163" s="294"/>
    </row>
    <row r="164" spans="1:58" ht="14.4" x14ac:dyDescent="0.3">
      <c r="A164" s="464"/>
      <c r="B164" s="517" t="e">
        <f>'EVOX Top Level BOM'!#REF!</f>
        <v>#REF!</v>
      </c>
      <c r="C164" s="468" t="e">
        <f>'EVOX Top Level BOM'!#REF!</f>
        <v>#REF!</v>
      </c>
      <c r="D164" s="468" t="e">
        <f>'EVOX Top Level BOM'!#REF!</f>
        <v>#REF!</v>
      </c>
      <c r="E164" s="588" t="e">
        <f>'EVOX Top Level BOM'!#REF!</f>
        <v>#REF!</v>
      </c>
      <c r="F164" s="588" t="e">
        <f>'EVOX Top Level BOM'!#REF!</f>
        <v>#REF!</v>
      </c>
      <c r="G164" s="603" t="e">
        <f>'EVOX Top Level BOM'!#REF!</f>
        <v>#REF!</v>
      </c>
      <c r="H164" s="560" t="e">
        <f>'EVOX Top Level BOM'!#REF!</f>
        <v>#REF!</v>
      </c>
      <c r="I164" s="561" t="e">
        <f>'EVOX Top Level BOM'!#REF!</f>
        <v>#REF!</v>
      </c>
      <c r="J164" s="567" t="e">
        <f>'EVOX Top Level BOM'!#REF!</f>
        <v>#REF!</v>
      </c>
      <c r="K164" s="761"/>
      <c r="L164" s="761"/>
      <c r="M164" s="761"/>
      <c r="N164" s="764"/>
      <c r="O164" s="763"/>
      <c r="P164" s="723"/>
      <c r="Q164" s="348"/>
      <c r="R164" s="513"/>
      <c r="S164" s="348"/>
      <c r="T164" s="348"/>
      <c r="U164" s="348"/>
      <c r="V164" s="348"/>
      <c r="W164" s="348"/>
      <c r="X164" s="351"/>
      <c r="Y164" s="351"/>
      <c r="Z164" s="351"/>
      <c r="AA164" s="351"/>
      <c r="AB164" s="351"/>
      <c r="AC164" s="351"/>
      <c r="AD164" s="348"/>
      <c r="AE164" s="348"/>
      <c r="AF164" s="349"/>
      <c r="AG164" s="452"/>
      <c r="AH164" s="348"/>
      <c r="AI164" s="348"/>
      <c r="AJ164" s="348"/>
      <c r="AK164" s="348"/>
      <c r="AL164" s="348"/>
      <c r="AM164" s="348"/>
      <c r="AN164" s="348"/>
      <c r="AO164" s="348"/>
      <c r="AP164" s="348"/>
      <c r="AQ164" s="357"/>
      <c r="AR164" s="357"/>
      <c r="AS164" s="357"/>
      <c r="AT164" s="347"/>
      <c r="AU164" s="348"/>
      <c r="AV164" s="348"/>
      <c r="AW164" s="349"/>
      <c r="AX164" s="348"/>
      <c r="AY164" s="348"/>
      <c r="AZ164" s="348"/>
      <c r="BA164" s="348"/>
      <c r="BB164" s="348"/>
      <c r="BC164" s="348"/>
      <c r="BD164" s="348"/>
      <c r="BE164" s="302"/>
      <c r="BF164" s="294"/>
    </row>
    <row r="165" spans="1:58" ht="14.4" x14ac:dyDescent="0.3">
      <c r="A165" s="464"/>
      <c r="B165" s="517" t="e">
        <f>'EVOX Top Level BOM'!#REF!</f>
        <v>#REF!</v>
      </c>
      <c r="C165" s="468" t="e">
        <f>'EVOX Top Level BOM'!#REF!</f>
        <v>#REF!</v>
      </c>
      <c r="D165" s="468" t="e">
        <f>'EVOX Top Level BOM'!#REF!</f>
        <v>#REF!</v>
      </c>
      <c r="E165" s="588" t="e">
        <f>'EVOX Top Level BOM'!#REF!</f>
        <v>#REF!</v>
      </c>
      <c r="F165" s="588" t="e">
        <f>'EVOX Top Level BOM'!#REF!</f>
        <v>#REF!</v>
      </c>
      <c r="G165" s="603" t="e">
        <f>'EVOX Top Level BOM'!#REF!</f>
        <v>#REF!</v>
      </c>
      <c r="H165" s="560" t="e">
        <f>'EVOX Top Level BOM'!#REF!</f>
        <v>#REF!</v>
      </c>
      <c r="I165" s="561" t="e">
        <f>'EVOX Top Level BOM'!#REF!</f>
        <v>#REF!</v>
      </c>
      <c r="J165" s="567" t="e">
        <f>'EVOX Top Level BOM'!#REF!</f>
        <v>#REF!</v>
      </c>
      <c r="K165" s="761"/>
      <c r="L165" s="761"/>
      <c r="M165" s="761"/>
      <c r="N165" s="764"/>
      <c r="O165" s="763"/>
      <c r="P165" s="723"/>
      <c r="Q165" s="348"/>
      <c r="R165" s="513"/>
      <c r="S165" s="348"/>
      <c r="T165" s="348"/>
      <c r="U165" s="348"/>
      <c r="V165" s="348"/>
      <c r="W165" s="348"/>
      <c r="X165" s="351"/>
      <c r="Y165" s="351"/>
      <c r="Z165" s="351"/>
      <c r="AA165" s="351"/>
      <c r="AB165" s="351"/>
      <c r="AC165" s="351"/>
      <c r="AD165" s="348"/>
      <c r="AE165" s="348"/>
      <c r="AF165" s="349"/>
      <c r="AG165" s="452"/>
      <c r="AH165" s="348"/>
      <c r="AI165" s="348"/>
      <c r="AJ165" s="348"/>
      <c r="AK165" s="348"/>
      <c r="AL165" s="348"/>
      <c r="AM165" s="348"/>
      <c r="AN165" s="348"/>
      <c r="AO165" s="348"/>
      <c r="AP165" s="348"/>
      <c r="AQ165" s="357"/>
      <c r="AR165" s="357"/>
      <c r="AS165" s="357"/>
      <c r="AT165" s="347"/>
      <c r="AU165" s="348"/>
      <c r="AV165" s="348"/>
      <c r="AW165" s="349"/>
      <c r="AX165" s="348"/>
      <c r="AY165" s="348"/>
      <c r="AZ165" s="348"/>
      <c r="BA165" s="348"/>
      <c r="BB165" s="348"/>
      <c r="BC165" s="348"/>
      <c r="BD165" s="348"/>
      <c r="BE165" s="302"/>
      <c r="BF165" s="294"/>
    </row>
    <row r="166" spans="1:58" ht="14.4" x14ac:dyDescent="0.3">
      <c r="A166" s="475"/>
      <c r="B166" s="513" t="e">
        <f>'EVOX Top Level BOM'!#REF!</f>
        <v>#REF!</v>
      </c>
      <c r="C166" s="351" t="e">
        <f>'EVOX Top Level BOM'!#REF!</f>
        <v>#REF!</v>
      </c>
      <c r="D166" s="351" t="e">
        <f>'EVOX Top Level BOM'!#REF!</f>
        <v>#REF!</v>
      </c>
      <c r="E166" s="586" t="e">
        <f>'EVOX Top Level BOM'!#REF!</f>
        <v>#REF!</v>
      </c>
      <c r="F166" s="586" t="e">
        <f>'EVOX Top Level BOM'!#REF!</f>
        <v>#REF!</v>
      </c>
      <c r="G166" s="589" t="e">
        <f>'EVOX Top Level BOM'!#REF!</f>
        <v>#REF!</v>
      </c>
      <c r="H166" s="491" t="e">
        <f>'EVOX Top Level BOM'!#REF!</f>
        <v>#REF!</v>
      </c>
      <c r="I166" s="489" t="e">
        <f>'EVOX Top Level BOM'!#REF!</f>
        <v>#REF!</v>
      </c>
      <c r="J166" s="492" t="e">
        <f>'EVOX Top Level BOM'!#REF!</f>
        <v>#REF!</v>
      </c>
      <c r="K166" s="761"/>
      <c r="L166" s="761"/>
      <c r="M166" s="761"/>
      <c r="N166" s="764"/>
      <c r="O166" s="763"/>
      <c r="P166" s="723"/>
      <c r="Q166" s="348"/>
      <c r="R166" s="513"/>
      <c r="S166" s="348"/>
      <c r="T166" s="348"/>
      <c r="U166" s="348"/>
      <c r="V166" s="348"/>
      <c r="W166" s="348"/>
      <c r="X166" s="351"/>
      <c r="Y166" s="351"/>
      <c r="Z166" s="351"/>
      <c r="AA166" s="351"/>
      <c r="AB166" s="351"/>
      <c r="AC166" s="351"/>
      <c r="AD166" s="348"/>
      <c r="AE166" s="348"/>
      <c r="AF166" s="348"/>
      <c r="AG166" s="452"/>
      <c r="AH166" s="348"/>
      <c r="AI166" s="348"/>
      <c r="AJ166" s="348"/>
      <c r="AK166" s="348"/>
      <c r="AL166" s="348"/>
      <c r="AM166" s="348"/>
      <c r="AN166" s="348"/>
      <c r="AO166" s="348"/>
      <c r="AP166" s="348"/>
      <c r="AQ166" s="348"/>
      <c r="AR166" s="357"/>
      <c r="AS166" s="357"/>
      <c r="AT166" s="347"/>
      <c r="AU166" s="348"/>
      <c r="AV166" s="348"/>
      <c r="AW166" s="349"/>
      <c r="AX166" s="348"/>
      <c r="AY166" s="348"/>
      <c r="AZ166" s="348"/>
      <c r="BA166" s="348"/>
      <c r="BB166" s="348"/>
      <c r="BC166" s="348"/>
      <c r="BD166" s="348"/>
      <c r="BE166" s="302"/>
      <c r="BF166" s="294"/>
    </row>
    <row r="167" spans="1:58" ht="14.4" x14ac:dyDescent="0.3">
      <c r="A167" s="475"/>
      <c r="B167" s="513" t="e">
        <f>'EVOX Top Level BOM'!#REF!</f>
        <v>#REF!</v>
      </c>
      <c r="C167" s="351" t="e">
        <f>'EVOX Top Level BOM'!#REF!</f>
        <v>#REF!</v>
      </c>
      <c r="D167" s="351" t="e">
        <f>'EVOX Top Level BOM'!#REF!</f>
        <v>#REF!</v>
      </c>
      <c r="E167" s="586" t="e">
        <f>'EVOX Top Level BOM'!#REF!</f>
        <v>#REF!</v>
      </c>
      <c r="F167" s="586" t="e">
        <f>'EVOX Top Level BOM'!#REF!</f>
        <v>#REF!</v>
      </c>
      <c r="G167" s="589" t="e">
        <f>'EVOX Top Level BOM'!#REF!</f>
        <v>#REF!</v>
      </c>
      <c r="H167" s="491" t="e">
        <f>'EVOX Top Level BOM'!#REF!</f>
        <v>#REF!</v>
      </c>
      <c r="I167" s="489" t="e">
        <f>'EVOX Top Level BOM'!#REF!</f>
        <v>#REF!</v>
      </c>
      <c r="J167" s="492" t="e">
        <f>'EVOX Top Level BOM'!#REF!</f>
        <v>#REF!</v>
      </c>
      <c r="K167" s="761"/>
      <c r="L167" s="761"/>
      <c r="M167" s="761"/>
      <c r="N167" s="764"/>
      <c r="O167" s="763"/>
      <c r="P167" s="723"/>
      <c r="Q167" s="348"/>
      <c r="R167" s="513"/>
      <c r="S167" s="348"/>
      <c r="T167" s="348"/>
      <c r="U167" s="348"/>
      <c r="V167" s="348"/>
      <c r="W167" s="348"/>
      <c r="X167" s="351"/>
      <c r="Y167" s="351"/>
      <c r="Z167" s="351"/>
      <c r="AA167" s="351"/>
      <c r="AB167" s="351"/>
      <c r="AC167" s="351"/>
      <c r="AD167" s="348"/>
      <c r="AE167" s="348"/>
      <c r="AF167" s="348"/>
      <c r="AG167" s="452"/>
      <c r="AH167" s="348"/>
      <c r="AI167" s="348"/>
      <c r="AJ167" s="348"/>
      <c r="AK167" s="348"/>
      <c r="AL167" s="348"/>
      <c r="AM167" s="348"/>
      <c r="AN167" s="348"/>
      <c r="AO167" s="348"/>
      <c r="AP167" s="348"/>
      <c r="AQ167" s="348"/>
      <c r="AR167" s="357"/>
      <c r="AS167" s="357"/>
      <c r="AT167" s="347"/>
      <c r="AU167" s="348"/>
      <c r="AV167" s="348"/>
      <c r="AW167" s="349"/>
      <c r="AX167" s="348"/>
      <c r="AY167" s="348"/>
      <c r="AZ167" s="348"/>
      <c r="BA167" s="348"/>
      <c r="BB167" s="348"/>
      <c r="BC167" s="348"/>
      <c r="BD167" s="348"/>
      <c r="BE167" s="302"/>
      <c r="BF167" s="294"/>
    </row>
    <row r="168" spans="1:58" ht="14.4" x14ac:dyDescent="0.3">
      <c r="A168" s="475"/>
      <c r="B168" s="513" t="e">
        <f>'EVOX Top Level BOM'!#REF!</f>
        <v>#REF!</v>
      </c>
      <c r="C168" s="351" t="e">
        <f>'EVOX Top Level BOM'!#REF!</f>
        <v>#REF!</v>
      </c>
      <c r="D168" s="351" t="e">
        <f>'EVOX Top Level BOM'!#REF!</f>
        <v>#REF!</v>
      </c>
      <c r="E168" s="586" t="e">
        <f>'EVOX Top Level BOM'!#REF!</f>
        <v>#REF!</v>
      </c>
      <c r="F168" s="586" t="e">
        <f>'EVOX Top Level BOM'!#REF!</f>
        <v>#REF!</v>
      </c>
      <c r="G168" s="589" t="e">
        <f>'EVOX Top Level BOM'!#REF!</f>
        <v>#REF!</v>
      </c>
      <c r="H168" s="491" t="e">
        <f>'EVOX Top Level BOM'!#REF!</f>
        <v>#REF!</v>
      </c>
      <c r="I168" s="489" t="e">
        <f>'EVOX Top Level BOM'!#REF!</f>
        <v>#REF!</v>
      </c>
      <c r="J168" s="492" t="e">
        <f>'EVOX Top Level BOM'!#REF!</f>
        <v>#REF!</v>
      </c>
      <c r="K168" s="761"/>
      <c r="L168" s="761"/>
      <c r="M168" s="761"/>
      <c r="N168" s="764"/>
      <c r="O168" s="763"/>
      <c r="P168" s="723"/>
      <c r="Q168" s="348"/>
      <c r="R168" s="513"/>
      <c r="S168" s="348"/>
      <c r="T168" s="348"/>
      <c r="U168" s="348"/>
      <c r="V168" s="348"/>
      <c r="W168" s="348"/>
      <c r="X168" s="351"/>
      <c r="Y168" s="351"/>
      <c r="Z168" s="351"/>
      <c r="AA168" s="351"/>
      <c r="AB168" s="351"/>
      <c r="AC168" s="351"/>
      <c r="AD168" s="348"/>
      <c r="AE168" s="348"/>
      <c r="AF168" s="348"/>
      <c r="AG168" s="452"/>
      <c r="AH168" s="348"/>
      <c r="AI168" s="348"/>
      <c r="AJ168" s="348"/>
      <c r="AK168" s="348"/>
      <c r="AL168" s="348"/>
      <c r="AM168" s="348"/>
      <c r="AN168" s="348"/>
      <c r="AO168" s="348"/>
      <c r="AP168" s="348"/>
      <c r="AQ168" s="348"/>
      <c r="AR168" s="357"/>
      <c r="AS168" s="357"/>
      <c r="AT168" s="347"/>
      <c r="AU168" s="348"/>
      <c r="AV168" s="348"/>
      <c r="AW168" s="349"/>
      <c r="AX168" s="348"/>
      <c r="AY168" s="348"/>
      <c r="AZ168" s="348"/>
      <c r="BA168" s="348"/>
      <c r="BB168" s="348"/>
      <c r="BC168" s="348"/>
      <c r="BD168" s="348"/>
      <c r="BE168" s="302"/>
      <c r="BF168" s="294"/>
    </row>
    <row r="169" spans="1:58" ht="14.4" x14ac:dyDescent="0.3">
      <c r="A169" s="464"/>
      <c r="B169" s="517" t="e">
        <f>'EVOX Top Level BOM'!#REF!</f>
        <v>#REF!</v>
      </c>
      <c r="C169" s="468" t="e">
        <f>'EVOX Top Level BOM'!#REF!</f>
        <v>#REF!</v>
      </c>
      <c r="D169" s="468" t="e">
        <f>'EVOX Top Level BOM'!#REF!</f>
        <v>#REF!</v>
      </c>
      <c r="E169" s="588" t="e">
        <f>'EVOX Top Level BOM'!#REF!</f>
        <v>#REF!</v>
      </c>
      <c r="F169" s="588" t="e">
        <f>'EVOX Top Level BOM'!#REF!</f>
        <v>#REF!</v>
      </c>
      <c r="G169" s="603" t="e">
        <f>'EVOX Top Level BOM'!#REF!</f>
        <v>#REF!</v>
      </c>
      <c r="H169" s="560" t="e">
        <f>'EVOX Top Level BOM'!#REF!</f>
        <v>#REF!</v>
      </c>
      <c r="I169" s="561" t="e">
        <f>'EVOX Top Level BOM'!#REF!</f>
        <v>#REF!</v>
      </c>
      <c r="J169" s="567" t="e">
        <f>'EVOX Top Level BOM'!#REF!</f>
        <v>#REF!</v>
      </c>
      <c r="K169" s="761"/>
      <c r="L169" s="761"/>
      <c r="M169" s="761"/>
      <c r="N169" s="764"/>
      <c r="O169" s="763"/>
      <c r="P169" s="723"/>
      <c r="Q169" s="348"/>
      <c r="R169" s="513"/>
      <c r="S169" s="348"/>
      <c r="T169" s="348"/>
      <c r="U169" s="348"/>
      <c r="V169" s="348"/>
      <c r="W169" s="348"/>
      <c r="X169" s="351"/>
      <c r="Y169" s="351"/>
      <c r="Z169" s="351"/>
      <c r="AA169" s="351"/>
      <c r="AB169" s="351"/>
      <c r="AC169" s="351"/>
      <c r="AD169" s="348"/>
      <c r="AE169" s="349"/>
      <c r="AF169" s="349"/>
      <c r="AG169" s="452"/>
      <c r="AH169" s="348"/>
      <c r="AI169" s="348"/>
      <c r="AJ169" s="348"/>
      <c r="AK169" s="348"/>
      <c r="AL169" s="348"/>
      <c r="AM169" s="348"/>
      <c r="AN169" s="348"/>
      <c r="AO169" s="348"/>
      <c r="AP169" s="348"/>
      <c r="AQ169" s="357"/>
      <c r="AR169" s="357"/>
      <c r="AS169" s="357"/>
      <c r="AT169" s="347"/>
      <c r="AU169" s="348"/>
      <c r="AV169" s="348"/>
      <c r="AW169" s="349"/>
      <c r="AX169" s="348"/>
      <c r="AY169" s="348"/>
      <c r="AZ169" s="348"/>
      <c r="BA169" s="348"/>
      <c r="BB169" s="348"/>
      <c r="BC169" s="348"/>
      <c r="BD169" s="348"/>
      <c r="BE169" s="302"/>
      <c r="BF169" s="294"/>
    </row>
    <row r="170" spans="1:58" ht="14.4" x14ac:dyDescent="0.3">
      <c r="A170" s="475"/>
      <c r="B170" s="513" t="e">
        <f>'EVOX Top Level BOM'!#REF!</f>
        <v>#REF!</v>
      </c>
      <c r="C170" s="351" t="e">
        <f>'EVOX Top Level BOM'!#REF!</f>
        <v>#REF!</v>
      </c>
      <c r="D170" s="351" t="e">
        <f>'EVOX Top Level BOM'!#REF!</f>
        <v>#REF!</v>
      </c>
      <c r="E170" s="586" t="e">
        <f>'EVOX Top Level BOM'!#REF!</f>
        <v>#REF!</v>
      </c>
      <c r="F170" s="586" t="e">
        <f>'EVOX Top Level BOM'!#REF!</f>
        <v>#REF!</v>
      </c>
      <c r="G170" s="589" t="e">
        <f>'EVOX Top Level BOM'!#REF!</f>
        <v>#REF!</v>
      </c>
      <c r="H170" s="491" t="e">
        <f>'EVOX Top Level BOM'!#REF!</f>
        <v>#REF!</v>
      </c>
      <c r="I170" s="489" t="e">
        <f>'EVOX Top Level BOM'!#REF!</f>
        <v>#REF!</v>
      </c>
      <c r="J170" s="492" t="e">
        <f>'EVOX Top Level BOM'!#REF!</f>
        <v>#REF!</v>
      </c>
      <c r="K170" s="761"/>
      <c r="L170" s="761"/>
      <c r="M170" s="761"/>
      <c r="N170" s="764"/>
      <c r="O170" s="763"/>
      <c r="P170" s="723"/>
      <c r="Q170" s="348"/>
      <c r="R170" s="513"/>
      <c r="S170" s="348"/>
      <c r="T170" s="348"/>
      <c r="U170" s="348"/>
      <c r="V170" s="348"/>
      <c r="W170" s="348"/>
      <c r="X170" s="351"/>
      <c r="Y170" s="351"/>
      <c r="Z170" s="351"/>
      <c r="AA170" s="351"/>
      <c r="AB170" s="351"/>
      <c r="AC170" s="351"/>
      <c r="AD170" s="348"/>
      <c r="AE170" s="348"/>
      <c r="AF170" s="348"/>
      <c r="AG170" s="452"/>
      <c r="AH170" s="348"/>
      <c r="AI170" s="348"/>
      <c r="AJ170" s="348"/>
      <c r="AK170" s="348"/>
      <c r="AL170" s="348"/>
      <c r="AM170" s="348"/>
      <c r="AN170" s="348"/>
      <c r="AO170" s="348"/>
      <c r="AP170" s="348"/>
      <c r="AQ170" s="348"/>
      <c r="AR170" s="357"/>
      <c r="AS170" s="357"/>
      <c r="AT170" s="347"/>
      <c r="AU170" s="348"/>
      <c r="AV170" s="348"/>
      <c r="AW170" s="349"/>
      <c r="AX170" s="348"/>
      <c r="AY170" s="348"/>
      <c r="AZ170" s="348"/>
      <c r="BA170" s="348"/>
      <c r="BB170" s="348"/>
      <c r="BC170" s="348"/>
      <c r="BD170" s="348"/>
      <c r="BE170" s="302"/>
      <c r="BF170" s="294"/>
    </row>
    <row r="171" spans="1:58" ht="14.4" x14ac:dyDescent="0.3">
      <c r="A171" s="475"/>
      <c r="B171" s="513" t="e">
        <f>'EVOX Top Level BOM'!#REF!</f>
        <v>#REF!</v>
      </c>
      <c r="C171" s="351" t="e">
        <f>'EVOX Top Level BOM'!#REF!</f>
        <v>#REF!</v>
      </c>
      <c r="D171" s="351" t="e">
        <f>'EVOX Top Level BOM'!#REF!</f>
        <v>#REF!</v>
      </c>
      <c r="E171" s="586" t="e">
        <f>'EVOX Top Level BOM'!#REF!</f>
        <v>#REF!</v>
      </c>
      <c r="F171" s="586" t="e">
        <f>'EVOX Top Level BOM'!#REF!</f>
        <v>#REF!</v>
      </c>
      <c r="G171" s="589" t="e">
        <f>'EVOX Top Level BOM'!#REF!</f>
        <v>#REF!</v>
      </c>
      <c r="H171" s="491" t="e">
        <f>'EVOX Top Level BOM'!#REF!</f>
        <v>#REF!</v>
      </c>
      <c r="I171" s="489" t="e">
        <f>'EVOX Top Level BOM'!#REF!</f>
        <v>#REF!</v>
      </c>
      <c r="J171" s="492" t="e">
        <f>'EVOX Top Level BOM'!#REF!</f>
        <v>#REF!</v>
      </c>
      <c r="K171" s="761"/>
      <c r="L171" s="761"/>
      <c r="M171" s="761"/>
      <c r="N171" s="764"/>
      <c r="O171" s="763"/>
      <c r="P171" s="723"/>
      <c r="Q171" s="348"/>
      <c r="R171" s="513"/>
      <c r="S171" s="348"/>
      <c r="T171" s="348"/>
      <c r="U171" s="348"/>
      <c r="V171" s="348"/>
      <c r="W171" s="348"/>
      <c r="X171" s="351"/>
      <c r="Y171" s="351"/>
      <c r="Z171" s="351"/>
      <c r="AA171" s="351"/>
      <c r="AB171" s="351"/>
      <c r="AC171" s="351"/>
      <c r="AD171" s="348"/>
      <c r="AE171" s="348"/>
      <c r="AF171" s="348"/>
      <c r="AG171" s="452"/>
      <c r="AH171" s="348"/>
      <c r="AI171" s="348"/>
      <c r="AJ171" s="348"/>
      <c r="AK171" s="348"/>
      <c r="AL171" s="348"/>
      <c r="AM171" s="348"/>
      <c r="AN171" s="348"/>
      <c r="AO171" s="348"/>
      <c r="AP171" s="348"/>
      <c r="AQ171" s="348"/>
      <c r="AR171" s="357"/>
      <c r="AS171" s="357"/>
      <c r="AT171" s="347"/>
      <c r="AU171" s="348"/>
      <c r="AV171" s="348"/>
      <c r="AW171" s="349"/>
      <c r="AX171" s="348"/>
      <c r="AY171" s="348"/>
      <c r="AZ171" s="348"/>
      <c r="BA171" s="348"/>
      <c r="BB171" s="348"/>
      <c r="BC171" s="348"/>
      <c r="BD171" s="348"/>
      <c r="BE171" s="302"/>
      <c r="BF171" s="294"/>
    </row>
    <row r="172" spans="1:58" ht="14.4" x14ac:dyDescent="0.3">
      <c r="A172" s="475"/>
      <c r="B172" s="513" t="e">
        <f>'EVOX Top Level BOM'!#REF!</f>
        <v>#REF!</v>
      </c>
      <c r="C172" s="351" t="e">
        <f>'EVOX Top Level BOM'!#REF!</f>
        <v>#REF!</v>
      </c>
      <c r="D172" s="351" t="e">
        <f>'EVOX Top Level BOM'!#REF!</f>
        <v>#REF!</v>
      </c>
      <c r="E172" s="586" t="e">
        <f>'EVOX Top Level BOM'!#REF!</f>
        <v>#REF!</v>
      </c>
      <c r="F172" s="586" t="e">
        <f>'EVOX Top Level BOM'!#REF!</f>
        <v>#REF!</v>
      </c>
      <c r="G172" s="589" t="e">
        <f>'EVOX Top Level BOM'!#REF!</f>
        <v>#REF!</v>
      </c>
      <c r="H172" s="491" t="e">
        <f>'EVOX Top Level BOM'!#REF!</f>
        <v>#REF!</v>
      </c>
      <c r="I172" s="489" t="e">
        <f>'EVOX Top Level BOM'!#REF!</f>
        <v>#REF!</v>
      </c>
      <c r="J172" s="492" t="e">
        <f>'EVOX Top Level BOM'!#REF!</f>
        <v>#REF!</v>
      </c>
      <c r="K172" s="761"/>
      <c r="L172" s="761"/>
      <c r="M172" s="761"/>
      <c r="N172" s="764"/>
      <c r="O172" s="763"/>
      <c r="P172" s="723"/>
      <c r="Q172" s="348"/>
      <c r="R172" s="513"/>
      <c r="S172" s="348"/>
      <c r="T172" s="348"/>
      <c r="U172" s="348"/>
      <c r="V172" s="348"/>
      <c r="W172" s="348"/>
      <c r="X172" s="351"/>
      <c r="Y172" s="351"/>
      <c r="Z172" s="351"/>
      <c r="AA172" s="351"/>
      <c r="AB172" s="351"/>
      <c r="AC172" s="351"/>
      <c r="AD172" s="348"/>
      <c r="AE172" s="348"/>
      <c r="AF172" s="348"/>
      <c r="AG172" s="452"/>
      <c r="AH172" s="348"/>
      <c r="AI172" s="348"/>
      <c r="AJ172" s="348"/>
      <c r="AK172" s="348"/>
      <c r="AL172" s="348"/>
      <c r="AM172" s="348"/>
      <c r="AN172" s="348"/>
      <c r="AO172" s="348"/>
      <c r="AP172" s="348"/>
      <c r="AQ172" s="348"/>
      <c r="AR172" s="357"/>
      <c r="AS172" s="357"/>
      <c r="AT172" s="347"/>
      <c r="AU172" s="348"/>
      <c r="AV172" s="348"/>
      <c r="AW172" s="349"/>
      <c r="AX172" s="348"/>
      <c r="AY172" s="348"/>
      <c r="AZ172" s="348"/>
      <c r="BA172" s="348"/>
      <c r="BB172" s="348"/>
      <c r="BC172" s="348"/>
      <c r="BD172" s="348"/>
      <c r="BE172" s="302"/>
      <c r="BF172" s="294"/>
    </row>
    <row r="173" spans="1:58" ht="14.4" x14ac:dyDescent="0.3">
      <c r="A173" s="475"/>
      <c r="B173" s="513" t="e">
        <f>'EVOX Top Level BOM'!#REF!</f>
        <v>#REF!</v>
      </c>
      <c r="C173" s="351" t="e">
        <f>'EVOX Top Level BOM'!#REF!</f>
        <v>#REF!</v>
      </c>
      <c r="D173" s="351" t="e">
        <f>'EVOX Top Level BOM'!#REF!</f>
        <v>#REF!</v>
      </c>
      <c r="E173" s="586" t="e">
        <f>'EVOX Top Level BOM'!#REF!</f>
        <v>#REF!</v>
      </c>
      <c r="F173" s="586" t="e">
        <f>'EVOX Top Level BOM'!#REF!</f>
        <v>#REF!</v>
      </c>
      <c r="G173" s="589" t="e">
        <f>'EVOX Top Level BOM'!#REF!</f>
        <v>#REF!</v>
      </c>
      <c r="H173" s="491" t="e">
        <f>'EVOX Top Level BOM'!#REF!</f>
        <v>#REF!</v>
      </c>
      <c r="I173" s="489" t="e">
        <f>'EVOX Top Level BOM'!#REF!</f>
        <v>#REF!</v>
      </c>
      <c r="J173" s="492" t="e">
        <f>'EVOX Top Level BOM'!#REF!</f>
        <v>#REF!</v>
      </c>
      <c r="K173" s="761"/>
      <c r="L173" s="761"/>
      <c r="M173" s="761"/>
      <c r="N173" s="764"/>
      <c r="O173" s="763"/>
      <c r="P173" s="723"/>
      <c r="Q173" s="348"/>
      <c r="R173" s="513"/>
      <c r="S173" s="348"/>
      <c r="T173" s="348"/>
      <c r="U173" s="348"/>
      <c r="V173" s="348"/>
      <c r="W173" s="348"/>
      <c r="X173" s="351"/>
      <c r="Y173" s="351"/>
      <c r="Z173" s="351"/>
      <c r="AA173" s="351"/>
      <c r="AB173" s="351"/>
      <c r="AC173" s="351"/>
      <c r="AD173" s="348"/>
      <c r="AE173" s="348"/>
      <c r="AF173" s="348"/>
      <c r="AG173" s="452"/>
      <c r="AH173" s="348"/>
      <c r="AI173" s="348"/>
      <c r="AJ173" s="348"/>
      <c r="AK173" s="348"/>
      <c r="AL173" s="348"/>
      <c r="AM173" s="348"/>
      <c r="AN173" s="348"/>
      <c r="AO173" s="348"/>
      <c r="AP173" s="348"/>
      <c r="AQ173" s="348"/>
      <c r="AR173" s="357"/>
      <c r="AS173" s="357"/>
      <c r="AT173" s="347"/>
      <c r="AU173" s="348"/>
      <c r="AV173" s="348"/>
      <c r="AW173" s="349"/>
      <c r="AX173" s="348"/>
      <c r="AY173" s="348"/>
      <c r="AZ173" s="348"/>
      <c r="BA173" s="348"/>
      <c r="BB173" s="348"/>
      <c r="BC173" s="348"/>
      <c r="BD173" s="348"/>
      <c r="BE173" s="302"/>
      <c r="BF173" s="294"/>
    </row>
    <row r="174" spans="1:58" ht="14.4" x14ac:dyDescent="0.3">
      <c r="A174" s="475"/>
      <c r="B174" s="513" t="e">
        <f>'EVOX Top Level BOM'!#REF!</f>
        <v>#REF!</v>
      </c>
      <c r="C174" s="351" t="e">
        <f>'EVOX Top Level BOM'!#REF!</f>
        <v>#REF!</v>
      </c>
      <c r="D174" s="351" t="e">
        <f>'EVOX Top Level BOM'!#REF!</f>
        <v>#REF!</v>
      </c>
      <c r="E174" s="586" t="e">
        <f>'EVOX Top Level BOM'!#REF!</f>
        <v>#REF!</v>
      </c>
      <c r="F174" s="586" t="e">
        <f>'EVOX Top Level BOM'!#REF!</f>
        <v>#REF!</v>
      </c>
      <c r="G174" s="589" t="e">
        <f>'EVOX Top Level BOM'!#REF!</f>
        <v>#REF!</v>
      </c>
      <c r="H174" s="491" t="e">
        <f>'EVOX Top Level BOM'!#REF!</f>
        <v>#REF!</v>
      </c>
      <c r="I174" s="489" t="e">
        <f>'EVOX Top Level BOM'!#REF!</f>
        <v>#REF!</v>
      </c>
      <c r="J174" s="492" t="e">
        <f>'EVOX Top Level BOM'!#REF!</f>
        <v>#REF!</v>
      </c>
      <c r="K174" s="761"/>
      <c r="L174" s="761"/>
      <c r="M174" s="761"/>
      <c r="N174" s="764"/>
      <c r="O174" s="763"/>
      <c r="P174" s="723"/>
      <c r="Q174" s="348"/>
      <c r="R174" s="513"/>
      <c r="S174" s="348"/>
      <c r="T174" s="348"/>
      <c r="U174" s="348"/>
      <c r="V174" s="348"/>
      <c r="W174" s="348"/>
      <c r="X174" s="351"/>
      <c r="Y174" s="351"/>
      <c r="Z174" s="351"/>
      <c r="AA174" s="351"/>
      <c r="AB174" s="351"/>
      <c r="AC174" s="351"/>
      <c r="AD174" s="348"/>
      <c r="AE174" s="348"/>
      <c r="AF174" s="348"/>
      <c r="AG174" s="452"/>
      <c r="AH174" s="348"/>
      <c r="AI174" s="348"/>
      <c r="AJ174" s="348"/>
      <c r="AK174" s="348"/>
      <c r="AL174" s="348"/>
      <c r="AM174" s="348"/>
      <c r="AN174" s="348"/>
      <c r="AO174" s="348"/>
      <c r="AP174" s="348"/>
      <c r="AQ174" s="348"/>
      <c r="AR174" s="357"/>
      <c r="AS174" s="357"/>
      <c r="AT174" s="347"/>
      <c r="AU174" s="348"/>
      <c r="AV174" s="348"/>
      <c r="AW174" s="349"/>
      <c r="AX174" s="348"/>
      <c r="AY174" s="348"/>
      <c r="AZ174" s="348"/>
      <c r="BA174" s="348"/>
      <c r="BB174" s="348"/>
      <c r="BC174" s="348"/>
      <c r="BD174" s="348"/>
      <c r="BE174" s="302"/>
      <c r="BF174" s="294"/>
    </row>
    <row r="175" spans="1:58" ht="14.4" x14ac:dyDescent="0.3">
      <c r="A175" s="475"/>
      <c r="B175" s="513" t="e">
        <f>'EVOX Top Level BOM'!#REF!</f>
        <v>#REF!</v>
      </c>
      <c r="C175" s="351" t="e">
        <f>'EVOX Top Level BOM'!#REF!</f>
        <v>#REF!</v>
      </c>
      <c r="D175" s="351" t="e">
        <f>'EVOX Top Level BOM'!#REF!</f>
        <v>#REF!</v>
      </c>
      <c r="E175" s="586" t="e">
        <f>'EVOX Top Level BOM'!#REF!</f>
        <v>#REF!</v>
      </c>
      <c r="F175" s="586" t="e">
        <f>'EVOX Top Level BOM'!#REF!</f>
        <v>#REF!</v>
      </c>
      <c r="G175" s="589" t="e">
        <f>'EVOX Top Level BOM'!#REF!</f>
        <v>#REF!</v>
      </c>
      <c r="H175" s="491" t="e">
        <f>'EVOX Top Level BOM'!#REF!</f>
        <v>#REF!</v>
      </c>
      <c r="I175" s="489" t="e">
        <f>'EVOX Top Level BOM'!#REF!</f>
        <v>#REF!</v>
      </c>
      <c r="J175" s="492" t="e">
        <f>'EVOX Top Level BOM'!#REF!</f>
        <v>#REF!</v>
      </c>
      <c r="K175" s="761"/>
      <c r="L175" s="761"/>
      <c r="M175" s="761"/>
      <c r="N175" s="764"/>
      <c r="O175" s="763"/>
      <c r="P175" s="723"/>
      <c r="Q175" s="348"/>
      <c r="R175" s="513"/>
      <c r="S175" s="348"/>
      <c r="T175" s="348"/>
      <c r="U175" s="348"/>
      <c r="V175" s="348"/>
      <c r="W175" s="348"/>
      <c r="X175" s="351"/>
      <c r="Y175" s="351"/>
      <c r="Z175" s="351"/>
      <c r="AA175" s="351"/>
      <c r="AB175" s="351"/>
      <c r="AC175" s="351"/>
      <c r="AD175" s="348"/>
      <c r="AE175" s="348"/>
      <c r="AF175" s="348"/>
      <c r="AG175" s="452"/>
      <c r="AH175" s="348"/>
      <c r="AI175" s="348"/>
      <c r="AJ175" s="348"/>
      <c r="AK175" s="348"/>
      <c r="AL175" s="348"/>
      <c r="AM175" s="348"/>
      <c r="AN175" s="348"/>
      <c r="AO175" s="348"/>
      <c r="AP175" s="348"/>
      <c r="AQ175" s="348"/>
      <c r="AR175" s="357"/>
      <c r="AS175" s="357"/>
      <c r="AT175" s="347"/>
      <c r="AU175" s="348"/>
      <c r="AV175" s="348"/>
      <c r="AW175" s="349"/>
      <c r="AX175" s="348"/>
      <c r="AY175" s="348"/>
      <c r="AZ175" s="348"/>
      <c r="BA175" s="348"/>
      <c r="BB175" s="348"/>
      <c r="BC175" s="348"/>
      <c r="BD175" s="348"/>
      <c r="BE175" s="302"/>
      <c r="BF175" s="294"/>
    </row>
    <row r="176" spans="1:58" ht="14.4" x14ac:dyDescent="0.3">
      <c r="A176" s="475"/>
      <c r="B176" s="513" t="e">
        <f>'EVOX Top Level BOM'!#REF!</f>
        <v>#REF!</v>
      </c>
      <c r="C176" s="351" t="e">
        <f>'EVOX Top Level BOM'!#REF!</f>
        <v>#REF!</v>
      </c>
      <c r="D176" s="351" t="e">
        <f>'EVOX Top Level BOM'!#REF!</f>
        <v>#REF!</v>
      </c>
      <c r="E176" s="586" t="e">
        <f>'EVOX Top Level BOM'!#REF!</f>
        <v>#REF!</v>
      </c>
      <c r="F176" s="586" t="e">
        <f>'EVOX Top Level BOM'!#REF!</f>
        <v>#REF!</v>
      </c>
      <c r="G176" s="589" t="e">
        <f>'EVOX Top Level BOM'!#REF!</f>
        <v>#REF!</v>
      </c>
      <c r="H176" s="491" t="e">
        <f>'EVOX Top Level BOM'!#REF!</f>
        <v>#REF!</v>
      </c>
      <c r="I176" s="489" t="e">
        <f>'EVOX Top Level BOM'!#REF!</f>
        <v>#REF!</v>
      </c>
      <c r="J176" s="492" t="e">
        <f>'EVOX Top Level BOM'!#REF!</f>
        <v>#REF!</v>
      </c>
      <c r="K176" s="761"/>
      <c r="L176" s="761"/>
      <c r="M176" s="761"/>
      <c r="N176" s="764"/>
      <c r="O176" s="763"/>
      <c r="P176" s="723"/>
      <c r="Q176" s="348"/>
      <c r="R176" s="513"/>
      <c r="S176" s="348"/>
      <c r="T176" s="348"/>
      <c r="U176" s="348"/>
      <c r="V176" s="348"/>
      <c r="W176" s="348"/>
      <c r="X176" s="351"/>
      <c r="Y176" s="351"/>
      <c r="Z176" s="351"/>
      <c r="AA176" s="351"/>
      <c r="AB176" s="351"/>
      <c r="AC176" s="351"/>
      <c r="AD176" s="348"/>
      <c r="AE176" s="348"/>
      <c r="AF176" s="348"/>
      <c r="AG176" s="452"/>
      <c r="AH176" s="348"/>
      <c r="AI176" s="348"/>
      <c r="AJ176" s="348"/>
      <c r="AK176" s="348"/>
      <c r="AL176" s="348"/>
      <c r="AM176" s="348"/>
      <c r="AN176" s="348"/>
      <c r="AO176" s="348"/>
      <c r="AP176" s="348"/>
      <c r="AQ176" s="348"/>
      <c r="AR176" s="357"/>
      <c r="AS176" s="357"/>
      <c r="AT176" s="347"/>
      <c r="AU176" s="348"/>
      <c r="AV176" s="348"/>
      <c r="AW176" s="349"/>
      <c r="AX176" s="348"/>
      <c r="AY176" s="348"/>
      <c r="AZ176" s="348"/>
      <c r="BA176" s="348"/>
      <c r="BB176" s="348"/>
      <c r="BC176" s="348"/>
      <c r="BD176" s="348"/>
      <c r="BE176" s="302"/>
      <c r="BF176" s="294"/>
    </row>
    <row r="177" spans="1:58" ht="14.4" x14ac:dyDescent="0.3">
      <c r="A177" s="475"/>
      <c r="B177" s="513" t="e">
        <f>'EVOX Top Level BOM'!#REF!</f>
        <v>#REF!</v>
      </c>
      <c r="C177" s="351" t="e">
        <f>'EVOX Top Level BOM'!#REF!</f>
        <v>#REF!</v>
      </c>
      <c r="D177" s="351" t="e">
        <f>'EVOX Top Level BOM'!#REF!</f>
        <v>#REF!</v>
      </c>
      <c r="E177" s="586" t="e">
        <f>'EVOX Top Level BOM'!#REF!</f>
        <v>#REF!</v>
      </c>
      <c r="F177" s="586" t="e">
        <f>'EVOX Top Level BOM'!#REF!</f>
        <v>#REF!</v>
      </c>
      <c r="G177" s="589" t="e">
        <f>'EVOX Top Level BOM'!#REF!</f>
        <v>#REF!</v>
      </c>
      <c r="H177" s="491" t="e">
        <f>'EVOX Top Level BOM'!#REF!</f>
        <v>#REF!</v>
      </c>
      <c r="I177" s="489" t="e">
        <f>'EVOX Top Level BOM'!#REF!</f>
        <v>#REF!</v>
      </c>
      <c r="J177" s="492" t="e">
        <f>'EVOX Top Level BOM'!#REF!</f>
        <v>#REF!</v>
      </c>
      <c r="K177" s="761"/>
      <c r="L177" s="761"/>
      <c r="M177" s="761"/>
      <c r="N177" s="764"/>
      <c r="O177" s="763"/>
      <c r="P177" s="723"/>
      <c r="Q177" s="348"/>
      <c r="R177" s="513"/>
      <c r="S177" s="348"/>
      <c r="T177" s="348"/>
      <c r="U177" s="348"/>
      <c r="V177" s="348"/>
      <c r="W177" s="348"/>
      <c r="X177" s="351"/>
      <c r="Y177" s="351"/>
      <c r="Z177" s="351"/>
      <c r="AA177" s="351"/>
      <c r="AB177" s="351"/>
      <c r="AC177" s="351"/>
      <c r="AD177" s="348"/>
      <c r="AE177" s="348"/>
      <c r="AF177" s="348"/>
      <c r="AG177" s="452"/>
      <c r="AH177" s="348"/>
      <c r="AI177" s="348"/>
      <c r="AJ177" s="348"/>
      <c r="AK177" s="348"/>
      <c r="AL177" s="348"/>
      <c r="AM177" s="348"/>
      <c r="AN177" s="348"/>
      <c r="AO177" s="348"/>
      <c r="AP177" s="348"/>
      <c r="AQ177" s="348"/>
      <c r="AR177" s="357"/>
      <c r="AS177" s="357"/>
      <c r="AT177" s="347"/>
      <c r="AU177" s="348"/>
      <c r="AV177" s="348"/>
      <c r="AW177" s="349"/>
      <c r="AX177" s="348"/>
      <c r="AY177" s="348"/>
      <c r="AZ177" s="348"/>
      <c r="BA177" s="348"/>
      <c r="BB177" s="348"/>
      <c r="BC177" s="348"/>
      <c r="BD177" s="348"/>
      <c r="BE177" s="302"/>
      <c r="BF177" s="294"/>
    </row>
    <row r="178" spans="1:58" ht="14.4" x14ac:dyDescent="0.3">
      <c r="A178" s="475"/>
      <c r="B178" s="513" t="e">
        <f>'EVOX Top Level BOM'!#REF!</f>
        <v>#REF!</v>
      </c>
      <c r="C178" s="351" t="e">
        <f>'EVOX Top Level BOM'!#REF!</f>
        <v>#REF!</v>
      </c>
      <c r="D178" s="351" t="e">
        <f>'EVOX Top Level BOM'!#REF!</f>
        <v>#REF!</v>
      </c>
      <c r="E178" s="586" t="e">
        <f>'EVOX Top Level BOM'!#REF!</f>
        <v>#REF!</v>
      </c>
      <c r="F178" s="586" t="e">
        <f>'EVOX Top Level BOM'!#REF!</f>
        <v>#REF!</v>
      </c>
      <c r="G178" s="589" t="e">
        <f>'EVOX Top Level BOM'!#REF!</f>
        <v>#REF!</v>
      </c>
      <c r="H178" s="491" t="e">
        <f>'EVOX Top Level BOM'!#REF!</f>
        <v>#REF!</v>
      </c>
      <c r="I178" s="489" t="e">
        <f>'EVOX Top Level BOM'!#REF!</f>
        <v>#REF!</v>
      </c>
      <c r="J178" s="492" t="e">
        <f>'EVOX Top Level BOM'!#REF!</f>
        <v>#REF!</v>
      </c>
      <c r="K178" s="761"/>
      <c r="L178" s="761"/>
      <c r="M178" s="761"/>
      <c r="N178" s="764"/>
      <c r="O178" s="763"/>
      <c r="P178" s="723"/>
      <c r="Q178" s="348"/>
      <c r="R178" s="513"/>
      <c r="S178" s="348"/>
      <c r="T178" s="348"/>
      <c r="U178" s="348"/>
      <c r="V178" s="348"/>
      <c r="W178" s="348"/>
      <c r="X178" s="351"/>
      <c r="Y178" s="351"/>
      <c r="Z178" s="351"/>
      <c r="AA178" s="351"/>
      <c r="AB178" s="351"/>
      <c r="AC178" s="351"/>
      <c r="AD178" s="348"/>
      <c r="AE178" s="348"/>
      <c r="AF178" s="348"/>
      <c r="AG178" s="452"/>
      <c r="AH178" s="348"/>
      <c r="AI178" s="348"/>
      <c r="AJ178" s="348"/>
      <c r="AK178" s="348"/>
      <c r="AL178" s="348"/>
      <c r="AM178" s="348"/>
      <c r="AN178" s="348"/>
      <c r="AO178" s="348"/>
      <c r="AP178" s="348"/>
      <c r="AQ178" s="348"/>
      <c r="AR178" s="357"/>
      <c r="AS178" s="357"/>
      <c r="AT178" s="347"/>
      <c r="AU178" s="348"/>
      <c r="AV178" s="348"/>
      <c r="AW178" s="349"/>
      <c r="AX178" s="348"/>
      <c r="AY178" s="348"/>
      <c r="AZ178" s="348"/>
      <c r="BA178" s="348"/>
      <c r="BB178" s="348"/>
      <c r="BC178" s="348"/>
      <c r="BD178" s="348"/>
      <c r="BE178" s="302"/>
      <c r="BF178" s="294"/>
    </row>
    <row r="179" spans="1:58" ht="14.4" x14ac:dyDescent="0.3">
      <c r="A179" s="475"/>
      <c r="B179" s="513" t="e">
        <f>'EVOX Top Level BOM'!#REF!</f>
        <v>#REF!</v>
      </c>
      <c r="C179" s="351" t="e">
        <f>'EVOX Top Level BOM'!#REF!</f>
        <v>#REF!</v>
      </c>
      <c r="D179" s="351" t="e">
        <f>'EVOX Top Level BOM'!#REF!</f>
        <v>#REF!</v>
      </c>
      <c r="E179" s="586" t="e">
        <f>'EVOX Top Level BOM'!#REF!</f>
        <v>#REF!</v>
      </c>
      <c r="F179" s="586" t="e">
        <f>'EVOX Top Level BOM'!#REF!</f>
        <v>#REF!</v>
      </c>
      <c r="G179" s="589" t="e">
        <f>'EVOX Top Level BOM'!#REF!</f>
        <v>#REF!</v>
      </c>
      <c r="H179" s="491" t="e">
        <f>'EVOX Top Level BOM'!#REF!</f>
        <v>#REF!</v>
      </c>
      <c r="I179" s="489" t="e">
        <f>'EVOX Top Level BOM'!#REF!</f>
        <v>#REF!</v>
      </c>
      <c r="J179" s="492" t="e">
        <f>'EVOX Top Level BOM'!#REF!</f>
        <v>#REF!</v>
      </c>
      <c r="K179" s="761"/>
      <c r="L179" s="761"/>
      <c r="M179" s="761"/>
      <c r="N179" s="764"/>
      <c r="O179" s="763"/>
      <c r="P179" s="723"/>
      <c r="Q179" s="348"/>
      <c r="R179" s="513"/>
      <c r="S179" s="348"/>
      <c r="T179" s="348"/>
      <c r="U179" s="348"/>
      <c r="V179" s="348"/>
      <c r="W179" s="348"/>
      <c r="X179" s="351"/>
      <c r="Y179" s="351"/>
      <c r="Z179" s="351"/>
      <c r="AA179" s="351"/>
      <c r="AB179" s="351"/>
      <c r="AC179" s="351"/>
      <c r="AD179" s="348"/>
      <c r="AE179" s="348"/>
      <c r="AF179" s="348"/>
      <c r="AG179" s="452"/>
      <c r="AH179" s="348"/>
      <c r="AI179" s="348"/>
      <c r="AJ179" s="348"/>
      <c r="AK179" s="348"/>
      <c r="AL179" s="348"/>
      <c r="AM179" s="348"/>
      <c r="AN179" s="348"/>
      <c r="AO179" s="348"/>
      <c r="AP179" s="348"/>
      <c r="AQ179" s="348"/>
      <c r="AR179" s="357"/>
      <c r="AS179" s="357"/>
      <c r="AT179" s="347"/>
      <c r="AU179" s="348"/>
      <c r="AV179" s="348"/>
      <c r="AW179" s="349"/>
      <c r="AX179" s="348"/>
      <c r="AY179" s="348"/>
      <c r="AZ179" s="348"/>
      <c r="BA179" s="348"/>
      <c r="BB179" s="348"/>
      <c r="BC179" s="348"/>
      <c r="BD179" s="348"/>
      <c r="BE179" s="302"/>
      <c r="BF179" s="294"/>
    </row>
    <row r="180" spans="1:58" ht="14.4" x14ac:dyDescent="0.3">
      <c r="A180" s="475"/>
      <c r="B180" s="513" t="e">
        <f>'EVOX Top Level BOM'!#REF!</f>
        <v>#REF!</v>
      </c>
      <c r="C180" s="351" t="e">
        <f>'EVOX Top Level BOM'!#REF!</f>
        <v>#REF!</v>
      </c>
      <c r="D180" s="351" t="e">
        <f>'EVOX Top Level BOM'!#REF!</f>
        <v>#REF!</v>
      </c>
      <c r="E180" s="586" t="e">
        <f>'EVOX Top Level BOM'!#REF!</f>
        <v>#REF!</v>
      </c>
      <c r="F180" s="586" t="e">
        <f>'EVOX Top Level BOM'!#REF!</f>
        <v>#REF!</v>
      </c>
      <c r="G180" s="589" t="e">
        <f>'EVOX Top Level BOM'!#REF!</f>
        <v>#REF!</v>
      </c>
      <c r="H180" s="491" t="e">
        <f>'EVOX Top Level BOM'!#REF!</f>
        <v>#REF!</v>
      </c>
      <c r="I180" s="489" t="e">
        <f>'EVOX Top Level BOM'!#REF!</f>
        <v>#REF!</v>
      </c>
      <c r="J180" s="492" t="e">
        <f>'EVOX Top Level BOM'!#REF!</f>
        <v>#REF!</v>
      </c>
      <c r="K180" s="761"/>
      <c r="L180" s="761"/>
      <c r="M180" s="761"/>
      <c r="N180" s="764"/>
      <c r="O180" s="763"/>
      <c r="P180" s="723"/>
      <c r="Q180" s="348"/>
      <c r="R180" s="513"/>
      <c r="S180" s="348"/>
      <c r="T180" s="348"/>
      <c r="U180" s="348"/>
      <c r="V180" s="348"/>
      <c r="W180" s="348"/>
      <c r="X180" s="351"/>
      <c r="Y180" s="351"/>
      <c r="Z180" s="351"/>
      <c r="AA180" s="351"/>
      <c r="AB180" s="351"/>
      <c r="AC180" s="351"/>
      <c r="AD180" s="348"/>
      <c r="AE180" s="348"/>
      <c r="AF180" s="348"/>
      <c r="AG180" s="452"/>
      <c r="AH180" s="348"/>
      <c r="AI180" s="348"/>
      <c r="AJ180" s="348"/>
      <c r="AK180" s="348"/>
      <c r="AL180" s="348"/>
      <c r="AM180" s="348"/>
      <c r="AN180" s="348"/>
      <c r="AO180" s="348"/>
      <c r="AP180" s="348"/>
      <c r="AQ180" s="348"/>
      <c r="AR180" s="357"/>
      <c r="AS180" s="357"/>
      <c r="AT180" s="347"/>
      <c r="AU180" s="348"/>
      <c r="AV180" s="348"/>
      <c r="AW180" s="349"/>
      <c r="AX180" s="348"/>
      <c r="AY180" s="348"/>
      <c r="AZ180" s="348"/>
      <c r="BA180" s="348"/>
      <c r="BB180" s="348"/>
      <c r="BC180" s="348"/>
      <c r="BD180" s="348"/>
      <c r="BE180" s="302"/>
      <c r="BF180" s="294"/>
    </row>
    <row r="181" spans="1:58" ht="14.4" x14ac:dyDescent="0.3">
      <c r="A181" s="475"/>
      <c r="B181" s="513" t="e">
        <f>'EVOX Top Level BOM'!#REF!</f>
        <v>#REF!</v>
      </c>
      <c r="C181" s="351" t="e">
        <f>'EVOX Top Level BOM'!#REF!</f>
        <v>#REF!</v>
      </c>
      <c r="D181" s="351" t="e">
        <f>'EVOX Top Level BOM'!#REF!</f>
        <v>#REF!</v>
      </c>
      <c r="E181" s="586" t="e">
        <f>'EVOX Top Level BOM'!#REF!</f>
        <v>#REF!</v>
      </c>
      <c r="F181" s="586" t="e">
        <f>'EVOX Top Level BOM'!#REF!</f>
        <v>#REF!</v>
      </c>
      <c r="G181" s="589" t="e">
        <f>'EVOX Top Level BOM'!#REF!</f>
        <v>#REF!</v>
      </c>
      <c r="H181" s="491" t="e">
        <f>'EVOX Top Level BOM'!#REF!</f>
        <v>#REF!</v>
      </c>
      <c r="I181" s="489" t="e">
        <f>'EVOX Top Level BOM'!#REF!</f>
        <v>#REF!</v>
      </c>
      <c r="J181" s="492" t="e">
        <f>'EVOX Top Level BOM'!#REF!</f>
        <v>#REF!</v>
      </c>
      <c r="K181" s="761"/>
      <c r="L181" s="761"/>
      <c r="M181" s="761"/>
      <c r="N181" s="764"/>
      <c r="O181" s="763"/>
      <c r="P181" s="723"/>
      <c r="Q181" s="348"/>
      <c r="R181" s="513"/>
      <c r="S181" s="348"/>
      <c r="T181" s="348"/>
      <c r="U181" s="348"/>
      <c r="V181" s="348"/>
      <c r="W181" s="348"/>
      <c r="X181" s="351"/>
      <c r="Y181" s="351"/>
      <c r="Z181" s="351"/>
      <c r="AA181" s="351"/>
      <c r="AB181" s="351"/>
      <c r="AC181" s="351"/>
      <c r="AD181" s="348"/>
      <c r="AE181" s="348"/>
      <c r="AF181" s="348"/>
      <c r="AG181" s="452"/>
      <c r="AH181" s="348"/>
      <c r="AI181" s="348"/>
      <c r="AJ181" s="348"/>
      <c r="AK181" s="348"/>
      <c r="AL181" s="348"/>
      <c r="AM181" s="348"/>
      <c r="AN181" s="348"/>
      <c r="AO181" s="348"/>
      <c r="AP181" s="348"/>
      <c r="AQ181" s="348"/>
      <c r="AR181" s="357"/>
      <c r="AS181" s="357"/>
      <c r="AT181" s="347"/>
      <c r="AU181" s="348"/>
      <c r="AV181" s="348"/>
      <c r="AW181" s="349"/>
      <c r="AX181" s="348"/>
      <c r="AY181" s="348"/>
      <c r="AZ181" s="348"/>
      <c r="BA181" s="348"/>
      <c r="BB181" s="348"/>
      <c r="BC181" s="348"/>
      <c r="BD181" s="348"/>
      <c r="BE181" s="302"/>
      <c r="BF181" s="294"/>
    </row>
    <row r="182" spans="1:58" ht="14.4" x14ac:dyDescent="0.3">
      <c r="A182" s="475"/>
      <c r="B182" s="513" t="e">
        <f>'EVOX Top Level BOM'!#REF!</f>
        <v>#REF!</v>
      </c>
      <c r="C182" s="351" t="e">
        <f>'EVOX Top Level BOM'!#REF!</f>
        <v>#REF!</v>
      </c>
      <c r="D182" s="351" t="e">
        <f>'EVOX Top Level BOM'!#REF!</f>
        <v>#REF!</v>
      </c>
      <c r="E182" s="586" t="e">
        <f>'EVOX Top Level BOM'!#REF!</f>
        <v>#REF!</v>
      </c>
      <c r="F182" s="586" t="e">
        <f>'EVOX Top Level BOM'!#REF!</f>
        <v>#REF!</v>
      </c>
      <c r="G182" s="589" t="e">
        <f>'EVOX Top Level BOM'!#REF!</f>
        <v>#REF!</v>
      </c>
      <c r="H182" s="491" t="e">
        <f>'EVOX Top Level BOM'!#REF!</f>
        <v>#REF!</v>
      </c>
      <c r="I182" s="489" t="e">
        <f>'EVOX Top Level BOM'!#REF!</f>
        <v>#REF!</v>
      </c>
      <c r="J182" s="492" t="e">
        <f>'EVOX Top Level BOM'!#REF!</f>
        <v>#REF!</v>
      </c>
      <c r="K182" s="761"/>
      <c r="L182" s="761"/>
      <c r="M182" s="761"/>
      <c r="N182" s="764"/>
      <c r="O182" s="763"/>
      <c r="P182" s="723"/>
      <c r="Q182" s="348"/>
      <c r="R182" s="513"/>
      <c r="S182" s="348"/>
      <c r="T182" s="348"/>
      <c r="U182" s="348"/>
      <c r="V182" s="348"/>
      <c r="W182" s="348"/>
      <c r="X182" s="351"/>
      <c r="Y182" s="351"/>
      <c r="Z182" s="351"/>
      <c r="AA182" s="351"/>
      <c r="AB182" s="351"/>
      <c r="AC182" s="351"/>
      <c r="AD182" s="348"/>
      <c r="AE182" s="348"/>
      <c r="AF182" s="348"/>
      <c r="AG182" s="452"/>
      <c r="AH182" s="348"/>
      <c r="AI182" s="348"/>
      <c r="AJ182" s="348"/>
      <c r="AK182" s="348"/>
      <c r="AL182" s="348"/>
      <c r="AM182" s="348"/>
      <c r="AN182" s="348"/>
      <c r="AO182" s="348"/>
      <c r="AP182" s="348"/>
      <c r="AQ182" s="348"/>
      <c r="AR182" s="357"/>
      <c r="AS182" s="357"/>
      <c r="AT182" s="347"/>
      <c r="AU182" s="348"/>
      <c r="AV182" s="348"/>
      <c r="AW182" s="349"/>
      <c r="AX182" s="348"/>
      <c r="AY182" s="348"/>
      <c r="AZ182" s="348"/>
      <c r="BA182" s="348"/>
      <c r="BB182" s="348"/>
      <c r="BC182" s="348"/>
      <c r="BD182" s="348"/>
      <c r="BE182" s="302"/>
      <c r="BF182" s="294"/>
    </row>
    <row r="183" spans="1:58" ht="14.4" x14ac:dyDescent="0.3">
      <c r="A183" s="475"/>
      <c r="B183" s="513" t="e">
        <f>'EVOX Top Level BOM'!#REF!</f>
        <v>#REF!</v>
      </c>
      <c r="C183" s="351" t="e">
        <f>'EVOX Top Level BOM'!#REF!</f>
        <v>#REF!</v>
      </c>
      <c r="D183" s="351" t="e">
        <f>'EVOX Top Level BOM'!#REF!</f>
        <v>#REF!</v>
      </c>
      <c r="E183" s="586" t="e">
        <f>'EVOX Top Level BOM'!#REF!</f>
        <v>#REF!</v>
      </c>
      <c r="F183" s="586" t="e">
        <f>'EVOX Top Level BOM'!#REF!</f>
        <v>#REF!</v>
      </c>
      <c r="G183" s="589" t="e">
        <f>'EVOX Top Level BOM'!#REF!</f>
        <v>#REF!</v>
      </c>
      <c r="H183" s="491" t="e">
        <f>'EVOX Top Level BOM'!#REF!</f>
        <v>#REF!</v>
      </c>
      <c r="I183" s="489" t="e">
        <f>'EVOX Top Level BOM'!#REF!</f>
        <v>#REF!</v>
      </c>
      <c r="J183" s="492" t="e">
        <f>'EVOX Top Level BOM'!#REF!</f>
        <v>#REF!</v>
      </c>
      <c r="K183" s="761"/>
      <c r="L183" s="761"/>
      <c r="M183" s="761"/>
      <c r="N183" s="764"/>
      <c r="O183" s="763"/>
      <c r="P183" s="723"/>
      <c r="Q183" s="348"/>
      <c r="R183" s="513"/>
      <c r="S183" s="348"/>
      <c r="T183" s="348"/>
      <c r="U183" s="348"/>
      <c r="V183" s="348"/>
      <c r="W183" s="348"/>
      <c r="X183" s="351"/>
      <c r="Y183" s="351"/>
      <c r="Z183" s="351"/>
      <c r="AA183" s="351"/>
      <c r="AB183" s="351"/>
      <c r="AC183" s="351"/>
      <c r="AD183" s="348"/>
      <c r="AE183" s="348"/>
      <c r="AF183" s="348"/>
      <c r="AG183" s="452"/>
      <c r="AH183" s="348"/>
      <c r="AI183" s="348"/>
      <c r="AJ183" s="348"/>
      <c r="AK183" s="348"/>
      <c r="AL183" s="348"/>
      <c r="AM183" s="348"/>
      <c r="AN183" s="348"/>
      <c r="AO183" s="348"/>
      <c r="AP183" s="348"/>
      <c r="AQ183" s="348"/>
      <c r="AR183" s="357"/>
      <c r="AS183" s="357"/>
      <c r="AT183" s="347"/>
      <c r="AU183" s="348"/>
      <c r="AV183" s="348"/>
      <c r="AW183" s="349"/>
      <c r="AX183" s="348"/>
      <c r="AY183" s="348"/>
      <c r="AZ183" s="348"/>
      <c r="BA183" s="348"/>
      <c r="BB183" s="348"/>
      <c r="BC183" s="348"/>
      <c r="BD183" s="348"/>
      <c r="BE183" s="302"/>
      <c r="BF183" s="294"/>
    </row>
    <row r="184" spans="1:58" ht="14.4" x14ac:dyDescent="0.3">
      <c r="A184" s="475"/>
      <c r="B184" s="513" t="e">
        <f>'EVOX Top Level BOM'!#REF!</f>
        <v>#REF!</v>
      </c>
      <c r="C184" s="351" t="e">
        <f>'EVOX Top Level BOM'!#REF!</f>
        <v>#REF!</v>
      </c>
      <c r="D184" s="351" t="e">
        <f>'EVOX Top Level BOM'!#REF!</f>
        <v>#REF!</v>
      </c>
      <c r="E184" s="586" t="e">
        <f>'EVOX Top Level BOM'!#REF!</f>
        <v>#REF!</v>
      </c>
      <c r="F184" s="586" t="e">
        <f>'EVOX Top Level BOM'!#REF!</f>
        <v>#REF!</v>
      </c>
      <c r="G184" s="589" t="e">
        <f>'EVOX Top Level BOM'!#REF!</f>
        <v>#REF!</v>
      </c>
      <c r="H184" s="491" t="e">
        <f>'EVOX Top Level BOM'!#REF!</f>
        <v>#REF!</v>
      </c>
      <c r="I184" s="489" t="e">
        <f>'EVOX Top Level BOM'!#REF!</f>
        <v>#REF!</v>
      </c>
      <c r="J184" s="492" t="e">
        <f>'EVOX Top Level BOM'!#REF!</f>
        <v>#REF!</v>
      </c>
      <c r="K184" s="761"/>
      <c r="L184" s="761"/>
      <c r="M184" s="761"/>
      <c r="N184" s="764"/>
      <c r="O184" s="763"/>
      <c r="P184" s="723"/>
      <c r="Q184" s="348"/>
      <c r="R184" s="513"/>
      <c r="S184" s="348"/>
      <c r="T184" s="348"/>
      <c r="U184" s="348"/>
      <c r="V184" s="348"/>
      <c r="W184" s="348"/>
      <c r="X184" s="351"/>
      <c r="Y184" s="351"/>
      <c r="Z184" s="351"/>
      <c r="AA184" s="351"/>
      <c r="AB184" s="351"/>
      <c r="AC184" s="351"/>
      <c r="AD184" s="348"/>
      <c r="AE184" s="348"/>
      <c r="AF184" s="348"/>
      <c r="AG184" s="452"/>
      <c r="AH184" s="348"/>
      <c r="AI184" s="348"/>
      <c r="AJ184" s="348"/>
      <c r="AK184" s="348"/>
      <c r="AL184" s="348"/>
      <c r="AM184" s="348"/>
      <c r="AN184" s="348"/>
      <c r="AO184" s="348"/>
      <c r="AP184" s="348"/>
      <c r="AQ184" s="348"/>
      <c r="AR184" s="357"/>
      <c r="AS184" s="357"/>
      <c r="AT184" s="347"/>
      <c r="AU184" s="348"/>
      <c r="AV184" s="348"/>
      <c r="AW184" s="349"/>
      <c r="AX184" s="348"/>
      <c r="AY184" s="348"/>
      <c r="AZ184" s="348"/>
      <c r="BA184" s="348"/>
      <c r="BB184" s="348"/>
      <c r="BC184" s="348"/>
      <c r="BD184" s="348"/>
      <c r="BE184" s="302"/>
      <c r="BF184" s="294"/>
    </row>
    <row r="185" spans="1:58" ht="14.4" x14ac:dyDescent="0.3">
      <c r="A185" s="464"/>
      <c r="B185" s="517" t="e">
        <f>'EVOX Top Level BOM'!#REF!</f>
        <v>#REF!</v>
      </c>
      <c r="C185" s="468" t="e">
        <f>'EVOX Top Level BOM'!#REF!</f>
        <v>#REF!</v>
      </c>
      <c r="D185" s="468" t="e">
        <f>'EVOX Top Level BOM'!#REF!</f>
        <v>#REF!</v>
      </c>
      <c r="E185" s="588" t="e">
        <f>'EVOX Top Level BOM'!#REF!</f>
        <v>#REF!</v>
      </c>
      <c r="F185" s="588" t="e">
        <f>'EVOX Top Level BOM'!#REF!</f>
        <v>#REF!</v>
      </c>
      <c r="G185" s="603" t="e">
        <f>'EVOX Top Level BOM'!#REF!</f>
        <v>#REF!</v>
      </c>
      <c r="H185" s="560" t="e">
        <f>'EVOX Top Level BOM'!#REF!</f>
        <v>#REF!</v>
      </c>
      <c r="I185" s="561" t="e">
        <f>'EVOX Top Level BOM'!#REF!</f>
        <v>#REF!</v>
      </c>
      <c r="J185" s="567" t="e">
        <f>'EVOX Top Level BOM'!#REF!</f>
        <v>#REF!</v>
      </c>
      <c r="K185" s="761"/>
      <c r="L185" s="761"/>
      <c r="M185" s="761"/>
      <c r="N185" s="764"/>
      <c r="O185" s="763"/>
      <c r="P185" s="723"/>
      <c r="Q185" s="348"/>
      <c r="R185" s="513"/>
      <c r="S185" s="348"/>
      <c r="T185" s="348"/>
      <c r="U185" s="348"/>
      <c r="V185" s="348"/>
      <c r="W185" s="348"/>
      <c r="X185" s="351"/>
      <c r="Y185" s="351"/>
      <c r="Z185" s="351"/>
      <c r="AA185" s="351"/>
      <c r="AB185" s="351"/>
      <c r="AC185" s="351"/>
      <c r="AD185" s="348"/>
      <c r="AE185" s="349"/>
      <c r="AF185" s="349"/>
      <c r="AG185" s="452"/>
      <c r="AH185" s="348"/>
      <c r="AI185" s="348"/>
      <c r="AJ185" s="348"/>
      <c r="AK185" s="348"/>
      <c r="AL185" s="348"/>
      <c r="AM185" s="348"/>
      <c r="AN185" s="348"/>
      <c r="AO185" s="348"/>
      <c r="AP185" s="348"/>
      <c r="AQ185" s="348"/>
      <c r="AR185" s="357"/>
      <c r="AS185" s="357"/>
      <c r="AT185" s="347"/>
      <c r="AU185" s="348"/>
      <c r="AV185" s="348"/>
      <c r="AW185" s="349"/>
      <c r="AX185" s="348"/>
      <c r="AY185" s="348"/>
      <c r="AZ185" s="348"/>
      <c r="BA185" s="348"/>
      <c r="BB185" s="348"/>
      <c r="BC185" s="348"/>
      <c r="BD185" s="348"/>
      <c r="BE185" s="302"/>
      <c r="BF185" s="294"/>
    </row>
    <row r="186" spans="1:58" ht="14.4" x14ac:dyDescent="0.3">
      <c r="A186" s="475"/>
      <c r="B186" s="513" t="e">
        <f>'EVOX Top Level BOM'!#REF!</f>
        <v>#REF!</v>
      </c>
      <c r="C186" s="351" t="e">
        <f>'EVOX Top Level BOM'!#REF!</f>
        <v>#REF!</v>
      </c>
      <c r="D186" s="351" t="e">
        <f>'EVOX Top Level BOM'!#REF!</f>
        <v>#REF!</v>
      </c>
      <c r="E186" s="586" t="e">
        <f>'EVOX Top Level BOM'!#REF!</f>
        <v>#REF!</v>
      </c>
      <c r="F186" s="586" t="e">
        <f>'EVOX Top Level BOM'!#REF!</f>
        <v>#REF!</v>
      </c>
      <c r="G186" s="589" t="e">
        <f>'EVOX Top Level BOM'!#REF!</f>
        <v>#REF!</v>
      </c>
      <c r="H186" s="491" t="e">
        <f>'EVOX Top Level BOM'!#REF!</f>
        <v>#REF!</v>
      </c>
      <c r="I186" s="489" t="e">
        <f>'EVOX Top Level BOM'!#REF!</f>
        <v>#REF!</v>
      </c>
      <c r="J186" s="492" t="e">
        <f>'EVOX Top Level BOM'!#REF!</f>
        <v>#REF!</v>
      </c>
      <c r="K186" s="761"/>
      <c r="L186" s="761"/>
      <c r="M186" s="761"/>
      <c r="N186" s="764"/>
      <c r="O186" s="763"/>
      <c r="P186" s="723"/>
      <c r="Q186" s="348"/>
      <c r="R186" s="513"/>
      <c r="S186" s="348"/>
      <c r="T186" s="348"/>
      <c r="U186" s="348"/>
      <c r="V186" s="348"/>
      <c r="W186" s="348"/>
      <c r="X186" s="351"/>
      <c r="Y186" s="351"/>
      <c r="Z186" s="351"/>
      <c r="AA186" s="351"/>
      <c r="AB186" s="351"/>
      <c r="AC186" s="351"/>
      <c r="AD186" s="348"/>
      <c r="AE186" s="348"/>
      <c r="AF186" s="348"/>
      <c r="AG186" s="452"/>
      <c r="AH186" s="348"/>
      <c r="AI186" s="348"/>
      <c r="AJ186" s="348"/>
      <c r="AK186" s="348"/>
      <c r="AL186" s="348"/>
      <c r="AM186" s="348"/>
      <c r="AN186" s="348"/>
      <c r="AO186" s="348"/>
      <c r="AP186" s="348"/>
      <c r="AQ186" s="348"/>
      <c r="AR186" s="357"/>
      <c r="AS186" s="357"/>
      <c r="AT186" s="347"/>
      <c r="AU186" s="348"/>
      <c r="AV186" s="348"/>
      <c r="AW186" s="349"/>
      <c r="AX186" s="348"/>
      <c r="AY186" s="348"/>
      <c r="AZ186" s="348"/>
      <c r="BA186" s="348"/>
      <c r="BB186" s="348"/>
      <c r="BC186" s="348"/>
      <c r="BD186" s="348"/>
      <c r="BE186" s="302"/>
      <c r="BF186" s="294"/>
    </row>
    <row r="187" spans="1:58" ht="14.4" x14ac:dyDescent="0.3">
      <c r="A187" s="464"/>
      <c r="B187" s="517" t="e">
        <f>'EVOX Top Level BOM'!#REF!</f>
        <v>#REF!</v>
      </c>
      <c r="C187" s="468" t="e">
        <f>'EVOX Top Level BOM'!#REF!</f>
        <v>#REF!</v>
      </c>
      <c r="D187" s="468" t="e">
        <f>'EVOX Top Level BOM'!#REF!</f>
        <v>#REF!</v>
      </c>
      <c r="E187" s="588" t="e">
        <f>'EVOX Top Level BOM'!#REF!</f>
        <v>#REF!</v>
      </c>
      <c r="F187" s="588" t="e">
        <f>'EVOX Top Level BOM'!#REF!</f>
        <v>#REF!</v>
      </c>
      <c r="G187" s="603" t="e">
        <f>'EVOX Top Level BOM'!#REF!</f>
        <v>#REF!</v>
      </c>
      <c r="H187" s="560" t="e">
        <f>'EVOX Top Level BOM'!#REF!</f>
        <v>#REF!</v>
      </c>
      <c r="I187" s="561" t="e">
        <f>'EVOX Top Level BOM'!#REF!</f>
        <v>#REF!</v>
      </c>
      <c r="J187" s="567" t="e">
        <f>'EVOX Top Level BOM'!#REF!</f>
        <v>#REF!</v>
      </c>
      <c r="K187" s="761"/>
      <c r="L187" s="761"/>
      <c r="M187" s="761"/>
      <c r="N187" s="764"/>
      <c r="O187" s="763"/>
      <c r="P187" s="723"/>
      <c r="Q187" s="348"/>
      <c r="R187" s="513"/>
      <c r="S187" s="348"/>
      <c r="T187" s="348"/>
      <c r="U187" s="348"/>
      <c r="V187" s="348"/>
      <c r="W187" s="348"/>
      <c r="X187" s="351"/>
      <c r="Y187" s="351"/>
      <c r="Z187" s="351"/>
      <c r="AA187" s="351"/>
      <c r="AB187" s="351"/>
      <c r="AC187" s="351"/>
      <c r="AD187" s="348"/>
      <c r="AE187" s="349"/>
      <c r="AF187" s="349"/>
      <c r="AG187" s="452"/>
      <c r="AH187" s="348"/>
      <c r="AI187" s="348"/>
      <c r="AJ187" s="348"/>
      <c r="AK187" s="348"/>
      <c r="AL187" s="348"/>
      <c r="AM187" s="348"/>
      <c r="AN187" s="348"/>
      <c r="AO187" s="348"/>
      <c r="AP187" s="348"/>
      <c r="AQ187" s="348"/>
      <c r="AR187" s="357"/>
      <c r="AS187" s="357"/>
      <c r="AT187" s="347"/>
      <c r="AU187" s="348"/>
      <c r="AV187" s="348"/>
      <c r="AW187" s="349"/>
      <c r="AX187" s="348"/>
      <c r="AY187" s="348"/>
      <c r="AZ187" s="348"/>
      <c r="BA187" s="348"/>
      <c r="BB187" s="348"/>
      <c r="BC187" s="348"/>
      <c r="BD187" s="348"/>
      <c r="BE187" s="302"/>
      <c r="BF187" s="294"/>
    </row>
    <row r="188" spans="1:58" ht="14.4" x14ac:dyDescent="0.3">
      <c r="A188" s="475"/>
      <c r="B188" s="513" t="e">
        <f>'EVOX Top Level BOM'!#REF!</f>
        <v>#REF!</v>
      </c>
      <c r="C188" s="351" t="e">
        <f>'EVOX Top Level BOM'!#REF!</f>
        <v>#REF!</v>
      </c>
      <c r="D188" s="351" t="e">
        <f>'EVOX Top Level BOM'!#REF!</f>
        <v>#REF!</v>
      </c>
      <c r="E188" s="586" t="e">
        <f>'EVOX Top Level BOM'!#REF!</f>
        <v>#REF!</v>
      </c>
      <c r="F188" s="586" t="e">
        <f>'EVOX Top Level BOM'!#REF!</f>
        <v>#REF!</v>
      </c>
      <c r="G188" s="589" t="e">
        <f>'EVOX Top Level BOM'!#REF!</f>
        <v>#REF!</v>
      </c>
      <c r="H188" s="491" t="e">
        <f>'EVOX Top Level BOM'!#REF!</f>
        <v>#REF!</v>
      </c>
      <c r="I188" s="489" t="e">
        <f>'EVOX Top Level BOM'!#REF!</f>
        <v>#REF!</v>
      </c>
      <c r="J188" s="492" t="e">
        <f>'EVOX Top Level BOM'!#REF!</f>
        <v>#REF!</v>
      </c>
      <c r="K188" s="761"/>
      <c r="L188" s="761"/>
      <c r="M188" s="761"/>
      <c r="N188" s="764"/>
      <c r="O188" s="763"/>
      <c r="P188" s="723"/>
      <c r="Q188" s="348"/>
      <c r="R188" s="513"/>
      <c r="S188" s="348"/>
      <c r="T188" s="348"/>
      <c r="U188" s="348"/>
      <c r="V188" s="348"/>
      <c r="W188" s="348"/>
      <c r="X188" s="351"/>
      <c r="Y188" s="351"/>
      <c r="Z188" s="351"/>
      <c r="AA188" s="351"/>
      <c r="AB188" s="351"/>
      <c r="AC188" s="351"/>
      <c r="AD188" s="348"/>
      <c r="AE188" s="348"/>
      <c r="AF188" s="348"/>
      <c r="AG188" s="452"/>
      <c r="AH188" s="348"/>
      <c r="AI188" s="348"/>
      <c r="AJ188" s="348"/>
      <c r="AK188" s="348"/>
      <c r="AL188" s="348"/>
      <c r="AM188" s="348"/>
      <c r="AN188" s="348"/>
      <c r="AO188" s="348"/>
      <c r="AP188" s="348"/>
      <c r="AQ188" s="348"/>
      <c r="AR188" s="357"/>
      <c r="AS188" s="357"/>
      <c r="AT188" s="347"/>
      <c r="AU188" s="348"/>
      <c r="AV188" s="348"/>
      <c r="AW188" s="349"/>
      <c r="AX188" s="348"/>
      <c r="AY188" s="348"/>
      <c r="AZ188" s="348"/>
      <c r="BA188" s="348"/>
      <c r="BB188" s="348"/>
      <c r="BC188" s="348"/>
      <c r="BD188" s="348"/>
      <c r="BE188" s="302"/>
      <c r="BF188" s="294"/>
    </row>
    <row r="189" spans="1:58" ht="14.4" x14ac:dyDescent="0.3">
      <c r="A189" s="464"/>
      <c r="B189" s="517" t="e">
        <f>'EVOX Top Level BOM'!#REF!</f>
        <v>#REF!</v>
      </c>
      <c r="C189" s="468" t="e">
        <f>'EVOX Top Level BOM'!#REF!</f>
        <v>#REF!</v>
      </c>
      <c r="D189" s="468" t="e">
        <f>'EVOX Top Level BOM'!#REF!</f>
        <v>#REF!</v>
      </c>
      <c r="E189" s="588" t="e">
        <f>'EVOX Top Level BOM'!#REF!</f>
        <v>#REF!</v>
      </c>
      <c r="F189" s="588" t="e">
        <f>'EVOX Top Level BOM'!#REF!</f>
        <v>#REF!</v>
      </c>
      <c r="G189" s="603" t="e">
        <f>'EVOX Top Level BOM'!#REF!</f>
        <v>#REF!</v>
      </c>
      <c r="H189" s="560" t="e">
        <f>'EVOX Top Level BOM'!#REF!</f>
        <v>#REF!</v>
      </c>
      <c r="I189" s="561" t="e">
        <f>'EVOX Top Level BOM'!#REF!</f>
        <v>#REF!</v>
      </c>
      <c r="J189" s="567" t="e">
        <f>'EVOX Top Level BOM'!#REF!</f>
        <v>#REF!</v>
      </c>
      <c r="K189" s="761"/>
      <c r="L189" s="761"/>
      <c r="M189" s="761"/>
      <c r="N189" s="764"/>
      <c r="O189" s="763"/>
      <c r="P189" s="723"/>
      <c r="Q189" s="348"/>
      <c r="R189" s="513"/>
      <c r="S189" s="348"/>
      <c r="T189" s="348"/>
      <c r="U189" s="348"/>
      <c r="V189" s="348"/>
      <c r="W189" s="348"/>
      <c r="X189" s="351"/>
      <c r="Y189" s="351"/>
      <c r="Z189" s="351"/>
      <c r="AA189" s="351"/>
      <c r="AB189" s="351"/>
      <c r="AC189" s="351"/>
      <c r="AD189" s="348"/>
      <c r="AE189" s="349"/>
      <c r="AF189" s="349"/>
      <c r="AG189" s="452"/>
      <c r="AH189" s="348"/>
      <c r="AI189" s="348"/>
      <c r="AJ189" s="348"/>
      <c r="AK189" s="348"/>
      <c r="AL189" s="348"/>
      <c r="AM189" s="348"/>
      <c r="AN189" s="348"/>
      <c r="AO189" s="348"/>
      <c r="AP189" s="348"/>
      <c r="AQ189" s="348"/>
      <c r="AR189" s="357"/>
      <c r="AS189" s="357"/>
      <c r="AT189" s="347"/>
      <c r="AU189" s="348"/>
      <c r="AV189" s="348"/>
      <c r="AW189" s="349"/>
      <c r="AX189" s="348"/>
      <c r="AY189" s="348"/>
      <c r="AZ189" s="348"/>
      <c r="BA189" s="348"/>
      <c r="BB189" s="348"/>
      <c r="BC189" s="348"/>
      <c r="BD189" s="348"/>
      <c r="BE189" s="302"/>
      <c r="BF189" s="294"/>
    </row>
    <row r="190" spans="1:58" ht="14.4" x14ac:dyDescent="0.3">
      <c r="A190" s="475"/>
      <c r="B190" s="513" t="e">
        <f>'EVOX Top Level BOM'!#REF!</f>
        <v>#REF!</v>
      </c>
      <c r="C190" s="351" t="e">
        <f>'EVOX Top Level BOM'!#REF!</f>
        <v>#REF!</v>
      </c>
      <c r="D190" s="351" t="e">
        <f>'EVOX Top Level BOM'!#REF!</f>
        <v>#REF!</v>
      </c>
      <c r="E190" s="586" t="e">
        <f>'EVOX Top Level BOM'!#REF!</f>
        <v>#REF!</v>
      </c>
      <c r="F190" s="586" t="e">
        <f>'EVOX Top Level BOM'!#REF!</f>
        <v>#REF!</v>
      </c>
      <c r="G190" s="589" t="e">
        <f>'EVOX Top Level BOM'!#REF!</f>
        <v>#REF!</v>
      </c>
      <c r="H190" s="491" t="e">
        <f>'EVOX Top Level BOM'!#REF!</f>
        <v>#REF!</v>
      </c>
      <c r="I190" s="489" t="e">
        <f>'EVOX Top Level BOM'!#REF!</f>
        <v>#REF!</v>
      </c>
      <c r="J190" s="492" t="e">
        <f>'EVOX Top Level BOM'!#REF!</f>
        <v>#REF!</v>
      </c>
      <c r="K190" s="761"/>
      <c r="L190" s="761"/>
      <c r="M190" s="761"/>
      <c r="N190" s="764"/>
      <c r="O190" s="763"/>
      <c r="P190" s="723"/>
      <c r="Q190" s="348"/>
      <c r="R190" s="513"/>
      <c r="S190" s="348"/>
      <c r="T190" s="348"/>
      <c r="U190" s="348"/>
      <c r="V190" s="348"/>
      <c r="W190" s="348"/>
      <c r="X190" s="351"/>
      <c r="Y190" s="351"/>
      <c r="Z190" s="351"/>
      <c r="AA190" s="351"/>
      <c r="AB190" s="351"/>
      <c r="AC190" s="351"/>
      <c r="AD190" s="348"/>
      <c r="AE190" s="348"/>
      <c r="AF190" s="348"/>
      <c r="AG190" s="452"/>
      <c r="AH190" s="348"/>
      <c r="AI190" s="348"/>
      <c r="AJ190" s="348"/>
      <c r="AK190" s="348"/>
      <c r="AL190" s="348"/>
      <c r="AM190" s="348"/>
      <c r="AN190" s="348"/>
      <c r="AO190" s="348"/>
      <c r="AP190" s="348"/>
      <c r="AQ190" s="348"/>
      <c r="AR190" s="357"/>
      <c r="AS190" s="357"/>
      <c r="AT190" s="347"/>
      <c r="AU190" s="348"/>
      <c r="AV190" s="348"/>
      <c r="AW190" s="349"/>
      <c r="AX190" s="348"/>
      <c r="AY190" s="348"/>
      <c r="AZ190" s="348"/>
      <c r="BA190" s="348"/>
      <c r="BB190" s="348"/>
      <c r="BC190" s="348"/>
      <c r="BD190" s="348"/>
      <c r="BE190" s="302"/>
      <c r="BF190" s="294"/>
    </row>
    <row r="191" spans="1:58" ht="14.4" x14ac:dyDescent="0.3">
      <c r="A191" s="475"/>
      <c r="B191" s="513" t="e">
        <f>'EVOX Top Level BOM'!#REF!</f>
        <v>#REF!</v>
      </c>
      <c r="C191" s="351" t="e">
        <f>'EVOX Top Level BOM'!#REF!</f>
        <v>#REF!</v>
      </c>
      <c r="D191" s="351" t="e">
        <f>'EVOX Top Level BOM'!#REF!</f>
        <v>#REF!</v>
      </c>
      <c r="E191" s="586" t="e">
        <f>'EVOX Top Level BOM'!#REF!</f>
        <v>#REF!</v>
      </c>
      <c r="F191" s="586" t="e">
        <f>'EVOX Top Level BOM'!#REF!</f>
        <v>#REF!</v>
      </c>
      <c r="G191" s="589" t="e">
        <f>'EVOX Top Level BOM'!#REF!</f>
        <v>#REF!</v>
      </c>
      <c r="H191" s="491" t="e">
        <f>'EVOX Top Level BOM'!#REF!</f>
        <v>#REF!</v>
      </c>
      <c r="I191" s="489" t="e">
        <f>'EVOX Top Level BOM'!#REF!</f>
        <v>#REF!</v>
      </c>
      <c r="J191" s="492" t="e">
        <f>'EVOX Top Level BOM'!#REF!</f>
        <v>#REF!</v>
      </c>
      <c r="K191" s="761"/>
      <c r="L191" s="761"/>
      <c r="M191" s="761"/>
      <c r="N191" s="764"/>
      <c r="O191" s="763"/>
      <c r="P191" s="723"/>
      <c r="Q191" s="348"/>
      <c r="R191" s="513"/>
      <c r="S191" s="348"/>
      <c r="T191" s="348"/>
      <c r="U191" s="348"/>
      <c r="V191" s="348"/>
      <c r="W191" s="348"/>
      <c r="X191" s="351"/>
      <c r="Y191" s="351"/>
      <c r="Z191" s="351"/>
      <c r="AA191" s="351"/>
      <c r="AB191" s="351"/>
      <c r="AC191" s="351"/>
      <c r="AD191" s="348"/>
      <c r="AE191" s="348"/>
      <c r="AF191" s="348"/>
      <c r="AG191" s="452"/>
      <c r="AH191" s="348"/>
      <c r="AI191" s="348"/>
      <c r="AJ191" s="348"/>
      <c r="AK191" s="348"/>
      <c r="AL191" s="348"/>
      <c r="AM191" s="348"/>
      <c r="AN191" s="348"/>
      <c r="AO191" s="348"/>
      <c r="AP191" s="348"/>
      <c r="AQ191" s="348"/>
      <c r="AR191" s="357"/>
      <c r="AS191" s="357"/>
      <c r="AT191" s="347"/>
      <c r="AU191" s="348"/>
      <c r="AV191" s="348"/>
      <c r="AW191" s="349"/>
      <c r="AX191" s="348"/>
      <c r="AY191" s="348"/>
      <c r="AZ191" s="348"/>
      <c r="BA191" s="348"/>
      <c r="BB191" s="348"/>
      <c r="BC191" s="348"/>
      <c r="BD191" s="348"/>
      <c r="BE191" s="302"/>
      <c r="BF191" s="294"/>
    </row>
    <row r="192" spans="1:58" ht="14.4" x14ac:dyDescent="0.3">
      <c r="A192" s="464"/>
      <c r="B192" s="517" t="e">
        <f>'EVOX Top Level BOM'!#REF!</f>
        <v>#REF!</v>
      </c>
      <c r="C192" s="468" t="e">
        <f>'EVOX Top Level BOM'!#REF!</f>
        <v>#REF!</v>
      </c>
      <c r="D192" s="468" t="e">
        <f>'EVOX Top Level BOM'!#REF!</f>
        <v>#REF!</v>
      </c>
      <c r="E192" s="588" t="e">
        <f>'EVOX Top Level BOM'!#REF!</f>
        <v>#REF!</v>
      </c>
      <c r="F192" s="588" t="e">
        <f>'EVOX Top Level BOM'!#REF!</f>
        <v>#REF!</v>
      </c>
      <c r="G192" s="603" t="e">
        <f>'EVOX Top Level BOM'!#REF!</f>
        <v>#REF!</v>
      </c>
      <c r="H192" s="560" t="e">
        <f>'EVOX Top Level BOM'!#REF!</f>
        <v>#REF!</v>
      </c>
      <c r="I192" s="561" t="e">
        <f>'EVOX Top Level BOM'!#REF!</f>
        <v>#REF!</v>
      </c>
      <c r="J192" s="567" t="e">
        <f>'EVOX Top Level BOM'!#REF!</f>
        <v>#REF!</v>
      </c>
      <c r="K192" s="761"/>
      <c r="L192" s="761"/>
      <c r="M192" s="761"/>
      <c r="N192" s="764"/>
      <c r="O192" s="763"/>
      <c r="P192" s="723"/>
      <c r="Q192" s="348"/>
      <c r="R192" s="513"/>
      <c r="S192" s="348"/>
      <c r="T192" s="348"/>
      <c r="U192" s="348"/>
      <c r="V192" s="348"/>
      <c r="W192" s="348"/>
      <c r="X192" s="351"/>
      <c r="Y192" s="351"/>
      <c r="Z192" s="351"/>
      <c r="AA192" s="351"/>
      <c r="AB192" s="351"/>
      <c r="AC192" s="351"/>
      <c r="AD192" s="348"/>
      <c r="AE192" s="349"/>
      <c r="AF192" s="349"/>
      <c r="AG192" s="452"/>
      <c r="AH192" s="348"/>
      <c r="AI192" s="348"/>
      <c r="AJ192" s="348"/>
      <c r="AK192" s="348"/>
      <c r="AL192" s="348"/>
      <c r="AM192" s="348"/>
      <c r="AN192" s="348"/>
      <c r="AO192" s="348"/>
      <c r="AP192" s="348"/>
      <c r="AQ192" s="348"/>
      <c r="AR192" s="357"/>
      <c r="AS192" s="357"/>
      <c r="AT192" s="347"/>
      <c r="AU192" s="348"/>
      <c r="AV192" s="348"/>
      <c r="AW192" s="349"/>
      <c r="AX192" s="348"/>
      <c r="AY192" s="348"/>
      <c r="AZ192" s="348"/>
      <c r="BA192" s="348"/>
      <c r="BB192" s="348"/>
      <c r="BC192" s="348"/>
      <c r="BD192" s="348"/>
      <c r="BE192" s="302"/>
      <c r="BF192" s="294"/>
    </row>
    <row r="193" spans="1:58" ht="14.4" x14ac:dyDescent="0.3">
      <c r="A193" s="464"/>
      <c r="B193" s="517" t="e">
        <f>'EVOX Top Level BOM'!#REF!</f>
        <v>#REF!</v>
      </c>
      <c r="C193" s="468" t="e">
        <f>'EVOX Top Level BOM'!#REF!</f>
        <v>#REF!</v>
      </c>
      <c r="D193" s="468" t="e">
        <f>'EVOX Top Level BOM'!#REF!</f>
        <v>#REF!</v>
      </c>
      <c r="E193" s="588" t="e">
        <f>'EVOX Top Level BOM'!#REF!</f>
        <v>#REF!</v>
      </c>
      <c r="F193" s="588" t="e">
        <f>'EVOX Top Level BOM'!#REF!</f>
        <v>#REF!</v>
      </c>
      <c r="G193" s="603" t="e">
        <f>'EVOX Top Level BOM'!#REF!</f>
        <v>#REF!</v>
      </c>
      <c r="H193" s="560" t="e">
        <f>'EVOX Top Level BOM'!#REF!</f>
        <v>#REF!</v>
      </c>
      <c r="I193" s="561" t="e">
        <f>'EVOX Top Level BOM'!#REF!</f>
        <v>#REF!</v>
      </c>
      <c r="J193" s="567" t="e">
        <f>'EVOX Top Level BOM'!#REF!</f>
        <v>#REF!</v>
      </c>
      <c r="K193" s="761"/>
      <c r="L193" s="761"/>
      <c r="M193" s="761"/>
      <c r="N193" s="764"/>
      <c r="O193" s="763"/>
      <c r="P193" s="723"/>
      <c r="Q193" s="348"/>
      <c r="R193" s="513"/>
      <c r="S193" s="348"/>
      <c r="T193" s="348"/>
      <c r="U193" s="348"/>
      <c r="V193" s="348"/>
      <c r="W193" s="348"/>
      <c r="X193" s="351"/>
      <c r="Y193" s="351"/>
      <c r="Z193" s="351"/>
      <c r="AA193" s="351"/>
      <c r="AB193" s="351"/>
      <c r="AC193" s="351"/>
      <c r="AD193" s="348"/>
      <c r="AE193" s="349"/>
      <c r="AF193" s="349"/>
      <c r="AG193" s="452"/>
      <c r="AH193" s="348"/>
      <c r="AI193" s="348"/>
      <c r="AJ193" s="348"/>
      <c r="AK193" s="348"/>
      <c r="AL193" s="348"/>
      <c r="AM193" s="348"/>
      <c r="AN193" s="348"/>
      <c r="AO193" s="348"/>
      <c r="AP193" s="348"/>
      <c r="AQ193" s="348"/>
      <c r="AR193" s="357"/>
      <c r="AS193" s="357"/>
      <c r="AT193" s="347"/>
      <c r="AU193" s="348"/>
      <c r="AV193" s="348"/>
      <c r="AW193" s="349"/>
      <c r="AX193" s="348"/>
      <c r="AY193" s="348"/>
      <c r="AZ193" s="348"/>
      <c r="BA193" s="348"/>
      <c r="BB193" s="348"/>
      <c r="BC193" s="348"/>
      <c r="BD193" s="348"/>
      <c r="BE193" s="302"/>
      <c r="BF193" s="294"/>
    </row>
    <row r="194" spans="1:58" ht="14.4" x14ac:dyDescent="0.3">
      <c r="A194" s="464"/>
      <c r="B194" s="517" t="e">
        <f>'EVOX Top Level BOM'!#REF!</f>
        <v>#REF!</v>
      </c>
      <c r="C194" s="468" t="e">
        <f>'EVOX Top Level BOM'!#REF!</f>
        <v>#REF!</v>
      </c>
      <c r="D194" s="468" t="e">
        <f>'EVOX Top Level BOM'!#REF!</f>
        <v>#REF!</v>
      </c>
      <c r="E194" s="588" t="e">
        <f>'EVOX Top Level BOM'!#REF!</f>
        <v>#REF!</v>
      </c>
      <c r="F194" s="588" t="e">
        <f>'EVOX Top Level BOM'!#REF!</f>
        <v>#REF!</v>
      </c>
      <c r="G194" s="603" t="e">
        <f>'EVOX Top Level BOM'!#REF!</f>
        <v>#REF!</v>
      </c>
      <c r="H194" s="560" t="e">
        <f>'EVOX Top Level BOM'!#REF!</f>
        <v>#REF!</v>
      </c>
      <c r="I194" s="561" t="e">
        <f>'EVOX Top Level BOM'!#REF!</f>
        <v>#REF!</v>
      </c>
      <c r="J194" s="567" t="e">
        <f>'EVOX Top Level BOM'!#REF!</f>
        <v>#REF!</v>
      </c>
      <c r="K194" s="761"/>
      <c r="L194" s="761"/>
      <c r="M194" s="761"/>
      <c r="N194" s="764"/>
      <c r="O194" s="763"/>
      <c r="P194" s="723"/>
      <c r="Q194" s="348"/>
      <c r="R194" s="513"/>
      <c r="S194" s="348"/>
      <c r="T194" s="348"/>
      <c r="U194" s="348"/>
      <c r="V194" s="348"/>
      <c r="W194" s="348"/>
      <c r="X194" s="351"/>
      <c r="Y194" s="351"/>
      <c r="Z194" s="351"/>
      <c r="AA194" s="351"/>
      <c r="AB194" s="351"/>
      <c r="AC194" s="351"/>
      <c r="AD194" s="348"/>
      <c r="AE194" s="349"/>
      <c r="AF194" s="349"/>
      <c r="AG194" s="452"/>
      <c r="AH194" s="348"/>
      <c r="AI194" s="348"/>
      <c r="AJ194" s="348"/>
      <c r="AK194" s="348"/>
      <c r="AL194" s="348"/>
      <c r="AM194" s="348"/>
      <c r="AN194" s="348"/>
      <c r="AO194" s="348"/>
      <c r="AP194" s="348"/>
      <c r="AQ194" s="348"/>
      <c r="AR194" s="357"/>
      <c r="AS194" s="357"/>
      <c r="AT194" s="347"/>
      <c r="AU194" s="348"/>
      <c r="AV194" s="348"/>
      <c r="AW194" s="349"/>
      <c r="AX194" s="348"/>
      <c r="AY194" s="348"/>
      <c r="AZ194" s="348"/>
      <c r="BA194" s="348"/>
      <c r="BB194" s="348"/>
      <c r="BC194" s="348"/>
      <c r="BD194" s="348"/>
      <c r="BE194" s="302"/>
      <c r="BF194" s="294"/>
    </row>
    <row r="195" spans="1:58" ht="14.4" x14ac:dyDescent="0.3">
      <c r="A195" s="475"/>
      <c r="B195" s="513" t="e">
        <f>'EVOX Top Level BOM'!#REF!</f>
        <v>#REF!</v>
      </c>
      <c r="C195" s="351" t="e">
        <f>'EVOX Top Level BOM'!#REF!</f>
        <v>#REF!</v>
      </c>
      <c r="D195" s="351" t="e">
        <f>'EVOX Top Level BOM'!#REF!</f>
        <v>#REF!</v>
      </c>
      <c r="E195" s="586" t="e">
        <f>'EVOX Top Level BOM'!#REF!</f>
        <v>#REF!</v>
      </c>
      <c r="F195" s="586" t="e">
        <f>'EVOX Top Level BOM'!#REF!</f>
        <v>#REF!</v>
      </c>
      <c r="G195" s="589" t="e">
        <f>'EVOX Top Level BOM'!#REF!</f>
        <v>#REF!</v>
      </c>
      <c r="H195" s="491" t="e">
        <f>'EVOX Top Level BOM'!#REF!</f>
        <v>#REF!</v>
      </c>
      <c r="I195" s="489" t="e">
        <f>'EVOX Top Level BOM'!#REF!</f>
        <v>#REF!</v>
      </c>
      <c r="J195" s="492" t="e">
        <f>'EVOX Top Level BOM'!#REF!</f>
        <v>#REF!</v>
      </c>
      <c r="K195" s="761"/>
      <c r="L195" s="761"/>
      <c r="M195" s="761"/>
      <c r="N195" s="764"/>
      <c r="O195" s="763"/>
      <c r="P195" s="723"/>
      <c r="Q195" s="348"/>
      <c r="R195" s="513"/>
      <c r="S195" s="348"/>
      <c r="T195" s="348"/>
      <c r="U195" s="348"/>
      <c r="V195" s="348"/>
      <c r="W195" s="348"/>
      <c r="X195" s="351"/>
      <c r="Y195" s="351"/>
      <c r="Z195" s="351"/>
      <c r="AA195" s="351"/>
      <c r="AB195" s="351"/>
      <c r="AC195" s="351"/>
      <c r="AD195" s="348"/>
      <c r="AE195" s="348"/>
      <c r="AF195" s="348"/>
      <c r="AG195" s="452"/>
      <c r="AH195" s="348"/>
      <c r="AI195" s="348"/>
      <c r="AJ195" s="348"/>
      <c r="AK195" s="348"/>
      <c r="AL195" s="348"/>
      <c r="AM195" s="348"/>
      <c r="AN195" s="348"/>
      <c r="AO195" s="348"/>
      <c r="AP195" s="348"/>
      <c r="AQ195" s="348"/>
      <c r="AR195" s="357"/>
      <c r="AS195" s="357"/>
      <c r="AT195" s="347"/>
      <c r="AU195" s="348"/>
      <c r="AV195" s="348"/>
      <c r="AW195" s="349"/>
      <c r="AX195" s="348"/>
      <c r="AY195" s="348"/>
      <c r="AZ195" s="348"/>
      <c r="BA195" s="348"/>
      <c r="BB195" s="348"/>
      <c r="BC195" s="348"/>
      <c r="BD195" s="348"/>
      <c r="BE195" s="302"/>
      <c r="BF195" s="294"/>
    </row>
    <row r="196" spans="1:58" ht="14.4" x14ac:dyDescent="0.3">
      <c r="A196" s="475"/>
      <c r="B196" s="513" t="e">
        <f>'EVOX Top Level BOM'!#REF!</f>
        <v>#REF!</v>
      </c>
      <c r="C196" s="351" t="e">
        <f>'EVOX Top Level BOM'!#REF!</f>
        <v>#REF!</v>
      </c>
      <c r="D196" s="351" t="e">
        <f>'EVOX Top Level BOM'!#REF!</f>
        <v>#REF!</v>
      </c>
      <c r="E196" s="586" t="e">
        <f>'EVOX Top Level BOM'!#REF!</f>
        <v>#REF!</v>
      </c>
      <c r="F196" s="586" t="e">
        <f>'EVOX Top Level BOM'!#REF!</f>
        <v>#REF!</v>
      </c>
      <c r="G196" s="589" t="e">
        <f>'EVOX Top Level BOM'!#REF!</f>
        <v>#REF!</v>
      </c>
      <c r="H196" s="491" t="e">
        <f>'EVOX Top Level BOM'!#REF!</f>
        <v>#REF!</v>
      </c>
      <c r="I196" s="489" t="e">
        <f>'EVOX Top Level BOM'!#REF!</f>
        <v>#REF!</v>
      </c>
      <c r="J196" s="492" t="e">
        <f>'EVOX Top Level BOM'!#REF!</f>
        <v>#REF!</v>
      </c>
      <c r="K196" s="761"/>
      <c r="L196" s="761"/>
      <c r="M196" s="761"/>
      <c r="N196" s="764"/>
      <c r="O196" s="763"/>
      <c r="P196" s="723"/>
      <c r="Q196" s="348"/>
      <c r="R196" s="513"/>
      <c r="S196" s="348"/>
      <c r="T196" s="348"/>
      <c r="U196" s="348"/>
      <c r="V196" s="348"/>
      <c r="W196" s="348"/>
      <c r="X196" s="351"/>
      <c r="Y196" s="351"/>
      <c r="Z196" s="351"/>
      <c r="AA196" s="351"/>
      <c r="AB196" s="351"/>
      <c r="AC196" s="351"/>
      <c r="AD196" s="348"/>
      <c r="AE196" s="348"/>
      <c r="AF196" s="348"/>
      <c r="AG196" s="452"/>
      <c r="AH196" s="348"/>
      <c r="AI196" s="348"/>
      <c r="AJ196" s="348"/>
      <c r="AK196" s="348"/>
      <c r="AL196" s="348"/>
      <c r="AM196" s="348"/>
      <c r="AN196" s="348"/>
      <c r="AO196" s="348"/>
      <c r="AP196" s="348"/>
      <c r="AQ196" s="348"/>
      <c r="AR196" s="357"/>
      <c r="AS196" s="357"/>
      <c r="AT196" s="347"/>
      <c r="AU196" s="348"/>
      <c r="AV196" s="348"/>
      <c r="AW196" s="349"/>
      <c r="AX196" s="348"/>
      <c r="AY196" s="348"/>
      <c r="AZ196" s="348"/>
      <c r="BA196" s="348"/>
      <c r="BB196" s="348"/>
      <c r="BC196" s="348"/>
      <c r="BD196" s="348"/>
      <c r="BE196" s="302"/>
      <c r="BF196" s="294"/>
    </row>
    <row r="197" spans="1:58" ht="14.4" x14ac:dyDescent="0.3">
      <c r="A197" s="475"/>
      <c r="B197" s="513" t="e">
        <f>'EVOX Top Level BOM'!#REF!</f>
        <v>#REF!</v>
      </c>
      <c r="C197" s="351" t="e">
        <f>'EVOX Top Level BOM'!#REF!</f>
        <v>#REF!</v>
      </c>
      <c r="D197" s="351" t="e">
        <f>'EVOX Top Level BOM'!#REF!</f>
        <v>#REF!</v>
      </c>
      <c r="E197" s="586" t="e">
        <f>'EVOX Top Level BOM'!#REF!</f>
        <v>#REF!</v>
      </c>
      <c r="F197" s="586" t="e">
        <f>'EVOX Top Level BOM'!#REF!</f>
        <v>#REF!</v>
      </c>
      <c r="G197" s="589" t="e">
        <f>'EVOX Top Level BOM'!#REF!</f>
        <v>#REF!</v>
      </c>
      <c r="H197" s="491" t="e">
        <f>'EVOX Top Level BOM'!#REF!</f>
        <v>#REF!</v>
      </c>
      <c r="I197" s="489" t="e">
        <f>'EVOX Top Level BOM'!#REF!</f>
        <v>#REF!</v>
      </c>
      <c r="J197" s="492" t="e">
        <f>'EVOX Top Level BOM'!#REF!</f>
        <v>#REF!</v>
      </c>
      <c r="K197" s="761"/>
      <c r="L197" s="761"/>
      <c r="M197" s="761"/>
      <c r="N197" s="764"/>
      <c r="O197" s="763"/>
      <c r="P197" s="723"/>
      <c r="Q197" s="348"/>
      <c r="R197" s="513"/>
      <c r="S197" s="348"/>
      <c r="T197" s="348"/>
      <c r="U197" s="348"/>
      <c r="V197" s="348"/>
      <c r="W197" s="348"/>
      <c r="X197" s="351"/>
      <c r="Y197" s="351"/>
      <c r="Z197" s="351"/>
      <c r="AA197" s="351"/>
      <c r="AB197" s="351"/>
      <c r="AC197" s="351"/>
      <c r="AD197" s="348"/>
      <c r="AE197" s="348"/>
      <c r="AF197" s="348"/>
      <c r="AG197" s="452"/>
      <c r="AH197" s="348"/>
      <c r="AI197" s="348"/>
      <c r="AJ197" s="348"/>
      <c r="AK197" s="348"/>
      <c r="AL197" s="348"/>
      <c r="AM197" s="348"/>
      <c r="AN197" s="348"/>
      <c r="AO197" s="348"/>
      <c r="AP197" s="348"/>
      <c r="AQ197" s="348"/>
      <c r="AR197" s="357"/>
      <c r="AS197" s="357"/>
      <c r="AT197" s="347"/>
      <c r="AU197" s="348"/>
      <c r="AV197" s="348"/>
      <c r="AW197" s="349"/>
      <c r="AX197" s="348"/>
      <c r="AY197" s="348"/>
      <c r="AZ197" s="348"/>
      <c r="BA197" s="348"/>
      <c r="BB197" s="348"/>
      <c r="BC197" s="348"/>
      <c r="BD197" s="348"/>
      <c r="BE197" s="302"/>
      <c r="BF197" s="294"/>
    </row>
    <row r="198" spans="1:58" ht="14.4" x14ac:dyDescent="0.3">
      <c r="A198" s="475"/>
      <c r="B198" s="513" t="e">
        <f>'EVOX Top Level BOM'!#REF!</f>
        <v>#REF!</v>
      </c>
      <c r="C198" s="351" t="e">
        <f>'EVOX Top Level BOM'!#REF!</f>
        <v>#REF!</v>
      </c>
      <c r="D198" s="351" t="e">
        <f>'EVOX Top Level BOM'!#REF!</f>
        <v>#REF!</v>
      </c>
      <c r="E198" s="586" t="e">
        <f>'EVOX Top Level BOM'!#REF!</f>
        <v>#REF!</v>
      </c>
      <c r="F198" s="586" t="e">
        <f>'EVOX Top Level BOM'!#REF!</f>
        <v>#REF!</v>
      </c>
      <c r="G198" s="589" t="e">
        <f>'EVOX Top Level BOM'!#REF!</f>
        <v>#REF!</v>
      </c>
      <c r="H198" s="491" t="e">
        <f>'EVOX Top Level BOM'!#REF!</f>
        <v>#REF!</v>
      </c>
      <c r="I198" s="489" t="e">
        <f>'EVOX Top Level BOM'!#REF!</f>
        <v>#REF!</v>
      </c>
      <c r="J198" s="492" t="e">
        <f>'EVOX Top Level BOM'!#REF!</f>
        <v>#REF!</v>
      </c>
      <c r="K198" s="761"/>
      <c r="L198" s="761"/>
      <c r="M198" s="761"/>
      <c r="N198" s="764"/>
      <c r="O198" s="763"/>
      <c r="P198" s="723"/>
      <c r="Q198" s="348"/>
      <c r="R198" s="513"/>
      <c r="S198" s="348"/>
      <c r="T198" s="348"/>
      <c r="U198" s="348"/>
      <c r="V198" s="348"/>
      <c r="W198" s="348"/>
      <c r="X198" s="351"/>
      <c r="Y198" s="351"/>
      <c r="Z198" s="351"/>
      <c r="AA198" s="351"/>
      <c r="AB198" s="351"/>
      <c r="AC198" s="351"/>
      <c r="AD198" s="348"/>
      <c r="AE198" s="348"/>
      <c r="AF198" s="348"/>
      <c r="AG198" s="452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57"/>
      <c r="AS198" s="357"/>
      <c r="AT198" s="347"/>
      <c r="AU198" s="348"/>
      <c r="AV198" s="348"/>
      <c r="AW198" s="349"/>
      <c r="AX198" s="348"/>
      <c r="AY198" s="348"/>
      <c r="AZ198" s="348"/>
      <c r="BA198" s="348"/>
      <c r="BB198" s="348"/>
      <c r="BC198" s="348"/>
      <c r="BD198" s="348"/>
      <c r="BE198" s="302"/>
      <c r="BF198" s="294"/>
    </row>
    <row r="199" spans="1:58" ht="14.4" x14ac:dyDescent="0.3">
      <c r="A199" s="475"/>
      <c r="B199" s="513" t="e">
        <f>'EVOX Top Level BOM'!#REF!</f>
        <v>#REF!</v>
      </c>
      <c r="C199" s="351" t="e">
        <f>'EVOX Top Level BOM'!#REF!</f>
        <v>#REF!</v>
      </c>
      <c r="D199" s="351" t="e">
        <f>'EVOX Top Level BOM'!#REF!</f>
        <v>#REF!</v>
      </c>
      <c r="E199" s="586" t="e">
        <f>'EVOX Top Level BOM'!#REF!</f>
        <v>#REF!</v>
      </c>
      <c r="F199" s="586" t="e">
        <f>'EVOX Top Level BOM'!#REF!</f>
        <v>#REF!</v>
      </c>
      <c r="G199" s="589" t="e">
        <f>'EVOX Top Level BOM'!#REF!</f>
        <v>#REF!</v>
      </c>
      <c r="H199" s="491" t="e">
        <f>'EVOX Top Level BOM'!#REF!</f>
        <v>#REF!</v>
      </c>
      <c r="I199" s="489" t="e">
        <f>'EVOX Top Level BOM'!#REF!</f>
        <v>#REF!</v>
      </c>
      <c r="J199" s="492" t="e">
        <f>'EVOX Top Level BOM'!#REF!</f>
        <v>#REF!</v>
      </c>
      <c r="K199" s="761"/>
      <c r="L199" s="761"/>
      <c r="M199" s="761"/>
      <c r="N199" s="764"/>
      <c r="O199" s="763"/>
      <c r="P199" s="723"/>
      <c r="Q199" s="348"/>
      <c r="R199" s="513"/>
      <c r="S199" s="348"/>
      <c r="T199" s="348"/>
      <c r="U199" s="348"/>
      <c r="V199" s="348"/>
      <c r="W199" s="348"/>
      <c r="X199" s="351"/>
      <c r="Y199" s="351"/>
      <c r="Z199" s="351"/>
      <c r="AA199" s="351"/>
      <c r="AB199" s="351"/>
      <c r="AC199" s="351"/>
      <c r="AD199" s="348"/>
      <c r="AE199" s="348"/>
      <c r="AF199" s="348"/>
      <c r="AG199" s="452"/>
      <c r="AH199" s="348"/>
      <c r="AI199" s="348"/>
      <c r="AJ199" s="348"/>
      <c r="AK199" s="348"/>
      <c r="AL199" s="348"/>
      <c r="AM199" s="348"/>
      <c r="AN199" s="348"/>
      <c r="AO199" s="348"/>
      <c r="AP199" s="348"/>
      <c r="AQ199" s="348"/>
      <c r="AR199" s="357"/>
      <c r="AS199" s="357"/>
      <c r="AT199" s="347"/>
      <c r="AU199" s="348"/>
      <c r="AV199" s="348"/>
      <c r="AW199" s="349"/>
      <c r="AX199" s="348"/>
      <c r="AY199" s="348"/>
      <c r="AZ199" s="348"/>
      <c r="BA199" s="348"/>
      <c r="BB199" s="348"/>
      <c r="BC199" s="348"/>
      <c r="BD199" s="348"/>
      <c r="BE199" s="302"/>
      <c r="BF199" s="294"/>
    </row>
    <row r="200" spans="1:58" ht="14.4" x14ac:dyDescent="0.3">
      <c r="A200" s="464"/>
      <c r="B200" s="517" t="e">
        <f>'EVOX Top Level BOM'!#REF!</f>
        <v>#REF!</v>
      </c>
      <c r="C200" s="468" t="e">
        <f>'EVOX Top Level BOM'!#REF!</f>
        <v>#REF!</v>
      </c>
      <c r="D200" s="468" t="e">
        <f>'EVOX Top Level BOM'!#REF!</f>
        <v>#REF!</v>
      </c>
      <c r="E200" s="588" t="e">
        <f>'EVOX Top Level BOM'!#REF!</f>
        <v>#REF!</v>
      </c>
      <c r="F200" s="588" t="e">
        <f>'EVOX Top Level BOM'!#REF!</f>
        <v>#REF!</v>
      </c>
      <c r="G200" s="603" t="e">
        <f>'EVOX Top Level BOM'!#REF!</f>
        <v>#REF!</v>
      </c>
      <c r="H200" s="560" t="e">
        <f>'EVOX Top Level BOM'!#REF!</f>
        <v>#REF!</v>
      </c>
      <c r="I200" s="561" t="e">
        <f>'EVOX Top Level BOM'!#REF!</f>
        <v>#REF!</v>
      </c>
      <c r="J200" s="567" t="e">
        <f>'EVOX Top Level BOM'!#REF!</f>
        <v>#REF!</v>
      </c>
      <c r="K200" s="761"/>
      <c r="L200" s="761"/>
      <c r="M200" s="761"/>
      <c r="N200" s="764"/>
      <c r="O200" s="763"/>
      <c r="P200" s="723"/>
      <c r="Q200" s="348"/>
      <c r="R200" s="513"/>
      <c r="S200" s="348"/>
      <c r="T200" s="348"/>
      <c r="U200" s="348"/>
      <c r="V200" s="348"/>
      <c r="W200" s="348"/>
      <c r="X200" s="351"/>
      <c r="Y200" s="351"/>
      <c r="Z200" s="351"/>
      <c r="AA200" s="351"/>
      <c r="AB200" s="351"/>
      <c r="AC200" s="351"/>
      <c r="AD200" s="348"/>
      <c r="AE200" s="348"/>
      <c r="AF200" s="349"/>
      <c r="AG200" s="452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57"/>
      <c r="AS200" s="357"/>
      <c r="AT200" s="347"/>
      <c r="AU200" s="348"/>
      <c r="AV200" s="348"/>
      <c r="AW200" s="349"/>
      <c r="AX200" s="348"/>
      <c r="AY200" s="348"/>
      <c r="AZ200" s="348"/>
      <c r="BA200" s="348"/>
      <c r="BB200" s="348"/>
      <c r="BC200" s="348"/>
      <c r="BD200" s="348"/>
      <c r="BE200" s="302"/>
      <c r="BF200" s="294"/>
    </row>
    <row r="201" spans="1:58" ht="14.4" x14ac:dyDescent="0.3">
      <c r="A201" s="475"/>
      <c r="B201" s="513" t="e">
        <f>'EVOX Top Level BOM'!#REF!</f>
        <v>#REF!</v>
      </c>
      <c r="C201" s="351" t="e">
        <f>'EVOX Top Level BOM'!#REF!</f>
        <v>#REF!</v>
      </c>
      <c r="D201" s="351" t="e">
        <f>'EVOX Top Level BOM'!#REF!</f>
        <v>#REF!</v>
      </c>
      <c r="E201" s="586" t="e">
        <f>'EVOX Top Level BOM'!#REF!</f>
        <v>#REF!</v>
      </c>
      <c r="F201" s="586" t="e">
        <f>'EVOX Top Level BOM'!#REF!</f>
        <v>#REF!</v>
      </c>
      <c r="G201" s="589" t="e">
        <f>'EVOX Top Level BOM'!#REF!</f>
        <v>#REF!</v>
      </c>
      <c r="H201" s="491" t="e">
        <f>'EVOX Top Level BOM'!#REF!</f>
        <v>#REF!</v>
      </c>
      <c r="I201" s="489" t="e">
        <f>'EVOX Top Level BOM'!#REF!</f>
        <v>#REF!</v>
      </c>
      <c r="J201" s="492" t="e">
        <f>'EVOX Top Level BOM'!#REF!</f>
        <v>#REF!</v>
      </c>
      <c r="K201" s="761"/>
      <c r="L201" s="761"/>
      <c r="M201" s="761"/>
      <c r="N201" s="764"/>
      <c r="O201" s="763"/>
      <c r="P201" s="723"/>
      <c r="Q201" s="348"/>
      <c r="R201" s="513"/>
      <c r="S201" s="348"/>
      <c r="T201" s="348"/>
      <c r="U201" s="348"/>
      <c r="V201" s="348"/>
      <c r="W201" s="348"/>
      <c r="X201" s="351"/>
      <c r="Y201" s="351"/>
      <c r="Z201" s="351"/>
      <c r="AA201" s="351"/>
      <c r="AB201" s="351"/>
      <c r="AC201" s="351"/>
      <c r="AD201" s="348"/>
      <c r="AE201" s="348"/>
      <c r="AF201" s="348"/>
      <c r="AG201" s="452"/>
      <c r="AH201" s="348"/>
      <c r="AI201" s="348"/>
      <c r="AJ201" s="348"/>
      <c r="AK201" s="348"/>
      <c r="AL201" s="348"/>
      <c r="AM201" s="348"/>
      <c r="AN201" s="348"/>
      <c r="AO201" s="348"/>
      <c r="AP201" s="348"/>
      <c r="AQ201" s="348"/>
      <c r="AR201" s="357"/>
      <c r="AS201" s="357"/>
      <c r="AT201" s="347"/>
      <c r="AU201" s="348"/>
      <c r="AV201" s="348"/>
      <c r="AW201" s="349"/>
      <c r="AX201" s="348"/>
      <c r="AY201" s="348"/>
      <c r="AZ201" s="348"/>
      <c r="BA201" s="348"/>
      <c r="BB201" s="348"/>
      <c r="BC201" s="348"/>
      <c r="BD201" s="348"/>
      <c r="BE201" s="302"/>
      <c r="BF201" s="294"/>
    </row>
    <row r="202" spans="1:58" ht="14.4" x14ac:dyDescent="0.3">
      <c r="A202" s="475"/>
      <c r="B202" s="513" t="e">
        <f>'EVOX Top Level BOM'!#REF!</f>
        <v>#REF!</v>
      </c>
      <c r="C202" s="351" t="e">
        <f>'EVOX Top Level BOM'!#REF!</f>
        <v>#REF!</v>
      </c>
      <c r="D202" s="351" t="e">
        <f>'EVOX Top Level BOM'!#REF!</f>
        <v>#REF!</v>
      </c>
      <c r="E202" s="586" t="e">
        <f>'EVOX Top Level BOM'!#REF!</f>
        <v>#REF!</v>
      </c>
      <c r="F202" s="586" t="e">
        <f>'EVOX Top Level BOM'!#REF!</f>
        <v>#REF!</v>
      </c>
      <c r="G202" s="589" t="e">
        <f>'EVOX Top Level BOM'!#REF!</f>
        <v>#REF!</v>
      </c>
      <c r="H202" s="491" t="e">
        <f>'EVOX Top Level BOM'!#REF!</f>
        <v>#REF!</v>
      </c>
      <c r="I202" s="489" t="e">
        <f>'EVOX Top Level BOM'!#REF!</f>
        <v>#REF!</v>
      </c>
      <c r="J202" s="492" t="e">
        <f>'EVOX Top Level BOM'!#REF!</f>
        <v>#REF!</v>
      </c>
      <c r="K202" s="761"/>
      <c r="L202" s="761"/>
      <c r="M202" s="761"/>
      <c r="N202" s="764"/>
      <c r="O202" s="763"/>
      <c r="P202" s="723"/>
      <c r="Q202" s="348"/>
      <c r="R202" s="513"/>
      <c r="S202" s="348"/>
      <c r="T202" s="348"/>
      <c r="U202" s="348"/>
      <c r="V202" s="348"/>
      <c r="W202" s="348"/>
      <c r="X202" s="351"/>
      <c r="Y202" s="351"/>
      <c r="Z202" s="351"/>
      <c r="AA202" s="351"/>
      <c r="AB202" s="351"/>
      <c r="AC202" s="351"/>
      <c r="AD202" s="348"/>
      <c r="AE202" s="348"/>
      <c r="AF202" s="348"/>
      <c r="AG202" s="452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57"/>
      <c r="AS202" s="357"/>
      <c r="AT202" s="347"/>
      <c r="AU202" s="348"/>
      <c r="AV202" s="348"/>
      <c r="AW202" s="349"/>
      <c r="AX202" s="348"/>
      <c r="AY202" s="348"/>
      <c r="AZ202" s="348"/>
      <c r="BA202" s="348"/>
      <c r="BB202" s="348"/>
      <c r="BC202" s="348"/>
      <c r="BD202" s="348"/>
      <c r="BE202" s="302"/>
      <c r="BF202" s="294"/>
    </row>
    <row r="203" spans="1:58" ht="14.4" x14ac:dyDescent="0.3">
      <c r="A203" s="475"/>
      <c r="B203" s="513" t="e">
        <f>'EVOX Top Level BOM'!#REF!</f>
        <v>#REF!</v>
      </c>
      <c r="C203" s="351" t="e">
        <f>'EVOX Top Level BOM'!#REF!</f>
        <v>#REF!</v>
      </c>
      <c r="D203" s="351" t="e">
        <f>'EVOX Top Level BOM'!#REF!</f>
        <v>#REF!</v>
      </c>
      <c r="E203" s="586" t="e">
        <f>'EVOX Top Level BOM'!#REF!</f>
        <v>#REF!</v>
      </c>
      <c r="F203" s="586" t="e">
        <f>'EVOX Top Level BOM'!#REF!</f>
        <v>#REF!</v>
      </c>
      <c r="G203" s="589" t="e">
        <f>'EVOX Top Level BOM'!#REF!</f>
        <v>#REF!</v>
      </c>
      <c r="H203" s="491" t="e">
        <f>'EVOX Top Level BOM'!#REF!</f>
        <v>#REF!</v>
      </c>
      <c r="I203" s="489" t="e">
        <f>'EVOX Top Level BOM'!#REF!</f>
        <v>#REF!</v>
      </c>
      <c r="J203" s="492" t="e">
        <f>'EVOX Top Level BOM'!#REF!</f>
        <v>#REF!</v>
      </c>
      <c r="K203" s="761"/>
      <c r="L203" s="761"/>
      <c r="M203" s="761"/>
      <c r="N203" s="764"/>
      <c r="O203" s="763"/>
      <c r="P203" s="723"/>
      <c r="Q203" s="348"/>
      <c r="R203" s="513"/>
      <c r="S203" s="348"/>
      <c r="T203" s="348"/>
      <c r="U203" s="348"/>
      <c r="V203" s="348"/>
      <c r="W203" s="348"/>
      <c r="X203" s="351"/>
      <c r="Y203" s="351"/>
      <c r="Z203" s="351"/>
      <c r="AA203" s="351"/>
      <c r="AB203" s="351"/>
      <c r="AC203" s="351"/>
      <c r="AD203" s="348"/>
      <c r="AE203" s="348"/>
      <c r="AF203" s="348"/>
      <c r="AG203" s="452"/>
      <c r="AH203" s="348"/>
      <c r="AI203" s="348"/>
      <c r="AJ203" s="348"/>
      <c r="AK203" s="348"/>
      <c r="AL203" s="348"/>
      <c r="AM203" s="348"/>
      <c r="AN203" s="348"/>
      <c r="AO203" s="348"/>
      <c r="AP203" s="348"/>
      <c r="AQ203" s="348"/>
      <c r="AR203" s="357"/>
      <c r="AS203" s="357"/>
      <c r="AT203" s="347"/>
      <c r="AU203" s="348"/>
      <c r="AV203" s="348"/>
      <c r="AW203" s="349"/>
      <c r="AX203" s="348"/>
      <c r="AY203" s="348"/>
      <c r="AZ203" s="348"/>
      <c r="BA203" s="348"/>
      <c r="BB203" s="348"/>
      <c r="BC203" s="348"/>
      <c r="BD203" s="348"/>
      <c r="BE203" s="302"/>
      <c r="BF203" s="294"/>
    </row>
    <row r="204" spans="1:58" ht="14.4" x14ac:dyDescent="0.3">
      <c r="A204" s="475"/>
      <c r="B204" s="513" t="e">
        <f>'EVOX Top Level BOM'!#REF!</f>
        <v>#REF!</v>
      </c>
      <c r="C204" s="351" t="e">
        <f>'EVOX Top Level BOM'!#REF!</f>
        <v>#REF!</v>
      </c>
      <c r="D204" s="351" t="e">
        <f>'EVOX Top Level BOM'!#REF!</f>
        <v>#REF!</v>
      </c>
      <c r="E204" s="586" t="e">
        <f>'EVOX Top Level BOM'!#REF!</f>
        <v>#REF!</v>
      </c>
      <c r="F204" s="586" t="e">
        <f>'EVOX Top Level BOM'!#REF!</f>
        <v>#REF!</v>
      </c>
      <c r="G204" s="589" t="e">
        <f>'EVOX Top Level BOM'!#REF!</f>
        <v>#REF!</v>
      </c>
      <c r="H204" s="491" t="e">
        <f>'EVOX Top Level BOM'!#REF!</f>
        <v>#REF!</v>
      </c>
      <c r="I204" s="489" t="e">
        <f>'EVOX Top Level BOM'!#REF!</f>
        <v>#REF!</v>
      </c>
      <c r="J204" s="492" t="e">
        <f>'EVOX Top Level BOM'!#REF!</f>
        <v>#REF!</v>
      </c>
      <c r="K204" s="761"/>
      <c r="L204" s="761"/>
      <c r="M204" s="761"/>
      <c r="N204" s="764"/>
      <c r="O204" s="763"/>
      <c r="P204" s="723"/>
      <c r="Q204" s="348"/>
      <c r="R204" s="513"/>
      <c r="S204" s="348"/>
      <c r="T204" s="348"/>
      <c r="U204" s="348"/>
      <c r="V204" s="348"/>
      <c r="W204" s="348"/>
      <c r="X204" s="351"/>
      <c r="Y204" s="351"/>
      <c r="Z204" s="351"/>
      <c r="AA204" s="351"/>
      <c r="AB204" s="351"/>
      <c r="AC204" s="351"/>
      <c r="AD204" s="348"/>
      <c r="AE204" s="348"/>
      <c r="AF204" s="348"/>
      <c r="AG204" s="452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57"/>
      <c r="AS204" s="357"/>
      <c r="AT204" s="347"/>
      <c r="AU204" s="348"/>
      <c r="AV204" s="348"/>
      <c r="AW204" s="349"/>
      <c r="AX204" s="348"/>
      <c r="AY204" s="348"/>
      <c r="AZ204" s="348"/>
      <c r="BA204" s="348"/>
      <c r="BB204" s="348"/>
      <c r="BC204" s="348"/>
      <c r="BD204" s="348"/>
      <c r="BE204" s="302"/>
      <c r="BF204" s="294"/>
    </row>
    <row r="205" spans="1:58" ht="14.4" x14ac:dyDescent="0.3">
      <c r="A205" s="475"/>
      <c r="B205" s="513" t="e">
        <f>'EVOX Top Level BOM'!#REF!</f>
        <v>#REF!</v>
      </c>
      <c r="C205" s="351" t="e">
        <f>'EVOX Top Level BOM'!#REF!</f>
        <v>#REF!</v>
      </c>
      <c r="D205" s="351" t="e">
        <f>'EVOX Top Level BOM'!#REF!</f>
        <v>#REF!</v>
      </c>
      <c r="E205" s="586" t="e">
        <f>'EVOX Top Level BOM'!#REF!</f>
        <v>#REF!</v>
      </c>
      <c r="F205" s="586" t="e">
        <f>'EVOX Top Level BOM'!#REF!</f>
        <v>#REF!</v>
      </c>
      <c r="G205" s="589" t="e">
        <f>'EVOX Top Level BOM'!#REF!</f>
        <v>#REF!</v>
      </c>
      <c r="H205" s="491" t="e">
        <f>'EVOX Top Level BOM'!#REF!</f>
        <v>#REF!</v>
      </c>
      <c r="I205" s="489" t="e">
        <f>'EVOX Top Level BOM'!#REF!</f>
        <v>#REF!</v>
      </c>
      <c r="J205" s="492" t="e">
        <f>'EVOX Top Level BOM'!#REF!</f>
        <v>#REF!</v>
      </c>
      <c r="K205" s="761"/>
      <c r="L205" s="761"/>
      <c r="M205" s="761"/>
      <c r="N205" s="764"/>
      <c r="O205" s="763"/>
      <c r="P205" s="723"/>
      <c r="Q205" s="348"/>
      <c r="R205" s="513"/>
      <c r="S205" s="348"/>
      <c r="T205" s="348"/>
      <c r="U205" s="348"/>
      <c r="V205" s="348"/>
      <c r="W205" s="348"/>
      <c r="X205" s="351"/>
      <c r="Y205" s="351"/>
      <c r="Z205" s="351"/>
      <c r="AA205" s="351"/>
      <c r="AB205" s="351"/>
      <c r="AC205" s="351"/>
      <c r="AD205" s="348"/>
      <c r="AE205" s="348"/>
      <c r="AF205" s="348"/>
      <c r="AG205" s="452"/>
      <c r="AH205" s="348"/>
      <c r="AI205" s="348"/>
      <c r="AJ205" s="348"/>
      <c r="AK205" s="348"/>
      <c r="AL205" s="348"/>
      <c r="AM205" s="348"/>
      <c r="AN205" s="348"/>
      <c r="AO205" s="348"/>
      <c r="AP205" s="348"/>
      <c r="AQ205" s="348"/>
      <c r="AR205" s="357"/>
      <c r="AS205" s="357"/>
      <c r="AT205" s="347"/>
      <c r="AU205" s="348"/>
      <c r="AV205" s="348"/>
      <c r="AW205" s="349"/>
      <c r="AX205" s="348"/>
      <c r="AY205" s="348"/>
      <c r="AZ205" s="348"/>
      <c r="BA205" s="348"/>
      <c r="BB205" s="348"/>
      <c r="BC205" s="348"/>
      <c r="BD205" s="348"/>
      <c r="BE205" s="302"/>
      <c r="BF205" s="294"/>
    </row>
    <row r="206" spans="1:58" ht="14.4" x14ac:dyDescent="0.3">
      <c r="A206" s="464"/>
      <c r="B206" s="517" t="e">
        <f>'EVOX Top Level BOM'!#REF!</f>
        <v>#REF!</v>
      </c>
      <c r="C206" s="468" t="e">
        <f>'EVOX Top Level BOM'!#REF!</f>
        <v>#REF!</v>
      </c>
      <c r="D206" s="468" t="e">
        <f>'EVOX Top Level BOM'!#REF!</f>
        <v>#REF!</v>
      </c>
      <c r="E206" s="588" t="e">
        <f>'EVOX Top Level BOM'!#REF!</f>
        <v>#REF!</v>
      </c>
      <c r="F206" s="588" t="e">
        <f>'EVOX Top Level BOM'!#REF!</f>
        <v>#REF!</v>
      </c>
      <c r="G206" s="603" t="e">
        <f>'EVOX Top Level BOM'!#REF!</f>
        <v>#REF!</v>
      </c>
      <c r="H206" s="560" t="e">
        <f>'EVOX Top Level BOM'!#REF!</f>
        <v>#REF!</v>
      </c>
      <c r="I206" s="561" t="e">
        <f>'EVOX Top Level BOM'!#REF!</f>
        <v>#REF!</v>
      </c>
      <c r="J206" s="567" t="e">
        <f>'EVOX Top Level BOM'!#REF!</f>
        <v>#REF!</v>
      </c>
      <c r="K206" s="761"/>
      <c r="L206" s="761"/>
      <c r="M206" s="761"/>
      <c r="N206" s="764"/>
      <c r="O206" s="763"/>
      <c r="P206" s="723"/>
      <c r="Q206" s="348"/>
      <c r="R206" s="513"/>
      <c r="S206" s="348"/>
      <c r="T206" s="348"/>
      <c r="U206" s="348"/>
      <c r="V206" s="348"/>
      <c r="W206" s="348"/>
      <c r="X206" s="351"/>
      <c r="Y206" s="351"/>
      <c r="Z206" s="351"/>
      <c r="AA206" s="351"/>
      <c r="AB206" s="351"/>
      <c r="AC206" s="351"/>
      <c r="AD206" s="348"/>
      <c r="AE206" s="348"/>
      <c r="AF206" s="349"/>
      <c r="AG206" s="452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57"/>
      <c r="AS206" s="357"/>
      <c r="AT206" s="347"/>
      <c r="AU206" s="348"/>
      <c r="AV206" s="348"/>
      <c r="AW206" s="349"/>
      <c r="AX206" s="348"/>
      <c r="AY206" s="348"/>
      <c r="AZ206" s="348"/>
      <c r="BA206" s="348"/>
      <c r="BB206" s="348"/>
      <c r="BC206" s="348"/>
      <c r="BD206" s="348"/>
      <c r="BE206" s="302"/>
      <c r="BF206" s="294"/>
    </row>
    <row r="207" spans="1:58" ht="14.4" x14ac:dyDescent="0.3">
      <c r="A207" s="464"/>
      <c r="B207" s="517" t="e">
        <f>'EVOX Top Level BOM'!#REF!</f>
        <v>#REF!</v>
      </c>
      <c r="C207" s="468" t="e">
        <f>'EVOX Top Level BOM'!#REF!</f>
        <v>#REF!</v>
      </c>
      <c r="D207" s="468" t="e">
        <f>'EVOX Top Level BOM'!#REF!</f>
        <v>#REF!</v>
      </c>
      <c r="E207" s="588" t="e">
        <f>'EVOX Top Level BOM'!#REF!</f>
        <v>#REF!</v>
      </c>
      <c r="F207" s="588" t="e">
        <f>'EVOX Top Level BOM'!#REF!</f>
        <v>#REF!</v>
      </c>
      <c r="G207" s="603" t="e">
        <f>'EVOX Top Level BOM'!#REF!</f>
        <v>#REF!</v>
      </c>
      <c r="H207" s="560" t="e">
        <f>'EVOX Top Level BOM'!#REF!</f>
        <v>#REF!</v>
      </c>
      <c r="I207" s="561" t="e">
        <f>'EVOX Top Level BOM'!#REF!</f>
        <v>#REF!</v>
      </c>
      <c r="J207" s="567" t="e">
        <f>'EVOX Top Level BOM'!#REF!</f>
        <v>#REF!</v>
      </c>
      <c r="K207" s="761"/>
      <c r="L207" s="761"/>
      <c r="M207" s="761"/>
      <c r="N207" s="764"/>
      <c r="O207" s="763"/>
      <c r="P207" s="723"/>
      <c r="Q207" s="348"/>
      <c r="R207" s="513"/>
      <c r="S207" s="348"/>
      <c r="T207" s="348"/>
      <c r="U207" s="348"/>
      <c r="V207" s="348"/>
      <c r="W207" s="348"/>
      <c r="X207" s="351"/>
      <c r="Y207" s="351"/>
      <c r="Z207" s="351"/>
      <c r="AA207" s="351"/>
      <c r="AB207" s="351"/>
      <c r="AC207" s="351"/>
      <c r="AD207" s="348"/>
      <c r="AE207" s="348"/>
      <c r="AF207" s="349"/>
      <c r="AG207" s="452"/>
      <c r="AH207" s="348"/>
      <c r="AI207" s="348"/>
      <c r="AJ207" s="348"/>
      <c r="AK207" s="348"/>
      <c r="AL207" s="348"/>
      <c r="AM207" s="348"/>
      <c r="AN207" s="348"/>
      <c r="AO207" s="348"/>
      <c r="AP207" s="348"/>
      <c r="AQ207" s="348"/>
      <c r="AR207" s="357"/>
      <c r="AS207" s="357"/>
      <c r="AT207" s="347"/>
      <c r="AU207" s="348"/>
      <c r="AV207" s="348"/>
      <c r="AW207" s="349"/>
      <c r="AX207" s="348"/>
      <c r="AY207" s="348"/>
      <c r="AZ207" s="348"/>
      <c r="BA207" s="348"/>
      <c r="BB207" s="348"/>
      <c r="BC207" s="348"/>
      <c r="BD207" s="348"/>
      <c r="BE207" s="302"/>
      <c r="BF207" s="294"/>
    </row>
    <row r="208" spans="1:58" ht="14.4" x14ac:dyDescent="0.3">
      <c r="A208" s="464"/>
      <c r="B208" s="517" t="e">
        <f>'EVOX Top Level BOM'!#REF!</f>
        <v>#REF!</v>
      </c>
      <c r="C208" s="468" t="e">
        <f>'EVOX Top Level BOM'!#REF!</f>
        <v>#REF!</v>
      </c>
      <c r="D208" s="468" t="e">
        <f>'EVOX Top Level BOM'!#REF!</f>
        <v>#REF!</v>
      </c>
      <c r="E208" s="588" t="e">
        <f>'EVOX Top Level BOM'!#REF!</f>
        <v>#REF!</v>
      </c>
      <c r="F208" s="588" t="e">
        <f>'EVOX Top Level BOM'!#REF!</f>
        <v>#REF!</v>
      </c>
      <c r="G208" s="603" t="e">
        <f>'EVOX Top Level BOM'!#REF!</f>
        <v>#REF!</v>
      </c>
      <c r="H208" s="560" t="e">
        <f>'EVOX Top Level BOM'!#REF!</f>
        <v>#REF!</v>
      </c>
      <c r="I208" s="561" t="e">
        <f>'EVOX Top Level BOM'!#REF!</f>
        <v>#REF!</v>
      </c>
      <c r="J208" s="567" t="e">
        <f>'EVOX Top Level BOM'!#REF!</f>
        <v>#REF!</v>
      </c>
      <c r="K208" s="761"/>
      <c r="L208" s="761"/>
      <c r="M208" s="761"/>
      <c r="N208" s="764"/>
      <c r="O208" s="763"/>
      <c r="P208" s="723"/>
      <c r="Q208" s="348"/>
      <c r="R208" s="513"/>
      <c r="S208" s="348"/>
      <c r="T208" s="348"/>
      <c r="U208" s="348"/>
      <c r="V208" s="348"/>
      <c r="W208" s="348"/>
      <c r="X208" s="351"/>
      <c r="Y208" s="351"/>
      <c r="Z208" s="351"/>
      <c r="AA208" s="351"/>
      <c r="AB208" s="351"/>
      <c r="AC208" s="351"/>
      <c r="AD208" s="348"/>
      <c r="AE208" s="348"/>
      <c r="AF208" s="349"/>
      <c r="AG208" s="452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57"/>
      <c r="AS208" s="357"/>
      <c r="AT208" s="347"/>
      <c r="AU208" s="348"/>
      <c r="AV208" s="348"/>
      <c r="AW208" s="349"/>
      <c r="AX208" s="348"/>
      <c r="AY208" s="348"/>
      <c r="AZ208" s="348"/>
      <c r="BA208" s="348"/>
      <c r="BB208" s="348"/>
      <c r="BC208" s="348"/>
      <c r="BD208" s="348"/>
      <c r="BE208" s="302"/>
      <c r="BF208" s="294"/>
    </row>
    <row r="209" spans="1:58" ht="14.4" x14ac:dyDescent="0.3">
      <c r="A209" s="475"/>
      <c r="B209" s="513" t="e">
        <f>'EVOX Top Level BOM'!#REF!</f>
        <v>#REF!</v>
      </c>
      <c r="C209" s="351" t="e">
        <f>'EVOX Top Level BOM'!#REF!</f>
        <v>#REF!</v>
      </c>
      <c r="D209" s="351" t="e">
        <f>'EVOX Top Level BOM'!#REF!</f>
        <v>#REF!</v>
      </c>
      <c r="E209" s="586" t="e">
        <f>'EVOX Top Level BOM'!#REF!</f>
        <v>#REF!</v>
      </c>
      <c r="F209" s="586" t="e">
        <f>'EVOX Top Level BOM'!#REF!</f>
        <v>#REF!</v>
      </c>
      <c r="G209" s="589" t="e">
        <f>'EVOX Top Level BOM'!#REF!</f>
        <v>#REF!</v>
      </c>
      <c r="H209" s="491" t="e">
        <f>'EVOX Top Level BOM'!#REF!</f>
        <v>#REF!</v>
      </c>
      <c r="I209" s="489" t="e">
        <f>'EVOX Top Level BOM'!#REF!</f>
        <v>#REF!</v>
      </c>
      <c r="J209" s="492" t="e">
        <f>'EVOX Top Level BOM'!#REF!</f>
        <v>#REF!</v>
      </c>
      <c r="K209" s="761"/>
      <c r="L209" s="761"/>
      <c r="M209" s="761"/>
      <c r="N209" s="764"/>
      <c r="O209" s="763"/>
      <c r="P209" s="723"/>
      <c r="Q209" s="348"/>
      <c r="R209" s="513"/>
      <c r="S209" s="348"/>
      <c r="T209" s="348"/>
      <c r="U209" s="348"/>
      <c r="V209" s="348"/>
      <c r="W209" s="348"/>
      <c r="X209" s="351"/>
      <c r="Y209" s="351"/>
      <c r="Z209" s="351"/>
      <c r="AA209" s="351"/>
      <c r="AB209" s="351"/>
      <c r="AC209" s="351"/>
      <c r="AD209" s="348"/>
      <c r="AE209" s="348"/>
      <c r="AF209" s="348"/>
      <c r="AG209" s="452"/>
      <c r="AH209" s="348"/>
      <c r="AI209" s="348"/>
      <c r="AJ209" s="348"/>
      <c r="AK209" s="348"/>
      <c r="AL209" s="348"/>
      <c r="AM209" s="348"/>
      <c r="AN209" s="348"/>
      <c r="AO209" s="348"/>
      <c r="AP209" s="348"/>
      <c r="AQ209" s="348"/>
      <c r="AR209" s="357"/>
      <c r="AS209" s="357"/>
      <c r="AT209" s="347"/>
      <c r="AU209" s="348"/>
      <c r="AV209" s="348"/>
      <c r="AW209" s="349"/>
      <c r="AX209" s="348"/>
      <c r="AY209" s="348"/>
      <c r="AZ209" s="348"/>
      <c r="BA209" s="348"/>
      <c r="BB209" s="348"/>
      <c r="BC209" s="348"/>
      <c r="BD209" s="348"/>
      <c r="BE209" s="302"/>
      <c r="BF209" s="294"/>
    </row>
    <row r="210" spans="1:58" ht="14.4" x14ac:dyDescent="0.3">
      <c r="A210" s="464"/>
      <c r="B210" s="517" t="e">
        <f>'EVOX Top Level BOM'!#REF!</f>
        <v>#REF!</v>
      </c>
      <c r="C210" s="468" t="e">
        <f>'EVOX Top Level BOM'!#REF!</f>
        <v>#REF!</v>
      </c>
      <c r="D210" s="468" t="e">
        <f>'EVOX Top Level BOM'!#REF!</f>
        <v>#REF!</v>
      </c>
      <c r="E210" s="588" t="e">
        <f>'EVOX Top Level BOM'!#REF!</f>
        <v>#REF!</v>
      </c>
      <c r="F210" s="588" t="e">
        <f>'EVOX Top Level BOM'!#REF!</f>
        <v>#REF!</v>
      </c>
      <c r="G210" s="603" t="e">
        <f>'EVOX Top Level BOM'!#REF!</f>
        <v>#REF!</v>
      </c>
      <c r="H210" s="560" t="e">
        <f>'EVOX Top Level BOM'!#REF!</f>
        <v>#REF!</v>
      </c>
      <c r="I210" s="561" t="e">
        <f>'EVOX Top Level BOM'!#REF!</f>
        <v>#REF!</v>
      </c>
      <c r="J210" s="567" t="e">
        <f>'EVOX Top Level BOM'!#REF!</f>
        <v>#REF!</v>
      </c>
      <c r="K210" s="761"/>
      <c r="L210" s="761"/>
      <c r="M210" s="761"/>
      <c r="N210" s="764"/>
      <c r="O210" s="763"/>
      <c r="P210" s="723"/>
      <c r="Q210" s="348"/>
      <c r="R210" s="513"/>
      <c r="S210" s="348"/>
      <c r="T210" s="348"/>
      <c r="U210" s="348"/>
      <c r="V210" s="348"/>
      <c r="W210" s="348"/>
      <c r="X210" s="351"/>
      <c r="Y210" s="351"/>
      <c r="Z210" s="351"/>
      <c r="AA210" s="351"/>
      <c r="AB210" s="351"/>
      <c r="AC210" s="351"/>
      <c r="AD210" s="348"/>
      <c r="AE210" s="349"/>
      <c r="AF210" s="349"/>
      <c r="AG210" s="452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57"/>
      <c r="AS210" s="357"/>
      <c r="AT210" s="347"/>
      <c r="AU210" s="348"/>
      <c r="AV210" s="348"/>
      <c r="AW210" s="349"/>
      <c r="AX210" s="348"/>
      <c r="AY210" s="348"/>
      <c r="AZ210" s="348"/>
      <c r="BA210" s="348"/>
      <c r="BB210" s="348"/>
      <c r="BC210" s="348"/>
      <c r="BD210" s="348"/>
      <c r="BE210" s="302"/>
      <c r="BF210" s="294"/>
    </row>
    <row r="211" spans="1:58" ht="14.4" x14ac:dyDescent="0.3">
      <c r="A211" s="475"/>
      <c r="B211" s="513" t="e">
        <f>'EVOX Top Level BOM'!#REF!</f>
        <v>#REF!</v>
      </c>
      <c r="C211" s="351" t="e">
        <f>'EVOX Top Level BOM'!#REF!</f>
        <v>#REF!</v>
      </c>
      <c r="D211" s="351" t="e">
        <f>'EVOX Top Level BOM'!#REF!</f>
        <v>#REF!</v>
      </c>
      <c r="E211" s="586" t="e">
        <f>'EVOX Top Level BOM'!#REF!</f>
        <v>#REF!</v>
      </c>
      <c r="F211" s="586" t="e">
        <f>'EVOX Top Level BOM'!#REF!</f>
        <v>#REF!</v>
      </c>
      <c r="G211" s="589" t="e">
        <f>'EVOX Top Level BOM'!#REF!</f>
        <v>#REF!</v>
      </c>
      <c r="H211" s="491" t="e">
        <f>'EVOX Top Level BOM'!#REF!</f>
        <v>#REF!</v>
      </c>
      <c r="I211" s="489" t="e">
        <f>'EVOX Top Level BOM'!#REF!</f>
        <v>#REF!</v>
      </c>
      <c r="J211" s="492" t="e">
        <f>'EVOX Top Level BOM'!#REF!</f>
        <v>#REF!</v>
      </c>
      <c r="K211" s="761"/>
      <c r="L211" s="761"/>
      <c r="M211" s="761"/>
      <c r="N211" s="764"/>
      <c r="O211" s="763"/>
      <c r="P211" s="723"/>
      <c r="Q211" s="348"/>
      <c r="R211" s="513"/>
      <c r="S211" s="348"/>
      <c r="T211" s="348"/>
      <c r="U211" s="348"/>
      <c r="V211" s="348"/>
      <c r="W211" s="348"/>
      <c r="X211" s="351"/>
      <c r="Y211" s="351"/>
      <c r="Z211" s="351"/>
      <c r="AA211" s="351"/>
      <c r="AB211" s="351"/>
      <c r="AC211" s="351"/>
      <c r="AD211" s="348"/>
      <c r="AE211" s="348"/>
      <c r="AF211" s="348"/>
      <c r="AG211" s="452"/>
      <c r="AH211" s="348"/>
      <c r="AI211" s="348"/>
      <c r="AJ211" s="348"/>
      <c r="AK211" s="348"/>
      <c r="AL211" s="348"/>
      <c r="AM211" s="348"/>
      <c r="AN211" s="348"/>
      <c r="AO211" s="348"/>
      <c r="AP211" s="348"/>
      <c r="AQ211" s="348"/>
      <c r="AR211" s="357"/>
      <c r="AS211" s="357"/>
      <c r="AT211" s="347"/>
      <c r="AU211" s="348"/>
      <c r="AV211" s="348"/>
      <c r="AW211" s="349"/>
      <c r="AX211" s="348"/>
      <c r="AY211" s="348"/>
      <c r="AZ211" s="348"/>
      <c r="BA211" s="348"/>
      <c r="BB211" s="348"/>
      <c r="BC211" s="348"/>
      <c r="BD211" s="348"/>
      <c r="BE211" s="302"/>
      <c r="BF211" s="294"/>
    </row>
    <row r="212" spans="1:58" ht="14.4" x14ac:dyDescent="0.3">
      <c r="A212" s="475"/>
      <c r="B212" s="513" t="e">
        <f>'EVOX Top Level BOM'!#REF!</f>
        <v>#REF!</v>
      </c>
      <c r="C212" s="351" t="e">
        <f>'EVOX Top Level BOM'!#REF!</f>
        <v>#REF!</v>
      </c>
      <c r="D212" s="351" t="e">
        <f>'EVOX Top Level BOM'!#REF!</f>
        <v>#REF!</v>
      </c>
      <c r="E212" s="586" t="e">
        <f>'EVOX Top Level BOM'!#REF!</f>
        <v>#REF!</v>
      </c>
      <c r="F212" s="586" t="e">
        <f>'EVOX Top Level BOM'!#REF!</f>
        <v>#REF!</v>
      </c>
      <c r="G212" s="589" t="e">
        <f>'EVOX Top Level BOM'!#REF!</f>
        <v>#REF!</v>
      </c>
      <c r="H212" s="491" t="e">
        <f>'EVOX Top Level BOM'!#REF!</f>
        <v>#REF!</v>
      </c>
      <c r="I212" s="489" t="e">
        <f>'EVOX Top Level BOM'!#REF!</f>
        <v>#REF!</v>
      </c>
      <c r="J212" s="492" t="e">
        <f>'EVOX Top Level BOM'!#REF!</f>
        <v>#REF!</v>
      </c>
      <c r="K212" s="761"/>
      <c r="L212" s="761"/>
      <c r="M212" s="761"/>
      <c r="N212" s="764"/>
      <c r="O212" s="763"/>
      <c r="P212" s="723"/>
      <c r="Q212" s="348"/>
      <c r="R212" s="513"/>
      <c r="S212" s="348"/>
      <c r="T212" s="348"/>
      <c r="U212" s="348"/>
      <c r="V212" s="348"/>
      <c r="W212" s="348"/>
      <c r="X212" s="351"/>
      <c r="Y212" s="351"/>
      <c r="Z212" s="351"/>
      <c r="AA212" s="351"/>
      <c r="AB212" s="351"/>
      <c r="AC212" s="351"/>
      <c r="AD212" s="348"/>
      <c r="AE212" s="348"/>
      <c r="AF212" s="348"/>
      <c r="AG212" s="452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57"/>
      <c r="AS212" s="357"/>
      <c r="AT212" s="347"/>
      <c r="AU212" s="348"/>
      <c r="AV212" s="348"/>
      <c r="AW212" s="349"/>
      <c r="AX212" s="348"/>
      <c r="AY212" s="348"/>
      <c r="AZ212" s="348"/>
      <c r="BA212" s="348"/>
      <c r="BB212" s="348"/>
      <c r="BC212" s="348"/>
      <c r="BD212" s="348"/>
      <c r="BE212" s="302"/>
      <c r="BF212" s="294"/>
    </row>
    <row r="213" spans="1:58" ht="14.4" x14ac:dyDescent="0.3">
      <c r="A213" s="464"/>
      <c r="B213" s="517" t="e">
        <f>'EVOX Top Level BOM'!#REF!</f>
        <v>#REF!</v>
      </c>
      <c r="C213" s="468" t="e">
        <f>'EVOX Top Level BOM'!#REF!</f>
        <v>#REF!</v>
      </c>
      <c r="D213" s="468" t="e">
        <f>'EVOX Top Level BOM'!#REF!</f>
        <v>#REF!</v>
      </c>
      <c r="E213" s="588" t="e">
        <f>'EVOX Top Level BOM'!#REF!</f>
        <v>#REF!</v>
      </c>
      <c r="F213" s="588" t="e">
        <f>'EVOX Top Level BOM'!#REF!</f>
        <v>#REF!</v>
      </c>
      <c r="G213" s="603" t="e">
        <f>'EVOX Top Level BOM'!#REF!</f>
        <v>#REF!</v>
      </c>
      <c r="H213" s="560" t="e">
        <f>'EVOX Top Level BOM'!#REF!</f>
        <v>#REF!</v>
      </c>
      <c r="I213" s="561" t="e">
        <f>'EVOX Top Level BOM'!#REF!</f>
        <v>#REF!</v>
      </c>
      <c r="J213" s="567" t="e">
        <f>'EVOX Top Level BOM'!#REF!</f>
        <v>#REF!</v>
      </c>
      <c r="K213" s="761"/>
      <c r="L213" s="761"/>
      <c r="M213" s="761"/>
      <c r="N213" s="764"/>
      <c r="O213" s="763"/>
      <c r="P213" s="723"/>
      <c r="Q213" s="348"/>
      <c r="R213" s="513"/>
      <c r="S213" s="348"/>
      <c r="T213" s="348"/>
      <c r="U213" s="348"/>
      <c r="V213" s="348"/>
      <c r="W213" s="348"/>
      <c r="X213" s="351"/>
      <c r="Y213" s="351"/>
      <c r="Z213" s="351"/>
      <c r="AA213" s="351"/>
      <c r="AB213" s="351"/>
      <c r="AC213" s="351"/>
      <c r="AD213" s="348"/>
      <c r="AE213" s="348"/>
      <c r="AF213" s="349"/>
      <c r="AG213" s="452"/>
      <c r="AH213" s="348"/>
      <c r="AI213" s="348"/>
      <c r="AJ213" s="348"/>
      <c r="AK213" s="348"/>
      <c r="AL213" s="348"/>
      <c r="AM213" s="348"/>
      <c r="AN213" s="348"/>
      <c r="AO213" s="348"/>
      <c r="AP213" s="348"/>
      <c r="AQ213" s="348"/>
      <c r="AR213" s="357"/>
      <c r="AS213" s="357"/>
      <c r="AT213" s="347"/>
      <c r="AU213" s="348"/>
      <c r="AV213" s="348"/>
      <c r="AW213" s="349"/>
      <c r="AX213" s="348"/>
      <c r="AY213" s="348"/>
      <c r="AZ213" s="348"/>
      <c r="BA213" s="348"/>
      <c r="BB213" s="348"/>
      <c r="BC213" s="348"/>
      <c r="BD213" s="348"/>
      <c r="BE213" s="302"/>
      <c r="BF213" s="294"/>
    </row>
    <row r="214" spans="1:58" ht="14.4" x14ac:dyDescent="0.3">
      <c r="A214" s="464"/>
      <c r="B214" s="517" t="e">
        <f>'EVOX Top Level BOM'!#REF!</f>
        <v>#REF!</v>
      </c>
      <c r="C214" s="468" t="e">
        <f>'EVOX Top Level BOM'!#REF!</f>
        <v>#REF!</v>
      </c>
      <c r="D214" s="468" t="e">
        <f>'EVOX Top Level BOM'!#REF!</f>
        <v>#REF!</v>
      </c>
      <c r="E214" s="588" t="e">
        <f>'EVOX Top Level BOM'!#REF!</f>
        <v>#REF!</v>
      </c>
      <c r="F214" s="588" t="e">
        <f>'EVOX Top Level BOM'!#REF!</f>
        <v>#REF!</v>
      </c>
      <c r="G214" s="603" t="e">
        <f>'EVOX Top Level BOM'!#REF!</f>
        <v>#REF!</v>
      </c>
      <c r="H214" s="560" t="e">
        <f>'EVOX Top Level BOM'!#REF!</f>
        <v>#REF!</v>
      </c>
      <c r="I214" s="561" t="e">
        <f>'EVOX Top Level BOM'!#REF!</f>
        <v>#REF!</v>
      </c>
      <c r="J214" s="567" t="e">
        <f>'EVOX Top Level BOM'!#REF!</f>
        <v>#REF!</v>
      </c>
      <c r="K214" s="761"/>
      <c r="L214" s="761"/>
      <c r="M214" s="761"/>
      <c r="N214" s="764"/>
      <c r="O214" s="763"/>
      <c r="P214" s="723"/>
      <c r="Q214" s="348"/>
      <c r="R214" s="513"/>
      <c r="S214" s="348"/>
      <c r="T214" s="348"/>
      <c r="U214" s="348"/>
      <c r="V214" s="348"/>
      <c r="W214" s="348"/>
      <c r="X214" s="351"/>
      <c r="Y214" s="351"/>
      <c r="Z214" s="351"/>
      <c r="AA214" s="351"/>
      <c r="AB214" s="351"/>
      <c r="AC214" s="351"/>
      <c r="AD214" s="348"/>
      <c r="AE214" s="348"/>
      <c r="AF214" s="349"/>
      <c r="AG214" s="452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57"/>
      <c r="AS214" s="357"/>
      <c r="AT214" s="347"/>
      <c r="AU214" s="348"/>
      <c r="AV214" s="348"/>
      <c r="AW214" s="349"/>
      <c r="AX214" s="348"/>
      <c r="AY214" s="348"/>
      <c r="AZ214" s="348"/>
      <c r="BA214" s="348"/>
      <c r="BB214" s="348"/>
      <c r="BC214" s="348"/>
      <c r="BD214" s="348"/>
      <c r="BE214" s="302"/>
      <c r="BF214" s="294"/>
    </row>
    <row r="215" spans="1:58" ht="14.4" x14ac:dyDescent="0.3">
      <c r="A215" s="475"/>
      <c r="B215" s="513" t="e">
        <f>'EVOX Top Level BOM'!#REF!</f>
        <v>#REF!</v>
      </c>
      <c r="C215" s="351" t="e">
        <f>'EVOX Top Level BOM'!#REF!</f>
        <v>#REF!</v>
      </c>
      <c r="D215" s="351" t="e">
        <f>'EVOX Top Level BOM'!#REF!</f>
        <v>#REF!</v>
      </c>
      <c r="E215" s="586" t="e">
        <f>'EVOX Top Level BOM'!#REF!</f>
        <v>#REF!</v>
      </c>
      <c r="F215" s="586" t="e">
        <f>'EVOX Top Level BOM'!#REF!</f>
        <v>#REF!</v>
      </c>
      <c r="G215" s="589" t="e">
        <f>'EVOX Top Level BOM'!#REF!</f>
        <v>#REF!</v>
      </c>
      <c r="H215" s="491" t="e">
        <f>'EVOX Top Level BOM'!#REF!</f>
        <v>#REF!</v>
      </c>
      <c r="I215" s="489" t="e">
        <f>'EVOX Top Level BOM'!#REF!</f>
        <v>#REF!</v>
      </c>
      <c r="J215" s="492" t="e">
        <f>'EVOX Top Level BOM'!#REF!</f>
        <v>#REF!</v>
      </c>
      <c r="K215" s="761"/>
      <c r="L215" s="761"/>
      <c r="M215" s="761"/>
      <c r="N215" s="764"/>
      <c r="O215" s="763"/>
      <c r="P215" s="723"/>
      <c r="Q215" s="348"/>
      <c r="R215" s="513"/>
      <c r="S215" s="348"/>
      <c r="T215" s="348"/>
      <c r="U215" s="348"/>
      <c r="V215" s="348"/>
      <c r="W215" s="348"/>
      <c r="X215" s="351"/>
      <c r="Y215" s="351"/>
      <c r="Z215" s="351"/>
      <c r="AA215" s="351"/>
      <c r="AB215" s="351"/>
      <c r="AC215" s="351"/>
      <c r="AD215" s="348"/>
      <c r="AE215" s="348"/>
      <c r="AF215" s="348"/>
      <c r="AG215" s="452"/>
      <c r="AH215" s="348"/>
      <c r="AI215" s="348"/>
      <c r="AJ215" s="348"/>
      <c r="AK215" s="348"/>
      <c r="AL215" s="348"/>
      <c r="AM215" s="348"/>
      <c r="AN215" s="348"/>
      <c r="AO215" s="348"/>
      <c r="AP215" s="348"/>
      <c r="AQ215" s="348"/>
      <c r="AR215" s="357"/>
      <c r="AS215" s="357"/>
      <c r="AT215" s="347"/>
      <c r="AU215" s="348"/>
      <c r="AV215" s="348"/>
      <c r="AW215" s="349"/>
      <c r="AX215" s="348"/>
      <c r="AY215" s="348"/>
      <c r="AZ215" s="348"/>
      <c r="BA215" s="348"/>
      <c r="BB215" s="348"/>
      <c r="BC215" s="348"/>
      <c r="BD215" s="348"/>
      <c r="BE215" s="302"/>
      <c r="BF215" s="294"/>
    </row>
    <row r="216" spans="1:58" ht="14.4" x14ac:dyDescent="0.3">
      <c r="A216" s="475"/>
      <c r="B216" s="513" t="e">
        <f>'EVOX Top Level BOM'!#REF!</f>
        <v>#REF!</v>
      </c>
      <c r="C216" s="351" t="e">
        <f>'EVOX Top Level BOM'!#REF!</f>
        <v>#REF!</v>
      </c>
      <c r="D216" s="351" t="e">
        <f>'EVOX Top Level BOM'!#REF!</f>
        <v>#REF!</v>
      </c>
      <c r="E216" s="586" t="e">
        <f>'EVOX Top Level BOM'!#REF!</f>
        <v>#REF!</v>
      </c>
      <c r="F216" s="586" t="e">
        <f>'EVOX Top Level BOM'!#REF!</f>
        <v>#REF!</v>
      </c>
      <c r="G216" s="589" t="e">
        <f>'EVOX Top Level BOM'!#REF!</f>
        <v>#REF!</v>
      </c>
      <c r="H216" s="491" t="e">
        <f>'EVOX Top Level BOM'!#REF!</f>
        <v>#REF!</v>
      </c>
      <c r="I216" s="489" t="e">
        <f>'EVOX Top Level BOM'!#REF!</f>
        <v>#REF!</v>
      </c>
      <c r="J216" s="492" t="e">
        <f>'EVOX Top Level BOM'!#REF!</f>
        <v>#REF!</v>
      </c>
      <c r="K216" s="761"/>
      <c r="L216" s="761"/>
      <c r="M216" s="761"/>
      <c r="N216" s="764"/>
      <c r="O216" s="763"/>
      <c r="P216" s="723"/>
      <c r="Q216" s="348"/>
      <c r="R216" s="513"/>
      <c r="S216" s="348"/>
      <c r="T216" s="348"/>
      <c r="U216" s="348"/>
      <c r="V216" s="348"/>
      <c r="W216" s="348"/>
      <c r="X216" s="351"/>
      <c r="Y216" s="351"/>
      <c r="Z216" s="351"/>
      <c r="AA216" s="351"/>
      <c r="AB216" s="351"/>
      <c r="AC216" s="351"/>
      <c r="AD216" s="348"/>
      <c r="AE216" s="348"/>
      <c r="AF216" s="348"/>
      <c r="AG216" s="452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57"/>
      <c r="AS216" s="357"/>
      <c r="AT216" s="347"/>
      <c r="AU216" s="348"/>
      <c r="AV216" s="348"/>
      <c r="AW216" s="349"/>
      <c r="AX216" s="348"/>
      <c r="AY216" s="348"/>
      <c r="AZ216" s="348"/>
      <c r="BA216" s="348"/>
      <c r="BB216" s="348"/>
      <c r="BC216" s="348"/>
      <c r="BD216" s="348"/>
      <c r="BE216" s="302"/>
      <c r="BF216" s="294"/>
    </row>
    <row r="217" spans="1:58" ht="14.4" x14ac:dyDescent="0.3">
      <c r="A217" s="475"/>
      <c r="B217" s="513" t="e">
        <f>'EVOX Top Level BOM'!#REF!</f>
        <v>#REF!</v>
      </c>
      <c r="C217" s="351" t="e">
        <f>'EVOX Top Level BOM'!#REF!</f>
        <v>#REF!</v>
      </c>
      <c r="D217" s="351" t="e">
        <f>'EVOX Top Level BOM'!#REF!</f>
        <v>#REF!</v>
      </c>
      <c r="E217" s="586" t="e">
        <f>'EVOX Top Level BOM'!#REF!</f>
        <v>#REF!</v>
      </c>
      <c r="F217" s="586" t="e">
        <f>'EVOX Top Level BOM'!#REF!</f>
        <v>#REF!</v>
      </c>
      <c r="G217" s="589" t="e">
        <f>'EVOX Top Level BOM'!#REF!</f>
        <v>#REF!</v>
      </c>
      <c r="H217" s="491" t="e">
        <f>'EVOX Top Level BOM'!#REF!</f>
        <v>#REF!</v>
      </c>
      <c r="I217" s="489" t="e">
        <f>'EVOX Top Level BOM'!#REF!</f>
        <v>#REF!</v>
      </c>
      <c r="J217" s="492" t="e">
        <f>'EVOX Top Level BOM'!#REF!</f>
        <v>#REF!</v>
      </c>
      <c r="K217" s="761"/>
      <c r="L217" s="761"/>
      <c r="M217" s="761"/>
      <c r="N217" s="764"/>
      <c r="O217" s="763"/>
      <c r="P217" s="723"/>
      <c r="Q217" s="348"/>
      <c r="R217" s="513"/>
      <c r="S217" s="348"/>
      <c r="T217" s="348"/>
      <c r="U217" s="348"/>
      <c r="V217" s="348"/>
      <c r="W217" s="348"/>
      <c r="X217" s="351"/>
      <c r="Y217" s="351"/>
      <c r="Z217" s="351"/>
      <c r="AA217" s="351"/>
      <c r="AB217" s="351"/>
      <c r="AC217" s="351"/>
      <c r="AD217" s="348"/>
      <c r="AE217" s="348"/>
      <c r="AF217" s="348"/>
      <c r="AG217" s="452"/>
      <c r="AH217" s="348"/>
      <c r="AI217" s="348"/>
      <c r="AJ217" s="348"/>
      <c r="AK217" s="348"/>
      <c r="AL217" s="348"/>
      <c r="AM217" s="348"/>
      <c r="AN217" s="348"/>
      <c r="AO217" s="348"/>
      <c r="AP217" s="348"/>
      <c r="AQ217" s="348"/>
      <c r="AR217" s="357"/>
      <c r="AS217" s="357"/>
      <c r="AT217" s="347"/>
      <c r="AU217" s="348"/>
      <c r="AV217" s="348"/>
      <c r="AW217" s="349"/>
      <c r="AX217" s="348"/>
      <c r="AY217" s="348"/>
      <c r="AZ217" s="348"/>
      <c r="BA217" s="348"/>
      <c r="BB217" s="348"/>
      <c r="BC217" s="348"/>
      <c r="BD217" s="348"/>
      <c r="BE217" s="302"/>
      <c r="BF217" s="294"/>
    </row>
    <row r="218" spans="1:58" ht="14.4" x14ac:dyDescent="0.3">
      <c r="A218" s="475"/>
      <c r="B218" s="513" t="e">
        <f>'EVOX Top Level BOM'!#REF!</f>
        <v>#REF!</v>
      </c>
      <c r="C218" s="351" t="e">
        <f>'EVOX Top Level BOM'!#REF!</f>
        <v>#REF!</v>
      </c>
      <c r="D218" s="351" t="e">
        <f>'EVOX Top Level BOM'!#REF!</f>
        <v>#REF!</v>
      </c>
      <c r="E218" s="586" t="e">
        <f>'EVOX Top Level BOM'!#REF!</f>
        <v>#REF!</v>
      </c>
      <c r="F218" s="586" t="e">
        <f>'EVOX Top Level BOM'!#REF!</f>
        <v>#REF!</v>
      </c>
      <c r="G218" s="589" t="e">
        <f>'EVOX Top Level BOM'!#REF!</f>
        <v>#REF!</v>
      </c>
      <c r="H218" s="491" t="e">
        <f>'EVOX Top Level BOM'!#REF!</f>
        <v>#REF!</v>
      </c>
      <c r="I218" s="489" t="e">
        <f>'EVOX Top Level BOM'!#REF!</f>
        <v>#REF!</v>
      </c>
      <c r="J218" s="492" t="e">
        <f>'EVOX Top Level BOM'!#REF!</f>
        <v>#REF!</v>
      </c>
      <c r="K218" s="761"/>
      <c r="L218" s="761"/>
      <c r="M218" s="761"/>
      <c r="N218" s="764"/>
      <c r="O218" s="763"/>
      <c r="P218" s="723"/>
      <c r="Q218" s="348"/>
      <c r="R218" s="513"/>
      <c r="S218" s="348"/>
      <c r="T218" s="348"/>
      <c r="U218" s="348"/>
      <c r="V218" s="348"/>
      <c r="W218" s="348"/>
      <c r="X218" s="351"/>
      <c r="Y218" s="351"/>
      <c r="Z218" s="351"/>
      <c r="AA218" s="351"/>
      <c r="AB218" s="351"/>
      <c r="AC218" s="351"/>
      <c r="AD218" s="348"/>
      <c r="AE218" s="348"/>
      <c r="AF218" s="348"/>
      <c r="AG218" s="452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57"/>
      <c r="AS218" s="357"/>
      <c r="AT218" s="347"/>
      <c r="AU218" s="348"/>
      <c r="AV218" s="348"/>
      <c r="AW218" s="349"/>
      <c r="AX218" s="348"/>
      <c r="AY218" s="348"/>
      <c r="AZ218" s="348"/>
      <c r="BA218" s="348"/>
      <c r="BB218" s="348"/>
      <c r="BC218" s="348"/>
      <c r="BD218" s="348"/>
      <c r="BE218" s="302"/>
      <c r="BF218" s="294"/>
    </row>
    <row r="219" spans="1:58" ht="14.4" x14ac:dyDescent="0.3">
      <c r="A219" s="475"/>
      <c r="B219" s="513" t="e">
        <f>'EVOX Top Level BOM'!#REF!</f>
        <v>#REF!</v>
      </c>
      <c r="C219" s="351" t="e">
        <f>'EVOX Top Level BOM'!#REF!</f>
        <v>#REF!</v>
      </c>
      <c r="D219" s="351" t="e">
        <f>'EVOX Top Level BOM'!#REF!</f>
        <v>#REF!</v>
      </c>
      <c r="E219" s="586" t="e">
        <f>'EVOX Top Level BOM'!#REF!</f>
        <v>#REF!</v>
      </c>
      <c r="F219" s="586" t="e">
        <f>'EVOX Top Level BOM'!#REF!</f>
        <v>#REF!</v>
      </c>
      <c r="G219" s="589" t="e">
        <f>'EVOX Top Level BOM'!#REF!</f>
        <v>#REF!</v>
      </c>
      <c r="H219" s="491" t="e">
        <f>'EVOX Top Level BOM'!#REF!</f>
        <v>#REF!</v>
      </c>
      <c r="I219" s="489" t="e">
        <f>'EVOX Top Level BOM'!#REF!</f>
        <v>#REF!</v>
      </c>
      <c r="J219" s="492" t="e">
        <f>'EVOX Top Level BOM'!#REF!</f>
        <v>#REF!</v>
      </c>
      <c r="K219" s="761"/>
      <c r="L219" s="761"/>
      <c r="M219" s="761"/>
      <c r="N219" s="764"/>
      <c r="O219" s="763"/>
      <c r="P219" s="723"/>
      <c r="Q219" s="348"/>
      <c r="R219" s="513"/>
      <c r="S219" s="348"/>
      <c r="T219" s="348"/>
      <c r="U219" s="348"/>
      <c r="V219" s="348"/>
      <c r="W219" s="348"/>
      <c r="X219" s="351"/>
      <c r="Y219" s="351"/>
      <c r="Z219" s="351"/>
      <c r="AA219" s="351"/>
      <c r="AB219" s="351"/>
      <c r="AC219" s="351"/>
      <c r="AD219" s="348"/>
      <c r="AE219" s="348"/>
      <c r="AF219" s="348"/>
      <c r="AG219" s="452"/>
      <c r="AH219" s="348"/>
      <c r="AI219" s="348"/>
      <c r="AJ219" s="348"/>
      <c r="AK219" s="348"/>
      <c r="AL219" s="348"/>
      <c r="AM219" s="348"/>
      <c r="AN219" s="348"/>
      <c r="AO219" s="348"/>
      <c r="AP219" s="348"/>
      <c r="AQ219" s="348"/>
      <c r="AR219" s="357"/>
      <c r="AS219" s="357"/>
      <c r="AT219" s="347"/>
      <c r="AU219" s="348"/>
      <c r="AV219" s="348"/>
      <c r="AW219" s="349"/>
      <c r="AX219" s="348"/>
      <c r="AY219" s="348"/>
      <c r="AZ219" s="348"/>
      <c r="BA219" s="348"/>
      <c r="BB219" s="348"/>
      <c r="BC219" s="348"/>
      <c r="BD219" s="348"/>
      <c r="BE219" s="302"/>
      <c r="BF219" s="294"/>
    </row>
    <row r="220" spans="1:58" ht="14.4" x14ac:dyDescent="0.3">
      <c r="A220" s="475"/>
      <c r="B220" s="513" t="e">
        <f>'EVOX Top Level BOM'!#REF!</f>
        <v>#REF!</v>
      </c>
      <c r="C220" s="351" t="e">
        <f>'EVOX Top Level BOM'!#REF!</f>
        <v>#REF!</v>
      </c>
      <c r="D220" s="351" t="e">
        <f>'EVOX Top Level BOM'!#REF!</f>
        <v>#REF!</v>
      </c>
      <c r="E220" s="586" t="e">
        <f>'EVOX Top Level BOM'!#REF!</f>
        <v>#REF!</v>
      </c>
      <c r="F220" s="586" t="e">
        <f>'EVOX Top Level BOM'!#REF!</f>
        <v>#REF!</v>
      </c>
      <c r="G220" s="589" t="e">
        <f>'EVOX Top Level BOM'!#REF!</f>
        <v>#REF!</v>
      </c>
      <c r="H220" s="491" t="e">
        <f>'EVOX Top Level BOM'!#REF!</f>
        <v>#REF!</v>
      </c>
      <c r="I220" s="489" t="e">
        <f>'EVOX Top Level BOM'!#REF!</f>
        <v>#REF!</v>
      </c>
      <c r="J220" s="492" t="e">
        <f>'EVOX Top Level BOM'!#REF!</f>
        <v>#REF!</v>
      </c>
      <c r="K220" s="761"/>
      <c r="L220" s="761"/>
      <c r="M220" s="761"/>
      <c r="N220" s="764"/>
      <c r="O220" s="763"/>
      <c r="P220" s="723"/>
      <c r="Q220" s="348"/>
      <c r="R220" s="513"/>
      <c r="S220" s="348"/>
      <c r="T220" s="348"/>
      <c r="U220" s="348"/>
      <c r="V220" s="348"/>
      <c r="W220" s="348"/>
      <c r="X220" s="351"/>
      <c r="Y220" s="351"/>
      <c r="Z220" s="351"/>
      <c r="AA220" s="351"/>
      <c r="AB220" s="351"/>
      <c r="AC220" s="351"/>
      <c r="AD220" s="348"/>
      <c r="AE220" s="348"/>
      <c r="AF220" s="348"/>
      <c r="AG220" s="452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57"/>
      <c r="AS220" s="357"/>
      <c r="AT220" s="347"/>
      <c r="AU220" s="348"/>
      <c r="AV220" s="348"/>
      <c r="AW220" s="349"/>
      <c r="AX220" s="348"/>
      <c r="AY220" s="348"/>
      <c r="AZ220" s="348"/>
      <c r="BA220" s="348"/>
      <c r="BB220" s="348"/>
      <c r="BC220" s="348"/>
      <c r="BD220" s="348"/>
      <c r="BE220" s="302"/>
      <c r="BF220" s="294"/>
    </row>
    <row r="221" spans="1:58" ht="14.4" x14ac:dyDescent="0.3">
      <c r="A221" s="475"/>
      <c r="B221" s="513" t="e">
        <f>'EVOX Top Level BOM'!#REF!</f>
        <v>#REF!</v>
      </c>
      <c r="C221" s="351" t="e">
        <f>'EVOX Top Level BOM'!#REF!</f>
        <v>#REF!</v>
      </c>
      <c r="D221" s="351" t="e">
        <f>'EVOX Top Level BOM'!#REF!</f>
        <v>#REF!</v>
      </c>
      <c r="E221" s="586" t="e">
        <f>'EVOX Top Level BOM'!#REF!</f>
        <v>#REF!</v>
      </c>
      <c r="F221" s="586" t="e">
        <f>'EVOX Top Level BOM'!#REF!</f>
        <v>#REF!</v>
      </c>
      <c r="G221" s="589" t="e">
        <f>'EVOX Top Level BOM'!#REF!</f>
        <v>#REF!</v>
      </c>
      <c r="H221" s="491" t="e">
        <f>'EVOX Top Level BOM'!#REF!</f>
        <v>#REF!</v>
      </c>
      <c r="I221" s="489" t="e">
        <f>'EVOX Top Level BOM'!#REF!</f>
        <v>#REF!</v>
      </c>
      <c r="J221" s="492" t="e">
        <f>'EVOX Top Level BOM'!#REF!</f>
        <v>#REF!</v>
      </c>
      <c r="K221" s="761"/>
      <c r="L221" s="761"/>
      <c r="M221" s="761"/>
      <c r="N221" s="764"/>
      <c r="O221" s="763"/>
      <c r="P221" s="723"/>
      <c r="Q221" s="348"/>
      <c r="R221" s="513"/>
      <c r="S221" s="348"/>
      <c r="T221" s="348"/>
      <c r="U221" s="348"/>
      <c r="V221" s="348"/>
      <c r="W221" s="348"/>
      <c r="X221" s="351"/>
      <c r="Y221" s="351"/>
      <c r="Z221" s="351"/>
      <c r="AA221" s="351"/>
      <c r="AB221" s="351"/>
      <c r="AC221" s="351"/>
      <c r="AD221" s="348"/>
      <c r="AE221" s="348"/>
      <c r="AF221" s="348"/>
      <c r="AG221" s="452"/>
      <c r="AH221" s="348"/>
      <c r="AI221" s="348"/>
      <c r="AJ221" s="348"/>
      <c r="AK221" s="348"/>
      <c r="AL221" s="348"/>
      <c r="AM221" s="348"/>
      <c r="AN221" s="348"/>
      <c r="AO221" s="348"/>
      <c r="AP221" s="348"/>
      <c r="AQ221" s="348"/>
      <c r="AR221" s="357"/>
      <c r="AS221" s="357"/>
      <c r="AT221" s="347"/>
      <c r="AU221" s="348"/>
      <c r="AV221" s="348"/>
      <c r="AW221" s="349"/>
      <c r="AX221" s="348"/>
      <c r="AY221" s="348"/>
      <c r="AZ221" s="348"/>
      <c r="BA221" s="348"/>
      <c r="BB221" s="348"/>
      <c r="BC221" s="348"/>
      <c r="BD221" s="348"/>
      <c r="BE221" s="302"/>
      <c r="BF221" s="294"/>
    </row>
    <row r="222" spans="1:58" ht="14.4" x14ac:dyDescent="0.3">
      <c r="A222" s="475"/>
      <c r="B222" s="513" t="e">
        <f>'EVOX Top Level BOM'!#REF!</f>
        <v>#REF!</v>
      </c>
      <c r="C222" s="351" t="e">
        <f>'EVOX Top Level BOM'!#REF!</f>
        <v>#REF!</v>
      </c>
      <c r="D222" s="351" t="e">
        <f>'EVOX Top Level BOM'!#REF!</f>
        <v>#REF!</v>
      </c>
      <c r="E222" s="586" t="e">
        <f>'EVOX Top Level BOM'!#REF!</f>
        <v>#REF!</v>
      </c>
      <c r="F222" s="586" t="e">
        <f>'EVOX Top Level BOM'!#REF!</f>
        <v>#REF!</v>
      </c>
      <c r="G222" s="589" t="e">
        <f>'EVOX Top Level BOM'!#REF!</f>
        <v>#REF!</v>
      </c>
      <c r="H222" s="491" t="e">
        <f>'EVOX Top Level BOM'!#REF!</f>
        <v>#REF!</v>
      </c>
      <c r="I222" s="489" t="e">
        <f>'EVOX Top Level BOM'!#REF!</f>
        <v>#REF!</v>
      </c>
      <c r="J222" s="492" t="e">
        <f>'EVOX Top Level BOM'!#REF!</f>
        <v>#REF!</v>
      </c>
      <c r="K222" s="761"/>
      <c r="L222" s="761"/>
      <c r="M222" s="761"/>
      <c r="N222" s="764"/>
      <c r="O222" s="763"/>
      <c r="P222" s="723"/>
      <c r="Q222" s="348"/>
      <c r="R222" s="513"/>
      <c r="S222" s="348"/>
      <c r="T222" s="348"/>
      <c r="U222" s="348"/>
      <c r="V222" s="348"/>
      <c r="W222" s="348"/>
      <c r="X222" s="351"/>
      <c r="Y222" s="351"/>
      <c r="Z222" s="351"/>
      <c r="AA222" s="351"/>
      <c r="AB222" s="351"/>
      <c r="AC222" s="351"/>
      <c r="AD222" s="348"/>
      <c r="AE222" s="348"/>
      <c r="AF222" s="348"/>
      <c r="AG222" s="452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57"/>
      <c r="AS222" s="357"/>
      <c r="AT222" s="347"/>
      <c r="AU222" s="348"/>
      <c r="AV222" s="348"/>
      <c r="AW222" s="349"/>
      <c r="AX222" s="348"/>
      <c r="AY222" s="348"/>
      <c r="AZ222" s="348"/>
      <c r="BA222" s="348"/>
      <c r="BB222" s="348"/>
      <c r="BC222" s="348"/>
      <c r="BD222" s="348"/>
      <c r="BE222" s="302"/>
      <c r="BF222" s="294"/>
    </row>
    <row r="223" spans="1:58" ht="14.4" x14ac:dyDescent="0.3">
      <c r="A223" s="475"/>
      <c r="B223" s="513" t="e">
        <f>'EVOX Top Level BOM'!#REF!</f>
        <v>#REF!</v>
      </c>
      <c r="C223" s="351" t="e">
        <f>'EVOX Top Level BOM'!#REF!</f>
        <v>#REF!</v>
      </c>
      <c r="D223" s="351" t="e">
        <f>'EVOX Top Level BOM'!#REF!</f>
        <v>#REF!</v>
      </c>
      <c r="E223" s="586" t="e">
        <f>'EVOX Top Level BOM'!#REF!</f>
        <v>#REF!</v>
      </c>
      <c r="F223" s="586" t="e">
        <f>'EVOX Top Level BOM'!#REF!</f>
        <v>#REF!</v>
      </c>
      <c r="G223" s="589" t="e">
        <f>'EVOX Top Level BOM'!#REF!</f>
        <v>#REF!</v>
      </c>
      <c r="H223" s="491" t="e">
        <f>'EVOX Top Level BOM'!#REF!</f>
        <v>#REF!</v>
      </c>
      <c r="I223" s="489" t="e">
        <f>'EVOX Top Level BOM'!#REF!</f>
        <v>#REF!</v>
      </c>
      <c r="J223" s="492" t="e">
        <f>'EVOX Top Level BOM'!#REF!</f>
        <v>#REF!</v>
      </c>
      <c r="K223" s="761"/>
      <c r="L223" s="761"/>
      <c r="M223" s="761"/>
      <c r="N223" s="764"/>
      <c r="O223" s="763"/>
      <c r="P223" s="723"/>
      <c r="Q223" s="348"/>
      <c r="R223" s="513"/>
      <c r="S223" s="348"/>
      <c r="T223" s="348"/>
      <c r="U223" s="348"/>
      <c r="V223" s="348"/>
      <c r="W223" s="348"/>
      <c r="X223" s="351"/>
      <c r="Y223" s="351"/>
      <c r="Z223" s="351"/>
      <c r="AA223" s="351"/>
      <c r="AB223" s="351"/>
      <c r="AC223" s="351"/>
      <c r="AD223" s="348"/>
      <c r="AE223" s="348"/>
      <c r="AF223" s="348"/>
      <c r="AG223" s="452"/>
      <c r="AH223" s="348"/>
      <c r="AI223" s="348"/>
      <c r="AJ223" s="348"/>
      <c r="AK223" s="348"/>
      <c r="AL223" s="348"/>
      <c r="AM223" s="348"/>
      <c r="AN223" s="348"/>
      <c r="AO223" s="348"/>
      <c r="AP223" s="348"/>
      <c r="AQ223" s="348"/>
      <c r="AR223" s="357"/>
      <c r="AS223" s="357"/>
      <c r="AT223" s="347"/>
      <c r="AU223" s="348"/>
      <c r="AV223" s="348"/>
      <c r="AW223" s="349"/>
      <c r="AX223" s="348"/>
      <c r="AY223" s="348"/>
      <c r="AZ223" s="348"/>
      <c r="BA223" s="348"/>
      <c r="BB223" s="348"/>
      <c r="BC223" s="348"/>
      <c r="BD223" s="348"/>
      <c r="BE223" s="302"/>
      <c r="BF223" s="294"/>
    </row>
    <row r="224" spans="1:58" ht="14.4" x14ac:dyDescent="0.3">
      <c r="A224" s="475"/>
      <c r="B224" s="513" t="e">
        <f>'EVOX Top Level BOM'!#REF!</f>
        <v>#REF!</v>
      </c>
      <c r="C224" s="351" t="e">
        <f>'EVOX Top Level BOM'!#REF!</f>
        <v>#REF!</v>
      </c>
      <c r="D224" s="351" t="e">
        <f>'EVOX Top Level BOM'!#REF!</f>
        <v>#REF!</v>
      </c>
      <c r="E224" s="586" t="e">
        <f>'EVOX Top Level BOM'!#REF!</f>
        <v>#REF!</v>
      </c>
      <c r="F224" s="586" t="e">
        <f>'EVOX Top Level BOM'!#REF!</f>
        <v>#REF!</v>
      </c>
      <c r="G224" s="589" t="e">
        <f>'EVOX Top Level BOM'!#REF!</f>
        <v>#REF!</v>
      </c>
      <c r="H224" s="491" t="e">
        <f>'EVOX Top Level BOM'!#REF!</f>
        <v>#REF!</v>
      </c>
      <c r="I224" s="489" t="e">
        <f>'EVOX Top Level BOM'!#REF!</f>
        <v>#REF!</v>
      </c>
      <c r="J224" s="492" t="e">
        <f>'EVOX Top Level BOM'!#REF!</f>
        <v>#REF!</v>
      </c>
      <c r="K224" s="761"/>
      <c r="L224" s="761"/>
      <c r="M224" s="761"/>
      <c r="N224" s="764"/>
      <c r="O224" s="763"/>
      <c r="P224" s="723"/>
      <c r="Q224" s="348"/>
      <c r="R224" s="513"/>
      <c r="S224" s="348"/>
      <c r="T224" s="348"/>
      <c r="U224" s="348"/>
      <c r="V224" s="348"/>
      <c r="W224" s="348"/>
      <c r="X224" s="351"/>
      <c r="Y224" s="351"/>
      <c r="Z224" s="351"/>
      <c r="AA224" s="351"/>
      <c r="AB224" s="351"/>
      <c r="AC224" s="351"/>
      <c r="AD224" s="348"/>
      <c r="AE224" s="348"/>
      <c r="AF224" s="348"/>
      <c r="AG224" s="452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57"/>
      <c r="AS224" s="357"/>
      <c r="AT224" s="347"/>
      <c r="AU224" s="348"/>
      <c r="AV224" s="348"/>
      <c r="AW224" s="349"/>
      <c r="AX224" s="348"/>
      <c r="AY224" s="348"/>
      <c r="AZ224" s="348"/>
      <c r="BA224" s="348"/>
      <c r="BB224" s="348"/>
      <c r="BC224" s="348"/>
      <c r="BD224" s="348"/>
      <c r="BE224" s="302"/>
      <c r="BF224" s="294"/>
    </row>
    <row r="225" spans="1:58" ht="14.4" x14ac:dyDescent="0.3">
      <c r="A225" s="475"/>
      <c r="B225" s="513" t="e">
        <f>'EVOX Top Level BOM'!#REF!</f>
        <v>#REF!</v>
      </c>
      <c r="C225" s="351" t="e">
        <f>'EVOX Top Level BOM'!#REF!</f>
        <v>#REF!</v>
      </c>
      <c r="D225" s="351" t="e">
        <f>'EVOX Top Level BOM'!#REF!</f>
        <v>#REF!</v>
      </c>
      <c r="E225" s="586" t="e">
        <f>'EVOX Top Level BOM'!#REF!</f>
        <v>#REF!</v>
      </c>
      <c r="F225" s="586" t="e">
        <f>'EVOX Top Level BOM'!#REF!</f>
        <v>#REF!</v>
      </c>
      <c r="G225" s="589" t="e">
        <f>'EVOX Top Level BOM'!#REF!</f>
        <v>#REF!</v>
      </c>
      <c r="H225" s="491" t="e">
        <f>'EVOX Top Level BOM'!#REF!</f>
        <v>#REF!</v>
      </c>
      <c r="I225" s="489" t="e">
        <f>'EVOX Top Level BOM'!#REF!</f>
        <v>#REF!</v>
      </c>
      <c r="J225" s="492" t="e">
        <f>'EVOX Top Level BOM'!#REF!</f>
        <v>#REF!</v>
      </c>
      <c r="K225" s="761"/>
      <c r="L225" s="761"/>
      <c r="M225" s="761"/>
      <c r="N225" s="764"/>
      <c r="O225" s="763"/>
      <c r="P225" s="723"/>
      <c r="Q225" s="348"/>
      <c r="R225" s="513"/>
      <c r="S225" s="348"/>
      <c r="T225" s="348"/>
      <c r="U225" s="348"/>
      <c r="V225" s="348"/>
      <c r="W225" s="348"/>
      <c r="X225" s="351"/>
      <c r="Y225" s="351"/>
      <c r="Z225" s="351"/>
      <c r="AA225" s="351"/>
      <c r="AB225" s="351"/>
      <c r="AC225" s="351"/>
      <c r="AD225" s="348"/>
      <c r="AE225" s="348"/>
      <c r="AF225" s="348"/>
      <c r="AG225" s="452"/>
      <c r="AH225" s="348"/>
      <c r="AI225" s="348"/>
      <c r="AJ225" s="348"/>
      <c r="AK225" s="348"/>
      <c r="AL225" s="348"/>
      <c r="AM225" s="348"/>
      <c r="AN225" s="348"/>
      <c r="AO225" s="348"/>
      <c r="AP225" s="348"/>
      <c r="AQ225" s="348"/>
      <c r="AR225" s="357"/>
      <c r="AS225" s="357"/>
      <c r="AT225" s="347"/>
      <c r="AU225" s="348"/>
      <c r="AV225" s="348"/>
      <c r="AW225" s="349"/>
      <c r="AX225" s="348"/>
      <c r="AY225" s="348"/>
      <c r="AZ225" s="348"/>
      <c r="BA225" s="348"/>
      <c r="BB225" s="348"/>
      <c r="BC225" s="348"/>
      <c r="BD225" s="348"/>
      <c r="BE225" s="302"/>
      <c r="BF225" s="294"/>
    </row>
    <row r="226" spans="1:58" ht="14.4" x14ac:dyDescent="0.3">
      <c r="A226" s="475"/>
      <c r="B226" s="513" t="e">
        <f>'EVOX Top Level BOM'!#REF!</f>
        <v>#REF!</v>
      </c>
      <c r="C226" s="351" t="e">
        <f>'EVOX Top Level BOM'!#REF!</f>
        <v>#REF!</v>
      </c>
      <c r="D226" s="351" t="e">
        <f>'EVOX Top Level BOM'!#REF!</f>
        <v>#REF!</v>
      </c>
      <c r="E226" s="586" t="e">
        <f>'EVOX Top Level BOM'!#REF!</f>
        <v>#REF!</v>
      </c>
      <c r="F226" s="586" t="e">
        <f>'EVOX Top Level BOM'!#REF!</f>
        <v>#REF!</v>
      </c>
      <c r="G226" s="589" t="e">
        <f>'EVOX Top Level BOM'!#REF!</f>
        <v>#REF!</v>
      </c>
      <c r="H226" s="491" t="e">
        <f>'EVOX Top Level BOM'!#REF!</f>
        <v>#REF!</v>
      </c>
      <c r="I226" s="489" t="e">
        <f>'EVOX Top Level BOM'!#REF!</f>
        <v>#REF!</v>
      </c>
      <c r="J226" s="492" t="e">
        <f>'EVOX Top Level BOM'!#REF!</f>
        <v>#REF!</v>
      </c>
      <c r="K226" s="761"/>
      <c r="L226" s="761"/>
      <c r="M226" s="761"/>
      <c r="N226" s="764"/>
      <c r="O226" s="763"/>
      <c r="P226" s="723"/>
      <c r="Q226" s="348"/>
      <c r="R226" s="513"/>
      <c r="S226" s="348"/>
      <c r="T226" s="348"/>
      <c r="U226" s="348"/>
      <c r="V226" s="348"/>
      <c r="W226" s="348"/>
      <c r="X226" s="351"/>
      <c r="Y226" s="351"/>
      <c r="Z226" s="351"/>
      <c r="AA226" s="351"/>
      <c r="AB226" s="351"/>
      <c r="AC226" s="351"/>
      <c r="AD226" s="348"/>
      <c r="AE226" s="348"/>
      <c r="AF226" s="348"/>
      <c r="AG226" s="452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57"/>
      <c r="AS226" s="357"/>
      <c r="AT226" s="347"/>
      <c r="AU226" s="348"/>
      <c r="AV226" s="348"/>
      <c r="AW226" s="349"/>
      <c r="AX226" s="348"/>
      <c r="AY226" s="348"/>
      <c r="AZ226" s="348"/>
      <c r="BA226" s="348"/>
      <c r="BB226" s="348"/>
      <c r="BC226" s="348"/>
      <c r="BD226" s="348"/>
      <c r="BE226" s="302"/>
      <c r="BF226" s="294"/>
    </row>
    <row r="227" spans="1:58" ht="14.4" x14ac:dyDescent="0.3">
      <c r="A227" s="475"/>
      <c r="B227" s="513" t="e">
        <f>'EVOX Top Level BOM'!#REF!</f>
        <v>#REF!</v>
      </c>
      <c r="C227" s="351" t="e">
        <f>'EVOX Top Level BOM'!#REF!</f>
        <v>#REF!</v>
      </c>
      <c r="D227" s="351" t="e">
        <f>'EVOX Top Level BOM'!#REF!</f>
        <v>#REF!</v>
      </c>
      <c r="E227" s="586" t="e">
        <f>'EVOX Top Level BOM'!#REF!</f>
        <v>#REF!</v>
      </c>
      <c r="F227" s="586" t="e">
        <f>'EVOX Top Level BOM'!#REF!</f>
        <v>#REF!</v>
      </c>
      <c r="G227" s="589" t="e">
        <f>'EVOX Top Level BOM'!#REF!</f>
        <v>#REF!</v>
      </c>
      <c r="H227" s="491" t="e">
        <f>'EVOX Top Level BOM'!#REF!</f>
        <v>#REF!</v>
      </c>
      <c r="I227" s="489" t="e">
        <f>'EVOX Top Level BOM'!#REF!</f>
        <v>#REF!</v>
      </c>
      <c r="J227" s="492" t="e">
        <f>'EVOX Top Level BOM'!#REF!</f>
        <v>#REF!</v>
      </c>
      <c r="K227" s="761"/>
      <c r="L227" s="761"/>
      <c r="M227" s="761"/>
      <c r="N227" s="764"/>
      <c r="O227" s="763"/>
      <c r="P227" s="723"/>
      <c r="Q227" s="348"/>
      <c r="R227" s="513"/>
      <c r="S227" s="348"/>
      <c r="T227" s="348"/>
      <c r="U227" s="348"/>
      <c r="V227" s="348"/>
      <c r="W227" s="348"/>
      <c r="X227" s="351"/>
      <c r="Y227" s="351"/>
      <c r="Z227" s="351"/>
      <c r="AA227" s="351"/>
      <c r="AB227" s="351"/>
      <c r="AC227" s="351"/>
      <c r="AD227" s="348"/>
      <c r="AE227" s="348"/>
      <c r="AF227" s="348"/>
      <c r="AG227" s="452"/>
      <c r="AH227" s="348"/>
      <c r="AI227" s="348"/>
      <c r="AJ227" s="348"/>
      <c r="AK227" s="348"/>
      <c r="AL227" s="348"/>
      <c r="AM227" s="348"/>
      <c r="AN227" s="348"/>
      <c r="AO227" s="348"/>
      <c r="AP227" s="348"/>
      <c r="AQ227" s="348"/>
      <c r="AR227" s="357"/>
      <c r="AS227" s="357"/>
      <c r="AT227" s="347"/>
      <c r="AU227" s="348"/>
      <c r="AV227" s="348"/>
      <c r="AW227" s="349"/>
      <c r="AX227" s="348"/>
      <c r="AY227" s="348"/>
      <c r="AZ227" s="348"/>
      <c r="BA227" s="348"/>
      <c r="BB227" s="348"/>
      <c r="BC227" s="348"/>
      <c r="BD227" s="348"/>
      <c r="BE227" s="302"/>
      <c r="BF227" s="294"/>
    </row>
    <row r="228" spans="1:58" ht="14.4" x14ac:dyDescent="0.3">
      <c r="A228" s="475"/>
      <c r="B228" s="513" t="e">
        <f>'EVOX Top Level BOM'!#REF!</f>
        <v>#REF!</v>
      </c>
      <c r="C228" s="351" t="e">
        <f>'EVOX Top Level BOM'!#REF!</f>
        <v>#REF!</v>
      </c>
      <c r="D228" s="351" t="e">
        <f>'EVOX Top Level BOM'!#REF!</f>
        <v>#REF!</v>
      </c>
      <c r="E228" s="586" t="e">
        <f>'EVOX Top Level BOM'!#REF!</f>
        <v>#REF!</v>
      </c>
      <c r="F228" s="586" t="e">
        <f>'EVOX Top Level BOM'!#REF!</f>
        <v>#REF!</v>
      </c>
      <c r="G228" s="589" t="e">
        <f>'EVOX Top Level BOM'!#REF!</f>
        <v>#REF!</v>
      </c>
      <c r="H228" s="491" t="e">
        <f>'EVOX Top Level BOM'!#REF!</f>
        <v>#REF!</v>
      </c>
      <c r="I228" s="489" t="e">
        <f>'EVOX Top Level BOM'!#REF!</f>
        <v>#REF!</v>
      </c>
      <c r="J228" s="492" t="e">
        <f>'EVOX Top Level BOM'!#REF!</f>
        <v>#REF!</v>
      </c>
      <c r="K228" s="761"/>
      <c r="L228" s="761"/>
      <c r="M228" s="761"/>
      <c r="N228" s="764"/>
      <c r="O228" s="763"/>
      <c r="P228" s="723"/>
      <c r="Q228" s="348"/>
      <c r="R228" s="513"/>
      <c r="S228" s="348"/>
      <c r="T228" s="348"/>
      <c r="U228" s="348"/>
      <c r="V228" s="348"/>
      <c r="W228" s="348"/>
      <c r="X228" s="351"/>
      <c r="Y228" s="351"/>
      <c r="Z228" s="351"/>
      <c r="AA228" s="351"/>
      <c r="AB228" s="351"/>
      <c r="AC228" s="351"/>
      <c r="AD228" s="348"/>
      <c r="AE228" s="348"/>
      <c r="AF228" s="348"/>
      <c r="AG228" s="452"/>
      <c r="AH228" s="348"/>
      <c r="AI228" s="348"/>
      <c r="AJ228" s="348"/>
      <c r="AK228" s="348"/>
      <c r="AL228" s="348"/>
      <c r="AM228" s="348"/>
      <c r="AN228" s="348"/>
      <c r="AO228" s="348"/>
      <c r="AP228" s="348"/>
      <c r="AQ228" s="348"/>
      <c r="AR228" s="357"/>
      <c r="AS228" s="357"/>
      <c r="AT228" s="347"/>
      <c r="AU228" s="348"/>
      <c r="AV228" s="348"/>
      <c r="AW228" s="349"/>
      <c r="AX228" s="348"/>
      <c r="AY228" s="348"/>
      <c r="AZ228" s="348"/>
      <c r="BA228" s="348"/>
      <c r="BB228" s="348"/>
      <c r="BC228" s="348"/>
      <c r="BD228" s="348"/>
      <c r="BE228" s="302"/>
      <c r="BF228" s="294"/>
    </row>
    <row r="229" spans="1:58" ht="14.4" x14ac:dyDescent="0.3">
      <c r="A229" s="475"/>
      <c r="B229" s="513" t="e">
        <f>'EVOX Top Level BOM'!#REF!</f>
        <v>#REF!</v>
      </c>
      <c r="C229" s="351" t="e">
        <f>'EVOX Top Level BOM'!#REF!</f>
        <v>#REF!</v>
      </c>
      <c r="D229" s="351" t="e">
        <f>'EVOX Top Level BOM'!#REF!</f>
        <v>#REF!</v>
      </c>
      <c r="E229" s="586" t="e">
        <f>'EVOX Top Level BOM'!#REF!</f>
        <v>#REF!</v>
      </c>
      <c r="F229" s="586" t="e">
        <f>'EVOX Top Level BOM'!#REF!</f>
        <v>#REF!</v>
      </c>
      <c r="G229" s="589" t="e">
        <f>'EVOX Top Level BOM'!#REF!</f>
        <v>#REF!</v>
      </c>
      <c r="H229" s="491" t="e">
        <f>'EVOX Top Level BOM'!#REF!</f>
        <v>#REF!</v>
      </c>
      <c r="I229" s="489" t="e">
        <f>'EVOX Top Level BOM'!#REF!</f>
        <v>#REF!</v>
      </c>
      <c r="J229" s="492" t="e">
        <f>'EVOX Top Level BOM'!#REF!</f>
        <v>#REF!</v>
      </c>
      <c r="K229" s="761"/>
      <c r="L229" s="761"/>
      <c r="M229" s="761"/>
      <c r="N229" s="764"/>
      <c r="O229" s="763"/>
      <c r="P229" s="723"/>
      <c r="Q229" s="348"/>
      <c r="R229" s="513"/>
      <c r="S229" s="348"/>
      <c r="T229" s="348"/>
      <c r="U229" s="348"/>
      <c r="V229" s="348"/>
      <c r="W229" s="348"/>
      <c r="X229" s="351"/>
      <c r="Y229" s="351"/>
      <c r="Z229" s="351"/>
      <c r="AA229" s="351"/>
      <c r="AB229" s="351"/>
      <c r="AC229" s="351"/>
      <c r="AD229" s="348"/>
      <c r="AE229" s="348"/>
      <c r="AF229" s="348"/>
      <c r="AG229" s="452"/>
      <c r="AH229" s="348"/>
      <c r="AI229" s="348"/>
      <c r="AJ229" s="348"/>
      <c r="AK229" s="348"/>
      <c r="AL229" s="348"/>
      <c r="AM229" s="348"/>
      <c r="AN229" s="348"/>
      <c r="AO229" s="348"/>
      <c r="AP229" s="348"/>
      <c r="AQ229" s="348"/>
      <c r="AR229" s="357"/>
      <c r="AS229" s="357"/>
      <c r="AT229" s="347"/>
      <c r="AU229" s="348"/>
      <c r="AV229" s="348"/>
      <c r="AW229" s="349"/>
      <c r="AX229" s="348"/>
      <c r="AY229" s="348"/>
      <c r="AZ229" s="348"/>
      <c r="BA229" s="348"/>
      <c r="BB229" s="348"/>
      <c r="BC229" s="348"/>
      <c r="BD229" s="348"/>
      <c r="BE229" s="302"/>
      <c r="BF229" s="294"/>
    </row>
    <row r="230" spans="1:58" ht="14.4" x14ac:dyDescent="0.3">
      <c r="A230" s="475"/>
      <c r="B230" s="513" t="e">
        <f>'EVOX Top Level BOM'!#REF!</f>
        <v>#REF!</v>
      </c>
      <c r="C230" s="351" t="e">
        <f>'EVOX Top Level BOM'!#REF!</f>
        <v>#REF!</v>
      </c>
      <c r="D230" s="351" t="e">
        <f>'EVOX Top Level BOM'!#REF!</f>
        <v>#REF!</v>
      </c>
      <c r="E230" s="586" t="e">
        <f>'EVOX Top Level BOM'!#REF!</f>
        <v>#REF!</v>
      </c>
      <c r="F230" s="586" t="e">
        <f>'EVOX Top Level BOM'!#REF!</f>
        <v>#REF!</v>
      </c>
      <c r="G230" s="589" t="e">
        <f>'EVOX Top Level BOM'!#REF!</f>
        <v>#REF!</v>
      </c>
      <c r="H230" s="491" t="e">
        <f>'EVOX Top Level BOM'!#REF!</f>
        <v>#REF!</v>
      </c>
      <c r="I230" s="489" t="e">
        <f>'EVOX Top Level BOM'!#REF!</f>
        <v>#REF!</v>
      </c>
      <c r="J230" s="492" t="e">
        <f>'EVOX Top Level BOM'!#REF!</f>
        <v>#REF!</v>
      </c>
      <c r="K230" s="761"/>
      <c r="L230" s="761"/>
      <c r="M230" s="761"/>
      <c r="N230" s="764"/>
      <c r="O230" s="763"/>
      <c r="P230" s="723"/>
      <c r="Q230" s="348"/>
      <c r="R230" s="513"/>
      <c r="S230" s="348"/>
      <c r="T230" s="348"/>
      <c r="U230" s="348"/>
      <c r="V230" s="348"/>
      <c r="W230" s="348"/>
      <c r="X230" s="351"/>
      <c r="Y230" s="351"/>
      <c r="Z230" s="351"/>
      <c r="AA230" s="351"/>
      <c r="AB230" s="351"/>
      <c r="AC230" s="351"/>
      <c r="AD230" s="348"/>
      <c r="AE230" s="348"/>
      <c r="AF230" s="348"/>
      <c r="AG230" s="452"/>
      <c r="AH230" s="348"/>
      <c r="AI230" s="348"/>
      <c r="AJ230" s="348"/>
      <c r="AK230" s="348"/>
      <c r="AL230" s="348"/>
      <c r="AM230" s="348"/>
      <c r="AN230" s="348"/>
      <c r="AO230" s="348"/>
      <c r="AP230" s="348"/>
      <c r="AQ230" s="348"/>
      <c r="AR230" s="357"/>
      <c r="AS230" s="357"/>
      <c r="AT230" s="347"/>
      <c r="AU230" s="348"/>
      <c r="AV230" s="348"/>
      <c r="AW230" s="349"/>
      <c r="AX230" s="348"/>
      <c r="AY230" s="348"/>
      <c r="AZ230" s="348"/>
      <c r="BA230" s="348"/>
      <c r="BB230" s="348"/>
      <c r="BC230" s="348"/>
      <c r="BD230" s="348"/>
      <c r="BE230" s="302"/>
      <c r="BF230" s="294"/>
    </row>
    <row r="231" spans="1:58" ht="14.4" x14ac:dyDescent="0.3">
      <c r="A231" s="475"/>
      <c r="B231" s="513" t="e">
        <f>'EVOX Top Level BOM'!#REF!</f>
        <v>#REF!</v>
      </c>
      <c r="C231" s="351" t="e">
        <f>'EVOX Top Level BOM'!#REF!</f>
        <v>#REF!</v>
      </c>
      <c r="D231" s="351" t="e">
        <f>'EVOX Top Level BOM'!#REF!</f>
        <v>#REF!</v>
      </c>
      <c r="E231" s="586" t="e">
        <f>'EVOX Top Level BOM'!#REF!</f>
        <v>#REF!</v>
      </c>
      <c r="F231" s="586" t="e">
        <f>'EVOX Top Level BOM'!#REF!</f>
        <v>#REF!</v>
      </c>
      <c r="G231" s="589" t="e">
        <f>'EVOX Top Level BOM'!#REF!</f>
        <v>#REF!</v>
      </c>
      <c r="H231" s="491" t="e">
        <f>'EVOX Top Level BOM'!#REF!</f>
        <v>#REF!</v>
      </c>
      <c r="I231" s="489" t="e">
        <f>'EVOX Top Level BOM'!#REF!</f>
        <v>#REF!</v>
      </c>
      <c r="J231" s="492" t="e">
        <f>'EVOX Top Level BOM'!#REF!</f>
        <v>#REF!</v>
      </c>
      <c r="K231" s="761"/>
      <c r="L231" s="761"/>
      <c r="M231" s="761"/>
      <c r="N231" s="764"/>
      <c r="O231" s="763"/>
      <c r="P231" s="723"/>
      <c r="Q231" s="348"/>
      <c r="R231" s="513"/>
      <c r="S231" s="348"/>
      <c r="T231" s="348"/>
      <c r="U231" s="348"/>
      <c r="V231" s="348"/>
      <c r="W231" s="348"/>
      <c r="X231" s="351"/>
      <c r="Y231" s="351"/>
      <c r="Z231" s="351"/>
      <c r="AA231" s="351"/>
      <c r="AB231" s="351"/>
      <c r="AC231" s="351"/>
      <c r="AD231" s="348"/>
      <c r="AE231" s="348"/>
      <c r="AF231" s="348"/>
      <c r="AG231" s="452"/>
      <c r="AH231" s="348"/>
      <c r="AI231" s="348"/>
      <c r="AJ231" s="348"/>
      <c r="AK231" s="348"/>
      <c r="AL231" s="348"/>
      <c r="AM231" s="348"/>
      <c r="AN231" s="348"/>
      <c r="AO231" s="348"/>
      <c r="AP231" s="348"/>
      <c r="AQ231" s="348"/>
      <c r="AR231" s="357"/>
      <c r="AS231" s="357"/>
      <c r="AT231" s="347"/>
      <c r="AU231" s="348"/>
      <c r="AV231" s="348"/>
      <c r="AW231" s="349"/>
      <c r="AX231" s="348"/>
      <c r="AY231" s="348"/>
      <c r="AZ231" s="348"/>
      <c r="BA231" s="348"/>
      <c r="BB231" s="348"/>
      <c r="BC231" s="348"/>
      <c r="BD231" s="348"/>
      <c r="BE231" s="302"/>
      <c r="BF231" s="294"/>
    </row>
    <row r="232" spans="1:58" ht="14.4" x14ac:dyDescent="0.3">
      <c r="A232" s="475"/>
      <c r="B232" s="513" t="e">
        <f>'EVOX Top Level BOM'!#REF!</f>
        <v>#REF!</v>
      </c>
      <c r="C232" s="351" t="e">
        <f>'EVOX Top Level BOM'!#REF!</f>
        <v>#REF!</v>
      </c>
      <c r="D232" s="351" t="e">
        <f>'EVOX Top Level BOM'!#REF!</f>
        <v>#REF!</v>
      </c>
      <c r="E232" s="586" t="e">
        <f>'EVOX Top Level BOM'!#REF!</f>
        <v>#REF!</v>
      </c>
      <c r="F232" s="586" t="e">
        <f>'EVOX Top Level BOM'!#REF!</f>
        <v>#REF!</v>
      </c>
      <c r="G232" s="589" t="e">
        <f>'EVOX Top Level BOM'!#REF!</f>
        <v>#REF!</v>
      </c>
      <c r="H232" s="491" t="e">
        <f>'EVOX Top Level BOM'!#REF!</f>
        <v>#REF!</v>
      </c>
      <c r="I232" s="489" t="e">
        <f>'EVOX Top Level BOM'!#REF!</f>
        <v>#REF!</v>
      </c>
      <c r="J232" s="492" t="e">
        <f>'EVOX Top Level BOM'!#REF!</f>
        <v>#REF!</v>
      </c>
      <c r="K232" s="761"/>
      <c r="L232" s="761"/>
      <c r="M232" s="761"/>
      <c r="N232" s="764"/>
      <c r="O232" s="763"/>
      <c r="P232" s="723"/>
      <c r="Q232" s="348"/>
      <c r="R232" s="513"/>
      <c r="S232" s="348"/>
      <c r="T232" s="348"/>
      <c r="U232" s="348"/>
      <c r="V232" s="348"/>
      <c r="W232" s="348"/>
      <c r="X232" s="351"/>
      <c r="Y232" s="351"/>
      <c r="Z232" s="351"/>
      <c r="AA232" s="351"/>
      <c r="AB232" s="351"/>
      <c r="AC232" s="351"/>
      <c r="AD232" s="348"/>
      <c r="AE232" s="348"/>
      <c r="AF232" s="348"/>
      <c r="AG232" s="452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57"/>
      <c r="AS232" s="357"/>
      <c r="AT232" s="347"/>
      <c r="AU232" s="348"/>
      <c r="AV232" s="348"/>
      <c r="AW232" s="349"/>
      <c r="AX232" s="348"/>
      <c r="AY232" s="348"/>
      <c r="AZ232" s="348"/>
      <c r="BA232" s="348"/>
      <c r="BB232" s="348"/>
      <c r="BC232" s="348"/>
      <c r="BD232" s="348"/>
      <c r="BE232" s="302"/>
      <c r="BF232" s="294"/>
    </row>
    <row r="233" spans="1:58" ht="14.4" x14ac:dyDescent="0.3">
      <c r="A233" s="475"/>
      <c r="B233" s="513" t="e">
        <f>'EVOX Top Level BOM'!#REF!</f>
        <v>#REF!</v>
      </c>
      <c r="C233" s="351" t="e">
        <f>'EVOX Top Level BOM'!#REF!</f>
        <v>#REF!</v>
      </c>
      <c r="D233" s="351" t="e">
        <f>'EVOX Top Level BOM'!#REF!</f>
        <v>#REF!</v>
      </c>
      <c r="E233" s="586" t="e">
        <f>'EVOX Top Level BOM'!#REF!</f>
        <v>#REF!</v>
      </c>
      <c r="F233" s="586" t="e">
        <f>'EVOX Top Level BOM'!#REF!</f>
        <v>#REF!</v>
      </c>
      <c r="G233" s="589" t="e">
        <f>'EVOX Top Level BOM'!#REF!</f>
        <v>#REF!</v>
      </c>
      <c r="H233" s="491" t="e">
        <f>'EVOX Top Level BOM'!#REF!</f>
        <v>#REF!</v>
      </c>
      <c r="I233" s="489" t="e">
        <f>'EVOX Top Level BOM'!#REF!</f>
        <v>#REF!</v>
      </c>
      <c r="J233" s="492" t="e">
        <f>'EVOX Top Level BOM'!#REF!</f>
        <v>#REF!</v>
      </c>
      <c r="K233" s="761"/>
      <c r="L233" s="761"/>
      <c r="M233" s="761"/>
      <c r="N233" s="764"/>
      <c r="O233" s="763"/>
      <c r="P233" s="723"/>
      <c r="Q233" s="348"/>
      <c r="R233" s="513"/>
      <c r="S233" s="348"/>
      <c r="T233" s="348"/>
      <c r="U233" s="348"/>
      <c r="V233" s="348"/>
      <c r="W233" s="348"/>
      <c r="X233" s="351"/>
      <c r="Y233" s="351"/>
      <c r="Z233" s="351"/>
      <c r="AA233" s="351"/>
      <c r="AB233" s="351"/>
      <c r="AC233" s="351"/>
      <c r="AD233" s="348"/>
      <c r="AE233" s="348"/>
      <c r="AF233" s="348"/>
      <c r="AG233" s="452"/>
      <c r="AH233" s="348"/>
      <c r="AI233" s="348"/>
      <c r="AJ233" s="348"/>
      <c r="AK233" s="348"/>
      <c r="AL233" s="348"/>
      <c r="AM233" s="348"/>
      <c r="AN233" s="348"/>
      <c r="AO233" s="348"/>
      <c r="AP233" s="348"/>
      <c r="AQ233" s="348"/>
      <c r="AR233" s="357"/>
      <c r="AS233" s="357"/>
      <c r="AT233" s="347"/>
      <c r="AU233" s="348"/>
      <c r="AV233" s="348"/>
      <c r="AW233" s="349"/>
      <c r="AX233" s="348"/>
      <c r="AY233" s="348"/>
      <c r="AZ233" s="348"/>
      <c r="BA233" s="348"/>
      <c r="BB233" s="348"/>
      <c r="BC233" s="348"/>
      <c r="BD233" s="348"/>
      <c r="BE233" s="302"/>
      <c r="BF233" s="294"/>
    </row>
    <row r="234" spans="1:58" ht="14.4" x14ac:dyDescent="0.3">
      <c r="A234" s="475"/>
      <c r="B234" s="513" t="e">
        <f>'EVOX Top Level BOM'!#REF!</f>
        <v>#REF!</v>
      </c>
      <c r="C234" s="351" t="e">
        <f>'EVOX Top Level BOM'!#REF!</f>
        <v>#REF!</v>
      </c>
      <c r="D234" s="351" t="e">
        <f>'EVOX Top Level BOM'!#REF!</f>
        <v>#REF!</v>
      </c>
      <c r="E234" s="586" t="e">
        <f>'EVOX Top Level BOM'!#REF!</f>
        <v>#REF!</v>
      </c>
      <c r="F234" s="586" t="e">
        <f>'EVOX Top Level BOM'!#REF!</f>
        <v>#REF!</v>
      </c>
      <c r="G234" s="589" t="e">
        <f>'EVOX Top Level BOM'!#REF!</f>
        <v>#REF!</v>
      </c>
      <c r="H234" s="491" t="e">
        <f>'EVOX Top Level BOM'!#REF!</f>
        <v>#REF!</v>
      </c>
      <c r="I234" s="489" t="e">
        <f>'EVOX Top Level BOM'!#REF!</f>
        <v>#REF!</v>
      </c>
      <c r="J234" s="492" t="e">
        <f>'EVOX Top Level BOM'!#REF!</f>
        <v>#REF!</v>
      </c>
      <c r="K234" s="761"/>
      <c r="L234" s="761"/>
      <c r="M234" s="761"/>
      <c r="N234" s="764"/>
      <c r="O234" s="763"/>
      <c r="P234" s="723"/>
      <c r="Q234" s="348"/>
      <c r="R234" s="513"/>
      <c r="S234" s="348"/>
      <c r="T234" s="348"/>
      <c r="U234" s="348"/>
      <c r="V234" s="348"/>
      <c r="W234" s="348"/>
      <c r="X234" s="351"/>
      <c r="Y234" s="351"/>
      <c r="Z234" s="351"/>
      <c r="AA234" s="351"/>
      <c r="AB234" s="351"/>
      <c r="AC234" s="351"/>
      <c r="AD234" s="348"/>
      <c r="AE234" s="348"/>
      <c r="AF234" s="348"/>
      <c r="AG234" s="452"/>
      <c r="AH234" s="348"/>
      <c r="AI234" s="348"/>
      <c r="AJ234" s="348"/>
      <c r="AK234" s="348"/>
      <c r="AL234" s="348"/>
      <c r="AM234" s="348"/>
      <c r="AN234" s="348"/>
      <c r="AO234" s="348"/>
      <c r="AP234" s="348"/>
      <c r="AQ234" s="348"/>
      <c r="AR234" s="357"/>
      <c r="AS234" s="357"/>
      <c r="AT234" s="347"/>
      <c r="AU234" s="348"/>
      <c r="AV234" s="348"/>
      <c r="AW234" s="349"/>
      <c r="AX234" s="348"/>
      <c r="AY234" s="348"/>
      <c r="AZ234" s="348"/>
      <c r="BA234" s="348"/>
      <c r="BB234" s="348"/>
      <c r="BC234" s="348"/>
      <c r="BD234" s="348"/>
      <c r="BE234" s="302"/>
      <c r="BF234" s="294"/>
    </row>
    <row r="235" spans="1:58" ht="14.4" x14ac:dyDescent="0.3">
      <c r="A235" s="475"/>
      <c r="B235" s="513" t="e">
        <f>'EVOX Top Level BOM'!#REF!</f>
        <v>#REF!</v>
      </c>
      <c r="C235" s="351" t="e">
        <f>'EVOX Top Level BOM'!#REF!</f>
        <v>#REF!</v>
      </c>
      <c r="D235" s="351" t="e">
        <f>'EVOX Top Level BOM'!#REF!</f>
        <v>#REF!</v>
      </c>
      <c r="E235" s="586" t="e">
        <f>'EVOX Top Level BOM'!#REF!</f>
        <v>#REF!</v>
      </c>
      <c r="F235" s="586" t="e">
        <f>'EVOX Top Level BOM'!#REF!</f>
        <v>#REF!</v>
      </c>
      <c r="G235" s="589" t="e">
        <f>'EVOX Top Level BOM'!#REF!</f>
        <v>#REF!</v>
      </c>
      <c r="H235" s="491" t="e">
        <f>'EVOX Top Level BOM'!#REF!</f>
        <v>#REF!</v>
      </c>
      <c r="I235" s="489" t="e">
        <f>'EVOX Top Level BOM'!#REF!</f>
        <v>#REF!</v>
      </c>
      <c r="J235" s="492" t="e">
        <f>'EVOX Top Level BOM'!#REF!</f>
        <v>#REF!</v>
      </c>
      <c r="K235" s="761"/>
      <c r="L235" s="761"/>
      <c r="M235" s="761"/>
      <c r="N235" s="764"/>
      <c r="O235" s="763"/>
      <c r="P235" s="723"/>
      <c r="Q235" s="348"/>
      <c r="R235" s="513"/>
      <c r="S235" s="348"/>
      <c r="T235" s="348"/>
      <c r="U235" s="348"/>
      <c r="V235" s="348"/>
      <c r="W235" s="348"/>
      <c r="X235" s="351"/>
      <c r="Y235" s="351"/>
      <c r="Z235" s="351"/>
      <c r="AA235" s="351"/>
      <c r="AB235" s="351"/>
      <c r="AC235" s="351"/>
      <c r="AD235" s="348"/>
      <c r="AE235" s="348"/>
      <c r="AF235" s="348"/>
      <c r="AG235" s="452"/>
      <c r="AH235" s="348"/>
      <c r="AI235" s="348"/>
      <c r="AJ235" s="348"/>
      <c r="AK235" s="348"/>
      <c r="AL235" s="348"/>
      <c r="AM235" s="348"/>
      <c r="AN235" s="348"/>
      <c r="AO235" s="348"/>
      <c r="AP235" s="348"/>
      <c r="AQ235" s="348"/>
      <c r="AR235" s="357"/>
      <c r="AS235" s="357"/>
      <c r="AT235" s="347"/>
      <c r="AU235" s="348"/>
      <c r="AV235" s="348"/>
      <c r="AW235" s="349"/>
      <c r="AX235" s="348"/>
      <c r="AY235" s="348"/>
      <c r="AZ235" s="348"/>
      <c r="BA235" s="348"/>
      <c r="BB235" s="348"/>
      <c r="BC235" s="348"/>
      <c r="BD235" s="348"/>
      <c r="BE235" s="302"/>
      <c r="BF235" s="294"/>
    </row>
    <row r="236" spans="1:58" ht="14.4" x14ac:dyDescent="0.3">
      <c r="A236" s="475"/>
      <c r="B236" s="513" t="e">
        <f>'EVOX Top Level BOM'!#REF!</f>
        <v>#REF!</v>
      </c>
      <c r="C236" s="351" t="e">
        <f>'EVOX Top Level BOM'!#REF!</f>
        <v>#REF!</v>
      </c>
      <c r="D236" s="351" t="e">
        <f>'EVOX Top Level BOM'!#REF!</f>
        <v>#REF!</v>
      </c>
      <c r="E236" s="586" t="e">
        <f>'EVOX Top Level BOM'!#REF!</f>
        <v>#REF!</v>
      </c>
      <c r="F236" s="586" t="e">
        <f>'EVOX Top Level BOM'!#REF!</f>
        <v>#REF!</v>
      </c>
      <c r="G236" s="589" t="e">
        <f>'EVOX Top Level BOM'!#REF!</f>
        <v>#REF!</v>
      </c>
      <c r="H236" s="491" t="e">
        <f>'EVOX Top Level BOM'!#REF!</f>
        <v>#REF!</v>
      </c>
      <c r="I236" s="489" t="e">
        <f>'EVOX Top Level BOM'!#REF!</f>
        <v>#REF!</v>
      </c>
      <c r="J236" s="492" t="e">
        <f>'EVOX Top Level BOM'!#REF!</f>
        <v>#REF!</v>
      </c>
      <c r="K236" s="761"/>
      <c r="L236" s="761"/>
      <c r="M236" s="761"/>
      <c r="N236" s="764"/>
      <c r="O236" s="763"/>
      <c r="P236" s="723"/>
      <c r="Q236" s="348"/>
      <c r="R236" s="513"/>
      <c r="S236" s="348"/>
      <c r="T236" s="348"/>
      <c r="U236" s="348"/>
      <c r="V236" s="348"/>
      <c r="W236" s="348"/>
      <c r="X236" s="351"/>
      <c r="Y236" s="351"/>
      <c r="Z236" s="351"/>
      <c r="AA236" s="351"/>
      <c r="AB236" s="351"/>
      <c r="AC236" s="351"/>
      <c r="AD236" s="348"/>
      <c r="AE236" s="348"/>
      <c r="AF236" s="348"/>
      <c r="AG236" s="452"/>
      <c r="AH236" s="348"/>
      <c r="AI236" s="348"/>
      <c r="AJ236" s="348"/>
      <c r="AK236" s="348"/>
      <c r="AL236" s="348"/>
      <c r="AM236" s="348"/>
      <c r="AN236" s="348"/>
      <c r="AO236" s="348"/>
      <c r="AP236" s="348"/>
      <c r="AQ236" s="348"/>
      <c r="AR236" s="357"/>
      <c r="AS236" s="357"/>
      <c r="AT236" s="347"/>
      <c r="AU236" s="348"/>
      <c r="AV236" s="348"/>
      <c r="AW236" s="349"/>
      <c r="AX236" s="348"/>
      <c r="AY236" s="348"/>
      <c r="AZ236" s="348"/>
      <c r="BA236" s="348"/>
      <c r="BB236" s="348"/>
      <c r="BC236" s="348"/>
      <c r="BD236" s="348"/>
      <c r="BE236" s="302"/>
      <c r="BF236" s="294"/>
    </row>
    <row r="237" spans="1:58" ht="14.4" x14ac:dyDescent="0.3">
      <c r="A237" s="475"/>
      <c r="B237" s="513" t="e">
        <f>'EVOX Top Level BOM'!#REF!</f>
        <v>#REF!</v>
      </c>
      <c r="C237" s="351" t="e">
        <f>'EVOX Top Level BOM'!#REF!</f>
        <v>#REF!</v>
      </c>
      <c r="D237" s="351" t="e">
        <f>'EVOX Top Level BOM'!#REF!</f>
        <v>#REF!</v>
      </c>
      <c r="E237" s="586" t="e">
        <f>'EVOX Top Level BOM'!#REF!</f>
        <v>#REF!</v>
      </c>
      <c r="F237" s="586" t="e">
        <f>'EVOX Top Level BOM'!#REF!</f>
        <v>#REF!</v>
      </c>
      <c r="G237" s="589" t="e">
        <f>'EVOX Top Level BOM'!#REF!</f>
        <v>#REF!</v>
      </c>
      <c r="H237" s="491" t="e">
        <f>'EVOX Top Level BOM'!#REF!</f>
        <v>#REF!</v>
      </c>
      <c r="I237" s="489" t="e">
        <f>'EVOX Top Level BOM'!#REF!</f>
        <v>#REF!</v>
      </c>
      <c r="J237" s="492" t="e">
        <f>'EVOX Top Level BOM'!#REF!</f>
        <v>#REF!</v>
      </c>
      <c r="K237" s="761"/>
      <c r="L237" s="761"/>
      <c r="M237" s="761"/>
      <c r="N237" s="764"/>
      <c r="O237" s="763"/>
      <c r="P237" s="723"/>
      <c r="Q237" s="348"/>
      <c r="R237" s="513"/>
      <c r="S237" s="348"/>
      <c r="T237" s="348"/>
      <c r="U237" s="348"/>
      <c r="V237" s="348"/>
      <c r="W237" s="348"/>
      <c r="X237" s="351"/>
      <c r="Y237" s="351"/>
      <c r="Z237" s="351"/>
      <c r="AA237" s="351"/>
      <c r="AB237" s="351"/>
      <c r="AC237" s="351"/>
      <c r="AD237" s="348"/>
      <c r="AE237" s="348"/>
      <c r="AF237" s="348"/>
      <c r="AG237" s="452"/>
      <c r="AH237" s="348"/>
      <c r="AI237" s="348"/>
      <c r="AJ237" s="348"/>
      <c r="AK237" s="348"/>
      <c r="AL237" s="348"/>
      <c r="AM237" s="348"/>
      <c r="AN237" s="348"/>
      <c r="AO237" s="348"/>
      <c r="AP237" s="348"/>
      <c r="AQ237" s="348"/>
      <c r="AR237" s="357"/>
      <c r="AS237" s="357"/>
      <c r="AT237" s="347"/>
      <c r="AU237" s="348"/>
      <c r="AV237" s="348"/>
      <c r="AW237" s="349"/>
      <c r="AX237" s="348"/>
      <c r="AY237" s="348"/>
      <c r="AZ237" s="348"/>
      <c r="BA237" s="348"/>
      <c r="BB237" s="348"/>
      <c r="BC237" s="348"/>
      <c r="BD237" s="348"/>
      <c r="BE237" s="302"/>
      <c r="BF237" s="294"/>
    </row>
    <row r="238" spans="1:58" ht="14.4" x14ac:dyDescent="0.3">
      <c r="A238" s="475"/>
      <c r="B238" s="513" t="e">
        <f>'EVOX Top Level BOM'!#REF!</f>
        <v>#REF!</v>
      </c>
      <c r="C238" s="351" t="e">
        <f>'EVOX Top Level BOM'!#REF!</f>
        <v>#REF!</v>
      </c>
      <c r="D238" s="351" t="e">
        <f>'EVOX Top Level BOM'!#REF!</f>
        <v>#REF!</v>
      </c>
      <c r="E238" s="586" t="e">
        <f>'EVOX Top Level BOM'!#REF!</f>
        <v>#REF!</v>
      </c>
      <c r="F238" s="586" t="e">
        <f>'EVOX Top Level BOM'!#REF!</f>
        <v>#REF!</v>
      </c>
      <c r="G238" s="589" t="e">
        <f>'EVOX Top Level BOM'!#REF!</f>
        <v>#REF!</v>
      </c>
      <c r="H238" s="491" t="e">
        <f>'EVOX Top Level BOM'!#REF!</f>
        <v>#REF!</v>
      </c>
      <c r="I238" s="489" t="e">
        <f>'EVOX Top Level BOM'!#REF!</f>
        <v>#REF!</v>
      </c>
      <c r="J238" s="492" t="e">
        <f>'EVOX Top Level BOM'!#REF!</f>
        <v>#REF!</v>
      </c>
      <c r="K238" s="761"/>
      <c r="L238" s="761"/>
      <c r="M238" s="761"/>
      <c r="N238" s="764"/>
      <c r="O238" s="763"/>
      <c r="P238" s="723"/>
      <c r="Q238" s="348"/>
      <c r="R238" s="513"/>
      <c r="S238" s="348"/>
      <c r="T238" s="348"/>
      <c r="U238" s="348"/>
      <c r="V238" s="348"/>
      <c r="W238" s="348"/>
      <c r="X238" s="351"/>
      <c r="Y238" s="351"/>
      <c r="Z238" s="351"/>
      <c r="AA238" s="351"/>
      <c r="AB238" s="351"/>
      <c r="AC238" s="351"/>
      <c r="AD238" s="348"/>
      <c r="AE238" s="348"/>
      <c r="AF238" s="348"/>
      <c r="AG238" s="452"/>
      <c r="AH238" s="348"/>
      <c r="AI238" s="348"/>
      <c r="AJ238" s="348"/>
      <c r="AK238" s="348"/>
      <c r="AL238" s="348"/>
      <c r="AM238" s="348"/>
      <c r="AN238" s="348"/>
      <c r="AO238" s="348"/>
      <c r="AP238" s="348"/>
      <c r="AQ238" s="348"/>
      <c r="AR238" s="357"/>
      <c r="AS238" s="357"/>
      <c r="AT238" s="347"/>
      <c r="AU238" s="348"/>
      <c r="AV238" s="348"/>
      <c r="AW238" s="349"/>
      <c r="AX238" s="348"/>
      <c r="AY238" s="348"/>
      <c r="AZ238" s="348"/>
      <c r="BA238" s="348"/>
      <c r="BB238" s="348"/>
      <c r="BC238" s="348"/>
      <c r="BD238" s="348"/>
      <c r="BE238" s="302"/>
      <c r="BF238" s="294"/>
    </row>
    <row r="239" spans="1:58" ht="14.4" x14ac:dyDescent="0.3">
      <c r="A239" s="475"/>
      <c r="B239" s="513" t="e">
        <f>'EVOX Top Level BOM'!#REF!</f>
        <v>#REF!</v>
      </c>
      <c r="C239" s="351" t="e">
        <f>'EVOX Top Level BOM'!#REF!</f>
        <v>#REF!</v>
      </c>
      <c r="D239" s="351" t="e">
        <f>'EVOX Top Level BOM'!#REF!</f>
        <v>#REF!</v>
      </c>
      <c r="E239" s="586" t="e">
        <f>'EVOX Top Level BOM'!#REF!</f>
        <v>#REF!</v>
      </c>
      <c r="F239" s="586" t="e">
        <f>'EVOX Top Level BOM'!#REF!</f>
        <v>#REF!</v>
      </c>
      <c r="G239" s="589" t="e">
        <f>'EVOX Top Level BOM'!#REF!</f>
        <v>#REF!</v>
      </c>
      <c r="H239" s="491" t="e">
        <f>'EVOX Top Level BOM'!#REF!</f>
        <v>#REF!</v>
      </c>
      <c r="I239" s="489" t="e">
        <f>'EVOX Top Level BOM'!#REF!</f>
        <v>#REF!</v>
      </c>
      <c r="J239" s="492" t="e">
        <f>'EVOX Top Level BOM'!#REF!</f>
        <v>#REF!</v>
      </c>
      <c r="K239" s="761"/>
      <c r="L239" s="761"/>
      <c r="M239" s="761"/>
      <c r="N239" s="764"/>
      <c r="O239" s="763"/>
      <c r="P239" s="723"/>
      <c r="Q239" s="348"/>
      <c r="R239" s="513"/>
      <c r="S239" s="348"/>
      <c r="T239" s="348"/>
      <c r="U239" s="348"/>
      <c r="V239" s="348"/>
      <c r="W239" s="348"/>
      <c r="X239" s="351"/>
      <c r="Y239" s="351"/>
      <c r="Z239" s="351"/>
      <c r="AA239" s="351"/>
      <c r="AB239" s="351"/>
      <c r="AC239" s="351"/>
      <c r="AD239" s="348"/>
      <c r="AE239" s="348"/>
      <c r="AF239" s="348"/>
      <c r="AG239" s="452"/>
      <c r="AH239" s="348"/>
      <c r="AI239" s="348"/>
      <c r="AJ239" s="348"/>
      <c r="AK239" s="348"/>
      <c r="AL239" s="348"/>
      <c r="AM239" s="348"/>
      <c r="AN239" s="348"/>
      <c r="AO239" s="348"/>
      <c r="AP239" s="348"/>
      <c r="AQ239" s="348"/>
      <c r="AR239" s="357"/>
      <c r="AS239" s="357"/>
      <c r="AT239" s="347"/>
      <c r="AU239" s="348"/>
      <c r="AV239" s="348"/>
      <c r="AW239" s="349"/>
      <c r="AX239" s="348"/>
      <c r="AY239" s="348"/>
      <c r="AZ239" s="348"/>
      <c r="BA239" s="348"/>
      <c r="BB239" s="348"/>
      <c r="BC239" s="348"/>
      <c r="BD239" s="348"/>
      <c r="BE239" s="302"/>
      <c r="BF239" s="294"/>
    </row>
    <row r="240" spans="1:58" ht="14.4" x14ac:dyDescent="0.3">
      <c r="A240" s="475"/>
      <c r="B240" s="513" t="e">
        <f>'EVOX Top Level BOM'!#REF!</f>
        <v>#REF!</v>
      </c>
      <c r="C240" s="351" t="e">
        <f>'EVOX Top Level BOM'!#REF!</f>
        <v>#REF!</v>
      </c>
      <c r="D240" s="351" t="e">
        <f>'EVOX Top Level BOM'!#REF!</f>
        <v>#REF!</v>
      </c>
      <c r="E240" s="586" t="e">
        <f>'EVOX Top Level BOM'!#REF!</f>
        <v>#REF!</v>
      </c>
      <c r="F240" s="586" t="e">
        <f>'EVOX Top Level BOM'!#REF!</f>
        <v>#REF!</v>
      </c>
      <c r="G240" s="589" t="e">
        <f>'EVOX Top Level BOM'!#REF!</f>
        <v>#REF!</v>
      </c>
      <c r="H240" s="491" t="e">
        <f>'EVOX Top Level BOM'!#REF!</f>
        <v>#REF!</v>
      </c>
      <c r="I240" s="489" t="e">
        <f>'EVOX Top Level BOM'!#REF!</f>
        <v>#REF!</v>
      </c>
      <c r="J240" s="492" t="e">
        <f>'EVOX Top Level BOM'!#REF!</f>
        <v>#REF!</v>
      </c>
      <c r="K240" s="761"/>
      <c r="L240" s="761"/>
      <c r="M240" s="761"/>
      <c r="N240" s="764"/>
      <c r="O240" s="763"/>
      <c r="P240" s="723"/>
      <c r="Q240" s="348"/>
      <c r="R240" s="513"/>
      <c r="S240" s="348"/>
      <c r="T240" s="348"/>
      <c r="U240" s="348"/>
      <c r="V240" s="348"/>
      <c r="W240" s="348"/>
      <c r="X240" s="351"/>
      <c r="Y240" s="351"/>
      <c r="Z240" s="351"/>
      <c r="AA240" s="351"/>
      <c r="AB240" s="351"/>
      <c r="AC240" s="351"/>
      <c r="AD240" s="348"/>
      <c r="AE240" s="348"/>
      <c r="AF240" s="348"/>
      <c r="AG240" s="452"/>
      <c r="AH240" s="348"/>
      <c r="AI240" s="348"/>
      <c r="AJ240" s="348"/>
      <c r="AK240" s="348"/>
      <c r="AL240" s="348"/>
      <c r="AM240" s="348"/>
      <c r="AN240" s="348"/>
      <c r="AO240" s="348"/>
      <c r="AP240" s="348"/>
      <c r="AQ240" s="348"/>
      <c r="AR240" s="357"/>
      <c r="AS240" s="357"/>
      <c r="AT240" s="347"/>
      <c r="AU240" s="348"/>
      <c r="AV240" s="348"/>
      <c r="AW240" s="349"/>
      <c r="AX240" s="348"/>
      <c r="AY240" s="348"/>
      <c r="AZ240" s="348"/>
      <c r="BA240" s="348"/>
      <c r="BB240" s="348"/>
      <c r="BC240" s="348"/>
      <c r="BD240" s="348"/>
      <c r="BE240" s="302"/>
      <c r="BF240" s="294"/>
    </row>
    <row r="241" spans="1:58" ht="14.4" x14ac:dyDescent="0.3">
      <c r="A241" s="475"/>
      <c r="B241" s="513" t="e">
        <f>'EVOX Top Level BOM'!#REF!</f>
        <v>#REF!</v>
      </c>
      <c r="C241" s="351" t="e">
        <f>'EVOX Top Level BOM'!#REF!</f>
        <v>#REF!</v>
      </c>
      <c r="D241" s="351" t="e">
        <f>'EVOX Top Level BOM'!#REF!</f>
        <v>#REF!</v>
      </c>
      <c r="E241" s="586" t="e">
        <f>'EVOX Top Level BOM'!#REF!</f>
        <v>#REF!</v>
      </c>
      <c r="F241" s="586" t="e">
        <f>'EVOX Top Level BOM'!#REF!</f>
        <v>#REF!</v>
      </c>
      <c r="G241" s="589" t="e">
        <f>'EVOX Top Level BOM'!#REF!</f>
        <v>#REF!</v>
      </c>
      <c r="H241" s="491" t="e">
        <f>'EVOX Top Level BOM'!#REF!</f>
        <v>#REF!</v>
      </c>
      <c r="I241" s="489" t="e">
        <f>'EVOX Top Level BOM'!#REF!</f>
        <v>#REF!</v>
      </c>
      <c r="J241" s="492" t="e">
        <f>'EVOX Top Level BOM'!#REF!</f>
        <v>#REF!</v>
      </c>
      <c r="K241" s="761"/>
      <c r="L241" s="761"/>
      <c r="M241" s="761"/>
      <c r="N241" s="764"/>
      <c r="O241" s="763"/>
      <c r="P241" s="723"/>
      <c r="Q241" s="348"/>
      <c r="R241" s="513"/>
      <c r="S241" s="348"/>
      <c r="T241" s="348"/>
      <c r="U241" s="348"/>
      <c r="V241" s="348"/>
      <c r="W241" s="348"/>
      <c r="X241" s="351"/>
      <c r="Y241" s="351"/>
      <c r="Z241" s="351"/>
      <c r="AA241" s="351"/>
      <c r="AB241" s="351"/>
      <c r="AC241" s="351"/>
      <c r="AD241" s="348"/>
      <c r="AE241" s="348"/>
      <c r="AF241" s="348"/>
      <c r="AG241" s="452"/>
      <c r="AH241" s="348"/>
      <c r="AI241" s="348"/>
      <c r="AJ241" s="348"/>
      <c r="AK241" s="348"/>
      <c r="AL241" s="348"/>
      <c r="AM241" s="348"/>
      <c r="AN241" s="348"/>
      <c r="AO241" s="348"/>
      <c r="AP241" s="348"/>
      <c r="AQ241" s="348"/>
      <c r="AR241" s="357"/>
      <c r="AS241" s="357"/>
      <c r="AT241" s="347"/>
      <c r="AU241" s="348"/>
      <c r="AV241" s="348"/>
      <c r="AW241" s="349"/>
      <c r="AX241" s="348"/>
      <c r="AY241" s="348"/>
      <c r="AZ241" s="348"/>
      <c r="BA241" s="348"/>
      <c r="BB241" s="348"/>
      <c r="BC241" s="348"/>
      <c r="BD241" s="348"/>
      <c r="BE241" s="302"/>
      <c r="BF241" s="294"/>
    </row>
    <row r="242" spans="1:58" ht="14.4" x14ac:dyDescent="0.3">
      <c r="A242" s="475"/>
      <c r="B242" s="513" t="e">
        <f>'EVOX Top Level BOM'!#REF!</f>
        <v>#REF!</v>
      </c>
      <c r="C242" s="351" t="e">
        <f>'EVOX Top Level BOM'!#REF!</f>
        <v>#REF!</v>
      </c>
      <c r="D242" s="351" t="e">
        <f>'EVOX Top Level BOM'!#REF!</f>
        <v>#REF!</v>
      </c>
      <c r="E242" s="586" t="e">
        <f>'EVOX Top Level BOM'!#REF!</f>
        <v>#REF!</v>
      </c>
      <c r="F242" s="586" t="e">
        <f>'EVOX Top Level BOM'!#REF!</f>
        <v>#REF!</v>
      </c>
      <c r="G242" s="589" t="e">
        <f>'EVOX Top Level BOM'!#REF!</f>
        <v>#REF!</v>
      </c>
      <c r="H242" s="491" t="e">
        <f>'EVOX Top Level BOM'!#REF!</f>
        <v>#REF!</v>
      </c>
      <c r="I242" s="489" t="e">
        <f>'EVOX Top Level BOM'!#REF!</f>
        <v>#REF!</v>
      </c>
      <c r="J242" s="492" t="e">
        <f>'EVOX Top Level BOM'!#REF!</f>
        <v>#REF!</v>
      </c>
      <c r="K242" s="761"/>
      <c r="L242" s="761"/>
      <c r="M242" s="761"/>
      <c r="N242" s="764"/>
      <c r="O242" s="763"/>
      <c r="P242" s="723"/>
      <c r="Q242" s="348"/>
      <c r="R242" s="513"/>
      <c r="S242" s="348"/>
      <c r="T242" s="348"/>
      <c r="U242" s="348"/>
      <c r="V242" s="348"/>
      <c r="W242" s="348"/>
      <c r="X242" s="351"/>
      <c r="Y242" s="351"/>
      <c r="Z242" s="351"/>
      <c r="AA242" s="351"/>
      <c r="AB242" s="351"/>
      <c r="AC242" s="351"/>
      <c r="AD242" s="348"/>
      <c r="AE242" s="348"/>
      <c r="AF242" s="348"/>
      <c r="AG242" s="452"/>
      <c r="AH242" s="348"/>
      <c r="AI242" s="348"/>
      <c r="AJ242" s="348"/>
      <c r="AK242" s="348"/>
      <c r="AL242" s="348"/>
      <c r="AM242" s="348"/>
      <c r="AN242" s="348"/>
      <c r="AO242" s="348"/>
      <c r="AP242" s="348"/>
      <c r="AQ242" s="348"/>
      <c r="AR242" s="357"/>
      <c r="AS242" s="357"/>
      <c r="AT242" s="347"/>
      <c r="AU242" s="348"/>
      <c r="AV242" s="348"/>
      <c r="AW242" s="349"/>
      <c r="AX242" s="348"/>
      <c r="AY242" s="348"/>
      <c r="AZ242" s="348"/>
      <c r="BA242" s="348"/>
      <c r="BB242" s="348"/>
      <c r="BC242" s="348"/>
      <c r="BD242" s="348"/>
      <c r="BE242" s="302"/>
      <c r="BF242" s="294"/>
    </row>
    <row r="243" spans="1:58" ht="14.4" x14ac:dyDescent="0.3">
      <c r="A243" s="475"/>
      <c r="B243" s="513" t="e">
        <f>'EVOX Top Level BOM'!#REF!</f>
        <v>#REF!</v>
      </c>
      <c r="C243" s="351" t="e">
        <f>'EVOX Top Level BOM'!#REF!</f>
        <v>#REF!</v>
      </c>
      <c r="D243" s="351" t="e">
        <f>'EVOX Top Level BOM'!#REF!</f>
        <v>#REF!</v>
      </c>
      <c r="E243" s="586" t="e">
        <f>'EVOX Top Level BOM'!#REF!</f>
        <v>#REF!</v>
      </c>
      <c r="F243" s="586" t="e">
        <f>'EVOX Top Level BOM'!#REF!</f>
        <v>#REF!</v>
      </c>
      <c r="G243" s="589" t="e">
        <f>'EVOX Top Level BOM'!#REF!</f>
        <v>#REF!</v>
      </c>
      <c r="H243" s="491" t="e">
        <f>'EVOX Top Level BOM'!#REF!</f>
        <v>#REF!</v>
      </c>
      <c r="I243" s="489" t="e">
        <f>'EVOX Top Level BOM'!#REF!</f>
        <v>#REF!</v>
      </c>
      <c r="J243" s="492" t="e">
        <f>'EVOX Top Level BOM'!#REF!</f>
        <v>#REF!</v>
      </c>
      <c r="K243" s="761"/>
      <c r="L243" s="761"/>
      <c r="M243" s="761"/>
      <c r="N243" s="764"/>
      <c r="O243" s="763"/>
      <c r="P243" s="723"/>
      <c r="Q243" s="348"/>
      <c r="R243" s="513"/>
      <c r="S243" s="348"/>
      <c r="T243" s="348"/>
      <c r="U243" s="348"/>
      <c r="V243" s="348"/>
      <c r="W243" s="348"/>
      <c r="X243" s="351"/>
      <c r="Y243" s="351"/>
      <c r="Z243" s="351"/>
      <c r="AA243" s="351"/>
      <c r="AB243" s="351"/>
      <c r="AC243" s="351"/>
      <c r="AD243" s="348"/>
      <c r="AE243" s="348"/>
      <c r="AF243" s="348"/>
      <c r="AG243" s="452"/>
      <c r="AH243" s="348"/>
      <c r="AI243" s="348"/>
      <c r="AJ243" s="348"/>
      <c r="AK243" s="348"/>
      <c r="AL243" s="348"/>
      <c r="AM243" s="348"/>
      <c r="AN243" s="348"/>
      <c r="AO243" s="348"/>
      <c r="AP243" s="348"/>
      <c r="AQ243" s="348"/>
      <c r="AR243" s="357"/>
      <c r="AS243" s="357"/>
      <c r="AT243" s="347"/>
      <c r="AU243" s="348"/>
      <c r="AV243" s="348"/>
      <c r="AW243" s="349"/>
      <c r="AX243" s="348"/>
      <c r="AY243" s="348"/>
      <c r="AZ243" s="348"/>
      <c r="BA243" s="348"/>
      <c r="BB243" s="348"/>
      <c r="BC243" s="348"/>
      <c r="BD243" s="348"/>
      <c r="BE243" s="302"/>
      <c r="BF243" s="294"/>
    </row>
    <row r="244" spans="1:58" ht="14.4" x14ac:dyDescent="0.3">
      <c r="A244" s="475"/>
      <c r="B244" s="513" t="e">
        <f>'EVOX Top Level BOM'!#REF!</f>
        <v>#REF!</v>
      </c>
      <c r="C244" s="351" t="e">
        <f>'EVOX Top Level BOM'!#REF!</f>
        <v>#REF!</v>
      </c>
      <c r="D244" s="351" t="e">
        <f>'EVOX Top Level BOM'!#REF!</f>
        <v>#REF!</v>
      </c>
      <c r="E244" s="586" t="e">
        <f>'EVOX Top Level BOM'!#REF!</f>
        <v>#REF!</v>
      </c>
      <c r="F244" s="586" t="e">
        <f>'EVOX Top Level BOM'!#REF!</f>
        <v>#REF!</v>
      </c>
      <c r="G244" s="589" t="e">
        <f>'EVOX Top Level BOM'!#REF!</f>
        <v>#REF!</v>
      </c>
      <c r="H244" s="491" t="e">
        <f>'EVOX Top Level BOM'!#REF!</f>
        <v>#REF!</v>
      </c>
      <c r="I244" s="489" t="e">
        <f>'EVOX Top Level BOM'!#REF!</f>
        <v>#REF!</v>
      </c>
      <c r="J244" s="492" t="e">
        <f>'EVOX Top Level BOM'!#REF!</f>
        <v>#REF!</v>
      </c>
      <c r="K244" s="761"/>
      <c r="L244" s="761"/>
      <c r="M244" s="761"/>
      <c r="N244" s="764"/>
      <c r="O244" s="763"/>
      <c r="P244" s="723"/>
      <c r="Q244" s="348"/>
      <c r="R244" s="513"/>
      <c r="S244" s="348"/>
      <c r="T244" s="348"/>
      <c r="U244" s="348"/>
      <c r="V244" s="348"/>
      <c r="W244" s="348"/>
      <c r="X244" s="351"/>
      <c r="Y244" s="351"/>
      <c r="Z244" s="351"/>
      <c r="AA244" s="351"/>
      <c r="AB244" s="351"/>
      <c r="AC244" s="351"/>
      <c r="AD244" s="348"/>
      <c r="AE244" s="348"/>
      <c r="AF244" s="348"/>
      <c r="AG244" s="452"/>
      <c r="AH244" s="348"/>
      <c r="AI244" s="348"/>
      <c r="AJ244" s="348"/>
      <c r="AK244" s="348"/>
      <c r="AL244" s="348"/>
      <c r="AM244" s="348"/>
      <c r="AN244" s="348"/>
      <c r="AO244" s="348"/>
      <c r="AP244" s="348"/>
      <c r="AQ244" s="348"/>
      <c r="AR244" s="357"/>
      <c r="AS244" s="357"/>
      <c r="AT244" s="347"/>
      <c r="AU244" s="348"/>
      <c r="AV244" s="348"/>
      <c r="AW244" s="349"/>
      <c r="AX244" s="348"/>
      <c r="AY244" s="348"/>
      <c r="AZ244" s="348"/>
      <c r="BA244" s="348"/>
      <c r="BB244" s="348"/>
      <c r="BC244" s="348"/>
      <c r="BD244" s="348"/>
      <c r="BE244" s="302"/>
      <c r="BF244" s="294"/>
    </row>
    <row r="245" spans="1:58" ht="14.4" x14ac:dyDescent="0.3">
      <c r="A245" s="475"/>
      <c r="B245" s="513" t="e">
        <f>'EVOX Top Level BOM'!#REF!</f>
        <v>#REF!</v>
      </c>
      <c r="C245" s="351" t="e">
        <f>'EVOX Top Level BOM'!#REF!</f>
        <v>#REF!</v>
      </c>
      <c r="D245" s="351" t="e">
        <f>'EVOX Top Level BOM'!#REF!</f>
        <v>#REF!</v>
      </c>
      <c r="E245" s="586" t="e">
        <f>'EVOX Top Level BOM'!#REF!</f>
        <v>#REF!</v>
      </c>
      <c r="F245" s="586" t="e">
        <f>'EVOX Top Level BOM'!#REF!</f>
        <v>#REF!</v>
      </c>
      <c r="G245" s="589" t="e">
        <f>'EVOX Top Level BOM'!#REF!</f>
        <v>#REF!</v>
      </c>
      <c r="H245" s="491" t="e">
        <f>'EVOX Top Level BOM'!#REF!</f>
        <v>#REF!</v>
      </c>
      <c r="I245" s="489" t="e">
        <f>'EVOX Top Level BOM'!#REF!</f>
        <v>#REF!</v>
      </c>
      <c r="J245" s="492" t="e">
        <f>'EVOX Top Level BOM'!#REF!</f>
        <v>#REF!</v>
      </c>
      <c r="K245" s="761"/>
      <c r="L245" s="761"/>
      <c r="M245" s="761"/>
      <c r="N245" s="764"/>
      <c r="O245" s="763"/>
      <c r="P245" s="723"/>
      <c r="Q245" s="348"/>
      <c r="R245" s="513"/>
      <c r="S245" s="348"/>
      <c r="T245" s="348"/>
      <c r="U245" s="348"/>
      <c r="V245" s="348"/>
      <c r="W245" s="348"/>
      <c r="X245" s="351"/>
      <c r="Y245" s="351"/>
      <c r="Z245" s="351"/>
      <c r="AA245" s="351"/>
      <c r="AB245" s="351"/>
      <c r="AC245" s="351"/>
      <c r="AD245" s="348"/>
      <c r="AE245" s="348"/>
      <c r="AF245" s="348"/>
      <c r="AG245" s="452"/>
      <c r="AH245" s="348"/>
      <c r="AI245" s="348"/>
      <c r="AJ245" s="348"/>
      <c r="AK245" s="348"/>
      <c r="AL245" s="348"/>
      <c r="AM245" s="348"/>
      <c r="AN245" s="348"/>
      <c r="AO245" s="348"/>
      <c r="AP245" s="348"/>
      <c r="AQ245" s="348"/>
      <c r="AR245" s="357"/>
      <c r="AS245" s="357"/>
      <c r="AT245" s="347"/>
      <c r="AU245" s="348"/>
      <c r="AV245" s="348"/>
      <c r="AW245" s="349"/>
      <c r="AX245" s="348"/>
      <c r="AY245" s="348"/>
      <c r="AZ245" s="348"/>
      <c r="BA245" s="348"/>
      <c r="BB245" s="348"/>
      <c r="BC245" s="348"/>
      <c r="BD245" s="348"/>
      <c r="BE245" s="302"/>
      <c r="BF245" s="294"/>
    </row>
    <row r="246" spans="1:58" ht="14.4" x14ac:dyDescent="0.3">
      <c r="A246" s="464"/>
      <c r="B246" s="517" t="e">
        <f>'EVOX Top Level BOM'!#REF!</f>
        <v>#REF!</v>
      </c>
      <c r="C246" s="468" t="e">
        <f>'EVOX Top Level BOM'!#REF!</f>
        <v>#REF!</v>
      </c>
      <c r="D246" s="468" t="e">
        <f>'EVOX Top Level BOM'!#REF!</f>
        <v>#REF!</v>
      </c>
      <c r="E246" s="588" t="e">
        <f>'EVOX Top Level BOM'!#REF!</f>
        <v>#REF!</v>
      </c>
      <c r="F246" s="588" t="e">
        <f>'EVOX Top Level BOM'!#REF!</f>
        <v>#REF!</v>
      </c>
      <c r="G246" s="603" t="e">
        <f>'EVOX Top Level BOM'!#REF!</f>
        <v>#REF!</v>
      </c>
      <c r="H246" s="560" t="e">
        <f>'EVOX Top Level BOM'!#REF!</f>
        <v>#REF!</v>
      </c>
      <c r="I246" s="561" t="e">
        <f>'EVOX Top Level BOM'!#REF!</f>
        <v>#REF!</v>
      </c>
      <c r="J246" s="567" t="e">
        <f>'EVOX Top Level BOM'!#REF!</f>
        <v>#REF!</v>
      </c>
      <c r="K246" s="761"/>
      <c r="L246" s="761"/>
      <c r="M246" s="761"/>
      <c r="N246" s="764"/>
      <c r="O246" s="763"/>
      <c r="P246" s="723"/>
      <c r="Q246" s="348"/>
      <c r="R246" s="513"/>
      <c r="S246" s="348"/>
      <c r="T246" s="348"/>
      <c r="U246" s="348"/>
      <c r="V246" s="348"/>
      <c r="W246" s="348"/>
      <c r="X246" s="351"/>
      <c r="Y246" s="351"/>
      <c r="Z246" s="351"/>
      <c r="AA246" s="351"/>
      <c r="AB246" s="351"/>
      <c r="AC246" s="351"/>
      <c r="AD246" s="348"/>
      <c r="AE246" s="348"/>
      <c r="AF246" s="349"/>
      <c r="AG246" s="452"/>
      <c r="AH246" s="348"/>
      <c r="AI246" s="348"/>
      <c r="AJ246" s="348"/>
      <c r="AK246" s="348"/>
      <c r="AL246" s="348"/>
      <c r="AM246" s="348"/>
      <c r="AN246" s="348"/>
      <c r="AO246" s="348"/>
      <c r="AP246" s="348"/>
      <c r="AQ246" s="348"/>
      <c r="AR246" s="357"/>
      <c r="AS246" s="357"/>
      <c r="AT246" s="347"/>
      <c r="AU246" s="348"/>
      <c r="AV246" s="348"/>
      <c r="AW246" s="349"/>
      <c r="AX246" s="348"/>
      <c r="AY246" s="348"/>
      <c r="AZ246" s="348"/>
      <c r="BA246" s="348"/>
      <c r="BB246" s="348"/>
      <c r="BC246" s="348"/>
      <c r="BD246" s="348"/>
      <c r="BE246" s="302"/>
      <c r="BF246" s="294"/>
    </row>
    <row r="247" spans="1:58" ht="14.4" x14ac:dyDescent="0.3">
      <c r="A247" s="464"/>
      <c r="B247" s="517" t="e">
        <f>'EVOX Top Level BOM'!#REF!</f>
        <v>#REF!</v>
      </c>
      <c r="C247" s="468" t="e">
        <f>'EVOX Top Level BOM'!#REF!</f>
        <v>#REF!</v>
      </c>
      <c r="D247" s="468" t="e">
        <f>'EVOX Top Level BOM'!#REF!</f>
        <v>#REF!</v>
      </c>
      <c r="E247" s="588" t="e">
        <f>'EVOX Top Level BOM'!#REF!</f>
        <v>#REF!</v>
      </c>
      <c r="F247" s="588" t="e">
        <f>'EVOX Top Level BOM'!#REF!</f>
        <v>#REF!</v>
      </c>
      <c r="G247" s="603" t="e">
        <f>'EVOX Top Level BOM'!#REF!</f>
        <v>#REF!</v>
      </c>
      <c r="H247" s="560" t="e">
        <f>'EVOX Top Level BOM'!#REF!</f>
        <v>#REF!</v>
      </c>
      <c r="I247" s="561" t="e">
        <f>'EVOX Top Level BOM'!#REF!</f>
        <v>#REF!</v>
      </c>
      <c r="J247" s="567" t="e">
        <f>'EVOX Top Level BOM'!#REF!</f>
        <v>#REF!</v>
      </c>
      <c r="K247" s="761"/>
      <c r="L247" s="761"/>
      <c r="M247" s="761"/>
      <c r="N247" s="764"/>
      <c r="O247" s="763"/>
      <c r="P247" s="723"/>
      <c r="Q247" s="348"/>
      <c r="R247" s="513"/>
      <c r="S247" s="348"/>
      <c r="T247" s="348"/>
      <c r="U247" s="348"/>
      <c r="V247" s="348"/>
      <c r="W247" s="348"/>
      <c r="X247" s="351"/>
      <c r="Y247" s="351"/>
      <c r="Z247" s="351"/>
      <c r="AA247" s="351"/>
      <c r="AB247" s="351"/>
      <c r="AC247" s="351"/>
      <c r="AD247" s="348"/>
      <c r="AE247" s="348"/>
      <c r="AF247" s="349"/>
      <c r="AG247" s="452"/>
      <c r="AH247" s="348"/>
      <c r="AI247" s="348"/>
      <c r="AJ247" s="348"/>
      <c r="AK247" s="348"/>
      <c r="AL247" s="348"/>
      <c r="AM247" s="348"/>
      <c r="AN247" s="348"/>
      <c r="AO247" s="348"/>
      <c r="AP247" s="348"/>
      <c r="AQ247" s="348"/>
      <c r="AR247" s="357"/>
      <c r="AS247" s="357"/>
      <c r="AT247" s="347"/>
      <c r="AU247" s="348"/>
      <c r="AV247" s="348"/>
      <c r="AW247" s="349"/>
      <c r="AX247" s="348"/>
      <c r="AY247" s="348"/>
      <c r="AZ247" s="348"/>
      <c r="BA247" s="348"/>
      <c r="BB247" s="348"/>
      <c r="BC247" s="348"/>
      <c r="BD247" s="348"/>
      <c r="BE247" s="302"/>
      <c r="BF247" s="294"/>
    </row>
    <row r="248" spans="1:58" ht="14.4" x14ac:dyDescent="0.3">
      <c r="A248" s="475"/>
      <c r="B248" s="513" t="e">
        <f>'EVOX Top Level BOM'!#REF!</f>
        <v>#REF!</v>
      </c>
      <c r="C248" s="351" t="e">
        <f>'EVOX Top Level BOM'!#REF!</f>
        <v>#REF!</v>
      </c>
      <c r="D248" s="351" t="e">
        <f>'EVOX Top Level BOM'!#REF!</f>
        <v>#REF!</v>
      </c>
      <c r="E248" s="586" t="e">
        <f>'EVOX Top Level BOM'!#REF!</f>
        <v>#REF!</v>
      </c>
      <c r="F248" s="586" t="e">
        <f>'EVOX Top Level BOM'!#REF!</f>
        <v>#REF!</v>
      </c>
      <c r="G248" s="589" t="e">
        <f>'EVOX Top Level BOM'!#REF!</f>
        <v>#REF!</v>
      </c>
      <c r="H248" s="491" t="e">
        <f>'EVOX Top Level BOM'!#REF!</f>
        <v>#REF!</v>
      </c>
      <c r="I248" s="489" t="e">
        <f>'EVOX Top Level BOM'!#REF!</f>
        <v>#REF!</v>
      </c>
      <c r="J248" s="492" t="e">
        <f>'EVOX Top Level BOM'!#REF!</f>
        <v>#REF!</v>
      </c>
      <c r="K248" s="761"/>
      <c r="L248" s="761"/>
      <c r="M248" s="761"/>
      <c r="N248" s="764"/>
      <c r="O248" s="763"/>
      <c r="P248" s="723"/>
      <c r="Q248" s="348"/>
      <c r="R248" s="513"/>
      <c r="S248" s="348"/>
      <c r="T248" s="348"/>
      <c r="U248" s="348"/>
      <c r="V248" s="348"/>
      <c r="W248" s="348"/>
      <c r="X248" s="351"/>
      <c r="Y248" s="351"/>
      <c r="Z248" s="351"/>
      <c r="AA248" s="351"/>
      <c r="AB248" s="351"/>
      <c r="AC248" s="351"/>
      <c r="AD248" s="348"/>
      <c r="AE248" s="348"/>
      <c r="AF248" s="348"/>
      <c r="AG248" s="452"/>
      <c r="AH248" s="348"/>
      <c r="AI248" s="348"/>
      <c r="AJ248" s="348"/>
      <c r="AK248" s="348"/>
      <c r="AL248" s="348"/>
      <c r="AM248" s="348"/>
      <c r="AN248" s="348"/>
      <c r="AO248" s="348"/>
      <c r="AP248" s="348"/>
      <c r="AQ248" s="348"/>
      <c r="AR248" s="357"/>
      <c r="AS248" s="357"/>
      <c r="AT248" s="347"/>
      <c r="AU248" s="348"/>
      <c r="AV248" s="348"/>
      <c r="AW248" s="349"/>
      <c r="AX248" s="348"/>
      <c r="AY248" s="348"/>
      <c r="AZ248" s="348"/>
      <c r="BA248" s="348"/>
      <c r="BB248" s="348"/>
      <c r="BC248" s="348"/>
      <c r="BD248" s="348"/>
      <c r="BE248" s="302"/>
      <c r="BF248" s="294"/>
    </row>
    <row r="249" spans="1:58" ht="14.4" x14ac:dyDescent="0.3">
      <c r="A249" s="475"/>
      <c r="B249" s="513" t="e">
        <f>'EVOX Top Level BOM'!#REF!</f>
        <v>#REF!</v>
      </c>
      <c r="C249" s="351" t="e">
        <f>'EVOX Top Level BOM'!#REF!</f>
        <v>#REF!</v>
      </c>
      <c r="D249" s="351" t="e">
        <f>'EVOX Top Level BOM'!#REF!</f>
        <v>#REF!</v>
      </c>
      <c r="E249" s="586" t="e">
        <f>'EVOX Top Level BOM'!#REF!</f>
        <v>#REF!</v>
      </c>
      <c r="F249" s="586" t="e">
        <f>'EVOX Top Level BOM'!#REF!</f>
        <v>#REF!</v>
      </c>
      <c r="G249" s="589" t="e">
        <f>'EVOX Top Level BOM'!#REF!</f>
        <v>#REF!</v>
      </c>
      <c r="H249" s="491" t="e">
        <f>'EVOX Top Level BOM'!#REF!</f>
        <v>#REF!</v>
      </c>
      <c r="I249" s="489" t="e">
        <f>'EVOX Top Level BOM'!#REF!</f>
        <v>#REF!</v>
      </c>
      <c r="J249" s="492" t="e">
        <f>'EVOX Top Level BOM'!#REF!</f>
        <v>#REF!</v>
      </c>
      <c r="K249" s="761"/>
      <c r="L249" s="761"/>
      <c r="M249" s="761"/>
      <c r="N249" s="764"/>
      <c r="O249" s="763"/>
      <c r="P249" s="723"/>
      <c r="Q249" s="348"/>
      <c r="R249" s="513"/>
      <c r="S249" s="348"/>
      <c r="T249" s="348"/>
      <c r="U249" s="348"/>
      <c r="V249" s="348"/>
      <c r="W249" s="348"/>
      <c r="X249" s="351"/>
      <c r="Y249" s="351"/>
      <c r="Z249" s="351"/>
      <c r="AA249" s="351"/>
      <c r="AB249" s="351"/>
      <c r="AC249" s="351"/>
      <c r="AD249" s="348"/>
      <c r="AE249" s="348"/>
      <c r="AF249" s="348"/>
      <c r="AG249" s="452"/>
      <c r="AH249" s="348"/>
      <c r="AI249" s="348"/>
      <c r="AJ249" s="348"/>
      <c r="AK249" s="348"/>
      <c r="AL249" s="348"/>
      <c r="AM249" s="348"/>
      <c r="AN249" s="348"/>
      <c r="AO249" s="348"/>
      <c r="AP249" s="348"/>
      <c r="AQ249" s="348"/>
      <c r="AR249" s="357"/>
      <c r="AS249" s="357"/>
      <c r="AT249" s="347"/>
      <c r="AU249" s="348"/>
      <c r="AV249" s="348"/>
      <c r="AW249" s="349"/>
      <c r="AX249" s="348"/>
      <c r="AY249" s="348"/>
      <c r="AZ249" s="348"/>
      <c r="BA249" s="348"/>
      <c r="BB249" s="348"/>
      <c r="BC249" s="348"/>
      <c r="BD249" s="348"/>
      <c r="BE249" s="302"/>
      <c r="BF249" s="294"/>
    </row>
    <row r="250" spans="1:58" ht="14.4" x14ac:dyDescent="0.3">
      <c r="A250" s="475"/>
      <c r="B250" s="513" t="e">
        <f>'EVOX Top Level BOM'!#REF!</f>
        <v>#REF!</v>
      </c>
      <c r="C250" s="351" t="e">
        <f>'EVOX Top Level BOM'!#REF!</f>
        <v>#REF!</v>
      </c>
      <c r="D250" s="351" t="e">
        <f>'EVOX Top Level BOM'!#REF!</f>
        <v>#REF!</v>
      </c>
      <c r="E250" s="586" t="e">
        <f>'EVOX Top Level BOM'!#REF!</f>
        <v>#REF!</v>
      </c>
      <c r="F250" s="586" t="e">
        <f>'EVOX Top Level BOM'!#REF!</f>
        <v>#REF!</v>
      </c>
      <c r="G250" s="589" t="e">
        <f>'EVOX Top Level BOM'!#REF!</f>
        <v>#REF!</v>
      </c>
      <c r="H250" s="491" t="e">
        <f>'EVOX Top Level BOM'!#REF!</f>
        <v>#REF!</v>
      </c>
      <c r="I250" s="489" t="e">
        <f>'EVOX Top Level BOM'!#REF!</f>
        <v>#REF!</v>
      </c>
      <c r="J250" s="492" t="e">
        <f>'EVOX Top Level BOM'!#REF!</f>
        <v>#REF!</v>
      </c>
      <c r="K250" s="761"/>
      <c r="L250" s="761"/>
      <c r="M250" s="761"/>
      <c r="N250" s="764"/>
      <c r="O250" s="763"/>
      <c r="P250" s="723"/>
      <c r="Q250" s="348"/>
      <c r="R250" s="513"/>
      <c r="S250" s="348"/>
      <c r="T250" s="348"/>
      <c r="U250" s="348"/>
      <c r="V250" s="348"/>
      <c r="W250" s="348"/>
      <c r="X250" s="351"/>
      <c r="Y250" s="351"/>
      <c r="Z250" s="351"/>
      <c r="AA250" s="351"/>
      <c r="AB250" s="351"/>
      <c r="AC250" s="351"/>
      <c r="AD250" s="348"/>
      <c r="AE250" s="348"/>
      <c r="AF250" s="348"/>
      <c r="AG250" s="452"/>
      <c r="AH250" s="348"/>
      <c r="AI250" s="348"/>
      <c r="AJ250" s="348"/>
      <c r="AK250" s="348"/>
      <c r="AL250" s="348"/>
      <c r="AM250" s="348"/>
      <c r="AN250" s="348"/>
      <c r="AO250" s="348"/>
      <c r="AP250" s="348"/>
      <c r="AQ250" s="348"/>
      <c r="AR250" s="357"/>
      <c r="AS250" s="357"/>
      <c r="AT250" s="347"/>
      <c r="AU250" s="348"/>
      <c r="AV250" s="348"/>
      <c r="AW250" s="349"/>
      <c r="AX250" s="348"/>
      <c r="AY250" s="348"/>
      <c r="AZ250" s="348"/>
      <c r="BA250" s="348"/>
      <c r="BB250" s="348"/>
      <c r="BC250" s="348"/>
      <c r="BD250" s="348"/>
      <c r="BE250" s="302"/>
      <c r="BF250" s="294"/>
    </row>
    <row r="251" spans="1:58" ht="14.4" x14ac:dyDescent="0.3">
      <c r="A251" s="475"/>
      <c r="B251" s="513" t="e">
        <f>'EVOX Top Level BOM'!#REF!</f>
        <v>#REF!</v>
      </c>
      <c r="C251" s="351" t="e">
        <f>'EVOX Top Level BOM'!#REF!</f>
        <v>#REF!</v>
      </c>
      <c r="D251" s="351" t="e">
        <f>'EVOX Top Level BOM'!#REF!</f>
        <v>#REF!</v>
      </c>
      <c r="E251" s="586" t="e">
        <f>'EVOX Top Level BOM'!#REF!</f>
        <v>#REF!</v>
      </c>
      <c r="F251" s="586" t="e">
        <f>'EVOX Top Level BOM'!#REF!</f>
        <v>#REF!</v>
      </c>
      <c r="G251" s="589" t="e">
        <f>'EVOX Top Level BOM'!#REF!</f>
        <v>#REF!</v>
      </c>
      <c r="H251" s="491" t="e">
        <f>'EVOX Top Level BOM'!#REF!</f>
        <v>#REF!</v>
      </c>
      <c r="I251" s="489" t="e">
        <f>'EVOX Top Level BOM'!#REF!</f>
        <v>#REF!</v>
      </c>
      <c r="J251" s="492" t="e">
        <f>'EVOX Top Level BOM'!#REF!</f>
        <v>#REF!</v>
      </c>
      <c r="K251" s="761"/>
      <c r="L251" s="761"/>
      <c r="M251" s="761"/>
      <c r="N251" s="764"/>
      <c r="O251" s="763"/>
      <c r="P251" s="723"/>
      <c r="Q251" s="348"/>
      <c r="R251" s="513"/>
      <c r="S251" s="348"/>
      <c r="T251" s="348"/>
      <c r="U251" s="348"/>
      <c r="V251" s="348"/>
      <c r="W251" s="348"/>
      <c r="X251" s="351"/>
      <c r="Y251" s="351"/>
      <c r="Z251" s="351"/>
      <c r="AA251" s="351"/>
      <c r="AB251" s="351"/>
      <c r="AC251" s="351"/>
      <c r="AD251" s="348"/>
      <c r="AE251" s="348"/>
      <c r="AF251" s="348"/>
      <c r="AG251" s="452"/>
      <c r="AH251" s="348"/>
      <c r="AI251" s="348"/>
      <c r="AJ251" s="348"/>
      <c r="AK251" s="348"/>
      <c r="AL251" s="348"/>
      <c r="AM251" s="348"/>
      <c r="AN251" s="348"/>
      <c r="AO251" s="348"/>
      <c r="AP251" s="348"/>
      <c r="AQ251" s="348"/>
      <c r="AR251" s="357"/>
      <c r="AS251" s="357"/>
      <c r="AT251" s="347"/>
      <c r="AU251" s="348"/>
      <c r="AV251" s="348"/>
      <c r="AW251" s="349"/>
      <c r="AX251" s="348"/>
      <c r="AY251" s="348"/>
      <c r="AZ251" s="348"/>
      <c r="BA251" s="348"/>
      <c r="BB251" s="348"/>
      <c r="BC251" s="348"/>
      <c r="BD251" s="348"/>
      <c r="BE251" s="302"/>
      <c r="BF251" s="294"/>
    </row>
    <row r="252" spans="1:58" ht="14.4" x14ac:dyDescent="0.3">
      <c r="A252" s="475"/>
      <c r="B252" s="513" t="e">
        <f>'EVOX Top Level BOM'!#REF!</f>
        <v>#REF!</v>
      </c>
      <c r="C252" s="351" t="e">
        <f>'EVOX Top Level BOM'!#REF!</f>
        <v>#REF!</v>
      </c>
      <c r="D252" s="351" t="e">
        <f>'EVOX Top Level BOM'!#REF!</f>
        <v>#REF!</v>
      </c>
      <c r="E252" s="586" t="e">
        <f>'EVOX Top Level BOM'!#REF!</f>
        <v>#REF!</v>
      </c>
      <c r="F252" s="586" t="e">
        <f>'EVOX Top Level BOM'!#REF!</f>
        <v>#REF!</v>
      </c>
      <c r="G252" s="589" t="e">
        <f>'EVOX Top Level BOM'!#REF!</f>
        <v>#REF!</v>
      </c>
      <c r="H252" s="491" t="e">
        <f>'EVOX Top Level BOM'!#REF!</f>
        <v>#REF!</v>
      </c>
      <c r="I252" s="489" t="e">
        <f>'EVOX Top Level BOM'!#REF!</f>
        <v>#REF!</v>
      </c>
      <c r="J252" s="492" t="e">
        <f>'EVOX Top Level BOM'!#REF!</f>
        <v>#REF!</v>
      </c>
      <c r="K252" s="761"/>
      <c r="L252" s="761"/>
      <c r="M252" s="761"/>
      <c r="N252" s="764"/>
      <c r="O252" s="763"/>
      <c r="P252" s="723"/>
      <c r="Q252" s="348"/>
      <c r="R252" s="513"/>
      <c r="S252" s="348"/>
      <c r="T252" s="348"/>
      <c r="U252" s="348"/>
      <c r="V252" s="348"/>
      <c r="W252" s="348"/>
      <c r="X252" s="351"/>
      <c r="Y252" s="351"/>
      <c r="Z252" s="351"/>
      <c r="AA252" s="351"/>
      <c r="AB252" s="351"/>
      <c r="AC252" s="351"/>
      <c r="AD252" s="348"/>
      <c r="AE252" s="348"/>
      <c r="AF252" s="348"/>
      <c r="AG252" s="452"/>
      <c r="AH252" s="348"/>
      <c r="AI252" s="348"/>
      <c r="AJ252" s="348"/>
      <c r="AK252" s="348"/>
      <c r="AL252" s="348"/>
      <c r="AM252" s="348"/>
      <c r="AN252" s="348"/>
      <c r="AO252" s="348"/>
      <c r="AP252" s="348"/>
      <c r="AQ252" s="348"/>
      <c r="AR252" s="357"/>
      <c r="AS252" s="357"/>
      <c r="AT252" s="347"/>
      <c r="AU252" s="348"/>
      <c r="AV252" s="348"/>
      <c r="AW252" s="349"/>
      <c r="AX252" s="348"/>
      <c r="AY252" s="348"/>
      <c r="AZ252" s="348"/>
      <c r="BA252" s="348"/>
      <c r="BB252" s="348"/>
      <c r="BC252" s="348"/>
      <c r="BD252" s="348"/>
      <c r="BE252" s="302"/>
      <c r="BF252" s="294"/>
    </row>
    <row r="253" spans="1:58" ht="14.4" x14ac:dyDescent="0.3">
      <c r="A253" s="475"/>
      <c r="B253" s="513" t="e">
        <f>'EVOX Top Level BOM'!#REF!</f>
        <v>#REF!</v>
      </c>
      <c r="C253" s="351" t="e">
        <f>'EVOX Top Level BOM'!#REF!</f>
        <v>#REF!</v>
      </c>
      <c r="D253" s="351" t="e">
        <f>'EVOX Top Level BOM'!#REF!</f>
        <v>#REF!</v>
      </c>
      <c r="E253" s="586" t="e">
        <f>'EVOX Top Level BOM'!#REF!</f>
        <v>#REF!</v>
      </c>
      <c r="F253" s="586" t="e">
        <f>'EVOX Top Level BOM'!#REF!</f>
        <v>#REF!</v>
      </c>
      <c r="G253" s="589" t="e">
        <f>'EVOX Top Level BOM'!#REF!</f>
        <v>#REF!</v>
      </c>
      <c r="H253" s="491" t="e">
        <f>'EVOX Top Level BOM'!#REF!</f>
        <v>#REF!</v>
      </c>
      <c r="I253" s="489" t="e">
        <f>'EVOX Top Level BOM'!#REF!</f>
        <v>#REF!</v>
      </c>
      <c r="J253" s="492" t="e">
        <f>'EVOX Top Level BOM'!#REF!</f>
        <v>#REF!</v>
      </c>
      <c r="K253" s="761"/>
      <c r="L253" s="761"/>
      <c r="M253" s="761"/>
      <c r="N253" s="764"/>
      <c r="O253" s="763"/>
      <c r="P253" s="723"/>
      <c r="Q253" s="348"/>
      <c r="R253" s="513"/>
      <c r="S253" s="348"/>
      <c r="T253" s="348"/>
      <c r="U253" s="348"/>
      <c r="V253" s="348"/>
      <c r="W253" s="348"/>
      <c r="X253" s="351"/>
      <c r="Y253" s="351"/>
      <c r="Z253" s="351"/>
      <c r="AA253" s="351"/>
      <c r="AB253" s="351"/>
      <c r="AC253" s="351"/>
      <c r="AD253" s="348"/>
      <c r="AE253" s="348"/>
      <c r="AF253" s="348"/>
      <c r="AG253" s="452"/>
      <c r="AH253" s="348"/>
      <c r="AI253" s="348"/>
      <c r="AJ253" s="348"/>
      <c r="AK253" s="348"/>
      <c r="AL253" s="348"/>
      <c r="AM253" s="348"/>
      <c r="AN253" s="348"/>
      <c r="AO253" s="348"/>
      <c r="AP253" s="348"/>
      <c r="AQ253" s="348"/>
      <c r="AR253" s="357"/>
      <c r="AS253" s="357"/>
      <c r="AT253" s="347"/>
      <c r="AU253" s="348"/>
      <c r="AV253" s="348"/>
      <c r="AW253" s="349"/>
      <c r="AX253" s="348"/>
      <c r="AY253" s="348"/>
      <c r="AZ253" s="348"/>
      <c r="BA253" s="348"/>
      <c r="BB253" s="348"/>
      <c r="BC253" s="348"/>
      <c r="BD253" s="348"/>
      <c r="BE253" s="302"/>
      <c r="BF253" s="294"/>
    </row>
    <row r="254" spans="1:58" ht="14.4" x14ac:dyDescent="0.3">
      <c r="A254" s="475"/>
      <c r="B254" s="513" t="e">
        <f>'EVOX Top Level BOM'!#REF!</f>
        <v>#REF!</v>
      </c>
      <c r="C254" s="351" t="e">
        <f>'EVOX Top Level BOM'!#REF!</f>
        <v>#REF!</v>
      </c>
      <c r="D254" s="351" t="e">
        <f>'EVOX Top Level BOM'!#REF!</f>
        <v>#REF!</v>
      </c>
      <c r="E254" s="586" t="e">
        <f>'EVOX Top Level BOM'!#REF!</f>
        <v>#REF!</v>
      </c>
      <c r="F254" s="586" t="e">
        <f>'EVOX Top Level BOM'!#REF!</f>
        <v>#REF!</v>
      </c>
      <c r="G254" s="589" t="e">
        <f>'EVOX Top Level BOM'!#REF!</f>
        <v>#REF!</v>
      </c>
      <c r="H254" s="491" t="e">
        <f>'EVOX Top Level BOM'!#REF!</f>
        <v>#REF!</v>
      </c>
      <c r="I254" s="489" t="e">
        <f>'EVOX Top Level BOM'!#REF!</f>
        <v>#REF!</v>
      </c>
      <c r="J254" s="492" t="e">
        <f>'EVOX Top Level BOM'!#REF!</f>
        <v>#REF!</v>
      </c>
      <c r="K254" s="761"/>
      <c r="L254" s="761"/>
      <c r="M254" s="761"/>
      <c r="N254" s="764"/>
      <c r="O254" s="763"/>
      <c r="P254" s="723"/>
      <c r="Q254" s="348"/>
      <c r="R254" s="513"/>
      <c r="S254" s="348"/>
      <c r="T254" s="348"/>
      <c r="U254" s="348"/>
      <c r="V254" s="348"/>
      <c r="W254" s="348"/>
      <c r="X254" s="351"/>
      <c r="Y254" s="351"/>
      <c r="Z254" s="351"/>
      <c r="AA254" s="351"/>
      <c r="AB254" s="351"/>
      <c r="AC254" s="351"/>
      <c r="AD254" s="348"/>
      <c r="AE254" s="348"/>
      <c r="AF254" s="348"/>
      <c r="AG254" s="452"/>
      <c r="AH254" s="348"/>
      <c r="AI254" s="348"/>
      <c r="AJ254" s="348"/>
      <c r="AK254" s="348"/>
      <c r="AL254" s="348"/>
      <c r="AM254" s="348"/>
      <c r="AN254" s="348"/>
      <c r="AO254" s="348"/>
      <c r="AP254" s="348"/>
      <c r="AQ254" s="348"/>
      <c r="AR254" s="357"/>
      <c r="AS254" s="357"/>
      <c r="AT254" s="347"/>
      <c r="AU254" s="348"/>
      <c r="AV254" s="348"/>
      <c r="AW254" s="349"/>
      <c r="AX254" s="348"/>
      <c r="AY254" s="348"/>
      <c r="AZ254" s="348"/>
      <c r="BA254" s="348"/>
      <c r="BB254" s="348"/>
      <c r="BC254" s="348"/>
      <c r="BD254" s="348"/>
      <c r="BE254" s="302"/>
      <c r="BF254" s="294"/>
    </row>
    <row r="255" spans="1:58" ht="14.4" x14ac:dyDescent="0.3">
      <c r="A255" s="475"/>
      <c r="B255" s="513" t="e">
        <f>'EVOX Top Level BOM'!#REF!</f>
        <v>#REF!</v>
      </c>
      <c r="C255" s="351" t="e">
        <f>'EVOX Top Level BOM'!#REF!</f>
        <v>#REF!</v>
      </c>
      <c r="D255" s="351" t="e">
        <f>'EVOX Top Level BOM'!#REF!</f>
        <v>#REF!</v>
      </c>
      <c r="E255" s="586" t="e">
        <f>'EVOX Top Level BOM'!#REF!</f>
        <v>#REF!</v>
      </c>
      <c r="F255" s="586" t="e">
        <f>'EVOX Top Level BOM'!#REF!</f>
        <v>#REF!</v>
      </c>
      <c r="G255" s="589" t="e">
        <f>'EVOX Top Level BOM'!#REF!</f>
        <v>#REF!</v>
      </c>
      <c r="H255" s="491" t="e">
        <f>'EVOX Top Level BOM'!#REF!</f>
        <v>#REF!</v>
      </c>
      <c r="I255" s="489" t="e">
        <f>'EVOX Top Level BOM'!#REF!</f>
        <v>#REF!</v>
      </c>
      <c r="J255" s="492" t="e">
        <f>'EVOX Top Level BOM'!#REF!</f>
        <v>#REF!</v>
      </c>
      <c r="K255" s="761"/>
      <c r="L255" s="761"/>
      <c r="M255" s="761"/>
      <c r="N255" s="764"/>
      <c r="O255" s="763"/>
      <c r="P255" s="723"/>
      <c r="Q255" s="348"/>
      <c r="R255" s="513"/>
      <c r="S255" s="348"/>
      <c r="T255" s="348"/>
      <c r="U255" s="348"/>
      <c r="V255" s="348"/>
      <c r="W255" s="348"/>
      <c r="X255" s="351"/>
      <c r="Y255" s="351"/>
      <c r="Z255" s="351"/>
      <c r="AA255" s="351"/>
      <c r="AB255" s="351"/>
      <c r="AC255" s="351"/>
      <c r="AD255" s="348"/>
      <c r="AE255" s="348"/>
      <c r="AF255" s="348"/>
      <c r="AG255" s="452"/>
      <c r="AH255" s="348"/>
      <c r="AI255" s="348"/>
      <c r="AJ255" s="348"/>
      <c r="AK255" s="348"/>
      <c r="AL255" s="348"/>
      <c r="AM255" s="348"/>
      <c r="AN255" s="348"/>
      <c r="AO255" s="348"/>
      <c r="AP255" s="348"/>
      <c r="AQ255" s="348"/>
      <c r="AR255" s="357"/>
      <c r="AS255" s="357"/>
      <c r="AT255" s="347"/>
      <c r="AU255" s="348"/>
      <c r="AV255" s="348"/>
      <c r="AW255" s="349"/>
      <c r="AX255" s="348"/>
      <c r="AY255" s="348"/>
      <c r="AZ255" s="348"/>
      <c r="BA255" s="348"/>
      <c r="BB255" s="348"/>
      <c r="BC255" s="348"/>
      <c r="BD255" s="348"/>
      <c r="BE255" s="302"/>
      <c r="BF255" s="294"/>
    </row>
    <row r="256" spans="1:58" ht="14.4" x14ac:dyDescent="0.3">
      <c r="A256" s="475"/>
      <c r="B256" s="513" t="e">
        <f>'EVOX Top Level BOM'!#REF!</f>
        <v>#REF!</v>
      </c>
      <c r="C256" s="351" t="e">
        <f>'EVOX Top Level BOM'!#REF!</f>
        <v>#REF!</v>
      </c>
      <c r="D256" s="351" t="e">
        <f>'EVOX Top Level BOM'!#REF!</f>
        <v>#REF!</v>
      </c>
      <c r="E256" s="586" t="e">
        <f>'EVOX Top Level BOM'!#REF!</f>
        <v>#REF!</v>
      </c>
      <c r="F256" s="586" t="e">
        <f>'EVOX Top Level BOM'!#REF!</f>
        <v>#REF!</v>
      </c>
      <c r="G256" s="589" t="e">
        <f>'EVOX Top Level BOM'!#REF!</f>
        <v>#REF!</v>
      </c>
      <c r="H256" s="491" t="e">
        <f>'EVOX Top Level BOM'!#REF!</f>
        <v>#REF!</v>
      </c>
      <c r="I256" s="489" t="e">
        <f>'EVOX Top Level BOM'!#REF!</f>
        <v>#REF!</v>
      </c>
      <c r="J256" s="492" t="e">
        <f>'EVOX Top Level BOM'!#REF!</f>
        <v>#REF!</v>
      </c>
      <c r="K256" s="761"/>
      <c r="L256" s="761"/>
      <c r="M256" s="761"/>
      <c r="N256" s="764"/>
      <c r="O256" s="763"/>
      <c r="P256" s="723"/>
      <c r="Q256" s="348"/>
      <c r="R256" s="513"/>
      <c r="S256" s="348"/>
      <c r="T256" s="348"/>
      <c r="U256" s="348"/>
      <c r="V256" s="348"/>
      <c r="W256" s="348"/>
      <c r="X256" s="351"/>
      <c r="Y256" s="351"/>
      <c r="Z256" s="351"/>
      <c r="AA256" s="351"/>
      <c r="AB256" s="351"/>
      <c r="AC256" s="351"/>
      <c r="AD256" s="348"/>
      <c r="AE256" s="348"/>
      <c r="AF256" s="348"/>
      <c r="AG256" s="452"/>
      <c r="AH256" s="348"/>
      <c r="AI256" s="348"/>
      <c r="AJ256" s="348"/>
      <c r="AK256" s="348"/>
      <c r="AL256" s="348"/>
      <c r="AM256" s="348"/>
      <c r="AN256" s="348"/>
      <c r="AO256" s="348"/>
      <c r="AP256" s="348"/>
      <c r="AQ256" s="348"/>
      <c r="AR256" s="357"/>
      <c r="AS256" s="357"/>
      <c r="AT256" s="347"/>
      <c r="AU256" s="348"/>
      <c r="AV256" s="348"/>
      <c r="AW256" s="349"/>
      <c r="AX256" s="348"/>
      <c r="AY256" s="348"/>
      <c r="AZ256" s="348"/>
      <c r="BA256" s="348"/>
      <c r="BB256" s="348"/>
      <c r="BC256" s="348"/>
      <c r="BD256" s="348"/>
      <c r="BE256" s="302"/>
      <c r="BF256" s="294"/>
    </row>
    <row r="257" spans="1:58" ht="14.4" x14ac:dyDescent="0.3">
      <c r="A257" s="475"/>
      <c r="B257" s="513" t="e">
        <f>'EVOX Top Level BOM'!#REF!</f>
        <v>#REF!</v>
      </c>
      <c r="C257" s="351" t="e">
        <f>'EVOX Top Level BOM'!#REF!</f>
        <v>#REF!</v>
      </c>
      <c r="D257" s="351" t="e">
        <f>'EVOX Top Level BOM'!#REF!</f>
        <v>#REF!</v>
      </c>
      <c r="E257" s="586" t="e">
        <f>'EVOX Top Level BOM'!#REF!</f>
        <v>#REF!</v>
      </c>
      <c r="F257" s="586" t="e">
        <f>'EVOX Top Level BOM'!#REF!</f>
        <v>#REF!</v>
      </c>
      <c r="G257" s="589" t="e">
        <f>'EVOX Top Level BOM'!#REF!</f>
        <v>#REF!</v>
      </c>
      <c r="H257" s="491" t="e">
        <f>'EVOX Top Level BOM'!#REF!</f>
        <v>#REF!</v>
      </c>
      <c r="I257" s="489" t="e">
        <f>'EVOX Top Level BOM'!#REF!</f>
        <v>#REF!</v>
      </c>
      <c r="J257" s="492" t="e">
        <f>'EVOX Top Level BOM'!#REF!</f>
        <v>#REF!</v>
      </c>
      <c r="K257" s="761"/>
      <c r="L257" s="761"/>
      <c r="M257" s="761"/>
      <c r="N257" s="764"/>
      <c r="O257" s="763"/>
      <c r="P257" s="723"/>
      <c r="Q257" s="348"/>
      <c r="R257" s="513"/>
      <c r="S257" s="348"/>
      <c r="T257" s="348"/>
      <c r="U257" s="348"/>
      <c r="V257" s="348"/>
      <c r="W257" s="348"/>
      <c r="X257" s="351"/>
      <c r="Y257" s="351"/>
      <c r="Z257" s="351"/>
      <c r="AA257" s="351"/>
      <c r="AB257" s="351"/>
      <c r="AC257" s="351"/>
      <c r="AD257" s="348"/>
      <c r="AE257" s="348"/>
      <c r="AF257" s="348"/>
      <c r="AG257" s="452"/>
      <c r="AH257" s="348"/>
      <c r="AI257" s="348"/>
      <c r="AJ257" s="348"/>
      <c r="AK257" s="348"/>
      <c r="AL257" s="348"/>
      <c r="AM257" s="348"/>
      <c r="AN257" s="348"/>
      <c r="AO257" s="348"/>
      <c r="AP257" s="348"/>
      <c r="AQ257" s="348"/>
      <c r="AR257" s="357"/>
      <c r="AS257" s="357"/>
      <c r="AT257" s="347"/>
      <c r="AU257" s="348"/>
      <c r="AV257" s="348"/>
      <c r="AW257" s="349"/>
      <c r="AX257" s="348"/>
      <c r="AY257" s="348"/>
      <c r="AZ257" s="348"/>
      <c r="BA257" s="348"/>
      <c r="BB257" s="348"/>
      <c r="BC257" s="348"/>
      <c r="BD257" s="348"/>
      <c r="BE257" s="302"/>
      <c r="BF257" s="294"/>
    </row>
    <row r="258" spans="1:58" ht="14.4" x14ac:dyDescent="0.3">
      <c r="A258" s="475"/>
      <c r="B258" s="513" t="e">
        <f>'EVOX Top Level BOM'!#REF!</f>
        <v>#REF!</v>
      </c>
      <c r="C258" s="351" t="e">
        <f>'EVOX Top Level BOM'!#REF!</f>
        <v>#REF!</v>
      </c>
      <c r="D258" s="351" t="e">
        <f>'EVOX Top Level BOM'!#REF!</f>
        <v>#REF!</v>
      </c>
      <c r="E258" s="586" t="e">
        <f>'EVOX Top Level BOM'!#REF!</f>
        <v>#REF!</v>
      </c>
      <c r="F258" s="586" t="e">
        <f>'EVOX Top Level BOM'!#REF!</f>
        <v>#REF!</v>
      </c>
      <c r="G258" s="589" t="e">
        <f>'EVOX Top Level BOM'!#REF!</f>
        <v>#REF!</v>
      </c>
      <c r="H258" s="491" t="e">
        <f>'EVOX Top Level BOM'!#REF!</f>
        <v>#REF!</v>
      </c>
      <c r="I258" s="489" t="e">
        <f>'EVOX Top Level BOM'!#REF!</f>
        <v>#REF!</v>
      </c>
      <c r="J258" s="492" t="e">
        <f>'EVOX Top Level BOM'!#REF!</f>
        <v>#REF!</v>
      </c>
      <c r="K258" s="761"/>
      <c r="L258" s="761"/>
      <c r="M258" s="761"/>
      <c r="N258" s="764"/>
      <c r="O258" s="763"/>
      <c r="P258" s="723"/>
      <c r="Q258" s="348"/>
      <c r="R258" s="513"/>
      <c r="S258" s="348"/>
      <c r="T258" s="348"/>
      <c r="U258" s="348"/>
      <c r="V258" s="348"/>
      <c r="W258" s="348"/>
      <c r="X258" s="351"/>
      <c r="Y258" s="351"/>
      <c r="Z258" s="351"/>
      <c r="AA258" s="351"/>
      <c r="AB258" s="351"/>
      <c r="AC258" s="351"/>
      <c r="AD258" s="348"/>
      <c r="AE258" s="348"/>
      <c r="AF258" s="348"/>
      <c r="AG258" s="452"/>
      <c r="AH258" s="348"/>
      <c r="AI258" s="348"/>
      <c r="AJ258" s="348"/>
      <c r="AK258" s="348"/>
      <c r="AL258" s="348"/>
      <c r="AM258" s="348"/>
      <c r="AN258" s="348"/>
      <c r="AO258" s="348"/>
      <c r="AP258" s="348"/>
      <c r="AQ258" s="348"/>
      <c r="AR258" s="357"/>
      <c r="AS258" s="357"/>
      <c r="AT258" s="347"/>
      <c r="AU258" s="348"/>
      <c r="AV258" s="348"/>
      <c r="AW258" s="349"/>
      <c r="AX258" s="348"/>
      <c r="AY258" s="348"/>
      <c r="AZ258" s="348"/>
      <c r="BA258" s="348"/>
      <c r="BB258" s="348"/>
      <c r="BC258" s="348"/>
      <c r="BD258" s="348"/>
      <c r="BE258" s="302"/>
      <c r="BF258" s="294"/>
    </row>
    <row r="259" spans="1:58" ht="14.4" x14ac:dyDescent="0.3">
      <c r="A259" s="475"/>
      <c r="B259" s="513" t="e">
        <f>'EVOX Top Level BOM'!#REF!</f>
        <v>#REF!</v>
      </c>
      <c r="C259" s="351" t="e">
        <f>'EVOX Top Level BOM'!#REF!</f>
        <v>#REF!</v>
      </c>
      <c r="D259" s="351" t="e">
        <f>'EVOX Top Level BOM'!#REF!</f>
        <v>#REF!</v>
      </c>
      <c r="E259" s="586" t="e">
        <f>'EVOX Top Level BOM'!#REF!</f>
        <v>#REF!</v>
      </c>
      <c r="F259" s="586" t="e">
        <f>'EVOX Top Level BOM'!#REF!</f>
        <v>#REF!</v>
      </c>
      <c r="G259" s="589" t="e">
        <f>'EVOX Top Level BOM'!#REF!</f>
        <v>#REF!</v>
      </c>
      <c r="H259" s="491" t="e">
        <f>'EVOX Top Level BOM'!#REF!</f>
        <v>#REF!</v>
      </c>
      <c r="I259" s="489" t="e">
        <f>'EVOX Top Level BOM'!#REF!</f>
        <v>#REF!</v>
      </c>
      <c r="J259" s="492" t="e">
        <f>'EVOX Top Level BOM'!#REF!</f>
        <v>#REF!</v>
      </c>
      <c r="K259" s="761"/>
      <c r="L259" s="761"/>
      <c r="M259" s="761"/>
      <c r="N259" s="764"/>
      <c r="O259" s="763"/>
      <c r="P259" s="723"/>
      <c r="Q259" s="348"/>
      <c r="R259" s="513"/>
      <c r="S259" s="348"/>
      <c r="T259" s="348"/>
      <c r="U259" s="348"/>
      <c r="V259" s="348"/>
      <c r="W259" s="348"/>
      <c r="X259" s="351"/>
      <c r="Y259" s="351"/>
      <c r="Z259" s="351"/>
      <c r="AA259" s="351"/>
      <c r="AB259" s="351"/>
      <c r="AC259" s="351"/>
      <c r="AD259" s="348"/>
      <c r="AE259" s="348"/>
      <c r="AF259" s="348"/>
      <c r="AG259" s="452"/>
      <c r="AH259" s="348"/>
      <c r="AI259" s="348"/>
      <c r="AJ259" s="348"/>
      <c r="AK259" s="348"/>
      <c r="AL259" s="348"/>
      <c r="AM259" s="348"/>
      <c r="AN259" s="348"/>
      <c r="AO259" s="348"/>
      <c r="AP259" s="348"/>
      <c r="AQ259" s="348"/>
      <c r="AR259" s="357"/>
      <c r="AS259" s="357"/>
      <c r="AT259" s="347"/>
      <c r="AU259" s="348"/>
      <c r="AV259" s="348"/>
      <c r="AW259" s="349"/>
      <c r="AX259" s="348"/>
      <c r="AY259" s="348"/>
      <c r="AZ259" s="348"/>
      <c r="BA259" s="348"/>
      <c r="BB259" s="348"/>
      <c r="BC259" s="348"/>
      <c r="BD259" s="348"/>
      <c r="BE259" s="302"/>
      <c r="BF259" s="294"/>
    </row>
    <row r="260" spans="1:58" ht="14.4" x14ac:dyDescent="0.3">
      <c r="A260" s="475"/>
      <c r="B260" s="513" t="e">
        <f>'EVOX Top Level BOM'!#REF!</f>
        <v>#REF!</v>
      </c>
      <c r="C260" s="351" t="e">
        <f>'EVOX Top Level BOM'!#REF!</f>
        <v>#REF!</v>
      </c>
      <c r="D260" s="351" t="e">
        <f>'EVOX Top Level BOM'!#REF!</f>
        <v>#REF!</v>
      </c>
      <c r="E260" s="586" t="e">
        <f>'EVOX Top Level BOM'!#REF!</f>
        <v>#REF!</v>
      </c>
      <c r="F260" s="586" t="e">
        <f>'EVOX Top Level BOM'!#REF!</f>
        <v>#REF!</v>
      </c>
      <c r="G260" s="589" t="e">
        <f>'EVOX Top Level BOM'!#REF!</f>
        <v>#REF!</v>
      </c>
      <c r="H260" s="491" t="e">
        <f>'EVOX Top Level BOM'!#REF!</f>
        <v>#REF!</v>
      </c>
      <c r="I260" s="489" t="e">
        <f>'EVOX Top Level BOM'!#REF!</f>
        <v>#REF!</v>
      </c>
      <c r="J260" s="492" t="e">
        <f>'EVOX Top Level BOM'!#REF!</f>
        <v>#REF!</v>
      </c>
      <c r="K260" s="761"/>
      <c r="L260" s="761"/>
      <c r="M260" s="761"/>
      <c r="N260" s="764"/>
      <c r="O260" s="763"/>
      <c r="P260" s="723"/>
      <c r="Q260" s="348"/>
      <c r="R260" s="513"/>
      <c r="S260" s="348"/>
      <c r="T260" s="348"/>
      <c r="U260" s="348"/>
      <c r="V260" s="348"/>
      <c r="W260" s="348"/>
      <c r="X260" s="351"/>
      <c r="Y260" s="351"/>
      <c r="Z260" s="351"/>
      <c r="AA260" s="351"/>
      <c r="AB260" s="351"/>
      <c r="AC260" s="351"/>
      <c r="AD260" s="348"/>
      <c r="AE260" s="348"/>
      <c r="AF260" s="348"/>
      <c r="AG260" s="452"/>
      <c r="AH260" s="348"/>
      <c r="AI260" s="348"/>
      <c r="AJ260" s="348"/>
      <c r="AK260" s="348"/>
      <c r="AL260" s="348"/>
      <c r="AM260" s="348"/>
      <c r="AN260" s="348"/>
      <c r="AO260" s="348"/>
      <c r="AP260" s="348"/>
      <c r="AQ260" s="348"/>
      <c r="AR260" s="357"/>
      <c r="AS260" s="357"/>
      <c r="AT260" s="347"/>
      <c r="AU260" s="348"/>
      <c r="AV260" s="348"/>
      <c r="AW260" s="349"/>
      <c r="AX260" s="348"/>
      <c r="AY260" s="348"/>
      <c r="AZ260" s="348"/>
      <c r="BA260" s="348"/>
      <c r="BB260" s="348"/>
      <c r="BC260" s="348"/>
      <c r="BD260" s="348"/>
      <c r="BE260" s="302"/>
      <c r="BF260" s="294"/>
    </row>
    <row r="261" spans="1:58" ht="14.4" x14ac:dyDescent="0.3">
      <c r="A261" s="475"/>
      <c r="B261" s="513" t="e">
        <f>'EVOX Top Level BOM'!#REF!</f>
        <v>#REF!</v>
      </c>
      <c r="C261" s="351" t="e">
        <f>'EVOX Top Level BOM'!#REF!</f>
        <v>#REF!</v>
      </c>
      <c r="D261" s="351" t="e">
        <f>'EVOX Top Level BOM'!#REF!</f>
        <v>#REF!</v>
      </c>
      <c r="E261" s="586" t="e">
        <f>'EVOX Top Level BOM'!#REF!</f>
        <v>#REF!</v>
      </c>
      <c r="F261" s="586" t="e">
        <f>'EVOX Top Level BOM'!#REF!</f>
        <v>#REF!</v>
      </c>
      <c r="G261" s="589" t="e">
        <f>'EVOX Top Level BOM'!#REF!</f>
        <v>#REF!</v>
      </c>
      <c r="H261" s="491" t="e">
        <f>'EVOX Top Level BOM'!#REF!</f>
        <v>#REF!</v>
      </c>
      <c r="I261" s="489" t="e">
        <f>'EVOX Top Level BOM'!#REF!</f>
        <v>#REF!</v>
      </c>
      <c r="J261" s="492" t="e">
        <f>'EVOX Top Level BOM'!#REF!</f>
        <v>#REF!</v>
      </c>
      <c r="K261" s="761"/>
      <c r="L261" s="761"/>
      <c r="M261" s="761"/>
      <c r="N261" s="764"/>
      <c r="O261" s="763"/>
      <c r="P261" s="723"/>
      <c r="Q261" s="348"/>
      <c r="R261" s="513"/>
      <c r="S261" s="348"/>
      <c r="T261" s="348"/>
      <c r="U261" s="348"/>
      <c r="V261" s="348"/>
      <c r="W261" s="348"/>
      <c r="X261" s="351"/>
      <c r="Y261" s="351"/>
      <c r="Z261" s="351"/>
      <c r="AA261" s="351"/>
      <c r="AB261" s="351"/>
      <c r="AC261" s="351"/>
      <c r="AD261" s="348"/>
      <c r="AE261" s="348"/>
      <c r="AF261" s="348"/>
      <c r="AG261" s="452"/>
      <c r="AH261" s="348"/>
      <c r="AI261" s="348"/>
      <c r="AJ261" s="348"/>
      <c r="AK261" s="348"/>
      <c r="AL261" s="348"/>
      <c r="AM261" s="348"/>
      <c r="AN261" s="348"/>
      <c r="AO261" s="348"/>
      <c r="AP261" s="348"/>
      <c r="AQ261" s="348"/>
      <c r="AR261" s="357"/>
      <c r="AS261" s="357"/>
      <c r="AT261" s="347"/>
      <c r="AU261" s="348"/>
      <c r="AV261" s="348"/>
      <c r="AW261" s="349"/>
      <c r="AX261" s="348"/>
      <c r="AY261" s="348"/>
      <c r="AZ261" s="348"/>
      <c r="BA261" s="348"/>
      <c r="BB261" s="348"/>
      <c r="BC261" s="348"/>
      <c r="BD261" s="348"/>
      <c r="BE261" s="302"/>
      <c r="BF261" s="294"/>
    </row>
    <row r="262" spans="1:58" ht="14.4" x14ac:dyDescent="0.3">
      <c r="A262" s="475"/>
      <c r="B262" s="513" t="e">
        <f>'EVOX Top Level BOM'!#REF!</f>
        <v>#REF!</v>
      </c>
      <c r="C262" s="351" t="e">
        <f>'EVOX Top Level BOM'!#REF!</f>
        <v>#REF!</v>
      </c>
      <c r="D262" s="351" t="e">
        <f>'EVOX Top Level BOM'!#REF!</f>
        <v>#REF!</v>
      </c>
      <c r="E262" s="586" t="e">
        <f>'EVOX Top Level BOM'!#REF!</f>
        <v>#REF!</v>
      </c>
      <c r="F262" s="586" t="e">
        <f>'EVOX Top Level BOM'!#REF!</f>
        <v>#REF!</v>
      </c>
      <c r="G262" s="589" t="e">
        <f>'EVOX Top Level BOM'!#REF!</f>
        <v>#REF!</v>
      </c>
      <c r="H262" s="491" t="e">
        <f>'EVOX Top Level BOM'!#REF!</f>
        <v>#REF!</v>
      </c>
      <c r="I262" s="489" t="e">
        <f>'EVOX Top Level BOM'!#REF!</f>
        <v>#REF!</v>
      </c>
      <c r="J262" s="492" t="e">
        <f>'EVOX Top Level BOM'!#REF!</f>
        <v>#REF!</v>
      </c>
      <c r="K262" s="761"/>
      <c r="L262" s="761"/>
      <c r="M262" s="761"/>
      <c r="N262" s="764"/>
      <c r="O262" s="763"/>
      <c r="P262" s="723"/>
      <c r="Q262" s="348"/>
      <c r="R262" s="513"/>
      <c r="S262" s="348"/>
      <c r="T262" s="348"/>
      <c r="U262" s="348"/>
      <c r="V262" s="348"/>
      <c r="W262" s="348"/>
      <c r="X262" s="351"/>
      <c r="Y262" s="351"/>
      <c r="Z262" s="351"/>
      <c r="AA262" s="351"/>
      <c r="AB262" s="351"/>
      <c r="AC262" s="351"/>
      <c r="AD262" s="348"/>
      <c r="AE262" s="348"/>
      <c r="AF262" s="348"/>
      <c r="AG262" s="452"/>
      <c r="AH262" s="348"/>
      <c r="AI262" s="348"/>
      <c r="AJ262" s="348"/>
      <c r="AK262" s="348"/>
      <c r="AL262" s="348"/>
      <c r="AM262" s="348"/>
      <c r="AN262" s="348"/>
      <c r="AO262" s="348"/>
      <c r="AP262" s="348"/>
      <c r="AQ262" s="348"/>
      <c r="AR262" s="357"/>
      <c r="AS262" s="357"/>
      <c r="AT262" s="347"/>
      <c r="AU262" s="348"/>
      <c r="AV262" s="348"/>
      <c r="AW262" s="349"/>
      <c r="AX262" s="348"/>
      <c r="AY262" s="348"/>
      <c r="AZ262" s="348"/>
      <c r="BA262" s="348"/>
      <c r="BB262" s="348"/>
      <c r="BC262" s="348"/>
      <c r="BD262" s="348"/>
      <c r="BE262" s="302"/>
      <c r="BF262" s="294"/>
    </row>
    <row r="263" spans="1:58" ht="14.4" x14ac:dyDescent="0.3">
      <c r="A263" s="475"/>
      <c r="B263" s="513" t="e">
        <f>'EVOX Top Level BOM'!#REF!</f>
        <v>#REF!</v>
      </c>
      <c r="C263" s="351" t="e">
        <f>'EVOX Top Level BOM'!#REF!</f>
        <v>#REF!</v>
      </c>
      <c r="D263" s="351" t="e">
        <f>'EVOX Top Level BOM'!#REF!</f>
        <v>#REF!</v>
      </c>
      <c r="E263" s="586" t="e">
        <f>'EVOX Top Level BOM'!#REF!</f>
        <v>#REF!</v>
      </c>
      <c r="F263" s="586" t="e">
        <f>'EVOX Top Level BOM'!#REF!</f>
        <v>#REF!</v>
      </c>
      <c r="G263" s="589" t="e">
        <f>'EVOX Top Level BOM'!#REF!</f>
        <v>#REF!</v>
      </c>
      <c r="H263" s="491" t="e">
        <f>'EVOX Top Level BOM'!#REF!</f>
        <v>#REF!</v>
      </c>
      <c r="I263" s="489" t="e">
        <f>'EVOX Top Level BOM'!#REF!</f>
        <v>#REF!</v>
      </c>
      <c r="J263" s="492" t="e">
        <f>'EVOX Top Level BOM'!#REF!</f>
        <v>#REF!</v>
      </c>
      <c r="K263" s="761"/>
      <c r="L263" s="761"/>
      <c r="M263" s="761"/>
      <c r="N263" s="764"/>
      <c r="O263" s="763"/>
      <c r="P263" s="723"/>
      <c r="Q263" s="348"/>
      <c r="R263" s="513"/>
      <c r="S263" s="348"/>
      <c r="T263" s="348"/>
      <c r="U263" s="348"/>
      <c r="V263" s="348"/>
      <c r="W263" s="348"/>
      <c r="X263" s="351"/>
      <c r="Y263" s="351"/>
      <c r="Z263" s="351"/>
      <c r="AA263" s="351"/>
      <c r="AB263" s="351"/>
      <c r="AC263" s="351"/>
      <c r="AD263" s="348"/>
      <c r="AE263" s="348"/>
      <c r="AF263" s="348"/>
      <c r="AG263" s="452"/>
      <c r="AH263" s="348"/>
      <c r="AI263" s="348"/>
      <c r="AJ263" s="348"/>
      <c r="AK263" s="348"/>
      <c r="AL263" s="348"/>
      <c r="AM263" s="348"/>
      <c r="AN263" s="348"/>
      <c r="AO263" s="348"/>
      <c r="AP263" s="348"/>
      <c r="AQ263" s="348"/>
      <c r="AR263" s="357"/>
      <c r="AS263" s="357"/>
      <c r="AT263" s="347"/>
      <c r="AU263" s="348"/>
      <c r="AV263" s="348"/>
      <c r="AW263" s="349"/>
      <c r="AX263" s="348"/>
      <c r="AY263" s="348"/>
      <c r="AZ263" s="348"/>
      <c r="BA263" s="348"/>
      <c r="BB263" s="348"/>
      <c r="BC263" s="348"/>
      <c r="BD263" s="348"/>
      <c r="BE263" s="302"/>
      <c r="BF263" s="294"/>
    </row>
    <row r="264" spans="1:58" ht="14.4" x14ac:dyDescent="0.3">
      <c r="A264" s="475"/>
      <c r="B264" s="513" t="e">
        <f>'EVOX Top Level BOM'!#REF!</f>
        <v>#REF!</v>
      </c>
      <c r="C264" s="351" t="e">
        <f>'EVOX Top Level BOM'!#REF!</f>
        <v>#REF!</v>
      </c>
      <c r="D264" s="351" t="e">
        <f>'EVOX Top Level BOM'!#REF!</f>
        <v>#REF!</v>
      </c>
      <c r="E264" s="586" t="e">
        <f>'EVOX Top Level BOM'!#REF!</f>
        <v>#REF!</v>
      </c>
      <c r="F264" s="586" t="e">
        <f>'EVOX Top Level BOM'!#REF!</f>
        <v>#REF!</v>
      </c>
      <c r="G264" s="589" t="e">
        <f>'EVOX Top Level BOM'!#REF!</f>
        <v>#REF!</v>
      </c>
      <c r="H264" s="491" t="e">
        <f>'EVOX Top Level BOM'!#REF!</f>
        <v>#REF!</v>
      </c>
      <c r="I264" s="489" t="e">
        <f>'EVOX Top Level BOM'!#REF!</f>
        <v>#REF!</v>
      </c>
      <c r="J264" s="492" t="e">
        <f>'EVOX Top Level BOM'!#REF!</f>
        <v>#REF!</v>
      </c>
      <c r="K264" s="761"/>
      <c r="L264" s="761"/>
      <c r="M264" s="761"/>
      <c r="N264" s="764"/>
      <c r="O264" s="763"/>
      <c r="P264" s="723"/>
      <c r="Q264" s="348"/>
      <c r="R264" s="513"/>
      <c r="S264" s="348"/>
      <c r="T264" s="348"/>
      <c r="U264" s="348"/>
      <c r="V264" s="348"/>
      <c r="W264" s="348"/>
      <c r="X264" s="351"/>
      <c r="Y264" s="351"/>
      <c r="Z264" s="351"/>
      <c r="AA264" s="351"/>
      <c r="AB264" s="351"/>
      <c r="AC264" s="351"/>
      <c r="AD264" s="348"/>
      <c r="AE264" s="348"/>
      <c r="AF264" s="348"/>
      <c r="AG264" s="452"/>
      <c r="AH264" s="348"/>
      <c r="AI264" s="348"/>
      <c r="AJ264" s="348"/>
      <c r="AK264" s="348"/>
      <c r="AL264" s="348"/>
      <c r="AM264" s="348"/>
      <c r="AN264" s="348"/>
      <c r="AO264" s="348"/>
      <c r="AP264" s="348"/>
      <c r="AQ264" s="348"/>
      <c r="AR264" s="357"/>
      <c r="AS264" s="357"/>
      <c r="AT264" s="347"/>
      <c r="AU264" s="348"/>
      <c r="AV264" s="348"/>
      <c r="AW264" s="349"/>
      <c r="AX264" s="348"/>
      <c r="AY264" s="348"/>
      <c r="AZ264" s="348"/>
      <c r="BA264" s="348"/>
      <c r="BB264" s="348"/>
      <c r="BC264" s="348"/>
      <c r="BD264" s="348"/>
      <c r="BE264" s="302"/>
      <c r="BF264" s="294"/>
    </row>
    <row r="265" spans="1:58" ht="14.4" x14ac:dyDescent="0.3">
      <c r="A265" s="475"/>
      <c r="B265" s="513" t="e">
        <f>'EVOX Top Level BOM'!#REF!</f>
        <v>#REF!</v>
      </c>
      <c r="C265" s="351" t="e">
        <f>'EVOX Top Level BOM'!#REF!</f>
        <v>#REF!</v>
      </c>
      <c r="D265" s="351" t="e">
        <f>'EVOX Top Level BOM'!#REF!</f>
        <v>#REF!</v>
      </c>
      <c r="E265" s="586" t="e">
        <f>'EVOX Top Level BOM'!#REF!</f>
        <v>#REF!</v>
      </c>
      <c r="F265" s="586" t="e">
        <f>'EVOX Top Level BOM'!#REF!</f>
        <v>#REF!</v>
      </c>
      <c r="G265" s="589" t="e">
        <f>'EVOX Top Level BOM'!#REF!</f>
        <v>#REF!</v>
      </c>
      <c r="H265" s="491" t="e">
        <f>'EVOX Top Level BOM'!#REF!</f>
        <v>#REF!</v>
      </c>
      <c r="I265" s="489" t="e">
        <f>'EVOX Top Level BOM'!#REF!</f>
        <v>#REF!</v>
      </c>
      <c r="J265" s="492" t="e">
        <f>'EVOX Top Level BOM'!#REF!</f>
        <v>#REF!</v>
      </c>
      <c r="K265" s="761"/>
      <c r="L265" s="761"/>
      <c r="M265" s="761"/>
      <c r="N265" s="764"/>
      <c r="O265" s="763"/>
      <c r="P265" s="723"/>
      <c r="Q265" s="348"/>
      <c r="R265" s="513"/>
      <c r="S265" s="348"/>
      <c r="T265" s="348"/>
      <c r="U265" s="348"/>
      <c r="V265" s="348"/>
      <c r="W265" s="348"/>
      <c r="X265" s="351"/>
      <c r="Y265" s="351"/>
      <c r="Z265" s="351"/>
      <c r="AA265" s="351"/>
      <c r="AB265" s="351"/>
      <c r="AC265" s="351"/>
      <c r="AD265" s="348"/>
      <c r="AE265" s="348"/>
      <c r="AF265" s="348"/>
      <c r="AG265" s="452"/>
      <c r="AH265" s="348"/>
      <c r="AI265" s="348"/>
      <c r="AJ265" s="348"/>
      <c r="AK265" s="348"/>
      <c r="AL265" s="348"/>
      <c r="AM265" s="348"/>
      <c r="AN265" s="348"/>
      <c r="AO265" s="348"/>
      <c r="AP265" s="348"/>
      <c r="AQ265" s="348"/>
      <c r="AR265" s="357"/>
      <c r="AS265" s="357"/>
      <c r="AT265" s="347"/>
      <c r="AU265" s="348"/>
      <c r="AV265" s="348"/>
      <c r="AW265" s="349"/>
      <c r="AX265" s="348"/>
      <c r="AY265" s="348"/>
      <c r="AZ265" s="348"/>
      <c r="BA265" s="348"/>
      <c r="BB265" s="348"/>
      <c r="BC265" s="348"/>
      <c r="BD265" s="348"/>
      <c r="BE265" s="302"/>
      <c r="BF265" s="294"/>
    </row>
    <row r="266" spans="1:58" ht="14.4" x14ac:dyDescent="0.3">
      <c r="A266" s="475"/>
      <c r="B266" s="513" t="e">
        <f>'EVOX Top Level BOM'!#REF!</f>
        <v>#REF!</v>
      </c>
      <c r="C266" s="351" t="e">
        <f>'EVOX Top Level BOM'!#REF!</f>
        <v>#REF!</v>
      </c>
      <c r="D266" s="351" t="e">
        <f>'EVOX Top Level BOM'!#REF!</f>
        <v>#REF!</v>
      </c>
      <c r="E266" s="586" t="e">
        <f>'EVOX Top Level BOM'!#REF!</f>
        <v>#REF!</v>
      </c>
      <c r="F266" s="586" t="e">
        <f>'EVOX Top Level BOM'!#REF!</f>
        <v>#REF!</v>
      </c>
      <c r="G266" s="589" t="e">
        <f>'EVOX Top Level BOM'!#REF!</f>
        <v>#REF!</v>
      </c>
      <c r="H266" s="491" t="e">
        <f>'EVOX Top Level BOM'!#REF!</f>
        <v>#REF!</v>
      </c>
      <c r="I266" s="489" t="e">
        <f>'EVOX Top Level BOM'!#REF!</f>
        <v>#REF!</v>
      </c>
      <c r="J266" s="492" t="e">
        <f>'EVOX Top Level BOM'!#REF!</f>
        <v>#REF!</v>
      </c>
      <c r="K266" s="761"/>
      <c r="L266" s="761"/>
      <c r="M266" s="761"/>
      <c r="N266" s="764"/>
      <c r="O266" s="763"/>
      <c r="P266" s="723"/>
      <c r="Q266" s="348"/>
      <c r="R266" s="513"/>
      <c r="S266" s="348"/>
      <c r="T266" s="348"/>
      <c r="U266" s="348"/>
      <c r="V266" s="348"/>
      <c r="W266" s="348"/>
      <c r="X266" s="351"/>
      <c r="Y266" s="351"/>
      <c r="Z266" s="351"/>
      <c r="AA266" s="351"/>
      <c r="AB266" s="351"/>
      <c r="AC266" s="351"/>
      <c r="AD266" s="348"/>
      <c r="AE266" s="348"/>
      <c r="AF266" s="348"/>
      <c r="AG266" s="452"/>
      <c r="AH266" s="348"/>
      <c r="AI266" s="348"/>
      <c r="AJ266" s="348"/>
      <c r="AK266" s="348"/>
      <c r="AL266" s="348"/>
      <c r="AM266" s="348"/>
      <c r="AN266" s="348"/>
      <c r="AO266" s="348"/>
      <c r="AP266" s="348"/>
      <c r="AQ266" s="348"/>
      <c r="AR266" s="357"/>
      <c r="AS266" s="357"/>
      <c r="AT266" s="347"/>
      <c r="AU266" s="348"/>
      <c r="AV266" s="348"/>
      <c r="AW266" s="349"/>
      <c r="AX266" s="348"/>
      <c r="AY266" s="348"/>
      <c r="AZ266" s="348"/>
      <c r="BA266" s="348"/>
      <c r="BB266" s="348"/>
      <c r="BC266" s="348"/>
      <c r="BD266" s="348"/>
      <c r="BE266" s="302"/>
      <c r="BF266" s="294"/>
    </row>
    <row r="267" spans="1:58" ht="14.4" x14ac:dyDescent="0.3">
      <c r="A267" s="475"/>
      <c r="B267" s="513" t="e">
        <f>'EVOX Top Level BOM'!#REF!</f>
        <v>#REF!</v>
      </c>
      <c r="C267" s="351" t="e">
        <f>'EVOX Top Level BOM'!#REF!</f>
        <v>#REF!</v>
      </c>
      <c r="D267" s="351" t="e">
        <f>'EVOX Top Level BOM'!#REF!</f>
        <v>#REF!</v>
      </c>
      <c r="E267" s="586" t="e">
        <f>'EVOX Top Level BOM'!#REF!</f>
        <v>#REF!</v>
      </c>
      <c r="F267" s="586" t="e">
        <f>'EVOX Top Level BOM'!#REF!</f>
        <v>#REF!</v>
      </c>
      <c r="G267" s="589" t="e">
        <f>'EVOX Top Level BOM'!#REF!</f>
        <v>#REF!</v>
      </c>
      <c r="H267" s="491" t="e">
        <f>'EVOX Top Level BOM'!#REF!</f>
        <v>#REF!</v>
      </c>
      <c r="I267" s="489" t="e">
        <f>'EVOX Top Level BOM'!#REF!</f>
        <v>#REF!</v>
      </c>
      <c r="J267" s="492" t="e">
        <f>'EVOX Top Level BOM'!#REF!</f>
        <v>#REF!</v>
      </c>
      <c r="K267" s="761"/>
      <c r="L267" s="761"/>
      <c r="M267" s="761"/>
      <c r="N267" s="764"/>
      <c r="O267" s="763"/>
      <c r="P267" s="723"/>
      <c r="Q267" s="348"/>
      <c r="R267" s="513"/>
      <c r="S267" s="348"/>
      <c r="T267" s="348"/>
      <c r="U267" s="348"/>
      <c r="V267" s="348"/>
      <c r="W267" s="348"/>
      <c r="X267" s="351"/>
      <c r="Y267" s="351"/>
      <c r="Z267" s="351"/>
      <c r="AA267" s="351"/>
      <c r="AB267" s="351"/>
      <c r="AC267" s="351"/>
      <c r="AD267" s="348"/>
      <c r="AE267" s="348"/>
      <c r="AF267" s="348"/>
      <c r="AG267" s="452"/>
      <c r="AH267" s="348"/>
      <c r="AI267" s="348"/>
      <c r="AJ267" s="348"/>
      <c r="AK267" s="348"/>
      <c r="AL267" s="348"/>
      <c r="AM267" s="348"/>
      <c r="AN267" s="348"/>
      <c r="AO267" s="348"/>
      <c r="AP267" s="348"/>
      <c r="AQ267" s="348"/>
      <c r="AR267" s="357"/>
      <c r="AS267" s="357"/>
      <c r="AT267" s="347"/>
      <c r="AU267" s="348"/>
      <c r="AV267" s="348"/>
      <c r="AW267" s="349"/>
      <c r="AX267" s="348"/>
      <c r="AY267" s="348"/>
      <c r="AZ267" s="348"/>
      <c r="BA267" s="348"/>
      <c r="BB267" s="348"/>
      <c r="BC267" s="348"/>
      <c r="BD267" s="348"/>
      <c r="BE267" s="302"/>
      <c r="BF267" s="294"/>
    </row>
    <row r="268" spans="1:58" ht="14.4" x14ac:dyDescent="0.3">
      <c r="A268" s="475"/>
      <c r="B268" s="513" t="e">
        <f>'EVOX Top Level BOM'!#REF!</f>
        <v>#REF!</v>
      </c>
      <c r="C268" s="351" t="e">
        <f>'EVOX Top Level BOM'!#REF!</f>
        <v>#REF!</v>
      </c>
      <c r="D268" s="351" t="e">
        <f>'EVOX Top Level BOM'!#REF!</f>
        <v>#REF!</v>
      </c>
      <c r="E268" s="586" t="e">
        <f>'EVOX Top Level BOM'!#REF!</f>
        <v>#REF!</v>
      </c>
      <c r="F268" s="586" t="e">
        <f>'EVOX Top Level BOM'!#REF!</f>
        <v>#REF!</v>
      </c>
      <c r="G268" s="589" t="e">
        <f>'EVOX Top Level BOM'!#REF!</f>
        <v>#REF!</v>
      </c>
      <c r="H268" s="491" t="e">
        <f>'EVOX Top Level BOM'!#REF!</f>
        <v>#REF!</v>
      </c>
      <c r="I268" s="489" t="e">
        <f>'EVOX Top Level BOM'!#REF!</f>
        <v>#REF!</v>
      </c>
      <c r="J268" s="492" t="e">
        <f>'EVOX Top Level BOM'!#REF!</f>
        <v>#REF!</v>
      </c>
      <c r="K268" s="761"/>
      <c r="L268" s="761"/>
      <c r="M268" s="761"/>
      <c r="N268" s="764"/>
      <c r="O268" s="763"/>
      <c r="P268" s="723"/>
      <c r="Q268" s="348"/>
      <c r="R268" s="513"/>
      <c r="S268" s="348"/>
      <c r="T268" s="348"/>
      <c r="U268" s="348"/>
      <c r="V268" s="348"/>
      <c r="W268" s="348"/>
      <c r="X268" s="351"/>
      <c r="Y268" s="351"/>
      <c r="Z268" s="351"/>
      <c r="AA268" s="351"/>
      <c r="AB268" s="351"/>
      <c r="AC268" s="351"/>
      <c r="AD268" s="348"/>
      <c r="AE268" s="348"/>
      <c r="AF268" s="348"/>
      <c r="AG268" s="452"/>
      <c r="AH268" s="348"/>
      <c r="AI268" s="348"/>
      <c r="AJ268" s="348"/>
      <c r="AK268" s="348"/>
      <c r="AL268" s="348"/>
      <c r="AM268" s="348"/>
      <c r="AN268" s="348"/>
      <c r="AO268" s="348"/>
      <c r="AP268" s="348"/>
      <c r="AQ268" s="348"/>
      <c r="AR268" s="357"/>
      <c r="AS268" s="357"/>
      <c r="AT268" s="347"/>
      <c r="AU268" s="348"/>
      <c r="AV268" s="348"/>
      <c r="AW268" s="349"/>
      <c r="AX268" s="348"/>
      <c r="AY268" s="348"/>
      <c r="AZ268" s="348"/>
      <c r="BA268" s="348"/>
      <c r="BB268" s="348"/>
      <c r="BC268" s="348"/>
      <c r="BD268" s="348"/>
      <c r="BE268" s="302"/>
      <c r="BF268" s="294"/>
    </row>
    <row r="269" spans="1:58" ht="14.4" x14ac:dyDescent="0.3">
      <c r="A269" s="475"/>
      <c r="B269" s="513" t="e">
        <f>'EVOX Top Level BOM'!#REF!</f>
        <v>#REF!</v>
      </c>
      <c r="C269" s="351" t="e">
        <f>'EVOX Top Level BOM'!#REF!</f>
        <v>#REF!</v>
      </c>
      <c r="D269" s="351" t="e">
        <f>'EVOX Top Level BOM'!#REF!</f>
        <v>#REF!</v>
      </c>
      <c r="E269" s="586" t="e">
        <f>'EVOX Top Level BOM'!#REF!</f>
        <v>#REF!</v>
      </c>
      <c r="F269" s="586" t="e">
        <f>'EVOX Top Level BOM'!#REF!</f>
        <v>#REF!</v>
      </c>
      <c r="G269" s="589" t="e">
        <f>'EVOX Top Level BOM'!#REF!</f>
        <v>#REF!</v>
      </c>
      <c r="H269" s="491" t="e">
        <f>'EVOX Top Level BOM'!#REF!</f>
        <v>#REF!</v>
      </c>
      <c r="I269" s="489" t="e">
        <f>'EVOX Top Level BOM'!#REF!</f>
        <v>#REF!</v>
      </c>
      <c r="J269" s="492" t="e">
        <f>'EVOX Top Level BOM'!#REF!</f>
        <v>#REF!</v>
      </c>
      <c r="K269" s="761"/>
      <c r="L269" s="761"/>
      <c r="M269" s="761"/>
      <c r="N269" s="764"/>
      <c r="O269" s="763"/>
      <c r="P269" s="723"/>
      <c r="Q269" s="348"/>
      <c r="R269" s="513"/>
      <c r="S269" s="348"/>
      <c r="T269" s="348"/>
      <c r="U269" s="348"/>
      <c r="V269" s="348"/>
      <c r="W269" s="348"/>
      <c r="X269" s="351"/>
      <c r="Y269" s="351"/>
      <c r="Z269" s="351"/>
      <c r="AA269" s="351"/>
      <c r="AB269" s="351"/>
      <c r="AC269" s="351"/>
      <c r="AD269" s="348"/>
      <c r="AE269" s="348"/>
      <c r="AF269" s="348"/>
      <c r="AG269" s="452"/>
      <c r="AH269" s="348"/>
      <c r="AI269" s="348"/>
      <c r="AJ269" s="348"/>
      <c r="AK269" s="348"/>
      <c r="AL269" s="348"/>
      <c r="AM269" s="348"/>
      <c r="AN269" s="348"/>
      <c r="AO269" s="348"/>
      <c r="AP269" s="348"/>
      <c r="AQ269" s="348"/>
      <c r="AR269" s="357"/>
      <c r="AS269" s="357"/>
      <c r="AT269" s="347"/>
      <c r="AU269" s="348"/>
      <c r="AV269" s="348"/>
      <c r="AW269" s="349"/>
      <c r="AX269" s="348"/>
      <c r="AY269" s="348"/>
      <c r="AZ269" s="348"/>
      <c r="BA269" s="348"/>
      <c r="BB269" s="348"/>
      <c r="BC269" s="348"/>
      <c r="BD269" s="348"/>
      <c r="BE269" s="302"/>
      <c r="BF269" s="294"/>
    </row>
    <row r="270" spans="1:58" ht="14.4" x14ac:dyDescent="0.3">
      <c r="A270" s="475"/>
      <c r="B270" s="513" t="e">
        <f>'EVOX Top Level BOM'!#REF!</f>
        <v>#REF!</v>
      </c>
      <c r="C270" s="351" t="e">
        <f>'EVOX Top Level BOM'!#REF!</f>
        <v>#REF!</v>
      </c>
      <c r="D270" s="351" t="e">
        <f>'EVOX Top Level BOM'!#REF!</f>
        <v>#REF!</v>
      </c>
      <c r="E270" s="586" t="e">
        <f>'EVOX Top Level BOM'!#REF!</f>
        <v>#REF!</v>
      </c>
      <c r="F270" s="586" t="e">
        <f>'EVOX Top Level BOM'!#REF!</f>
        <v>#REF!</v>
      </c>
      <c r="G270" s="589" t="e">
        <f>'EVOX Top Level BOM'!#REF!</f>
        <v>#REF!</v>
      </c>
      <c r="H270" s="491" t="e">
        <f>'EVOX Top Level BOM'!#REF!</f>
        <v>#REF!</v>
      </c>
      <c r="I270" s="489" t="e">
        <f>'EVOX Top Level BOM'!#REF!</f>
        <v>#REF!</v>
      </c>
      <c r="J270" s="492" t="e">
        <f>'EVOX Top Level BOM'!#REF!</f>
        <v>#REF!</v>
      </c>
      <c r="K270" s="761"/>
      <c r="L270" s="761"/>
      <c r="M270" s="761"/>
      <c r="N270" s="764"/>
      <c r="O270" s="763"/>
      <c r="P270" s="723"/>
      <c r="Q270" s="348"/>
      <c r="R270" s="513"/>
      <c r="S270" s="348"/>
      <c r="T270" s="348"/>
      <c r="U270" s="348"/>
      <c r="V270" s="348"/>
      <c r="W270" s="348"/>
      <c r="X270" s="351"/>
      <c r="Y270" s="351"/>
      <c r="Z270" s="351"/>
      <c r="AA270" s="351"/>
      <c r="AB270" s="351"/>
      <c r="AC270" s="351"/>
      <c r="AD270" s="348"/>
      <c r="AE270" s="348"/>
      <c r="AF270" s="348"/>
      <c r="AG270" s="452"/>
      <c r="AH270" s="348"/>
      <c r="AI270" s="348"/>
      <c r="AJ270" s="348"/>
      <c r="AK270" s="348"/>
      <c r="AL270" s="348"/>
      <c r="AM270" s="348"/>
      <c r="AN270" s="348"/>
      <c r="AO270" s="348"/>
      <c r="AP270" s="348"/>
      <c r="AQ270" s="348"/>
      <c r="AR270" s="357"/>
      <c r="AS270" s="357"/>
      <c r="AT270" s="347"/>
      <c r="AU270" s="348"/>
      <c r="AV270" s="348"/>
      <c r="AW270" s="349"/>
      <c r="AX270" s="348"/>
      <c r="AY270" s="348"/>
      <c r="AZ270" s="348"/>
      <c r="BA270" s="348"/>
      <c r="BB270" s="348"/>
      <c r="BC270" s="348"/>
      <c r="BD270" s="348"/>
      <c r="BE270" s="302"/>
      <c r="BF270" s="294"/>
    </row>
    <row r="271" spans="1:58" ht="14.4" x14ac:dyDescent="0.3">
      <c r="A271" s="475"/>
      <c r="B271" s="513" t="e">
        <f>'EVOX Top Level BOM'!#REF!</f>
        <v>#REF!</v>
      </c>
      <c r="C271" s="351" t="e">
        <f>'EVOX Top Level BOM'!#REF!</f>
        <v>#REF!</v>
      </c>
      <c r="D271" s="351" t="e">
        <f>'EVOX Top Level BOM'!#REF!</f>
        <v>#REF!</v>
      </c>
      <c r="E271" s="586" t="e">
        <f>'EVOX Top Level BOM'!#REF!</f>
        <v>#REF!</v>
      </c>
      <c r="F271" s="586" t="e">
        <f>'EVOX Top Level BOM'!#REF!</f>
        <v>#REF!</v>
      </c>
      <c r="G271" s="589" t="e">
        <f>'EVOX Top Level BOM'!#REF!</f>
        <v>#REF!</v>
      </c>
      <c r="H271" s="491" t="e">
        <f>'EVOX Top Level BOM'!#REF!</f>
        <v>#REF!</v>
      </c>
      <c r="I271" s="489" t="e">
        <f>'EVOX Top Level BOM'!#REF!</f>
        <v>#REF!</v>
      </c>
      <c r="J271" s="492" t="e">
        <f>'EVOX Top Level BOM'!#REF!</f>
        <v>#REF!</v>
      </c>
      <c r="K271" s="761"/>
      <c r="L271" s="761"/>
      <c r="M271" s="761"/>
      <c r="N271" s="764"/>
      <c r="O271" s="763"/>
      <c r="P271" s="723"/>
      <c r="Q271" s="348"/>
      <c r="R271" s="513"/>
      <c r="S271" s="348"/>
      <c r="T271" s="348"/>
      <c r="U271" s="348"/>
      <c r="V271" s="348"/>
      <c r="W271" s="348"/>
      <c r="X271" s="351"/>
      <c r="Y271" s="351"/>
      <c r="Z271" s="351"/>
      <c r="AA271" s="351"/>
      <c r="AB271" s="351"/>
      <c r="AC271" s="351"/>
      <c r="AD271" s="348"/>
      <c r="AE271" s="348"/>
      <c r="AF271" s="348"/>
      <c r="AG271" s="452"/>
      <c r="AH271" s="348"/>
      <c r="AI271" s="348"/>
      <c r="AJ271" s="348"/>
      <c r="AK271" s="348"/>
      <c r="AL271" s="348"/>
      <c r="AM271" s="348"/>
      <c r="AN271" s="348"/>
      <c r="AO271" s="348"/>
      <c r="AP271" s="348"/>
      <c r="AQ271" s="348"/>
      <c r="AR271" s="357"/>
      <c r="AS271" s="357"/>
      <c r="AT271" s="347"/>
      <c r="AU271" s="348"/>
      <c r="AV271" s="348"/>
      <c r="AW271" s="349"/>
      <c r="AX271" s="348"/>
      <c r="AY271" s="348"/>
      <c r="AZ271" s="348"/>
      <c r="BA271" s="348"/>
      <c r="BB271" s="348"/>
      <c r="BC271" s="348"/>
      <c r="BD271" s="348"/>
      <c r="BE271" s="302"/>
      <c r="BF271" s="294"/>
    </row>
    <row r="272" spans="1:58" ht="14.4" x14ac:dyDescent="0.3">
      <c r="A272" s="475"/>
      <c r="B272" s="513" t="e">
        <f>'EVOX Top Level BOM'!#REF!</f>
        <v>#REF!</v>
      </c>
      <c r="C272" s="351" t="e">
        <f>'EVOX Top Level BOM'!#REF!</f>
        <v>#REF!</v>
      </c>
      <c r="D272" s="351" t="e">
        <f>'EVOX Top Level BOM'!#REF!</f>
        <v>#REF!</v>
      </c>
      <c r="E272" s="586" t="e">
        <f>'EVOX Top Level BOM'!#REF!</f>
        <v>#REF!</v>
      </c>
      <c r="F272" s="586" t="e">
        <f>'EVOX Top Level BOM'!#REF!</f>
        <v>#REF!</v>
      </c>
      <c r="G272" s="589" t="e">
        <f>'EVOX Top Level BOM'!#REF!</f>
        <v>#REF!</v>
      </c>
      <c r="H272" s="491" t="e">
        <f>'EVOX Top Level BOM'!#REF!</f>
        <v>#REF!</v>
      </c>
      <c r="I272" s="489" t="e">
        <f>'EVOX Top Level BOM'!#REF!</f>
        <v>#REF!</v>
      </c>
      <c r="J272" s="492" t="e">
        <f>'EVOX Top Level BOM'!#REF!</f>
        <v>#REF!</v>
      </c>
      <c r="K272" s="761"/>
      <c r="L272" s="761"/>
      <c r="M272" s="761"/>
      <c r="N272" s="764"/>
      <c r="O272" s="763"/>
      <c r="P272" s="723"/>
      <c r="Q272" s="348"/>
      <c r="R272" s="513"/>
      <c r="S272" s="348"/>
      <c r="T272" s="348"/>
      <c r="U272" s="348"/>
      <c r="V272" s="348"/>
      <c r="W272" s="348"/>
      <c r="X272" s="351"/>
      <c r="Y272" s="351"/>
      <c r="Z272" s="351"/>
      <c r="AA272" s="351"/>
      <c r="AB272" s="351"/>
      <c r="AC272" s="351"/>
      <c r="AD272" s="348"/>
      <c r="AE272" s="348"/>
      <c r="AF272" s="348"/>
      <c r="AG272" s="452"/>
      <c r="AH272" s="348"/>
      <c r="AI272" s="348"/>
      <c r="AJ272" s="348"/>
      <c r="AK272" s="348"/>
      <c r="AL272" s="348"/>
      <c r="AM272" s="348"/>
      <c r="AN272" s="348"/>
      <c r="AO272" s="348"/>
      <c r="AP272" s="348"/>
      <c r="AQ272" s="348"/>
      <c r="AR272" s="357"/>
      <c r="AS272" s="357"/>
      <c r="AT272" s="347"/>
      <c r="AU272" s="348"/>
      <c r="AV272" s="348"/>
      <c r="AW272" s="349"/>
      <c r="AX272" s="348"/>
      <c r="AY272" s="348"/>
      <c r="AZ272" s="348"/>
      <c r="BA272" s="348"/>
      <c r="BB272" s="348"/>
      <c r="BC272" s="348"/>
      <c r="BD272" s="348"/>
      <c r="BE272" s="302"/>
      <c r="BF272" s="294"/>
    </row>
    <row r="273" spans="1:58" ht="14.4" x14ac:dyDescent="0.3">
      <c r="A273" s="475"/>
      <c r="B273" s="513" t="e">
        <f>'EVOX Top Level BOM'!#REF!</f>
        <v>#REF!</v>
      </c>
      <c r="C273" s="351" t="e">
        <f>'EVOX Top Level BOM'!#REF!</f>
        <v>#REF!</v>
      </c>
      <c r="D273" s="351" t="e">
        <f>'EVOX Top Level BOM'!#REF!</f>
        <v>#REF!</v>
      </c>
      <c r="E273" s="586" t="e">
        <f>'EVOX Top Level BOM'!#REF!</f>
        <v>#REF!</v>
      </c>
      <c r="F273" s="586" t="e">
        <f>'EVOX Top Level BOM'!#REF!</f>
        <v>#REF!</v>
      </c>
      <c r="G273" s="589" t="e">
        <f>'EVOX Top Level BOM'!#REF!</f>
        <v>#REF!</v>
      </c>
      <c r="H273" s="491" t="e">
        <f>'EVOX Top Level BOM'!#REF!</f>
        <v>#REF!</v>
      </c>
      <c r="I273" s="489" t="e">
        <f>'EVOX Top Level BOM'!#REF!</f>
        <v>#REF!</v>
      </c>
      <c r="J273" s="492" t="e">
        <f>'EVOX Top Level BOM'!#REF!</f>
        <v>#REF!</v>
      </c>
      <c r="K273" s="761"/>
      <c r="L273" s="761"/>
      <c r="M273" s="761"/>
      <c r="N273" s="764"/>
      <c r="O273" s="763"/>
      <c r="P273" s="723"/>
      <c r="Q273" s="348"/>
      <c r="R273" s="513"/>
      <c r="S273" s="348"/>
      <c r="T273" s="348"/>
      <c r="U273" s="348"/>
      <c r="V273" s="348"/>
      <c r="W273" s="348"/>
      <c r="X273" s="351"/>
      <c r="Y273" s="351"/>
      <c r="Z273" s="351"/>
      <c r="AA273" s="351"/>
      <c r="AB273" s="351"/>
      <c r="AC273" s="351"/>
      <c r="AD273" s="348"/>
      <c r="AE273" s="348"/>
      <c r="AF273" s="348"/>
      <c r="AG273" s="452"/>
      <c r="AH273" s="348"/>
      <c r="AI273" s="348"/>
      <c r="AJ273" s="348"/>
      <c r="AK273" s="348"/>
      <c r="AL273" s="348"/>
      <c r="AM273" s="348"/>
      <c r="AN273" s="348"/>
      <c r="AO273" s="348"/>
      <c r="AP273" s="348"/>
      <c r="AQ273" s="348"/>
      <c r="AR273" s="357"/>
      <c r="AS273" s="357"/>
      <c r="AT273" s="347"/>
      <c r="AU273" s="348"/>
      <c r="AV273" s="348"/>
      <c r="AW273" s="349"/>
      <c r="AX273" s="348"/>
      <c r="AY273" s="348"/>
      <c r="AZ273" s="348"/>
      <c r="BA273" s="348"/>
      <c r="BB273" s="348"/>
      <c r="BC273" s="348"/>
      <c r="BD273" s="348"/>
      <c r="BE273" s="302"/>
      <c r="BF273" s="294"/>
    </row>
    <row r="274" spans="1:58" ht="14.4" x14ac:dyDescent="0.3">
      <c r="A274" s="475"/>
      <c r="B274" s="513" t="e">
        <f>'EVOX Top Level BOM'!#REF!</f>
        <v>#REF!</v>
      </c>
      <c r="C274" s="351" t="e">
        <f>'EVOX Top Level BOM'!#REF!</f>
        <v>#REF!</v>
      </c>
      <c r="D274" s="351" t="e">
        <f>'EVOX Top Level BOM'!#REF!</f>
        <v>#REF!</v>
      </c>
      <c r="E274" s="586" t="e">
        <f>'EVOX Top Level BOM'!#REF!</f>
        <v>#REF!</v>
      </c>
      <c r="F274" s="586" t="e">
        <f>'EVOX Top Level BOM'!#REF!</f>
        <v>#REF!</v>
      </c>
      <c r="G274" s="589" t="e">
        <f>'EVOX Top Level BOM'!#REF!</f>
        <v>#REF!</v>
      </c>
      <c r="H274" s="491" t="e">
        <f>'EVOX Top Level BOM'!#REF!</f>
        <v>#REF!</v>
      </c>
      <c r="I274" s="489" t="e">
        <f>'EVOX Top Level BOM'!#REF!</f>
        <v>#REF!</v>
      </c>
      <c r="J274" s="492" t="e">
        <f>'EVOX Top Level BOM'!#REF!</f>
        <v>#REF!</v>
      </c>
      <c r="K274" s="761"/>
      <c r="L274" s="761"/>
      <c r="M274" s="761"/>
      <c r="N274" s="764"/>
      <c r="O274" s="763"/>
      <c r="P274" s="723"/>
      <c r="Q274" s="348"/>
      <c r="R274" s="513"/>
      <c r="S274" s="348"/>
      <c r="T274" s="348"/>
      <c r="U274" s="348"/>
      <c r="V274" s="348"/>
      <c r="W274" s="348"/>
      <c r="X274" s="351"/>
      <c r="Y274" s="351"/>
      <c r="Z274" s="351"/>
      <c r="AA274" s="351"/>
      <c r="AB274" s="351"/>
      <c r="AC274" s="351"/>
      <c r="AD274" s="348"/>
      <c r="AE274" s="348"/>
      <c r="AF274" s="348"/>
      <c r="AG274" s="452"/>
      <c r="AH274" s="348"/>
      <c r="AI274" s="348"/>
      <c r="AJ274" s="348"/>
      <c r="AK274" s="348"/>
      <c r="AL274" s="348"/>
      <c r="AM274" s="348"/>
      <c r="AN274" s="348"/>
      <c r="AO274" s="348"/>
      <c r="AP274" s="348"/>
      <c r="AQ274" s="348"/>
      <c r="AR274" s="357"/>
      <c r="AS274" s="357"/>
      <c r="AT274" s="347"/>
      <c r="AU274" s="348"/>
      <c r="AV274" s="348"/>
      <c r="AW274" s="349"/>
      <c r="AX274" s="348"/>
      <c r="AY274" s="348"/>
      <c r="AZ274" s="348"/>
      <c r="BA274" s="348"/>
      <c r="BB274" s="348"/>
      <c r="BC274" s="348"/>
      <c r="BD274" s="348"/>
      <c r="BE274" s="302"/>
      <c r="BF274" s="294"/>
    </row>
    <row r="275" spans="1:58" ht="14.4" x14ac:dyDescent="0.3">
      <c r="A275" s="475"/>
      <c r="B275" s="513" t="e">
        <f>'EVOX Top Level BOM'!#REF!</f>
        <v>#REF!</v>
      </c>
      <c r="C275" s="351" t="e">
        <f>'EVOX Top Level BOM'!#REF!</f>
        <v>#REF!</v>
      </c>
      <c r="D275" s="351" t="e">
        <f>'EVOX Top Level BOM'!#REF!</f>
        <v>#REF!</v>
      </c>
      <c r="E275" s="586" t="e">
        <f>'EVOX Top Level BOM'!#REF!</f>
        <v>#REF!</v>
      </c>
      <c r="F275" s="586" t="e">
        <f>'EVOX Top Level BOM'!#REF!</f>
        <v>#REF!</v>
      </c>
      <c r="G275" s="589" t="e">
        <f>'EVOX Top Level BOM'!#REF!</f>
        <v>#REF!</v>
      </c>
      <c r="H275" s="491" t="e">
        <f>'EVOX Top Level BOM'!#REF!</f>
        <v>#REF!</v>
      </c>
      <c r="I275" s="489" t="e">
        <f>'EVOX Top Level BOM'!#REF!</f>
        <v>#REF!</v>
      </c>
      <c r="J275" s="492" t="e">
        <f>'EVOX Top Level BOM'!#REF!</f>
        <v>#REF!</v>
      </c>
      <c r="K275" s="761"/>
      <c r="L275" s="761"/>
      <c r="M275" s="761"/>
      <c r="N275" s="764"/>
      <c r="O275" s="763"/>
      <c r="P275" s="723"/>
      <c r="Q275" s="348"/>
      <c r="R275" s="513"/>
      <c r="S275" s="348"/>
      <c r="T275" s="348"/>
      <c r="U275" s="348"/>
      <c r="V275" s="348"/>
      <c r="W275" s="348"/>
      <c r="X275" s="351"/>
      <c r="Y275" s="351"/>
      <c r="Z275" s="351"/>
      <c r="AA275" s="351"/>
      <c r="AB275" s="351"/>
      <c r="AC275" s="351"/>
      <c r="AD275" s="348"/>
      <c r="AE275" s="348"/>
      <c r="AF275" s="348"/>
      <c r="AG275" s="452"/>
      <c r="AH275" s="348"/>
      <c r="AI275" s="348"/>
      <c r="AJ275" s="348"/>
      <c r="AK275" s="348"/>
      <c r="AL275" s="348"/>
      <c r="AM275" s="348"/>
      <c r="AN275" s="348"/>
      <c r="AO275" s="348"/>
      <c r="AP275" s="348"/>
      <c r="AQ275" s="348"/>
      <c r="AR275" s="357"/>
      <c r="AS275" s="357"/>
      <c r="AT275" s="347"/>
      <c r="AU275" s="348"/>
      <c r="AV275" s="348"/>
      <c r="AW275" s="349"/>
      <c r="AX275" s="348"/>
      <c r="AY275" s="348"/>
      <c r="AZ275" s="348"/>
      <c r="BA275" s="348"/>
      <c r="BB275" s="348"/>
      <c r="BC275" s="348"/>
      <c r="BD275" s="348"/>
      <c r="BE275" s="302"/>
      <c r="BF275" s="294"/>
    </row>
    <row r="276" spans="1:58" ht="14.4" x14ac:dyDescent="0.3">
      <c r="A276" s="475"/>
      <c r="B276" s="513" t="e">
        <f>'EVOX Top Level BOM'!#REF!</f>
        <v>#REF!</v>
      </c>
      <c r="C276" s="351" t="e">
        <f>'EVOX Top Level BOM'!#REF!</f>
        <v>#REF!</v>
      </c>
      <c r="D276" s="351" t="e">
        <f>'EVOX Top Level BOM'!#REF!</f>
        <v>#REF!</v>
      </c>
      <c r="E276" s="586" t="e">
        <f>'EVOX Top Level BOM'!#REF!</f>
        <v>#REF!</v>
      </c>
      <c r="F276" s="586" t="e">
        <f>'EVOX Top Level BOM'!#REF!</f>
        <v>#REF!</v>
      </c>
      <c r="G276" s="589" t="e">
        <f>'EVOX Top Level BOM'!#REF!</f>
        <v>#REF!</v>
      </c>
      <c r="H276" s="491" t="e">
        <f>'EVOX Top Level BOM'!#REF!</f>
        <v>#REF!</v>
      </c>
      <c r="I276" s="489" t="e">
        <f>'EVOX Top Level BOM'!#REF!</f>
        <v>#REF!</v>
      </c>
      <c r="J276" s="492" t="e">
        <f>'EVOX Top Level BOM'!#REF!</f>
        <v>#REF!</v>
      </c>
      <c r="K276" s="761"/>
      <c r="L276" s="761"/>
      <c r="M276" s="761"/>
      <c r="N276" s="764"/>
      <c r="O276" s="763"/>
      <c r="P276" s="723"/>
      <c r="Q276" s="348"/>
      <c r="R276" s="513"/>
      <c r="S276" s="348"/>
      <c r="T276" s="348"/>
      <c r="U276" s="348"/>
      <c r="V276" s="348"/>
      <c r="W276" s="348"/>
      <c r="X276" s="351"/>
      <c r="Y276" s="351"/>
      <c r="Z276" s="351"/>
      <c r="AA276" s="351"/>
      <c r="AB276" s="351"/>
      <c r="AC276" s="351"/>
      <c r="AD276" s="348"/>
      <c r="AE276" s="348"/>
      <c r="AF276" s="348"/>
      <c r="AG276" s="452"/>
      <c r="AH276" s="348"/>
      <c r="AI276" s="348"/>
      <c r="AJ276" s="348"/>
      <c r="AK276" s="348"/>
      <c r="AL276" s="348"/>
      <c r="AM276" s="348"/>
      <c r="AN276" s="348"/>
      <c r="AO276" s="348"/>
      <c r="AP276" s="348"/>
      <c r="AQ276" s="348"/>
      <c r="AR276" s="357"/>
      <c r="AS276" s="357"/>
      <c r="AT276" s="347"/>
      <c r="AU276" s="348"/>
      <c r="AV276" s="348"/>
      <c r="AW276" s="349"/>
      <c r="AX276" s="348"/>
      <c r="AY276" s="348"/>
      <c r="AZ276" s="348"/>
      <c r="BA276" s="348"/>
      <c r="BB276" s="348"/>
      <c r="BC276" s="348"/>
      <c r="BD276" s="348"/>
      <c r="BE276" s="302"/>
      <c r="BF276" s="294"/>
    </row>
    <row r="277" spans="1:58" ht="14.4" x14ac:dyDescent="0.3">
      <c r="A277" s="475"/>
      <c r="B277" s="513" t="e">
        <f>'EVOX Top Level BOM'!#REF!</f>
        <v>#REF!</v>
      </c>
      <c r="C277" s="351" t="e">
        <f>'EVOX Top Level BOM'!#REF!</f>
        <v>#REF!</v>
      </c>
      <c r="D277" s="351" t="e">
        <f>'EVOX Top Level BOM'!#REF!</f>
        <v>#REF!</v>
      </c>
      <c r="E277" s="586" t="e">
        <f>'EVOX Top Level BOM'!#REF!</f>
        <v>#REF!</v>
      </c>
      <c r="F277" s="586" t="e">
        <f>'EVOX Top Level BOM'!#REF!</f>
        <v>#REF!</v>
      </c>
      <c r="G277" s="589" t="e">
        <f>'EVOX Top Level BOM'!#REF!</f>
        <v>#REF!</v>
      </c>
      <c r="H277" s="491" t="e">
        <f>'EVOX Top Level BOM'!#REF!</f>
        <v>#REF!</v>
      </c>
      <c r="I277" s="489" t="e">
        <f>'EVOX Top Level BOM'!#REF!</f>
        <v>#REF!</v>
      </c>
      <c r="J277" s="492" t="e">
        <f>'EVOX Top Level BOM'!#REF!</f>
        <v>#REF!</v>
      </c>
      <c r="K277" s="761"/>
      <c r="L277" s="761"/>
      <c r="M277" s="761"/>
      <c r="N277" s="764"/>
      <c r="O277" s="763"/>
      <c r="P277" s="723"/>
      <c r="Q277" s="348"/>
      <c r="R277" s="513"/>
      <c r="S277" s="348"/>
      <c r="T277" s="348"/>
      <c r="U277" s="348"/>
      <c r="V277" s="348"/>
      <c r="W277" s="348"/>
      <c r="X277" s="351"/>
      <c r="Y277" s="351"/>
      <c r="Z277" s="351"/>
      <c r="AA277" s="351"/>
      <c r="AB277" s="351"/>
      <c r="AC277" s="351"/>
      <c r="AD277" s="348"/>
      <c r="AE277" s="348"/>
      <c r="AF277" s="348"/>
      <c r="AG277" s="452"/>
      <c r="AH277" s="348"/>
      <c r="AI277" s="348"/>
      <c r="AJ277" s="348"/>
      <c r="AK277" s="348"/>
      <c r="AL277" s="348"/>
      <c r="AM277" s="348"/>
      <c r="AN277" s="348"/>
      <c r="AO277" s="348"/>
      <c r="AP277" s="348"/>
      <c r="AQ277" s="348"/>
      <c r="AR277" s="357"/>
      <c r="AS277" s="357"/>
      <c r="AT277" s="347"/>
      <c r="AU277" s="348"/>
      <c r="AV277" s="348"/>
      <c r="AW277" s="349"/>
      <c r="AX277" s="348"/>
      <c r="AY277" s="348"/>
      <c r="AZ277" s="348"/>
      <c r="BA277" s="348"/>
      <c r="BB277" s="348"/>
      <c r="BC277" s="348"/>
      <c r="BD277" s="348"/>
      <c r="BE277" s="302"/>
      <c r="BF277" s="294"/>
    </row>
    <row r="278" spans="1:58" ht="14.4" x14ac:dyDescent="0.3">
      <c r="A278" s="475"/>
      <c r="B278" s="513" t="e">
        <f>'EVOX Top Level BOM'!#REF!</f>
        <v>#REF!</v>
      </c>
      <c r="C278" s="351" t="e">
        <f>'EVOX Top Level BOM'!#REF!</f>
        <v>#REF!</v>
      </c>
      <c r="D278" s="351" t="e">
        <f>'EVOX Top Level BOM'!#REF!</f>
        <v>#REF!</v>
      </c>
      <c r="E278" s="586" t="e">
        <f>'EVOX Top Level BOM'!#REF!</f>
        <v>#REF!</v>
      </c>
      <c r="F278" s="586" t="e">
        <f>'EVOX Top Level BOM'!#REF!</f>
        <v>#REF!</v>
      </c>
      <c r="G278" s="589" t="e">
        <f>'EVOX Top Level BOM'!#REF!</f>
        <v>#REF!</v>
      </c>
      <c r="H278" s="491" t="e">
        <f>'EVOX Top Level BOM'!#REF!</f>
        <v>#REF!</v>
      </c>
      <c r="I278" s="489" t="e">
        <f>'EVOX Top Level BOM'!#REF!</f>
        <v>#REF!</v>
      </c>
      <c r="J278" s="492" t="e">
        <f>'EVOX Top Level BOM'!#REF!</f>
        <v>#REF!</v>
      </c>
      <c r="K278" s="761"/>
      <c r="L278" s="761"/>
      <c r="M278" s="761"/>
      <c r="N278" s="764"/>
      <c r="O278" s="763"/>
      <c r="P278" s="723"/>
      <c r="Q278" s="348"/>
      <c r="R278" s="513"/>
      <c r="S278" s="348"/>
      <c r="T278" s="348"/>
      <c r="U278" s="348"/>
      <c r="V278" s="348"/>
      <c r="W278" s="348"/>
      <c r="X278" s="351"/>
      <c r="Y278" s="351"/>
      <c r="Z278" s="351"/>
      <c r="AA278" s="351"/>
      <c r="AB278" s="351"/>
      <c r="AC278" s="351"/>
      <c r="AD278" s="348"/>
      <c r="AE278" s="348"/>
      <c r="AF278" s="348"/>
      <c r="AG278" s="452"/>
      <c r="AH278" s="348"/>
      <c r="AI278" s="348"/>
      <c r="AJ278" s="348"/>
      <c r="AK278" s="348"/>
      <c r="AL278" s="348"/>
      <c r="AM278" s="348"/>
      <c r="AN278" s="348"/>
      <c r="AO278" s="348"/>
      <c r="AP278" s="348"/>
      <c r="AQ278" s="348"/>
      <c r="AR278" s="357"/>
      <c r="AS278" s="357"/>
      <c r="AT278" s="347"/>
      <c r="AU278" s="348"/>
      <c r="AV278" s="348"/>
      <c r="AW278" s="349"/>
      <c r="AX278" s="348"/>
      <c r="AY278" s="348"/>
      <c r="AZ278" s="348"/>
      <c r="BA278" s="348"/>
      <c r="BB278" s="348"/>
      <c r="BC278" s="348"/>
      <c r="BD278" s="348"/>
      <c r="BE278" s="302"/>
      <c r="BF278" s="294"/>
    </row>
    <row r="279" spans="1:58" ht="14.4" x14ac:dyDescent="0.3">
      <c r="A279" s="475"/>
      <c r="B279" s="513" t="e">
        <f>'EVOX Top Level BOM'!#REF!</f>
        <v>#REF!</v>
      </c>
      <c r="C279" s="351" t="e">
        <f>'EVOX Top Level BOM'!#REF!</f>
        <v>#REF!</v>
      </c>
      <c r="D279" s="351" t="e">
        <f>'EVOX Top Level BOM'!#REF!</f>
        <v>#REF!</v>
      </c>
      <c r="E279" s="586" t="e">
        <f>'EVOX Top Level BOM'!#REF!</f>
        <v>#REF!</v>
      </c>
      <c r="F279" s="586" t="e">
        <f>'EVOX Top Level BOM'!#REF!</f>
        <v>#REF!</v>
      </c>
      <c r="G279" s="589" t="e">
        <f>'EVOX Top Level BOM'!#REF!</f>
        <v>#REF!</v>
      </c>
      <c r="H279" s="491" t="e">
        <f>'EVOX Top Level BOM'!#REF!</f>
        <v>#REF!</v>
      </c>
      <c r="I279" s="489" t="e">
        <f>'EVOX Top Level BOM'!#REF!</f>
        <v>#REF!</v>
      </c>
      <c r="J279" s="492" t="e">
        <f>'EVOX Top Level BOM'!#REF!</f>
        <v>#REF!</v>
      </c>
      <c r="K279" s="761"/>
      <c r="L279" s="761"/>
      <c r="M279" s="761"/>
      <c r="N279" s="764"/>
      <c r="O279" s="763"/>
      <c r="P279" s="723"/>
      <c r="Q279" s="348"/>
      <c r="R279" s="513"/>
      <c r="S279" s="348"/>
      <c r="T279" s="348"/>
      <c r="U279" s="348"/>
      <c r="V279" s="348"/>
      <c r="W279" s="348"/>
      <c r="X279" s="351"/>
      <c r="Y279" s="351"/>
      <c r="Z279" s="351"/>
      <c r="AA279" s="351"/>
      <c r="AB279" s="351"/>
      <c r="AC279" s="351"/>
      <c r="AD279" s="348"/>
      <c r="AE279" s="348"/>
      <c r="AF279" s="348"/>
      <c r="AG279" s="452"/>
      <c r="AH279" s="348"/>
      <c r="AI279" s="348"/>
      <c r="AJ279" s="348"/>
      <c r="AK279" s="348"/>
      <c r="AL279" s="348"/>
      <c r="AM279" s="348"/>
      <c r="AN279" s="348"/>
      <c r="AO279" s="348"/>
      <c r="AP279" s="348"/>
      <c r="AQ279" s="348"/>
      <c r="AR279" s="357"/>
      <c r="AS279" s="357"/>
      <c r="AT279" s="347"/>
      <c r="AU279" s="348"/>
      <c r="AV279" s="348"/>
      <c r="AW279" s="349"/>
      <c r="AX279" s="348"/>
      <c r="AY279" s="348"/>
      <c r="AZ279" s="348"/>
      <c r="BA279" s="348"/>
      <c r="BB279" s="348"/>
      <c r="BC279" s="348"/>
      <c r="BD279" s="348"/>
      <c r="BE279" s="302"/>
      <c r="BF279" s="294"/>
    </row>
    <row r="280" spans="1:58" ht="14.4" x14ac:dyDescent="0.3">
      <c r="A280" s="475"/>
      <c r="B280" s="513" t="e">
        <f>'EVOX Top Level BOM'!#REF!</f>
        <v>#REF!</v>
      </c>
      <c r="C280" s="351" t="e">
        <f>'EVOX Top Level BOM'!#REF!</f>
        <v>#REF!</v>
      </c>
      <c r="D280" s="351" t="e">
        <f>'EVOX Top Level BOM'!#REF!</f>
        <v>#REF!</v>
      </c>
      <c r="E280" s="586" t="e">
        <f>'EVOX Top Level BOM'!#REF!</f>
        <v>#REF!</v>
      </c>
      <c r="F280" s="586" t="e">
        <f>'EVOX Top Level BOM'!#REF!</f>
        <v>#REF!</v>
      </c>
      <c r="G280" s="589" t="e">
        <f>'EVOX Top Level BOM'!#REF!</f>
        <v>#REF!</v>
      </c>
      <c r="H280" s="491" t="e">
        <f>'EVOX Top Level BOM'!#REF!</f>
        <v>#REF!</v>
      </c>
      <c r="I280" s="489" t="e">
        <f>'EVOX Top Level BOM'!#REF!</f>
        <v>#REF!</v>
      </c>
      <c r="J280" s="492" t="e">
        <f>'EVOX Top Level BOM'!#REF!</f>
        <v>#REF!</v>
      </c>
      <c r="K280" s="761"/>
      <c r="L280" s="761"/>
      <c r="M280" s="761"/>
      <c r="N280" s="764"/>
      <c r="O280" s="763"/>
      <c r="P280" s="723"/>
      <c r="Q280" s="348"/>
      <c r="R280" s="513"/>
      <c r="S280" s="348"/>
      <c r="T280" s="348"/>
      <c r="U280" s="348"/>
      <c r="V280" s="348"/>
      <c r="W280" s="348"/>
      <c r="X280" s="351"/>
      <c r="Y280" s="351"/>
      <c r="Z280" s="351"/>
      <c r="AA280" s="351"/>
      <c r="AB280" s="351"/>
      <c r="AC280" s="351"/>
      <c r="AD280" s="348"/>
      <c r="AE280" s="348"/>
      <c r="AF280" s="348"/>
      <c r="AG280" s="452"/>
      <c r="AH280" s="348"/>
      <c r="AI280" s="348"/>
      <c r="AJ280" s="348"/>
      <c r="AK280" s="348"/>
      <c r="AL280" s="348"/>
      <c r="AM280" s="348"/>
      <c r="AN280" s="348"/>
      <c r="AO280" s="348"/>
      <c r="AP280" s="348"/>
      <c r="AQ280" s="348"/>
      <c r="AR280" s="357"/>
      <c r="AS280" s="357"/>
      <c r="AT280" s="347"/>
      <c r="AU280" s="348"/>
      <c r="AV280" s="348"/>
      <c r="AW280" s="349"/>
      <c r="AX280" s="348"/>
      <c r="AY280" s="348"/>
      <c r="AZ280" s="348"/>
      <c r="BA280" s="348"/>
      <c r="BB280" s="348"/>
      <c r="BC280" s="348"/>
      <c r="BD280" s="348"/>
      <c r="BE280" s="302"/>
      <c r="BF280" s="294"/>
    </row>
    <row r="281" spans="1:58" ht="14.4" x14ac:dyDescent="0.3">
      <c r="A281" s="475"/>
      <c r="B281" s="513" t="e">
        <f>'EVOX Top Level BOM'!#REF!</f>
        <v>#REF!</v>
      </c>
      <c r="C281" s="351" t="e">
        <f>'EVOX Top Level BOM'!#REF!</f>
        <v>#REF!</v>
      </c>
      <c r="D281" s="351" t="e">
        <f>'EVOX Top Level BOM'!#REF!</f>
        <v>#REF!</v>
      </c>
      <c r="E281" s="586" t="e">
        <f>'EVOX Top Level BOM'!#REF!</f>
        <v>#REF!</v>
      </c>
      <c r="F281" s="586" t="e">
        <f>'EVOX Top Level BOM'!#REF!</f>
        <v>#REF!</v>
      </c>
      <c r="G281" s="589" t="e">
        <f>'EVOX Top Level BOM'!#REF!</f>
        <v>#REF!</v>
      </c>
      <c r="H281" s="491" t="e">
        <f>'EVOX Top Level BOM'!#REF!</f>
        <v>#REF!</v>
      </c>
      <c r="I281" s="489" t="e">
        <f>'EVOX Top Level BOM'!#REF!</f>
        <v>#REF!</v>
      </c>
      <c r="J281" s="492" t="e">
        <f>'EVOX Top Level BOM'!#REF!</f>
        <v>#REF!</v>
      </c>
      <c r="K281" s="761"/>
      <c r="L281" s="761"/>
      <c r="M281" s="761"/>
      <c r="N281" s="764"/>
      <c r="O281" s="763"/>
      <c r="P281" s="723"/>
      <c r="Q281" s="348"/>
      <c r="R281" s="513"/>
      <c r="S281" s="348"/>
      <c r="T281" s="348"/>
      <c r="U281" s="348"/>
      <c r="V281" s="348"/>
      <c r="W281" s="348"/>
      <c r="X281" s="351"/>
      <c r="Y281" s="351"/>
      <c r="Z281" s="351"/>
      <c r="AA281" s="351"/>
      <c r="AB281" s="351"/>
      <c r="AC281" s="351"/>
      <c r="AD281" s="348"/>
      <c r="AE281" s="348"/>
      <c r="AF281" s="348"/>
      <c r="AG281" s="452"/>
      <c r="AH281" s="348"/>
      <c r="AI281" s="348"/>
      <c r="AJ281" s="348"/>
      <c r="AK281" s="348"/>
      <c r="AL281" s="348"/>
      <c r="AM281" s="348"/>
      <c r="AN281" s="348"/>
      <c r="AO281" s="348"/>
      <c r="AP281" s="348"/>
      <c r="AQ281" s="348"/>
      <c r="AR281" s="357"/>
      <c r="AS281" s="357"/>
      <c r="AT281" s="347"/>
      <c r="AU281" s="348"/>
      <c r="AV281" s="348"/>
      <c r="AW281" s="349"/>
      <c r="AX281" s="348"/>
      <c r="AY281" s="348"/>
      <c r="AZ281" s="348"/>
      <c r="BA281" s="348"/>
      <c r="BB281" s="348"/>
      <c r="BC281" s="348"/>
      <c r="BD281" s="348"/>
      <c r="BE281" s="302"/>
      <c r="BF281" s="294"/>
    </row>
    <row r="282" spans="1:58" ht="14.4" x14ac:dyDescent="0.3">
      <c r="A282" s="475"/>
      <c r="B282" s="513" t="e">
        <f>'EVOX Top Level BOM'!#REF!</f>
        <v>#REF!</v>
      </c>
      <c r="C282" s="351" t="e">
        <f>'EVOX Top Level BOM'!#REF!</f>
        <v>#REF!</v>
      </c>
      <c r="D282" s="351" t="e">
        <f>'EVOX Top Level BOM'!#REF!</f>
        <v>#REF!</v>
      </c>
      <c r="E282" s="586" t="e">
        <f>'EVOX Top Level BOM'!#REF!</f>
        <v>#REF!</v>
      </c>
      <c r="F282" s="586" t="e">
        <f>'EVOX Top Level BOM'!#REF!</f>
        <v>#REF!</v>
      </c>
      <c r="G282" s="589" t="e">
        <f>'EVOX Top Level BOM'!#REF!</f>
        <v>#REF!</v>
      </c>
      <c r="H282" s="491" t="e">
        <f>'EVOX Top Level BOM'!#REF!</f>
        <v>#REF!</v>
      </c>
      <c r="I282" s="489" t="e">
        <f>'EVOX Top Level BOM'!#REF!</f>
        <v>#REF!</v>
      </c>
      <c r="J282" s="492" t="e">
        <f>'EVOX Top Level BOM'!#REF!</f>
        <v>#REF!</v>
      </c>
      <c r="K282" s="761"/>
      <c r="L282" s="761"/>
      <c r="M282" s="761"/>
      <c r="N282" s="764"/>
      <c r="O282" s="763"/>
      <c r="P282" s="723"/>
      <c r="Q282" s="348"/>
      <c r="R282" s="513"/>
      <c r="S282" s="348"/>
      <c r="T282" s="348"/>
      <c r="U282" s="348"/>
      <c r="V282" s="348"/>
      <c r="W282" s="348"/>
      <c r="X282" s="351"/>
      <c r="Y282" s="351"/>
      <c r="Z282" s="351"/>
      <c r="AA282" s="351"/>
      <c r="AB282" s="351"/>
      <c r="AC282" s="351"/>
      <c r="AD282" s="348"/>
      <c r="AE282" s="348"/>
      <c r="AF282" s="348"/>
      <c r="AG282" s="452"/>
      <c r="AH282" s="348"/>
      <c r="AI282" s="348"/>
      <c r="AJ282" s="348"/>
      <c r="AK282" s="348"/>
      <c r="AL282" s="348"/>
      <c r="AM282" s="348"/>
      <c r="AN282" s="348"/>
      <c r="AO282" s="348"/>
      <c r="AP282" s="348"/>
      <c r="AQ282" s="348"/>
      <c r="AR282" s="357"/>
      <c r="AS282" s="357"/>
      <c r="AT282" s="347"/>
      <c r="AU282" s="348"/>
      <c r="AV282" s="348"/>
      <c r="AW282" s="349"/>
      <c r="AX282" s="348"/>
      <c r="AY282" s="348"/>
      <c r="AZ282" s="348"/>
      <c r="BA282" s="348"/>
      <c r="BB282" s="348"/>
      <c r="BC282" s="348"/>
      <c r="BD282" s="348"/>
      <c r="BE282" s="302"/>
      <c r="BF282" s="294"/>
    </row>
    <row r="283" spans="1:58" ht="14.4" x14ac:dyDescent="0.3">
      <c r="A283" s="475"/>
      <c r="B283" s="513" t="e">
        <f>'EVOX Top Level BOM'!#REF!</f>
        <v>#REF!</v>
      </c>
      <c r="C283" s="351" t="e">
        <f>'EVOX Top Level BOM'!#REF!</f>
        <v>#REF!</v>
      </c>
      <c r="D283" s="351" t="e">
        <f>'EVOX Top Level BOM'!#REF!</f>
        <v>#REF!</v>
      </c>
      <c r="E283" s="586" t="e">
        <f>'EVOX Top Level BOM'!#REF!</f>
        <v>#REF!</v>
      </c>
      <c r="F283" s="586" t="e">
        <f>'EVOX Top Level BOM'!#REF!</f>
        <v>#REF!</v>
      </c>
      <c r="G283" s="589" t="e">
        <f>'EVOX Top Level BOM'!#REF!</f>
        <v>#REF!</v>
      </c>
      <c r="H283" s="491" t="e">
        <f>'EVOX Top Level BOM'!#REF!</f>
        <v>#REF!</v>
      </c>
      <c r="I283" s="489" t="e">
        <f>'EVOX Top Level BOM'!#REF!</f>
        <v>#REF!</v>
      </c>
      <c r="J283" s="492" t="e">
        <f>'EVOX Top Level BOM'!#REF!</f>
        <v>#REF!</v>
      </c>
      <c r="K283" s="761"/>
      <c r="L283" s="761"/>
      <c r="M283" s="761"/>
      <c r="N283" s="764"/>
      <c r="O283" s="763"/>
      <c r="P283" s="723"/>
      <c r="Q283" s="348"/>
      <c r="R283" s="513"/>
      <c r="S283" s="348"/>
      <c r="T283" s="348"/>
      <c r="U283" s="348"/>
      <c r="V283" s="348"/>
      <c r="W283" s="348"/>
      <c r="X283" s="351"/>
      <c r="Y283" s="351"/>
      <c r="Z283" s="351"/>
      <c r="AA283" s="351"/>
      <c r="AB283" s="351"/>
      <c r="AC283" s="351"/>
      <c r="AD283" s="348"/>
      <c r="AE283" s="348"/>
      <c r="AF283" s="348"/>
      <c r="AG283" s="452"/>
      <c r="AH283" s="348"/>
      <c r="AI283" s="348"/>
      <c r="AJ283" s="348"/>
      <c r="AK283" s="348"/>
      <c r="AL283" s="348"/>
      <c r="AM283" s="348"/>
      <c r="AN283" s="348"/>
      <c r="AO283" s="348"/>
      <c r="AP283" s="348"/>
      <c r="AQ283" s="348"/>
      <c r="AR283" s="357"/>
      <c r="AS283" s="357"/>
      <c r="AT283" s="347"/>
      <c r="AU283" s="348"/>
      <c r="AV283" s="348"/>
      <c r="AW283" s="349"/>
      <c r="AX283" s="348"/>
      <c r="AY283" s="348"/>
      <c r="AZ283" s="348"/>
      <c r="BA283" s="348"/>
      <c r="BB283" s="348"/>
      <c r="BC283" s="348"/>
      <c r="BD283" s="348"/>
      <c r="BE283" s="302"/>
      <c r="BF283" s="294"/>
    </row>
    <row r="284" spans="1:58" ht="14.4" x14ac:dyDescent="0.3">
      <c r="A284" s="475"/>
      <c r="B284" s="513" t="e">
        <f>'EVOX Top Level BOM'!#REF!</f>
        <v>#REF!</v>
      </c>
      <c r="C284" s="351" t="e">
        <f>'EVOX Top Level BOM'!#REF!</f>
        <v>#REF!</v>
      </c>
      <c r="D284" s="351" t="e">
        <f>'EVOX Top Level BOM'!#REF!</f>
        <v>#REF!</v>
      </c>
      <c r="E284" s="586" t="e">
        <f>'EVOX Top Level BOM'!#REF!</f>
        <v>#REF!</v>
      </c>
      <c r="F284" s="586" t="e">
        <f>'EVOX Top Level BOM'!#REF!</f>
        <v>#REF!</v>
      </c>
      <c r="G284" s="589" t="e">
        <f>'EVOX Top Level BOM'!#REF!</f>
        <v>#REF!</v>
      </c>
      <c r="H284" s="491" t="e">
        <f>'EVOX Top Level BOM'!#REF!</f>
        <v>#REF!</v>
      </c>
      <c r="I284" s="489" t="e">
        <f>'EVOX Top Level BOM'!#REF!</f>
        <v>#REF!</v>
      </c>
      <c r="J284" s="492" t="e">
        <f>'EVOX Top Level BOM'!#REF!</f>
        <v>#REF!</v>
      </c>
      <c r="K284" s="761"/>
      <c r="L284" s="761"/>
      <c r="M284" s="761"/>
      <c r="N284" s="764"/>
      <c r="O284" s="763"/>
      <c r="P284" s="723"/>
      <c r="Q284" s="348"/>
      <c r="R284" s="513"/>
      <c r="S284" s="348"/>
      <c r="T284" s="348"/>
      <c r="U284" s="348"/>
      <c r="V284" s="348"/>
      <c r="W284" s="348"/>
      <c r="X284" s="351"/>
      <c r="Y284" s="351"/>
      <c r="Z284" s="351"/>
      <c r="AA284" s="351"/>
      <c r="AB284" s="351"/>
      <c r="AC284" s="351"/>
      <c r="AD284" s="348"/>
      <c r="AE284" s="348"/>
      <c r="AF284" s="348"/>
      <c r="AG284" s="452"/>
      <c r="AH284" s="348"/>
      <c r="AI284" s="348"/>
      <c r="AJ284" s="348"/>
      <c r="AK284" s="348"/>
      <c r="AL284" s="348"/>
      <c r="AM284" s="348"/>
      <c r="AN284" s="348"/>
      <c r="AO284" s="348"/>
      <c r="AP284" s="348"/>
      <c r="AQ284" s="348"/>
      <c r="AR284" s="357"/>
      <c r="AS284" s="357"/>
      <c r="AT284" s="347"/>
      <c r="AU284" s="348"/>
      <c r="AV284" s="348"/>
      <c r="AW284" s="349"/>
      <c r="AX284" s="348"/>
      <c r="AY284" s="348"/>
      <c r="AZ284" s="348"/>
      <c r="BA284" s="348"/>
      <c r="BB284" s="348"/>
      <c r="BC284" s="348"/>
      <c r="BD284" s="348"/>
      <c r="BE284" s="302"/>
      <c r="BF284" s="294"/>
    </row>
    <row r="285" spans="1:58" ht="14.4" x14ac:dyDescent="0.3">
      <c r="A285" s="475"/>
      <c r="B285" s="513" t="e">
        <f>'EVOX Top Level BOM'!#REF!</f>
        <v>#REF!</v>
      </c>
      <c r="C285" s="351" t="e">
        <f>'EVOX Top Level BOM'!#REF!</f>
        <v>#REF!</v>
      </c>
      <c r="D285" s="351" t="e">
        <f>'EVOX Top Level BOM'!#REF!</f>
        <v>#REF!</v>
      </c>
      <c r="E285" s="586" t="e">
        <f>'EVOX Top Level BOM'!#REF!</f>
        <v>#REF!</v>
      </c>
      <c r="F285" s="586" t="e">
        <f>'EVOX Top Level BOM'!#REF!</f>
        <v>#REF!</v>
      </c>
      <c r="G285" s="589" t="e">
        <f>'EVOX Top Level BOM'!#REF!</f>
        <v>#REF!</v>
      </c>
      <c r="H285" s="491" t="e">
        <f>'EVOX Top Level BOM'!#REF!</f>
        <v>#REF!</v>
      </c>
      <c r="I285" s="489" t="e">
        <f>'EVOX Top Level BOM'!#REF!</f>
        <v>#REF!</v>
      </c>
      <c r="J285" s="492" t="e">
        <f>'EVOX Top Level BOM'!#REF!</f>
        <v>#REF!</v>
      </c>
      <c r="K285" s="761"/>
      <c r="L285" s="761"/>
      <c r="M285" s="761"/>
      <c r="N285" s="764"/>
      <c r="O285" s="763"/>
      <c r="P285" s="723"/>
      <c r="Q285" s="348"/>
      <c r="R285" s="513"/>
      <c r="S285" s="348"/>
      <c r="T285" s="348"/>
      <c r="U285" s="348"/>
      <c r="V285" s="348"/>
      <c r="W285" s="348"/>
      <c r="X285" s="351"/>
      <c r="Y285" s="351"/>
      <c r="Z285" s="351"/>
      <c r="AA285" s="351"/>
      <c r="AB285" s="351"/>
      <c r="AC285" s="351"/>
      <c r="AD285" s="348"/>
      <c r="AE285" s="348"/>
      <c r="AF285" s="348"/>
      <c r="AG285" s="452"/>
      <c r="AH285" s="348"/>
      <c r="AI285" s="348"/>
      <c r="AJ285" s="348"/>
      <c r="AK285" s="348"/>
      <c r="AL285" s="348"/>
      <c r="AM285" s="348"/>
      <c r="AN285" s="348"/>
      <c r="AO285" s="348"/>
      <c r="AP285" s="348"/>
      <c r="AQ285" s="348"/>
      <c r="AR285" s="357"/>
      <c r="AS285" s="357"/>
      <c r="AT285" s="347"/>
      <c r="AU285" s="348"/>
      <c r="AV285" s="348"/>
      <c r="AW285" s="349"/>
      <c r="AX285" s="348"/>
      <c r="AY285" s="348"/>
      <c r="AZ285" s="348"/>
      <c r="BA285" s="348"/>
      <c r="BB285" s="348"/>
      <c r="BC285" s="348"/>
      <c r="BD285" s="348"/>
      <c r="BE285" s="302"/>
      <c r="BF285" s="294"/>
    </row>
    <row r="286" spans="1:58" ht="14.4" x14ac:dyDescent="0.3">
      <c r="A286" s="475"/>
      <c r="B286" s="513" t="e">
        <f>'EVOX Top Level BOM'!#REF!</f>
        <v>#REF!</v>
      </c>
      <c r="C286" s="351" t="e">
        <f>'EVOX Top Level BOM'!#REF!</f>
        <v>#REF!</v>
      </c>
      <c r="D286" s="351" t="e">
        <f>'EVOX Top Level BOM'!#REF!</f>
        <v>#REF!</v>
      </c>
      <c r="E286" s="586" t="e">
        <f>'EVOX Top Level BOM'!#REF!</f>
        <v>#REF!</v>
      </c>
      <c r="F286" s="586" t="e">
        <f>'EVOX Top Level BOM'!#REF!</f>
        <v>#REF!</v>
      </c>
      <c r="G286" s="589" t="e">
        <f>'EVOX Top Level BOM'!#REF!</f>
        <v>#REF!</v>
      </c>
      <c r="H286" s="491" t="e">
        <f>'EVOX Top Level BOM'!#REF!</f>
        <v>#REF!</v>
      </c>
      <c r="I286" s="489" t="e">
        <f>'EVOX Top Level BOM'!#REF!</f>
        <v>#REF!</v>
      </c>
      <c r="J286" s="492" t="e">
        <f>'EVOX Top Level BOM'!#REF!</f>
        <v>#REF!</v>
      </c>
      <c r="K286" s="761"/>
      <c r="L286" s="761"/>
      <c r="M286" s="761"/>
      <c r="N286" s="764"/>
      <c r="O286" s="763"/>
      <c r="P286" s="723"/>
      <c r="Q286" s="348"/>
      <c r="R286" s="513"/>
      <c r="S286" s="348"/>
      <c r="T286" s="348"/>
      <c r="U286" s="348"/>
      <c r="V286" s="348"/>
      <c r="W286" s="348"/>
      <c r="X286" s="351"/>
      <c r="Y286" s="351"/>
      <c r="Z286" s="351"/>
      <c r="AA286" s="351"/>
      <c r="AB286" s="351"/>
      <c r="AC286" s="351"/>
      <c r="AD286" s="348"/>
      <c r="AE286" s="348"/>
      <c r="AF286" s="348"/>
      <c r="AG286" s="452"/>
      <c r="AH286" s="348"/>
      <c r="AI286" s="348"/>
      <c r="AJ286" s="348"/>
      <c r="AK286" s="348"/>
      <c r="AL286" s="348"/>
      <c r="AM286" s="348"/>
      <c r="AN286" s="348"/>
      <c r="AO286" s="348"/>
      <c r="AP286" s="348"/>
      <c r="AQ286" s="348"/>
      <c r="AR286" s="357"/>
      <c r="AS286" s="357"/>
      <c r="AT286" s="347"/>
      <c r="AU286" s="348"/>
      <c r="AV286" s="348"/>
      <c r="AW286" s="349"/>
      <c r="AX286" s="348"/>
      <c r="AY286" s="348"/>
      <c r="AZ286" s="348"/>
      <c r="BA286" s="348"/>
      <c r="BB286" s="348"/>
      <c r="BC286" s="348"/>
      <c r="BD286" s="348"/>
      <c r="BE286" s="302"/>
      <c r="BF286" s="294"/>
    </row>
    <row r="287" spans="1:58" ht="14.4" x14ac:dyDescent="0.3">
      <c r="A287" s="475"/>
      <c r="B287" s="513" t="e">
        <f>'EVOX Top Level BOM'!#REF!</f>
        <v>#REF!</v>
      </c>
      <c r="C287" s="351" t="e">
        <f>'EVOX Top Level BOM'!#REF!</f>
        <v>#REF!</v>
      </c>
      <c r="D287" s="351" t="e">
        <f>'EVOX Top Level BOM'!#REF!</f>
        <v>#REF!</v>
      </c>
      <c r="E287" s="586" t="e">
        <f>'EVOX Top Level BOM'!#REF!</f>
        <v>#REF!</v>
      </c>
      <c r="F287" s="586" t="e">
        <f>'EVOX Top Level BOM'!#REF!</f>
        <v>#REF!</v>
      </c>
      <c r="G287" s="589" t="e">
        <f>'EVOX Top Level BOM'!#REF!</f>
        <v>#REF!</v>
      </c>
      <c r="H287" s="491" t="e">
        <f>'EVOX Top Level BOM'!#REF!</f>
        <v>#REF!</v>
      </c>
      <c r="I287" s="489" t="e">
        <f>'EVOX Top Level BOM'!#REF!</f>
        <v>#REF!</v>
      </c>
      <c r="J287" s="492" t="e">
        <f>'EVOX Top Level BOM'!#REF!</f>
        <v>#REF!</v>
      </c>
      <c r="K287" s="761"/>
      <c r="L287" s="761"/>
      <c r="M287" s="761"/>
      <c r="N287" s="764"/>
      <c r="O287" s="763"/>
      <c r="P287" s="723"/>
      <c r="Q287" s="348"/>
      <c r="R287" s="513"/>
      <c r="S287" s="348"/>
      <c r="T287" s="348"/>
      <c r="U287" s="348"/>
      <c r="V287" s="348"/>
      <c r="W287" s="348"/>
      <c r="X287" s="351"/>
      <c r="Y287" s="351"/>
      <c r="Z287" s="351"/>
      <c r="AA287" s="351"/>
      <c r="AB287" s="351"/>
      <c r="AC287" s="351"/>
      <c r="AD287" s="348"/>
      <c r="AE287" s="348"/>
      <c r="AF287" s="348"/>
      <c r="AG287" s="452"/>
      <c r="AH287" s="348"/>
      <c r="AI287" s="348"/>
      <c r="AJ287" s="348"/>
      <c r="AK287" s="348"/>
      <c r="AL287" s="348"/>
      <c r="AM287" s="348"/>
      <c r="AN287" s="348"/>
      <c r="AO287" s="348"/>
      <c r="AP287" s="348"/>
      <c r="AQ287" s="348"/>
      <c r="AR287" s="357"/>
      <c r="AS287" s="357"/>
      <c r="AT287" s="347"/>
      <c r="AU287" s="348"/>
      <c r="AV287" s="348"/>
      <c r="AW287" s="349"/>
      <c r="AX287" s="348"/>
      <c r="AY287" s="348"/>
      <c r="AZ287" s="348"/>
      <c r="BA287" s="348"/>
      <c r="BB287" s="348"/>
      <c r="BC287" s="348"/>
      <c r="BD287" s="348"/>
      <c r="BE287" s="302"/>
      <c r="BF287" s="294"/>
    </row>
    <row r="288" spans="1:58" ht="14.4" x14ac:dyDescent="0.3">
      <c r="A288" s="475"/>
      <c r="B288" s="513" t="e">
        <f>'EVOX Top Level BOM'!#REF!</f>
        <v>#REF!</v>
      </c>
      <c r="C288" s="351" t="e">
        <f>'EVOX Top Level BOM'!#REF!</f>
        <v>#REF!</v>
      </c>
      <c r="D288" s="351" t="e">
        <f>'EVOX Top Level BOM'!#REF!</f>
        <v>#REF!</v>
      </c>
      <c r="E288" s="586" t="e">
        <f>'EVOX Top Level BOM'!#REF!</f>
        <v>#REF!</v>
      </c>
      <c r="F288" s="586" t="e">
        <f>'EVOX Top Level BOM'!#REF!</f>
        <v>#REF!</v>
      </c>
      <c r="G288" s="589" t="e">
        <f>'EVOX Top Level BOM'!#REF!</f>
        <v>#REF!</v>
      </c>
      <c r="H288" s="491" t="e">
        <f>'EVOX Top Level BOM'!#REF!</f>
        <v>#REF!</v>
      </c>
      <c r="I288" s="489" t="e">
        <f>'EVOX Top Level BOM'!#REF!</f>
        <v>#REF!</v>
      </c>
      <c r="J288" s="492" t="e">
        <f>'EVOX Top Level BOM'!#REF!</f>
        <v>#REF!</v>
      </c>
      <c r="K288" s="761"/>
      <c r="L288" s="761"/>
      <c r="M288" s="761"/>
      <c r="N288" s="764"/>
      <c r="O288" s="763"/>
      <c r="P288" s="723"/>
      <c r="Q288" s="348"/>
      <c r="R288" s="513"/>
      <c r="S288" s="348"/>
      <c r="T288" s="348"/>
      <c r="U288" s="348"/>
      <c r="V288" s="348"/>
      <c r="W288" s="348"/>
      <c r="X288" s="351"/>
      <c r="Y288" s="351"/>
      <c r="Z288" s="351"/>
      <c r="AA288" s="351"/>
      <c r="AB288" s="351"/>
      <c r="AC288" s="351"/>
      <c r="AD288" s="348"/>
      <c r="AE288" s="348"/>
      <c r="AF288" s="348"/>
      <c r="AG288" s="452"/>
      <c r="AH288" s="348"/>
      <c r="AI288" s="348"/>
      <c r="AJ288" s="348"/>
      <c r="AK288" s="348"/>
      <c r="AL288" s="348"/>
      <c r="AM288" s="348"/>
      <c r="AN288" s="348"/>
      <c r="AO288" s="348"/>
      <c r="AP288" s="348"/>
      <c r="AQ288" s="348"/>
      <c r="AR288" s="357"/>
      <c r="AS288" s="357"/>
      <c r="AT288" s="347"/>
      <c r="AU288" s="348"/>
      <c r="AV288" s="348"/>
      <c r="AW288" s="349"/>
      <c r="AX288" s="348"/>
      <c r="AY288" s="348"/>
      <c r="AZ288" s="348"/>
      <c r="BA288" s="348"/>
      <c r="BB288" s="348"/>
      <c r="BC288" s="348"/>
      <c r="BD288" s="348"/>
      <c r="BE288" s="302"/>
      <c r="BF288" s="294"/>
    </row>
    <row r="289" spans="1:58" ht="14.4" x14ac:dyDescent="0.3">
      <c r="A289" s="475"/>
      <c r="B289" s="513" t="e">
        <f>'EVOX Top Level BOM'!#REF!</f>
        <v>#REF!</v>
      </c>
      <c r="C289" s="351" t="e">
        <f>'EVOX Top Level BOM'!#REF!</f>
        <v>#REF!</v>
      </c>
      <c r="D289" s="351" t="e">
        <f>'EVOX Top Level BOM'!#REF!</f>
        <v>#REF!</v>
      </c>
      <c r="E289" s="586" t="e">
        <f>'EVOX Top Level BOM'!#REF!</f>
        <v>#REF!</v>
      </c>
      <c r="F289" s="586" t="e">
        <f>'EVOX Top Level BOM'!#REF!</f>
        <v>#REF!</v>
      </c>
      <c r="G289" s="589" t="e">
        <f>'EVOX Top Level BOM'!#REF!</f>
        <v>#REF!</v>
      </c>
      <c r="H289" s="491" t="e">
        <f>'EVOX Top Level BOM'!#REF!</f>
        <v>#REF!</v>
      </c>
      <c r="I289" s="489" t="e">
        <f>'EVOX Top Level BOM'!#REF!</f>
        <v>#REF!</v>
      </c>
      <c r="J289" s="492" t="e">
        <f>'EVOX Top Level BOM'!#REF!</f>
        <v>#REF!</v>
      </c>
      <c r="K289" s="761"/>
      <c r="L289" s="761"/>
      <c r="M289" s="761"/>
      <c r="N289" s="764"/>
      <c r="O289" s="763"/>
      <c r="P289" s="723"/>
      <c r="Q289" s="348"/>
      <c r="R289" s="513"/>
      <c r="S289" s="348"/>
      <c r="T289" s="348"/>
      <c r="U289" s="348"/>
      <c r="V289" s="348"/>
      <c r="W289" s="348"/>
      <c r="X289" s="351"/>
      <c r="Y289" s="351"/>
      <c r="Z289" s="351"/>
      <c r="AA289" s="351"/>
      <c r="AB289" s="351"/>
      <c r="AC289" s="351"/>
      <c r="AD289" s="348"/>
      <c r="AE289" s="348"/>
      <c r="AF289" s="348"/>
      <c r="AG289" s="452"/>
      <c r="AH289" s="348"/>
      <c r="AI289" s="348"/>
      <c r="AJ289" s="348"/>
      <c r="AK289" s="348"/>
      <c r="AL289" s="348"/>
      <c r="AM289" s="348"/>
      <c r="AN289" s="348"/>
      <c r="AO289" s="348"/>
      <c r="AP289" s="348"/>
      <c r="AQ289" s="348"/>
      <c r="AR289" s="357"/>
      <c r="AS289" s="357"/>
      <c r="AT289" s="347"/>
      <c r="AU289" s="348"/>
      <c r="AV289" s="348"/>
      <c r="AW289" s="349"/>
      <c r="AX289" s="348"/>
      <c r="AY289" s="348"/>
      <c r="AZ289" s="348"/>
      <c r="BA289" s="348"/>
      <c r="BB289" s="348"/>
      <c r="BC289" s="348"/>
      <c r="BD289" s="348"/>
      <c r="BE289" s="302"/>
      <c r="BF289" s="294"/>
    </row>
    <row r="290" spans="1:58" ht="14.4" x14ac:dyDescent="0.3">
      <c r="A290" s="475"/>
      <c r="B290" s="513" t="e">
        <f>'EVOX Top Level BOM'!#REF!</f>
        <v>#REF!</v>
      </c>
      <c r="C290" s="351" t="e">
        <f>'EVOX Top Level BOM'!#REF!</f>
        <v>#REF!</v>
      </c>
      <c r="D290" s="351" t="e">
        <f>'EVOX Top Level BOM'!#REF!</f>
        <v>#REF!</v>
      </c>
      <c r="E290" s="586" t="e">
        <f>'EVOX Top Level BOM'!#REF!</f>
        <v>#REF!</v>
      </c>
      <c r="F290" s="586" t="e">
        <f>'EVOX Top Level BOM'!#REF!</f>
        <v>#REF!</v>
      </c>
      <c r="G290" s="589" t="e">
        <f>'EVOX Top Level BOM'!#REF!</f>
        <v>#REF!</v>
      </c>
      <c r="H290" s="491" t="e">
        <f>'EVOX Top Level BOM'!#REF!</f>
        <v>#REF!</v>
      </c>
      <c r="I290" s="489" t="e">
        <f>'EVOX Top Level BOM'!#REF!</f>
        <v>#REF!</v>
      </c>
      <c r="J290" s="492" t="e">
        <f>'EVOX Top Level BOM'!#REF!</f>
        <v>#REF!</v>
      </c>
      <c r="K290" s="761"/>
      <c r="L290" s="761"/>
      <c r="M290" s="761"/>
      <c r="N290" s="764"/>
      <c r="O290" s="763"/>
      <c r="P290" s="723"/>
      <c r="Q290" s="348"/>
      <c r="R290" s="513"/>
      <c r="S290" s="348"/>
      <c r="T290" s="348"/>
      <c r="U290" s="348"/>
      <c r="V290" s="348"/>
      <c r="W290" s="348"/>
      <c r="X290" s="351"/>
      <c r="Y290" s="351"/>
      <c r="Z290" s="351"/>
      <c r="AA290" s="351"/>
      <c r="AB290" s="351"/>
      <c r="AC290" s="351"/>
      <c r="AD290" s="348"/>
      <c r="AE290" s="348"/>
      <c r="AF290" s="348"/>
      <c r="AG290" s="452"/>
      <c r="AH290" s="348"/>
      <c r="AI290" s="348"/>
      <c r="AJ290" s="348"/>
      <c r="AK290" s="348"/>
      <c r="AL290" s="348"/>
      <c r="AM290" s="348"/>
      <c r="AN290" s="348"/>
      <c r="AO290" s="348"/>
      <c r="AP290" s="348"/>
      <c r="AQ290" s="348"/>
      <c r="AR290" s="357"/>
      <c r="AS290" s="357"/>
      <c r="AT290" s="347"/>
      <c r="AU290" s="348"/>
      <c r="AV290" s="348"/>
      <c r="AW290" s="349"/>
      <c r="AX290" s="348"/>
      <c r="AY290" s="348"/>
      <c r="AZ290" s="348"/>
      <c r="BA290" s="348"/>
      <c r="BB290" s="348"/>
      <c r="BC290" s="348"/>
      <c r="BD290" s="348"/>
      <c r="BE290" s="302"/>
      <c r="BF290" s="294"/>
    </row>
    <row r="291" spans="1:58" ht="14.4" x14ac:dyDescent="0.3">
      <c r="A291" s="475"/>
      <c r="B291" s="513" t="e">
        <f>'EVOX Top Level BOM'!#REF!</f>
        <v>#REF!</v>
      </c>
      <c r="C291" s="351" t="e">
        <f>'EVOX Top Level BOM'!#REF!</f>
        <v>#REF!</v>
      </c>
      <c r="D291" s="351" t="e">
        <f>'EVOX Top Level BOM'!#REF!</f>
        <v>#REF!</v>
      </c>
      <c r="E291" s="586" t="e">
        <f>'EVOX Top Level BOM'!#REF!</f>
        <v>#REF!</v>
      </c>
      <c r="F291" s="586" t="e">
        <f>'EVOX Top Level BOM'!#REF!</f>
        <v>#REF!</v>
      </c>
      <c r="G291" s="589" t="e">
        <f>'EVOX Top Level BOM'!#REF!</f>
        <v>#REF!</v>
      </c>
      <c r="H291" s="491" t="e">
        <f>'EVOX Top Level BOM'!#REF!</f>
        <v>#REF!</v>
      </c>
      <c r="I291" s="489" t="e">
        <f>'EVOX Top Level BOM'!#REF!</f>
        <v>#REF!</v>
      </c>
      <c r="J291" s="492" t="e">
        <f>'EVOX Top Level BOM'!#REF!</f>
        <v>#REF!</v>
      </c>
      <c r="K291" s="761"/>
      <c r="L291" s="761"/>
      <c r="M291" s="761"/>
      <c r="N291" s="764"/>
      <c r="O291" s="763"/>
      <c r="P291" s="723"/>
      <c r="Q291" s="348"/>
      <c r="R291" s="513"/>
      <c r="S291" s="348"/>
      <c r="T291" s="348"/>
      <c r="U291" s="348"/>
      <c r="V291" s="348"/>
      <c r="W291" s="348"/>
      <c r="X291" s="351"/>
      <c r="Y291" s="351"/>
      <c r="Z291" s="351"/>
      <c r="AA291" s="351"/>
      <c r="AB291" s="351"/>
      <c r="AC291" s="351"/>
      <c r="AD291" s="348"/>
      <c r="AE291" s="348"/>
      <c r="AF291" s="348"/>
      <c r="AG291" s="452"/>
      <c r="AH291" s="348"/>
      <c r="AI291" s="348"/>
      <c r="AJ291" s="348"/>
      <c r="AK291" s="348"/>
      <c r="AL291" s="348"/>
      <c r="AM291" s="348"/>
      <c r="AN291" s="348"/>
      <c r="AO291" s="348"/>
      <c r="AP291" s="348"/>
      <c r="AQ291" s="348"/>
      <c r="AR291" s="357"/>
      <c r="AS291" s="357"/>
      <c r="AT291" s="347"/>
      <c r="AU291" s="348"/>
      <c r="AV291" s="348"/>
      <c r="AW291" s="349"/>
      <c r="AX291" s="348"/>
      <c r="AY291" s="348"/>
      <c r="AZ291" s="348"/>
      <c r="BA291" s="348"/>
      <c r="BB291" s="348"/>
      <c r="BC291" s="348"/>
      <c r="BD291" s="348"/>
      <c r="BE291" s="302"/>
      <c r="BF291" s="294"/>
    </row>
    <row r="292" spans="1:58" ht="14.4" x14ac:dyDescent="0.3">
      <c r="A292" s="475"/>
      <c r="B292" s="513" t="e">
        <f>'EVOX Top Level BOM'!#REF!</f>
        <v>#REF!</v>
      </c>
      <c r="C292" s="351" t="e">
        <f>'EVOX Top Level BOM'!#REF!</f>
        <v>#REF!</v>
      </c>
      <c r="D292" s="351" t="e">
        <f>'EVOX Top Level BOM'!#REF!</f>
        <v>#REF!</v>
      </c>
      <c r="E292" s="586" t="e">
        <f>'EVOX Top Level BOM'!#REF!</f>
        <v>#REF!</v>
      </c>
      <c r="F292" s="586" t="e">
        <f>'EVOX Top Level BOM'!#REF!</f>
        <v>#REF!</v>
      </c>
      <c r="G292" s="589" t="e">
        <f>'EVOX Top Level BOM'!#REF!</f>
        <v>#REF!</v>
      </c>
      <c r="H292" s="491" t="e">
        <f>'EVOX Top Level BOM'!#REF!</f>
        <v>#REF!</v>
      </c>
      <c r="I292" s="489" t="e">
        <f>'EVOX Top Level BOM'!#REF!</f>
        <v>#REF!</v>
      </c>
      <c r="J292" s="492" t="e">
        <f>'EVOX Top Level BOM'!#REF!</f>
        <v>#REF!</v>
      </c>
      <c r="K292" s="761"/>
      <c r="L292" s="761"/>
      <c r="M292" s="761"/>
      <c r="N292" s="764"/>
      <c r="O292" s="763"/>
      <c r="P292" s="723"/>
      <c r="Q292" s="348"/>
      <c r="R292" s="513"/>
      <c r="S292" s="348"/>
      <c r="T292" s="348"/>
      <c r="U292" s="348"/>
      <c r="V292" s="348"/>
      <c r="W292" s="348"/>
      <c r="X292" s="351"/>
      <c r="Y292" s="351"/>
      <c r="Z292" s="351"/>
      <c r="AA292" s="351"/>
      <c r="AB292" s="351"/>
      <c r="AC292" s="351"/>
      <c r="AD292" s="348"/>
      <c r="AE292" s="348"/>
      <c r="AF292" s="348"/>
      <c r="AG292" s="452"/>
      <c r="AH292" s="348"/>
      <c r="AI292" s="348"/>
      <c r="AJ292" s="348"/>
      <c r="AK292" s="348"/>
      <c r="AL292" s="348"/>
      <c r="AM292" s="348"/>
      <c r="AN292" s="348"/>
      <c r="AO292" s="348"/>
      <c r="AP292" s="348"/>
      <c r="AQ292" s="348"/>
      <c r="AR292" s="357"/>
      <c r="AS292" s="357"/>
      <c r="AT292" s="347"/>
      <c r="AU292" s="348"/>
      <c r="AV292" s="348"/>
      <c r="AW292" s="349"/>
      <c r="AX292" s="348"/>
      <c r="AY292" s="348"/>
      <c r="AZ292" s="348"/>
      <c r="BA292" s="348"/>
      <c r="BB292" s="348"/>
      <c r="BC292" s="348"/>
      <c r="BD292" s="348"/>
      <c r="BE292" s="302"/>
      <c r="BF292" s="294"/>
    </row>
    <row r="293" spans="1:58" ht="14.4" x14ac:dyDescent="0.3">
      <c r="A293" s="475"/>
      <c r="B293" s="513" t="e">
        <f>'EVOX Top Level BOM'!#REF!</f>
        <v>#REF!</v>
      </c>
      <c r="C293" s="351" t="e">
        <f>'EVOX Top Level BOM'!#REF!</f>
        <v>#REF!</v>
      </c>
      <c r="D293" s="351" t="e">
        <f>'EVOX Top Level BOM'!#REF!</f>
        <v>#REF!</v>
      </c>
      <c r="E293" s="586" t="e">
        <f>'EVOX Top Level BOM'!#REF!</f>
        <v>#REF!</v>
      </c>
      <c r="F293" s="586" t="e">
        <f>'EVOX Top Level BOM'!#REF!</f>
        <v>#REF!</v>
      </c>
      <c r="G293" s="589" t="e">
        <f>'EVOX Top Level BOM'!#REF!</f>
        <v>#REF!</v>
      </c>
      <c r="H293" s="491" t="e">
        <f>'EVOX Top Level BOM'!#REF!</f>
        <v>#REF!</v>
      </c>
      <c r="I293" s="489" t="e">
        <f>'EVOX Top Level BOM'!#REF!</f>
        <v>#REF!</v>
      </c>
      <c r="J293" s="492" t="e">
        <f>'EVOX Top Level BOM'!#REF!</f>
        <v>#REF!</v>
      </c>
      <c r="K293" s="761"/>
      <c r="L293" s="761"/>
      <c r="M293" s="761"/>
      <c r="N293" s="764"/>
      <c r="O293" s="763"/>
      <c r="P293" s="723"/>
      <c r="Q293" s="348"/>
      <c r="R293" s="513"/>
      <c r="S293" s="348"/>
      <c r="T293" s="348"/>
      <c r="U293" s="348"/>
      <c r="V293" s="348"/>
      <c r="W293" s="348"/>
      <c r="X293" s="351"/>
      <c r="Y293" s="351"/>
      <c r="Z293" s="351"/>
      <c r="AA293" s="351"/>
      <c r="AB293" s="351"/>
      <c r="AC293" s="351"/>
      <c r="AD293" s="348"/>
      <c r="AE293" s="348"/>
      <c r="AF293" s="348"/>
      <c r="AG293" s="452"/>
      <c r="AH293" s="348"/>
      <c r="AI293" s="348"/>
      <c r="AJ293" s="348"/>
      <c r="AK293" s="348"/>
      <c r="AL293" s="348"/>
      <c r="AM293" s="348"/>
      <c r="AN293" s="348"/>
      <c r="AO293" s="348"/>
      <c r="AP293" s="348"/>
      <c r="AQ293" s="348"/>
      <c r="AR293" s="357"/>
      <c r="AS293" s="357"/>
      <c r="AT293" s="347"/>
      <c r="AU293" s="348"/>
      <c r="AV293" s="348"/>
      <c r="AW293" s="349"/>
      <c r="AX293" s="348"/>
      <c r="AY293" s="348"/>
      <c r="AZ293" s="348"/>
      <c r="BA293" s="348"/>
      <c r="BB293" s="348"/>
      <c r="BC293" s="348"/>
      <c r="BD293" s="348"/>
      <c r="BE293" s="302"/>
      <c r="BF293" s="294"/>
    </row>
    <row r="294" spans="1:58" ht="14.4" x14ac:dyDescent="0.3">
      <c r="A294" s="475"/>
      <c r="B294" s="513" t="e">
        <f>'EVOX Top Level BOM'!#REF!</f>
        <v>#REF!</v>
      </c>
      <c r="C294" s="351" t="e">
        <f>'EVOX Top Level BOM'!#REF!</f>
        <v>#REF!</v>
      </c>
      <c r="D294" s="351" t="e">
        <f>'EVOX Top Level BOM'!#REF!</f>
        <v>#REF!</v>
      </c>
      <c r="E294" s="586" t="e">
        <f>'EVOX Top Level BOM'!#REF!</f>
        <v>#REF!</v>
      </c>
      <c r="F294" s="586" t="e">
        <f>'EVOX Top Level BOM'!#REF!</f>
        <v>#REF!</v>
      </c>
      <c r="G294" s="589" t="e">
        <f>'EVOX Top Level BOM'!#REF!</f>
        <v>#REF!</v>
      </c>
      <c r="H294" s="491" t="e">
        <f>'EVOX Top Level BOM'!#REF!</f>
        <v>#REF!</v>
      </c>
      <c r="I294" s="489" t="e">
        <f>'EVOX Top Level BOM'!#REF!</f>
        <v>#REF!</v>
      </c>
      <c r="J294" s="492" t="e">
        <f>'EVOX Top Level BOM'!#REF!</f>
        <v>#REF!</v>
      </c>
      <c r="K294" s="761"/>
      <c r="L294" s="761"/>
      <c r="M294" s="761"/>
      <c r="N294" s="764"/>
      <c r="O294" s="763"/>
      <c r="P294" s="723"/>
      <c r="Q294" s="348"/>
      <c r="R294" s="513"/>
      <c r="S294" s="348"/>
      <c r="T294" s="348"/>
      <c r="U294" s="348"/>
      <c r="V294" s="348"/>
      <c r="W294" s="348"/>
      <c r="X294" s="351"/>
      <c r="Y294" s="351"/>
      <c r="Z294" s="351"/>
      <c r="AA294" s="351"/>
      <c r="AB294" s="351"/>
      <c r="AC294" s="351"/>
      <c r="AD294" s="348"/>
      <c r="AE294" s="348"/>
      <c r="AF294" s="348"/>
      <c r="AG294" s="452"/>
      <c r="AH294" s="348"/>
      <c r="AI294" s="348"/>
      <c r="AJ294" s="348"/>
      <c r="AK294" s="348"/>
      <c r="AL294" s="348"/>
      <c r="AM294" s="348"/>
      <c r="AN294" s="348"/>
      <c r="AO294" s="348"/>
      <c r="AP294" s="348"/>
      <c r="AQ294" s="348"/>
      <c r="AR294" s="357"/>
      <c r="AS294" s="357"/>
      <c r="AT294" s="347"/>
      <c r="AU294" s="348"/>
      <c r="AV294" s="348"/>
      <c r="AW294" s="349"/>
      <c r="AX294" s="348"/>
      <c r="AY294" s="348"/>
      <c r="AZ294" s="348"/>
      <c r="BA294" s="348"/>
      <c r="BB294" s="348"/>
      <c r="BC294" s="348"/>
      <c r="BD294" s="348"/>
      <c r="BE294" s="302"/>
      <c r="BF294" s="294"/>
    </row>
    <row r="295" spans="1:58" ht="14.4" x14ac:dyDescent="0.3">
      <c r="A295" s="475"/>
      <c r="B295" s="513" t="e">
        <f>'EVOX Top Level BOM'!#REF!</f>
        <v>#REF!</v>
      </c>
      <c r="C295" s="351" t="e">
        <f>'EVOX Top Level BOM'!#REF!</f>
        <v>#REF!</v>
      </c>
      <c r="D295" s="351" t="e">
        <f>'EVOX Top Level BOM'!#REF!</f>
        <v>#REF!</v>
      </c>
      <c r="E295" s="586" t="e">
        <f>'EVOX Top Level BOM'!#REF!</f>
        <v>#REF!</v>
      </c>
      <c r="F295" s="586" t="e">
        <f>'EVOX Top Level BOM'!#REF!</f>
        <v>#REF!</v>
      </c>
      <c r="G295" s="589" t="e">
        <f>'EVOX Top Level BOM'!#REF!</f>
        <v>#REF!</v>
      </c>
      <c r="H295" s="491" t="e">
        <f>'EVOX Top Level BOM'!#REF!</f>
        <v>#REF!</v>
      </c>
      <c r="I295" s="489" t="e">
        <f>'EVOX Top Level BOM'!#REF!</f>
        <v>#REF!</v>
      </c>
      <c r="J295" s="492" t="e">
        <f>'EVOX Top Level BOM'!#REF!</f>
        <v>#REF!</v>
      </c>
      <c r="K295" s="761"/>
      <c r="L295" s="761"/>
      <c r="M295" s="761"/>
      <c r="N295" s="764"/>
      <c r="O295" s="763"/>
      <c r="P295" s="723"/>
      <c r="Q295" s="348"/>
      <c r="R295" s="513"/>
      <c r="S295" s="348"/>
      <c r="T295" s="348"/>
      <c r="U295" s="348"/>
      <c r="V295" s="348"/>
      <c r="W295" s="348"/>
      <c r="X295" s="351"/>
      <c r="Y295" s="351"/>
      <c r="Z295" s="351"/>
      <c r="AA295" s="351"/>
      <c r="AB295" s="351"/>
      <c r="AC295" s="351"/>
      <c r="AD295" s="348"/>
      <c r="AE295" s="348"/>
      <c r="AF295" s="348"/>
      <c r="AG295" s="452"/>
      <c r="AH295" s="348"/>
      <c r="AI295" s="348"/>
      <c r="AJ295" s="348"/>
      <c r="AK295" s="348"/>
      <c r="AL295" s="348"/>
      <c r="AM295" s="348"/>
      <c r="AN295" s="348"/>
      <c r="AO295" s="348"/>
      <c r="AP295" s="348"/>
      <c r="AQ295" s="348"/>
      <c r="AR295" s="357"/>
      <c r="AS295" s="357"/>
      <c r="AT295" s="347"/>
      <c r="AU295" s="348"/>
      <c r="AV295" s="348"/>
      <c r="AW295" s="349"/>
      <c r="AX295" s="348"/>
      <c r="AY295" s="348"/>
      <c r="AZ295" s="348"/>
      <c r="BA295" s="348"/>
      <c r="BB295" s="348"/>
      <c r="BC295" s="348"/>
      <c r="BD295" s="348"/>
      <c r="BE295" s="302"/>
      <c r="BF295" s="294"/>
    </row>
    <row r="296" spans="1:58" ht="14.4" x14ac:dyDescent="0.3">
      <c r="A296" s="475"/>
      <c r="B296" s="513" t="e">
        <f>'EVOX Top Level BOM'!#REF!</f>
        <v>#REF!</v>
      </c>
      <c r="C296" s="351" t="e">
        <f>'EVOX Top Level BOM'!#REF!</f>
        <v>#REF!</v>
      </c>
      <c r="D296" s="351" t="e">
        <f>'EVOX Top Level BOM'!#REF!</f>
        <v>#REF!</v>
      </c>
      <c r="E296" s="586" t="e">
        <f>'EVOX Top Level BOM'!#REF!</f>
        <v>#REF!</v>
      </c>
      <c r="F296" s="586" t="e">
        <f>'EVOX Top Level BOM'!#REF!</f>
        <v>#REF!</v>
      </c>
      <c r="G296" s="589" t="e">
        <f>'EVOX Top Level BOM'!#REF!</f>
        <v>#REF!</v>
      </c>
      <c r="H296" s="491" t="e">
        <f>'EVOX Top Level BOM'!#REF!</f>
        <v>#REF!</v>
      </c>
      <c r="I296" s="489" t="e">
        <f>'EVOX Top Level BOM'!#REF!</f>
        <v>#REF!</v>
      </c>
      <c r="J296" s="492" t="e">
        <f>'EVOX Top Level BOM'!#REF!</f>
        <v>#REF!</v>
      </c>
      <c r="K296" s="761"/>
      <c r="L296" s="761"/>
      <c r="M296" s="761"/>
      <c r="N296" s="764"/>
      <c r="O296" s="763"/>
      <c r="P296" s="723"/>
      <c r="Q296" s="348"/>
      <c r="R296" s="513"/>
      <c r="S296" s="348"/>
      <c r="T296" s="348"/>
      <c r="U296" s="348"/>
      <c r="V296" s="348"/>
      <c r="W296" s="348"/>
      <c r="X296" s="351"/>
      <c r="Y296" s="351"/>
      <c r="Z296" s="351"/>
      <c r="AA296" s="351"/>
      <c r="AB296" s="351"/>
      <c r="AC296" s="351"/>
      <c r="AD296" s="348"/>
      <c r="AE296" s="348"/>
      <c r="AF296" s="348"/>
      <c r="AG296" s="452"/>
      <c r="AH296" s="348"/>
      <c r="AI296" s="348"/>
      <c r="AJ296" s="348"/>
      <c r="AK296" s="348"/>
      <c r="AL296" s="348"/>
      <c r="AM296" s="348"/>
      <c r="AN296" s="348"/>
      <c r="AO296" s="348"/>
      <c r="AP296" s="348"/>
      <c r="AQ296" s="348"/>
      <c r="AR296" s="357"/>
      <c r="AS296" s="357"/>
      <c r="AT296" s="347"/>
      <c r="AU296" s="348"/>
      <c r="AV296" s="348"/>
      <c r="AW296" s="349"/>
      <c r="AX296" s="348"/>
      <c r="AY296" s="348"/>
      <c r="AZ296" s="348"/>
      <c r="BA296" s="348"/>
      <c r="BB296" s="348"/>
      <c r="BC296" s="348"/>
      <c r="BD296" s="348"/>
      <c r="BE296" s="302"/>
      <c r="BF296" s="294"/>
    </row>
    <row r="297" spans="1:58" ht="14.4" x14ac:dyDescent="0.3">
      <c r="A297" s="640"/>
      <c r="B297" s="648" t="e">
        <f>'EVOX Top Level BOM'!#REF!</f>
        <v>#REF!</v>
      </c>
      <c r="C297" s="641" t="e">
        <f>'EVOX Top Level BOM'!#REF!</f>
        <v>#REF!</v>
      </c>
      <c r="D297" s="641" t="e">
        <f>'EVOX Top Level BOM'!#REF!</f>
        <v>#REF!</v>
      </c>
      <c r="E297" s="649" t="e">
        <f>'EVOX Top Level BOM'!#REF!</f>
        <v>#REF!</v>
      </c>
      <c r="F297" s="649" t="e">
        <f>'EVOX Top Level BOM'!#REF!</f>
        <v>#REF!</v>
      </c>
      <c r="G297" s="687" t="e">
        <f>'EVOX Top Level BOM'!#REF!</f>
        <v>#REF!</v>
      </c>
      <c r="H297" s="650" t="e">
        <f>'EVOX Top Level BOM'!#REF!</f>
        <v>#REF!</v>
      </c>
      <c r="I297" s="651" t="e">
        <f>'EVOX Top Level BOM'!#REF!</f>
        <v>#REF!</v>
      </c>
      <c r="J297" s="695" t="e">
        <f>'EVOX Top Level BOM'!#REF!</f>
        <v>#REF!</v>
      </c>
      <c r="K297" s="761"/>
      <c r="L297" s="761"/>
      <c r="M297" s="761"/>
      <c r="N297" s="764"/>
      <c r="O297" s="763"/>
      <c r="P297" s="723"/>
      <c r="Q297" s="348"/>
      <c r="R297" s="513"/>
      <c r="S297" s="348"/>
      <c r="T297" s="348"/>
      <c r="U297" s="348"/>
      <c r="V297" s="348"/>
      <c r="W297" s="348"/>
      <c r="X297" s="351"/>
      <c r="Y297" s="351"/>
      <c r="Z297" s="351"/>
      <c r="AA297" s="351"/>
      <c r="AB297" s="351"/>
      <c r="AC297" s="351"/>
      <c r="AD297" s="348"/>
      <c r="AE297" s="348"/>
      <c r="AF297" s="348"/>
      <c r="AG297" s="452"/>
      <c r="AH297" s="348"/>
      <c r="AI297" s="348"/>
      <c r="AJ297" s="348"/>
      <c r="AK297" s="348"/>
      <c r="AL297" s="348"/>
      <c r="AM297" s="348"/>
      <c r="AN297" s="348"/>
      <c r="AO297" s="348"/>
      <c r="AP297" s="348"/>
      <c r="AQ297" s="348"/>
      <c r="AR297" s="357"/>
      <c r="AS297" s="357"/>
      <c r="AT297" s="347"/>
      <c r="AU297" s="348"/>
      <c r="AV297" s="348"/>
      <c r="AW297" s="349"/>
      <c r="AX297" s="348"/>
      <c r="AY297" s="348"/>
      <c r="AZ297" s="348"/>
      <c r="BA297" s="348"/>
      <c r="BB297" s="348"/>
      <c r="BC297" s="348"/>
      <c r="BD297" s="348"/>
      <c r="BE297" s="302"/>
      <c r="BF297" s="294"/>
    </row>
    <row r="298" spans="1:58" ht="14.4" x14ac:dyDescent="0.3">
      <c r="A298" s="640"/>
      <c r="B298" s="648" t="e">
        <f>'EVOX Top Level BOM'!#REF!</f>
        <v>#REF!</v>
      </c>
      <c r="C298" s="641" t="e">
        <f>'EVOX Top Level BOM'!#REF!</f>
        <v>#REF!</v>
      </c>
      <c r="D298" s="641" t="e">
        <f>'EVOX Top Level BOM'!#REF!</f>
        <v>#REF!</v>
      </c>
      <c r="E298" s="649" t="e">
        <f>'EVOX Top Level BOM'!#REF!</f>
        <v>#REF!</v>
      </c>
      <c r="F298" s="649" t="e">
        <f>'EVOX Top Level BOM'!#REF!</f>
        <v>#REF!</v>
      </c>
      <c r="G298" s="687" t="e">
        <f>'EVOX Top Level BOM'!#REF!</f>
        <v>#REF!</v>
      </c>
      <c r="H298" s="650" t="e">
        <f>'EVOX Top Level BOM'!#REF!</f>
        <v>#REF!</v>
      </c>
      <c r="I298" s="651" t="e">
        <f>'EVOX Top Level BOM'!#REF!</f>
        <v>#REF!</v>
      </c>
      <c r="J298" s="695" t="e">
        <f>'EVOX Top Level BOM'!#REF!</f>
        <v>#REF!</v>
      </c>
      <c r="K298" s="761"/>
      <c r="L298" s="761"/>
      <c r="M298" s="761"/>
      <c r="N298" s="764"/>
      <c r="O298" s="763"/>
      <c r="P298" s="723"/>
      <c r="Q298" s="348"/>
      <c r="R298" s="513"/>
      <c r="S298" s="348"/>
      <c r="T298" s="348"/>
      <c r="U298" s="348"/>
      <c r="V298" s="348"/>
      <c r="W298" s="348"/>
      <c r="X298" s="351"/>
      <c r="Y298" s="351"/>
      <c r="Z298" s="351"/>
      <c r="AA298" s="351"/>
      <c r="AB298" s="351"/>
      <c r="AC298" s="351"/>
      <c r="AD298" s="348"/>
      <c r="AE298" s="348"/>
      <c r="AF298" s="348"/>
      <c r="AG298" s="452"/>
      <c r="AH298" s="348"/>
      <c r="AI298" s="348"/>
      <c r="AJ298" s="348"/>
      <c r="AK298" s="348"/>
      <c r="AL298" s="348"/>
      <c r="AM298" s="348"/>
      <c r="AN298" s="348"/>
      <c r="AO298" s="348"/>
      <c r="AP298" s="348"/>
      <c r="AQ298" s="348"/>
      <c r="AR298" s="357"/>
      <c r="AS298" s="357"/>
      <c r="AT298" s="347"/>
      <c r="AU298" s="348"/>
      <c r="AV298" s="348"/>
      <c r="AW298" s="349"/>
      <c r="AX298" s="348"/>
      <c r="AY298" s="348"/>
      <c r="AZ298" s="348"/>
      <c r="BA298" s="348"/>
      <c r="BB298" s="348"/>
      <c r="BC298" s="348"/>
      <c r="BD298" s="348"/>
      <c r="BE298" s="302"/>
      <c r="BF298" s="294"/>
    </row>
    <row r="299" spans="1:58" ht="14.4" x14ac:dyDescent="0.3">
      <c r="A299" s="640"/>
      <c r="B299" s="648" t="e">
        <f>'EVOX Top Level BOM'!#REF!</f>
        <v>#REF!</v>
      </c>
      <c r="C299" s="641" t="e">
        <f>'EVOX Top Level BOM'!#REF!</f>
        <v>#REF!</v>
      </c>
      <c r="D299" s="641" t="e">
        <f>'EVOX Top Level BOM'!#REF!</f>
        <v>#REF!</v>
      </c>
      <c r="E299" s="649" t="e">
        <f>'EVOX Top Level BOM'!#REF!</f>
        <v>#REF!</v>
      </c>
      <c r="F299" s="649" t="e">
        <f>'EVOX Top Level BOM'!#REF!</f>
        <v>#REF!</v>
      </c>
      <c r="G299" s="687" t="e">
        <f>'EVOX Top Level BOM'!#REF!</f>
        <v>#REF!</v>
      </c>
      <c r="H299" s="650" t="e">
        <f>'EVOX Top Level BOM'!#REF!</f>
        <v>#REF!</v>
      </c>
      <c r="I299" s="651" t="e">
        <f>'EVOX Top Level BOM'!#REF!</f>
        <v>#REF!</v>
      </c>
      <c r="J299" s="695" t="e">
        <f>'EVOX Top Level BOM'!#REF!</f>
        <v>#REF!</v>
      </c>
      <c r="K299" s="761"/>
      <c r="L299" s="761"/>
      <c r="M299" s="761"/>
      <c r="N299" s="764"/>
      <c r="O299" s="763"/>
      <c r="P299" s="723"/>
      <c r="Q299" s="348"/>
      <c r="R299" s="513"/>
      <c r="S299" s="348"/>
      <c r="T299" s="348"/>
      <c r="U299" s="348"/>
      <c r="V299" s="348"/>
      <c r="W299" s="348"/>
      <c r="X299" s="351"/>
      <c r="Y299" s="351"/>
      <c r="Z299" s="351"/>
      <c r="AA299" s="351"/>
      <c r="AB299" s="351"/>
      <c r="AC299" s="351"/>
      <c r="AD299" s="348"/>
      <c r="AE299" s="348"/>
      <c r="AF299" s="348"/>
      <c r="AG299" s="452"/>
      <c r="AH299" s="348"/>
      <c r="AI299" s="348"/>
      <c r="AJ299" s="348"/>
      <c r="AK299" s="348"/>
      <c r="AL299" s="348"/>
      <c r="AM299" s="348"/>
      <c r="AN299" s="348"/>
      <c r="AO299" s="348"/>
      <c r="AP299" s="348"/>
      <c r="AQ299" s="348"/>
      <c r="AR299" s="357"/>
      <c r="AS299" s="357"/>
      <c r="AT299" s="347"/>
      <c r="AU299" s="348"/>
      <c r="AV299" s="348"/>
      <c r="AW299" s="349"/>
      <c r="AX299" s="348"/>
      <c r="AY299" s="348"/>
      <c r="AZ299" s="348"/>
      <c r="BA299" s="348"/>
      <c r="BB299" s="348"/>
      <c r="BC299" s="348"/>
      <c r="BD299" s="348"/>
      <c r="BE299" s="302"/>
      <c r="BF299" s="294"/>
    </row>
    <row r="300" spans="1:58" ht="14.4" x14ac:dyDescent="0.3">
      <c r="A300" s="640"/>
      <c r="B300" s="648" t="e">
        <f>'EVOX Top Level BOM'!#REF!</f>
        <v>#REF!</v>
      </c>
      <c r="C300" s="641" t="e">
        <f>'EVOX Top Level BOM'!#REF!</f>
        <v>#REF!</v>
      </c>
      <c r="D300" s="641" t="e">
        <f>'EVOX Top Level BOM'!#REF!</f>
        <v>#REF!</v>
      </c>
      <c r="E300" s="649" t="e">
        <f>'EVOX Top Level BOM'!#REF!</f>
        <v>#REF!</v>
      </c>
      <c r="F300" s="649" t="e">
        <f>'EVOX Top Level BOM'!#REF!</f>
        <v>#REF!</v>
      </c>
      <c r="G300" s="687" t="e">
        <f>'EVOX Top Level BOM'!#REF!</f>
        <v>#REF!</v>
      </c>
      <c r="H300" s="650" t="e">
        <f>'EVOX Top Level BOM'!#REF!</f>
        <v>#REF!</v>
      </c>
      <c r="I300" s="651" t="e">
        <f>'EVOX Top Level BOM'!#REF!</f>
        <v>#REF!</v>
      </c>
      <c r="J300" s="695" t="e">
        <f>'EVOX Top Level BOM'!#REF!</f>
        <v>#REF!</v>
      </c>
      <c r="K300" s="761"/>
      <c r="L300" s="761"/>
      <c r="M300" s="761"/>
      <c r="N300" s="764"/>
      <c r="O300" s="763"/>
      <c r="P300" s="723"/>
      <c r="Q300" s="348"/>
      <c r="R300" s="513"/>
      <c r="S300" s="348"/>
      <c r="T300" s="348"/>
      <c r="U300" s="348"/>
      <c r="V300" s="348"/>
      <c r="W300" s="348"/>
      <c r="X300" s="351"/>
      <c r="Y300" s="351"/>
      <c r="Z300" s="351"/>
      <c r="AA300" s="351"/>
      <c r="AB300" s="351"/>
      <c r="AC300" s="351"/>
      <c r="AD300" s="348"/>
      <c r="AE300" s="348"/>
      <c r="AF300" s="348"/>
      <c r="AG300" s="452"/>
      <c r="AH300" s="348"/>
      <c r="AI300" s="348"/>
      <c r="AJ300" s="348"/>
      <c r="AK300" s="348"/>
      <c r="AL300" s="348"/>
      <c r="AM300" s="348"/>
      <c r="AN300" s="348"/>
      <c r="AO300" s="348"/>
      <c r="AP300" s="348"/>
      <c r="AQ300" s="348"/>
      <c r="AR300" s="357"/>
      <c r="AS300" s="357"/>
      <c r="AT300" s="347"/>
      <c r="AU300" s="348"/>
      <c r="AV300" s="348"/>
      <c r="AW300" s="349"/>
      <c r="AX300" s="348"/>
      <c r="AY300" s="348"/>
      <c r="AZ300" s="348"/>
      <c r="BA300" s="348"/>
      <c r="BB300" s="348"/>
      <c r="BC300" s="348"/>
      <c r="BD300" s="348"/>
      <c r="BE300" s="302"/>
      <c r="BF300" s="294"/>
    </row>
    <row r="301" spans="1:58" ht="14.4" x14ac:dyDescent="0.3">
      <c r="A301" s="640"/>
      <c r="B301" s="648" t="e">
        <f>'EVOX Top Level BOM'!#REF!</f>
        <v>#REF!</v>
      </c>
      <c r="C301" s="641" t="e">
        <f>'EVOX Top Level BOM'!#REF!</f>
        <v>#REF!</v>
      </c>
      <c r="D301" s="641" t="e">
        <f>'EVOX Top Level BOM'!#REF!</f>
        <v>#REF!</v>
      </c>
      <c r="E301" s="649" t="e">
        <f>'EVOX Top Level BOM'!#REF!</f>
        <v>#REF!</v>
      </c>
      <c r="F301" s="649" t="e">
        <f>'EVOX Top Level BOM'!#REF!</f>
        <v>#REF!</v>
      </c>
      <c r="G301" s="687" t="e">
        <f>'EVOX Top Level BOM'!#REF!</f>
        <v>#REF!</v>
      </c>
      <c r="H301" s="650" t="e">
        <f>'EVOX Top Level BOM'!#REF!</f>
        <v>#REF!</v>
      </c>
      <c r="I301" s="651" t="e">
        <f>'EVOX Top Level BOM'!#REF!</f>
        <v>#REF!</v>
      </c>
      <c r="J301" s="695" t="e">
        <f>'EVOX Top Level BOM'!#REF!</f>
        <v>#REF!</v>
      </c>
      <c r="K301" s="761"/>
      <c r="L301" s="761"/>
      <c r="M301" s="761"/>
      <c r="N301" s="764"/>
      <c r="O301" s="763"/>
      <c r="P301" s="723"/>
      <c r="Q301" s="348"/>
      <c r="R301" s="513"/>
      <c r="S301" s="348"/>
      <c r="T301" s="348"/>
      <c r="U301" s="348"/>
      <c r="V301" s="348"/>
      <c r="W301" s="348"/>
      <c r="X301" s="351"/>
      <c r="Y301" s="351"/>
      <c r="Z301" s="351"/>
      <c r="AA301" s="351"/>
      <c r="AB301" s="351"/>
      <c r="AC301" s="351"/>
      <c r="AD301" s="348"/>
      <c r="AE301" s="348"/>
      <c r="AF301" s="348"/>
      <c r="AG301" s="452"/>
      <c r="AH301" s="348"/>
      <c r="AI301" s="348"/>
      <c r="AJ301" s="348"/>
      <c r="AK301" s="348"/>
      <c r="AL301" s="348"/>
      <c r="AM301" s="348"/>
      <c r="AN301" s="348"/>
      <c r="AO301" s="348"/>
      <c r="AP301" s="348"/>
      <c r="AQ301" s="348"/>
      <c r="AR301" s="357"/>
      <c r="AS301" s="357"/>
      <c r="AT301" s="347"/>
      <c r="AU301" s="348"/>
      <c r="AV301" s="348"/>
      <c r="AW301" s="349"/>
      <c r="AX301" s="348"/>
      <c r="AY301" s="348"/>
      <c r="AZ301" s="348"/>
      <c r="BA301" s="348"/>
      <c r="BB301" s="348"/>
      <c r="BC301" s="348"/>
      <c r="BD301" s="348"/>
      <c r="BE301" s="302"/>
      <c r="BF301" s="294"/>
    </row>
    <row r="302" spans="1:58" ht="14.4" x14ac:dyDescent="0.3">
      <c r="A302" s="640"/>
      <c r="B302" s="648" t="e">
        <f>'EVOX Top Level BOM'!#REF!</f>
        <v>#REF!</v>
      </c>
      <c r="C302" s="641" t="e">
        <f>'EVOX Top Level BOM'!#REF!</f>
        <v>#REF!</v>
      </c>
      <c r="D302" s="641" t="e">
        <f>'EVOX Top Level BOM'!#REF!</f>
        <v>#REF!</v>
      </c>
      <c r="E302" s="649" t="e">
        <f>'EVOX Top Level BOM'!#REF!</f>
        <v>#REF!</v>
      </c>
      <c r="F302" s="649" t="e">
        <f>'EVOX Top Level BOM'!#REF!</f>
        <v>#REF!</v>
      </c>
      <c r="G302" s="687" t="e">
        <f>'EVOX Top Level BOM'!#REF!</f>
        <v>#REF!</v>
      </c>
      <c r="H302" s="650" t="e">
        <f>'EVOX Top Level BOM'!#REF!</f>
        <v>#REF!</v>
      </c>
      <c r="I302" s="651" t="e">
        <f>'EVOX Top Level BOM'!#REF!</f>
        <v>#REF!</v>
      </c>
      <c r="J302" s="695" t="e">
        <f>'EVOX Top Level BOM'!#REF!</f>
        <v>#REF!</v>
      </c>
      <c r="K302" s="761"/>
      <c r="L302" s="761"/>
      <c r="M302" s="761"/>
      <c r="N302" s="764"/>
      <c r="O302" s="763"/>
      <c r="P302" s="723"/>
      <c r="Q302" s="348"/>
      <c r="R302" s="513"/>
      <c r="S302" s="348"/>
      <c r="T302" s="348"/>
      <c r="U302" s="348"/>
      <c r="V302" s="348"/>
      <c r="W302" s="348"/>
      <c r="X302" s="351"/>
      <c r="Y302" s="351"/>
      <c r="Z302" s="351"/>
      <c r="AA302" s="351"/>
      <c r="AB302" s="351"/>
      <c r="AC302" s="351"/>
      <c r="AD302" s="348"/>
      <c r="AE302" s="348"/>
      <c r="AF302" s="348"/>
      <c r="AG302" s="452"/>
      <c r="AH302" s="348"/>
      <c r="AI302" s="348"/>
      <c r="AJ302" s="348"/>
      <c r="AK302" s="348"/>
      <c r="AL302" s="348"/>
      <c r="AM302" s="348"/>
      <c r="AN302" s="348"/>
      <c r="AO302" s="348"/>
      <c r="AP302" s="348"/>
      <c r="AQ302" s="348"/>
      <c r="AR302" s="357"/>
      <c r="AS302" s="357"/>
      <c r="AT302" s="347"/>
      <c r="AU302" s="348"/>
      <c r="AV302" s="348"/>
      <c r="AW302" s="349"/>
      <c r="AX302" s="348"/>
      <c r="AY302" s="348"/>
      <c r="AZ302" s="348"/>
      <c r="BA302" s="348"/>
      <c r="BB302" s="348"/>
      <c r="BC302" s="348"/>
      <c r="BD302" s="348"/>
      <c r="BE302" s="302"/>
      <c r="BF302" s="294"/>
    </row>
    <row r="303" spans="1:58" ht="14.4" x14ac:dyDescent="0.3">
      <c r="A303" s="640"/>
      <c r="B303" s="648" t="e">
        <f>'EVOX Top Level BOM'!#REF!</f>
        <v>#REF!</v>
      </c>
      <c r="C303" s="641" t="e">
        <f>'EVOX Top Level BOM'!#REF!</f>
        <v>#REF!</v>
      </c>
      <c r="D303" s="641" t="e">
        <f>'EVOX Top Level BOM'!#REF!</f>
        <v>#REF!</v>
      </c>
      <c r="E303" s="649" t="e">
        <f>'EVOX Top Level BOM'!#REF!</f>
        <v>#REF!</v>
      </c>
      <c r="F303" s="649" t="e">
        <f>'EVOX Top Level BOM'!#REF!</f>
        <v>#REF!</v>
      </c>
      <c r="G303" s="687" t="e">
        <f>'EVOX Top Level BOM'!#REF!</f>
        <v>#REF!</v>
      </c>
      <c r="H303" s="650" t="e">
        <f>'EVOX Top Level BOM'!#REF!</f>
        <v>#REF!</v>
      </c>
      <c r="I303" s="651" t="e">
        <f>'EVOX Top Level BOM'!#REF!</f>
        <v>#REF!</v>
      </c>
      <c r="J303" s="695" t="e">
        <f>'EVOX Top Level BOM'!#REF!</f>
        <v>#REF!</v>
      </c>
      <c r="K303" s="761"/>
      <c r="L303" s="761"/>
      <c r="M303" s="761"/>
      <c r="N303" s="764"/>
      <c r="O303" s="763"/>
      <c r="P303" s="723"/>
      <c r="Q303" s="348"/>
      <c r="R303" s="513"/>
      <c r="S303" s="348"/>
      <c r="T303" s="348"/>
      <c r="U303" s="348"/>
      <c r="V303" s="348"/>
      <c r="W303" s="348"/>
      <c r="X303" s="351"/>
      <c r="Y303" s="351"/>
      <c r="Z303" s="351"/>
      <c r="AA303" s="351"/>
      <c r="AB303" s="351"/>
      <c r="AC303" s="351"/>
      <c r="AD303" s="348"/>
      <c r="AE303" s="348"/>
      <c r="AF303" s="348"/>
      <c r="AG303" s="452"/>
      <c r="AH303" s="348"/>
      <c r="AI303" s="348"/>
      <c r="AJ303" s="348"/>
      <c r="AK303" s="348"/>
      <c r="AL303" s="348"/>
      <c r="AM303" s="348"/>
      <c r="AN303" s="348"/>
      <c r="AO303" s="348"/>
      <c r="AP303" s="348"/>
      <c r="AQ303" s="348"/>
      <c r="AR303" s="357"/>
      <c r="AS303" s="357"/>
      <c r="AT303" s="347"/>
      <c r="AU303" s="348"/>
      <c r="AV303" s="348"/>
      <c r="AW303" s="349"/>
      <c r="AX303" s="348"/>
      <c r="AY303" s="348"/>
      <c r="AZ303" s="348"/>
      <c r="BA303" s="348"/>
      <c r="BB303" s="348"/>
      <c r="BC303" s="348"/>
      <c r="BD303" s="348"/>
      <c r="BE303" s="302"/>
      <c r="BF303" s="294"/>
    </row>
    <row r="304" spans="1:58" ht="14.4" x14ac:dyDescent="0.3">
      <c r="A304" s="640"/>
      <c r="B304" s="648" t="e">
        <f>'EVOX Top Level BOM'!#REF!</f>
        <v>#REF!</v>
      </c>
      <c r="C304" s="641" t="e">
        <f>'EVOX Top Level BOM'!#REF!</f>
        <v>#REF!</v>
      </c>
      <c r="D304" s="641" t="e">
        <f>'EVOX Top Level BOM'!#REF!</f>
        <v>#REF!</v>
      </c>
      <c r="E304" s="649" t="e">
        <f>'EVOX Top Level BOM'!#REF!</f>
        <v>#REF!</v>
      </c>
      <c r="F304" s="649" t="e">
        <f>'EVOX Top Level BOM'!#REF!</f>
        <v>#REF!</v>
      </c>
      <c r="G304" s="687" t="e">
        <f>'EVOX Top Level BOM'!#REF!</f>
        <v>#REF!</v>
      </c>
      <c r="H304" s="650" t="e">
        <f>'EVOX Top Level BOM'!#REF!</f>
        <v>#REF!</v>
      </c>
      <c r="I304" s="651" t="e">
        <f>'EVOX Top Level BOM'!#REF!</f>
        <v>#REF!</v>
      </c>
      <c r="J304" s="695" t="e">
        <f>'EVOX Top Level BOM'!#REF!</f>
        <v>#REF!</v>
      </c>
      <c r="K304" s="761"/>
      <c r="L304" s="761"/>
      <c r="M304" s="761"/>
      <c r="N304" s="764"/>
      <c r="O304" s="763"/>
      <c r="P304" s="723"/>
      <c r="Q304" s="348"/>
      <c r="R304" s="513"/>
      <c r="S304" s="348"/>
      <c r="T304" s="348"/>
      <c r="U304" s="348"/>
      <c r="V304" s="348"/>
      <c r="W304" s="348"/>
      <c r="X304" s="351"/>
      <c r="Y304" s="351"/>
      <c r="Z304" s="351"/>
      <c r="AA304" s="351"/>
      <c r="AB304" s="351"/>
      <c r="AC304" s="351"/>
      <c r="AD304" s="348"/>
      <c r="AE304" s="348"/>
      <c r="AF304" s="348"/>
      <c r="AG304" s="452"/>
      <c r="AH304" s="348"/>
      <c r="AI304" s="348"/>
      <c r="AJ304" s="348"/>
      <c r="AK304" s="348"/>
      <c r="AL304" s="348"/>
      <c r="AM304" s="348"/>
      <c r="AN304" s="348"/>
      <c r="AO304" s="348"/>
      <c r="AP304" s="348"/>
      <c r="AQ304" s="348"/>
      <c r="AR304" s="357"/>
      <c r="AS304" s="357"/>
      <c r="AT304" s="347"/>
      <c r="AU304" s="348"/>
      <c r="AV304" s="348"/>
      <c r="AW304" s="349"/>
      <c r="AX304" s="348"/>
      <c r="AY304" s="348"/>
      <c r="AZ304" s="348"/>
      <c r="BA304" s="348"/>
      <c r="BB304" s="348"/>
      <c r="BC304" s="348"/>
      <c r="BD304" s="348"/>
      <c r="BE304" s="302"/>
      <c r="BF304" s="294"/>
    </row>
    <row r="305" spans="1:58" ht="14.4" x14ac:dyDescent="0.3">
      <c r="A305" s="464"/>
      <c r="B305" s="517" t="e">
        <f>'EVOX Top Level BOM'!#REF!</f>
        <v>#REF!</v>
      </c>
      <c r="C305" s="468" t="e">
        <f>'EVOX Top Level BOM'!#REF!</f>
        <v>#REF!</v>
      </c>
      <c r="D305" s="468" t="e">
        <f>'EVOX Top Level BOM'!#REF!</f>
        <v>#REF!</v>
      </c>
      <c r="E305" s="588" t="e">
        <f>'EVOX Top Level BOM'!#REF!</f>
        <v>#REF!</v>
      </c>
      <c r="F305" s="588" t="e">
        <f>'EVOX Top Level BOM'!#REF!</f>
        <v>#REF!</v>
      </c>
      <c r="G305" s="603" t="e">
        <f>'EVOX Top Level BOM'!#REF!</f>
        <v>#REF!</v>
      </c>
      <c r="H305" s="560" t="e">
        <f>'EVOX Top Level BOM'!#REF!</f>
        <v>#REF!</v>
      </c>
      <c r="I305" s="561" t="e">
        <f>'EVOX Top Level BOM'!#REF!</f>
        <v>#REF!</v>
      </c>
      <c r="J305" s="567" t="e">
        <f>'EVOX Top Level BOM'!#REF!</f>
        <v>#REF!</v>
      </c>
      <c r="K305" s="761"/>
      <c r="L305" s="761"/>
      <c r="M305" s="761"/>
      <c r="N305" s="764"/>
      <c r="O305" s="763"/>
      <c r="P305" s="723"/>
      <c r="Q305" s="348"/>
      <c r="R305" s="513"/>
      <c r="S305" s="348"/>
      <c r="T305" s="348"/>
      <c r="U305" s="348"/>
      <c r="V305" s="348"/>
      <c r="W305" s="348"/>
      <c r="X305" s="351"/>
      <c r="Y305" s="351"/>
      <c r="Z305" s="351"/>
      <c r="AA305" s="351"/>
      <c r="AB305" s="351"/>
      <c r="AC305" s="351"/>
      <c r="AD305" s="348"/>
      <c r="AE305" s="348"/>
      <c r="AF305" s="348"/>
      <c r="AG305" s="452"/>
      <c r="AH305" s="348"/>
      <c r="AI305" s="348"/>
      <c r="AJ305" s="348"/>
      <c r="AK305" s="348"/>
      <c r="AL305" s="348"/>
      <c r="AM305" s="348"/>
      <c r="AN305" s="348"/>
      <c r="AO305" s="348"/>
      <c r="AP305" s="348"/>
      <c r="AQ305" s="348"/>
      <c r="AR305" s="357"/>
      <c r="AS305" s="357"/>
      <c r="AT305" s="347"/>
      <c r="AU305" s="348"/>
      <c r="AV305" s="348"/>
      <c r="AW305" s="349"/>
      <c r="AX305" s="348"/>
      <c r="AY305" s="348"/>
      <c r="AZ305" s="348"/>
      <c r="BA305" s="348"/>
      <c r="BB305" s="348"/>
      <c r="BC305" s="348"/>
      <c r="BD305" s="348"/>
      <c r="BE305" s="302"/>
      <c r="BF305" s="294"/>
    </row>
    <row r="306" spans="1:58" ht="14.4" x14ac:dyDescent="0.3">
      <c r="A306" s="464"/>
      <c r="B306" s="517" t="e">
        <f>'EVOX Top Level BOM'!#REF!</f>
        <v>#REF!</v>
      </c>
      <c r="C306" s="468" t="e">
        <f>'EVOX Top Level BOM'!#REF!</f>
        <v>#REF!</v>
      </c>
      <c r="D306" s="468" t="e">
        <f>'EVOX Top Level BOM'!#REF!</f>
        <v>#REF!</v>
      </c>
      <c r="E306" s="588" t="e">
        <f>'EVOX Top Level BOM'!#REF!</f>
        <v>#REF!</v>
      </c>
      <c r="F306" s="588" t="e">
        <f>'EVOX Top Level BOM'!#REF!</f>
        <v>#REF!</v>
      </c>
      <c r="G306" s="603" t="e">
        <f>'EVOX Top Level BOM'!#REF!</f>
        <v>#REF!</v>
      </c>
      <c r="H306" s="594" t="e">
        <f>'EVOX Top Level BOM'!#REF!</f>
        <v>#REF!</v>
      </c>
      <c r="I306" s="561" t="e">
        <f>'EVOX Top Level BOM'!#REF!</f>
        <v>#REF!</v>
      </c>
      <c r="J306" s="562" t="e">
        <f>'EVOX Top Level BOM'!#REF!</f>
        <v>#REF!</v>
      </c>
      <c r="K306" s="774"/>
      <c r="L306" s="774"/>
      <c r="M306" s="774"/>
      <c r="N306" s="764"/>
      <c r="O306" s="763"/>
      <c r="P306" s="723"/>
      <c r="Q306" s="348"/>
      <c r="R306" s="513"/>
      <c r="S306" s="348"/>
      <c r="T306" s="348"/>
      <c r="U306" s="348"/>
      <c r="V306" s="348"/>
      <c r="W306" s="348"/>
      <c r="X306" s="351"/>
      <c r="Y306" s="351"/>
      <c r="Z306" s="351"/>
      <c r="AA306" s="351"/>
      <c r="AB306" s="351"/>
      <c r="AC306" s="351"/>
      <c r="AD306" s="348"/>
      <c r="AE306" s="351"/>
      <c r="AF306" s="351"/>
      <c r="AG306" s="352"/>
      <c r="AH306" s="348"/>
      <c r="AI306" s="348"/>
      <c r="AJ306" s="348"/>
      <c r="AK306" s="348"/>
      <c r="AL306" s="348"/>
      <c r="AM306" s="348"/>
      <c r="AN306" s="348"/>
      <c r="AO306" s="348"/>
      <c r="AP306" s="348"/>
      <c r="AQ306" s="348"/>
      <c r="AR306" s="357"/>
      <c r="AS306" s="357"/>
      <c r="AT306" s="347"/>
      <c r="AU306" s="348"/>
      <c r="AV306" s="348"/>
      <c r="AW306" s="349"/>
      <c r="AX306" s="348"/>
      <c r="AY306" s="348"/>
      <c r="AZ306" s="348"/>
      <c r="BA306" s="348"/>
      <c r="BB306" s="348"/>
      <c r="BC306" s="348"/>
      <c r="BD306" s="348"/>
      <c r="BE306" s="26"/>
      <c r="BF306" s="294"/>
    </row>
    <row r="307" spans="1:58" ht="14.4" x14ac:dyDescent="0.3">
      <c r="A307" s="640"/>
      <c r="B307" s="648" t="e">
        <f>'EVOX Top Level BOM'!#REF!</f>
        <v>#REF!</v>
      </c>
      <c r="C307" s="641" t="e">
        <f>'EVOX Top Level BOM'!#REF!</f>
        <v>#REF!</v>
      </c>
      <c r="D307" s="641" t="e">
        <f>'EVOX Top Level BOM'!#REF!</f>
        <v>#REF!</v>
      </c>
      <c r="E307" s="649" t="e">
        <f>'EVOX Top Level BOM'!#REF!</f>
        <v>#REF!</v>
      </c>
      <c r="F307" s="649" t="e">
        <f>'EVOX Top Level BOM'!#REF!</f>
        <v>#REF!</v>
      </c>
      <c r="G307" s="687" t="e">
        <f>'EVOX Top Level BOM'!#REF!</f>
        <v>#REF!</v>
      </c>
      <c r="H307" s="650" t="e">
        <f>'EVOX Top Level BOM'!#REF!</f>
        <v>#REF!</v>
      </c>
      <c r="I307" s="651" t="e">
        <f>'EVOX Top Level BOM'!#REF!</f>
        <v>#REF!</v>
      </c>
      <c r="J307" s="695" t="e">
        <f>'EVOX Top Level BOM'!#REF!</f>
        <v>#REF!</v>
      </c>
      <c r="K307" s="761"/>
      <c r="L307" s="761"/>
      <c r="M307" s="761"/>
      <c r="N307" s="764"/>
      <c r="O307" s="763"/>
      <c r="P307" s="723"/>
      <c r="Q307" s="348"/>
      <c r="R307" s="513"/>
      <c r="S307" s="348"/>
      <c r="T307" s="348"/>
      <c r="U307" s="348"/>
      <c r="V307" s="348"/>
      <c r="W307" s="348"/>
      <c r="X307" s="351"/>
      <c r="Y307" s="351"/>
      <c r="Z307" s="351"/>
      <c r="AA307" s="351"/>
      <c r="AB307" s="351"/>
      <c r="AC307" s="351"/>
      <c r="AD307" s="348"/>
      <c r="AE307" s="348"/>
      <c r="AF307" s="348"/>
      <c r="AG307" s="452"/>
      <c r="AH307" s="348"/>
      <c r="AI307" s="348"/>
      <c r="AJ307" s="348"/>
      <c r="AK307" s="348"/>
      <c r="AL307" s="348"/>
      <c r="AM307" s="348"/>
      <c r="AN307" s="348"/>
      <c r="AO307" s="348"/>
      <c r="AP307" s="348"/>
      <c r="AQ307" s="348"/>
      <c r="AR307" s="357"/>
      <c r="AS307" s="357"/>
      <c r="AT307" s="347"/>
      <c r="AU307" s="348"/>
      <c r="AV307" s="348"/>
      <c r="AW307" s="349"/>
      <c r="AX307" s="348"/>
      <c r="AY307" s="348"/>
      <c r="AZ307" s="348"/>
      <c r="BA307" s="348"/>
      <c r="BB307" s="348"/>
      <c r="BC307" s="348"/>
      <c r="BD307" s="348"/>
      <c r="BE307" s="302"/>
      <c r="BF307" s="294"/>
    </row>
    <row r="308" spans="1:58" ht="14.4" x14ac:dyDescent="0.3">
      <c r="A308" s="640"/>
      <c r="B308" s="648" t="e">
        <f>'EVOX Top Level BOM'!#REF!</f>
        <v>#REF!</v>
      </c>
      <c r="C308" s="641" t="e">
        <f>'EVOX Top Level BOM'!#REF!</f>
        <v>#REF!</v>
      </c>
      <c r="D308" s="641" t="e">
        <f>'EVOX Top Level BOM'!#REF!</f>
        <v>#REF!</v>
      </c>
      <c r="E308" s="649" t="e">
        <f>'EVOX Top Level BOM'!#REF!</f>
        <v>#REF!</v>
      </c>
      <c r="F308" s="649" t="e">
        <f>'EVOX Top Level BOM'!#REF!</f>
        <v>#REF!</v>
      </c>
      <c r="G308" s="687" t="e">
        <f>'EVOX Top Level BOM'!#REF!</f>
        <v>#REF!</v>
      </c>
      <c r="H308" s="650" t="e">
        <f>'EVOX Top Level BOM'!#REF!</f>
        <v>#REF!</v>
      </c>
      <c r="I308" s="651" t="e">
        <f>'EVOX Top Level BOM'!#REF!</f>
        <v>#REF!</v>
      </c>
      <c r="J308" s="695" t="e">
        <f>'EVOX Top Level BOM'!#REF!</f>
        <v>#REF!</v>
      </c>
      <c r="K308" s="761"/>
      <c r="L308" s="761"/>
      <c r="M308" s="761"/>
      <c r="N308" s="764"/>
      <c r="O308" s="763"/>
      <c r="P308" s="723"/>
      <c r="Q308" s="348"/>
      <c r="R308" s="513"/>
      <c r="S308" s="348"/>
      <c r="T308" s="348"/>
      <c r="U308" s="348"/>
      <c r="V308" s="348"/>
      <c r="W308" s="348"/>
      <c r="X308" s="351"/>
      <c r="Y308" s="351"/>
      <c r="Z308" s="351"/>
      <c r="AA308" s="351"/>
      <c r="AB308" s="351"/>
      <c r="AC308" s="351"/>
      <c r="AD308" s="348"/>
      <c r="AE308" s="348"/>
      <c r="AF308" s="348"/>
      <c r="AG308" s="452"/>
      <c r="AH308" s="348"/>
      <c r="AI308" s="348"/>
      <c r="AJ308" s="348"/>
      <c r="AK308" s="348"/>
      <c r="AL308" s="348"/>
      <c r="AM308" s="348"/>
      <c r="AN308" s="348"/>
      <c r="AO308" s="348"/>
      <c r="AP308" s="348"/>
      <c r="AQ308" s="348"/>
      <c r="AR308" s="357"/>
      <c r="AS308" s="357"/>
      <c r="AT308" s="347"/>
      <c r="AU308" s="348"/>
      <c r="AV308" s="348"/>
      <c r="AW308" s="349"/>
      <c r="AX308" s="348"/>
      <c r="AY308" s="348"/>
      <c r="AZ308" s="348"/>
      <c r="BA308" s="348"/>
      <c r="BB308" s="348"/>
      <c r="BC308" s="348"/>
      <c r="BD308" s="348"/>
      <c r="BE308" s="302"/>
      <c r="BF308" s="294"/>
    </row>
    <row r="309" spans="1:58" ht="14.4" x14ac:dyDescent="0.3">
      <c r="A309" s="640"/>
      <c r="B309" s="648" t="e">
        <f>'EVOX Top Level BOM'!#REF!</f>
        <v>#REF!</v>
      </c>
      <c r="C309" s="641" t="e">
        <f>'EVOX Top Level BOM'!#REF!</f>
        <v>#REF!</v>
      </c>
      <c r="D309" s="641" t="e">
        <f>'EVOX Top Level BOM'!#REF!</f>
        <v>#REF!</v>
      </c>
      <c r="E309" s="649" t="e">
        <f>'EVOX Top Level BOM'!#REF!</f>
        <v>#REF!</v>
      </c>
      <c r="F309" s="649" t="e">
        <f>'EVOX Top Level BOM'!#REF!</f>
        <v>#REF!</v>
      </c>
      <c r="G309" s="687" t="e">
        <f>'EVOX Top Level BOM'!#REF!</f>
        <v>#REF!</v>
      </c>
      <c r="H309" s="650" t="e">
        <f>'EVOX Top Level BOM'!#REF!</f>
        <v>#REF!</v>
      </c>
      <c r="I309" s="651" t="e">
        <f>'EVOX Top Level BOM'!#REF!</f>
        <v>#REF!</v>
      </c>
      <c r="J309" s="695" t="e">
        <f>'EVOX Top Level BOM'!#REF!</f>
        <v>#REF!</v>
      </c>
      <c r="K309" s="761"/>
      <c r="L309" s="761"/>
      <c r="M309" s="761"/>
      <c r="N309" s="764"/>
      <c r="O309" s="763"/>
      <c r="P309" s="723"/>
      <c r="Q309" s="348"/>
      <c r="R309" s="513"/>
      <c r="S309" s="348"/>
      <c r="T309" s="348"/>
      <c r="U309" s="348"/>
      <c r="V309" s="348"/>
      <c r="W309" s="348"/>
      <c r="X309" s="351"/>
      <c r="Y309" s="351"/>
      <c r="Z309" s="351"/>
      <c r="AA309" s="351"/>
      <c r="AB309" s="351"/>
      <c r="AC309" s="351"/>
      <c r="AD309" s="348"/>
      <c r="AE309" s="348"/>
      <c r="AF309" s="348"/>
      <c r="AG309" s="452"/>
      <c r="AH309" s="348"/>
      <c r="AI309" s="348"/>
      <c r="AJ309" s="348"/>
      <c r="AK309" s="348"/>
      <c r="AL309" s="348"/>
      <c r="AM309" s="348"/>
      <c r="AN309" s="348"/>
      <c r="AO309" s="348"/>
      <c r="AP309" s="348"/>
      <c r="AQ309" s="348"/>
      <c r="AR309" s="357"/>
      <c r="AS309" s="357"/>
      <c r="AT309" s="347"/>
      <c r="AU309" s="348"/>
      <c r="AV309" s="348"/>
      <c r="AW309" s="349"/>
      <c r="AX309" s="348"/>
      <c r="AY309" s="348"/>
      <c r="AZ309" s="348"/>
      <c r="BA309" s="348"/>
      <c r="BB309" s="348"/>
      <c r="BC309" s="348"/>
      <c r="BD309" s="348"/>
      <c r="BE309" s="302"/>
      <c r="BF309" s="294"/>
    </row>
    <row r="310" spans="1:58" ht="14.4" x14ac:dyDescent="0.3">
      <c r="A310" s="640"/>
      <c r="B310" s="648" t="e">
        <f>'EVOX Top Level BOM'!#REF!</f>
        <v>#REF!</v>
      </c>
      <c r="C310" s="641" t="e">
        <f>'EVOX Top Level BOM'!#REF!</f>
        <v>#REF!</v>
      </c>
      <c r="D310" s="641" t="e">
        <f>'EVOX Top Level BOM'!#REF!</f>
        <v>#REF!</v>
      </c>
      <c r="E310" s="649" t="e">
        <f>'EVOX Top Level BOM'!#REF!</f>
        <v>#REF!</v>
      </c>
      <c r="F310" s="649" t="e">
        <f>'EVOX Top Level BOM'!#REF!</f>
        <v>#REF!</v>
      </c>
      <c r="G310" s="687" t="e">
        <f>'EVOX Top Level BOM'!#REF!</f>
        <v>#REF!</v>
      </c>
      <c r="H310" s="650" t="e">
        <f>'EVOX Top Level BOM'!#REF!</f>
        <v>#REF!</v>
      </c>
      <c r="I310" s="651" t="e">
        <f>'EVOX Top Level BOM'!#REF!</f>
        <v>#REF!</v>
      </c>
      <c r="J310" s="695" t="e">
        <f>'EVOX Top Level BOM'!#REF!</f>
        <v>#REF!</v>
      </c>
      <c r="K310" s="761"/>
      <c r="L310" s="761"/>
      <c r="M310" s="761"/>
      <c r="N310" s="764"/>
      <c r="O310" s="763"/>
      <c r="P310" s="723"/>
      <c r="Q310" s="348"/>
      <c r="R310" s="513"/>
      <c r="S310" s="348"/>
      <c r="T310" s="348"/>
      <c r="U310" s="348"/>
      <c r="V310" s="348"/>
      <c r="W310" s="348"/>
      <c r="X310" s="351"/>
      <c r="Y310" s="351"/>
      <c r="Z310" s="351"/>
      <c r="AA310" s="351"/>
      <c r="AB310" s="351"/>
      <c r="AC310" s="351"/>
      <c r="AD310" s="348"/>
      <c r="AE310" s="348"/>
      <c r="AF310" s="348"/>
      <c r="AG310" s="452"/>
      <c r="AH310" s="348"/>
      <c r="AI310" s="348"/>
      <c r="AJ310" s="348"/>
      <c r="AK310" s="348"/>
      <c r="AL310" s="348"/>
      <c r="AM310" s="348"/>
      <c r="AN310" s="348"/>
      <c r="AO310" s="348"/>
      <c r="AP310" s="348"/>
      <c r="AQ310" s="348"/>
      <c r="AR310" s="357"/>
      <c r="AS310" s="357"/>
      <c r="AT310" s="347"/>
      <c r="AU310" s="348"/>
      <c r="AV310" s="348"/>
      <c r="AW310" s="349"/>
      <c r="AX310" s="348"/>
      <c r="AY310" s="348"/>
      <c r="AZ310" s="348"/>
      <c r="BA310" s="348"/>
      <c r="BB310" s="348"/>
      <c r="BC310" s="348"/>
      <c r="BD310" s="348"/>
      <c r="BE310" s="302"/>
      <c r="BF310" s="294"/>
    </row>
    <row r="311" spans="1:58" ht="14.4" x14ac:dyDescent="0.3">
      <c r="A311" s="640"/>
      <c r="B311" s="648" t="e">
        <f>'EVOX Top Level BOM'!#REF!</f>
        <v>#REF!</v>
      </c>
      <c r="C311" s="641" t="e">
        <f>'EVOX Top Level BOM'!#REF!</f>
        <v>#REF!</v>
      </c>
      <c r="D311" s="641" t="e">
        <f>'EVOX Top Level BOM'!#REF!</f>
        <v>#REF!</v>
      </c>
      <c r="E311" s="649" t="e">
        <f>'EVOX Top Level BOM'!#REF!</f>
        <v>#REF!</v>
      </c>
      <c r="F311" s="649" t="e">
        <f>'EVOX Top Level BOM'!#REF!</f>
        <v>#REF!</v>
      </c>
      <c r="G311" s="687" t="e">
        <f>'EVOX Top Level BOM'!#REF!</f>
        <v>#REF!</v>
      </c>
      <c r="H311" s="650" t="e">
        <f>'EVOX Top Level BOM'!#REF!</f>
        <v>#REF!</v>
      </c>
      <c r="I311" s="651" t="e">
        <f>'EVOX Top Level BOM'!#REF!</f>
        <v>#REF!</v>
      </c>
      <c r="J311" s="695" t="e">
        <f>'EVOX Top Level BOM'!#REF!</f>
        <v>#REF!</v>
      </c>
      <c r="K311" s="761"/>
      <c r="L311" s="761"/>
      <c r="M311" s="761"/>
      <c r="N311" s="764"/>
      <c r="O311" s="763"/>
      <c r="P311" s="723"/>
      <c r="Q311" s="348"/>
      <c r="R311" s="513"/>
      <c r="S311" s="348"/>
      <c r="T311" s="348"/>
      <c r="U311" s="348"/>
      <c r="V311" s="348"/>
      <c r="W311" s="348"/>
      <c r="X311" s="351"/>
      <c r="Y311" s="351"/>
      <c r="Z311" s="351"/>
      <c r="AA311" s="351"/>
      <c r="AB311" s="351"/>
      <c r="AC311" s="351"/>
      <c r="AD311" s="348"/>
      <c r="AE311" s="348"/>
      <c r="AF311" s="348"/>
      <c r="AG311" s="452"/>
      <c r="AH311" s="348"/>
      <c r="AI311" s="348"/>
      <c r="AJ311" s="348"/>
      <c r="AK311" s="348"/>
      <c r="AL311" s="348"/>
      <c r="AM311" s="348"/>
      <c r="AN311" s="348"/>
      <c r="AO311" s="348"/>
      <c r="AP311" s="348"/>
      <c r="AQ311" s="348"/>
      <c r="AR311" s="357"/>
      <c r="AS311" s="357"/>
      <c r="AT311" s="347"/>
      <c r="AU311" s="348"/>
      <c r="AV311" s="348"/>
      <c r="AW311" s="349"/>
      <c r="AX311" s="348"/>
      <c r="AY311" s="348"/>
      <c r="AZ311" s="348"/>
      <c r="BA311" s="348"/>
      <c r="BB311" s="348"/>
      <c r="BC311" s="348"/>
      <c r="BD311" s="348"/>
      <c r="BE311" s="302"/>
      <c r="BF311" s="294"/>
    </row>
    <row r="312" spans="1:58" ht="14.4" x14ac:dyDescent="0.3">
      <c r="A312" s="640"/>
      <c r="B312" s="648" t="e">
        <f>'EVOX Top Level BOM'!#REF!</f>
        <v>#REF!</v>
      </c>
      <c r="C312" s="641" t="e">
        <f>'EVOX Top Level BOM'!#REF!</f>
        <v>#REF!</v>
      </c>
      <c r="D312" s="641" t="e">
        <f>'EVOX Top Level BOM'!#REF!</f>
        <v>#REF!</v>
      </c>
      <c r="E312" s="649" t="e">
        <f>'EVOX Top Level BOM'!#REF!</f>
        <v>#REF!</v>
      </c>
      <c r="F312" s="649" t="e">
        <f>'EVOX Top Level BOM'!#REF!</f>
        <v>#REF!</v>
      </c>
      <c r="G312" s="687" t="e">
        <f>'EVOX Top Level BOM'!#REF!</f>
        <v>#REF!</v>
      </c>
      <c r="H312" s="650" t="e">
        <f>'EVOX Top Level BOM'!#REF!</f>
        <v>#REF!</v>
      </c>
      <c r="I312" s="651" t="e">
        <f>'EVOX Top Level BOM'!#REF!</f>
        <v>#REF!</v>
      </c>
      <c r="J312" s="695" t="e">
        <f>'EVOX Top Level BOM'!#REF!</f>
        <v>#REF!</v>
      </c>
      <c r="K312" s="761"/>
      <c r="L312" s="761"/>
      <c r="M312" s="761"/>
      <c r="N312" s="764"/>
      <c r="O312" s="763"/>
      <c r="P312" s="723"/>
      <c r="Q312" s="348"/>
      <c r="R312" s="513"/>
      <c r="S312" s="348"/>
      <c r="T312" s="348"/>
      <c r="U312" s="348"/>
      <c r="V312" s="348"/>
      <c r="W312" s="348"/>
      <c r="X312" s="351"/>
      <c r="Y312" s="351"/>
      <c r="Z312" s="351"/>
      <c r="AA312" s="351"/>
      <c r="AB312" s="351"/>
      <c r="AC312" s="351"/>
      <c r="AD312" s="348"/>
      <c r="AE312" s="348"/>
      <c r="AF312" s="348"/>
      <c r="AG312" s="452"/>
      <c r="AH312" s="348"/>
      <c r="AI312" s="348"/>
      <c r="AJ312" s="348"/>
      <c r="AK312" s="348"/>
      <c r="AL312" s="348"/>
      <c r="AM312" s="348"/>
      <c r="AN312" s="348"/>
      <c r="AO312" s="348"/>
      <c r="AP312" s="348"/>
      <c r="AQ312" s="348"/>
      <c r="AR312" s="357"/>
      <c r="AS312" s="357"/>
      <c r="AT312" s="347"/>
      <c r="AU312" s="348"/>
      <c r="AV312" s="348"/>
      <c r="AW312" s="349"/>
      <c r="AX312" s="348"/>
      <c r="AY312" s="348"/>
      <c r="AZ312" s="348"/>
      <c r="BA312" s="348"/>
      <c r="BB312" s="348"/>
      <c r="BC312" s="348"/>
      <c r="BD312" s="348"/>
      <c r="BE312" s="302"/>
      <c r="BF312" s="294"/>
    </row>
    <row r="313" spans="1:58" ht="14.4" x14ac:dyDescent="0.3">
      <c r="A313" s="640"/>
      <c r="B313" s="648" t="e">
        <f>'EVOX Top Level BOM'!#REF!</f>
        <v>#REF!</v>
      </c>
      <c r="C313" s="641" t="e">
        <f>'EVOX Top Level BOM'!#REF!</f>
        <v>#REF!</v>
      </c>
      <c r="D313" s="641" t="e">
        <f>'EVOX Top Level BOM'!#REF!</f>
        <v>#REF!</v>
      </c>
      <c r="E313" s="649" t="e">
        <f>'EVOX Top Level BOM'!#REF!</f>
        <v>#REF!</v>
      </c>
      <c r="F313" s="649" t="e">
        <f>'EVOX Top Level BOM'!#REF!</f>
        <v>#REF!</v>
      </c>
      <c r="G313" s="687" t="e">
        <f>'EVOX Top Level BOM'!#REF!</f>
        <v>#REF!</v>
      </c>
      <c r="H313" s="650" t="e">
        <f>'EVOX Top Level BOM'!#REF!</f>
        <v>#REF!</v>
      </c>
      <c r="I313" s="651" t="e">
        <f>'EVOX Top Level BOM'!#REF!</f>
        <v>#REF!</v>
      </c>
      <c r="J313" s="695" t="e">
        <f>'EVOX Top Level BOM'!#REF!</f>
        <v>#REF!</v>
      </c>
      <c r="K313" s="761"/>
      <c r="L313" s="761"/>
      <c r="M313" s="761"/>
      <c r="N313" s="764"/>
      <c r="O313" s="763"/>
      <c r="P313" s="723"/>
      <c r="Q313" s="348"/>
      <c r="R313" s="513"/>
      <c r="S313" s="348"/>
      <c r="T313" s="348"/>
      <c r="U313" s="348"/>
      <c r="V313" s="348"/>
      <c r="W313" s="348"/>
      <c r="X313" s="351"/>
      <c r="Y313" s="351"/>
      <c r="Z313" s="351"/>
      <c r="AA313" s="351"/>
      <c r="AB313" s="351"/>
      <c r="AC313" s="351"/>
      <c r="AD313" s="348"/>
      <c r="AE313" s="348"/>
      <c r="AF313" s="348"/>
      <c r="AG313" s="452"/>
      <c r="AH313" s="348"/>
      <c r="AI313" s="348"/>
      <c r="AJ313" s="348"/>
      <c r="AK313" s="348"/>
      <c r="AL313" s="348"/>
      <c r="AM313" s="348"/>
      <c r="AN313" s="348"/>
      <c r="AO313" s="348"/>
      <c r="AP313" s="348"/>
      <c r="AQ313" s="348"/>
      <c r="AR313" s="357"/>
      <c r="AS313" s="357"/>
      <c r="AT313" s="347"/>
      <c r="AU313" s="348"/>
      <c r="AV313" s="348"/>
      <c r="AW313" s="349"/>
      <c r="AX313" s="348"/>
      <c r="AY313" s="348"/>
      <c r="AZ313" s="348"/>
      <c r="BA313" s="348"/>
      <c r="BB313" s="348"/>
      <c r="BC313" s="348"/>
      <c r="BD313" s="348"/>
      <c r="BE313" s="302"/>
      <c r="BF313" s="294"/>
    </row>
    <row r="314" spans="1:58" ht="14.4" x14ac:dyDescent="0.3">
      <c r="A314" s="640"/>
      <c r="B314" s="648" t="e">
        <f>'EVOX Top Level BOM'!#REF!</f>
        <v>#REF!</v>
      </c>
      <c r="C314" s="641" t="e">
        <f>'EVOX Top Level BOM'!#REF!</f>
        <v>#REF!</v>
      </c>
      <c r="D314" s="641" t="e">
        <f>'EVOX Top Level BOM'!#REF!</f>
        <v>#REF!</v>
      </c>
      <c r="E314" s="649" t="e">
        <f>'EVOX Top Level BOM'!#REF!</f>
        <v>#REF!</v>
      </c>
      <c r="F314" s="649" t="e">
        <f>'EVOX Top Level BOM'!#REF!</f>
        <v>#REF!</v>
      </c>
      <c r="G314" s="687" t="e">
        <f>'EVOX Top Level BOM'!#REF!</f>
        <v>#REF!</v>
      </c>
      <c r="H314" s="650" t="e">
        <f>'EVOX Top Level BOM'!#REF!</f>
        <v>#REF!</v>
      </c>
      <c r="I314" s="651" t="e">
        <f>'EVOX Top Level BOM'!#REF!</f>
        <v>#REF!</v>
      </c>
      <c r="J314" s="695" t="e">
        <f>'EVOX Top Level BOM'!#REF!</f>
        <v>#REF!</v>
      </c>
      <c r="K314" s="761"/>
      <c r="L314" s="761"/>
      <c r="M314" s="761"/>
      <c r="N314" s="764"/>
      <c r="O314" s="763"/>
      <c r="P314" s="723"/>
      <c r="Q314" s="348"/>
      <c r="R314" s="513"/>
      <c r="S314" s="348"/>
      <c r="T314" s="348"/>
      <c r="U314" s="348"/>
      <c r="V314" s="348"/>
      <c r="W314" s="348"/>
      <c r="X314" s="351"/>
      <c r="Y314" s="351"/>
      <c r="Z314" s="351"/>
      <c r="AA314" s="351"/>
      <c r="AB314" s="351"/>
      <c r="AC314" s="351"/>
      <c r="AD314" s="348"/>
      <c r="AE314" s="348"/>
      <c r="AF314" s="348"/>
      <c r="AG314" s="452"/>
      <c r="AH314" s="348"/>
      <c r="AI314" s="348"/>
      <c r="AJ314" s="348"/>
      <c r="AK314" s="348"/>
      <c r="AL314" s="348"/>
      <c r="AM314" s="348"/>
      <c r="AN314" s="348"/>
      <c r="AO314" s="348"/>
      <c r="AP314" s="348"/>
      <c r="AQ314" s="348"/>
      <c r="AR314" s="357"/>
      <c r="AS314" s="357"/>
      <c r="AT314" s="347"/>
      <c r="AU314" s="348"/>
      <c r="AV314" s="348"/>
      <c r="AW314" s="349"/>
      <c r="AX314" s="348"/>
      <c r="AY314" s="348"/>
      <c r="AZ314" s="348"/>
      <c r="BA314" s="348"/>
      <c r="BB314" s="348"/>
      <c r="BC314" s="348"/>
      <c r="BD314" s="348"/>
      <c r="BE314" s="302"/>
      <c r="BF314" s="294"/>
    </row>
    <row r="315" spans="1:58" ht="14.4" x14ac:dyDescent="0.3">
      <c r="A315" s="640"/>
      <c r="B315" s="648" t="e">
        <f>'EVOX Top Level BOM'!#REF!</f>
        <v>#REF!</v>
      </c>
      <c r="C315" s="641" t="e">
        <f>'EVOX Top Level BOM'!#REF!</f>
        <v>#REF!</v>
      </c>
      <c r="D315" s="641" t="e">
        <f>'EVOX Top Level BOM'!#REF!</f>
        <v>#REF!</v>
      </c>
      <c r="E315" s="649" t="e">
        <f>'EVOX Top Level BOM'!#REF!</f>
        <v>#REF!</v>
      </c>
      <c r="F315" s="649" t="e">
        <f>'EVOX Top Level BOM'!#REF!</f>
        <v>#REF!</v>
      </c>
      <c r="G315" s="687" t="e">
        <f>'EVOX Top Level BOM'!#REF!</f>
        <v>#REF!</v>
      </c>
      <c r="H315" s="650" t="e">
        <f>'EVOX Top Level BOM'!#REF!</f>
        <v>#REF!</v>
      </c>
      <c r="I315" s="651" t="e">
        <f>'EVOX Top Level BOM'!#REF!</f>
        <v>#REF!</v>
      </c>
      <c r="J315" s="695" t="e">
        <f>'EVOX Top Level BOM'!#REF!</f>
        <v>#REF!</v>
      </c>
      <c r="K315" s="761"/>
      <c r="L315" s="761"/>
      <c r="M315" s="761"/>
      <c r="N315" s="764"/>
      <c r="O315" s="763"/>
      <c r="P315" s="723"/>
      <c r="Q315" s="348"/>
      <c r="R315" s="513"/>
      <c r="S315" s="348"/>
      <c r="T315" s="348"/>
      <c r="U315" s="348"/>
      <c r="V315" s="348"/>
      <c r="W315" s="348"/>
      <c r="X315" s="351"/>
      <c r="Y315" s="351"/>
      <c r="Z315" s="351"/>
      <c r="AA315" s="351"/>
      <c r="AB315" s="351"/>
      <c r="AC315" s="351"/>
      <c r="AD315" s="348"/>
      <c r="AE315" s="348"/>
      <c r="AF315" s="348"/>
      <c r="AG315" s="452"/>
      <c r="AH315" s="348"/>
      <c r="AI315" s="348"/>
      <c r="AJ315" s="348"/>
      <c r="AK315" s="348"/>
      <c r="AL315" s="348"/>
      <c r="AM315" s="348"/>
      <c r="AN315" s="348"/>
      <c r="AO315" s="348"/>
      <c r="AP315" s="348"/>
      <c r="AQ315" s="348"/>
      <c r="AR315" s="357"/>
      <c r="AS315" s="357"/>
      <c r="AT315" s="347"/>
      <c r="AU315" s="348"/>
      <c r="AV315" s="348"/>
      <c r="AW315" s="349"/>
      <c r="AX315" s="348"/>
      <c r="AY315" s="348"/>
      <c r="AZ315" s="348"/>
      <c r="BA315" s="348"/>
      <c r="BB315" s="348"/>
      <c r="BC315" s="348"/>
      <c r="BD315" s="348"/>
      <c r="BE315" s="302"/>
      <c r="BF315" s="294"/>
    </row>
    <row r="316" spans="1:58" ht="14.4" x14ac:dyDescent="0.3">
      <c r="A316" s="640"/>
      <c r="B316" s="648" t="e">
        <f>'EVOX Top Level BOM'!#REF!</f>
        <v>#REF!</v>
      </c>
      <c r="C316" s="641" t="e">
        <f>'EVOX Top Level BOM'!#REF!</f>
        <v>#REF!</v>
      </c>
      <c r="D316" s="641" t="e">
        <f>'EVOX Top Level BOM'!#REF!</f>
        <v>#REF!</v>
      </c>
      <c r="E316" s="649" t="e">
        <f>'EVOX Top Level BOM'!#REF!</f>
        <v>#REF!</v>
      </c>
      <c r="F316" s="649" t="e">
        <f>'EVOX Top Level BOM'!#REF!</f>
        <v>#REF!</v>
      </c>
      <c r="G316" s="687" t="e">
        <f>'EVOX Top Level BOM'!#REF!</f>
        <v>#REF!</v>
      </c>
      <c r="H316" s="650" t="e">
        <f>'EVOX Top Level BOM'!#REF!</f>
        <v>#REF!</v>
      </c>
      <c r="I316" s="651" t="e">
        <f>'EVOX Top Level BOM'!#REF!</f>
        <v>#REF!</v>
      </c>
      <c r="J316" s="695" t="e">
        <f>'EVOX Top Level BOM'!#REF!</f>
        <v>#REF!</v>
      </c>
      <c r="K316" s="761"/>
      <c r="L316" s="761"/>
      <c r="M316" s="761"/>
      <c r="N316" s="764"/>
      <c r="O316" s="763"/>
      <c r="P316" s="723"/>
      <c r="Q316" s="348"/>
      <c r="R316" s="513"/>
      <c r="S316" s="348"/>
      <c r="T316" s="348"/>
      <c r="U316" s="348"/>
      <c r="V316" s="348"/>
      <c r="W316" s="348"/>
      <c r="X316" s="351"/>
      <c r="Y316" s="351"/>
      <c r="Z316" s="351"/>
      <c r="AA316" s="351"/>
      <c r="AB316" s="351"/>
      <c r="AC316" s="351"/>
      <c r="AD316" s="348"/>
      <c r="AE316" s="348"/>
      <c r="AF316" s="348"/>
      <c r="AG316" s="452"/>
      <c r="AH316" s="348"/>
      <c r="AI316" s="348"/>
      <c r="AJ316" s="348"/>
      <c r="AK316" s="348"/>
      <c r="AL316" s="348"/>
      <c r="AM316" s="348"/>
      <c r="AN316" s="348"/>
      <c r="AO316" s="348"/>
      <c r="AP316" s="348"/>
      <c r="AQ316" s="348"/>
      <c r="AR316" s="357"/>
      <c r="AS316" s="357"/>
      <c r="AT316" s="347"/>
      <c r="AU316" s="348"/>
      <c r="AV316" s="348"/>
      <c r="AW316" s="349"/>
      <c r="AX316" s="348"/>
      <c r="AY316" s="348"/>
      <c r="AZ316" s="348"/>
      <c r="BA316" s="348"/>
      <c r="BB316" s="348"/>
      <c r="BC316" s="348"/>
      <c r="BD316" s="348"/>
      <c r="BE316" s="302"/>
      <c r="BF316" s="294"/>
    </row>
    <row r="317" spans="1:58" ht="14.4" x14ac:dyDescent="0.3">
      <c r="A317" s="640"/>
      <c r="B317" s="648" t="e">
        <f>'EVOX Top Level BOM'!#REF!</f>
        <v>#REF!</v>
      </c>
      <c r="C317" s="641" t="e">
        <f>'EVOX Top Level BOM'!#REF!</f>
        <v>#REF!</v>
      </c>
      <c r="D317" s="641" t="e">
        <f>'EVOX Top Level BOM'!#REF!</f>
        <v>#REF!</v>
      </c>
      <c r="E317" s="649" t="e">
        <f>'EVOX Top Level BOM'!#REF!</f>
        <v>#REF!</v>
      </c>
      <c r="F317" s="649" t="e">
        <f>'EVOX Top Level BOM'!#REF!</f>
        <v>#REF!</v>
      </c>
      <c r="G317" s="687" t="e">
        <f>'EVOX Top Level BOM'!#REF!</f>
        <v>#REF!</v>
      </c>
      <c r="H317" s="650" t="e">
        <f>'EVOX Top Level BOM'!#REF!</f>
        <v>#REF!</v>
      </c>
      <c r="I317" s="651" t="e">
        <f>'EVOX Top Level BOM'!#REF!</f>
        <v>#REF!</v>
      </c>
      <c r="J317" s="695" t="e">
        <f>'EVOX Top Level BOM'!#REF!</f>
        <v>#REF!</v>
      </c>
      <c r="K317" s="761"/>
      <c r="L317" s="761"/>
      <c r="M317" s="761"/>
      <c r="N317" s="764"/>
      <c r="O317" s="763"/>
      <c r="P317" s="723"/>
      <c r="Q317" s="348"/>
      <c r="R317" s="513"/>
      <c r="S317" s="348"/>
      <c r="T317" s="348"/>
      <c r="U317" s="348"/>
      <c r="V317" s="348"/>
      <c r="W317" s="348"/>
      <c r="X317" s="351"/>
      <c r="Y317" s="351"/>
      <c r="Z317" s="351"/>
      <c r="AA317" s="351"/>
      <c r="AB317" s="351"/>
      <c r="AC317" s="351"/>
      <c r="AD317" s="348"/>
      <c r="AE317" s="348"/>
      <c r="AF317" s="348"/>
      <c r="AG317" s="452"/>
      <c r="AH317" s="348"/>
      <c r="AI317" s="348"/>
      <c r="AJ317" s="348"/>
      <c r="AK317" s="348"/>
      <c r="AL317" s="348"/>
      <c r="AM317" s="348"/>
      <c r="AN317" s="348"/>
      <c r="AO317" s="348"/>
      <c r="AP317" s="348"/>
      <c r="AQ317" s="348"/>
      <c r="AR317" s="357"/>
      <c r="AS317" s="357"/>
      <c r="AT317" s="347"/>
      <c r="AU317" s="348"/>
      <c r="AV317" s="348"/>
      <c r="AW317" s="349"/>
      <c r="AX317" s="348"/>
      <c r="AY317" s="348"/>
      <c r="AZ317" s="348"/>
      <c r="BA317" s="348"/>
      <c r="BB317" s="348"/>
      <c r="BC317" s="348"/>
      <c r="BD317" s="348"/>
      <c r="BE317" s="302"/>
      <c r="BF317" s="294"/>
    </row>
    <row r="318" spans="1:58" ht="14.4" x14ac:dyDescent="0.3">
      <c r="A318" s="640"/>
      <c r="B318" s="648" t="e">
        <f>'EVOX Top Level BOM'!#REF!</f>
        <v>#REF!</v>
      </c>
      <c r="C318" s="641" t="e">
        <f>'EVOX Top Level BOM'!#REF!</f>
        <v>#REF!</v>
      </c>
      <c r="D318" s="641" t="e">
        <f>'EVOX Top Level BOM'!#REF!</f>
        <v>#REF!</v>
      </c>
      <c r="E318" s="649" t="e">
        <f>'EVOX Top Level BOM'!#REF!</f>
        <v>#REF!</v>
      </c>
      <c r="F318" s="649" t="e">
        <f>'EVOX Top Level BOM'!#REF!</f>
        <v>#REF!</v>
      </c>
      <c r="G318" s="687" t="e">
        <f>'EVOX Top Level BOM'!#REF!</f>
        <v>#REF!</v>
      </c>
      <c r="H318" s="650" t="e">
        <f>'EVOX Top Level BOM'!#REF!</f>
        <v>#REF!</v>
      </c>
      <c r="I318" s="651" t="e">
        <f>'EVOX Top Level BOM'!#REF!</f>
        <v>#REF!</v>
      </c>
      <c r="J318" s="695" t="e">
        <f>'EVOX Top Level BOM'!#REF!</f>
        <v>#REF!</v>
      </c>
      <c r="K318" s="761"/>
      <c r="L318" s="761"/>
      <c r="M318" s="761"/>
      <c r="N318" s="764"/>
      <c r="O318" s="763"/>
      <c r="P318" s="723"/>
      <c r="Q318" s="348"/>
      <c r="R318" s="513"/>
      <c r="S318" s="348"/>
      <c r="T318" s="348"/>
      <c r="U318" s="348"/>
      <c r="V318" s="348"/>
      <c r="W318" s="348"/>
      <c r="X318" s="351"/>
      <c r="Y318" s="351"/>
      <c r="Z318" s="351"/>
      <c r="AA318" s="351"/>
      <c r="AB318" s="351"/>
      <c r="AC318" s="351"/>
      <c r="AD318" s="348"/>
      <c r="AE318" s="348"/>
      <c r="AF318" s="348"/>
      <c r="AG318" s="452"/>
      <c r="AH318" s="348"/>
      <c r="AI318" s="348"/>
      <c r="AJ318" s="348"/>
      <c r="AK318" s="348"/>
      <c r="AL318" s="348"/>
      <c r="AM318" s="348"/>
      <c r="AN318" s="348"/>
      <c r="AO318" s="348"/>
      <c r="AP318" s="348"/>
      <c r="AQ318" s="348"/>
      <c r="AR318" s="357"/>
      <c r="AS318" s="357"/>
      <c r="AT318" s="347"/>
      <c r="AU318" s="348"/>
      <c r="AV318" s="348"/>
      <c r="AW318" s="349"/>
      <c r="AX318" s="348"/>
      <c r="AY318" s="348"/>
      <c r="AZ318" s="348"/>
      <c r="BA318" s="348"/>
      <c r="BB318" s="348"/>
      <c r="BC318" s="348"/>
      <c r="BD318" s="348"/>
      <c r="BE318" s="302"/>
      <c r="BF318" s="294"/>
    </row>
    <row r="319" spans="1:58" ht="14.4" x14ac:dyDescent="0.3">
      <c r="A319" s="640"/>
      <c r="B319" s="648" t="e">
        <f>'EVOX Top Level BOM'!#REF!</f>
        <v>#REF!</v>
      </c>
      <c r="C319" s="641" t="e">
        <f>'EVOX Top Level BOM'!#REF!</f>
        <v>#REF!</v>
      </c>
      <c r="D319" s="641" t="e">
        <f>'EVOX Top Level BOM'!#REF!</f>
        <v>#REF!</v>
      </c>
      <c r="E319" s="649" t="e">
        <f>'EVOX Top Level BOM'!#REF!</f>
        <v>#REF!</v>
      </c>
      <c r="F319" s="649" t="e">
        <f>'EVOX Top Level BOM'!#REF!</f>
        <v>#REF!</v>
      </c>
      <c r="G319" s="687" t="e">
        <f>'EVOX Top Level BOM'!#REF!</f>
        <v>#REF!</v>
      </c>
      <c r="H319" s="650" t="e">
        <f>'EVOX Top Level BOM'!#REF!</f>
        <v>#REF!</v>
      </c>
      <c r="I319" s="651" t="e">
        <f>'EVOX Top Level BOM'!#REF!</f>
        <v>#REF!</v>
      </c>
      <c r="J319" s="695" t="e">
        <f>'EVOX Top Level BOM'!#REF!</f>
        <v>#REF!</v>
      </c>
      <c r="K319" s="761"/>
      <c r="L319" s="761"/>
      <c r="M319" s="761"/>
      <c r="N319" s="764"/>
      <c r="O319" s="763"/>
      <c r="P319" s="723"/>
      <c r="Q319" s="348"/>
      <c r="R319" s="513"/>
      <c r="S319" s="348"/>
      <c r="T319" s="348"/>
      <c r="U319" s="348"/>
      <c r="V319" s="348"/>
      <c r="W319" s="348"/>
      <c r="X319" s="351"/>
      <c r="Y319" s="351"/>
      <c r="Z319" s="351"/>
      <c r="AA319" s="351"/>
      <c r="AB319" s="351"/>
      <c r="AC319" s="351"/>
      <c r="AD319" s="348"/>
      <c r="AE319" s="348"/>
      <c r="AF319" s="348"/>
      <c r="AG319" s="452"/>
      <c r="AH319" s="348"/>
      <c r="AI319" s="348"/>
      <c r="AJ319" s="348"/>
      <c r="AK319" s="348"/>
      <c r="AL319" s="348"/>
      <c r="AM319" s="348"/>
      <c r="AN319" s="348"/>
      <c r="AO319" s="348"/>
      <c r="AP319" s="348"/>
      <c r="AQ319" s="348"/>
      <c r="AR319" s="357"/>
      <c r="AS319" s="357"/>
      <c r="AT319" s="347"/>
      <c r="AU319" s="348"/>
      <c r="AV319" s="348"/>
      <c r="AW319" s="349"/>
      <c r="AX319" s="348"/>
      <c r="AY319" s="348"/>
      <c r="AZ319" s="348"/>
      <c r="BA319" s="348"/>
      <c r="BB319" s="348"/>
      <c r="BC319" s="348"/>
      <c r="BD319" s="348"/>
      <c r="BE319" s="302"/>
      <c r="BF319" s="294"/>
    </row>
    <row r="320" spans="1:58" ht="14.4" x14ac:dyDescent="0.3">
      <c r="A320" s="640"/>
      <c r="B320" s="648" t="e">
        <f>'EVOX Top Level BOM'!#REF!</f>
        <v>#REF!</v>
      </c>
      <c r="C320" s="641" t="e">
        <f>'EVOX Top Level BOM'!#REF!</f>
        <v>#REF!</v>
      </c>
      <c r="D320" s="641" t="e">
        <f>'EVOX Top Level BOM'!#REF!</f>
        <v>#REF!</v>
      </c>
      <c r="E320" s="649" t="e">
        <f>'EVOX Top Level BOM'!#REF!</f>
        <v>#REF!</v>
      </c>
      <c r="F320" s="649" t="e">
        <f>'EVOX Top Level BOM'!#REF!</f>
        <v>#REF!</v>
      </c>
      <c r="G320" s="687" t="e">
        <f>'EVOX Top Level BOM'!#REF!</f>
        <v>#REF!</v>
      </c>
      <c r="H320" s="650" t="e">
        <f>'EVOX Top Level BOM'!#REF!</f>
        <v>#REF!</v>
      </c>
      <c r="I320" s="651" t="e">
        <f>'EVOX Top Level BOM'!#REF!</f>
        <v>#REF!</v>
      </c>
      <c r="J320" s="695" t="e">
        <f>'EVOX Top Level BOM'!#REF!</f>
        <v>#REF!</v>
      </c>
      <c r="K320" s="761"/>
      <c r="L320" s="761"/>
      <c r="M320" s="761"/>
      <c r="N320" s="764"/>
      <c r="O320" s="763"/>
      <c r="P320" s="723"/>
      <c r="Q320" s="348"/>
      <c r="R320" s="513"/>
      <c r="S320" s="348"/>
      <c r="T320" s="348"/>
      <c r="U320" s="348"/>
      <c r="V320" s="348"/>
      <c r="W320" s="348"/>
      <c r="X320" s="351"/>
      <c r="Y320" s="351"/>
      <c r="Z320" s="351"/>
      <c r="AA320" s="351"/>
      <c r="AB320" s="351"/>
      <c r="AC320" s="351"/>
      <c r="AD320" s="348"/>
      <c r="AE320" s="348"/>
      <c r="AF320" s="348"/>
      <c r="AG320" s="452"/>
      <c r="AH320" s="348"/>
      <c r="AI320" s="348"/>
      <c r="AJ320" s="348"/>
      <c r="AK320" s="348"/>
      <c r="AL320" s="348"/>
      <c r="AM320" s="348"/>
      <c r="AN320" s="348"/>
      <c r="AO320" s="348"/>
      <c r="AP320" s="348"/>
      <c r="AQ320" s="348"/>
      <c r="AR320" s="357"/>
      <c r="AS320" s="357"/>
      <c r="AT320" s="347"/>
      <c r="AU320" s="348"/>
      <c r="AV320" s="348"/>
      <c r="AW320" s="349"/>
      <c r="AX320" s="348"/>
      <c r="AY320" s="348"/>
      <c r="AZ320" s="348"/>
      <c r="BA320" s="348"/>
      <c r="BB320" s="348"/>
      <c r="BC320" s="348"/>
      <c r="BD320" s="348"/>
      <c r="BE320" s="302"/>
      <c r="BF320" s="294"/>
    </row>
    <row r="321" spans="1:58" ht="14.4" x14ac:dyDescent="0.3">
      <c r="A321" s="640"/>
      <c r="B321" s="648" t="e">
        <f>'EVOX Top Level BOM'!#REF!</f>
        <v>#REF!</v>
      </c>
      <c r="C321" s="641" t="e">
        <f>'EVOX Top Level BOM'!#REF!</f>
        <v>#REF!</v>
      </c>
      <c r="D321" s="641" t="e">
        <f>'EVOX Top Level BOM'!#REF!</f>
        <v>#REF!</v>
      </c>
      <c r="E321" s="649" t="e">
        <f>'EVOX Top Level BOM'!#REF!</f>
        <v>#REF!</v>
      </c>
      <c r="F321" s="649" t="e">
        <f>'EVOX Top Level BOM'!#REF!</f>
        <v>#REF!</v>
      </c>
      <c r="G321" s="687" t="e">
        <f>'EVOX Top Level BOM'!#REF!</f>
        <v>#REF!</v>
      </c>
      <c r="H321" s="650" t="e">
        <f>'EVOX Top Level BOM'!#REF!</f>
        <v>#REF!</v>
      </c>
      <c r="I321" s="651" t="e">
        <f>'EVOX Top Level BOM'!#REF!</f>
        <v>#REF!</v>
      </c>
      <c r="J321" s="695" t="e">
        <f>'EVOX Top Level BOM'!#REF!</f>
        <v>#REF!</v>
      </c>
      <c r="K321" s="761"/>
      <c r="L321" s="761"/>
      <c r="M321" s="761"/>
      <c r="N321" s="764"/>
      <c r="O321" s="763"/>
      <c r="P321" s="723"/>
      <c r="Q321" s="348"/>
      <c r="R321" s="513"/>
      <c r="S321" s="348"/>
      <c r="T321" s="348"/>
      <c r="U321" s="348"/>
      <c r="V321" s="348"/>
      <c r="W321" s="348"/>
      <c r="X321" s="351"/>
      <c r="Y321" s="351"/>
      <c r="Z321" s="351"/>
      <c r="AA321" s="351"/>
      <c r="AB321" s="351"/>
      <c r="AC321" s="351"/>
      <c r="AD321" s="348"/>
      <c r="AE321" s="348"/>
      <c r="AF321" s="348"/>
      <c r="AG321" s="452"/>
      <c r="AH321" s="348"/>
      <c r="AI321" s="348"/>
      <c r="AJ321" s="348"/>
      <c r="AK321" s="348"/>
      <c r="AL321" s="348"/>
      <c r="AM321" s="348"/>
      <c r="AN321" s="348"/>
      <c r="AO321" s="348"/>
      <c r="AP321" s="348"/>
      <c r="AQ321" s="348"/>
      <c r="AR321" s="357"/>
      <c r="AS321" s="357"/>
      <c r="AT321" s="347"/>
      <c r="AU321" s="348"/>
      <c r="AV321" s="348"/>
      <c r="AW321" s="349"/>
      <c r="AX321" s="348"/>
      <c r="AY321" s="348"/>
      <c r="AZ321" s="348"/>
      <c r="BA321" s="348"/>
      <c r="BB321" s="348"/>
      <c r="BC321" s="348"/>
      <c r="BD321" s="348"/>
      <c r="BE321" s="302"/>
      <c r="BF321" s="294"/>
    </row>
    <row r="322" spans="1:58" ht="14.4" x14ac:dyDescent="0.3">
      <c r="A322" s="640"/>
      <c r="B322" s="648" t="e">
        <f>'EVOX Top Level BOM'!#REF!</f>
        <v>#REF!</v>
      </c>
      <c r="C322" s="641" t="e">
        <f>'EVOX Top Level BOM'!#REF!</f>
        <v>#REF!</v>
      </c>
      <c r="D322" s="641" t="e">
        <f>'EVOX Top Level BOM'!#REF!</f>
        <v>#REF!</v>
      </c>
      <c r="E322" s="649" t="e">
        <f>'EVOX Top Level BOM'!#REF!</f>
        <v>#REF!</v>
      </c>
      <c r="F322" s="649" t="e">
        <f>'EVOX Top Level BOM'!#REF!</f>
        <v>#REF!</v>
      </c>
      <c r="G322" s="687" t="e">
        <f>'EVOX Top Level BOM'!#REF!</f>
        <v>#REF!</v>
      </c>
      <c r="H322" s="650" t="e">
        <f>'EVOX Top Level BOM'!#REF!</f>
        <v>#REF!</v>
      </c>
      <c r="I322" s="651" t="e">
        <f>'EVOX Top Level BOM'!#REF!</f>
        <v>#REF!</v>
      </c>
      <c r="J322" s="695" t="e">
        <f>'EVOX Top Level BOM'!#REF!</f>
        <v>#REF!</v>
      </c>
      <c r="K322" s="761"/>
      <c r="L322" s="761"/>
      <c r="M322" s="761"/>
      <c r="N322" s="764"/>
      <c r="O322" s="763"/>
      <c r="P322" s="723"/>
      <c r="Q322" s="348"/>
      <c r="R322" s="513"/>
      <c r="S322" s="348"/>
      <c r="T322" s="348"/>
      <c r="U322" s="348"/>
      <c r="V322" s="348"/>
      <c r="W322" s="348"/>
      <c r="X322" s="351"/>
      <c r="Y322" s="351"/>
      <c r="Z322" s="351"/>
      <c r="AA322" s="351"/>
      <c r="AB322" s="351"/>
      <c r="AC322" s="351"/>
      <c r="AD322" s="348"/>
      <c r="AE322" s="348"/>
      <c r="AF322" s="348"/>
      <c r="AG322" s="452"/>
      <c r="AH322" s="348"/>
      <c r="AI322" s="348"/>
      <c r="AJ322" s="348"/>
      <c r="AK322" s="348"/>
      <c r="AL322" s="348"/>
      <c r="AM322" s="348"/>
      <c r="AN322" s="348"/>
      <c r="AO322" s="348"/>
      <c r="AP322" s="348"/>
      <c r="AQ322" s="348"/>
      <c r="AR322" s="357"/>
      <c r="AS322" s="357"/>
      <c r="AT322" s="347"/>
      <c r="AU322" s="348"/>
      <c r="AV322" s="348"/>
      <c r="AW322" s="349"/>
      <c r="AX322" s="348"/>
      <c r="AY322" s="348"/>
      <c r="AZ322" s="348"/>
      <c r="BA322" s="348"/>
      <c r="BB322" s="348"/>
      <c r="BC322" s="348"/>
      <c r="BD322" s="348"/>
      <c r="BE322" s="302"/>
      <c r="BF322" s="294"/>
    </row>
    <row r="323" spans="1:58" ht="14.4" x14ac:dyDescent="0.3">
      <c r="A323" s="640"/>
      <c r="B323" s="648" t="e">
        <f>'EVOX Top Level BOM'!#REF!</f>
        <v>#REF!</v>
      </c>
      <c r="C323" s="641" t="e">
        <f>'EVOX Top Level BOM'!#REF!</f>
        <v>#REF!</v>
      </c>
      <c r="D323" s="641" t="e">
        <f>'EVOX Top Level BOM'!#REF!</f>
        <v>#REF!</v>
      </c>
      <c r="E323" s="649" t="e">
        <f>'EVOX Top Level BOM'!#REF!</f>
        <v>#REF!</v>
      </c>
      <c r="F323" s="649" t="e">
        <f>'EVOX Top Level BOM'!#REF!</f>
        <v>#REF!</v>
      </c>
      <c r="G323" s="687" t="e">
        <f>'EVOX Top Level BOM'!#REF!</f>
        <v>#REF!</v>
      </c>
      <c r="H323" s="650" t="e">
        <f>'EVOX Top Level BOM'!#REF!</f>
        <v>#REF!</v>
      </c>
      <c r="I323" s="651" t="e">
        <f>'EVOX Top Level BOM'!#REF!</f>
        <v>#REF!</v>
      </c>
      <c r="J323" s="695" t="e">
        <f>'EVOX Top Level BOM'!#REF!</f>
        <v>#REF!</v>
      </c>
      <c r="K323" s="761"/>
      <c r="L323" s="761"/>
      <c r="M323" s="761"/>
      <c r="N323" s="764"/>
      <c r="O323" s="763"/>
      <c r="P323" s="723"/>
      <c r="Q323" s="348"/>
      <c r="R323" s="513"/>
      <c r="S323" s="348"/>
      <c r="T323" s="348"/>
      <c r="U323" s="348"/>
      <c r="V323" s="348"/>
      <c r="W323" s="348"/>
      <c r="X323" s="351"/>
      <c r="Y323" s="351"/>
      <c r="Z323" s="351"/>
      <c r="AA323" s="351"/>
      <c r="AB323" s="351"/>
      <c r="AC323" s="351"/>
      <c r="AD323" s="348"/>
      <c r="AE323" s="348"/>
      <c r="AF323" s="348"/>
      <c r="AG323" s="452"/>
      <c r="AH323" s="348"/>
      <c r="AI323" s="348"/>
      <c r="AJ323" s="348"/>
      <c r="AK323" s="348"/>
      <c r="AL323" s="348"/>
      <c r="AM323" s="348"/>
      <c r="AN323" s="348"/>
      <c r="AO323" s="348"/>
      <c r="AP323" s="348"/>
      <c r="AQ323" s="348"/>
      <c r="AR323" s="357"/>
      <c r="AS323" s="357"/>
      <c r="AT323" s="347"/>
      <c r="AU323" s="348"/>
      <c r="AV323" s="348"/>
      <c r="AW323" s="349"/>
      <c r="AX323" s="348"/>
      <c r="AY323" s="348"/>
      <c r="AZ323" s="348"/>
      <c r="BA323" s="348"/>
      <c r="BB323" s="348"/>
      <c r="BC323" s="348"/>
      <c r="BD323" s="348"/>
      <c r="BE323" s="302"/>
      <c r="BF323" s="294"/>
    </row>
    <row r="324" spans="1:58" ht="14.4" x14ac:dyDescent="0.3">
      <c r="A324" s="640"/>
      <c r="B324" s="648" t="e">
        <f>'EVOX Top Level BOM'!#REF!</f>
        <v>#REF!</v>
      </c>
      <c r="C324" s="641" t="e">
        <f>'EVOX Top Level BOM'!#REF!</f>
        <v>#REF!</v>
      </c>
      <c r="D324" s="641" t="e">
        <f>'EVOX Top Level BOM'!#REF!</f>
        <v>#REF!</v>
      </c>
      <c r="E324" s="649" t="e">
        <f>'EVOX Top Level BOM'!#REF!</f>
        <v>#REF!</v>
      </c>
      <c r="F324" s="649" t="e">
        <f>'EVOX Top Level BOM'!#REF!</f>
        <v>#REF!</v>
      </c>
      <c r="G324" s="687" t="e">
        <f>'EVOX Top Level BOM'!#REF!</f>
        <v>#REF!</v>
      </c>
      <c r="H324" s="650" t="e">
        <f>'EVOX Top Level BOM'!#REF!</f>
        <v>#REF!</v>
      </c>
      <c r="I324" s="651" t="e">
        <f>'EVOX Top Level BOM'!#REF!</f>
        <v>#REF!</v>
      </c>
      <c r="J324" s="695" t="e">
        <f>'EVOX Top Level BOM'!#REF!</f>
        <v>#REF!</v>
      </c>
      <c r="K324" s="761"/>
      <c r="L324" s="761"/>
      <c r="M324" s="761"/>
      <c r="N324" s="764"/>
      <c r="O324" s="763"/>
      <c r="P324" s="723"/>
      <c r="Q324" s="348"/>
      <c r="R324" s="513"/>
      <c r="S324" s="348"/>
      <c r="T324" s="348"/>
      <c r="U324" s="348"/>
      <c r="V324" s="348"/>
      <c r="W324" s="348"/>
      <c r="X324" s="351"/>
      <c r="Y324" s="351"/>
      <c r="Z324" s="351"/>
      <c r="AA324" s="351"/>
      <c r="AB324" s="351"/>
      <c r="AC324" s="351"/>
      <c r="AD324" s="348"/>
      <c r="AE324" s="348"/>
      <c r="AF324" s="348"/>
      <c r="AG324" s="452"/>
      <c r="AH324" s="348"/>
      <c r="AI324" s="348"/>
      <c r="AJ324" s="348"/>
      <c r="AK324" s="348"/>
      <c r="AL324" s="348"/>
      <c r="AM324" s="348"/>
      <c r="AN324" s="348"/>
      <c r="AO324" s="348"/>
      <c r="AP324" s="348"/>
      <c r="AQ324" s="348"/>
      <c r="AR324" s="357"/>
      <c r="AS324" s="357"/>
      <c r="AT324" s="347"/>
      <c r="AU324" s="348"/>
      <c r="AV324" s="348"/>
      <c r="AW324" s="349"/>
      <c r="AX324" s="348"/>
      <c r="AY324" s="348"/>
      <c r="AZ324" s="348"/>
      <c r="BA324" s="348"/>
      <c r="BB324" s="348"/>
      <c r="BC324" s="348"/>
      <c r="BD324" s="348"/>
      <c r="BE324" s="302"/>
      <c r="BF324" s="294"/>
    </row>
    <row r="325" spans="1:58" ht="14.4" x14ac:dyDescent="0.3">
      <c r="A325" s="640"/>
      <c r="B325" s="648" t="e">
        <f>'EVOX Top Level BOM'!#REF!</f>
        <v>#REF!</v>
      </c>
      <c r="C325" s="641" t="e">
        <f>'EVOX Top Level BOM'!#REF!</f>
        <v>#REF!</v>
      </c>
      <c r="D325" s="641" t="e">
        <f>'EVOX Top Level BOM'!#REF!</f>
        <v>#REF!</v>
      </c>
      <c r="E325" s="649" t="e">
        <f>'EVOX Top Level BOM'!#REF!</f>
        <v>#REF!</v>
      </c>
      <c r="F325" s="649" t="e">
        <f>'EVOX Top Level BOM'!#REF!</f>
        <v>#REF!</v>
      </c>
      <c r="G325" s="687" t="e">
        <f>'EVOX Top Level BOM'!#REF!</f>
        <v>#REF!</v>
      </c>
      <c r="H325" s="650" t="e">
        <f>'EVOX Top Level BOM'!#REF!</f>
        <v>#REF!</v>
      </c>
      <c r="I325" s="651" t="e">
        <f>'EVOX Top Level BOM'!#REF!</f>
        <v>#REF!</v>
      </c>
      <c r="J325" s="695" t="e">
        <f>'EVOX Top Level BOM'!#REF!</f>
        <v>#REF!</v>
      </c>
      <c r="K325" s="761"/>
      <c r="L325" s="761"/>
      <c r="M325" s="761"/>
      <c r="N325" s="764"/>
      <c r="O325" s="763"/>
      <c r="P325" s="723"/>
      <c r="Q325" s="348"/>
      <c r="R325" s="513"/>
      <c r="S325" s="348"/>
      <c r="T325" s="348"/>
      <c r="U325" s="348"/>
      <c r="V325" s="348"/>
      <c r="W325" s="348"/>
      <c r="X325" s="351"/>
      <c r="Y325" s="351"/>
      <c r="Z325" s="351"/>
      <c r="AA325" s="351"/>
      <c r="AB325" s="351"/>
      <c r="AC325" s="351"/>
      <c r="AD325" s="348"/>
      <c r="AE325" s="348"/>
      <c r="AF325" s="348"/>
      <c r="AG325" s="452"/>
      <c r="AH325" s="348"/>
      <c r="AI325" s="348"/>
      <c r="AJ325" s="348"/>
      <c r="AK325" s="348"/>
      <c r="AL325" s="348"/>
      <c r="AM325" s="348"/>
      <c r="AN325" s="348"/>
      <c r="AO325" s="348"/>
      <c r="AP325" s="348"/>
      <c r="AQ325" s="348"/>
      <c r="AR325" s="357"/>
      <c r="AS325" s="357"/>
      <c r="AT325" s="347"/>
      <c r="AU325" s="348"/>
      <c r="AV325" s="348"/>
      <c r="AW325" s="349"/>
      <c r="AX325" s="348"/>
      <c r="AY325" s="348"/>
      <c r="AZ325" s="348"/>
      <c r="BA325" s="348"/>
      <c r="BB325" s="348"/>
      <c r="BC325" s="348"/>
      <c r="BD325" s="348"/>
      <c r="BE325" s="302"/>
      <c r="BF325" s="294"/>
    </row>
    <row r="326" spans="1:58" ht="14.4" x14ac:dyDescent="0.3">
      <c r="A326" s="640"/>
      <c r="B326" s="648" t="e">
        <f>'EVOX Top Level BOM'!#REF!</f>
        <v>#REF!</v>
      </c>
      <c r="C326" s="641" t="e">
        <f>'EVOX Top Level BOM'!#REF!</f>
        <v>#REF!</v>
      </c>
      <c r="D326" s="641" t="e">
        <f>'EVOX Top Level BOM'!#REF!</f>
        <v>#REF!</v>
      </c>
      <c r="E326" s="649" t="e">
        <f>'EVOX Top Level BOM'!#REF!</f>
        <v>#REF!</v>
      </c>
      <c r="F326" s="649" t="e">
        <f>'EVOX Top Level BOM'!#REF!</f>
        <v>#REF!</v>
      </c>
      <c r="G326" s="687" t="e">
        <f>'EVOX Top Level BOM'!#REF!</f>
        <v>#REF!</v>
      </c>
      <c r="H326" s="650" t="e">
        <f>'EVOX Top Level BOM'!#REF!</f>
        <v>#REF!</v>
      </c>
      <c r="I326" s="651" t="e">
        <f>'EVOX Top Level BOM'!#REF!</f>
        <v>#REF!</v>
      </c>
      <c r="J326" s="695" t="e">
        <f>'EVOX Top Level BOM'!#REF!</f>
        <v>#REF!</v>
      </c>
      <c r="K326" s="761"/>
      <c r="L326" s="761"/>
      <c r="M326" s="761"/>
      <c r="N326" s="764"/>
      <c r="O326" s="763"/>
      <c r="P326" s="723"/>
      <c r="Q326" s="348"/>
      <c r="R326" s="513"/>
      <c r="S326" s="348"/>
      <c r="T326" s="348"/>
      <c r="U326" s="348"/>
      <c r="V326" s="348"/>
      <c r="W326" s="348"/>
      <c r="X326" s="351"/>
      <c r="Y326" s="351"/>
      <c r="Z326" s="351"/>
      <c r="AA326" s="351"/>
      <c r="AB326" s="351"/>
      <c r="AC326" s="351"/>
      <c r="AD326" s="348"/>
      <c r="AE326" s="348"/>
      <c r="AF326" s="348"/>
      <c r="AG326" s="452"/>
      <c r="AH326" s="348"/>
      <c r="AI326" s="348"/>
      <c r="AJ326" s="348"/>
      <c r="AK326" s="348"/>
      <c r="AL326" s="348"/>
      <c r="AM326" s="348"/>
      <c r="AN326" s="348"/>
      <c r="AO326" s="348"/>
      <c r="AP326" s="348"/>
      <c r="AQ326" s="348"/>
      <c r="AR326" s="357"/>
      <c r="AS326" s="357"/>
      <c r="AT326" s="347"/>
      <c r="AU326" s="348"/>
      <c r="AV326" s="348"/>
      <c r="AW326" s="349"/>
      <c r="AX326" s="348"/>
      <c r="AY326" s="348"/>
      <c r="AZ326" s="348"/>
      <c r="BA326" s="348"/>
      <c r="BB326" s="348"/>
      <c r="BC326" s="348"/>
      <c r="BD326" s="348"/>
      <c r="BE326" s="302"/>
      <c r="BF326" s="294"/>
    </row>
    <row r="327" spans="1:58" ht="14.4" x14ac:dyDescent="0.3">
      <c r="A327" s="640"/>
      <c r="B327" s="648" t="e">
        <f>'EVOX Top Level BOM'!#REF!</f>
        <v>#REF!</v>
      </c>
      <c r="C327" s="641" t="e">
        <f>'EVOX Top Level BOM'!#REF!</f>
        <v>#REF!</v>
      </c>
      <c r="D327" s="641" t="e">
        <f>'EVOX Top Level BOM'!#REF!</f>
        <v>#REF!</v>
      </c>
      <c r="E327" s="649" t="e">
        <f>'EVOX Top Level BOM'!#REF!</f>
        <v>#REF!</v>
      </c>
      <c r="F327" s="649" t="e">
        <f>'EVOX Top Level BOM'!#REF!</f>
        <v>#REF!</v>
      </c>
      <c r="G327" s="687" t="e">
        <f>'EVOX Top Level BOM'!#REF!</f>
        <v>#REF!</v>
      </c>
      <c r="H327" s="650" t="e">
        <f>'EVOX Top Level BOM'!#REF!</f>
        <v>#REF!</v>
      </c>
      <c r="I327" s="651" t="e">
        <f>'EVOX Top Level BOM'!#REF!</f>
        <v>#REF!</v>
      </c>
      <c r="J327" s="695" t="e">
        <f>'EVOX Top Level BOM'!#REF!</f>
        <v>#REF!</v>
      </c>
      <c r="K327" s="761"/>
      <c r="L327" s="761"/>
      <c r="M327" s="761"/>
      <c r="N327" s="764"/>
      <c r="O327" s="763"/>
      <c r="P327" s="723"/>
      <c r="Q327" s="348"/>
      <c r="R327" s="513"/>
      <c r="S327" s="348"/>
      <c r="T327" s="348"/>
      <c r="U327" s="348"/>
      <c r="V327" s="348"/>
      <c r="W327" s="348"/>
      <c r="X327" s="351"/>
      <c r="Y327" s="351"/>
      <c r="Z327" s="351"/>
      <c r="AA327" s="351"/>
      <c r="AB327" s="351"/>
      <c r="AC327" s="351"/>
      <c r="AD327" s="348"/>
      <c r="AE327" s="348"/>
      <c r="AF327" s="348"/>
      <c r="AG327" s="452"/>
      <c r="AH327" s="348"/>
      <c r="AI327" s="348"/>
      <c r="AJ327" s="348"/>
      <c r="AK327" s="348"/>
      <c r="AL327" s="348"/>
      <c r="AM327" s="348"/>
      <c r="AN327" s="348"/>
      <c r="AO327" s="348"/>
      <c r="AP327" s="348"/>
      <c r="AQ327" s="348"/>
      <c r="AR327" s="357"/>
      <c r="AS327" s="357"/>
      <c r="AT327" s="347"/>
      <c r="AU327" s="348"/>
      <c r="AV327" s="348"/>
      <c r="AW327" s="349"/>
      <c r="AX327" s="348"/>
      <c r="AY327" s="348"/>
      <c r="AZ327" s="348"/>
      <c r="BA327" s="348"/>
      <c r="BB327" s="348"/>
      <c r="BC327" s="348"/>
      <c r="BD327" s="348"/>
      <c r="BE327" s="302"/>
      <c r="BF327" s="294"/>
    </row>
    <row r="328" spans="1:58" ht="14.4" x14ac:dyDescent="0.3">
      <c r="A328" s="640"/>
      <c r="B328" s="648" t="e">
        <f>'EVOX Top Level BOM'!#REF!</f>
        <v>#REF!</v>
      </c>
      <c r="C328" s="641" t="e">
        <f>'EVOX Top Level BOM'!#REF!</f>
        <v>#REF!</v>
      </c>
      <c r="D328" s="641" t="e">
        <f>'EVOX Top Level BOM'!#REF!</f>
        <v>#REF!</v>
      </c>
      <c r="E328" s="649" t="e">
        <f>'EVOX Top Level BOM'!#REF!</f>
        <v>#REF!</v>
      </c>
      <c r="F328" s="649" t="e">
        <f>'EVOX Top Level BOM'!#REF!</f>
        <v>#REF!</v>
      </c>
      <c r="G328" s="687" t="e">
        <f>'EVOX Top Level BOM'!#REF!</f>
        <v>#REF!</v>
      </c>
      <c r="H328" s="650" t="e">
        <f>'EVOX Top Level BOM'!#REF!</f>
        <v>#REF!</v>
      </c>
      <c r="I328" s="651" t="e">
        <f>'EVOX Top Level BOM'!#REF!</f>
        <v>#REF!</v>
      </c>
      <c r="J328" s="695" t="e">
        <f>'EVOX Top Level BOM'!#REF!</f>
        <v>#REF!</v>
      </c>
      <c r="K328" s="761"/>
      <c r="L328" s="761"/>
      <c r="M328" s="761"/>
      <c r="N328" s="764"/>
      <c r="O328" s="763"/>
      <c r="P328" s="723"/>
      <c r="Q328" s="348"/>
      <c r="R328" s="513"/>
      <c r="S328" s="348"/>
      <c r="T328" s="348"/>
      <c r="U328" s="348"/>
      <c r="V328" s="348"/>
      <c r="W328" s="348"/>
      <c r="X328" s="351"/>
      <c r="Y328" s="351"/>
      <c r="Z328" s="351"/>
      <c r="AA328" s="351"/>
      <c r="AB328" s="351"/>
      <c r="AC328" s="351"/>
      <c r="AD328" s="348"/>
      <c r="AE328" s="348"/>
      <c r="AF328" s="348"/>
      <c r="AG328" s="452"/>
      <c r="AH328" s="348"/>
      <c r="AI328" s="348"/>
      <c r="AJ328" s="348"/>
      <c r="AK328" s="348"/>
      <c r="AL328" s="348"/>
      <c r="AM328" s="348"/>
      <c r="AN328" s="348"/>
      <c r="AO328" s="348"/>
      <c r="AP328" s="348"/>
      <c r="AQ328" s="348"/>
      <c r="AR328" s="357"/>
      <c r="AS328" s="357"/>
      <c r="AT328" s="347"/>
      <c r="AU328" s="348"/>
      <c r="AV328" s="348"/>
      <c r="AW328" s="349"/>
      <c r="AX328" s="348"/>
      <c r="AY328" s="348"/>
      <c r="AZ328" s="348"/>
      <c r="BA328" s="348"/>
      <c r="BB328" s="348"/>
      <c r="BC328" s="348"/>
      <c r="BD328" s="348"/>
      <c r="BE328" s="302"/>
      <c r="BF328" s="294"/>
    </row>
    <row r="329" spans="1:58" ht="14.4" x14ac:dyDescent="0.3">
      <c r="A329" s="640"/>
      <c r="B329" s="648" t="e">
        <f>'EVOX Top Level BOM'!#REF!</f>
        <v>#REF!</v>
      </c>
      <c r="C329" s="641" t="e">
        <f>'EVOX Top Level BOM'!#REF!</f>
        <v>#REF!</v>
      </c>
      <c r="D329" s="641" t="e">
        <f>'EVOX Top Level BOM'!#REF!</f>
        <v>#REF!</v>
      </c>
      <c r="E329" s="649" t="e">
        <f>'EVOX Top Level BOM'!#REF!</f>
        <v>#REF!</v>
      </c>
      <c r="F329" s="649" t="e">
        <f>'EVOX Top Level BOM'!#REF!</f>
        <v>#REF!</v>
      </c>
      <c r="G329" s="687" t="e">
        <f>'EVOX Top Level BOM'!#REF!</f>
        <v>#REF!</v>
      </c>
      <c r="H329" s="650" t="e">
        <f>'EVOX Top Level BOM'!#REF!</f>
        <v>#REF!</v>
      </c>
      <c r="I329" s="651" t="e">
        <f>'EVOX Top Level BOM'!#REF!</f>
        <v>#REF!</v>
      </c>
      <c r="J329" s="695" t="e">
        <f>'EVOX Top Level BOM'!#REF!</f>
        <v>#REF!</v>
      </c>
      <c r="K329" s="761"/>
      <c r="L329" s="761"/>
      <c r="M329" s="761"/>
      <c r="N329" s="764"/>
      <c r="O329" s="763"/>
      <c r="P329" s="723"/>
      <c r="Q329" s="348"/>
      <c r="R329" s="513"/>
      <c r="S329" s="348"/>
      <c r="T329" s="348"/>
      <c r="U329" s="348"/>
      <c r="V329" s="348"/>
      <c r="W329" s="348"/>
      <c r="X329" s="351"/>
      <c r="Y329" s="351"/>
      <c r="Z329" s="351"/>
      <c r="AA329" s="351"/>
      <c r="AB329" s="351"/>
      <c r="AC329" s="351"/>
      <c r="AD329" s="348"/>
      <c r="AE329" s="348"/>
      <c r="AF329" s="348"/>
      <c r="AG329" s="452"/>
      <c r="AH329" s="348"/>
      <c r="AI329" s="348"/>
      <c r="AJ329" s="348"/>
      <c r="AK329" s="348"/>
      <c r="AL329" s="348"/>
      <c r="AM329" s="348"/>
      <c r="AN329" s="348"/>
      <c r="AO329" s="348"/>
      <c r="AP329" s="348"/>
      <c r="AQ329" s="348"/>
      <c r="AR329" s="357"/>
      <c r="AS329" s="357"/>
      <c r="AT329" s="347"/>
      <c r="AU329" s="348"/>
      <c r="AV329" s="348"/>
      <c r="AW329" s="349"/>
      <c r="AX329" s="348"/>
      <c r="AY329" s="348"/>
      <c r="AZ329" s="348"/>
      <c r="BA329" s="348"/>
      <c r="BB329" s="348"/>
      <c r="BC329" s="348"/>
      <c r="BD329" s="348"/>
      <c r="BE329" s="302"/>
      <c r="BF329" s="294"/>
    </row>
    <row r="330" spans="1:58" ht="14.4" x14ac:dyDescent="0.3">
      <c r="A330" s="640"/>
      <c r="B330" s="648" t="e">
        <f>'EVOX Top Level BOM'!#REF!</f>
        <v>#REF!</v>
      </c>
      <c r="C330" s="641" t="e">
        <f>'EVOX Top Level BOM'!#REF!</f>
        <v>#REF!</v>
      </c>
      <c r="D330" s="641" t="e">
        <f>'EVOX Top Level BOM'!#REF!</f>
        <v>#REF!</v>
      </c>
      <c r="E330" s="649" t="e">
        <f>'EVOX Top Level BOM'!#REF!</f>
        <v>#REF!</v>
      </c>
      <c r="F330" s="649" t="e">
        <f>'EVOX Top Level BOM'!#REF!</f>
        <v>#REF!</v>
      </c>
      <c r="G330" s="687" t="e">
        <f>'EVOX Top Level BOM'!#REF!</f>
        <v>#REF!</v>
      </c>
      <c r="H330" s="650" t="e">
        <f>'EVOX Top Level BOM'!#REF!</f>
        <v>#REF!</v>
      </c>
      <c r="I330" s="651" t="e">
        <f>'EVOX Top Level BOM'!#REF!</f>
        <v>#REF!</v>
      </c>
      <c r="J330" s="695" t="e">
        <f>'EVOX Top Level BOM'!#REF!</f>
        <v>#REF!</v>
      </c>
      <c r="K330" s="761"/>
      <c r="L330" s="761"/>
      <c r="M330" s="761"/>
      <c r="N330" s="764"/>
      <c r="O330" s="763"/>
      <c r="P330" s="723"/>
      <c r="Q330" s="348"/>
      <c r="R330" s="513"/>
      <c r="S330" s="348"/>
      <c r="T330" s="348"/>
      <c r="U330" s="348"/>
      <c r="V330" s="348"/>
      <c r="W330" s="348"/>
      <c r="X330" s="351"/>
      <c r="Y330" s="351"/>
      <c r="Z330" s="351"/>
      <c r="AA330" s="351"/>
      <c r="AB330" s="351"/>
      <c r="AC330" s="351"/>
      <c r="AD330" s="348"/>
      <c r="AE330" s="348"/>
      <c r="AF330" s="348"/>
      <c r="AG330" s="452"/>
      <c r="AH330" s="348"/>
      <c r="AI330" s="348"/>
      <c r="AJ330" s="348"/>
      <c r="AK330" s="348"/>
      <c r="AL330" s="348"/>
      <c r="AM330" s="348"/>
      <c r="AN330" s="348"/>
      <c r="AO330" s="348"/>
      <c r="AP330" s="348"/>
      <c r="AQ330" s="348"/>
      <c r="AR330" s="357"/>
      <c r="AS330" s="357"/>
      <c r="AT330" s="347"/>
      <c r="AU330" s="348"/>
      <c r="AV330" s="348"/>
      <c r="AW330" s="349"/>
      <c r="AX330" s="348"/>
      <c r="AY330" s="348"/>
      <c r="AZ330" s="348"/>
      <c r="BA330" s="348"/>
      <c r="BB330" s="348"/>
      <c r="BC330" s="348"/>
      <c r="BD330" s="348"/>
      <c r="BE330" s="302"/>
      <c r="BF330" s="294"/>
    </row>
    <row r="331" spans="1:58" ht="14.4" x14ac:dyDescent="0.3">
      <c r="A331" s="640"/>
      <c r="B331" s="648" t="e">
        <f>'EVOX Top Level BOM'!#REF!</f>
        <v>#REF!</v>
      </c>
      <c r="C331" s="641" t="e">
        <f>'EVOX Top Level BOM'!#REF!</f>
        <v>#REF!</v>
      </c>
      <c r="D331" s="641" t="e">
        <f>'EVOX Top Level BOM'!#REF!</f>
        <v>#REF!</v>
      </c>
      <c r="E331" s="649" t="e">
        <f>'EVOX Top Level BOM'!#REF!</f>
        <v>#REF!</v>
      </c>
      <c r="F331" s="649" t="e">
        <f>'EVOX Top Level BOM'!#REF!</f>
        <v>#REF!</v>
      </c>
      <c r="G331" s="687" t="e">
        <f>'EVOX Top Level BOM'!#REF!</f>
        <v>#REF!</v>
      </c>
      <c r="H331" s="650" t="e">
        <f>'EVOX Top Level BOM'!#REF!</f>
        <v>#REF!</v>
      </c>
      <c r="I331" s="651" t="e">
        <f>'EVOX Top Level BOM'!#REF!</f>
        <v>#REF!</v>
      </c>
      <c r="J331" s="695" t="e">
        <f>'EVOX Top Level BOM'!#REF!</f>
        <v>#REF!</v>
      </c>
      <c r="K331" s="761"/>
      <c r="L331" s="761"/>
      <c r="M331" s="761"/>
      <c r="N331" s="764"/>
      <c r="O331" s="763"/>
      <c r="P331" s="723"/>
      <c r="Q331" s="348"/>
      <c r="R331" s="513"/>
      <c r="S331" s="348"/>
      <c r="T331" s="348"/>
      <c r="U331" s="348"/>
      <c r="V331" s="348"/>
      <c r="W331" s="348"/>
      <c r="X331" s="351"/>
      <c r="Y331" s="351"/>
      <c r="Z331" s="351"/>
      <c r="AA331" s="351"/>
      <c r="AB331" s="351"/>
      <c r="AC331" s="351"/>
      <c r="AD331" s="348"/>
      <c r="AE331" s="348"/>
      <c r="AF331" s="348"/>
      <c r="AG331" s="452"/>
      <c r="AH331" s="348"/>
      <c r="AI331" s="348"/>
      <c r="AJ331" s="348"/>
      <c r="AK331" s="348"/>
      <c r="AL331" s="348"/>
      <c r="AM331" s="348"/>
      <c r="AN331" s="348"/>
      <c r="AO331" s="348"/>
      <c r="AP331" s="348"/>
      <c r="AQ331" s="348"/>
      <c r="AR331" s="357"/>
      <c r="AS331" s="357"/>
      <c r="AT331" s="347"/>
      <c r="AU331" s="348"/>
      <c r="AV331" s="348"/>
      <c r="AW331" s="349"/>
      <c r="AX331" s="348"/>
      <c r="AY331" s="348"/>
      <c r="AZ331" s="348"/>
      <c r="BA331" s="348"/>
      <c r="BB331" s="348"/>
      <c r="BC331" s="348"/>
      <c r="BD331" s="348"/>
      <c r="BE331" s="302"/>
      <c r="BF331" s="294"/>
    </row>
    <row r="332" spans="1:58" ht="14.4" x14ac:dyDescent="0.3">
      <c r="A332" s="640"/>
      <c r="B332" s="648" t="e">
        <f>'EVOX Top Level BOM'!#REF!</f>
        <v>#REF!</v>
      </c>
      <c r="C332" s="641" t="e">
        <f>'EVOX Top Level BOM'!#REF!</f>
        <v>#REF!</v>
      </c>
      <c r="D332" s="641" t="e">
        <f>'EVOX Top Level BOM'!#REF!</f>
        <v>#REF!</v>
      </c>
      <c r="E332" s="649" t="e">
        <f>'EVOX Top Level BOM'!#REF!</f>
        <v>#REF!</v>
      </c>
      <c r="F332" s="649" t="e">
        <f>'EVOX Top Level BOM'!#REF!</f>
        <v>#REF!</v>
      </c>
      <c r="G332" s="687" t="e">
        <f>'EVOX Top Level BOM'!#REF!</f>
        <v>#REF!</v>
      </c>
      <c r="H332" s="650" t="e">
        <f>'EVOX Top Level BOM'!#REF!</f>
        <v>#REF!</v>
      </c>
      <c r="I332" s="651" t="e">
        <f>'EVOX Top Level BOM'!#REF!</f>
        <v>#REF!</v>
      </c>
      <c r="J332" s="695" t="e">
        <f>'EVOX Top Level BOM'!#REF!</f>
        <v>#REF!</v>
      </c>
      <c r="K332" s="761"/>
      <c r="L332" s="761"/>
      <c r="M332" s="761"/>
      <c r="N332" s="764"/>
      <c r="O332" s="763"/>
      <c r="P332" s="723"/>
      <c r="Q332" s="348"/>
      <c r="R332" s="513"/>
      <c r="S332" s="348"/>
      <c r="T332" s="348"/>
      <c r="U332" s="348"/>
      <c r="V332" s="348"/>
      <c r="W332" s="348"/>
      <c r="X332" s="351"/>
      <c r="Y332" s="351"/>
      <c r="Z332" s="351"/>
      <c r="AA332" s="351"/>
      <c r="AB332" s="351"/>
      <c r="AC332" s="351"/>
      <c r="AD332" s="348"/>
      <c r="AE332" s="348"/>
      <c r="AF332" s="348"/>
      <c r="AG332" s="452"/>
      <c r="AH332" s="348"/>
      <c r="AI332" s="348"/>
      <c r="AJ332" s="348"/>
      <c r="AK332" s="348"/>
      <c r="AL332" s="348"/>
      <c r="AM332" s="348"/>
      <c r="AN332" s="348"/>
      <c r="AO332" s="348"/>
      <c r="AP332" s="348"/>
      <c r="AQ332" s="348"/>
      <c r="AR332" s="357"/>
      <c r="AS332" s="357"/>
      <c r="AT332" s="347"/>
      <c r="AU332" s="348"/>
      <c r="AV332" s="348"/>
      <c r="AW332" s="349"/>
      <c r="AX332" s="348"/>
      <c r="AY332" s="348"/>
      <c r="AZ332" s="348"/>
      <c r="BA332" s="348"/>
      <c r="BB332" s="348"/>
      <c r="BC332" s="348"/>
      <c r="BD332" s="348"/>
      <c r="BE332" s="302"/>
      <c r="BF332" s="294"/>
    </row>
    <row r="333" spans="1:58" ht="14.4" x14ac:dyDescent="0.3">
      <c r="A333" s="640"/>
      <c r="B333" s="648" t="e">
        <f>'EVOX Top Level BOM'!#REF!</f>
        <v>#REF!</v>
      </c>
      <c r="C333" s="641" t="e">
        <f>'EVOX Top Level BOM'!#REF!</f>
        <v>#REF!</v>
      </c>
      <c r="D333" s="641" t="e">
        <f>'EVOX Top Level BOM'!#REF!</f>
        <v>#REF!</v>
      </c>
      <c r="E333" s="649" t="e">
        <f>'EVOX Top Level BOM'!#REF!</f>
        <v>#REF!</v>
      </c>
      <c r="F333" s="649" t="e">
        <f>'EVOX Top Level BOM'!#REF!</f>
        <v>#REF!</v>
      </c>
      <c r="G333" s="687" t="e">
        <f>'EVOX Top Level BOM'!#REF!</f>
        <v>#REF!</v>
      </c>
      <c r="H333" s="650" t="e">
        <f>'EVOX Top Level BOM'!#REF!</f>
        <v>#REF!</v>
      </c>
      <c r="I333" s="651" t="e">
        <f>'EVOX Top Level BOM'!#REF!</f>
        <v>#REF!</v>
      </c>
      <c r="J333" s="695" t="e">
        <f>'EVOX Top Level BOM'!#REF!</f>
        <v>#REF!</v>
      </c>
      <c r="K333" s="761"/>
      <c r="L333" s="761"/>
      <c r="M333" s="761"/>
      <c r="N333" s="764"/>
      <c r="O333" s="763"/>
      <c r="P333" s="723"/>
      <c r="Q333" s="348"/>
      <c r="R333" s="513"/>
      <c r="S333" s="348"/>
      <c r="T333" s="348"/>
      <c r="U333" s="348"/>
      <c r="V333" s="348"/>
      <c r="W333" s="348"/>
      <c r="X333" s="351"/>
      <c r="Y333" s="351"/>
      <c r="Z333" s="351"/>
      <c r="AA333" s="351"/>
      <c r="AB333" s="351"/>
      <c r="AC333" s="351"/>
      <c r="AD333" s="348"/>
      <c r="AE333" s="348"/>
      <c r="AF333" s="348"/>
      <c r="AG333" s="452"/>
      <c r="AH333" s="348"/>
      <c r="AI333" s="348"/>
      <c r="AJ333" s="348"/>
      <c r="AK333" s="348"/>
      <c r="AL333" s="348"/>
      <c r="AM333" s="348"/>
      <c r="AN333" s="348"/>
      <c r="AO333" s="348"/>
      <c r="AP333" s="348"/>
      <c r="AQ333" s="348"/>
      <c r="AR333" s="357"/>
      <c r="AS333" s="357"/>
      <c r="AT333" s="347"/>
      <c r="AU333" s="348"/>
      <c r="AV333" s="348"/>
      <c r="AW333" s="349"/>
      <c r="AX333" s="348"/>
      <c r="AY333" s="348"/>
      <c r="AZ333" s="348"/>
      <c r="BA333" s="348"/>
      <c r="BB333" s="348"/>
      <c r="BC333" s="348"/>
      <c r="BD333" s="348"/>
      <c r="BE333" s="302"/>
      <c r="BF333" s="294"/>
    </row>
    <row r="334" spans="1:58" ht="14.4" x14ac:dyDescent="0.3">
      <c r="A334" s="640"/>
      <c r="B334" s="648" t="e">
        <f>'EVOX Top Level BOM'!#REF!</f>
        <v>#REF!</v>
      </c>
      <c r="C334" s="641" t="e">
        <f>'EVOX Top Level BOM'!#REF!</f>
        <v>#REF!</v>
      </c>
      <c r="D334" s="641" t="e">
        <f>'EVOX Top Level BOM'!#REF!</f>
        <v>#REF!</v>
      </c>
      <c r="E334" s="649" t="e">
        <f>'EVOX Top Level BOM'!#REF!</f>
        <v>#REF!</v>
      </c>
      <c r="F334" s="649" t="e">
        <f>'EVOX Top Level BOM'!#REF!</f>
        <v>#REF!</v>
      </c>
      <c r="G334" s="687" t="e">
        <f>'EVOX Top Level BOM'!#REF!</f>
        <v>#REF!</v>
      </c>
      <c r="H334" s="650" t="e">
        <f>'EVOX Top Level BOM'!#REF!</f>
        <v>#REF!</v>
      </c>
      <c r="I334" s="651" t="e">
        <f>'EVOX Top Level BOM'!#REF!</f>
        <v>#REF!</v>
      </c>
      <c r="J334" s="695" t="e">
        <f>'EVOX Top Level BOM'!#REF!</f>
        <v>#REF!</v>
      </c>
      <c r="K334" s="761"/>
      <c r="L334" s="761"/>
      <c r="M334" s="761"/>
      <c r="N334" s="764"/>
      <c r="O334" s="763"/>
      <c r="P334" s="723"/>
      <c r="Q334" s="348"/>
      <c r="R334" s="513"/>
      <c r="S334" s="348"/>
      <c r="T334" s="348"/>
      <c r="U334" s="348"/>
      <c r="V334" s="348"/>
      <c r="W334" s="348"/>
      <c r="X334" s="351"/>
      <c r="Y334" s="351"/>
      <c r="Z334" s="351"/>
      <c r="AA334" s="351"/>
      <c r="AB334" s="351"/>
      <c r="AC334" s="351"/>
      <c r="AD334" s="348"/>
      <c r="AE334" s="348"/>
      <c r="AF334" s="348"/>
      <c r="AG334" s="452"/>
      <c r="AH334" s="348"/>
      <c r="AI334" s="348"/>
      <c r="AJ334" s="348"/>
      <c r="AK334" s="348"/>
      <c r="AL334" s="348"/>
      <c r="AM334" s="348"/>
      <c r="AN334" s="348"/>
      <c r="AO334" s="348"/>
      <c r="AP334" s="348"/>
      <c r="AQ334" s="348"/>
      <c r="AR334" s="357"/>
      <c r="AS334" s="357"/>
      <c r="AT334" s="347"/>
      <c r="AU334" s="348"/>
      <c r="AV334" s="348"/>
      <c r="AW334" s="349"/>
      <c r="AX334" s="348"/>
      <c r="AY334" s="348"/>
      <c r="AZ334" s="348"/>
      <c r="BA334" s="348"/>
      <c r="BB334" s="348"/>
      <c r="BC334" s="348"/>
      <c r="BD334" s="348"/>
      <c r="BE334" s="302"/>
      <c r="BF334" s="294"/>
    </row>
    <row r="335" spans="1:58" ht="14.4" x14ac:dyDescent="0.3">
      <c r="A335" s="640"/>
      <c r="B335" s="648" t="e">
        <f>'EVOX Top Level BOM'!#REF!</f>
        <v>#REF!</v>
      </c>
      <c r="C335" s="641" t="e">
        <f>'EVOX Top Level BOM'!#REF!</f>
        <v>#REF!</v>
      </c>
      <c r="D335" s="641" t="e">
        <f>'EVOX Top Level BOM'!#REF!</f>
        <v>#REF!</v>
      </c>
      <c r="E335" s="649" t="e">
        <f>'EVOX Top Level BOM'!#REF!</f>
        <v>#REF!</v>
      </c>
      <c r="F335" s="649" t="e">
        <f>'EVOX Top Level BOM'!#REF!</f>
        <v>#REF!</v>
      </c>
      <c r="G335" s="687" t="e">
        <f>'EVOX Top Level BOM'!#REF!</f>
        <v>#REF!</v>
      </c>
      <c r="H335" s="650" t="e">
        <f>'EVOX Top Level BOM'!#REF!</f>
        <v>#REF!</v>
      </c>
      <c r="I335" s="651" t="e">
        <f>'EVOX Top Level BOM'!#REF!</f>
        <v>#REF!</v>
      </c>
      <c r="J335" s="695" t="e">
        <f>'EVOX Top Level BOM'!#REF!</f>
        <v>#REF!</v>
      </c>
      <c r="K335" s="761"/>
      <c r="L335" s="761"/>
      <c r="M335" s="761"/>
      <c r="N335" s="764"/>
      <c r="O335" s="763"/>
      <c r="P335" s="723"/>
      <c r="Q335" s="348"/>
      <c r="R335" s="513"/>
      <c r="S335" s="348"/>
      <c r="T335" s="348"/>
      <c r="U335" s="348"/>
      <c r="V335" s="348"/>
      <c r="W335" s="348"/>
      <c r="X335" s="351"/>
      <c r="Y335" s="351"/>
      <c r="Z335" s="351"/>
      <c r="AA335" s="351"/>
      <c r="AB335" s="351"/>
      <c r="AC335" s="351"/>
      <c r="AD335" s="348"/>
      <c r="AE335" s="348"/>
      <c r="AF335" s="348"/>
      <c r="AG335" s="452"/>
      <c r="AH335" s="348"/>
      <c r="AI335" s="348"/>
      <c r="AJ335" s="348"/>
      <c r="AK335" s="348"/>
      <c r="AL335" s="348"/>
      <c r="AM335" s="348"/>
      <c r="AN335" s="348"/>
      <c r="AO335" s="348"/>
      <c r="AP335" s="348"/>
      <c r="AQ335" s="348"/>
      <c r="AR335" s="357"/>
      <c r="AS335" s="357"/>
      <c r="AT335" s="347"/>
      <c r="AU335" s="348"/>
      <c r="AV335" s="348"/>
      <c r="AW335" s="349"/>
      <c r="AX335" s="348"/>
      <c r="AY335" s="348"/>
      <c r="AZ335" s="348"/>
      <c r="BA335" s="348"/>
      <c r="BB335" s="348"/>
      <c r="BC335" s="348"/>
      <c r="BD335" s="348"/>
      <c r="BE335" s="302"/>
      <c r="BF335" s="294"/>
    </row>
    <row r="336" spans="1:58" ht="14.4" x14ac:dyDescent="0.3">
      <c r="A336" s="640"/>
      <c r="B336" s="648" t="e">
        <f>'EVOX Top Level BOM'!#REF!</f>
        <v>#REF!</v>
      </c>
      <c r="C336" s="641" t="e">
        <f>'EVOX Top Level BOM'!#REF!</f>
        <v>#REF!</v>
      </c>
      <c r="D336" s="641" t="e">
        <f>'EVOX Top Level BOM'!#REF!</f>
        <v>#REF!</v>
      </c>
      <c r="E336" s="649" t="e">
        <f>'EVOX Top Level BOM'!#REF!</f>
        <v>#REF!</v>
      </c>
      <c r="F336" s="649" t="e">
        <f>'EVOX Top Level BOM'!#REF!</f>
        <v>#REF!</v>
      </c>
      <c r="G336" s="687" t="e">
        <f>'EVOX Top Level BOM'!#REF!</f>
        <v>#REF!</v>
      </c>
      <c r="H336" s="650" t="e">
        <f>'EVOX Top Level BOM'!#REF!</f>
        <v>#REF!</v>
      </c>
      <c r="I336" s="651" t="e">
        <f>'EVOX Top Level BOM'!#REF!</f>
        <v>#REF!</v>
      </c>
      <c r="J336" s="695" t="e">
        <f>'EVOX Top Level BOM'!#REF!</f>
        <v>#REF!</v>
      </c>
      <c r="K336" s="761"/>
      <c r="L336" s="761"/>
      <c r="M336" s="761"/>
      <c r="N336" s="764"/>
      <c r="O336" s="763"/>
      <c r="P336" s="723"/>
      <c r="Q336" s="348"/>
      <c r="R336" s="513"/>
      <c r="S336" s="348"/>
      <c r="T336" s="348"/>
      <c r="U336" s="348"/>
      <c r="V336" s="348"/>
      <c r="W336" s="348"/>
      <c r="X336" s="351"/>
      <c r="Y336" s="351"/>
      <c r="Z336" s="351"/>
      <c r="AA336" s="351"/>
      <c r="AB336" s="351"/>
      <c r="AC336" s="351"/>
      <c r="AD336" s="348"/>
      <c r="AE336" s="348"/>
      <c r="AF336" s="348"/>
      <c r="AG336" s="452"/>
      <c r="AH336" s="348"/>
      <c r="AI336" s="348"/>
      <c r="AJ336" s="348"/>
      <c r="AK336" s="348"/>
      <c r="AL336" s="348"/>
      <c r="AM336" s="348"/>
      <c r="AN336" s="348"/>
      <c r="AO336" s="348"/>
      <c r="AP336" s="348"/>
      <c r="AQ336" s="348"/>
      <c r="AR336" s="357"/>
      <c r="AS336" s="357"/>
      <c r="AT336" s="347"/>
      <c r="AU336" s="348"/>
      <c r="AV336" s="348"/>
      <c r="AW336" s="349"/>
      <c r="AX336" s="348"/>
      <c r="AY336" s="348"/>
      <c r="AZ336" s="348"/>
      <c r="BA336" s="348"/>
      <c r="BB336" s="348"/>
      <c r="BC336" s="348"/>
      <c r="BD336" s="348"/>
      <c r="BE336" s="302"/>
      <c r="BF336" s="294"/>
    </row>
    <row r="337" spans="1:58" ht="14.4" x14ac:dyDescent="0.3">
      <c r="A337" s="640"/>
      <c r="B337" s="648" t="e">
        <f>'EVOX Top Level BOM'!#REF!</f>
        <v>#REF!</v>
      </c>
      <c r="C337" s="641" t="e">
        <f>'EVOX Top Level BOM'!#REF!</f>
        <v>#REF!</v>
      </c>
      <c r="D337" s="641" t="e">
        <f>'EVOX Top Level BOM'!#REF!</f>
        <v>#REF!</v>
      </c>
      <c r="E337" s="649" t="e">
        <f>'EVOX Top Level BOM'!#REF!</f>
        <v>#REF!</v>
      </c>
      <c r="F337" s="649" t="e">
        <f>'EVOX Top Level BOM'!#REF!</f>
        <v>#REF!</v>
      </c>
      <c r="G337" s="687" t="e">
        <f>'EVOX Top Level BOM'!#REF!</f>
        <v>#REF!</v>
      </c>
      <c r="H337" s="650" t="e">
        <f>'EVOX Top Level BOM'!#REF!</f>
        <v>#REF!</v>
      </c>
      <c r="I337" s="651" t="e">
        <f>'EVOX Top Level BOM'!#REF!</f>
        <v>#REF!</v>
      </c>
      <c r="J337" s="695" t="e">
        <f>'EVOX Top Level BOM'!#REF!</f>
        <v>#REF!</v>
      </c>
      <c r="K337" s="761"/>
      <c r="L337" s="761"/>
      <c r="M337" s="761"/>
      <c r="N337" s="764"/>
      <c r="O337" s="763"/>
      <c r="P337" s="723"/>
      <c r="Q337" s="348"/>
      <c r="R337" s="513"/>
      <c r="S337" s="348"/>
      <c r="T337" s="348"/>
      <c r="U337" s="348"/>
      <c r="V337" s="348"/>
      <c r="W337" s="348"/>
      <c r="X337" s="351"/>
      <c r="Y337" s="351"/>
      <c r="Z337" s="351"/>
      <c r="AA337" s="351"/>
      <c r="AB337" s="351"/>
      <c r="AC337" s="351"/>
      <c r="AD337" s="348"/>
      <c r="AE337" s="348"/>
      <c r="AF337" s="348"/>
      <c r="AG337" s="452"/>
      <c r="AH337" s="348"/>
      <c r="AI337" s="348"/>
      <c r="AJ337" s="348"/>
      <c r="AK337" s="348"/>
      <c r="AL337" s="348"/>
      <c r="AM337" s="348"/>
      <c r="AN337" s="348"/>
      <c r="AO337" s="348"/>
      <c r="AP337" s="348"/>
      <c r="AQ337" s="348"/>
      <c r="AR337" s="357"/>
      <c r="AS337" s="357"/>
      <c r="AT337" s="347"/>
      <c r="AU337" s="348"/>
      <c r="AV337" s="348"/>
      <c r="AW337" s="349"/>
      <c r="AX337" s="348"/>
      <c r="AY337" s="348"/>
      <c r="AZ337" s="348"/>
      <c r="BA337" s="348"/>
      <c r="BB337" s="348"/>
      <c r="BC337" s="348"/>
      <c r="BD337" s="348"/>
      <c r="BE337" s="302"/>
      <c r="BF337" s="294"/>
    </row>
    <row r="338" spans="1:58" ht="14.4" x14ac:dyDescent="0.3">
      <c r="A338" s="640"/>
      <c r="B338" s="648" t="e">
        <f>'EVOX Top Level BOM'!#REF!</f>
        <v>#REF!</v>
      </c>
      <c r="C338" s="641" t="e">
        <f>'EVOX Top Level BOM'!#REF!</f>
        <v>#REF!</v>
      </c>
      <c r="D338" s="641" t="e">
        <f>'EVOX Top Level BOM'!#REF!</f>
        <v>#REF!</v>
      </c>
      <c r="E338" s="649" t="e">
        <f>'EVOX Top Level BOM'!#REF!</f>
        <v>#REF!</v>
      </c>
      <c r="F338" s="649" t="e">
        <f>'EVOX Top Level BOM'!#REF!</f>
        <v>#REF!</v>
      </c>
      <c r="G338" s="687" t="e">
        <f>'EVOX Top Level BOM'!#REF!</f>
        <v>#REF!</v>
      </c>
      <c r="H338" s="650" t="e">
        <f>'EVOX Top Level BOM'!#REF!</f>
        <v>#REF!</v>
      </c>
      <c r="I338" s="651" t="e">
        <f>'EVOX Top Level BOM'!#REF!</f>
        <v>#REF!</v>
      </c>
      <c r="J338" s="695" t="e">
        <f>'EVOX Top Level BOM'!#REF!</f>
        <v>#REF!</v>
      </c>
      <c r="K338" s="761"/>
      <c r="L338" s="761"/>
      <c r="M338" s="761"/>
      <c r="N338" s="764"/>
      <c r="O338" s="763"/>
      <c r="P338" s="723"/>
      <c r="Q338" s="348"/>
      <c r="R338" s="513"/>
      <c r="S338" s="348"/>
      <c r="T338" s="348"/>
      <c r="U338" s="348"/>
      <c r="V338" s="348"/>
      <c r="W338" s="348"/>
      <c r="X338" s="351"/>
      <c r="Y338" s="351"/>
      <c r="Z338" s="351"/>
      <c r="AA338" s="351"/>
      <c r="AB338" s="351"/>
      <c r="AC338" s="351"/>
      <c r="AD338" s="348"/>
      <c r="AE338" s="348"/>
      <c r="AF338" s="348"/>
      <c r="AG338" s="452"/>
      <c r="AH338" s="348"/>
      <c r="AI338" s="348"/>
      <c r="AJ338" s="348"/>
      <c r="AK338" s="348"/>
      <c r="AL338" s="348"/>
      <c r="AM338" s="348"/>
      <c r="AN338" s="348"/>
      <c r="AO338" s="348"/>
      <c r="AP338" s="348"/>
      <c r="AQ338" s="348"/>
      <c r="AR338" s="357"/>
      <c r="AS338" s="357"/>
      <c r="AT338" s="347"/>
      <c r="AU338" s="348"/>
      <c r="AV338" s="348"/>
      <c r="AW338" s="349"/>
      <c r="AX338" s="348"/>
      <c r="AY338" s="348"/>
      <c r="AZ338" s="348"/>
      <c r="BA338" s="348"/>
      <c r="BB338" s="348"/>
      <c r="BC338" s="348"/>
      <c r="BD338" s="348"/>
      <c r="BE338" s="302"/>
      <c r="BF338" s="294"/>
    </row>
    <row r="339" spans="1:58" ht="14.4" x14ac:dyDescent="0.3">
      <c r="A339" s="640"/>
      <c r="B339" s="648" t="e">
        <f>'EVOX Top Level BOM'!#REF!</f>
        <v>#REF!</v>
      </c>
      <c r="C339" s="641" t="e">
        <f>'EVOX Top Level BOM'!#REF!</f>
        <v>#REF!</v>
      </c>
      <c r="D339" s="641" t="e">
        <f>'EVOX Top Level BOM'!#REF!</f>
        <v>#REF!</v>
      </c>
      <c r="E339" s="649" t="e">
        <f>'EVOX Top Level BOM'!#REF!</f>
        <v>#REF!</v>
      </c>
      <c r="F339" s="649" t="e">
        <f>'EVOX Top Level BOM'!#REF!</f>
        <v>#REF!</v>
      </c>
      <c r="G339" s="687" t="e">
        <f>'EVOX Top Level BOM'!#REF!</f>
        <v>#REF!</v>
      </c>
      <c r="H339" s="650" t="e">
        <f>'EVOX Top Level BOM'!#REF!</f>
        <v>#REF!</v>
      </c>
      <c r="I339" s="651" t="e">
        <f>'EVOX Top Level BOM'!#REF!</f>
        <v>#REF!</v>
      </c>
      <c r="J339" s="695" t="e">
        <f>'EVOX Top Level BOM'!#REF!</f>
        <v>#REF!</v>
      </c>
      <c r="K339" s="761"/>
      <c r="L339" s="761"/>
      <c r="M339" s="761"/>
      <c r="N339" s="764"/>
      <c r="O339" s="763"/>
      <c r="P339" s="723"/>
      <c r="Q339" s="348"/>
      <c r="R339" s="513"/>
      <c r="S339" s="348"/>
      <c r="T339" s="348"/>
      <c r="U339" s="348"/>
      <c r="V339" s="348"/>
      <c r="W339" s="348"/>
      <c r="X339" s="351"/>
      <c r="Y339" s="351"/>
      <c r="Z339" s="351"/>
      <c r="AA339" s="351"/>
      <c r="AB339" s="351"/>
      <c r="AC339" s="351"/>
      <c r="AD339" s="348"/>
      <c r="AE339" s="348"/>
      <c r="AF339" s="348"/>
      <c r="AG339" s="452"/>
      <c r="AH339" s="348"/>
      <c r="AI339" s="348"/>
      <c r="AJ339" s="348"/>
      <c r="AK339" s="348"/>
      <c r="AL339" s="348"/>
      <c r="AM339" s="348"/>
      <c r="AN339" s="348"/>
      <c r="AO339" s="348"/>
      <c r="AP339" s="348"/>
      <c r="AQ339" s="348"/>
      <c r="AR339" s="357"/>
      <c r="AS339" s="357"/>
      <c r="AT339" s="347"/>
      <c r="AU339" s="348"/>
      <c r="AV339" s="348"/>
      <c r="AW339" s="349"/>
      <c r="AX339" s="348"/>
      <c r="AY339" s="348"/>
      <c r="AZ339" s="348"/>
      <c r="BA339" s="348"/>
      <c r="BB339" s="348"/>
      <c r="BC339" s="348"/>
      <c r="BD339" s="348"/>
      <c r="BE339" s="302"/>
      <c r="BF339" s="294"/>
    </row>
    <row r="340" spans="1:58" ht="14.4" x14ac:dyDescent="0.3">
      <c r="A340" s="640"/>
      <c r="B340" s="648" t="e">
        <f>'EVOX Top Level BOM'!#REF!</f>
        <v>#REF!</v>
      </c>
      <c r="C340" s="641" t="e">
        <f>'EVOX Top Level BOM'!#REF!</f>
        <v>#REF!</v>
      </c>
      <c r="D340" s="641" t="e">
        <f>'EVOX Top Level BOM'!#REF!</f>
        <v>#REF!</v>
      </c>
      <c r="E340" s="649" t="e">
        <f>'EVOX Top Level BOM'!#REF!</f>
        <v>#REF!</v>
      </c>
      <c r="F340" s="649" t="e">
        <f>'EVOX Top Level BOM'!#REF!</f>
        <v>#REF!</v>
      </c>
      <c r="G340" s="687" t="e">
        <f>'EVOX Top Level BOM'!#REF!</f>
        <v>#REF!</v>
      </c>
      <c r="H340" s="650" t="e">
        <f>'EVOX Top Level BOM'!#REF!</f>
        <v>#REF!</v>
      </c>
      <c r="I340" s="651" t="e">
        <f>'EVOX Top Level BOM'!#REF!</f>
        <v>#REF!</v>
      </c>
      <c r="J340" s="695" t="e">
        <f>'EVOX Top Level BOM'!#REF!</f>
        <v>#REF!</v>
      </c>
      <c r="K340" s="761"/>
      <c r="L340" s="761"/>
      <c r="M340" s="761"/>
      <c r="N340" s="764"/>
      <c r="O340" s="763"/>
      <c r="P340" s="723"/>
      <c r="Q340" s="348"/>
      <c r="R340" s="513"/>
      <c r="S340" s="348"/>
      <c r="T340" s="348"/>
      <c r="U340" s="348"/>
      <c r="V340" s="348"/>
      <c r="W340" s="348"/>
      <c r="X340" s="351"/>
      <c r="Y340" s="351"/>
      <c r="Z340" s="351"/>
      <c r="AA340" s="351"/>
      <c r="AB340" s="351"/>
      <c r="AC340" s="351"/>
      <c r="AD340" s="348"/>
      <c r="AE340" s="348"/>
      <c r="AF340" s="348"/>
      <c r="AG340" s="452"/>
      <c r="AH340" s="348"/>
      <c r="AI340" s="348"/>
      <c r="AJ340" s="348"/>
      <c r="AK340" s="348"/>
      <c r="AL340" s="348"/>
      <c r="AM340" s="348"/>
      <c r="AN340" s="348"/>
      <c r="AO340" s="348"/>
      <c r="AP340" s="348"/>
      <c r="AQ340" s="348"/>
      <c r="AR340" s="357"/>
      <c r="AS340" s="357"/>
      <c r="AT340" s="347"/>
      <c r="AU340" s="348"/>
      <c r="AV340" s="348"/>
      <c r="AW340" s="349"/>
      <c r="AX340" s="348"/>
      <c r="AY340" s="348"/>
      <c r="AZ340" s="348"/>
      <c r="BA340" s="348"/>
      <c r="BB340" s="348"/>
      <c r="BC340" s="348"/>
      <c r="BD340" s="348"/>
      <c r="BE340" s="302"/>
      <c r="BF340" s="294"/>
    </row>
    <row r="341" spans="1:58" ht="14.4" x14ac:dyDescent="0.3">
      <c r="A341" s="640"/>
      <c r="B341" s="648" t="e">
        <f>'EVOX Top Level BOM'!#REF!</f>
        <v>#REF!</v>
      </c>
      <c r="C341" s="641" t="e">
        <f>'EVOX Top Level BOM'!#REF!</f>
        <v>#REF!</v>
      </c>
      <c r="D341" s="641" t="e">
        <f>'EVOX Top Level BOM'!#REF!</f>
        <v>#REF!</v>
      </c>
      <c r="E341" s="649" t="e">
        <f>'EVOX Top Level BOM'!#REF!</f>
        <v>#REF!</v>
      </c>
      <c r="F341" s="649" t="e">
        <f>'EVOX Top Level BOM'!#REF!</f>
        <v>#REF!</v>
      </c>
      <c r="G341" s="687" t="e">
        <f>'EVOX Top Level BOM'!#REF!</f>
        <v>#REF!</v>
      </c>
      <c r="H341" s="650" t="e">
        <f>'EVOX Top Level BOM'!#REF!</f>
        <v>#REF!</v>
      </c>
      <c r="I341" s="651" t="e">
        <f>'EVOX Top Level BOM'!#REF!</f>
        <v>#REF!</v>
      </c>
      <c r="J341" s="695" t="e">
        <f>'EVOX Top Level BOM'!#REF!</f>
        <v>#REF!</v>
      </c>
      <c r="K341" s="761"/>
      <c r="L341" s="761"/>
      <c r="M341" s="761"/>
      <c r="N341" s="764"/>
      <c r="O341" s="763"/>
      <c r="P341" s="723"/>
      <c r="Q341" s="348"/>
      <c r="R341" s="513"/>
      <c r="S341" s="348"/>
      <c r="T341" s="348"/>
      <c r="U341" s="348"/>
      <c r="V341" s="348"/>
      <c r="W341" s="348"/>
      <c r="X341" s="351"/>
      <c r="Y341" s="351"/>
      <c r="Z341" s="351"/>
      <c r="AA341" s="351"/>
      <c r="AB341" s="351"/>
      <c r="AC341" s="351"/>
      <c r="AD341" s="348"/>
      <c r="AE341" s="348"/>
      <c r="AF341" s="348"/>
      <c r="AG341" s="452"/>
      <c r="AH341" s="348"/>
      <c r="AI341" s="348"/>
      <c r="AJ341" s="348"/>
      <c r="AK341" s="348"/>
      <c r="AL341" s="348"/>
      <c r="AM341" s="348"/>
      <c r="AN341" s="348"/>
      <c r="AO341" s="348"/>
      <c r="AP341" s="348"/>
      <c r="AQ341" s="348"/>
      <c r="AR341" s="357"/>
      <c r="AS341" s="357"/>
      <c r="AT341" s="347"/>
      <c r="AU341" s="348"/>
      <c r="AV341" s="348"/>
      <c r="AW341" s="349"/>
      <c r="AX341" s="348"/>
      <c r="AY341" s="348"/>
      <c r="AZ341" s="348"/>
      <c r="BA341" s="348"/>
      <c r="BB341" s="348"/>
      <c r="BC341" s="348"/>
      <c r="BD341" s="348"/>
      <c r="BE341" s="302"/>
      <c r="BF341" s="294"/>
    </row>
    <row r="342" spans="1:58" ht="14.4" x14ac:dyDescent="0.3">
      <c r="A342" s="640"/>
      <c r="B342" s="648" t="e">
        <f>'EVOX Top Level BOM'!#REF!</f>
        <v>#REF!</v>
      </c>
      <c r="C342" s="641" t="e">
        <f>'EVOX Top Level BOM'!#REF!</f>
        <v>#REF!</v>
      </c>
      <c r="D342" s="641" t="e">
        <f>'EVOX Top Level BOM'!#REF!</f>
        <v>#REF!</v>
      </c>
      <c r="E342" s="649" t="e">
        <f>'EVOX Top Level BOM'!#REF!</f>
        <v>#REF!</v>
      </c>
      <c r="F342" s="649" t="e">
        <f>'EVOX Top Level BOM'!#REF!</f>
        <v>#REF!</v>
      </c>
      <c r="G342" s="687" t="e">
        <f>'EVOX Top Level BOM'!#REF!</f>
        <v>#REF!</v>
      </c>
      <c r="H342" s="650" t="e">
        <f>'EVOX Top Level BOM'!#REF!</f>
        <v>#REF!</v>
      </c>
      <c r="I342" s="651" t="e">
        <f>'EVOX Top Level BOM'!#REF!</f>
        <v>#REF!</v>
      </c>
      <c r="J342" s="695" t="e">
        <f>'EVOX Top Level BOM'!#REF!</f>
        <v>#REF!</v>
      </c>
      <c r="K342" s="761"/>
      <c r="L342" s="761"/>
      <c r="M342" s="761"/>
      <c r="N342" s="764"/>
      <c r="O342" s="763"/>
      <c r="P342" s="723"/>
      <c r="Q342" s="348"/>
      <c r="R342" s="513"/>
      <c r="S342" s="348"/>
      <c r="T342" s="348"/>
      <c r="U342" s="348"/>
      <c r="V342" s="348"/>
      <c r="W342" s="348"/>
      <c r="X342" s="351"/>
      <c r="Y342" s="351"/>
      <c r="Z342" s="351"/>
      <c r="AA342" s="351"/>
      <c r="AB342" s="351"/>
      <c r="AC342" s="351"/>
      <c r="AD342" s="348"/>
      <c r="AE342" s="348"/>
      <c r="AF342" s="348"/>
      <c r="AG342" s="452"/>
      <c r="AH342" s="348"/>
      <c r="AI342" s="348"/>
      <c r="AJ342" s="348"/>
      <c r="AK342" s="348"/>
      <c r="AL342" s="348"/>
      <c r="AM342" s="348"/>
      <c r="AN342" s="348"/>
      <c r="AO342" s="348"/>
      <c r="AP342" s="348"/>
      <c r="AQ342" s="348"/>
      <c r="AR342" s="357"/>
      <c r="AS342" s="357"/>
      <c r="AT342" s="347"/>
      <c r="AU342" s="348"/>
      <c r="AV342" s="348"/>
      <c r="AW342" s="349"/>
      <c r="AX342" s="348"/>
      <c r="AY342" s="348"/>
      <c r="AZ342" s="348"/>
      <c r="BA342" s="348"/>
      <c r="BB342" s="348"/>
      <c r="BC342" s="348"/>
      <c r="BD342" s="348"/>
      <c r="BE342" s="302"/>
      <c r="BF342" s="294"/>
    </row>
    <row r="343" spans="1:58" ht="14.4" x14ac:dyDescent="0.3">
      <c r="A343" s="640"/>
      <c r="B343" s="648" t="e">
        <f>'EVOX Top Level BOM'!#REF!</f>
        <v>#REF!</v>
      </c>
      <c r="C343" s="641" t="e">
        <f>'EVOX Top Level BOM'!#REF!</f>
        <v>#REF!</v>
      </c>
      <c r="D343" s="641" t="e">
        <f>'EVOX Top Level BOM'!#REF!</f>
        <v>#REF!</v>
      </c>
      <c r="E343" s="649" t="e">
        <f>'EVOX Top Level BOM'!#REF!</f>
        <v>#REF!</v>
      </c>
      <c r="F343" s="649" t="e">
        <f>'EVOX Top Level BOM'!#REF!</f>
        <v>#REF!</v>
      </c>
      <c r="G343" s="687" t="e">
        <f>'EVOX Top Level BOM'!#REF!</f>
        <v>#REF!</v>
      </c>
      <c r="H343" s="650" t="e">
        <f>'EVOX Top Level BOM'!#REF!</f>
        <v>#REF!</v>
      </c>
      <c r="I343" s="651" t="e">
        <f>'EVOX Top Level BOM'!#REF!</f>
        <v>#REF!</v>
      </c>
      <c r="J343" s="695" t="e">
        <f>'EVOX Top Level BOM'!#REF!</f>
        <v>#REF!</v>
      </c>
      <c r="K343" s="761"/>
      <c r="L343" s="761"/>
      <c r="M343" s="761"/>
      <c r="N343" s="764"/>
      <c r="O343" s="763"/>
      <c r="P343" s="723"/>
      <c r="Q343" s="348"/>
      <c r="R343" s="513"/>
      <c r="S343" s="348"/>
      <c r="T343" s="348"/>
      <c r="U343" s="348"/>
      <c r="V343" s="348"/>
      <c r="W343" s="348"/>
      <c r="X343" s="351"/>
      <c r="Y343" s="351"/>
      <c r="Z343" s="351"/>
      <c r="AA343" s="351"/>
      <c r="AB343" s="351"/>
      <c r="AC343" s="351"/>
      <c r="AD343" s="348"/>
      <c r="AE343" s="348"/>
      <c r="AF343" s="348"/>
      <c r="AG343" s="452"/>
      <c r="AH343" s="348"/>
      <c r="AI343" s="348"/>
      <c r="AJ343" s="348"/>
      <c r="AK343" s="348"/>
      <c r="AL343" s="348"/>
      <c r="AM343" s="348"/>
      <c r="AN343" s="348"/>
      <c r="AO343" s="348"/>
      <c r="AP343" s="348"/>
      <c r="AQ343" s="348"/>
      <c r="AR343" s="357"/>
      <c r="AS343" s="357"/>
      <c r="AT343" s="347"/>
      <c r="AU343" s="348"/>
      <c r="AV343" s="348"/>
      <c r="AW343" s="349"/>
      <c r="AX343" s="348"/>
      <c r="AY343" s="348"/>
      <c r="AZ343" s="348"/>
      <c r="BA343" s="348"/>
      <c r="BB343" s="348"/>
      <c r="BC343" s="348"/>
      <c r="BD343" s="348"/>
      <c r="BE343" s="302"/>
      <c r="BF343" s="294"/>
    </row>
    <row r="344" spans="1:58" ht="14.4" x14ac:dyDescent="0.3">
      <c r="A344" s="640"/>
      <c r="B344" s="648" t="e">
        <f>'EVOX Top Level BOM'!#REF!</f>
        <v>#REF!</v>
      </c>
      <c r="C344" s="641" t="e">
        <f>'EVOX Top Level BOM'!#REF!</f>
        <v>#REF!</v>
      </c>
      <c r="D344" s="641" t="e">
        <f>'EVOX Top Level BOM'!#REF!</f>
        <v>#REF!</v>
      </c>
      <c r="E344" s="649" t="e">
        <f>'EVOX Top Level BOM'!#REF!</f>
        <v>#REF!</v>
      </c>
      <c r="F344" s="649" t="e">
        <f>'EVOX Top Level BOM'!#REF!</f>
        <v>#REF!</v>
      </c>
      <c r="G344" s="687" t="e">
        <f>'EVOX Top Level BOM'!#REF!</f>
        <v>#REF!</v>
      </c>
      <c r="H344" s="650" t="e">
        <f>'EVOX Top Level BOM'!#REF!</f>
        <v>#REF!</v>
      </c>
      <c r="I344" s="651" t="e">
        <f>'EVOX Top Level BOM'!#REF!</f>
        <v>#REF!</v>
      </c>
      <c r="J344" s="695" t="e">
        <f>'EVOX Top Level BOM'!#REF!</f>
        <v>#REF!</v>
      </c>
      <c r="K344" s="761"/>
      <c r="L344" s="761"/>
      <c r="M344" s="761"/>
      <c r="N344" s="764"/>
      <c r="O344" s="763"/>
      <c r="P344" s="723"/>
      <c r="Q344" s="348"/>
      <c r="R344" s="513"/>
      <c r="S344" s="348"/>
      <c r="T344" s="348"/>
      <c r="U344" s="348"/>
      <c r="V344" s="348"/>
      <c r="W344" s="348"/>
      <c r="X344" s="351"/>
      <c r="Y344" s="351"/>
      <c r="Z344" s="351"/>
      <c r="AA344" s="351"/>
      <c r="AB344" s="351"/>
      <c r="AC344" s="351"/>
      <c r="AD344" s="348"/>
      <c r="AE344" s="348"/>
      <c r="AF344" s="348"/>
      <c r="AG344" s="452"/>
      <c r="AH344" s="348"/>
      <c r="AI344" s="348"/>
      <c r="AJ344" s="348"/>
      <c r="AK344" s="348"/>
      <c r="AL344" s="348"/>
      <c r="AM344" s="348"/>
      <c r="AN344" s="348"/>
      <c r="AO344" s="348"/>
      <c r="AP344" s="348"/>
      <c r="AQ344" s="348"/>
      <c r="AR344" s="357"/>
      <c r="AS344" s="357"/>
      <c r="AT344" s="347"/>
      <c r="AU344" s="348"/>
      <c r="AV344" s="348"/>
      <c r="AW344" s="349"/>
      <c r="AX344" s="348"/>
      <c r="AY344" s="348"/>
      <c r="AZ344" s="348"/>
      <c r="BA344" s="348"/>
      <c r="BB344" s="348"/>
      <c r="BC344" s="348"/>
      <c r="BD344" s="348"/>
      <c r="BE344" s="302"/>
      <c r="BF344" s="294"/>
    </row>
    <row r="345" spans="1:58" ht="14.4" x14ac:dyDescent="0.3">
      <c r="A345" s="640"/>
      <c r="B345" s="648" t="e">
        <f>'EVOX Top Level BOM'!#REF!</f>
        <v>#REF!</v>
      </c>
      <c r="C345" s="641" t="e">
        <f>'EVOX Top Level BOM'!#REF!</f>
        <v>#REF!</v>
      </c>
      <c r="D345" s="641" t="e">
        <f>'EVOX Top Level BOM'!#REF!</f>
        <v>#REF!</v>
      </c>
      <c r="E345" s="649" t="e">
        <f>'EVOX Top Level BOM'!#REF!</f>
        <v>#REF!</v>
      </c>
      <c r="F345" s="649" t="e">
        <f>'EVOX Top Level BOM'!#REF!</f>
        <v>#REF!</v>
      </c>
      <c r="G345" s="687" t="e">
        <f>'EVOX Top Level BOM'!#REF!</f>
        <v>#REF!</v>
      </c>
      <c r="H345" s="650" t="e">
        <f>'EVOX Top Level BOM'!#REF!</f>
        <v>#REF!</v>
      </c>
      <c r="I345" s="651" t="e">
        <f>'EVOX Top Level BOM'!#REF!</f>
        <v>#REF!</v>
      </c>
      <c r="J345" s="695" t="e">
        <f>'EVOX Top Level BOM'!#REF!</f>
        <v>#REF!</v>
      </c>
      <c r="K345" s="761"/>
      <c r="L345" s="761"/>
      <c r="M345" s="761"/>
      <c r="N345" s="764"/>
      <c r="O345" s="763"/>
      <c r="P345" s="723"/>
      <c r="Q345" s="348"/>
      <c r="R345" s="513"/>
      <c r="S345" s="348"/>
      <c r="T345" s="348"/>
      <c r="U345" s="348"/>
      <c r="V345" s="348"/>
      <c r="W345" s="348"/>
      <c r="X345" s="351"/>
      <c r="Y345" s="351"/>
      <c r="Z345" s="351"/>
      <c r="AA345" s="351"/>
      <c r="AB345" s="351"/>
      <c r="AC345" s="351"/>
      <c r="AD345" s="348"/>
      <c r="AE345" s="348"/>
      <c r="AF345" s="348"/>
      <c r="AG345" s="452"/>
      <c r="AH345" s="348"/>
      <c r="AI345" s="348"/>
      <c r="AJ345" s="348"/>
      <c r="AK345" s="348"/>
      <c r="AL345" s="348"/>
      <c r="AM345" s="348"/>
      <c r="AN345" s="348"/>
      <c r="AO345" s="348"/>
      <c r="AP345" s="348"/>
      <c r="AQ345" s="348"/>
      <c r="AR345" s="357"/>
      <c r="AS345" s="357"/>
      <c r="AT345" s="347"/>
      <c r="AU345" s="348"/>
      <c r="AV345" s="348"/>
      <c r="AW345" s="349"/>
      <c r="AX345" s="348"/>
      <c r="AY345" s="348"/>
      <c r="AZ345" s="348"/>
      <c r="BA345" s="348"/>
      <c r="BB345" s="348"/>
      <c r="BC345" s="348"/>
      <c r="BD345" s="348"/>
      <c r="BE345" s="302"/>
      <c r="BF345" s="294"/>
    </row>
    <row r="346" spans="1:58" ht="14.4" x14ac:dyDescent="0.3">
      <c r="A346" s="640"/>
      <c r="B346" s="648" t="e">
        <f>'EVOX Top Level BOM'!#REF!</f>
        <v>#REF!</v>
      </c>
      <c r="C346" s="641" t="e">
        <f>'EVOX Top Level BOM'!#REF!</f>
        <v>#REF!</v>
      </c>
      <c r="D346" s="641" t="e">
        <f>'EVOX Top Level BOM'!#REF!</f>
        <v>#REF!</v>
      </c>
      <c r="E346" s="649" t="e">
        <f>'EVOX Top Level BOM'!#REF!</f>
        <v>#REF!</v>
      </c>
      <c r="F346" s="649" t="e">
        <f>'EVOX Top Level BOM'!#REF!</f>
        <v>#REF!</v>
      </c>
      <c r="G346" s="687" t="e">
        <f>'EVOX Top Level BOM'!#REF!</f>
        <v>#REF!</v>
      </c>
      <c r="H346" s="650" t="e">
        <f>'EVOX Top Level BOM'!#REF!</f>
        <v>#REF!</v>
      </c>
      <c r="I346" s="651" t="e">
        <f>'EVOX Top Level BOM'!#REF!</f>
        <v>#REF!</v>
      </c>
      <c r="J346" s="695" t="e">
        <f>'EVOX Top Level BOM'!#REF!</f>
        <v>#REF!</v>
      </c>
      <c r="K346" s="761"/>
      <c r="L346" s="761"/>
      <c r="M346" s="761"/>
      <c r="N346" s="764"/>
      <c r="O346" s="763"/>
      <c r="P346" s="723"/>
      <c r="Q346" s="348"/>
      <c r="R346" s="513"/>
      <c r="S346" s="348"/>
      <c r="T346" s="348"/>
      <c r="U346" s="348"/>
      <c r="V346" s="348"/>
      <c r="W346" s="348"/>
      <c r="X346" s="351"/>
      <c r="Y346" s="351"/>
      <c r="Z346" s="351"/>
      <c r="AA346" s="351"/>
      <c r="AB346" s="351"/>
      <c r="AC346" s="351"/>
      <c r="AD346" s="348"/>
      <c r="AE346" s="348"/>
      <c r="AF346" s="348"/>
      <c r="AG346" s="452"/>
      <c r="AH346" s="348"/>
      <c r="AI346" s="348"/>
      <c r="AJ346" s="348"/>
      <c r="AK346" s="348"/>
      <c r="AL346" s="348"/>
      <c r="AM346" s="348"/>
      <c r="AN346" s="348"/>
      <c r="AO346" s="348"/>
      <c r="AP346" s="348"/>
      <c r="AQ346" s="348"/>
      <c r="AR346" s="357"/>
      <c r="AS346" s="357"/>
      <c r="AT346" s="347"/>
      <c r="AU346" s="348"/>
      <c r="AV346" s="348"/>
      <c r="AW346" s="349"/>
      <c r="AX346" s="348"/>
      <c r="AY346" s="348"/>
      <c r="AZ346" s="348"/>
      <c r="BA346" s="348"/>
      <c r="BB346" s="348"/>
      <c r="BC346" s="348"/>
      <c r="BD346" s="348"/>
      <c r="BE346" s="302"/>
      <c r="BF346" s="294"/>
    </row>
    <row r="347" spans="1:58" ht="14.4" x14ac:dyDescent="0.3">
      <c r="A347" s="640"/>
      <c r="B347" s="648" t="e">
        <f>'EVOX Top Level BOM'!#REF!</f>
        <v>#REF!</v>
      </c>
      <c r="C347" s="641" t="e">
        <f>'EVOX Top Level BOM'!#REF!</f>
        <v>#REF!</v>
      </c>
      <c r="D347" s="641" t="e">
        <f>'EVOX Top Level BOM'!#REF!</f>
        <v>#REF!</v>
      </c>
      <c r="E347" s="649" t="e">
        <f>'EVOX Top Level BOM'!#REF!</f>
        <v>#REF!</v>
      </c>
      <c r="F347" s="649" t="e">
        <f>'EVOX Top Level BOM'!#REF!</f>
        <v>#REF!</v>
      </c>
      <c r="G347" s="687" t="e">
        <f>'EVOX Top Level BOM'!#REF!</f>
        <v>#REF!</v>
      </c>
      <c r="H347" s="650" t="e">
        <f>'EVOX Top Level BOM'!#REF!</f>
        <v>#REF!</v>
      </c>
      <c r="I347" s="651" t="e">
        <f>'EVOX Top Level BOM'!#REF!</f>
        <v>#REF!</v>
      </c>
      <c r="J347" s="695" t="e">
        <f>'EVOX Top Level BOM'!#REF!</f>
        <v>#REF!</v>
      </c>
      <c r="K347" s="761"/>
      <c r="L347" s="761"/>
      <c r="M347" s="761"/>
      <c r="N347" s="764"/>
      <c r="O347" s="763"/>
      <c r="P347" s="723"/>
      <c r="Q347" s="348"/>
      <c r="R347" s="513"/>
      <c r="S347" s="348"/>
      <c r="T347" s="348"/>
      <c r="U347" s="348"/>
      <c r="V347" s="348"/>
      <c r="W347" s="348"/>
      <c r="X347" s="351"/>
      <c r="Y347" s="351"/>
      <c r="Z347" s="351"/>
      <c r="AA347" s="351"/>
      <c r="AB347" s="351"/>
      <c r="AC347" s="351"/>
      <c r="AD347" s="348"/>
      <c r="AE347" s="348"/>
      <c r="AF347" s="348"/>
      <c r="AG347" s="452"/>
      <c r="AH347" s="348"/>
      <c r="AI347" s="348"/>
      <c r="AJ347" s="348"/>
      <c r="AK347" s="348"/>
      <c r="AL347" s="348"/>
      <c r="AM347" s="348"/>
      <c r="AN347" s="348"/>
      <c r="AO347" s="348"/>
      <c r="AP347" s="348"/>
      <c r="AQ347" s="348"/>
      <c r="AR347" s="357"/>
      <c r="AS347" s="357"/>
      <c r="AT347" s="347"/>
      <c r="AU347" s="348"/>
      <c r="AV347" s="348"/>
      <c r="AW347" s="349"/>
      <c r="AX347" s="348"/>
      <c r="AY347" s="348"/>
      <c r="AZ347" s="348"/>
      <c r="BA347" s="348"/>
      <c r="BB347" s="348"/>
      <c r="BC347" s="348"/>
      <c r="BD347" s="348"/>
      <c r="BE347" s="302"/>
      <c r="BF347" s="294"/>
    </row>
    <row r="348" spans="1:58" ht="14.4" x14ac:dyDescent="0.3">
      <c r="A348" s="464"/>
      <c r="B348" s="517" t="e">
        <f>'EVOX Top Level BOM'!#REF!</f>
        <v>#REF!</v>
      </c>
      <c r="C348" s="468" t="e">
        <f>'EVOX Top Level BOM'!#REF!</f>
        <v>#REF!</v>
      </c>
      <c r="D348" s="468" t="e">
        <f>'EVOX Top Level BOM'!#REF!</f>
        <v>#REF!</v>
      </c>
      <c r="E348" s="588" t="e">
        <f>'EVOX Top Level BOM'!#REF!</f>
        <v>#REF!</v>
      </c>
      <c r="F348" s="588" t="e">
        <f>'EVOX Top Level BOM'!#REF!</f>
        <v>#REF!</v>
      </c>
      <c r="G348" s="603" t="e">
        <f>'EVOX Top Level BOM'!#REF!</f>
        <v>#REF!</v>
      </c>
      <c r="H348" s="560" t="e">
        <f>'EVOX Top Level BOM'!#REF!</f>
        <v>#REF!</v>
      </c>
      <c r="I348" s="561" t="e">
        <f>'EVOX Top Level BOM'!#REF!</f>
        <v>#REF!</v>
      </c>
      <c r="J348" s="567" t="e">
        <f>'EVOX Top Level BOM'!#REF!</f>
        <v>#REF!</v>
      </c>
      <c r="K348" s="761"/>
      <c r="L348" s="761"/>
      <c r="M348" s="761"/>
      <c r="N348" s="764"/>
      <c r="O348" s="763"/>
      <c r="P348" s="723"/>
      <c r="Q348" s="348"/>
      <c r="R348" s="513"/>
      <c r="S348" s="348"/>
      <c r="T348" s="348"/>
      <c r="U348" s="348"/>
      <c r="V348" s="348"/>
      <c r="W348" s="348"/>
      <c r="X348" s="351"/>
      <c r="Y348" s="351"/>
      <c r="Z348" s="351"/>
      <c r="AA348" s="351"/>
      <c r="AB348" s="351"/>
      <c r="AC348" s="351"/>
      <c r="AD348" s="348"/>
      <c r="AE348" s="348"/>
      <c r="AF348" s="348"/>
      <c r="AG348" s="452"/>
      <c r="AH348" s="348"/>
      <c r="AI348" s="348"/>
      <c r="AJ348" s="348"/>
      <c r="AK348" s="348"/>
      <c r="AL348" s="348"/>
      <c r="AM348" s="348"/>
      <c r="AN348" s="348"/>
      <c r="AO348" s="348"/>
      <c r="AP348" s="348"/>
      <c r="AQ348" s="348"/>
      <c r="AR348" s="357"/>
      <c r="AS348" s="357"/>
      <c r="AT348" s="347"/>
      <c r="AU348" s="348"/>
      <c r="AV348" s="348"/>
      <c r="AW348" s="349"/>
      <c r="AX348" s="348"/>
      <c r="AY348" s="348"/>
      <c r="AZ348" s="348"/>
      <c r="BA348" s="348"/>
      <c r="BB348" s="348"/>
      <c r="BC348" s="348"/>
      <c r="BD348" s="348"/>
      <c r="BE348" s="302"/>
      <c r="BF348" s="294"/>
    </row>
    <row r="349" spans="1:58" ht="14.4" x14ac:dyDescent="0.3">
      <c r="A349" s="640"/>
      <c r="B349" s="648" t="e">
        <f>'EVOX Top Level BOM'!#REF!</f>
        <v>#REF!</v>
      </c>
      <c r="C349" s="641" t="e">
        <f>'EVOX Top Level BOM'!#REF!</f>
        <v>#REF!</v>
      </c>
      <c r="D349" s="641" t="e">
        <f>'EVOX Top Level BOM'!#REF!</f>
        <v>#REF!</v>
      </c>
      <c r="E349" s="649" t="e">
        <f>'EVOX Top Level BOM'!#REF!</f>
        <v>#REF!</v>
      </c>
      <c r="F349" s="649" t="e">
        <f>'EVOX Top Level BOM'!#REF!</f>
        <v>#REF!</v>
      </c>
      <c r="G349" s="687" t="e">
        <f>'EVOX Top Level BOM'!#REF!</f>
        <v>#REF!</v>
      </c>
      <c r="H349" s="650" t="e">
        <f>'EVOX Top Level BOM'!#REF!</f>
        <v>#REF!</v>
      </c>
      <c r="I349" s="651" t="e">
        <f>'EVOX Top Level BOM'!#REF!</f>
        <v>#REF!</v>
      </c>
      <c r="J349" s="695" t="e">
        <f>'EVOX Top Level BOM'!#REF!</f>
        <v>#REF!</v>
      </c>
      <c r="K349" s="761"/>
      <c r="L349" s="761"/>
      <c r="M349" s="761"/>
      <c r="N349" s="764"/>
      <c r="O349" s="763"/>
      <c r="P349" s="723"/>
      <c r="Q349" s="348"/>
      <c r="R349" s="513"/>
      <c r="S349" s="348"/>
      <c r="T349" s="348"/>
      <c r="U349" s="348"/>
      <c r="V349" s="348"/>
      <c r="W349" s="348"/>
      <c r="X349" s="351"/>
      <c r="Y349" s="351"/>
      <c r="Z349" s="351"/>
      <c r="AA349" s="351"/>
      <c r="AB349" s="351"/>
      <c r="AC349" s="351"/>
      <c r="AD349" s="348"/>
      <c r="AE349" s="348"/>
      <c r="AF349" s="348"/>
      <c r="AG349" s="452"/>
      <c r="AH349" s="348"/>
      <c r="AI349" s="348"/>
      <c r="AJ349" s="348"/>
      <c r="AK349" s="348"/>
      <c r="AL349" s="348"/>
      <c r="AM349" s="348"/>
      <c r="AN349" s="348"/>
      <c r="AO349" s="348"/>
      <c r="AP349" s="348"/>
      <c r="AQ349" s="348"/>
      <c r="AR349" s="357"/>
      <c r="AS349" s="357"/>
      <c r="AT349" s="347"/>
      <c r="AU349" s="348"/>
      <c r="AV349" s="348"/>
      <c r="AW349" s="349"/>
      <c r="AX349" s="348"/>
      <c r="AY349" s="348"/>
      <c r="AZ349" s="348"/>
      <c r="BA349" s="348"/>
      <c r="BB349" s="348"/>
      <c r="BC349" s="348"/>
      <c r="BD349" s="348"/>
      <c r="BE349" s="302"/>
      <c r="BF349" s="294"/>
    </row>
    <row r="350" spans="1:58" ht="14.4" x14ac:dyDescent="0.3">
      <c r="A350" s="464"/>
      <c r="B350" s="517" t="e">
        <f>'EVOX Top Level BOM'!#REF!</f>
        <v>#REF!</v>
      </c>
      <c r="C350" s="468" t="e">
        <f>'EVOX Top Level BOM'!#REF!</f>
        <v>#REF!</v>
      </c>
      <c r="D350" s="468" t="e">
        <f>'EVOX Top Level BOM'!#REF!</f>
        <v>#REF!</v>
      </c>
      <c r="E350" s="588" t="e">
        <f>'EVOX Top Level BOM'!#REF!</f>
        <v>#REF!</v>
      </c>
      <c r="F350" s="588" t="e">
        <f>'EVOX Top Level BOM'!#REF!</f>
        <v>#REF!</v>
      </c>
      <c r="G350" s="603" t="e">
        <f>'EVOX Top Level BOM'!#REF!</f>
        <v>#REF!</v>
      </c>
      <c r="H350" s="560" t="e">
        <f>'EVOX Top Level BOM'!#REF!</f>
        <v>#REF!</v>
      </c>
      <c r="I350" s="561" t="e">
        <f>'EVOX Top Level BOM'!#REF!</f>
        <v>#REF!</v>
      </c>
      <c r="J350" s="567" t="e">
        <f>'EVOX Top Level BOM'!#REF!</f>
        <v>#REF!</v>
      </c>
      <c r="K350" s="761"/>
      <c r="L350" s="761"/>
      <c r="M350" s="761"/>
      <c r="N350" s="764"/>
      <c r="O350" s="763"/>
      <c r="P350" s="723"/>
      <c r="Q350" s="348"/>
      <c r="R350" s="513"/>
      <c r="S350" s="348"/>
      <c r="T350" s="348"/>
      <c r="U350" s="348"/>
      <c r="V350" s="348"/>
      <c r="W350" s="348"/>
      <c r="X350" s="351"/>
      <c r="Y350" s="351"/>
      <c r="Z350" s="351"/>
      <c r="AA350" s="351"/>
      <c r="AB350" s="351"/>
      <c r="AC350" s="351"/>
      <c r="AD350" s="348"/>
      <c r="AE350" s="348"/>
      <c r="AF350" s="348"/>
      <c r="AG350" s="452"/>
      <c r="AH350" s="348"/>
      <c r="AI350" s="348"/>
      <c r="AJ350" s="348"/>
      <c r="AK350" s="348"/>
      <c r="AL350" s="348"/>
      <c r="AM350" s="348"/>
      <c r="AN350" s="348"/>
      <c r="AO350" s="348"/>
      <c r="AP350" s="348"/>
      <c r="AQ350" s="348"/>
      <c r="AR350" s="357"/>
      <c r="AS350" s="357"/>
      <c r="AT350" s="347"/>
      <c r="AU350" s="348"/>
      <c r="AV350" s="348"/>
      <c r="AW350" s="349"/>
      <c r="AX350" s="348"/>
      <c r="AY350" s="348"/>
      <c r="AZ350" s="348"/>
      <c r="BA350" s="348"/>
      <c r="BB350" s="348"/>
      <c r="BC350" s="348"/>
      <c r="BD350" s="348"/>
      <c r="BE350" s="302"/>
      <c r="BF350" s="294"/>
    </row>
    <row r="351" spans="1:58" ht="14.4" x14ac:dyDescent="0.3">
      <c r="A351" s="464"/>
      <c r="B351" s="517" t="e">
        <f>'EVOX Top Level BOM'!#REF!</f>
        <v>#REF!</v>
      </c>
      <c r="C351" s="468" t="e">
        <f>'EVOX Top Level BOM'!#REF!</f>
        <v>#REF!</v>
      </c>
      <c r="D351" s="468" t="e">
        <f>'EVOX Top Level BOM'!#REF!</f>
        <v>#REF!</v>
      </c>
      <c r="E351" s="588" t="e">
        <f>'EVOX Top Level BOM'!#REF!</f>
        <v>#REF!</v>
      </c>
      <c r="F351" s="588" t="e">
        <f>'EVOX Top Level BOM'!#REF!</f>
        <v>#REF!</v>
      </c>
      <c r="G351" s="603" t="e">
        <f>'EVOX Top Level BOM'!#REF!</f>
        <v>#REF!</v>
      </c>
      <c r="H351" s="560" t="e">
        <f>'EVOX Top Level BOM'!#REF!</f>
        <v>#REF!</v>
      </c>
      <c r="I351" s="561" t="e">
        <f>'EVOX Top Level BOM'!#REF!</f>
        <v>#REF!</v>
      </c>
      <c r="J351" s="567" t="e">
        <f>'EVOX Top Level BOM'!#REF!</f>
        <v>#REF!</v>
      </c>
      <c r="K351" s="761"/>
      <c r="L351" s="761"/>
      <c r="M351" s="761"/>
      <c r="N351" s="764"/>
      <c r="O351" s="763"/>
      <c r="P351" s="723"/>
      <c r="Q351" s="348"/>
      <c r="R351" s="513"/>
      <c r="S351" s="348"/>
      <c r="T351" s="348"/>
      <c r="U351" s="348"/>
      <c r="V351" s="348"/>
      <c r="W351" s="348"/>
      <c r="X351" s="351"/>
      <c r="Y351" s="351"/>
      <c r="Z351" s="351"/>
      <c r="AA351" s="351"/>
      <c r="AB351" s="351"/>
      <c r="AC351" s="351"/>
      <c r="AD351" s="348"/>
      <c r="AE351" s="348"/>
      <c r="AF351" s="348"/>
      <c r="AG351" s="452"/>
      <c r="AH351" s="348"/>
      <c r="AI351" s="348"/>
      <c r="AJ351" s="348"/>
      <c r="AK351" s="348"/>
      <c r="AL351" s="348"/>
      <c r="AM351" s="348"/>
      <c r="AN351" s="348"/>
      <c r="AO351" s="348"/>
      <c r="AP351" s="348"/>
      <c r="AQ351" s="348"/>
      <c r="AR351" s="357"/>
      <c r="AS351" s="357"/>
      <c r="AT351" s="347"/>
      <c r="AU351" s="348"/>
      <c r="AV351" s="348"/>
      <c r="AW351" s="349"/>
      <c r="AX351" s="348"/>
      <c r="AY351" s="348"/>
      <c r="AZ351" s="348"/>
      <c r="BA351" s="348"/>
      <c r="BB351" s="348"/>
      <c r="BC351" s="348"/>
      <c r="BD351" s="348"/>
      <c r="BE351" s="302"/>
      <c r="BF351" s="294"/>
    </row>
    <row r="352" spans="1:58" ht="14.4" x14ac:dyDescent="0.3">
      <c r="A352" s="464"/>
      <c r="B352" s="517" t="e">
        <f>'EVOX Top Level BOM'!#REF!</f>
        <v>#REF!</v>
      </c>
      <c r="C352" s="468" t="e">
        <f>'EVOX Top Level BOM'!#REF!</f>
        <v>#REF!</v>
      </c>
      <c r="D352" s="468" t="e">
        <f>'EVOX Top Level BOM'!#REF!</f>
        <v>#REF!</v>
      </c>
      <c r="E352" s="588" t="e">
        <f>'EVOX Top Level BOM'!#REF!</f>
        <v>#REF!</v>
      </c>
      <c r="F352" s="588" t="e">
        <f>'EVOX Top Level BOM'!#REF!</f>
        <v>#REF!</v>
      </c>
      <c r="G352" s="603" t="e">
        <f>'EVOX Top Level BOM'!#REF!</f>
        <v>#REF!</v>
      </c>
      <c r="H352" s="560" t="e">
        <f>'EVOX Top Level BOM'!#REF!</f>
        <v>#REF!</v>
      </c>
      <c r="I352" s="561" t="e">
        <f>'EVOX Top Level BOM'!#REF!</f>
        <v>#REF!</v>
      </c>
      <c r="J352" s="567" t="e">
        <f>'EVOX Top Level BOM'!#REF!</f>
        <v>#REF!</v>
      </c>
      <c r="K352" s="761"/>
      <c r="L352" s="761"/>
      <c r="M352" s="761"/>
      <c r="N352" s="764"/>
      <c r="O352" s="763"/>
      <c r="P352" s="723"/>
      <c r="Q352" s="348"/>
      <c r="R352" s="513"/>
      <c r="S352" s="348"/>
      <c r="T352" s="348"/>
      <c r="U352" s="348"/>
      <c r="V352" s="348"/>
      <c r="W352" s="348"/>
      <c r="X352" s="351"/>
      <c r="Y352" s="351"/>
      <c r="Z352" s="351"/>
      <c r="AA352" s="351"/>
      <c r="AB352" s="351"/>
      <c r="AC352" s="351"/>
      <c r="AD352" s="348"/>
      <c r="AE352" s="348"/>
      <c r="AF352" s="348"/>
      <c r="AG352" s="452"/>
      <c r="AH352" s="348"/>
      <c r="AI352" s="348"/>
      <c r="AJ352" s="348"/>
      <c r="AK352" s="348"/>
      <c r="AL352" s="348"/>
      <c r="AM352" s="348"/>
      <c r="AN352" s="348"/>
      <c r="AO352" s="348"/>
      <c r="AP352" s="348"/>
      <c r="AQ352" s="348"/>
      <c r="AR352" s="357"/>
      <c r="AS352" s="357"/>
      <c r="AT352" s="347"/>
      <c r="AU352" s="348"/>
      <c r="AV352" s="348"/>
      <c r="AW352" s="349"/>
      <c r="AX352" s="348"/>
      <c r="AY352" s="348"/>
      <c r="AZ352" s="348"/>
      <c r="BA352" s="348"/>
      <c r="BB352" s="348"/>
      <c r="BC352" s="348"/>
      <c r="BD352" s="348"/>
      <c r="BE352" s="302"/>
      <c r="BF352" s="294"/>
    </row>
    <row r="353" spans="1:58" ht="14.4" x14ac:dyDescent="0.3">
      <c r="A353" s="640"/>
      <c r="B353" s="648" t="e">
        <f>'EVOX Top Level BOM'!#REF!</f>
        <v>#REF!</v>
      </c>
      <c r="C353" s="641" t="e">
        <f>'EVOX Top Level BOM'!#REF!</f>
        <v>#REF!</v>
      </c>
      <c r="D353" s="641" t="e">
        <f>'EVOX Top Level BOM'!#REF!</f>
        <v>#REF!</v>
      </c>
      <c r="E353" s="649" t="e">
        <f>'EVOX Top Level BOM'!#REF!</f>
        <v>#REF!</v>
      </c>
      <c r="F353" s="649" t="e">
        <f>'EVOX Top Level BOM'!#REF!</f>
        <v>#REF!</v>
      </c>
      <c r="G353" s="687" t="e">
        <f>'EVOX Top Level BOM'!#REF!</f>
        <v>#REF!</v>
      </c>
      <c r="H353" s="650" t="e">
        <f>'EVOX Top Level BOM'!#REF!</f>
        <v>#REF!</v>
      </c>
      <c r="I353" s="651" t="e">
        <f>'EVOX Top Level BOM'!#REF!</f>
        <v>#REF!</v>
      </c>
      <c r="J353" s="695" t="e">
        <f>'EVOX Top Level BOM'!#REF!</f>
        <v>#REF!</v>
      </c>
      <c r="K353" s="761"/>
      <c r="L353" s="761"/>
      <c r="M353" s="761"/>
      <c r="N353" s="764"/>
      <c r="O353" s="763"/>
      <c r="P353" s="723"/>
      <c r="Q353" s="348"/>
      <c r="R353" s="513"/>
      <c r="S353" s="348"/>
      <c r="T353" s="348"/>
      <c r="U353" s="348"/>
      <c r="V353" s="348"/>
      <c r="W353" s="348"/>
      <c r="X353" s="351"/>
      <c r="Y353" s="351"/>
      <c r="Z353" s="351"/>
      <c r="AA353" s="351"/>
      <c r="AB353" s="351"/>
      <c r="AC353" s="351"/>
      <c r="AD353" s="348"/>
      <c r="AE353" s="348"/>
      <c r="AF353" s="348"/>
      <c r="AG353" s="452"/>
      <c r="AH353" s="348"/>
      <c r="AI353" s="348"/>
      <c r="AJ353" s="348"/>
      <c r="AK353" s="348"/>
      <c r="AL353" s="348"/>
      <c r="AM353" s="348"/>
      <c r="AN353" s="348"/>
      <c r="AO353" s="348"/>
      <c r="AP353" s="348"/>
      <c r="AQ353" s="348"/>
      <c r="AR353" s="357"/>
      <c r="AS353" s="357"/>
      <c r="AT353" s="347"/>
      <c r="AU353" s="348"/>
      <c r="AV353" s="348"/>
      <c r="AW353" s="349"/>
      <c r="AX353" s="348"/>
      <c r="AY353" s="348"/>
      <c r="AZ353" s="348"/>
      <c r="BA353" s="348"/>
      <c r="BB353" s="348"/>
      <c r="BC353" s="348"/>
      <c r="BD353" s="348"/>
      <c r="BE353" s="302"/>
      <c r="BF353" s="294"/>
    </row>
    <row r="354" spans="1:58" ht="14.4" x14ac:dyDescent="0.3">
      <c r="A354" s="464"/>
      <c r="B354" s="517" t="e">
        <f>'EVOX Top Level BOM'!#REF!</f>
        <v>#REF!</v>
      </c>
      <c r="C354" s="468" t="e">
        <f>'EVOX Top Level BOM'!#REF!</f>
        <v>#REF!</v>
      </c>
      <c r="D354" s="468" t="e">
        <f>'EVOX Top Level BOM'!#REF!</f>
        <v>#REF!</v>
      </c>
      <c r="E354" s="588" t="e">
        <f>'EVOX Top Level BOM'!#REF!</f>
        <v>#REF!</v>
      </c>
      <c r="F354" s="588" t="e">
        <f>'EVOX Top Level BOM'!#REF!</f>
        <v>#REF!</v>
      </c>
      <c r="G354" s="603" t="e">
        <f>'EVOX Top Level BOM'!#REF!</f>
        <v>#REF!</v>
      </c>
      <c r="H354" s="560" t="e">
        <f>'EVOX Top Level BOM'!#REF!</f>
        <v>#REF!</v>
      </c>
      <c r="I354" s="561" t="e">
        <f>'EVOX Top Level BOM'!#REF!</f>
        <v>#REF!</v>
      </c>
      <c r="J354" s="567" t="e">
        <f>'EVOX Top Level BOM'!#REF!</f>
        <v>#REF!</v>
      </c>
      <c r="K354" s="761"/>
      <c r="L354" s="761"/>
      <c r="M354" s="761"/>
      <c r="N354" s="764"/>
      <c r="O354" s="763"/>
      <c r="P354" s="723"/>
      <c r="Q354" s="348"/>
      <c r="R354" s="513"/>
      <c r="S354" s="348"/>
      <c r="T354" s="348"/>
      <c r="U354" s="348"/>
      <c r="V354" s="348"/>
      <c r="W354" s="348"/>
      <c r="X354" s="351"/>
      <c r="Y354" s="351"/>
      <c r="Z354" s="351"/>
      <c r="AA354" s="351"/>
      <c r="AB354" s="351"/>
      <c r="AC354" s="351"/>
      <c r="AD354" s="348"/>
      <c r="AE354" s="348"/>
      <c r="AF354" s="348"/>
      <c r="AG354" s="452"/>
      <c r="AH354" s="348"/>
      <c r="AI354" s="348"/>
      <c r="AJ354" s="348"/>
      <c r="AK354" s="348"/>
      <c r="AL354" s="348"/>
      <c r="AM354" s="348"/>
      <c r="AN354" s="348"/>
      <c r="AO354" s="348"/>
      <c r="AP354" s="348"/>
      <c r="AQ354" s="348"/>
      <c r="AR354" s="357"/>
      <c r="AS354" s="357"/>
      <c r="AT354" s="347"/>
      <c r="AU354" s="348"/>
      <c r="AV354" s="348"/>
      <c r="AW354" s="349"/>
      <c r="AX354" s="348"/>
      <c r="AY354" s="348"/>
      <c r="AZ354" s="348"/>
      <c r="BA354" s="348"/>
      <c r="BB354" s="348"/>
      <c r="BC354" s="348"/>
      <c r="BD354" s="348"/>
      <c r="BE354" s="302"/>
      <c r="BF354" s="294"/>
    </row>
    <row r="355" spans="1:58" ht="14.4" x14ac:dyDescent="0.3">
      <c r="A355" s="464"/>
      <c r="B355" s="517" t="e">
        <f>'EVOX Top Level BOM'!#REF!</f>
        <v>#REF!</v>
      </c>
      <c r="C355" s="468" t="e">
        <f>'EVOX Top Level BOM'!#REF!</f>
        <v>#REF!</v>
      </c>
      <c r="D355" s="468" t="e">
        <f>'EVOX Top Level BOM'!#REF!</f>
        <v>#REF!</v>
      </c>
      <c r="E355" s="588" t="e">
        <f>'EVOX Top Level BOM'!#REF!</f>
        <v>#REF!</v>
      </c>
      <c r="F355" s="588" t="e">
        <f>'EVOX Top Level BOM'!#REF!</f>
        <v>#REF!</v>
      </c>
      <c r="G355" s="603" t="e">
        <f>'EVOX Top Level BOM'!#REF!</f>
        <v>#REF!</v>
      </c>
      <c r="H355" s="560" t="e">
        <f>'EVOX Top Level BOM'!#REF!</f>
        <v>#REF!</v>
      </c>
      <c r="I355" s="561" t="e">
        <f>'EVOX Top Level BOM'!#REF!</f>
        <v>#REF!</v>
      </c>
      <c r="J355" s="567" t="e">
        <f>'EVOX Top Level BOM'!#REF!</f>
        <v>#REF!</v>
      </c>
      <c r="K355" s="761"/>
      <c r="L355" s="761"/>
      <c r="M355" s="761"/>
      <c r="N355" s="764"/>
      <c r="O355" s="763"/>
      <c r="P355" s="723"/>
      <c r="Q355" s="348"/>
      <c r="R355" s="513"/>
      <c r="S355" s="348"/>
      <c r="T355" s="348"/>
      <c r="U355" s="348"/>
      <c r="V355" s="348"/>
      <c r="W355" s="348"/>
      <c r="X355" s="351"/>
      <c r="Y355" s="351"/>
      <c r="Z355" s="351"/>
      <c r="AA355" s="351"/>
      <c r="AB355" s="351"/>
      <c r="AC355" s="351"/>
      <c r="AD355" s="348"/>
      <c r="AE355" s="348"/>
      <c r="AF355" s="348"/>
      <c r="AG355" s="452"/>
      <c r="AH355" s="348"/>
      <c r="AI355" s="348"/>
      <c r="AJ355" s="348"/>
      <c r="AK355" s="348"/>
      <c r="AL355" s="348"/>
      <c r="AM355" s="348"/>
      <c r="AN355" s="348"/>
      <c r="AO355" s="348"/>
      <c r="AP355" s="348"/>
      <c r="AQ355" s="348"/>
      <c r="AR355" s="357"/>
      <c r="AS355" s="357"/>
      <c r="AT355" s="347"/>
      <c r="AU355" s="348"/>
      <c r="AV355" s="348"/>
      <c r="AW355" s="349"/>
      <c r="AX355" s="348"/>
      <c r="AY355" s="348"/>
      <c r="AZ355" s="348"/>
      <c r="BA355" s="348"/>
      <c r="BB355" s="348"/>
      <c r="BC355" s="348"/>
      <c r="BD355" s="348"/>
      <c r="BE355" s="302"/>
      <c r="BF355" s="294"/>
    </row>
    <row r="356" spans="1:58" ht="14.4" x14ac:dyDescent="0.3">
      <c r="A356" s="640"/>
      <c r="B356" s="648" t="e">
        <f>'EVOX Top Level BOM'!#REF!</f>
        <v>#REF!</v>
      </c>
      <c r="C356" s="641" t="e">
        <f>'EVOX Top Level BOM'!#REF!</f>
        <v>#REF!</v>
      </c>
      <c r="D356" s="641" t="e">
        <f>'EVOX Top Level BOM'!#REF!</f>
        <v>#REF!</v>
      </c>
      <c r="E356" s="649" t="e">
        <f>'EVOX Top Level BOM'!#REF!</f>
        <v>#REF!</v>
      </c>
      <c r="F356" s="649" t="e">
        <f>'EVOX Top Level BOM'!#REF!</f>
        <v>#REF!</v>
      </c>
      <c r="G356" s="687" t="e">
        <f>'EVOX Top Level BOM'!#REF!</f>
        <v>#REF!</v>
      </c>
      <c r="H356" s="650" t="e">
        <f>'EVOX Top Level BOM'!#REF!</f>
        <v>#REF!</v>
      </c>
      <c r="I356" s="651" t="e">
        <f>'EVOX Top Level BOM'!#REF!</f>
        <v>#REF!</v>
      </c>
      <c r="J356" s="695" t="e">
        <f>'EVOX Top Level BOM'!#REF!</f>
        <v>#REF!</v>
      </c>
      <c r="K356" s="761"/>
      <c r="L356" s="761"/>
      <c r="M356" s="761"/>
      <c r="N356" s="764"/>
      <c r="O356" s="763"/>
      <c r="P356" s="723"/>
      <c r="Q356" s="348"/>
      <c r="R356" s="513"/>
      <c r="S356" s="348"/>
      <c r="T356" s="348"/>
      <c r="U356" s="348"/>
      <c r="V356" s="348"/>
      <c r="W356" s="348"/>
      <c r="X356" s="351"/>
      <c r="Y356" s="351"/>
      <c r="Z356" s="351"/>
      <c r="AA356" s="351"/>
      <c r="AB356" s="351"/>
      <c r="AC356" s="351"/>
      <c r="AD356" s="348"/>
      <c r="AE356" s="348"/>
      <c r="AF356" s="348"/>
      <c r="AG356" s="452"/>
      <c r="AH356" s="348"/>
      <c r="AI356" s="348"/>
      <c r="AJ356" s="348"/>
      <c r="AK356" s="348"/>
      <c r="AL356" s="348"/>
      <c r="AM356" s="348"/>
      <c r="AN356" s="348"/>
      <c r="AO356" s="348"/>
      <c r="AP356" s="348"/>
      <c r="AQ356" s="348"/>
      <c r="AR356" s="357"/>
      <c r="AS356" s="357"/>
      <c r="AT356" s="347"/>
      <c r="AU356" s="348"/>
      <c r="AV356" s="348"/>
      <c r="AW356" s="349"/>
      <c r="AX356" s="348"/>
      <c r="AY356" s="348"/>
      <c r="AZ356" s="348"/>
      <c r="BA356" s="348"/>
      <c r="BB356" s="348"/>
      <c r="BC356" s="348"/>
      <c r="BD356" s="348"/>
      <c r="BE356" s="302"/>
      <c r="BF356" s="294"/>
    </row>
    <row r="357" spans="1:58" ht="14.4" x14ac:dyDescent="0.3">
      <c r="A357" s="640"/>
      <c r="B357" s="648" t="e">
        <f>'EVOX Top Level BOM'!#REF!</f>
        <v>#REF!</v>
      </c>
      <c r="C357" s="641" t="e">
        <f>'EVOX Top Level BOM'!#REF!</f>
        <v>#REF!</v>
      </c>
      <c r="D357" s="641" t="e">
        <f>'EVOX Top Level BOM'!#REF!</f>
        <v>#REF!</v>
      </c>
      <c r="E357" s="649" t="e">
        <f>'EVOX Top Level BOM'!#REF!</f>
        <v>#REF!</v>
      </c>
      <c r="F357" s="649" t="e">
        <f>'EVOX Top Level BOM'!#REF!</f>
        <v>#REF!</v>
      </c>
      <c r="G357" s="687" t="e">
        <f>'EVOX Top Level BOM'!#REF!</f>
        <v>#REF!</v>
      </c>
      <c r="H357" s="650" t="e">
        <f>'EVOX Top Level BOM'!#REF!</f>
        <v>#REF!</v>
      </c>
      <c r="I357" s="651" t="e">
        <f>'EVOX Top Level BOM'!#REF!</f>
        <v>#REF!</v>
      </c>
      <c r="J357" s="695" t="e">
        <f>'EVOX Top Level BOM'!#REF!</f>
        <v>#REF!</v>
      </c>
      <c r="K357" s="761"/>
      <c r="L357" s="761"/>
      <c r="M357" s="761"/>
      <c r="N357" s="764"/>
      <c r="O357" s="763"/>
      <c r="P357" s="723"/>
      <c r="Q357" s="348"/>
      <c r="R357" s="513"/>
      <c r="S357" s="348"/>
      <c r="T357" s="348"/>
      <c r="U357" s="348"/>
      <c r="V357" s="348"/>
      <c r="W357" s="348"/>
      <c r="X357" s="351"/>
      <c r="Y357" s="351"/>
      <c r="Z357" s="351"/>
      <c r="AA357" s="351"/>
      <c r="AB357" s="351"/>
      <c r="AC357" s="351"/>
      <c r="AD357" s="348"/>
      <c r="AE357" s="348"/>
      <c r="AF357" s="348"/>
      <c r="AG357" s="452"/>
      <c r="AH357" s="348"/>
      <c r="AI357" s="348"/>
      <c r="AJ357" s="348"/>
      <c r="AK357" s="348"/>
      <c r="AL357" s="348"/>
      <c r="AM357" s="348"/>
      <c r="AN357" s="348"/>
      <c r="AO357" s="348"/>
      <c r="AP357" s="348"/>
      <c r="AQ357" s="348"/>
      <c r="AR357" s="357"/>
      <c r="AS357" s="357"/>
      <c r="AT357" s="347"/>
      <c r="AU357" s="348"/>
      <c r="AV357" s="348"/>
      <c r="AW357" s="349"/>
      <c r="AX357" s="348"/>
      <c r="AY357" s="348"/>
      <c r="AZ357" s="348"/>
      <c r="BA357" s="348"/>
      <c r="BB357" s="348"/>
      <c r="BC357" s="348"/>
      <c r="BD357" s="348"/>
      <c r="BE357" s="302"/>
      <c r="BF357" s="294"/>
    </row>
    <row r="358" spans="1:58" ht="14.4" x14ac:dyDescent="0.3">
      <c r="A358" s="640"/>
      <c r="B358" s="648" t="e">
        <f>'EVOX Top Level BOM'!#REF!</f>
        <v>#REF!</v>
      </c>
      <c r="C358" s="641" t="e">
        <f>'EVOX Top Level BOM'!#REF!</f>
        <v>#REF!</v>
      </c>
      <c r="D358" s="641" t="e">
        <f>'EVOX Top Level BOM'!#REF!</f>
        <v>#REF!</v>
      </c>
      <c r="E358" s="649" t="e">
        <f>'EVOX Top Level BOM'!#REF!</f>
        <v>#REF!</v>
      </c>
      <c r="F358" s="649" t="e">
        <f>'EVOX Top Level BOM'!#REF!</f>
        <v>#REF!</v>
      </c>
      <c r="G358" s="687" t="e">
        <f>'EVOX Top Level BOM'!#REF!</f>
        <v>#REF!</v>
      </c>
      <c r="H358" s="650" t="e">
        <f>'EVOX Top Level BOM'!#REF!</f>
        <v>#REF!</v>
      </c>
      <c r="I358" s="651" t="e">
        <f>'EVOX Top Level BOM'!#REF!</f>
        <v>#REF!</v>
      </c>
      <c r="J358" s="695" t="e">
        <f>'EVOX Top Level BOM'!#REF!</f>
        <v>#REF!</v>
      </c>
      <c r="K358" s="761"/>
      <c r="L358" s="761"/>
      <c r="M358" s="761"/>
      <c r="N358" s="764"/>
      <c r="O358" s="763"/>
      <c r="P358" s="723"/>
      <c r="Q358" s="348"/>
      <c r="R358" s="513"/>
      <c r="S358" s="348"/>
      <c r="T358" s="348"/>
      <c r="U358" s="348"/>
      <c r="V358" s="348"/>
      <c r="W358" s="348"/>
      <c r="X358" s="351"/>
      <c r="Y358" s="351"/>
      <c r="Z358" s="351"/>
      <c r="AA358" s="351"/>
      <c r="AB358" s="351"/>
      <c r="AC358" s="351"/>
      <c r="AD358" s="348"/>
      <c r="AE358" s="348"/>
      <c r="AF358" s="348"/>
      <c r="AG358" s="452"/>
      <c r="AH358" s="348"/>
      <c r="AI358" s="348"/>
      <c r="AJ358" s="348"/>
      <c r="AK358" s="348"/>
      <c r="AL358" s="348"/>
      <c r="AM358" s="348"/>
      <c r="AN358" s="348"/>
      <c r="AO358" s="348"/>
      <c r="AP358" s="348"/>
      <c r="AQ358" s="348"/>
      <c r="AR358" s="357"/>
      <c r="AS358" s="357"/>
      <c r="AT358" s="347"/>
      <c r="AU358" s="348"/>
      <c r="AV358" s="348"/>
      <c r="AW358" s="349"/>
      <c r="AX358" s="348"/>
      <c r="AY358" s="348"/>
      <c r="AZ358" s="348"/>
      <c r="BA358" s="348"/>
      <c r="BB358" s="348"/>
      <c r="BC358" s="348"/>
      <c r="BD358" s="348"/>
      <c r="BE358" s="302"/>
      <c r="BF358" s="294"/>
    </row>
    <row r="359" spans="1:58" ht="14.4" x14ac:dyDescent="0.3">
      <c r="A359" s="640"/>
      <c r="B359" s="648" t="e">
        <f>'EVOX Top Level BOM'!#REF!</f>
        <v>#REF!</v>
      </c>
      <c r="C359" s="641" t="e">
        <f>'EVOX Top Level BOM'!#REF!</f>
        <v>#REF!</v>
      </c>
      <c r="D359" s="641" t="e">
        <f>'EVOX Top Level BOM'!#REF!</f>
        <v>#REF!</v>
      </c>
      <c r="E359" s="649" t="e">
        <f>'EVOX Top Level BOM'!#REF!</f>
        <v>#REF!</v>
      </c>
      <c r="F359" s="649" t="e">
        <f>'EVOX Top Level BOM'!#REF!</f>
        <v>#REF!</v>
      </c>
      <c r="G359" s="687" t="e">
        <f>'EVOX Top Level BOM'!#REF!</f>
        <v>#REF!</v>
      </c>
      <c r="H359" s="650" t="e">
        <f>'EVOX Top Level BOM'!#REF!</f>
        <v>#REF!</v>
      </c>
      <c r="I359" s="651" t="e">
        <f>'EVOX Top Level BOM'!#REF!</f>
        <v>#REF!</v>
      </c>
      <c r="J359" s="695" t="e">
        <f>'EVOX Top Level BOM'!#REF!</f>
        <v>#REF!</v>
      </c>
      <c r="K359" s="761"/>
      <c r="L359" s="761"/>
      <c r="M359" s="761"/>
      <c r="N359" s="764"/>
      <c r="O359" s="763"/>
      <c r="P359" s="723"/>
      <c r="Q359" s="348"/>
      <c r="R359" s="513"/>
      <c r="S359" s="348"/>
      <c r="T359" s="348"/>
      <c r="U359" s="348"/>
      <c r="V359" s="348"/>
      <c r="W359" s="348"/>
      <c r="X359" s="351"/>
      <c r="Y359" s="351"/>
      <c r="Z359" s="351"/>
      <c r="AA359" s="351"/>
      <c r="AB359" s="351"/>
      <c r="AC359" s="351"/>
      <c r="AD359" s="348"/>
      <c r="AE359" s="348"/>
      <c r="AF359" s="348"/>
      <c r="AG359" s="452"/>
      <c r="AH359" s="348"/>
      <c r="AI359" s="348"/>
      <c r="AJ359" s="348"/>
      <c r="AK359" s="348"/>
      <c r="AL359" s="348"/>
      <c r="AM359" s="348"/>
      <c r="AN359" s="348"/>
      <c r="AO359" s="348"/>
      <c r="AP359" s="348"/>
      <c r="AQ359" s="348"/>
      <c r="AR359" s="357"/>
      <c r="AS359" s="357"/>
      <c r="AT359" s="347"/>
      <c r="AU359" s="348"/>
      <c r="AV359" s="348"/>
      <c r="AW359" s="349"/>
      <c r="AX359" s="348"/>
      <c r="AY359" s="348"/>
      <c r="AZ359" s="348"/>
      <c r="BA359" s="348"/>
      <c r="BB359" s="348"/>
      <c r="BC359" s="348"/>
      <c r="BD359" s="348"/>
      <c r="BE359" s="302"/>
      <c r="BF359" s="294"/>
    </row>
    <row r="360" spans="1:58" ht="14.4" x14ac:dyDescent="0.3">
      <c r="A360" s="640"/>
      <c r="B360" s="648" t="e">
        <f>'EVOX Top Level BOM'!#REF!</f>
        <v>#REF!</v>
      </c>
      <c r="C360" s="641" t="e">
        <f>'EVOX Top Level BOM'!#REF!</f>
        <v>#REF!</v>
      </c>
      <c r="D360" s="641" t="e">
        <f>'EVOX Top Level BOM'!#REF!</f>
        <v>#REF!</v>
      </c>
      <c r="E360" s="649" t="e">
        <f>'EVOX Top Level BOM'!#REF!</f>
        <v>#REF!</v>
      </c>
      <c r="F360" s="649" t="e">
        <f>'EVOX Top Level BOM'!#REF!</f>
        <v>#REF!</v>
      </c>
      <c r="G360" s="687" t="e">
        <f>'EVOX Top Level BOM'!#REF!</f>
        <v>#REF!</v>
      </c>
      <c r="H360" s="650" t="e">
        <f>'EVOX Top Level BOM'!#REF!</f>
        <v>#REF!</v>
      </c>
      <c r="I360" s="651" t="e">
        <f>'EVOX Top Level BOM'!#REF!</f>
        <v>#REF!</v>
      </c>
      <c r="J360" s="695" t="e">
        <f>'EVOX Top Level BOM'!#REF!</f>
        <v>#REF!</v>
      </c>
      <c r="K360" s="761"/>
      <c r="L360" s="761"/>
      <c r="M360" s="761"/>
      <c r="N360" s="764"/>
      <c r="O360" s="763"/>
      <c r="P360" s="723"/>
      <c r="Q360" s="348"/>
      <c r="R360" s="513"/>
      <c r="S360" s="348"/>
      <c r="T360" s="348"/>
      <c r="U360" s="348"/>
      <c r="V360" s="348"/>
      <c r="W360" s="348"/>
      <c r="X360" s="351"/>
      <c r="Y360" s="351"/>
      <c r="Z360" s="351"/>
      <c r="AA360" s="351"/>
      <c r="AB360" s="351"/>
      <c r="AC360" s="351"/>
      <c r="AD360" s="348"/>
      <c r="AE360" s="348"/>
      <c r="AF360" s="348"/>
      <c r="AG360" s="452"/>
      <c r="AH360" s="348"/>
      <c r="AI360" s="348"/>
      <c r="AJ360" s="348"/>
      <c r="AK360" s="348"/>
      <c r="AL360" s="348"/>
      <c r="AM360" s="348"/>
      <c r="AN360" s="348"/>
      <c r="AO360" s="348"/>
      <c r="AP360" s="348"/>
      <c r="AQ360" s="348"/>
      <c r="AR360" s="357"/>
      <c r="AS360" s="357"/>
      <c r="AT360" s="347"/>
      <c r="AU360" s="348"/>
      <c r="AV360" s="348"/>
      <c r="AW360" s="349"/>
      <c r="AX360" s="348"/>
      <c r="AY360" s="348"/>
      <c r="AZ360" s="348"/>
      <c r="BA360" s="348"/>
      <c r="BB360" s="348"/>
      <c r="BC360" s="348"/>
      <c r="BD360" s="348"/>
      <c r="BE360" s="302"/>
      <c r="BF360" s="294"/>
    </row>
    <row r="361" spans="1:58" ht="14.4" x14ac:dyDescent="0.3">
      <c r="A361" s="640"/>
      <c r="B361" s="648" t="e">
        <f>'EVOX Top Level BOM'!#REF!</f>
        <v>#REF!</v>
      </c>
      <c r="C361" s="641" t="e">
        <f>'EVOX Top Level BOM'!#REF!</f>
        <v>#REF!</v>
      </c>
      <c r="D361" s="641" t="e">
        <f>'EVOX Top Level BOM'!#REF!</f>
        <v>#REF!</v>
      </c>
      <c r="E361" s="649" t="e">
        <f>'EVOX Top Level BOM'!#REF!</f>
        <v>#REF!</v>
      </c>
      <c r="F361" s="649" t="e">
        <f>'EVOX Top Level BOM'!#REF!</f>
        <v>#REF!</v>
      </c>
      <c r="G361" s="687" t="e">
        <f>'EVOX Top Level BOM'!#REF!</f>
        <v>#REF!</v>
      </c>
      <c r="H361" s="650" t="e">
        <f>'EVOX Top Level BOM'!#REF!</f>
        <v>#REF!</v>
      </c>
      <c r="I361" s="651" t="e">
        <f>'EVOX Top Level BOM'!#REF!</f>
        <v>#REF!</v>
      </c>
      <c r="J361" s="695" t="e">
        <f>'EVOX Top Level BOM'!#REF!</f>
        <v>#REF!</v>
      </c>
      <c r="K361" s="761"/>
      <c r="L361" s="761"/>
      <c r="M361" s="761"/>
      <c r="N361" s="764"/>
      <c r="O361" s="763"/>
      <c r="P361" s="723"/>
      <c r="Q361" s="348"/>
      <c r="R361" s="513"/>
      <c r="S361" s="348"/>
      <c r="T361" s="348"/>
      <c r="U361" s="348"/>
      <c r="V361" s="348"/>
      <c r="W361" s="348"/>
      <c r="X361" s="351"/>
      <c r="Y361" s="351"/>
      <c r="Z361" s="351"/>
      <c r="AA361" s="351"/>
      <c r="AB361" s="351"/>
      <c r="AC361" s="351"/>
      <c r="AD361" s="348"/>
      <c r="AE361" s="348"/>
      <c r="AF361" s="348"/>
      <c r="AG361" s="452"/>
      <c r="AH361" s="348"/>
      <c r="AI361" s="348"/>
      <c r="AJ361" s="348"/>
      <c r="AK361" s="348"/>
      <c r="AL361" s="348"/>
      <c r="AM361" s="348"/>
      <c r="AN361" s="348"/>
      <c r="AO361" s="348"/>
      <c r="AP361" s="348"/>
      <c r="AQ361" s="348"/>
      <c r="AR361" s="357"/>
      <c r="AS361" s="357"/>
      <c r="AT361" s="347"/>
      <c r="AU361" s="348"/>
      <c r="AV361" s="348"/>
      <c r="AW361" s="349"/>
      <c r="AX361" s="348"/>
      <c r="AY361" s="348"/>
      <c r="AZ361" s="348"/>
      <c r="BA361" s="348"/>
      <c r="BB361" s="348"/>
      <c r="BC361" s="348"/>
      <c r="BD361" s="348"/>
      <c r="BE361" s="302"/>
      <c r="BF361" s="294"/>
    </row>
    <row r="362" spans="1:58" ht="14.4" x14ac:dyDescent="0.3">
      <c r="A362" s="640"/>
      <c r="B362" s="648" t="e">
        <f>'EVOX Top Level BOM'!#REF!</f>
        <v>#REF!</v>
      </c>
      <c r="C362" s="641" t="e">
        <f>'EVOX Top Level BOM'!#REF!</f>
        <v>#REF!</v>
      </c>
      <c r="D362" s="641" t="e">
        <f>'EVOX Top Level BOM'!#REF!</f>
        <v>#REF!</v>
      </c>
      <c r="E362" s="649" t="e">
        <f>'EVOX Top Level BOM'!#REF!</f>
        <v>#REF!</v>
      </c>
      <c r="F362" s="649" t="e">
        <f>'EVOX Top Level BOM'!#REF!</f>
        <v>#REF!</v>
      </c>
      <c r="G362" s="687" t="e">
        <f>'EVOX Top Level BOM'!#REF!</f>
        <v>#REF!</v>
      </c>
      <c r="H362" s="650" t="e">
        <f>'EVOX Top Level BOM'!#REF!</f>
        <v>#REF!</v>
      </c>
      <c r="I362" s="651" t="e">
        <f>'EVOX Top Level BOM'!#REF!</f>
        <v>#REF!</v>
      </c>
      <c r="J362" s="695" t="e">
        <f>'EVOX Top Level BOM'!#REF!</f>
        <v>#REF!</v>
      </c>
      <c r="K362" s="761"/>
      <c r="L362" s="761"/>
      <c r="M362" s="761"/>
      <c r="N362" s="764"/>
      <c r="O362" s="763"/>
      <c r="P362" s="723"/>
      <c r="Q362" s="348"/>
      <c r="R362" s="513"/>
      <c r="S362" s="348"/>
      <c r="T362" s="348"/>
      <c r="U362" s="348"/>
      <c r="V362" s="348"/>
      <c r="W362" s="348"/>
      <c r="X362" s="351"/>
      <c r="Y362" s="351"/>
      <c r="Z362" s="351"/>
      <c r="AA362" s="351"/>
      <c r="AB362" s="351"/>
      <c r="AC362" s="351"/>
      <c r="AD362" s="348"/>
      <c r="AE362" s="348"/>
      <c r="AF362" s="348"/>
      <c r="AG362" s="452"/>
      <c r="AH362" s="348"/>
      <c r="AI362" s="348"/>
      <c r="AJ362" s="348"/>
      <c r="AK362" s="348"/>
      <c r="AL362" s="348"/>
      <c r="AM362" s="348"/>
      <c r="AN362" s="348"/>
      <c r="AO362" s="348"/>
      <c r="AP362" s="348"/>
      <c r="AQ362" s="348"/>
      <c r="AR362" s="357"/>
      <c r="AS362" s="357"/>
      <c r="AT362" s="347"/>
      <c r="AU362" s="348"/>
      <c r="AV362" s="348"/>
      <c r="AW362" s="349"/>
      <c r="AX362" s="348"/>
      <c r="AY362" s="348"/>
      <c r="AZ362" s="348"/>
      <c r="BA362" s="348"/>
      <c r="BB362" s="348"/>
      <c r="BC362" s="348"/>
      <c r="BD362" s="348"/>
      <c r="BE362" s="302"/>
      <c r="BF362" s="294"/>
    </row>
    <row r="363" spans="1:58" ht="14.4" x14ac:dyDescent="0.3">
      <c r="A363" s="640"/>
      <c r="B363" s="648" t="e">
        <f>'EVOX Top Level BOM'!#REF!</f>
        <v>#REF!</v>
      </c>
      <c r="C363" s="641" t="e">
        <f>'EVOX Top Level BOM'!#REF!</f>
        <v>#REF!</v>
      </c>
      <c r="D363" s="641" t="e">
        <f>'EVOX Top Level BOM'!#REF!</f>
        <v>#REF!</v>
      </c>
      <c r="E363" s="649" t="e">
        <f>'EVOX Top Level BOM'!#REF!</f>
        <v>#REF!</v>
      </c>
      <c r="F363" s="649" t="e">
        <f>'EVOX Top Level BOM'!#REF!</f>
        <v>#REF!</v>
      </c>
      <c r="G363" s="687" t="e">
        <f>'EVOX Top Level BOM'!#REF!</f>
        <v>#REF!</v>
      </c>
      <c r="H363" s="650" t="e">
        <f>'EVOX Top Level BOM'!#REF!</f>
        <v>#REF!</v>
      </c>
      <c r="I363" s="651" t="e">
        <f>'EVOX Top Level BOM'!#REF!</f>
        <v>#REF!</v>
      </c>
      <c r="J363" s="695" t="e">
        <f>'EVOX Top Level BOM'!#REF!</f>
        <v>#REF!</v>
      </c>
      <c r="K363" s="761"/>
      <c r="L363" s="761"/>
      <c r="M363" s="761"/>
      <c r="N363" s="764"/>
      <c r="O363" s="763"/>
      <c r="P363" s="723"/>
      <c r="Q363" s="348"/>
      <c r="R363" s="513"/>
      <c r="S363" s="348"/>
      <c r="T363" s="348"/>
      <c r="U363" s="348"/>
      <c r="V363" s="348"/>
      <c r="W363" s="348"/>
      <c r="X363" s="351"/>
      <c r="Y363" s="351"/>
      <c r="Z363" s="351"/>
      <c r="AA363" s="351"/>
      <c r="AB363" s="351"/>
      <c r="AC363" s="351"/>
      <c r="AD363" s="348"/>
      <c r="AE363" s="348"/>
      <c r="AF363" s="348"/>
      <c r="AG363" s="452"/>
      <c r="AH363" s="348"/>
      <c r="AI363" s="348"/>
      <c r="AJ363" s="348"/>
      <c r="AK363" s="348"/>
      <c r="AL363" s="348"/>
      <c r="AM363" s="348"/>
      <c r="AN363" s="348"/>
      <c r="AO363" s="348"/>
      <c r="AP363" s="348"/>
      <c r="AQ363" s="348"/>
      <c r="AR363" s="357"/>
      <c r="AS363" s="357"/>
      <c r="AT363" s="347"/>
      <c r="AU363" s="348"/>
      <c r="AV363" s="348"/>
      <c r="AW363" s="349"/>
      <c r="AX363" s="348"/>
      <c r="AY363" s="348"/>
      <c r="AZ363" s="348"/>
      <c r="BA363" s="348"/>
      <c r="BB363" s="348"/>
      <c r="BC363" s="348"/>
      <c r="BD363" s="348"/>
      <c r="BE363" s="302"/>
      <c r="BF363" s="294"/>
    </row>
    <row r="364" spans="1:58" ht="14.4" x14ac:dyDescent="0.3">
      <c r="A364" s="475"/>
      <c r="B364" s="518" t="e">
        <f>'EVOX Top Level BOM'!#REF!</f>
        <v>#REF!</v>
      </c>
      <c r="C364" s="477" t="e">
        <f>'EVOX Top Level BOM'!#REF!</f>
        <v>#REF!</v>
      </c>
      <c r="D364" s="477" t="e">
        <f>'EVOX Top Level BOM'!#REF!</f>
        <v>#REF!</v>
      </c>
      <c r="E364" s="605" t="e">
        <f>'EVOX Top Level BOM'!#REF!</f>
        <v>#REF!</v>
      </c>
      <c r="F364" s="605" t="e">
        <f>'EVOX Top Level BOM'!#REF!</f>
        <v>#REF!</v>
      </c>
      <c r="G364" s="589" t="e">
        <f>'EVOX Top Level BOM'!#REF!</f>
        <v>#REF!</v>
      </c>
      <c r="H364" s="710" t="e">
        <f>'EVOX Top Level BOM'!#REF!</f>
        <v>#REF!</v>
      </c>
      <c r="I364" s="510" t="e">
        <f>'EVOX Top Level BOM'!#REF!</f>
        <v>#REF!</v>
      </c>
      <c r="J364" s="711" t="e">
        <f>'EVOX Top Level BOM'!#REF!</f>
        <v>#REF!</v>
      </c>
      <c r="K364" s="761"/>
      <c r="L364" s="761"/>
      <c r="M364" s="761"/>
      <c r="N364" s="764"/>
      <c r="O364" s="763"/>
      <c r="P364" s="723"/>
      <c r="Q364" s="348"/>
      <c r="R364" s="513"/>
      <c r="S364" s="348"/>
      <c r="T364" s="348"/>
      <c r="U364" s="348"/>
      <c r="V364" s="348"/>
      <c r="W364" s="348"/>
      <c r="X364" s="351"/>
      <c r="Y364" s="351"/>
      <c r="Z364" s="351"/>
      <c r="AA364" s="351"/>
      <c r="AB364" s="351"/>
      <c r="AC364" s="351"/>
      <c r="AD364" s="348"/>
      <c r="AE364" s="348"/>
      <c r="AF364" s="348"/>
      <c r="AG364" s="452"/>
      <c r="AH364" s="348"/>
      <c r="AI364" s="348"/>
      <c r="AJ364" s="348"/>
      <c r="AK364" s="348"/>
      <c r="AL364" s="348"/>
      <c r="AM364" s="348"/>
      <c r="AN364" s="348"/>
      <c r="AO364" s="348"/>
      <c r="AP364" s="348"/>
      <c r="AQ364" s="348"/>
      <c r="AR364" s="357"/>
      <c r="AS364" s="357"/>
      <c r="AT364" s="347"/>
      <c r="AU364" s="348"/>
      <c r="AV364" s="348"/>
      <c r="AW364" s="349"/>
      <c r="AX364" s="348"/>
      <c r="AY364" s="348"/>
      <c r="AZ364" s="348"/>
      <c r="BA364" s="348"/>
      <c r="BB364" s="348"/>
      <c r="BC364" s="348"/>
      <c r="BD364" s="348"/>
      <c r="BE364" s="302"/>
      <c r="BF364" s="294"/>
    </row>
    <row r="365" spans="1:58" ht="14.4" x14ac:dyDescent="0.3">
      <c r="A365" s="640"/>
      <c r="B365" s="648" t="e">
        <f>'EVOX Top Level BOM'!#REF!</f>
        <v>#REF!</v>
      </c>
      <c r="C365" s="641" t="e">
        <f>'EVOX Top Level BOM'!#REF!</f>
        <v>#REF!</v>
      </c>
      <c r="D365" s="641" t="e">
        <f>'EVOX Top Level BOM'!#REF!</f>
        <v>#REF!</v>
      </c>
      <c r="E365" s="649" t="e">
        <f>'EVOX Top Level BOM'!#REF!</f>
        <v>#REF!</v>
      </c>
      <c r="F365" s="649" t="e">
        <f>'EVOX Top Level BOM'!#REF!</f>
        <v>#REF!</v>
      </c>
      <c r="G365" s="687" t="e">
        <f>'EVOX Top Level BOM'!#REF!</f>
        <v>#REF!</v>
      </c>
      <c r="H365" s="650" t="e">
        <f>'EVOX Top Level BOM'!#REF!</f>
        <v>#REF!</v>
      </c>
      <c r="I365" s="651" t="e">
        <f>'EVOX Top Level BOM'!#REF!</f>
        <v>#REF!</v>
      </c>
      <c r="J365" s="695" t="e">
        <f>'EVOX Top Level BOM'!#REF!</f>
        <v>#REF!</v>
      </c>
      <c r="K365" s="761"/>
      <c r="L365" s="761"/>
      <c r="M365" s="761"/>
      <c r="N365" s="764"/>
      <c r="O365" s="763"/>
      <c r="P365" s="723"/>
      <c r="Q365" s="348"/>
      <c r="R365" s="513"/>
      <c r="S365" s="348"/>
      <c r="T365" s="348"/>
      <c r="U365" s="348"/>
      <c r="V365" s="348"/>
      <c r="W365" s="348"/>
      <c r="X365" s="351"/>
      <c r="Y365" s="351"/>
      <c r="Z365" s="351"/>
      <c r="AA365" s="351"/>
      <c r="AB365" s="351"/>
      <c r="AC365" s="351"/>
      <c r="AD365" s="348"/>
      <c r="AE365" s="348"/>
      <c r="AF365" s="348"/>
      <c r="AG365" s="452"/>
      <c r="AH365" s="348"/>
      <c r="AI365" s="348"/>
      <c r="AJ365" s="348"/>
      <c r="AK365" s="348"/>
      <c r="AL365" s="348"/>
      <c r="AM365" s="348"/>
      <c r="AN365" s="348"/>
      <c r="AO365" s="348"/>
      <c r="AP365" s="348"/>
      <c r="AQ365" s="348"/>
      <c r="AR365" s="357"/>
      <c r="AS365" s="357"/>
      <c r="AT365" s="347"/>
      <c r="AU365" s="348"/>
      <c r="AV365" s="348"/>
      <c r="AW365" s="349"/>
      <c r="AX365" s="348"/>
      <c r="AY365" s="348"/>
      <c r="AZ365" s="348"/>
      <c r="BA365" s="348"/>
      <c r="BB365" s="348"/>
      <c r="BC365" s="348"/>
      <c r="BD365" s="348"/>
      <c r="BE365" s="302"/>
      <c r="BF365" s="294"/>
    </row>
    <row r="366" spans="1:58" ht="14.4" x14ac:dyDescent="0.3">
      <c r="A366" s="640"/>
      <c r="B366" s="648" t="e">
        <f>'EVOX Top Level BOM'!#REF!</f>
        <v>#REF!</v>
      </c>
      <c r="C366" s="641" t="e">
        <f>'EVOX Top Level BOM'!#REF!</f>
        <v>#REF!</v>
      </c>
      <c r="D366" s="641" t="e">
        <f>'EVOX Top Level BOM'!#REF!</f>
        <v>#REF!</v>
      </c>
      <c r="E366" s="649" t="e">
        <f>'EVOX Top Level BOM'!#REF!</f>
        <v>#REF!</v>
      </c>
      <c r="F366" s="649" t="e">
        <f>'EVOX Top Level BOM'!#REF!</f>
        <v>#REF!</v>
      </c>
      <c r="G366" s="687" t="e">
        <f>'EVOX Top Level BOM'!#REF!</f>
        <v>#REF!</v>
      </c>
      <c r="H366" s="650" t="e">
        <f>'EVOX Top Level BOM'!#REF!</f>
        <v>#REF!</v>
      </c>
      <c r="I366" s="651" t="e">
        <f>'EVOX Top Level BOM'!#REF!</f>
        <v>#REF!</v>
      </c>
      <c r="J366" s="695" t="e">
        <f>'EVOX Top Level BOM'!#REF!</f>
        <v>#REF!</v>
      </c>
      <c r="K366" s="761"/>
      <c r="L366" s="761"/>
      <c r="M366" s="761"/>
      <c r="N366" s="764"/>
      <c r="O366" s="763"/>
      <c r="P366" s="723"/>
      <c r="Q366" s="348"/>
      <c r="R366" s="513"/>
      <c r="S366" s="348"/>
      <c r="T366" s="348"/>
      <c r="U366" s="348"/>
      <c r="V366" s="348"/>
      <c r="W366" s="348"/>
      <c r="X366" s="351"/>
      <c r="Y366" s="351"/>
      <c r="Z366" s="351"/>
      <c r="AA366" s="351"/>
      <c r="AB366" s="351"/>
      <c r="AC366" s="351"/>
      <c r="AD366" s="348"/>
      <c r="AE366" s="348"/>
      <c r="AF366" s="348"/>
      <c r="AG366" s="452"/>
      <c r="AH366" s="348"/>
      <c r="AI366" s="348"/>
      <c r="AJ366" s="348"/>
      <c r="AK366" s="348"/>
      <c r="AL366" s="348"/>
      <c r="AM366" s="348"/>
      <c r="AN366" s="348"/>
      <c r="AO366" s="348"/>
      <c r="AP366" s="348"/>
      <c r="AQ366" s="348"/>
      <c r="AR366" s="357"/>
      <c r="AS366" s="357"/>
      <c r="AT366" s="347"/>
      <c r="AU366" s="348"/>
      <c r="AV366" s="348"/>
      <c r="AW366" s="349"/>
      <c r="AX366" s="348"/>
      <c r="AY366" s="348"/>
      <c r="AZ366" s="348"/>
      <c r="BA366" s="348"/>
      <c r="BB366" s="348"/>
      <c r="BC366" s="348"/>
      <c r="BD366" s="348"/>
      <c r="BE366" s="302"/>
      <c r="BF366" s="294"/>
    </row>
    <row r="367" spans="1:58" ht="14.4" x14ac:dyDescent="0.3">
      <c r="A367" s="640"/>
      <c r="B367" s="648" t="e">
        <f>'EVOX Top Level BOM'!#REF!</f>
        <v>#REF!</v>
      </c>
      <c r="C367" s="641" t="e">
        <f>'EVOX Top Level BOM'!#REF!</f>
        <v>#REF!</v>
      </c>
      <c r="D367" s="641" t="e">
        <f>'EVOX Top Level BOM'!#REF!</f>
        <v>#REF!</v>
      </c>
      <c r="E367" s="649" t="e">
        <f>'EVOX Top Level BOM'!#REF!</f>
        <v>#REF!</v>
      </c>
      <c r="F367" s="649" t="e">
        <f>'EVOX Top Level BOM'!#REF!</f>
        <v>#REF!</v>
      </c>
      <c r="G367" s="687" t="e">
        <f>'EVOX Top Level BOM'!#REF!</f>
        <v>#REF!</v>
      </c>
      <c r="H367" s="650" t="e">
        <f>'EVOX Top Level BOM'!#REF!</f>
        <v>#REF!</v>
      </c>
      <c r="I367" s="651" t="e">
        <f>'EVOX Top Level BOM'!#REF!</f>
        <v>#REF!</v>
      </c>
      <c r="J367" s="695" t="e">
        <f>'EVOX Top Level BOM'!#REF!</f>
        <v>#REF!</v>
      </c>
      <c r="K367" s="761"/>
      <c r="L367" s="761"/>
      <c r="M367" s="761"/>
      <c r="N367" s="764"/>
      <c r="O367" s="763"/>
      <c r="P367" s="723"/>
      <c r="Q367" s="348"/>
      <c r="R367" s="513"/>
      <c r="S367" s="348"/>
      <c r="T367" s="348"/>
      <c r="U367" s="348"/>
      <c r="V367" s="348"/>
      <c r="W367" s="348"/>
      <c r="X367" s="351"/>
      <c r="Y367" s="351"/>
      <c r="Z367" s="351"/>
      <c r="AA367" s="351"/>
      <c r="AB367" s="351"/>
      <c r="AC367" s="351"/>
      <c r="AD367" s="348"/>
      <c r="AE367" s="348"/>
      <c r="AF367" s="348"/>
      <c r="AG367" s="452"/>
      <c r="AH367" s="348"/>
      <c r="AI367" s="348"/>
      <c r="AJ367" s="348"/>
      <c r="AK367" s="348"/>
      <c r="AL367" s="348"/>
      <c r="AM367" s="348"/>
      <c r="AN367" s="348"/>
      <c r="AO367" s="348"/>
      <c r="AP367" s="348"/>
      <c r="AQ367" s="348"/>
      <c r="AR367" s="357"/>
      <c r="AS367" s="357"/>
      <c r="AT367" s="347"/>
      <c r="AU367" s="348"/>
      <c r="AV367" s="348"/>
      <c r="AW367" s="349"/>
      <c r="AX367" s="348"/>
      <c r="AY367" s="348"/>
      <c r="AZ367" s="348"/>
      <c r="BA367" s="348"/>
      <c r="BB367" s="348"/>
      <c r="BC367" s="348"/>
      <c r="BD367" s="348"/>
      <c r="BE367" s="302"/>
      <c r="BF367" s="294"/>
    </row>
    <row r="368" spans="1:58" ht="14.4" x14ac:dyDescent="0.3">
      <c r="A368" s="640"/>
      <c r="B368" s="648" t="e">
        <f>'EVOX Top Level BOM'!#REF!</f>
        <v>#REF!</v>
      </c>
      <c r="C368" s="641" t="e">
        <f>'EVOX Top Level BOM'!#REF!</f>
        <v>#REF!</v>
      </c>
      <c r="D368" s="641" t="e">
        <f>'EVOX Top Level BOM'!#REF!</f>
        <v>#REF!</v>
      </c>
      <c r="E368" s="649" t="e">
        <f>'EVOX Top Level BOM'!#REF!</f>
        <v>#REF!</v>
      </c>
      <c r="F368" s="649" t="e">
        <f>'EVOX Top Level BOM'!#REF!</f>
        <v>#REF!</v>
      </c>
      <c r="G368" s="687" t="e">
        <f>'EVOX Top Level BOM'!#REF!</f>
        <v>#REF!</v>
      </c>
      <c r="H368" s="650" t="e">
        <f>'EVOX Top Level BOM'!#REF!</f>
        <v>#REF!</v>
      </c>
      <c r="I368" s="651" t="e">
        <f>'EVOX Top Level BOM'!#REF!</f>
        <v>#REF!</v>
      </c>
      <c r="J368" s="695" t="e">
        <f>'EVOX Top Level BOM'!#REF!</f>
        <v>#REF!</v>
      </c>
      <c r="K368" s="761"/>
      <c r="L368" s="761"/>
      <c r="M368" s="761"/>
      <c r="N368" s="764"/>
      <c r="O368" s="763"/>
      <c r="P368" s="723"/>
      <c r="Q368" s="348"/>
      <c r="R368" s="513"/>
      <c r="S368" s="348"/>
      <c r="T368" s="348"/>
      <c r="U368" s="348"/>
      <c r="V368" s="348"/>
      <c r="W368" s="348"/>
      <c r="X368" s="351"/>
      <c r="Y368" s="351"/>
      <c r="Z368" s="351"/>
      <c r="AA368" s="351"/>
      <c r="AB368" s="351"/>
      <c r="AC368" s="351"/>
      <c r="AD368" s="348"/>
      <c r="AE368" s="348"/>
      <c r="AF368" s="348"/>
      <c r="AG368" s="452"/>
      <c r="AH368" s="348"/>
      <c r="AI368" s="348"/>
      <c r="AJ368" s="348"/>
      <c r="AK368" s="348"/>
      <c r="AL368" s="348"/>
      <c r="AM368" s="348"/>
      <c r="AN368" s="348"/>
      <c r="AO368" s="348"/>
      <c r="AP368" s="348"/>
      <c r="AQ368" s="348"/>
      <c r="AR368" s="357"/>
      <c r="AS368" s="357"/>
      <c r="AT368" s="347"/>
      <c r="AU368" s="348"/>
      <c r="AV368" s="348"/>
      <c r="AW368" s="349"/>
      <c r="AX368" s="348"/>
      <c r="AY368" s="348"/>
      <c r="AZ368" s="348"/>
      <c r="BA368" s="348"/>
      <c r="BB368" s="348"/>
      <c r="BC368" s="348"/>
      <c r="BD368" s="348"/>
      <c r="BE368" s="302"/>
      <c r="BF368" s="294"/>
    </row>
    <row r="369" spans="1:58" ht="14.4" x14ac:dyDescent="0.3">
      <c r="A369" s="640"/>
      <c r="B369" s="648" t="e">
        <f>'EVOX Top Level BOM'!#REF!</f>
        <v>#REF!</v>
      </c>
      <c r="C369" s="641" t="e">
        <f>'EVOX Top Level BOM'!#REF!</f>
        <v>#REF!</v>
      </c>
      <c r="D369" s="641" t="e">
        <f>'EVOX Top Level BOM'!#REF!</f>
        <v>#REF!</v>
      </c>
      <c r="E369" s="649" t="e">
        <f>'EVOX Top Level BOM'!#REF!</f>
        <v>#REF!</v>
      </c>
      <c r="F369" s="649" t="e">
        <f>'EVOX Top Level BOM'!#REF!</f>
        <v>#REF!</v>
      </c>
      <c r="G369" s="687" t="e">
        <f>'EVOX Top Level BOM'!#REF!</f>
        <v>#REF!</v>
      </c>
      <c r="H369" s="650" t="e">
        <f>'EVOX Top Level BOM'!#REF!</f>
        <v>#REF!</v>
      </c>
      <c r="I369" s="651" t="e">
        <f>'EVOX Top Level BOM'!#REF!</f>
        <v>#REF!</v>
      </c>
      <c r="J369" s="695" t="e">
        <f>'EVOX Top Level BOM'!#REF!</f>
        <v>#REF!</v>
      </c>
      <c r="K369" s="761"/>
      <c r="L369" s="761"/>
      <c r="M369" s="761"/>
      <c r="N369" s="764"/>
      <c r="O369" s="763"/>
      <c r="P369" s="723"/>
      <c r="Q369" s="348"/>
      <c r="R369" s="513"/>
      <c r="S369" s="348"/>
      <c r="T369" s="348"/>
      <c r="U369" s="348"/>
      <c r="V369" s="348"/>
      <c r="W369" s="348"/>
      <c r="X369" s="351"/>
      <c r="Y369" s="351"/>
      <c r="Z369" s="351"/>
      <c r="AA369" s="351"/>
      <c r="AB369" s="351"/>
      <c r="AC369" s="351"/>
      <c r="AD369" s="348"/>
      <c r="AE369" s="348"/>
      <c r="AF369" s="348"/>
      <c r="AG369" s="452"/>
      <c r="AH369" s="348"/>
      <c r="AI369" s="348"/>
      <c r="AJ369" s="348"/>
      <c r="AK369" s="348"/>
      <c r="AL369" s="348"/>
      <c r="AM369" s="348"/>
      <c r="AN369" s="348"/>
      <c r="AO369" s="348"/>
      <c r="AP369" s="348"/>
      <c r="AQ369" s="348"/>
      <c r="AR369" s="357"/>
      <c r="AS369" s="357"/>
      <c r="AT369" s="347"/>
      <c r="AU369" s="348"/>
      <c r="AV369" s="348"/>
      <c r="AW369" s="349"/>
      <c r="AX369" s="348"/>
      <c r="AY369" s="348"/>
      <c r="AZ369" s="348"/>
      <c r="BA369" s="348"/>
      <c r="BB369" s="348"/>
      <c r="BC369" s="348"/>
      <c r="BD369" s="348"/>
      <c r="BE369" s="302"/>
      <c r="BF369" s="294"/>
    </row>
    <row r="370" spans="1:58" ht="14.4" x14ac:dyDescent="0.3">
      <c r="A370" s="640"/>
      <c r="B370" s="648" t="e">
        <f>'EVOX Top Level BOM'!#REF!</f>
        <v>#REF!</v>
      </c>
      <c r="C370" s="641" t="e">
        <f>'EVOX Top Level BOM'!#REF!</f>
        <v>#REF!</v>
      </c>
      <c r="D370" s="641" t="e">
        <f>'EVOX Top Level BOM'!#REF!</f>
        <v>#REF!</v>
      </c>
      <c r="E370" s="649" t="e">
        <f>'EVOX Top Level BOM'!#REF!</f>
        <v>#REF!</v>
      </c>
      <c r="F370" s="649" t="e">
        <f>'EVOX Top Level BOM'!#REF!</f>
        <v>#REF!</v>
      </c>
      <c r="G370" s="687" t="e">
        <f>'EVOX Top Level BOM'!#REF!</f>
        <v>#REF!</v>
      </c>
      <c r="H370" s="650" t="e">
        <f>'EVOX Top Level BOM'!#REF!</f>
        <v>#REF!</v>
      </c>
      <c r="I370" s="651" t="e">
        <f>'EVOX Top Level BOM'!#REF!</f>
        <v>#REF!</v>
      </c>
      <c r="J370" s="695" t="e">
        <f>'EVOX Top Level BOM'!#REF!</f>
        <v>#REF!</v>
      </c>
      <c r="K370" s="761"/>
      <c r="L370" s="761"/>
      <c r="M370" s="761"/>
      <c r="N370" s="764"/>
      <c r="O370" s="763"/>
      <c r="P370" s="723"/>
      <c r="Q370" s="348"/>
      <c r="R370" s="513"/>
      <c r="S370" s="348"/>
      <c r="T370" s="348"/>
      <c r="U370" s="348"/>
      <c r="V370" s="348"/>
      <c r="W370" s="348"/>
      <c r="X370" s="351"/>
      <c r="Y370" s="351"/>
      <c r="Z370" s="351"/>
      <c r="AA370" s="351"/>
      <c r="AB370" s="351"/>
      <c r="AC370" s="351"/>
      <c r="AD370" s="348"/>
      <c r="AE370" s="348"/>
      <c r="AF370" s="348"/>
      <c r="AG370" s="452"/>
      <c r="AH370" s="348"/>
      <c r="AI370" s="348"/>
      <c r="AJ370" s="348"/>
      <c r="AK370" s="348"/>
      <c r="AL370" s="348"/>
      <c r="AM370" s="348"/>
      <c r="AN370" s="348"/>
      <c r="AO370" s="348"/>
      <c r="AP370" s="348"/>
      <c r="AQ370" s="348"/>
      <c r="AR370" s="357"/>
      <c r="AS370" s="357"/>
      <c r="AT370" s="347"/>
      <c r="AU370" s="348"/>
      <c r="AV370" s="348"/>
      <c r="AW370" s="349"/>
      <c r="AX370" s="348"/>
      <c r="AY370" s="348"/>
      <c r="AZ370" s="348"/>
      <c r="BA370" s="348"/>
      <c r="BB370" s="348"/>
      <c r="BC370" s="348"/>
      <c r="BD370" s="348"/>
      <c r="BE370" s="302"/>
      <c r="BF370" s="294"/>
    </row>
    <row r="371" spans="1:58" ht="14.4" x14ac:dyDescent="0.3">
      <c r="A371" s="640"/>
      <c r="B371" s="648" t="e">
        <f>'EVOX Top Level BOM'!#REF!</f>
        <v>#REF!</v>
      </c>
      <c r="C371" s="641" t="e">
        <f>'EVOX Top Level BOM'!#REF!</f>
        <v>#REF!</v>
      </c>
      <c r="D371" s="641" t="e">
        <f>'EVOX Top Level BOM'!#REF!</f>
        <v>#REF!</v>
      </c>
      <c r="E371" s="649" t="e">
        <f>'EVOX Top Level BOM'!#REF!</f>
        <v>#REF!</v>
      </c>
      <c r="F371" s="649" t="e">
        <f>'EVOX Top Level BOM'!#REF!</f>
        <v>#REF!</v>
      </c>
      <c r="G371" s="687" t="e">
        <f>'EVOX Top Level BOM'!#REF!</f>
        <v>#REF!</v>
      </c>
      <c r="H371" s="650" t="e">
        <f>'EVOX Top Level BOM'!#REF!</f>
        <v>#REF!</v>
      </c>
      <c r="I371" s="651" t="e">
        <f>'EVOX Top Level BOM'!#REF!</f>
        <v>#REF!</v>
      </c>
      <c r="J371" s="695" t="e">
        <f>'EVOX Top Level BOM'!#REF!</f>
        <v>#REF!</v>
      </c>
      <c r="K371" s="761"/>
      <c r="L371" s="761"/>
      <c r="M371" s="761"/>
      <c r="N371" s="764"/>
      <c r="O371" s="763"/>
      <c r="P371" s="723"/>
      <c r="Q371" s="348"/>
      <c r="R371" s="513"/>
      <c r="S371" s="348"/>
      <c r="T371" s="348"/>
      <c r="U371" s="348"/>
      <c r="V371" s="348"/>
      <c r="W371" s="348"/>
      <c r="X371" s="351"/>
      <c r="Y371" s="351"/>
      <c r="Z371" s="351"/>
      <c r="AA371" s="351"/>
      <c r="AB371" s="351"/>
      <c r="AC371" s="351"/>
      <c r="AD371" s="348"/>
      <c r="AE371" s="348"/>
      <c r="AF371" s="348"/>
      <c r="AG371" s="452"/>
      <c r="AH371" s="348"/>
      <c r="AI371" s="348"/>
      <c r="AJ371" s="348"/>
      <c r="AK371" s="348"/>
      <c r="AL371" s="348"/>
      <c r="AM371" s="348"/>
      <c r="AN371" s="348"/>
      <c r="AO371" s="348"/>
      <c r="AP371" s="348"/>
      <c r="AQ371" s="348"/>
      <c r="AR371" s="357"/>
      <c r="AS371" s="357"/>
      <c r="AT371" s="347"/>
      <c r="AU371" s="348"/>
      <c r="AV371" s="348"/>
      <c r="AW371" s="349"/>
      <c r="AX371" s="348"/>
      <c r="AY371" s="348"/>
      <c r="AZ371" s="348"/>
      <c r="BA371" s="348"/>
      <c r="BB371" s="348"/>
      <c r="BC371" s="348"/>
      <c r="BD371" s="348"/>
      <c r="BE371" s="302"/>
      <c r="BF371" s="294"/>
    </row>
    <row r="372" spans="1:58" ht="14.4" x14ac:dyDescent="0.3">
      <c r="A372" s="640"/>
      <c r="B372" s="648" t="e">
        <f>'EVOX Top Level BOM'!#REF!</f>
        <v>#REF!</v>
      </c>
      <c r="C372" s="641" t="e">
        <f>'EVOX Top Level BOM'!#REF!</f>
        <v>#REF!</v>
      </c>
      <c r="D372" s="641" t="e">
        <f>'EVOX Top Level BOM'!#REF!</f>
        <v>#REF!</v>
      </c>
      <c r="E372" s="649" t="e">
        <f>'EVOX Top Level BOM'!#REF!</f>
        <v>#REF!</v>
      </c>
      <c r="F372" s="649" t="e">
        <f>'EVOX Top Level BOM'!#REF!</f>
        <v>#REF!</v>
      </c>
      <c r="G372" s="687" t="e">
        <f>'EVOX Top Level BOM'!#REF!</f>
        <v>#REF!</v>
      </c>
      <c r="H372" s="650" t="e">
        <f>'EVOX Top Level BOM'!#REF!</f>
        <v>#REF!</v>
      </c>
      <c r="I372" s="651" t="e">
        <f>'EVOX Top Level BOM'!#REF!</f>
        <v>#REF!</v>
      </c>
      <c r="J372" s="695" t="e">
        <f>'EVOX Top Level BOM'!#REF!</f>
        <v>#REF!</v>
      </c>
      <c r="K372" s="761"/>
      <c r="L372" s="761"/>
      <c r="M372" s="761"/>
      <c r="N372" s="764"/>
      <c r="O372" s="763"/>
      <c r="P372" s="723"/>
      <c r="Q372" s="348"/>
      <c r="R372" s="513"/>
      <c r="S372" s="348"/>
      <c r="T372" s="348"/>
      <c r="U372" s="348"/>
      <c r="V372" s="348"/>
      <c r="W372" s="348"/>
      <c r="X372" s="351"/>
      <c r="Y372" s="351"/>
      <c r="Z372" s="351"/>
      <c r="AA372" s="351"/>
      <c r="AB372" s="351"/>
      <c r="AC372" s="351"/>
      <c r="AD372" s="348"/>
      <c r="AE372" s="348"/>
      <c r="AF372" s="348"/>
      <c r="AG372" s="452"/>
      <c r="AH372" s="348"/>
      <c r="AI372" s="348"/>
      <c r="AJ372" s="348"/>
      <c r="AK372" s="348"/>
      <c r="AL372" s="348"/>
      <c r="AM372" s="348"/>
      <c r="AN372" s="348"/>
      <c r="AO372" s="348"/>
      <c r="AP372" s="348"/>
      <c r="AQ372" s="348"/>
      <c r="AR372" s="357"/>
      <c r="AS372" s="357"/>
      <c r="AT372" s="347"/>
      <c r="AU372" s="348"/>
      <c r="AV372" s="348"/>
      <c r="AW372" s="349"/>
      <c r="AX372" s="348"/>
      <c r="AY372" s="348"/>
      <c r="AZ372" s="348"/>
      <c r="BA372" s="348"/>
      <c r="BB372" s="348"/>
      <c r="BC372" s="348"/>
      <c r="BD372" s="348"/>
      <c r="BE372" s="302"/>
      <c r="BF372" s="294"/>
    </row>
    <row r="373" spans="1:58" ht="14.4" x14ac:dyDescent="0.3">
      <c r="A373" s="640"/>
      <c r="B373" s="648" t="e">
        <f>'EVOX Top Level BOM'!#REF!</f>
        <v>#REF!</v>
      </c>
      <c r="C373" s="641" t="e">
        <f>'EVOX Top Level BOM'!#REF!</f>
        <v>#REF!</v>
      </c>
      <c r="D373" s="641" t="e">
        <f>'EVOX Top Level BOM'!#REF!</f>
        <v>#REF!</v>
      </c>
      <c r="E373" s="649" t="e">
        <f>'EVOX Top Level BOM'!#REF!</f>
        <v>#REF!</v>
      </c>
      <c r="F373" s="649" t="e">
        <f>'EVOX Top Level BOM'!#REF!</f>
        <v>#REF!</v>
      </c>
      <c r="G373" s="687" t="e">
        <f>'EVOX Top Level BOM'!#REF!</f>
        <v>#REF!</v>
      </c>
      <c r="H373" s="650" t="e">
        <f>'EVOX Top Level BOM'!#REF!</f>
        <v>#REF!</v>
      </c>
      <c r="I373" s="651" t="e">
        <f>'EVOX Top Level BOM'!#REF!</f>
        <v>#REF!</v>
      </c>
      <c r="J373" s="695" t="e">
        <f>'EVOX Top Level BOM'!#REF!</f>
        <v>#REF!</v>
      </c>
      <c r="K373" s="761"/>
      <c r="L373" s="761"/>
      <c r="M373" s="761"/>
      <c r="N373" s="764"/>
      <c r="O373" s="763"/>
      <c r="P373" s="723"/>
      <c r="Q373" s="348"/>
      <c r="R373" s="513"/>
      <c r="S373" s="348"/>
      <c r="T373" s="348"/>
      <c r="U373" s="348"/>
      <c r="V373" s="348"/>
      <c r="W373" s="348"/>
      <c r="X373" s="351"/>
      <c r="Y373" s="351"/>
      <c r="Z373" s="351"/>
      <c r="AA373" s="351"/>
      <c r="AB373" s="351"/>
      <c r="AC373" s="351"/>
      <c r="AD373" s="348"/>
      <c r="AE373" s="348"/>
      <c r="AF373" s="348"/>
      <c r="AG373" s="452"/>
      <c r="AH373" s="348"/>
      <c r="AI373" s="348"/>
      <c r="AJ373" s="348"/>
      <c r="AK373" s="348"/>
      <c r="AL373" s="348"/>
      <c r="AM373" s="348"/>
      <c r="AN373" s="348"/>
      <c r="AO373" s="348"/>
      <c r="AP373" s="348"/>
      <c r="AQ373" s="348"/>
      <c r="AR373" s="357"/>
      <c r="AS373" s="357"/>
      <c r="AT373" s="347"/>
      <c r="AU373" s="348"/>
      <c r="AV373" s="348"/>
      <c r="AW373" s="349"/>
      <c r="AX373" s="348"/>
      <c r="AY373" s="348"/>
      <c r="AZ373" s="348"/>
      <c r="BA373" s="348"/>
      <c r="BB373" s="348"/>
      <c r="BC373" s="348"/>
      <c r="BD373" s="348"/>
      <c r="BE373" s="302"/>
      <c r="BF373" s="294"/>
    </row>
    <row r="374" spans="1:58" ht="14.4" x14ac:dyDescent="0.3">
      <c r="A374" s="640"/>
      <c r="B374" s="648" t="e">
        <f>'EVOX Top Level BOM'!#REF!</f>
        <v>#REF!</v>
      </c>
      <c r="C374" s="641" t="e">
        <f>'EVOX Top Level BOM'!#REF!</f>
        <v>#REF!</v>
      </c>
      <c r="D374" s="641" t="e">
        <f>'EVOX Top Level BOM'!#REF!</f>
        <v>#REF!</v>
      </c>
      <c r="E374" s="649" t="e">
        <f>'EVOX Top Level BOM'!#REF!</f>
        <v>#REF!</v>
      </c>
      <c r="F374" s="649" t="e">
        <f>'EVOX Top Level BOM'!#REF!</f>
        <v>#REF!</v>
      </c>
      <c r="G374" s="687" t="e">
        <f>'EVOX Top Level BOM'!#REF!</f>
        <v>#REF!</v>
      </c>
      <c r="H374" s="650" t="e">
        <f>'EVOX Top Level BOM'!#REF!</f>
        <v>#REF!</v>
      </c>
      <c r="I374" s="651" t="e">
        <f>'EVOX Top Level BOM'!#REF!</f>
        <v>#REF!</v>
      </c>
      <c r="J374" s="695" t="e">
        <f>'EVOX Top Level BOM'!#REF!</f>
        <v>#REF!</v>
      </c>
      <c r="K374" s="761"/>
      <c r="L374" s="761"/>
      <c r="M374" s="761"/>
      <c r="N374" s="764"/>
      <c r="O374" s="763"/>
      <c r="P374" s="723"/>
      <c r="Q374" s="348"/>
      <c r="R374" s="513"/>
      <c r="S374" s="348"/>
      <c r="T374" s="348"/>
      <c r="U374" s="348"/>
      <c r="V374" s="348"/>
      <c r="W374" s="348"/>
      <c r="X374" s="351"/>
      <c r="Y374" s="351"/>
      <c r="Z374" s="351"/>
      <c r="AA374" s="351"/>
      <c r="AB374" s="351"/>
      <c r="AC374" s="351"/>
      <c r="AD374" s="348"/>
      <c r="AE374" s="348"/>
      <c r="AF374" s="348"/>
      <c r="AG374" s="452"/>
      <c r="AH374" s="348"/>
      <c r="AI374" s="348"/>
      <c r="AJ374" s="348"/>
      <c r="AK374" s="348"/>
      <c r="AL374" s="348"/>
      <c r="AM374" s="348"/>
      <c r="AN374" s="348"/>
      <c r="AO374" s="348"/>
      <c r="AP374" s="348"/>
      <c r="AQ374" s="348"/>
      <c r="AR374" s="357"/>
      <c r="AS374" s="357"/>
      <c r="AT374" s="347"/>
      <c r="AU374" s="348"/>
      <c r="AV374" s="348"/>
      <c r="AW374" s="349"/>
      <c r="AX374" s="348"/>
      <c r="AY374" s="348"/>
      <c r="AZ374" s="348"/>
      <c r="BA374" s="348"/>
      <c r="BB374" s="348"/>
      <c r="BC374" s="348"/>
      <c r="BD374" s="348"/>
      <c r="BE374" s="302"/>
      <c r="BF374" s="294"/>
    </row>
    <row r="375" spans="1:58" ht="14.4" x14ac:dyDescent="0.3">
      <c r="A375" s="640"/>
      <c r="B375" s="648" t="e">
        <f>'EVOX Top Level BOM'!#REF!</f>
        <v>#REF!</v>
      </c>
      <c r="C375" s="641" t="e">
        <f>'EVOX Top Level BOM'!#REF!</f>
        <v>#REF!</v>
      </c>
      <c r="D375" s="641" t="e">
        <f>'EVOX Top Level BOM'!#REF!</f>
        <v>#REF!</v>
      </c>
      <c r="E375" s="649" t="e">
        <f>'EVOX Top Level BOM'!#REF!</f>
        <v>#REF!</v>
      </c>
      <c r="F375" s="649" t="e">
        <f>'EVOX Top Level BOM'!#REF!</f>
        <v>#REF!</v>
      </c>
      <c r="G375" s="687" t="e">
        <f>'EVOX Top Level BOM'!#REF!</f>
        <v>#REF!</v>
      </c>
      <c r="H375" s="650" t="e">
        <f>'EVOX Top Level BOM'!#REF!</f>
        <v>#REF!</v>
      </c>
      <c r="I375" s="651" t="e">
        <f>'EVOX Top Level BOM'!#REF!</f>
        <v>#REF!</v>
      </c>
      <c r="J375" s="695" t="e">
        <f>'EVOX Top Level BOM'!#REF!</f>
        <v>#REF!</v>
      </c>
      <c r="K375" s="761"/>
      <c r="L375" s="761"/>
      <c r="M375" s="761"/>
      <c r="N375" s="764"/>
      <c r="O375" s="763"/>
      <c r="P375" s="723"/>
      <c r="Q375" s="348"/>
      <c r="R375" s="513"/>
      <c r="S375" s="348"/>
      <c r="T375" s="348"/>
      <c r="U375" s="348"/>
      <c r="V375" s="348"/>
      <c r="W375" s="348"/>
      <c r="X375" s="351"/>
      <c r="Y375" s="351"/>
      <c r="Z375" s="351"/>
      <c r="AA375" s="351"/>
      <c r="AB375" s="351"/>
      <c r="AC375" s="351"/>
      <c r="AD375" s="348"/>
      <c r="AE375" s="348"/>
      <c r="AF375" s="348"/>
      <c r="AG375" s="452"/>
      <c r="AH375" s="348"/>
      <c r="AI375" s="348"/>
      <c r="AJ375" s="348"/>
      <c r="AK375" s="348"/>
      <c r="AL375" s="348"/>
      <c r="AM375" s="348"/>
      <c r="AN375" s="348"/>
      <c r="AO375" s="348"/>
      <c r="AP375" s="348"/>
      <c r="AQ375" s="348"/>
      <c r="AR375" s="357"/>
      <c r="AS375" s="357"/>
      <c r="AT375" s="347"/>
      <c r="AU375" s="348"/>
      <c r="AV375" s="348"/>
      <c r="AW375" s="349"/>
      <c r="AX375" s="348"/>
      <c r="AY375" s="348"/>
      <c r="AZ375" s="348"/>
      <c r="BA375" s="348"/>
      <c r="BB375" s="348"/>
      <c r="BC375" s="348"/>
      <c r="BD375" s="348"/>
      <c r="BE375" s="302"/>
      <c r="BF375" s="294"/>
    </row>
    <row r="376" spans="1:58" ht="14.4" x14ac:dyDescent="0.3">
      <c r="A376" s="640"/>
      <c r="B376" s="648" t="e">
        <f>'EVOX Top Level BOM'!#REF!</f>
        <v>#REF!</v>
      </c>
      <c r="C376" s="641" t="e">
        <f>'EVOX Top Level BOM'!#REF!</f>
        <v>#REF!</v>
      </c>
      <c r="D376" s="641" t="e">
        <f>'EVOX Top Level BOM'!#REF!</f>
        <v>#REF!</v>
      </c>
      <c r="E376" s="649" t="e">
        <f>'EVOX Top Level BOM'!#REF!</f>
        <v>#REF!</v>
      </c>
      <c r="F376" s="649" t="e">
        <f>'EVOX Top Level BOM'!#REF!</f>
        <v>#REF!</v>
      </c>
      <c r="G376" s="687" t="e">
        <f>'EVOX Top Level BOM'!#REF!</f>
        <v>#REF!</v>
      </c>
      <c r="H376" s="650" t="e">
        <f>'EVOX Top Level BOM'!#REF!</f>
        <v>#REF!</v>
      </c>
      <c r="I376" s="651" t="e">
        <f>'EVOX Top Level BOM'!#REF!</f>
        <v>#REF!</v>
      </c>
      <c r="J376" s="695" t="e">
        <f>'EVOX Top Level BOM'!#REF!</f>
        <v>#REF!</v>
      </c>
      <c r="K376" s="761"/>
      <c r="L376" s="761"/>
      <c r="M376" s="761"/>
      <c r="N376" s="764"/>
      <c r="O376" s="763"/>
      <c r="P376" s="723"/>
      <c r="Q376" s="348"/>
      <c r="R376" s="513"/>
      <c r="S376" s="348"/>
      <c r="T376" s="348"/>
      <c r="U376" s="348"/>
      <c r="V376" s="348"/>
      <c r="W376" s="348"/>
      <c r="X376" s="351"/>
      <c r="Y376" s="351"/>
      <c r="Z376" s="351"/>
      <c r="AA376" s="351"/>
      <c r="AB376" s="351"/>
      <c r="AC376" s="351"/>
      <c r="AD376" s="348"/>
      <c r="AE376" s="348"/>
      <c r="AF376" s="348"/>
      <c r="AG376" s="452"/>
      <c r="AH376" s="348"/>
      <c r="AI376" s="348"/>
      <c r="AJ376" s="348"/>
      <c r="AK376" s="348"/>
      <c r="AL376" s="348"/>
      <c r="AM376" s="348"/>
      <c r="AN376" s="348"/>
      <c r="AO376" s="348"/>
      <c r="AP376" s="348"/>
      <c r="AQ376" s="348"/>
      <c r="AR376" s="357"/>
      <c r="AS376" s="357"/>
      <c r="AT376" s="347"/>
      <c r="AU376" s="348"/>
      <c r="AV376" s="348"/>
      <c r="AW376" s="349"/>
      <c r="AX376" s="348"/>
      <c r="AY376" s="348"/>
      <c r="AZ376" s="348"/>
      <c r="BA376" s="348"/>
      <c r="BB376" s="348"/>
      <c r="BC376" s="348"/>
      <c r="BD376" s="348"/>
      <c r="BE376" s="302"/>
      <c r="BF376" s="294"/>
    </row>
    <row r="377" spans="1:58" ht="14.4" x14ac:dyDescent="0.3">
      <c r="A377" s="640"/>
      <c r="B377" s="648" t="e">
        <f>'EVOX Top Level BOM'!#REF!</f>
        <v>#REF!</v>
      </c>
      <c r="C377" s="641" t="e">
        <f>'EVOX Top Level BOM'!#REF!</f>
        <v>#REF!</v>
      </c>
      <c r="D377" s="641" t="e">
        <f>'EVOX Top Level BOM'!#REF!</f>
        <v>#REF!</v>
      </c>
      <c r="E377" s="649" t="e">
        <f>'EVOX Top Level BOM'!#REF!</f>
        <v>#REF!</v>
      </c>
      <c r="F377" s="649" t="e">
        <f>'EVOX Top Level BOM'!#REF!</f>
        <v>#REF!</v>
      </c>
      <c r="G377" s="687" t="e">
        <f>'EVOX Top Level BOM'!#REF!</f>
        <v>#REF!</v>
      </c>
      <c r="H377" s="650" t="e">
        <f>'EVOX Top Level BOM'!#REF!</f>
        <v>#REF!</v>
      </c>
      <c r="I377" s="651" t="e">
        <f>'EVOX Top Level BOM'!#REF!</f>
        <v>#REF!</v>
      </c>
      <c r="J377" s="695" t="e">
        <f>'EVOX Top Level BOM'!#REF!</f>
        <v>#REF!</v>
      </c>
      <c r="K377" s="761"/>
      <c r="L377" s="761"/>
      <c r="M377" s="761"/>
      <c r="N377" s="764"/>
      <c r="O377" s="763"/>
      <c r="P377" s="723"/>
      <c r="Q377" s="348"/>
      <c r="R377" s="513"/>
      <c r="S377" s="348"/>
      <c r="T377" s="348"/>
      <c r="U377" s="348"/>
      <c r="V377" s="348"/>
      <c r="W377" s="348"/>
      <c r="X377" s="351"/>
      <c r="Y377" s="351"/>
      <c r="Z377" s="351"/>
      <c r="AA377" s="351"/>
      <c r="AB377" s="351"/>
      <c r="AC377" s="351"/>
      <c r="AD377" s="348"/>
      <c r="AE377" s="348"/>
      <c r="AF377" s="348"/>
      <c r="AG377" s="452"/>
      <c r="AH377" s="348"/>
      <c r="AI377" s="348"/>
      <c r="AJ377" s="348"/>
      <c r="AK377" s="348"/>
      <c r="AL377" s="348"/>
      <c r="AM377" s="348"/>
      <c r="AN377" s="348"/>
      <c r="AO377" s="348"/>
      <c r="AP377" s="348"/>
      <c r="AQ377" s="348"/>
      <c r="AR377" s="357"/>
      <c r="AS377" s="357"/>
      <c r="AT377" s="347"/>
      <c r="AU377" s="348"/>
      <c r="AV377" s="348"/>
      <c r="AW377" s="349"/>
      <c r="AX377" s="348"/>
      <c r="AY377" s="348"/>
      <c r="AZ377" s="348"/>
      <c r="BA377" s="348"/>
      <c r="BB377" s="348"/>
      <c r="BC377" s="348"/>
      <c r="BD377" s="348"/>
      <c r="BE377" s="302"/>
      <c r="BF377" s="294"/>
    </row>
    <row r="378" spans="1:58" ht="14.4" x14ac:dyDescent="0.3">
      <c r="A378" s="640"/>
      <c r="B378" s="648" t="e">
        <f>'EVOX Top Level BOM'!#REF!</f>
        <v>#REF!</v>
      </c>
      <c r="C378" s="641" t="e">
        <f>'EVOX Top Level BOM'!#REF!</f>
        <v>#REF!</v>
      </c>
      <c r="D378" s="641" t="e">
        <f>'EVOX Top Level BOM'!#REF!</f>
        <v>#REF!</v>
      </c>
      <c r="E378" s="649" t="e">
        <f>'EVOX Top Level BOM'!#REF!</f>
        <v>#REF!</v>
      </c>
      <c r="F378" s="649" t="e">
        <f>'EVOX Top Level BOM'!#REF!</f>
        <v>#REF!</v>
      </c>
      <c r="G378" s="687" t="e">
        <f>'EVOX Top Level BOM'!#REF!</f>
        <v>#REF!</v>
      </c>
      <c r="H378" s="650" t="e">
        <f>'EVOX Top Level BOM'!#REF!</f>
        <v>#REF!</v>
      </c>
      <c r="I378" s="651" t="e">
        <f>'EVOX Top Level BOM'!#REF!</f>
        <v>#REF!</v>
      </c>
      <c r="J378" s="695" t="e">
        <f>'EVOX Top Level BOM'!#REF!</f>
        <v>#REF!</v>
      </c>
      <c r="K378" s="761"/>
      <c r="L378" s="761"/>
      <c r="M378" s="761"/>
      <c r="N378" s="764"/>
      <c r="O378" s="763"/>
      <c r="P378" s="723"/>
      <c r="Q378" s="348"/>
      <c r="R378" s="513"/>
      <c r="S378" s="348"/>
      <c r="T378" s="348"/>
      <c r="U378" s="348"/>
      <c r="V378" s="348"/>
      <c r="W378" s="348"/>
      <c r="X378" s="351"/>
      <c r="Y378" s="351"/>
      <c r="Z378" s="351"/>
      <c r="AA378" s="351"/>
      <c r="AB378" s="351"/>
      <c r="AC378" s="351"/>
      <c r="AD378" s="348"/>
      <c r="AE378" s="348"/>
      <c r="AF378" s="348"/>
      <c r="AG378" s="452"/>
      <c r="AH378" s="348"/>
      <c r="AI378" s="348"/>
      <c r="AJ378" s="348"/>
      <c r="AK378" s="348"/>
      <c r="AL378" s="348"/>
      <c r="AM378" s="348"/>
      <c r="AN378" s="348"/>
      <c r="AO378" s="348"/>
      <c r="AP378" s="348"/>
      <c r="AQ378" s="348"/>
      <c r="AR378" s="357"/>
      <c r="AS378" s="357"/>
      <c r="AT378" s="347"/>
      <c r="AU378" s="348"/>
      <c r="AV378" s="348"/>
      <c r="AW378" s="349"/>
      <c r="AX378" s="348"/>
      <c r="AY378" s="348"/>
      <c r="AZ378" s="348"/>
      <c r="BA378" s="348"/>
      <c r="BB378" s="348"/>
      <c r="BC378" s="348"/>
      <c r="BD378" s="348"/>
      <c r="BE378" s="302"/>
      <c r="BF378" s="294"/>
    </row>
    <row r="379" spans="1:58" ht="14.4" x14ac:dyDescent="0.3">
      <c r="B379" s="513" t="e">
        <f>'EVOX Top Level BOM'!#REF!</f>
        <v>#REF!</v>
      </c>
      <c r="C379" s="351" t="e">
        <f>'EVOX Top Level BOM'!#REF!</f>
        <v>#REF!</v>
      </c>
      <c r="D379" s="351" t="e">
        <f>'EVOX Top Level BOM'!#REF!</f>
        <v>#REF!</v>
      </c>
      <c r="E379" s="586" t="e">
        <f>'EVOX Top Level BOM'!#REF!</f>
        <v>#REF!</v>
      </c>
      <c r="F379" s="586" t="e">
        <f>'EVOX Top Level BOM'!#REF!</f>
        <v>#REF!</v>
      </c>
      <c r="G379" s="592" t="e">
        <f>'EVOX Top Level BOM'!#REF!</f>
        <v>#REF!</v>
      </c>
      <c r="H379" s="491" t="e">
        <f>'EVOX Top Level BOM'!#REF!</f>
        <v>#REF!</v>
      </c>
      <c r="I379" s="489" t="e">
        <f>'EVOX Top Level BOM'!#REF!</f>
        <v>#REF!</v>
      </c>
      <c r="J379" s="492" t="e">
        <f>'EVOX Top Level BOM'!#REF!</f>
        <v>#REF!</v>
      </c>
      <c r="K379" s="761"/>
      <c r="L379" s="761"/>
      <c r="M379" s="761"/>
      <c r="N379" s="764"/>
      <c r="O379" s="763"/>
      <c r="P379" s="723"/>
      <c r="Q379" s="458"/>
      <c r="R379" s="513"/>
      <c r="S379" s="348"/>
      <c r="T379" s="348"/>
      <c r="U379" s="348"/>
      <c r="V379" s="348"/>
      <c r="W379" s="348"/>
      <c r="X379" s="351"/>
      <c r="Y379" s="351"/>
      <c r="Z379" s="351"/>
      <c r="AA379" s="351"/>
      <c r="AB379" s="351"/>
      <c r="AC379" s="351"/>
      <c r="AD379" s="348"/>
      <c r="AE379" s="348"/>
      <c r="AF379" s="348"/>
      <c r="AG379" s="452"/>
      <c r="AH379" s="348"/>
      <c r="AI379" s="348"/>
      <c r="AJ379" s="348"/>
      <c r="AK379" s="348"/>
      <c r="AL379" s="348"/>
      <c r="AM379" s="348"/>
      <c r="AN379" s="348"/>
      <c r="AO379" s="348"/>
      <c r="AP379" s="348"/>
      <c r="AQ379" s="348"/>
      <c r="AR379" s="357"/>
      <c r="AS379" s="357"/>
      <c r="AT379" s="347"/>
      <c r="AU379" s="348"/>
      <c r="AV379" s="348"/>
      <c r="AW379" s="349"/>
      <c r="AX379" s="348"/>
      <c r="AY379" s="348"/>
      <c r="AZ379" s="348"/>
      <c r="BA379" s="348"/>
      <c r="BB379" s="348"/>
      <c r="BC379" s="348"/>
      <c r="BD379" s="348"/>
      <c r="BE379" s="302"/>
      <c r="BF379" s="294"/>
    </row>
    <row r="380" spans="1:58" ht="14.4" x14ac:dyDescent="0.3">
      <c r="B380" s="513" t="e">
        <f>'EVOX Top Level BOM'!#REF!</f>
        <v>#REF!</v>
      </c>
      <c r="C380" s="351" t="e">
        <f>'EVOX Top Level BOM'!#REF!</f>
        <v>#REF!</v>
      </c>
      <c r="D380" s="351" t="e">
        <f>'EVOX Top Level BOM'!#REF!</f>
        <v>#REF!</v>
      </c>
      <c r="E380" s="586" t="e">
        <f>'EVOX Top Level BOM'!#REF!</f>
        <v>#REF!</v>
      </c>
      <c r="F380" s="586" t="e">
        <f>'EVOX Top Level BOM'!#REF!</f>
        <v>#REF!</v>
      </c>
      <c r="G380" s="592" t="e">
        <f>'EVOX Top Level BOM'!#REF!</f>
        <v>#REF!</v>
      </c>
      <c r="H380" s="491" t="e">
        <f>'EVOX Top Level BOM'!#REF!</f>
        <v>#REF!</v>
      </c>
      <c r="I380" s="489" t="e">
        <f>'EVOX Top Level BOM'!#REF!</f>
        <v>#REF!</v>
      </c>
      <c r="J380" s="492" t="e">
        <f>'EVOX Top Level BOM'!#REF!</f>
        <v>#REF!</v>
      </c>
      <c r="K380" s="761"/>
      <c r="L380" s="761"/>
      <c r="M380" s="761"/>
      <c r="N380" s="764"/>
      <c r="O380" s="763"/>
      <c r="P380" s="723"/>
      <c r="Q380" s="458"/>
      <c r="R380" s="513"/>
      <c r="S380" s="348"/>
      <c r="T380" s="348"/>
      <c r="U380" s="348"/>
      <c r="V380" s="348"/>
      <c r="W380" s="348"/>
      <c r="X380" s="351"/>
      <c r="Y380" s="351"/>
      <c r="Z380" s="351"/>
      <c r="AA380" s="351"/>
      <c r="AB380" s="351"/>
      <c r="AC380" s="351"/>
      <c r="AD380" s="348"/>
      <c r="AE380" s="348"/>
      <c r="AF380" s="348"/>
      <c r="AG380" s="452"/>
      <c r="AH380" s="348"/>
      <c r="AI380" s="348"/>
      <c r="AJ380" s="348"/>
      <c r="AK380" s="348"/>
      <c r="AL380" s="348"/>
      <c r="AM380" s="348"/>
      <c r="AN380" s="348"/>
      <c r="AO380" s="348"/>
      <c r="AP380" s="348"/>
      <c r="AQ380" s="348"/>
      <c r="AR380" s="357"/>
      <c r="AS380" s="357"/>
      <c r="AT380" s="347"/>
      <c r="AU380" s="348"/>
      <c r="AV380" s="348"/>
      <c r="AW380" s="349"/>
      <c r="AX380" s="348"/>
      <c r="AY380" s="348"/>
      <c r="AZ380" s="348"/>
      <c r="BA380" s="348"/>
      <c r="BB380" s="348"/>
      <c r="BC380" s="348"/>
      <c r="BD380" s="348"/>
      <c r="BE380" s="302"/>
      <c r="BF380" s="294"/>
    </row>
    <row r="381" spans="1:58" ht="14.4" x14ac:dyDescent="0.3">
      <c r="B381" s="513" t="e">
        <f>'EVOX Top Level BOM'!#REF!</f>
        <v>#REF!</v>
      </c>
      <c r="C381" s="351" t="e">
        <f>'EVOX Top Level BOM'!#REF!</f>
        <v>#REF!</v>
      </c>
      <c r="D381" s="351" t="e">
        <f>'EVOX Top Level BOM'!#REF!</f>
        <v>#REF!</v>
      </c>
      <c r="E381" s="586" t="e">
        <f>'EVOX Top Level BOM'!#REF!</f>
        <v>#REF!</v>
      </c>
      <c r="F381" s="586" t="e">
        <f>'EVOX Top Level BOM'!#REF!</f>
        <v>#REF!</v>
      </c>
      <c r="G381" s="592" t="e">
        <f>'EVOX Top Level BOM'!#REF!</f>
        <v>#REF!</v>
      </c>
      <c r="H381" s="491" t="e">
        <f>'EVOX Top Level BOM'!#REF!</f>
        <v>#REF!</v>
      </c>
      <c r="I381" s="489" t="e">
        <f>'EVOX Top Level BOM'!#REF!</f>
        <v>#REF!</v>
      </c>
      <c r="J381" s="492" t="e">
        <f>'EVOX Top Level BOM'!#REF!</f>
        <v>#REF!</v>
      </c>
      <c r="K381" s="761"/>
      <c r="L381" s="761"/>
      <c r="M381" s="761"/>
      <c r="N381" s="764"/>
      <c r="O381" s="763"/>
      <c r="P381" s="723"/>
      <c r="Q381" s="458"/>
      <c r="R381" s="513"/>
      <c r="S381" s="348"/>
      <c r="T381" s="348"/>
      <c r="U381" s="348"/>
      <c r="V381" s="348"/>
      <c r="W381" s="348"/>
      <c r="X381" s="351"/>
      <c r="Y381" s="351"/>
      <c r="Z381" s="351"/>
      <c r="AA381" s="351"/>
      <c r="AB381" s="351"/>
      <c r="AC381" s="351"/>
      <c r="AD381" s="348"/>
      <c r="AE381" s="348"/>
      <c r="AF381" s="348"/>
      <c r="AG381" s="452"/>
      <c r="AH381" s="348"/>
      <c r="AI381" s="348"/>
      <c r="AJ381" s="348"/>
      <c r="AK381" s="348"/>
      <c r="AL381" s="348"/>
      <c r="AM381" s="348"/>
      <c r="AN381" s="348"/>
      <c r="AO381" s="348"/>
      <c r="AP381" s="348"/>
      <c r="AQ381" s="348"/>
      <c r="AR381" s="357"/>
      <c r="AS381" s="357"/>
      <c r="AT381" s="347"/>
      <c r="AU381" s="348"/>
      <c r="AV381" s="348"/>
      <c r="AW381" s="349"/>
      <c r="AX381" s="348"/>
      <c r="AY381" s="348"/>
      <c r="AZ381" s="348"/>
      <c r="BA381" s="348"/>
      <c r="BB381" s="348"/>
      <c r="BC381" s="348"/>
      <c r="BD381" s="348"/>
      <c r="BE381" s="302"/>
      <c r="BF381" s="294"/>
    </row>
    <row r="382" spans="1:58" ht="14.4" x14ac:dyDescent="0.3">
      <c r="B382" s="513" t="e">
        <f>'EVOX Top Level BOM'!#REF!</f>
        <v>#REF!</v>
      </c>
      <c r="C382" s="351" t="e">
        <f>'EVOX Top Level BOM'!#REF!</f>
        <v>#REF!</v>
      </c>
      <c r="D382" s="351" t="e">
        <f>'EVOX Top Level BOM'!#REF!</f>
        <v>#REF!</v>
      </c>
      <c r="E382" s="586" t="e">
        <f>'EVOX Top Level BOM'!#REF!</f>
        <v>#REF!</v>
      </c>
      <c r="F382" s="586" t="e">
        <f>'EVOX Top Level BOM'!#REF!</f>
        <v>#REF!</v>
      </c>
      <c r="G382" s="592" t="e">
        <f>'EVOX Top Level BOM'!#REF!</f>
        <v>#REF!</v>
      </c>
      <c r="H382" s="491" t="e">
        <f>'EVOX Top Level BOM'!#REF!</f>
        <v>#REF!</v>
      </c>
      <c r="I382" s="489" t="e">
        <f>'EVOX Top Level BOM'!#REF!</f>
        <v>#REF!</v>
      </c>
      <c r="J382" s="492" t="e">
        <f>'EVOX Top Level BOM'!#REF!</f>
        <v>#REF!</v>
      </c>
      <c r="K382" s="761"/>
      <c r="L382" s="761"/>
      <c r="M382" s="761"/>
      <c r="N382" s="764"/>
      <c r="O382" s="763"/>
      <c r="P382" s="723"/>
      <c r="Q382" s="458"/>
      <c r="R382" s="513"/>
      <c r="S382" s="348"/>
      <c r="T382" s="348"/>
      <c r="U382" s="348"/>
      <c r="V382" s="348"/>
      <c r="W382" s="348"/>
      <c r="X382" s="351"/>
      <c r="Y382" s="351"/>
      <c r="Z382" s="351"/>
      <c r="AA382" s="351"/>
      <c r="AB382" s="351"/>
      <c r="AC382" s="351"/>
      <c r="AD382" s="348"/>
      <c r="AE382" s="348"/>
      <c r="AF382" s="348"/>
      <c r="AG382" s="452"/>
      <c r="AH382" s="348"/>
      <c r="AI382" s="348"/>
      <c r="AJ382" s="348"/>
      <c r="AK382" s="348"/>
      <c r="AL382" s="348"/>
      <c r="AM382" s="348"/>
      <c r="AN382" s="348"/>
      <c r="AO382" s="348"/>
      <c r="AP382" s="348"/>
      <c r="AQ382" s="348"/>
      <c r="AR382" s="357"/>
      <c r="AS382" s="357"/>
      <c r="AT382" s="347"/>
      <c r="AU382" s="348"/>
      <c r="AV382" s="348"/>
      <c r="AW382" s="349"/>
      <c r="AX382" s="348"/>
      <c r="AY382" s="348"/>
      <c r="AZ382" s="348"/>
      <c r="BA382" s="348"/>
      <c r="BB382" s="348"/>
      <c r="BC382" s="348"/>
      <c r="BD382" s="348"/>
      <c r="BE382" s="302"/>
      <c r="BF382" s="294"/>
    </row>
    <row r="383" spans="1:58" ht="14.4" x14ac:dyDescent="0.3">
      <c r="A383" s="464"/>
      <c r="B383" s="517" t="e">
        <f>'EVOX Top Level BOM'!#REF!</f>
        <v>#REF!</v>
      </c>
      <c r="C383" s="468" t="e">
        <f>'EVOX Top Level BOM'!#REF!</f>
        <v>#REF!</v>
      </c>
      <c r="D383" s="468" t="e">
        <f>'EVOX Top Level BOM'!#REF!</f>
        <v>#REF!</v>
      </c>
      <c r="E383" s="588" t="e">
        <f>'EVOX Top Level BOM'!#REF!</f>
        <v>#REF!</v>
      </c>
      <c r="F383" s="588" t="e">
        <f>'EVOX Top Level BOM'!#REF!</f>
        <v>#REF!</v>
      </c>
      <c r="G383" s="603" t="e">
        <f>'EVOX Top Level BOM'!#REF!</f>
        <v>#REF!</v>
      </c>
      <c r="H383" s="560" t="e">
        <f>'EVOX Top Level BOM'!#REF!</f>
        <v>#REF!</v>
      </c>
      <c r="I383" s="561" t="e">
        <f>'EVOX Top Level BOM'!#REF!</f>
        <v>#REF!</v>
      </c>
      <c r="J383" s="567" t="e">
        <f>'EVOX Top Level BOM'!#REF!</f>
        <v>#REF!</v>
      </c>
      <c r="K383" s="761"/>
      <c r="L383" s="761"/>
      <c r="M383" s="761"/>
      <c r="N383" s="764"/>
      <c r="O383" s="763"/>
      <c r="P383" s="723"/>
      <c r="Q383" s="348"/>
      <c r="R383" s="513"/>
      <c r="S383" s="348"/>
      <c r="T383" s="348"/>
      <c r="U383" s="348"/>
      <c r="V383" s="348"/>
      <c r="W383" s="348"/>
      <c r="X383" s="351"/>
      <c r="Y383" s="351"/>
      <c r="Z383" s="351"/>
      <c r="AA383" s="351"/>
      <c r="AB383" s="351"/>
      <c r="AC383" s="351"/>
      <c r="AD383" s="348"/>
      <c r="AE383" s="348"/>
      <c r="AF383" s="348"/>
      <c r="AG383" s="452"/>
      <c r="AH383" s="348"/>
      <c r="AI383" s="348"/>
      <c r="AJ383" s="348"/>
      <c r="AK383" s="348"/>
      <c r="AL383" s="348"/>
      <c r="AM383" s="348"/>
      <c r="AN383" s="348"/>
      <c r="AO383" s="348"/>
      <c r="AP383" s="348"/>
      <c r="AQ383" s="348"/>
      <c r="AR383" s="357"/>
      <c r="AS383" s="357"/>
      <c r="AT383" s="347"/>
      <c r="AU383" s="348"/>
      <c r="AV383" s="348"/>
      <c r="AW383" s="349"/>
      <c r="AX383" s="348"/>
      <c r="AY383" s="348"/>
      <c r="AZ383" s="348"/>
      <c r="BA383" s="348"/>
      <c r="BB383" s="348"/>
      <c r="BC383" s="348"/>
      <c r="BD383" s="348"/>
      <c r="BE383" s="302"/>
      <c r="BF383" s="294"/>
    </row>
    <row r="384" spans="1:58" ht="14.4" x14ac:dyDescent="0.3">
      <c r="A384" s="464"/>
      <c r="B384" s="517" t="e">
        <f>'EVOX Top Level BOM'!#REF!</f>
        <v>#REF!</v>
      </c>
      <c r="C384" s="468" t="e">
        <f>'EVOX Top Level BOM'!#REF!</f>
        <v>#REF!</v>
      </c>
      <c r="D384" s="468" t="e">
        <f>'EVOX Top Level BOM'!#REF!</f>
        <v>#REF!</v>
      </c>
      <c r="E384" s="588" t="e">
        <f>'EVOX Top Level BOM'!#REF!</f>
        <v>#REF!</v>
      </c>
      <c r="F384" s="588" t="e">
        <f>'EVOX Top Level BOM'!#REF!</f>
        <v>#REF!</v>
      </c>
      <c r="G384" s="603" t="e">
        <f>'EVOX Top Level BOM'!#REF!</f>
        <v>#REF!</v>
      </c>
      <c r="H384" s="560" t="e">
        <f>'EVOX Top Level BOM'!#REF!</f>
        <v>#REF!</v>
      </c>
      <c r="I384" s="561" t="e">
        <f>'EVOX Top Level BOM'!#REF!</f>
        <v>#REF!</v>
      </c>
      <c r="J384" s="567" t="e">
        <f>'EVOX Top Level BOM'!#REF!</f>
        <v>#REF!</v>
      </c>
      <c r="K384" s="761"/>
      <c r="L384" s="761"/>
      <c r="M384" s="761"/>
      <c r="N384" s="764"/>
      <c r="O384" s="763"/>
      <c r="P384" s="723"/>
      <c r="Q384" s="348"/>
      <c r="R384" s="513"/>
      <c r="S384" s="348"/>
      <c r="T384" s="348"/>
      <c r="U384" s="348"/>
      <c r="V384" s="348"/>
      <c r="W384" s="348"/>
      <c r="X384" s="351"/>
      <c r="Y384" s="351"/>
      <c r="Z384" s="351"/>
      <c r="AA384" s="351"/>
      <c r="AB384" s="351"/>
      <c r="AC384" s="351"/>
      <c r="AD384" s="348"/>
      <c r="AE384" s="348"/>
      <c r="AF384" s="348"/>
      <c r="AG384" s="452"/>
      <c r="AH384" s="348"/>
      <c r="AI384" s="348"/>
      <c r="AJ384" s="348"/>
      <c r="AK384" s="348"/>
      <c r="AL384" s="348"/>
      <c r="AM384" s="348"/>
      <c r="AN384" s="348"/>
      <c r="AO384" s="348"/>
      <c r="AP384" s="348"/>
      <c r="AQ384" s="348"/>
      <c r="AR384" s="357"/>
      <c r="AS384" s="357"/>
      <c r="AT384" s="347"/>
      <c r="AU384" s="348"/>
      <c r="AV384" s="348"/>
      <c r="AW384" s="349"/>
      <c r="AX384" s="348"/>
      <c r="AY384" s="348"/>
      <c r="AZ384" s="348"/>
      <c r="BA384" s="348"/>
      <c r="BB384" s="348"/>
      <c r="BC384" s="348"/>
      <c r="BD384" s="348"/>
      <c r="BE384" s="302"/>
      <c r="BF384" s="294"/>
    </row>
    <row r="385" spans="1:58" ht="14.4" x14ac:dyDescent="0.3">
      <c r="A385" s="464"/>
      <c r="B385" s="517" t="e">
        <f>'EVOX Top Level BOM'!#REF!</f>
        <v>#REF!</v>
      </c>
      <c r="C385" s="468" t="e">
        <f>'EVOX Top Level BOM'!#REF!</f>
        <v>#REF!</v>
      </c>
      <c r="D385" s="468" t="e">
        <f>'EVOX Top Level BOM'!#REF!</f>
        <v>#REF!</v>
      </c>
      <c r="E385" s="588" t="e">
        <f>'EVOX Top Level BOM'!#REF!</f>
        <v>#REF!</v>
      </c>
      <c r="F385" s="588" t="e">
        <f>'EVOX Top Level BOM'!#REF!</f>
        <v>#REF!</v>
      </c>
      <c r="G385" s="603" t="e">
        <f>'EVOX Top Level BOM'!#REF!</f>
        <v>#REF!</v>
      </c>
      <c r="H385" s="560" t="e">
        <f>'EVOX Top Level BOM'!#REF!</f>
        <v>#REF!</v>
      </c>
      <c r="I385" s="561" t="e">
        <f>'EVOX Top Level BOM'!#REF!</f>
        <v>#REF!</v>
      </c>
      <c r="J385" s="567" t="e">
        <f>'EVOX Top Level BOM'!#REF!</f>
        <v>#REF!</v>
      </c>
      <c r="K385" s="761"/>
      <c r="L385" s="761"/>
      <c r="M385" s="761"/>
      <c r="N385" s="764"/>
      <c r="O385" s="763"/>
      <c r="P385" s="723"/>
      <c r="Q385" s="348"/>
      <c r="R385" s="513"/>
      <c r="S385" s="348"/>
      <c r="T385" s="348"/>
      <c r="U385" s="348"/>
      <c r="V385" s="348"/>
      <c r="W385" s="348"/>
      <c r="X385" s="351"/>
      <c r="Y385" s="351"/>
      <c r="Z385" s="351"/>
      <c r="AA385" s="351"/>
      <c r="AB385" s="351"/>
      <c r="AC385" s="351"/>
      <c r="AD385" s="348"/>
      <c r="AE385" s="348"/>
      <c r="AF385" s="348"/>
      <c r="AG385" s="452"/>
      <c r="AH385" s="348"/>
      <c r="AI385" s="348"/>
      <c r="AJ385" s="348"/>
      <c r="AK385" s="348"/>
      <c r="AL385" s="348"/>
      <c r="AM385" s="348"/>
      <c r="AN385" s="348"/>
      <c r="AO385" s="348"/>
      <c r="AP385" s="348"/>
      <c r="AQ385" s="348"/>
      <c r="AR385" s="357"/>
      <c r="AS385" s="357"/>
      <c r="AT385" s="347"/>
      <c r="AU385" s="348"/>
      <c r="AV385" s="348"/>
      <c r="AW385" s="349"/>
      <c r="AX385" s="348"/>
      <c r="AY385" s="348"/>
      <c r="AZ385" s="348"/>
      <c r="BA385" s="348"/>
      <c r="BB385" s="348"/>
      <c r="BC385" s="348"/>
      <c r="BD385" s="348"/>
      <c r="BE385" s="302"/>
      <c r="BF385" s="294"/>
    </row>
    <row r="386" spans="1:58" ht="14.4" x14ac:dyDescent="0.3">
      <c r="A386" s="464"/>
      <c r="B386" s="517" t="e">
        <f>'EVOX Top Level BOM'!#REF!</f>
        <v>#REF!</v>
      </c>
      <c r="C386" s="468" t="e">
        <f>'EVOX Top Level BOM'!#REF!</f>
        <v>#REF!</v>
      </c>
      <c r="D386" s="468" t="e">
        <f>'EVOX Top Level BOM'!#REF!</f>
        <v>#REF!</v>
      </c>
      <c r="E386" s="588" t="e">
        <f>'EVOX Top Level BOM'!#REF!</f>
        <v>#REF!</v>
      </c>
      <c r="F386" s="588" t="e">
        <f>'EVOX Top Level BOM'!#REF!</f>
        <v>#REF!</v>
      </c>
      <c r="G386" s="603" t="e">
        <f>'EVOX Top Level BOM'!#REF!</f>
        <v>#REF!</v>
      </c>
      <c r="H386" s="560" t="e">
        <f>'EVOX Top Level BOM'!#REF!</f>
        <v>#REF!</v>
      </c>
      <c r="I386" s="561" t="e">
        <f>'EVOX Top Level BOM'!#REF!</f>
        <v>#REF!</v>
      </c>
      <c r="J386" s="567" t="e">
        <f>'EVOX Top Level BOM'!#REF!</f>
        <v>#REF!</v>
      </c>
      <c r="K386" s="761"/>
      <c r="L386" s="761"/>
      <c r="M386" s="761"/>
      <c r="N386" s="764"/>
      <c r="O386" s="763"/>
      <c r="P386" s="723"/>
      <c r="Q386" s="348"/>
      <c r="R386" s="513"/>
      <c r="S386" s="348"/>
      <c r="T386" s="348"/>
      <c r="U386" s="348"/>
      <c r="V386" s="348"/>
      <c r="W386" s="348"/>
      <c r="X386" s="351"/>
      <c r="Y386" s="351"/>
      <c r="Z386" s="351"/>
      <c r="AA386" s="351"/>
      <c r="AB386" s="351"/>
      <c r="AC386" s="351"/>
      <c r="AD386" s="348"/>
      <c r="AE386" s="348"/>
      <c r="AF386" s="348"/>
      <c r="AG386" s="452"/>
      <c r="AH386" s="348"/>
      <c r="AI386" s="348"/>
      <c r="AJ386" s="348"/>
      <c r="AK386" s="348"/>
      <c r="AL386" s="348"/>
      <c r="AM386" s="348"/>
      <c r="AN386" s="348"/>
      <c r="AO386" s="348"/>
      <c r="AP386" s="348"/>
      <c r="AQ386" s="348"/>
      <c r="AR386" s="357"/>
      <c r="AS386" s="357"/>
      <c r="AT386" s="347"/>
      <c r="AU386" s="348"/>
      <c r="AV386" s="348"/>
      <c r="AW386" s="349"/>
      <c r="AX386" s="348"/>
      <c r="AY386" s="348"/>
      <c r="AZ386" s="348"/>
      <c r="BA386" s="348"/>
      <c r="BB386" s="348"/>
      <c r="BC386" s="348"/>
      <c r="BD386" s="348"/>
      <c r="BE386" s="302"/>
      <c r="BF386" s="294"/>
    </row>
    <row r="387" spans="1:58" ht="14.4" x14ac:dyDescent="0.3">
      <c r="B387" s="513" t="e">
        <f>'EVOX Top Level BOM'!#REF!</f>
        <v>#REF!</v>
      </c>
      <c r="C387" s="351" t="e">
        <f>'EVOX Top Level BOM'!#REF!</f>
        <v>#REF!</v>
      </c>
      <c r="D387" s="351" t="e">
        <f>'EVOX Top Level BOM'!#REF!</f>
        <v>#REF!</v>
      </c>
      <c r="E387" s="586" t="e">
        <f>'EVOX Top Level BOM'!#REF!</f>
        <v>#REF!</v>
      </c>
      <c r="F387" s="586" t="e">
        <f>'EVOX Top Level BOM'!#REF!</f>
        <v>#REF!</v>
      </c>
      <c r="G387" s="592" t="e">
        <f>'EVOX Top Level BOM'!#REF!</f>
        <v>#REF!</v>
      </c>
      <c r="H387" s="491" t="e">
        <f>'EVOX Top Level BOM'!#REF!</f>
        <v>#REF!</v>
      </c>
      <c r="I387" s="489" t="e">
        <f>'EVOX Top Level BOM'!#REF!</f>
        <v>#REF!</v>
      </c>
      <c r="J387" s="492" t="e">
        <f>'EVOX Top Level BOM'!#REF!</f>
        <v>#REF!</v>
      </c>
      <c r="K387" s="761"/>
      <c r="L387" s="761"/>
      <c r="M387" s="761"/>
      <c r="N387" s="764"/>
      <c r="O387" s="763"/>
      <c r="P387" s="723"/>
      <c r="Q387" s="458"/>
      <c r="R387" s="513"/>
      <c r="S387" s="348"/>
      <c r="T387" s="348"/>
      <c r="U387" s="348"/>
      <c r="V387" s="348"/>
      <c r="W387" s="348"/>
      <c r="X387" s="351"/>
      <c r="Y387" s="351"/>
      <c r="Z387" s="351"/>
      <c r="AA387" s="351"/>
      <c r="AB387" s="351"/>
      <c r="AC387" s="351"/>
      <c r="AD387" s="348"/>
      <c r="AE387" s="348"/>
      <c r="AF387" s="348"/>
      <c r="AG387" s="452"/>
      <c r="AH387" s="348"/>
      <c r="AI387" s="348"/>
      <c r="AJ387" s="348"/>
      <c r="AK387" s="348"/>
      <c r="AL387" s="348"/>
      <c r="AM387" s="348"/>
      <c r="AN387" s="348"/>
      <c r="AO387" s="348"/>
      <c r="AP387" s="348"/>
      <c r="AQ387" s="348"/>
      <c r="AR387" s="357"/>
      <c r="AS387" s="357"/>
      <c r="AT387" s="347"/>
      <c r="AU387" s="348"/>
      <c r="AV387" s="348"/>
      <c r="AW387" s="349"/>
      <c r="AX387" s="348"/>
      <c r="AY387" s="348"/>
      <c r="AZ387" s="348"/>
      <c r="BA387" s="348"/>
      <c r="BB387" s="348"/>
      <c r="BC387" s="348"/>
      <c r="BD387" s="348"/>
      <c r="BE387" s="302"/>
      <c r="BF387" s="294"/>
    </row>
    <row r="388" spans="1:58" ht="14.4" x14ac:dyDescent="0.3">
      <c r="B388" s="513" t="e">
        <f>'EVOX Top Level BOM'!#REF!</f>
        <v>#REF!</v>
      </c>
      <c r="C388" s="351" t="e">
        <f>'EVOX Top Level BOM'!#REF!</f>
        <v>#REF!</v>
      </c>
      <c r="D388" s="351" t="e">
        <f>'EVOX Top Level BOM'!#REF!</f>
        <v>#REF!</v>
      </c>
      <c r="E388" s="586" t="e">
        <f>'EVOX Top Level BOM'!#REF!</f>
        <v>#REF!</v>
      </c>
      <c r="F388" s="586" t="e">
        <f>'EVOX Top Level BOM'!#REF!</f>
        <v>#REF!</v>
      </c>
      <c r="G388" s="592" t="e">
        <f>'EVOX Top Level BOM'!#REF!</f>
        <v>#REF!</v>
      </c>
      <c r="H388" s="491" t="e">
        <f>'EVOX Top Level BOM'!#REF!</f>
        <v>#REF!</v>
      </c>
      <c r="I388" s="489" t="e">
        <f>'EVOX Top Level BOM'!#REF!</f>
        <v>#REF!</v>
      </c>
      <c r="J388" s="492" t="e">
        <f>'EVOX Top Level BOM'!#REF!</f>
        <v>#REF!</v>
      </c>
      <c r="K388" s="761"/>
      <c r="L388" s="761"/>
      <c r="M388" s="761"/>
      <c r="N388" s="764"/>
      <c r="O388" s="763"/>
      <c r="P388" s="723"/>
      <c r="Q388" s="458"/>
      <c r="R388" s="513"/>
      <c r="S388" s="348"/>
      <c r="T388" s="348"/>
      <c r="U388" s="348"/>
      <c r="V388" s="348"/>
      <c r="W388" s="348"/>
      <c r="X388" s="351"/>
      <c r="Y388" s="351"/>
      <c r="Z388" s="351"/>
      <c r="AA388" s="351"/>
      <c r="AB388" s="351"/>
      <c r="AC388" s="351"/>
      <c r="AD388" s="348"/>
      <c r="AE388" s="348"/>
      <c r="AF388" s="348"/>
      <c r="AG388" s="452"/>
      <c r="AH388" s="348"/>
      <c r="AI388" s="348"/>
      <c r="AJ388" s="348"/>
      <c r="AK388" s="348"/>
      <c r="AL388" s="348"/>
      <c r="AM388" s="348"/>
      <c r="AN388" s="348"/>
      <c r="AO388" s="348"/>
      <c r="AP388" s="348"/>
      <c r="AQ388" s="348"/>
      <c r="AR388" s="357"/>
      <c r="AS388" s="357"/>
      <c r="AT388" s="347"/>
      <c r="AU388" s="348"/>
      <c r="AV388" s="348"/>
      <c r="AW388" s="349"/>
      <c r="AX388" s="348"/>
      <c r="AY388" s="348"/>
      <c r="AZ388" s="348"/>
      <c r="BA388" s="348"/>
      <c r="BB388" s="348"/>
      <c r="BC388" s="348"/>
      <c r="BD388" s="348"/>
      <c r="BE388" s="302"/>
      <c r="BF388" s="294"/>
    </row>
    <row r="389" spans="1:58" ht="14.4" x14ac:dyDescent="0.3">
      <c r="B389" s="513" t="e">
        <f>'EVOX Top Level BOM'!#REF!</f>
        <v>#REF!</v>
      </c>
      <c r="C389" s="351" t="e">
        <f>'EVOX Top Level BOM'!#REF!</f>
        <v>#REF!</v>
      </c>
      <c r="D389" s="351" t="e">
        <f>'EVOX Top Level BOM'!#REF!</f>
        <v>#REF!</v>
      </c>
      <c r="E389" s="586" t="e">
        <f>'EVOX Top Level BOM'!#REF!</f>
        <v>#REF!</v>
      </c>
      <c r="F389" s="586" t="e">
        <f>'EVOX Top Level BOM'!#REF!</f>
        <v>#REF!</v>
      </c>
      <c r="G389" s="592" t="e">
        <f>'EVOX Top Level BOM'!#REF!</f>
        <v>#REF!</v>
      </c>
      <c r="H389" s="491" t="e">
        <f>'EVOX Top Level BOM'!#REF!</f>
        <v>#REF!</v>
      </c>
      <c r="I389" s="489" t="e">
        <f>'EVOX Top Level BOM'!#REF!</f>
        <v>#REF!</v>
      </c>
      <c r="J389" s="492" t="e">
        <f>'EVOX Top Level BOM'!#REF!</f>
        <v>#REF!</v>
      </c>
      <c r="K389" s="761"/>
      <c r="L389" s="761"/>
      <c r="M389" s="761"/>
      <c r="N389" s="764"/>
      <c r="O389" s="763"/>
      <c r="P389" s="723"/>
      <c r="Q389" s="458"/>
      <c r="R389" s="513"/>
      <c r="S389" s="348"/>
      <c r="T389" s="348"/>
      <c r="U389" s="348"/>
      <c r="V389" s="348"/>
      <c r="W389" s="348"/>
      <c r="X389" s="351"/>
      <c r="Y389" s="351"/>
      <c r="Z389" s="351"/>
      <c r="AA389" s="351"/>
      <c r="AB389" s="351"/>
      <c r="AC389" s="351"/>
      <c r="AD389" s="348"/>
      <c r="AE389" s="348"/>
      <c r="AF389" s="348"/>
      <c r="AG389" s="452"/>
      <c r="AH389" s="348"/>
      <c r="AI389" s="348"/>
      <c r="AJ389" s="348"/>
      <c r="AK389" s="348"/>
      <c r="AL389" s="348"/>
      <c r="AM389" s="348"/>
      <c r="AN389" s="348"/>
      <c r="AO389" s="348"/>
      <c r="AP389" s="348"/>
      <c r="AQ389" s="348"/>
      <c r="AR389" s="357"/>
      <c r="AS389" s="357"/>
      <c r="AT389" s="347"/>
      <c r="AU389" s="348"/>
      <c r="AV389" s="348"/>
      <c r="AW389" s="349"/>
      <c r="AX389" s="348"/>
      <c r="AY389" s="348"/>
      <c r="AZ389" s="348"/>
      <c r="BA389" s="348"/>
      <c r="BB389" s="348"/>
      <c r="BC389" s="348"/>
      <c r="BD389" s="348"/>
      <c r="BE389" s="302"/>
      <c r="BF389" s="294"/>
    </row>
    <row r="390" spans="1:58" ht="14.4" x14ac:dyDescent="0.3">
      <c r="B390" s="513" t="e">
        <f>'EVOX Top Level BOM'!#REF!</f>
        <v>#REF!</v>
      </c>
      <c r="C390" s="351" t="e">
        <f>'EVOX Top Level BOM'!#REF!</f>
        <v>#REF!</v>
      </c>
      <c r="D390" s="351" t="e">
        <f>'EVOX Top Level BOM'!#REF!</f>
        <v>#REF!</v>
      </c>
      <c r="E390" s="586" t="e">
        <f>'EVOX Top Level BOM'!#REF!</f>
        <v>#REF!</v>
      </c>
      <c r="F390" s="586" t="e">
        <f>'EVOX Top Level BOM'!#REF!</f>
        <v>#REF!</v>
      </c>
      <c r="G390" s="592" t="e">
        <f>'EVOX Top Level BOM'!#REF!</f>
        <v>#REF!</v>
      </c>
      <c r="H390" s="491" t="e">
        <f>'EVOX Top Level BOM'!#REF!</f>
        <v>#REF!</v>
      </c>
      <c r="I390" s="489" t="e">
        <f>'EVOX Top Level BOM'!#REF!</f>
        <v>#REF!</v>
      </c>
      <c r="J390" s="492" t="e">
        <f>'EVOX Top Level BOM'!#REF!</f>
        <v>#REF!</v>
      </c>
      <c r="K390" s="761"/>
      <c r="L390" s="761"/>
      <c r="M390" s="761"/>
      <c r="N390" s="764"/>
      <c r="O390" s="763"/>
      <c r="P390" s="723"/>
      <c r="Q390" s="458"/>
      <c r="R390" s="513"/>
      <c r="S390" s="348"/>
      <c r="T390" s="348"/>
      <c r="U390" s="348"/>
      <c r="V390" s="348"/>
      <c r="W390" s="348"/>
      <c r="X390" s="351"/>
      <c r="Y390" s="351"/>
      <c r="Z390" s="351"/>
      <c r="AA390" s="351"/>
      <c r="AB390" s="351"/>
      <c r="AC390" s="351"/>
      <c r="AD390" s="348"/>
      <c r="AE390" s="348"/>
      <c r="AF390" s="348"/>
      <c r="AG390" s="452"/>
      <c r="AH390" s="348"/>
      <c r="AI390" s="348"/>
      <c r="AJ390" s="348"/>
      <c r="AK390" s="348"/>
      <c r="AL390" s="348"/>
      <c r="AM390" s="348"/>
      <c r="AN390" s="348"/>
      <c r="AO390" s="348"/>
      <c r="AP390" s="348"/>
      <c r="AQ390" s="348"/>
      <c r="AR390" s="357"/>
      <c r="AS390" s="357"/>
      <c r="AT390" s="347"/>
      <c r="AU390" s="348"/>
      <c r="AV390" s="348"/>
      <c r="AW390" s="349"/>
      <c r="AX390" s="348"/>
      <c r="AY390" s="348"/>
      <c r="AZ390" s="348"/>
      <c r="BA390" s="348"/>
      <c r="BB390" s="348"/>
      <c r="BC390" s="348"/>
      <c r="BD390" s="348"/>
      <c r="BE390" s="302"/>
      <c r="BF390" s="294"/>
    </row>
    <row r="391" spans="1:58" ht="14.4" x14ac:dyDescent="0.3">
      <c r="B391" s="513" t="e">
        <f>'EVOX Top Level BOM'!#REF!</f>
        <v>#REF!</v>
      </c>
      <c r="C391" s="351" t="e">
        <f>'EVOX Top Level BOM'!#REF!</f>
        <v>#REF!</v>
      </c>
      <c r="D391" s="351" t="e">
        <f>'EVOX Top Level BOM'!#REF!</f>
        <v>#REF!</v>
      </c>
      <c r="E391" s="586" t="e">
        <f>'EVOX Top Level BOM'!#REF!</f>
        <v>#REF!</v>
      </c>
      <c r="F391" s="586" t="e">
        <f>'EVOX Top Level BOM'!#REF!</f>
        <v>#REF!</v>
      </c>
      <c r="G391" s="592" t="e">
        <f>'EVOX Top Level BOM'!#REF!</f>
        <v>#REF!</v>
      </c>
      <c r="H391" s="491" t="e">
        <f>'EVOX Top Level BOM'!#REF!</f>
        <v>#REF!</v>
      </c>
      <c r="I391" s="489" t="e">
        <f>'EVOX Top Level BOM'!#REF!</f>
        <v>#REF!</v>
      </c>
      <c r="J391" s="492" t="e">
        <f>'EVOX Top Level BOM'!#REF!</f>
        <v>#REF!</v>
      </c>
      <c r="K391" s="761"/>
      <c r="L391" s="761"/>
      <c r="M391" s="761"/>
      <c r="N391" s="764"/>
      <c r="O391" s="763"/>
      <c r="P391" s="723"/>
      <c r="Q391" s="458"/>
      <c r="R391" s="513"/>
      <c r="S391" s="348"/>
      <c r="T391" s="348"/>
      <c r="U391" s="348"/>
      <c r="V391" s="348"/>
      <c r="W391" s="348"/>
      <c r="X391" s="351"/>
      <c r="Y391" s="351"/>
      <c r="Z391" s="351"/>
      <c r="AA391" s="351"/>
      <c r="AB391" s="351"/>
      <c r="AC391" s="351"/>
      <c r="AD391" s="348"/>
      <c r="AE391" s="348"/>
      <c r="AF391" s="348"/>
      <c r="AG391" s="452"/>
      <c r="AH391" s="348"/>
      <c r="AI391" s="348"/>
      <c r="AJ391" s="348"/>
      <c r="AK391" s="348"/>
      <c r="AL391" s="348"/>
      <c r="AM391" s="348"/>
      <c r="AN391" s="348"/>
      <c r="AO391" s="348"/>
      <c r="AP391" s="348"/>
      <c r="AQ391" s="348"/>
      <c r="AR391" s="357"/>
      <c r="AS391" s="357"/>
      <c r="AT391" s="347"/>
      <c r="AU391" s="348"/>
      <c r="AV391" s="348"/>
      <c r="AW391" s="349"/>
      <c r="AX391" s="348"/>
      <c r="AY391" s="348"/>
      <c r="AZ391" s="348"/>
      <c r="BA391" s="348"/>
      <c r="BB391" s="348"/>
      <c r="BC391" s="348"/>
      <c r="BD391" s="348"/>
      <c r="BE391" s="302"/>
      <c r="BF391" s="294"/>
    </row>
    <row r="392" spans="1:58" ht="14.4" x14ac:dyDescent="0.3">
      <c r="B392" s="513" t="e">
        <f>'EVOX Top Level BOM'!#REF!</f>
        <v>#REF!</v>
      </c>
      <c r="C392" s="351" t="e">
        <f>'EVOX Top Level BOM'!#REF!</f>
        <v>#REF!</v>
      </c>
      <c r="D392" s="351" t="e">
        <f>'EVOX Top Level BOM'!#REF!</f>
        <v>#REF!</v>
      </c>
      <c r="E392" s="586" t="e">
        <f>'EVOX Top Level BOM'!#REF!</f>
        <v>#REF!</v>
      </c>
      <c r="F392" s="586" t="e">
        <f>'EVOX Top Level BOM'!#REF!</f>
        <v>#REF!</v>
      </c>
      <c r="G392" s="592" t="e">
        <f>'EVOX Top Level BOM'!#REF!</f>
        <v>#REF!</v>
      </c>
      <c r="H392" s="491" t="e">
        <f>'EVOX Top Level BOM'!#REF!</f>
        <v>#REF!</v>
      </c>
      <c r="I392" s="489" t="e">
        <f>'EVOX Top Level BOM'!#REF!</f>
        <v>#REF!</v>
      </c>
      <c r="J392" s="492" t="e">
        <f>'EVOX Top Level BOM'!#REF!</f>
        <v>#REF!</v>
      </c>
      <c r="K392" s="761"/>
      <c r="L392" s="761"/>
      <c r="M392" s="761"/>
      <c r="N392" s="764"/>
      <c r="O392" s="763"/>
      <c r="P392" s="723"/>
      <c r="Q392" s="458"/>
      <c r="R392" s="513"/>
      <c r="S392" s="348"/>
      <c r="T392" s="348"/>
      <c r="U392" s="348"/>
      <c r="V392" s="348"/>
      <c r="W392" s="348"/>
      <c r="X392" s="351"/>
      <c r="Y392" s="351"/>
      <c r="Z392" s="351"/>
      <c r="AA392" s="351"/>
      <c r="AB392" s="351"/>
      <c r="AC392" s="351"/>
      <c r="AD392" s="348"/>
      <c r="AE392" s="348"/>
      <c r="AF392" s="348"/>
      <c r="AG392" s="452"/>
      <c r="AH392" s="348"/>
      <c r="AI392" s="348"/>
      <c r="AJ392" s="348"/>
      <c r="AK392" s="348"/>
      <c r="AL392" s="348"/>
      <c r="AM392" s="348"/>
      <c r="AN392" s="348"/>
      <c r="AO392" s="348"/>
      <c r="AP392" s="348"/>
      <c r="AQ392" s="348"/>
      <c r="AR392" s="357"/>
      <c r="AS392" s="357"/>
      <c r="AT392" s="347"/>
      <c r="AU392" s="348"/>
      <c r="AV392" s="348"/>
      <c r="AW392" s="349"/>
      <c r="AX392" s="348"/>
      <c r="AY392" s="348"/>
      <c r="AZ392" s="348"/>
      <c r="BA392" s="348"/>
      <c r="BB392" s="348"/>
      <c r="BC392" s="348"/>
      <c r="BD392" s="348"/>
      <c r="BE392" s="302"/>
      <c r="BF392" s="294"/>
    </row>
    <row r="393" spans="1:58" ht="14.4" x14ac:dyDescent="0.3">
      <c r="B393" s="513" t="e">
        <f>'EVOX Top Level BOM'!#REF!</f>
        <v>#REF!</v>
      </c>
      <c r="C393" s="351" t="e">
        <f>'EVOX Top Level BOM'!#REF!</f>
        <v>#REF!</v>
      </c>
      <c r="D393" s="351" t="e">
        <f>'EVOX Top Level BOM'!#REF!</f>
        <v>#REF!</v>
      </c>
      <c r="E393" s="586" t="e">
        <f>'EVOX Top Level BOM'!#REF!</f>
        <v>#REF!</v>
      </c>
      <c r="F393" s="586" t="e">
        <f>'EVOX Top Level BOM'!#REF!</f>
        <v>#REF!</v>
      </c>
      <c r="G393" s="592" t="e">
        <f>'EVOX Top Level BOM'!#REF!</f>
        <v>#REF!</v>
      </c>
      <c r="H393" s="491" t="e">
        <f>'EVOX Top Level BOM'!#REF!</f>
        <v>#REF!</v>
      </c>
      <c r="I393" s="489" t="e">
        <f>'EVOX Top Level BOM'!#REF!</f>
        <v>#REF!</v>
      </c>
      <c r="J393" s="492" t="e">
        <f>'EVOX Top Level BOM'!#REF!</f>
        <v>#REF!</v>
      </c>
      <c r="K393" s="761"/>
      <c r="L393" s="761"/>
      <c r="M393" s="761"/>
      <c r="N393" s="764"/>
      <c r="O393" s="763"/>
      <c r="P393" s="723"/>
      <c r="Q393" s="458"/>
      <c r="R393" s="513"/>
      <c r="S393" s="348"/>
      <c r="T393" s="348"/>
      <c r="U393" s="348"/>
      <c r="V393" s="348"/>
      <c r="W393" s="348"/>
      <c r="X393" s="351"/>
      <c r="Y393" s="351"/>
      <c r="Z393" s="351"/>
      <c r="AA393" s="351"/>
      <c r="AB393" s="351"/>
      <c r="AC393" s="351"/>
      <c r="AD393" s="348"/>
      <c r="AE393" s="348"/>
      <c r="AF393" s="348"/>
      <c r="AG393" s="452"/>
      <c r="AH393" s="348"/>
      <c r="AI393" s="348"/>
      <c r="AJ393" s="348"/>
      <c r="AK393" s="348"/>
      <c r="AL393" s="348"/>
      <c r="AM393" s="348"/>
      <c r="AN393" s="348"/>
      <c r="AO393" s="348"/>
      <c r="AP393" s="348"/>
      <c r="AQ393" s="348"/>
      <c r="AR393" s="357"/>
      <c r="AS393" s="357"/>
      <c r="AT393" s="347"/>
      <c r="AU393" s="348"/>
      <c r="AV393" s="348"/>
      <c r="AW393" s="349"/>
      <c r="AX393" s="348"/>
      <c r="AY393" s="348"/>
      <c r="AZ393" s="348"/>
      <c r="BA393" s="348"/>
      <c r="BB393" s="348"/>
      <c r="BC393" s="348"/>
      <c r="BD393" s="348"/>
      <c r="BE393" s="302"/>
      <c r="BF393" s="294"/>
    </row>
    <row r="394" spans="1:58" ht="14.4" x14ac:dyDescent="0.3">
      <c r="B394" s="513" t="e">
        <f>'EVOX Top Level BOM'!#REF!</f>
        <v>#REF!</v>
      </c>
      <c r="C394" s="351" t="e">
        <f>'EVOX Top Level BOM'!#REF!</f>
        <v>#REF!</v>
      </c>
      <c r="D394" s="351" t="e">
        <f>'EVOX Top Level BOM'!#REF!</f>
        <v>#REF!</v>
      </c>
      <c r="E394" s="586" t="e">
        <f>'EVOX Top Level BOM'!#REF!</f>
        <v>#REF!</v>
      </c>
      <c r="F394" s="586" t="e">
        <f>'EVOX Top Level BOM'!#REF!</f>
        <v>#REF!</v>
      </c>
      <c r="G394" s="592" t="e">
        <f>'EVOX Top Level BOM'!#REF!</f>
        <v>#REF!</v>
      </c>
      <c r="H394" s="491" t="e">
        <f>'EVOX Top Level BOM'!#REF!</f>
        <v>#REF!</v>
      </c>
      <c r="I394" s="489" t="e">
        <f>'EVOX Top Level BOM'!#REF!</f>
        <v>#REF!</v>
      </c>
      <c r="J394" s="492" t="e">
        <f>'EVOX Top Level BOM'!#REF!</f>
        <v>#REF!</v>
      </c>
      <c r="K394" s="761"/>
      <c r="L394" s="761"/>
      <c r="M394" s="761"/>
      <c r="N394" s="764"/>
      <c r="O394" s="763"/>
      <c r="P394" s="723"/>
      <c r="Q394" s="458"/>
      <c r="R394" s="513"/>
      <c r="S394" s="348"/>
      <c r="T394" s="348"/>
      <c r="U394" s="348"/>
      <c r="V394" s="348"/>
      <c r="W394" s="348"/>
      <c r="X394" s="351"/>
      <c r="Y394" s="351"/>
      <c r="Z394" s="351"/>
      <c r="AA394" s="351"/>
      <c r="AB394" s="351"/>
      <c r="AC394" s="351"/>
      <c r="AD394" s="348"/>
      <c r="AE394" s="348"/>
      <c r="AF394" s="348"/>
      <c r="AG394" s="452"/>
      <c r="AH394" s="348"/>
      <c r="AI394" s="348"/>
      <c r="AJ394" s="348"/>
      <c r="AK394" s="348"/>
      <c r="AL394" s="348"/>
      <c r="AM394" s="348"/>
      <c r="AN394" s="348"/>
      <c r="AO394" s="348"/>
      <c r="AP394" s="348"/>
      <c r="AQ394" s="348"/>
      <c r="AR394" s="357"/>
      <c r="AS394" s="357"/>
      <c r="AT394" s="347"/>
      <c r="AU394" s="348"/>
      <c r="AV394" s="348"/>
      <c r="AW394" s="349"/>
      <c r="AX394" s="348"/>
      <c r="AY394" s="348"/>
      <c r="AZ394" s="348"/>
      <c r="BA394" s="348"/>
      <c r="BB394" s="348"/>
      <c r="BC394" s="348"/>
      <c r="BD394" s="348"/>
      <c r="BE394" s="302"/>
      <c r="BF394" s="294"/>
    </row>
    <row r="395" spans="1:58" ht="14.4" x14ac:dyDescent="0.3">
      <c r="A395" s="640"/>
      <c r="B395" s="648" t="e">
        <f>'EVOX Top Level BOM'!#REF!</f>
        <v>#REF!</v>
      </c>
      <c r="C395" s="641" t="e">
        <f>'EVOX Top Level BOM'!#REF!</f>
        <v>#REF!</v>
      </c>
      <c r="D395" s="641" t="e">
        <f>'EVOX Top Level BOM'!#REF!</f>
        <v>#REF!</v>
      </c>
      <c r="E395" s="649" t="e">
        <f>'EVOX Top Level BOM'!#REF!</f>
        <v>#REF!</v>
      </c>
      <c r="F395" s="649" t="e">
        <f>'EVOX Top Level BOM'!#REF!</f>
        <v>#REF!</v>
      </c>
      <c r="G395" s="687" t="e">
        <f>'EVOX Top Level BOM'!#REF!</f>
        <v>#REF!</v>
      </c>
      <c r="H395" s="650" t="e">
        <f>'EVOX Top Level BOM'!#REF!</f>
        <v>#REF!</v>
      </c>
      <c r="I395" s="651" t="e">
        <f>'EVOX Top Level BOM'!#REF!</f>
        <v>#REF!</v>
      </c>
      <c r="J395" s="695" t="e">
        <f>'EVOX Top Level BOM'!#REF!</f>
        <v>#REF!</v>
      </c>
      <c r="K395" s="761"/>
      <c r="L395" s="761"/>
      <c r="M395" s="761"/>
      <c r="N395" s="764"/>
      <c r="O395" s="763"/>
      <c r="P395" s="723"/>
      <c r="Q395" s="348"/>
      <c r="R395" s="513"/>
      <c r="S395" s="348"/>
      <c r="T395" s="348"/>
      <c r="U395" s="348"/>
      <c r="V395" s="348"/>
      <c r="W395" s="348"/>
      <c r="X395" s="351"/>
      <c r="Y395" s="351"/>
      <c r="Z395" s="351"/>
      <c r="AA395" s="351"/>
      <c r="AB395" s="351"/>
      <c r="AC395" s="351"/>
      <c r="AD395" s="348"/>
      <c r="AE395" s="348"/>
      <c r="AF395" s="348"/>
      <c r="AG395" s="452"/>
      <c r="AH395" s="348"/>
      <c r="AI395" s="348"/>
      <c r="AJ395" s="348"/>
      <c r="AK395" s="348"/>
      <c r="AL395" s="348"/>
      <c r="AM395" s="348"/>
      <c r="AN395" s="348"/>
      <c r="AO395" s="348"/>
      <c r="AP395" s="348"/>
      <c r="AQ395" s="348"/>
      <c r="AR395" s="357"/>
      <c r="AS395" s="357"/>
      <c r="AT395" s="347"/>
      <c r="AU395" s="348"/>
      <c r="AV395" s="348"/>
      <c r="AW395" s="349"/>
      <c r="AX395" s="348"/>
      <c r="AY395" s="348"/>
      <c r="AZ395" s="348"/>
      <c r="BA395" s="348"/>
      <c r="BB395" s="348"/>
      <c r="BC395" s="348"/>
      <c r="BD395" s="348"/>
      <c r="BE395" s="302"/>
      <c r="BF395" s="294"/>
    </row>
    <row r="396" spans="1:58" ht="14.4" x14ac:dyDescent="0.3">
      <c r="B396" s="513" t="e">
        <f>'EVOX Top Level BOM'!#REF!</f>
        <v>#REF!</v>
      </c>
      <c r="C396" s="351" t="e">
        <f>'EVOX Top Level BOM'!#REF!</f>
        <v>#REF!</v>
      </c>
      <c r="D396" s="351" t="e">
        <f>'EVOX Top Level BOM'!#REF!</f>
        <v>#REF!</v>
      </c>
      <c r="E396" s="586" t="e">
        <f>'EVOX Top Level BOM'!#REF!</f>
        <v>#REF!</v>
      </c>
      <c r="F396" s="586" t="e">
        <f>'EVOX Top Level BOM'!#REF!</f>
        <v>#REF!</v>
      </c>
      <c r="G396" s="592" t="e">
        <f>'EVOX Top Level BOM'!#REF!</f>
        <v>#REF!</v>
      </c>
      <c r="H396" s="491" t="e">
        <f>'EVOX Top Level BOM'!#REF!</f>
        <v>#REF!</v>
      </c>
      <c r="I396" s="489" t="e">
        <f>'EVOX Top Level BOM'!#REF!</f>
        <v>#REF!</v>
      </c>
      <c r="J396" s="492" t="e">
        <f>'EVOX Top Level BOM'!#REF!</f>
        <v>#REF!</v>
      </c>
      <c r="K396" s="761"/>
      <c r="L396" s="761"/>
      <c r="M396" s="761"/>
      <c r="N396" s="764"/>
      <c r="O396" s="763"/>
      <c r="P396" s="723"/>
      <c r="Q396" s="458"/>
      <c r="R396" s="513"/>
      <c r="S396" s="348"/>
      <c r="T396" s="348"/>
      <c r="U396" s="348"/>
      <c r="V396" s="348"/>
      <c r="W396" s="348"/>
      <c r="X396" s="351"/>
      <c r="Y396" s="351"/>
      <c r="Z396" s="351"/>
      <c r="AA396" s="351"/>
      <c r="AB396" s="351"/>
      <c r="AC396" s="351"/>
      <c r="AD396" s="348"/>
      <c r="AE396" s="348"/>
      <c r="AF396" s="348"/>
      <c r="AG396" s="452"/>
      <c r="AH396" s="348"/>
      <c r="AI396" s="348"/>
      <c r="AJ396" s="348"/>
      <c r="AK396" s="348"/>
      <c r="AL396" s="348"/>
      <c r="AM396" s="348"/>
      <c r="AN396" s="348"/>
      <c r="AO396" s="348"/>
      <c r="AP396" s="348"/>
      <c r="AQ396" s="348"/>
      <c r="AR396" s="357"/>
      <c r="AS396" s="357"/>
      <c r="AT396" s="347"/>
      <c r="AU396" s="348"/>
      <c r="AV396" s="348"/>
      <c r="AW396" s="349"/>
      <c r="AX396" s="348"/>
      <c r="AY396" s="348"/>
      <c r="AZ396" s="348"/>
      <c r="BA396" s="348"/>
      <c r="BB396" s="348"/>
      <c r="BC396" s="348"/>
      <c r="BD396" s="348"/>
      <c r="BE396" s="302"/>
      <c r="BF396" s="294"/>
    </row>
    <row r="397" spans="1:58" ht="14.4" x14ac:dyDescent="0.3">
      <c r="B397" s="513" t="e">
        <f>'EVOX Top Level BOM'!#REF!</f>
        <v>#REF!</v>
      </c>
      <c r="C397" s="351" t="e">
        <f>'EVOX Top Level BOM'!#REF!</f>
        <v>#REF!</v>
      </c>
      <c r="D397" s="351" t="e">
        <f>'EVOX Top Level BOM'!#REF!</f>
        <v>#REF!</v>
      </c>
      <c r="E397" s="586" t="e">
        <f>'EVOX Top Level BOM'!#REF!</f>
        <v>#REF!</v>
      </c>
      <c r="F397" s="586" t="e">
        <f>'EVOX Top Level BOM'!#REF!</f>
        <v>#REF!</v>
      </c>
      <c r="G397" s="592" t="e">
        <f>'EVOX Top Level BOM'!#REF!</f>
        <v>#REF!</v>
      </c>
      <c r="H397" s="491" t="e">
        <f>'EVOX Top Level BOM'!#REF!</f>
        <v>#REF!</v>
      </c>
      <c r="I397" s="489" t="e">
        <f>'EVOX Top Level BOM'!#REF!</f>
        <v>#REF!</v>
      </c>
      <c r="J397" s="492" t="e">
        <f>'EVOX Top Level BOM'!#REF!</f>
        <v>#REF!</v>
      </c>
      <c r="K397" s="761"/>
      <c r="L397" s="761"/>
      <c r="M397" s="761"/>
      <c r="N397" s="764"/>
      <c r="O397" s="763"/>
      <c r="P397" s="723"/>
      <c r="Q397" s="458"/>
      <c r="R397" s="513"/>
      <c r="S397" s="348"/>
      <c r="T397" s="348"/>
      <c r="U397" s="348"/>
      <c r="V397" s="348"/>
      <c r="W397" s="348"/>
      <c r="X397" s="351"/>
      <c r="Y397" s="351"/>
      <c r="Z397" s="351"/>
      <c r="AA397" s="351"/>
      <c r="AB397" s="351"/>
      <c r="AC397" s="351"/>
      <c r="AD397" s="348"/>
      <c r="AE397" s="348"/>
      <c r="AF397" s="348"/>
      <c r="AG397" s="452"/>
      <c r="AH397" s="348"/>
      <c r="AI397" s="348"/>
      <c r="AJ397" s="348"/>
      <c r="AK397" s="348"/>
      <c r="AL397" s="348"/>
      <c r="AM397" s="348"/>
      <c r="AN397" s="348"/>
      <c r="AO397" s="348"/>
      <c r="AP397" s="348"/>
      <c r="AQ397" s="348"/>
      <c r="AR397" s="357"/>
      <c r="AS397" s="357"/>
      <c r="AT397" s="347"/>
      <c r="AU397" s="348"/>
      <c r="AV397" s="348"/>
      <c r="AW397" s="349"/>
      <c r="AX397" s="348"/>
      <c r="AY397" s="348"/>
      <c r="AZ397" s="348"/>
      <c r="BA397" s="348"/>
      <c r="BB397" s="348"/>
      <c r="BC397" s="348"/>
      <c r="BD397" s="348"/>
      <c r="BE397" s="302"/>
      <c r="BF397" s="294"/>
    </row>
    <row r="398" spans="1:58" ht="14.4" x14ac:dyDescent="0.3">
      <c r="B398" s="513" t="e">
        <f>'EVOX Top Level BOM'!#REF!</f>
        <v>#REF!</v>
      </c>
      <c r="C398" s="351" t="e">
        <f>'EVOX Top Level BOM'!#REF!</f>
        <v>#REF!</v>
      </c>
      <c r="D398" s="351" t="e">
        <f>'EVOX Top Level BOM'!#REF!</f>
        <v>#REF!</v>
      </c>
      <c r="E398" s="586" t="e">
        <f>'EVOX Top Level BOM'!#REF!</f>
        <v>#REF!</v>
      </c>
      <c r="F398" s="586" t="e">
        <f>'EVOX Top Level BOM'!#REF!</f>
        <v>#REF!</v>
      </c>
      <c r="G398" s="592" t="e">
        <f>'EVOX Top Level BOM'!#REF!</f>
        <v>#REF!</v>
      </c>
      <c r="H398" s="491" t="e">
        <f>'EVOX Top Level BOM'!#REF!</f>
        <v>#REF!</v>
      </c>
      <c r="I398" s="489" t="e">
        <f>'EVOX Top Level BOM'!#REF!</f>
        <v>#REF!</v>
      </c>
      <c r="J398" s="492" t="e">
        <f>'EVOX Top Level BOM'!#REF!</f>
        <v>#REF!</v>
      </c>
      <c r="K398" s="761"/>
      <c r="L398" s="761"/>
      <c r="M398" s="761"/>
      <c r="N398" s="764"/>
      <c r="O398" s="763"/>
      <c r="P398" s="723"/>
      <c r="Q398" s="458"/>
      <c r="R398" s="513"/>
      <c r="S398" s="348"/>
      <c r="T398" s="348"/>
      <c r="U398" s="348"/>
      <c r="V398" s="348"/>
      <c r="W398" s="348"/>
      <c r="X398" s="351"/>
      <c r="Y398" s="351"/>
      <c r="Z398" s="351"/>
      <c r="AA398" s="351"/>
      <c r="AB398" s="351"/>
      <c r="AC398" s="351"/>
      <c r="AD398" s="348"/>
      <c r="AE398" s="348"/>
      <c r="AF398" s="348"/>
      <c r="AG398" s="452"/>
      <c r="AH398" s="348"/>
      <c r="AI398" s="348"/>
      <c r="AJ398" s="348"/>
      <c r="AK398" s="348"/>
      <c r="AL398" s="348"/>
      <c r="AM398" s="348"/>
      <c r="AN398" s="348"/>
      <c r="AO398" s="348"/>
      <c r="AP398" s="348"/>
      <c r="AQ398" s="348"/>
      <c r="AR398" s="357"/>
      <c r="AS398" s="357"/>
      <c r="AT398" s="347"/>
      <c r="AU398" s="348"/>
      <c r="AV398" s="348"/>
      <c r="AW398" s="349"/>
      <c r="AX398" s="348"/>
      <c r="AY398" s="348"/>
      <c r="AZ398" s="348"/>
      <c r="BA398" s="348"/>
      <c r="BB398" s="348"/>
      <c r="BC398" s="348"/>
      <c r="BD398" s="348"/>
      <c r="BE398" s="302"/>
      <c r="BF398" s="294"/>
    </row>
    <row r="399" spans="1:58" ht="14.4" x14ac:dyDescent="0.3">
      <c r="B399" s="513" t="e">
        <f>'EVOX Top Level BOM'!#REF!</f>
        <v>#REF!</v>
      </c>
      <c r="C399" s="351" t="e">
        <f>'EVOX Top Level BOM'!#REF!</f>
        <v>#REF!</v>
      </c>
      <c r="D399" s="351" t="e">
        <f>'EVOX Top Level BOM'!#REF!</f>
        <v>#REF!</v>
      </c>
      <c r="E399" s="586" t="e">
        <f>'EVOX Top Level BOM'!#REF!</f>
        <v>#REF!</v>
      </c>
      <c r="F399" s="586" t="e">
        <f>'EVOX Top Level BOM'!#REF!</f>
        <v>#REF!</v>
      </c>
      <c r="G399" s="592" t="e">
        <f>'EVOX Top Level BOM'!#REF!</f>
        <v>#REF!</v>
      </c>
      <c r="H399" s="491" t="e">
        <f>'EVOX Top Level BOM'!#REF!</f>
        <v>#REF!</v>
      </c>
      <c r="I399" s="489" t="e">
        <f>'EVOX Top Level BOM'!#REF!</f>
        <v>#REF!</v>
      </c>
      <c r="J399" s="492" t="e">
        <f>'EVOX Top Level BOM'!#REF!</f>
        <v>#REF!</v>
      </c>
      <c r="K399" s="761"/>
      <c r="L399" s="761"/>
      <c r="M399" s="761"/>
      <c r="N399" s="764"/>
      <c r="O399" s="763"/>
      <c r="P399" s="723"/>
      <c r="Q399" s="458"/>
      <c r="R399" s="513"/>
      <c r="S399" s="348"/>
      <c r="T399" s="348"/>
      <c r="U399" s="348"/>
      <c r="V399" s="348"/>
      <c r="W399" s="348"/>
      <c r="X399" s="351"/>
      <c r="Y399" s="351"/>
      <c r="Z399" s="351"/>
      <c r="AA399" s="351"/>
      <c r="AB399" s="351"/>
      <c r="AC399" s="351"/>
      <c r="AD399" s="348"/>
      <c r="AE399" s="348"/>
      <c r="AF399" s="348"/>
      <c r="AG399" s="452"/>
      <c r="AH399" s="348"/>
      <c r="AI399" s="348"/>
      <c r="AJ399" s="348"/>
      <c r="AK399" s="348"/>
      <c r="AL399" s="348"/>
      <c r="AM399" s="348"/>
      <c r="AN399" s="348"/>
      <c r="AO399" s="348"/>
      <c r="AP399" s="348"/>
      <c r="AQ399" s="348"/>
      <c r="AR399" s="357"/>
      <c r="AS399" s="357"/>
      <c r="AT399" s="347"/>
      <c r="AU399" s="348"/>
      <c r="AV399" s="348"/>
      <c r="AW399" s="349"/>
      <c r="AX399" s="348"/>
      <c r="AY399" s="348"/>
      <c r="AZ399" s="348"/>
      <c r="BA399" s="348"/>
      <c r="BB399" s="348"/>
      <c r="BC399" s="348"/>
      <c r="BD399" s="348"/>
      <c r="BE399" s="302"/>
      <c r="BF399" s="294"/>
    </row>
    <row r="400" spans="1:58" ht="14.4" x14ac:dyDescent="0.3">
      <c r="B400" s="513" t="e">
        <f>'EVOX Top Level BOM'!#REF!</f>
        <v>#REF!</v>
      </c>
      <c r="C400" s="351" t="e">
        <f>'EVOX Top Level BOM'!#REF!</f>
        <v>#REF!</v>
      </c>
      <c r="D400" s="351" t="e">
        <f>'EVOX Top Level BOM'!#REF!</f>
        <v>#REF!</v>
      </c>
      <c r="E400" s="586" t="e">
        <f>'EVOX Top Level BOM'!#REF!</f>
        <v>#REF!</v>
      </c>
      <c r="F400" s="586" t="e">
        <f>'EVOX Top Level BOM'!#REF!</f>
        <v>#REF!</v>
      </c>
      <c r="G400" s="592" t="e">
        <f>'EVOX Top Level BOM'!#REF!</f>
        <v>#REF!</v>
      </c>
      <c r="H400" s="491" t="e">
        <f>'EVOX Top Level BOM'!#REF!</f>
        <v>#REF!</v>
      </c>
      <c r="I400" s="489" t="e">
        <f>'EVOX Top Level BOM'!#REF!</f>
        <v>#REF!</v>
      </c>
      <c r="J400" s="492" t="e">
        <f>'EVOX Top Level BOM'!#REF!</f>
        <v>#REF!</v>
      </c>
      <c r="K400" s="761"/>
      <c r="L400" s="761"/>
      <c r="M400" s="761"/>
      <c r="N400" s="764"/>
      <c r="O400" s="763"/>
      <c r="P400" s="723"/>
      <c r="Q400" s="458"/>
      <c r="R400" s="513"/>
      <c r="S400" s="348"/>
      <c r="T400" s="348"/>
      <c r="U400" s="348"/>
      <c r="V400" s="348"/>
      <c r="W400" s="348"/>
      <c r="X400" s="351"/>
      <c r="Y400" s="351"/>
      <c r="Z400" s="351"/>
      <c r="AA400" s="351"/>
      <c r="AB400" s="351"/>
      <c r="AC400" s="351"/>
      <c r="AD400" s="348"/>
      <c r="AE400" s="348"/>
      <c r="AF400" s="348"/>
      <c r="AG400" s="452"/>
      <c r="AH400" s="348"/>
      <c r="AI400" s="348"/>
      <c r="AJ400" s="348"/>
      <c r="AK400" s="348"/>
      <c r="AL400" s="348"/>
      <c r="AM400" s="348"/>
      <c r="AN400" s="348"/>
      <c r="AO400" s="348"/>
      <c r="AP400" s="348"/>
      <c r="AQ400" s="348"/>
      <c r="AR400" s="357"/>
      <c r="AS400" s="357"/>
      <c r="AT400" s="347"/>
      <c r="AU400" s="348"/>
      <c r="AV400" s="348"/>
      <c r="AW400" s="349"/>
      <c r="AX400" s="348"/>
      <c r="AY400" s="348"/>
      <c r="AZ400" s="348"/>
      <c r="BA400" s="348"/>
      <c r="BB400" s="348"/>
      <c r="BC400" s="348"/>
      <c r="BD400" s="348"/>
      <c r="BE400" s="302"/>
      <c r="BF400" s="294"/>
    </row>
    <row r="401" spans="1:58" ht="14.4" x14ac:dyDescent="0.3">
      <c r="A401" s="464"/>
      <c r="B401" s="517" t="e">
        <f>'EVOX Top Level BOM'!#REF!</f>
        <v>#REF!</v>
      </c>
      <c r="C401" s="468" t="e">
        <f>'EVOX Top Level BOM'!#REF!</f>
        <v>#REF!</v>
      </c>
      <c r="D401" s="468" t="e">
        <f>'EVOX Top Level BOM'!#REF!</f>
        <v>#REF!</v>
      </c>
      <c r="E401" s="588" t="e">
        <f>'EVOX Top Level BOM'!#REF!</f>
        <v>#REF!</v>
      </c>
      <c r="F401" s="588" t="e">
        <f>'EVOX Top Level BOM'!#REF!</f>
        <v>#REF!</v>
      </c>
      <c r="G401" s="603" t="e">
        <f>'EVOX Top Level BOM'!#REF!</f>
        <v>#REF!</v>
      </c>
      <c r="H401" s="560" t="e">
        <f>'EVOX Top Level BOM'!#REF!</f>
        <v>#REF!</v>
      </c>
      <c r="I401" s="561" t="e">
        <f>'EVOX Top Level BOM'!#REF!</f>
        <v>#REF!</v>
      </c>
      <c r="J401" s="567" t="e">
        <f>'EVOX Top Level BOM'!#REF!</f>
        <v>#REF!</v>
      </c>
      <c r="K401" s="761"/>
      <c r="L401" s="761"/>
      <c r="M401" s="761"/>
      <c r="N401" s="764"/>
      <c r="O401" s="763"/>
      <c r="P401" s="723"/>
      <c r="Q401" s="348"/>
      <c r="R401" s="513"/>
      <c r="S401" s="348"/>
      <c r="T401" s="348"/>
      <c r="U401" s="348"/>
      <c r="V401" s="348"/>
      <c r="W401" s="348"/>
      <c r="X401" s="351"/>
      <c r="Y401" s="351"/>
      <c r="Z401" s="351"/>
      <c r="AA401" s="351"/>
      <c r="AB401" s="351"/>
      <c r="AC401" s="351"/>
      <c r="AD401" s="348"/>
      <c r="AE401" s="348"/>
      <c r="AF401" s="348"/>
      <c r="AG401" s="452"/>
      <c r="AH401" s="348"/>
      <c r="AI401" s="348"/>
      <c r="AJ401" s="348"/>
      <c r="AK401" s="348"/>
      <c r="AL401" s="348"/>
      <c r="AM401" s="348"/>
      <c r="AN401" s="348"/>
      <c r="AO401" s="348"/>
      <c r="AP401" s="348"/>
      <c r="AQ401" s="348"/>
      <c r="AR401" s="357"/>
      <c r="AS401" s="357"/>
      <c r="AT401" s="347"/>
      <c r="AU401" s="348"/>
      <c r="AV401" s="348"/>
      <c r="AW401" s="349"/>
      <c r="AX401" s="348"/>
      <c r="AY401" s="348"/>
      <c r="AZ401" s="348"/>
      <c r="BA401" s="348"/>
      <c r="BB401" s="348"/>
      <c r="BC401" s="348"/>
      <c r="BD401" s="348"/>
      <c r="BE401" s="302"/>
      <c r="BF401" s="294"/>
    </row>
    <row r="402" spans="1:58" ht="14.4" x14ac:dyDescent="0.3">
      <c r="B402" s="513" t="e">
        <f>'EVOX Top Level BOM'!#REF!</f>
        <v>#REF!</v>
      </c>
      <c r="C402" s="351" t="e">
        <f>'EVOX Top Level BOM'!#REF!</f>
        <v>#REF!</v>
      </c>
      <c r="D402" s="351" t="e">
        <f>'EVOX Top Level BOM'!#REF!</f>
        <v>#REF!</v>
      </c>
      <c r="E402" s="586" t="e">
        <f>'EVOX Top Level BOM'!#REF!</f>
        <v>#REF!</v>
      </c>
      <c r="F402" s="586" t="e">
        <f>'EVOX Top Level BOM'!#REF!</f>
        <v>#REF!</v>
      </c>
      <c r="G402" s="592" t="e">
        <f>'EVOX Top Level BOM'!#REF!</f>
        <v>#REF!</v>
      </c>
      <c r="H402" s="491" t="e">
        <f>'EVOX Top Level BOM'!#REF!</f>
        <v>#REF!</v>
      </c>
      <c r="I402" s="489" t="e">
        <f>'EVOX Top Level BOM'!#REF!</f>
        <v>#REF!</v>
      </c>
      <c r="J402" s="492" t="e">
        <f>'EVOX Top Level BOM'!#REF!</f>
        <v>#REF!</v>
      </c>
      <c r="K402" s="761"/>
      <c r="L402" s="761"/>
      <c r="M402" s="761"/>
      <c r="N402" s="764"/>
      <c r="O402" s="763"/>
      <c r="P402" s="723"/>
      <c r="Q402" s="458"/>
      <c r="R402" s="513"/>
      <c r="S402" s="348"/>
      <c r="T402" s="348"/>
      <c r="U402" s="348"/>
      <c r="V402" s="348"/>
      <c r="W402" s="348"/>
      <c r="X402" s="351"/>
      <c r="Y402" s="351"/>
      <c r="Z402" s="351"/>
      <c r="AA402" s="351"/>
      <c r="AB402" s="351"/>
      <c r="AC402" s="351"/>
      <c r="AD402" s="348"/>
      <c r="AE402" s="348"/>
      <c r="AF402" s="348"/>
      <c r="AG402" s="452"/>
      <c r="AH402" s="348"/>
      <c r="AI402" s="348"/>
      <c r="AJ402" s="348"/>
      <c r="AK402" s="348"/>
      <c r="AL402" s="348"/>
      <c r="AM402" s="348"/>
      <c r="AN402" s="348"/>
      <c r="AO402" s="348"/>
      <c r="AP402" s="348"/>
      <c r="AQ402" s="348"/>
      <c r="AR402" s="357"/>
      <c r="AS402" s="357"/>
      <c r="AT402" s="347"/>
      <c r="AU402" s="348"/>
      <c r="AV402" s="348"/>
      <c r="AW402" s="349"/>
      <c r="AX402" s="348"/>
      <c r="AY402" s="348"/>
      <c r="AZ402" s="348"/>
      <c r="BA402" s="348"/>
      <c r="BB402" s="348"/>
      <c r="BC402" s="348"/>
      <c r="BD402" s="348"/>
      <c r="BE402" s="302"/>
      <c r="BF402" s="294"/>
    </row>
    <row r="403" spans="1:58" ht="14.4" x14ac:dyDescent="0.3">
      <c r="B403" s="513" t="e">
        <f>'EVOX Top Level BOM'!#REF!</f>
        <v>#REF!</v>
      </c>
      <c r="C403" s="351" t="e">
        <f>'EVOX Top Level BOM'!#REF!</f>
        <v>#REF!</v>
      </c>
      <c r="D403" s="351" t="e">
        <f>'EVOX Top Level BOM'!#REF!</f>
        <v>#REF!</v>
      </c>
      <c r="E403" s="586" t="e">
        <f>'EVOX Top Level BOM'!#REF!</f>
        <v>#REF!</v>
      </c>
      <c r="F403" s="586" t="e">
        <f>'EVOX Top Level BOM'!#REF!</f>
        <v>#REF!</v>
      </c>
      <c r="G403" s="592" t="e">
        <f>'EVOX Top Level BOM'!#REF!</f>
        <v>#REF!</v>
      </c>
      <c r="H403" s="491" t="e">
        <f>'EVOX Top Level BOM'!#REF!</f>
        <v>#REF!</v>
      </c>
      <c r="I403" s="489" t="e">
        <f>'EVOX Top Level BOM'!#REF!</f>
        <v>#REF!</v>
      </c>
      <c r="J403" s="492" t="e">
        <f>'EVOX Top Level BOM'!#REF!</f>
        <v>#REF!</v>
      </c>
      <c r="K403" s="761"/>
      <c r="L403" s="761"/>
      <c r="M403" s="761"/>
      <c r="N403" s="764"/>
      <c r="O403" s="763"/>
      <c r="P403" s="723"/>
      <c r="Q403" s="458"/>
      <c r="R403" s="513"/>
      <c r="S403" s="348"/>
      <c r="T403" s="348"/>
      <c r="U403" s="348"/>
      <c r="V403" s="348"/>
      <c r="W403" s="348"/>
      <c r="X403" s="351"/>
      <c r="Y403" s="351"/>
      <c r="Z403" s="351"/>
      <c r="AA403" s="351"/>
      <c r="AB403" s="351"/>
      <c r="AC403" s="351"/>
      <c r="AD403" s="348"/>
      <c r="AE403" s="348"/>
      <c r="AF403" s="348"/>
      <c r="AG403" s="452"/>
      <c r="AH403" s="348"/>
      <c r="AI403" s="348"/>
      <c r="AJ403" s="348"/>
      <c r="AK403" s="348"/>
      <c r="AL403" s="348"/>
      <c r="AM403" s="348"/>
      <c r="AN403" s="348"/>
      <c r="AO403" s="348"/>
      <c r="AP403" s="348"/>
      <c r="AQ403" s="348"/>
      <c r="AR403" s="357"/>
      <c r="AS403" s="357"/>
      <c r="AT403" s="347"/>
      <c r="AU403" s="348"/>
      <c r="AV403" s="348"/>
      <c r="AW403" s="349"/>
      <c r="AX403" s="348"/>
      <c r="AY403" s="348"/>
      <c r="AZ403" s="348"/>
      <c r="BA403" s="348"/>
      <c r="BB403" s="348"/>
      <c r="BC403" s="348"/>
      <c r="BD403" s="348"/>
      <c r="BE403" s="302"/>
      <c r="BF403" s="294"/>
    </row>
    <row r="404" spans="1:58" ht="14.4" x14ac:dyDescent="0.3">
      <c r="B404" s="513" t="e">
        <f>'EVOX Top Level BOM'!#REF!</f>
        <v>#REF!</v>
      </c>
      <c r="C404" s="351" t="e">
        <f>'EVOX Top Level BOM'!#REF!</f>
        <v>#REF!</v>
      </c>
      <c r="D404" s="351" t="e">
        <f>'EVOX Top Level BOM'!#REF!</f>
        <v>#REF!</v>
      </c>
      <c r="E404" s="586" t="e">
        <f>'EVOX Top Level BOM'!#REF!</f>
        <v>#REF!</v>
      </c>
      <c r="F404" s="586" t="e">
        <f>'EVOX Top Level BOM'!#REF!</f>
        <v>#REF!</v>
      </c>
      <c r="G404" s="592" t="e">
        <f>'EVOX Top Level BOM'!#REF!</f>
        <v>#REF!</v>
      </c>
      <c r="H404" s="491" t="e">
        <f>'EVOX Top Level BOM'!#REF!</f>
        <v>#REF!</v>
      </c>
      <c r="I404" s="489" t="e">
        <f>'EVOX Top Level BOM'!#REF!</f>
        <v>#REF!</v>
      </c>
      <c r="J404" s="492" t="e">
        <f>'EVOX Top Level BOM'!#REF!</f>
        <v>#REF!</v>
      </c>
      <c r="K404" s="761"/>
      <c r="L404" s="761"/>
      <c r="M404" s="761"/>
      <c r="N404" s="764"/>
      <c r="O404" s="763"/>
      <c r="P404" s="723"/>
      <c r="Q404" s="458"/>
      <c r="R404" s="513"/>
      <c r="S404" s="348"/>
      <c r="T404" s="348"/>
      <c r="U404" s="348"/>
      <c r="V404" s="348"/>
      <c r="W404" s="348"/>
      <c r="X404" s="351"/>
      <c r="Y404" s="351"/>
      <c r="Z404" s="351"/>
      <c r="AA404" s="351"/>
      <c r="AB404" s="351"/>
      <c r="AC404" s="351"/>
      <c r="AD404" s="348"/>
      <c r="AE404" s="348"/>
      <c r="AF404" s="348"/>
      <c r="AG404" s="452"/>
      <c r="AH404" s="348"/>
      <c r="AI404" s="348"/>
      <c r="AJ404" s="348"/>
      <c r="AK404" s="348"/>
      <c r="AL404" s="348"/>
      <c r="AM404" s="348"/>
      <c r="AN404" s="348"/>
      <c r="AO404" s="348"/>
      <c r="AP404" s="348"/>
      <c r="AQ404" s="348"/>
      <c r="AR404" s="357"/>
      <c r="AS404" s="357"/>
      <c r="AT404" s="347"/>
      <c r="AU404" s="348"/>
      <c r="AV404" s="348"/>
      <c r="AW404" s="349"/>
      <c r="AX404" s="348"/>
      <c r="AY404" s="348"/>
      <c r="AZ404" s="348"/>
      <c r="BA404" s="348"/>
      <c r="BB404" s="348"/>
      <c r="BC404" s="348"/>
      <c r="BD404" s="348"/>
      <c r="BE404" s="302"/>
      <c r="BF404" s="294"/>
    </row>
    <row r="405" spans="1:58" ht="14.4" x14ac:dyDescent="0.3">
      <c r="B405" s="513" t="e">
        <f>'EVOX Top Level BOM'!#REF!</f>
        <v>#REF!</v>
      </c>
      <c r="C405" s="351" t="e">
        <f>'EVOX Top Level BOM'!#REF!</f>
        <v>#REF!</v>
      </c>
      <c r="D405" s="351" t="e">
        <f>'EVOX Top Level BOM'!#REF!</f>
        <v>#REF!</v>
      </c>
      <c r="E405" s="586" t="e">
        <f>'EVOX Top Level BOM'!#REF!</f>
        <v>#REF!</v>
      </c>
      <c r="F405" s="586" t="e">
        <f>'EVOX Top Level BOM'!#REF!</f>
        <v>#REF!</v>
      </c>
      <c r="G405" s="592" t="e">
        <f>'EVOX Top Level BOM'!#REF!</f>
        <v>#REF!</v>
      </c>
      <c r="H405" s="491" t="e">
        <f>'EVOX Top Level BOM'!#REF!</f>
        <v>#REF!</v>
      </c>
      <c r="I405" s="489" t="e">
        <f>'EVOX Top Level BOM'!#REF!</f>
        <v>#REF!</v>
      </c>
      <c r="J405" s="492" t="e">
        <f>'EVOX Top Level BOM'!#REF!</f>
        <v>#REF!</v>
      </c>
      <c r="K405" s="761"/>
      <c r="L405" s="761"/>
      <c r="M405" s="761"/>
      <c r="N405" s="764"/>
      <c r="O405" s="763"/>
      <c r="P405" s="723"/>
      <c r="Q405" s="458"/>
      <c r="R405" s="513"/>
      <c r="S405" s="348"/>
      <c r="T405" s="348"/>
      <c r="U405" s="348"/>
      <c r="V405" s="348"/>
      <c r="W405" s="348"/>
      <c r="X405" s="351"/>
      <c r="Y405" s="351"/>
      <c r="Z405" s="351"/>
      <c r="AA405" s="351"/>
      <c r="AB405" s="351"/>
      <c r="AC405" s="351"/>
      <c r="AD405" s="348"/>
      <c r="AE405" s="348"/>
      <c r="AF405" s="348"/>
      <c r="AG405" s="452"/>
      <c r="AH405" s="348"/>
      <c r="AI405" s="348"/>
      <c r="AJ405" s="348"/>
      <c r="AK405" s="348"/>
      <c r="AL405" s="348"/>
      <c r="AM405" s="348"/>
      <c r="AN405" s="348"/>
      <c r="AO405" s="348"/>
      <c r="AP405" s="348"/>
      <c r="AQ405" s="348"/>
      <c r="AR405" s="357"/>
      <c r="AS405" s="357"/>
      <c r="AT405" s="347"/>
      <c r="AU405" s="348"/>
      <c r="AV405" s="348"/>
      <c r="AW405" s="349"/>
      <c r="AX405" s="348"/>
      <c r="AY405" s="348"/>
      <c r="AZ405" s="348"/>
      <c r="BA405" s="348"/>
      <c r="BB405" s="348"/>
      <c r="BC405" s="348"/>
      <c r="BD405" s="348"/>
      <c r="BE405" s="302"/>
      <c r="BF405" s="294"/>
    </row>
    <row r="406" spans="1:58" ht="14.4" x14ac:dyDescent="0.3">
      <c r="B406" s="513" t="e">
        <f>'EVOX Top Level BOM'!#REF!</f>
        <v>#REF!</v>
      </c>
      <c r="C406" s="351" t="e">
        <f>'EVOX Top Level BOM'!#REF!</f>
        <v>#REF!</v>
      </c>
      <c r="D406" s="351" t="e">
        <f>'EVOX Top Level BOM'!#REF!</f>
        <v>#REF!</v>
      </c>
      <c r="E406" s="586" t="e">
        <f>'EVOX Top Level BOM'!#REF!</f>
        <v>#REF!</v>
      </c>
      <c r="F406" s="586" t="e">
        <f>'EVOX Top Level BOM'!#REF!</f>
        <v>#REF!</v>
      </c>
      <c r="G406" s="592" t="e">
        <f>'EVOX Top Level BOM'!#REF!</f>
        <v>#REF!</v>
      </c>
      <c r="H406" s="491" t="e">
        <f>'EVOX Top Level BOM'!#REF!</f>
        <v>#REF!</v>
      </c>
      <c r="I406" s="489" t="e">
        <f>'EVOX Top Level BOM'!#REF!</f>
        <v>#REF!</v>
      </c>
      <c r="J406" s="492" t="e">
        <f>'EVOX Top Level BOM'!#REF!</f>
        <v>#REF!</v>
      </c>
      <c r="K406" s="761"/>
      <c r="L406" s="761"/>
      <c r="M406" s="761"/>
      <c r="N406" s="764"/>
      <c r="O406" s="763"/>
      <c r="P406" s="723"/>
      <c r="Q406" s="458"/>
      <c r="R406" s="513"/>
      <c r="S406" s="348"/>
      <c r="T406" s="348"/>
      <c r="U406" s="348"/>
      <c r="V406" s="348"/>
      <c r="W406" s="348"/>
      <c r="X406" s="351"/>
      <c r="Y406" s="351"/>
      <c r="Z406" s="351"/>
      <c r="AA406" s="351"/>
      <c r="AB406" s="351"/>
      <c r="AC406" s="351"/>
      <c r="AD406" s="348"/>
      <c r="AE406" s="348"/>
      <c r="AF406" s="348"/>
      <c r="AG406" s="452"/>
      <c r="AH406" s="348"/>
      <c r="AI406" s="348"/>
      <c r="AJ406" s="348"/>
      <c r="AK406" s="348"/>
      <c r="AL406" s="348"/>
      <c r="AM406" s="348"/>
      <c r="AN406" s="348"/>
      <c r="AO406" s="348"/>
      <c r="AP406" s="348"/>
      <c r="AQ406" s="348"/>
      <c r="AR406" s="357"/>
      <c r="AS406" s="357"/>
      <c r="AT406" s="347"/>
      <c r="AU406" s="348"/>
      <c r="AV406" s="348"/>
      <c r="AW406" s="349"/>
      <c r="AX406" s="348"/>
      <c r="AY406" s="348"/>
      <c r="AZ406" s="348"/>
      <c r="BA406" s="348"/>
      <c r="BB406" s="348"/>
      <c r="BC406" s="348"/>
      <c r="BD406" s="348"/>
      <c r="BE406" s="302"/>
      <c r="BF406" s="294"/>
    </row>
    <row r="407" spans="1:58" ht="14.4" x14ac:dyDescent="0.3">
      <c r="B407" s="513" t="e">
        <f>'EVOX Top Level BOM'!#REF!</f>
        <v>#REF!</v>
      </c>
      <c r="C407" s="351" t="e">
        <f>'EVOX Top Level BOM'!#REF!</f>
        <v>#REF!</v>
      </c>
      <c r="D407" s="351" t="e">
        <f>'EVOX Top Level BOM'!#REF!</f>
        <v>#REF!</v>
      </c>
      <c r="E407" s="586" t="e">
        <f>'EVOX Top Level BOM'!#REF!</f>
        <v>#REF!</v>
      </c>
      <c r="F407" s="586" t="e">
        <f>'EVOX Top Level BOM'!#REF!</f>
        <v>#REF!</v>
      </c>
      <c r="G407" s="592" t="e">
        <f>'EVOX Top Level BOM'!#REF!</f>
        <v>#REF!</v>
      </c>
      <c r="H407" s="491" t="e">
        <f>'EVOX Top Level BOM'!#REF!</f>
        <v>#REF!</v>
      </c>
      <c r="I407" s="489" t="e">
        <f>'EVOX Top Level BOM'!#REF!</f>
        <v>#REF!</v>
      </c>
      <c r="J407" s="492" t="e">
        <f>'EVOX Top Level BOM'!#REF!</f>
        <v>#REF!</v>
      </c>
      <c r="K407" s="761"/>
      <c r="L407" s="761"/>
      <c r="M407" s="761"/>
      <c r="N407" s="764"/>
      <c r="O407" s="763"/>
      <c r="P407" s="723"/>
      <c r="Q407" s="458"/>
      <c r="R407" s="513"/>
      <c r="S407" s="348"/>
      <c r="T407" s="348"/>
      <c r="U407" s="348"/>
      <c r="V407" s="348"/>
      <c r="W407" s="348"/>
      <c r="X407" s="351"/>
      <c r="Y407" s="351"/>
      <c r="Z407" s="351"/>
      <c r="AA407" s="351"/>
      <c r="AB407" s="351"/>
      <c r="AC407" s="351"/>
      <c r="AD407" s="348"/>
      <c r="AE407" s="348"/>
      <c r="AF407" s="348"/>
      <c r="AG407" s="452"/>
      <c r="AH407" s="348"/>
      <c r="AI407" s="348"/>
      <c r="AJ407" s="348"/>
      <c r="AK407" s="348"/>
      <c r="AL407" s="348"/>
      <c r="AM407" s="348"/>
      <c r="AN407" s="348"/>
      <c r="AO407" s="348"/>
      <c r="AP407" s="348"/>
      <c r="AQ407" s="348"/>
      <c r="AR407" s="357"/>
      <c r="AS407" s="357"/>
      <c r="AT407" s="347"/>
      <c r="AU407" s="348"/>
      <c r="AV407" s="348"/>
      <c r="AW407" s="349"/>
      <c r="AX407" s="348"/>
      <c r="AY407" s="348"/>
      <c r="AZ407" s="348"/>
      <c r="BA407" s="348"/>
      <c r="BB407" s="348"/>
      <c r="BC407" s="348"/>
      <c r="BD407" s="348"/>
      <c r="BE407" s="302"/>
      <c r="BF407" s="294"/>
    </row>
    <row r="408" spans="1:58" ht="14.4" x14ac:dyDescent="0.3">
      <c r="A408" s="640"/>
      <c r="B408" s="648" t="e">
        <f>'EVOX Top Level BOM'!#REF!</f>
        <v>#REF!</v>
      </c>
      <c r="C408" s="641" t="e">
        <f>'EVOX Top Level BOM'!#REF!</f>
        <v>#REF!</v>
      </c>
      <c r="D408" s="641" t="e">
        <f>'EVOX Top Level BOM'!#REF!</f>
        <v>#REF!</v>
      </c>
      <c r="E408" s="649" t="e">
        <f>'EVOX Top Level BOM'!#REF!</f>
        <v>#REF!</v>
      </c>
      <c r="F408" s="649" t="e">
        <f>'EVOX Top Level BOM'!#REF!</f>
        <v>#REF!</v>
      </c>
      <c r="G408" s="687" t="e">
        <f>'EVOX Top Level BOM'!#REF!</f>
        <v>#REF!</v>
      </c>
      <c r="H408" s="650" t="e">
        <f>'EVOX Top Level BOM'!#REF!</f>
        <v>#REF!</v>
      </c>
      <c r="I408" s="651" t="e">
        <f>'EVOX Top Level BOM'!#REF!</f>
        <v>#REF!</v>
      </c>
      <c r="J408" s="695" t="e">
        <f>'EVOX Top Level BOM'!#REF!</f>
        <v>#REF!</v>
      </c>
      <c r="K408" s="761"/>
      <c r="L408" s="761"/>
      <c r="M408" s="761"/>
      <c r="N408" s="764"/>
      <c r="O408" s="763"/>
      <c r="P408" s="723"/>
      <c r="Q408" s="348"/>
      <c r="R408" s="513"/>
      <c r="S408" s="348"/>
      <c r="T408" s="348"/>
      <c r="U408" s="348"/>
      <c r="V408" s="348"/>
      <c r="W408" s="348"/>
      <c r="X408" s="351"/>
      <c r="Y408" s="351"/>
      <c r="Z408" s="351"/>
      <c r="AA408" s="351"/>
      <c r="AB408" s="351"/>
      <c r="AC408" s="351"/>
      <c r="AD408" s="348"/>
      <c r="AE408" s="348"/>
      <c r="AF408" s="348"/>
      <c r="AG408" s="452"/>
      <c r="AH408" s="348"/>
      <c r="AI408" s="348"/>
      <c r="AJ408" s="348"/>
      <c r="AK408" s="348"/>
      <c r="AL408" s="348"/>
      <c r="AM408" s="348"/>
      <c r="AN408" s="348"/>
      <c r="AO408" s="348"/>
      <c r="AP408" s="348"/>
      <c r="AQ408" s="348"/>
      <c r="AR408" s="357"/>
      <c r="AS408" s="357"/>
      <c r="AT408" s="347"/>
      <c r="AU408" s="348"/>
      <c r="AV408" s="348"/>
      <c r="AW408" s="349"/>
      <c r="AX408" s="348"/>
      <c r="AY408" s="348"/>
      <c r="AZ408" s="348"/>
      <c r="BA408" s="348"/>
      <c r="BB408" s="348"/>
      <c r="BC408" s="348"/>
      <c r="BD408" s="348"/>
      <c r="BE408" s="302"/>
      <c r="BF408" s="294"/>
    </row>
    <row r="409" spans="1:58" ht="14.4" x14ac:dyDescent="0.3">
      <c r="A409" s="640"/>
      <c r="B409" s="648" t="e">
        <f>'EVOX Top Level BOM'!#REF!</f>
        <v>#REF!</v>
      </c>
      <c r="C409" s="641" t="e">
        <f>'EVOX Top Level BOM'!#REF!</f>
        <v>#REF!</v>
      </c>
      <c r="D409" s="641" t="e">
        <f>'EVOX Top Level BOM'!#REF!</f>
        <v>#REF!</v>
      </c>
      <c r="E409" s="649" t="e">
        <f>'EVOX Top Level BOM'!#REF!</f>
        <v>#REF!</v>
      </c>
      <c r="F409" s="649" t="e">
        <f>'EVOX Top Level BOM'!#REF!</f>
        <v>#REF!</v>
      </c>
      <c r="G409" s="687" t="e">
        <f>'EVOX Top Level BOM'!#REF!</f>
        <v>#REF!</v>
      </c>
      <c r="H409" s="650" t="e">
        <f>'EVOX Top Level BOM'!#REF!</f>
        <v>#REF!</v>
      </c>
      <c r="I409" s="651" t="e">
        <f>'EVOX Top Level BOM'!#REF!</f>
        <v>#REF!</v>
      </c>
      <c r="J409" s="695" t="e">
        <f>'EVOX Top Level BOM'!#REF!</f>
        <v>#REF!</v>
      </c>
      <c r="K409" s="761"/>
      <c r="L409" s="761"/>
      <c r="M409" s="761"/>
      <c r="N409" s="764"/>
      <c r="O409" s="763"/>
      <c r="P409" s="723"/>
      <c r="Q409" s="348"/>
      <c r="R409" s="513"/>
      <c r="S409" s="348"/>
      <c r="T409" s="348"/>
      <c r="U409" s="348"/>
      <c r="V409" s="348"/>
      <c r="W409" s="348"/>
      <c r="X409" s="351"/>
      <c r="Y409" s="351"/>
      <c r="Z409" s="351"/>
      <c r="AA409" s="351"/>
      <c r="AB409" s="351"/>
      <c r="AC409" s="351"/>
      <c r="AD409" s="348"/>
      <c r="AE409" s="348"/>
      <c r="AF409" s="348"/>
      <c r="AG409" s="452"/>
      <c r="AH409" s="348"/>
      <c r="AI409" s="348"/>
      <c r="AJ409" s="348"/>
      <c r="AK409" s="348"/>
      <c r="AL409" s="348"/>
      <c r="AM409" s="348"/>
      <c r="AN409" s="348"/>
      <c r="AO409" s="348"/>
      <c r="AP409" s="348"/>
      <c r="AQ409" s="348"/>
      <c r="AR409" s="357"/>
      <c r="AS409" s="357"/>
      <c r="AT409" s="347"/>
      <c r="AU409" s="348"/>
      <c r="AV409" s="348"/>
      <c r="AW409" s="349"/>
      <c r="AX409" s="348"/>
      <c r="AY409" s="348"/>
      <c r="AZ409" s="348"/>
      <c r="BA409" s="348"/>
      <c r="BB409" s="348"/>
      <c r="BC409" s="348"/>
      <c r="BD409" s="348"/>
      <c r="BE409" s="302"/>
      <c r="BF409" s="294"/>
    </row>
    <row r="410" spans="1:58" ht="14.4" x14ac:dyDescent="0.3">
      <c r="B410" s="513" t="e">
        <f>'EVOX Top Level BOM'!#REF!</f>
        <v>#REF!</v>
      </c>
      <c r="C410" s="351" t="e">
        <f>'EVOX Top Level BOM'!#REF!</f>
        <v>#REF!</v>
      </c>
      <c r="D410" s="351" t="e">
        <f>'EVOX Top Level BOM'!#REF!</f>
        <v>#REF!</v>
      </c>
      <c r="E410" s="586" t="e">
        <f>'EVOX Top Level BOM'!#REF!</f>
        <v>#REF!</v>
      </c>
      <c r="F410" s="586" t="e">
        <f>'EVOX Top Level BOM'!#REF!</f>
        <v>#REF!</v>
      </c>
      <c r="G410" s="592" t="e">
        <f>'EVOX Top Level BOM'!#REF!</f>
        <v>#REF!</v>
      </c>
      <c r="H410" s="491" t="e">
        <f>'EVOX Top Level BOM'!#REF!</f>
        <v>#REF!</v>
      </c>
      <c r="I410" s="489" t="e">
        <f>'EVOX Top Level BOM'!#REF!</f>
        <v>#REF!</v>
      </c>
      <c r="J410" s="492" t="e">
        <f>'EVOX Top Level BOM'!#REF!</f>
        <v>#REF!</v>
      </c>
      <c r="K410" s="761"/>
      <c r="L410" s="761"/>
      <c r="M410" s="761"/>
      <c r="N410" s="764"/>
      <c r="O410" s="763"/>
      <c r="P410" s="723"/>
      <c r="Q410" s="458"/>
      <c r="R410" s="513"/>
      <c r="S410" s="348"/>
      <c r="T410" s="348"/>
      <c r="U410" s="348"/>
      <c r="V410" s="348"/>
      <c r="W410" s="348"/>
      <c r="X410" s="351"/>
      <c r="Y410" s="351"/>
      <c r="Z410" s="351"/>
      <c r="AA410" s="351"/>
      <c r="AB410" s="351"/>
      <c r="AC410" s="351"/>
      <c r="AD410" s="348"/>
      <c r="AE410" s="348"/>
      <c r="AF410" s="348"/>
      <c r="AG410" s="452"/>
      <c r="AH410" s="348"/>
      <c r="AI410" s="348"/>
      <c r="AJ410" s="348"/>
      <c r="AK410" s="348"/>
      <c r="AL410" s="348"/>
      <c r="AM410" s="348"/>
      <c r="AN410" s="348"/>
      <c r="AO410" s="348"/>
      <c r="AP410" s="348"/>
      <c r="AQ410" s="348"/>
      <c r="AR410" s="357"/>
      <c r="AS410" s="357"/>
      <c r="AT410" s="347"/>
      <c r="AU410" s="348"/>
      <c r="AV410" s="348"/>
      <c r="AW410" s="349"/>
      <c r="AX410" s="348"/>
      <c r="AY410" s="348"/>
      <c r="AZ410" s="348"/>
      <c r="BA410" s="348"/>
      <c r="BB410" s="348"/>
      <c r="BC410" s="348"/>
      <c r="BD410" s="348"/>
      <c r="BE410" s="302"/>
      <c r="BF410" s="294"/>
    </row>
    <row r="411" spans="1:58" ht="14.4" x14ac:dyDescent="0.3">
      <c r="B411" s="513" t="e">
        <f>'EVOX Top Level BOM'!#REF!</f>
        <v>#REF!</v>
      </c>
      <c r="C411" s="351" t="e">
        <f>'EVOX Top Level BOM'!#REF!</f>
        <v>#REF!</v>
      </c>
      <c r="D411" s="351" t="e">
        <f>'EVOX Top Level BOM'!#REF!</f>
        <v>#REF!</v>
      </c>
      <c r="E411" s="586" t="e">
        <f>'EVOX Top Level BOM'!#REF!</f>
        <v>#REF!</v>
      </c>
      <c r="F411" s="586" t="e">
        <f>'EVOX Top Level BOM'!#REF!</f>
        <v>#REF!</v>
      </c>
      <c r="G411" s="592" t="e">
        <f>'EVOX Top Level BOM'!#REF!</f>
        <v>#REF!</v>
      </c>
      <c r="H411" s="491" t="e">
        <f>'EVOX Top Level BOM'!#REF!</f>
        <v>#REF!</v>
      </c>
      <c r="I411" s="489" t="e">
        <f>'EVOX Top Level BOM'!#REF!</f>
        <v>#REF!</v>
      </c>
      <c r="J411" s="492" t="e">
        <f>'EVOX Top Level BOM'!#REF!</f>
        <v>#REF!</v>
      </c>
      <c r="K411" s="761"/>
      <c r="L411" s="761"/>
      <c r="M411" s="761"/>
      <c r="N411" s="764"/>
      <c r="O411" s="763"/>
      <c r="P411" s="723"/>
      <c r="Q411" s="458"/>
      <c r="R411" s="513"/>
      <c r="S411" s="348"/>
      <c r="T411" s="348"/>
      <c r="U411" s="348"/>
      <c r="V411" s="348"/>
      <c r="W411" s="348"/>
      <c r="X411" s="351"/>
      <c r="Y411" s="351"/>
      <c r="Z411" s="351"/>
      <c r="AA411" s="351"/>
      <c r="AB411" s="351"/>
      <c r="AC411" s="351"/>
      <c r="AD411" s="348"/>
      <c r="AE411" s="348"/>
      <c r="AF411" s="348"/>
      <c r="AG411" s="452"/>
      <c r="AH411" s="348"/>
      <c r="AI411" s="348"/>
      <c r="AJ411" s="348"/>
      <c r="AK411" s="348"/>
      <c r="AL411" s="348"/>
      <c r="AM411" s="348"/>
      <c r="AN411" s="348"/>
      <c r="AO411" s="348"/>
      <c r="AP411" s="348"/>
      <c r="AQ411" s="348"/>
      <c r="AR411" s="357"/>
      <c r="AS411" s="357"/>
      <c r="AT411" s="347"/>
      <c r="AU411" s="348"/>
      <c r="AV411" s="348"/>
      <c r="AW411" s="349"/>
      <c r="AX411" s="348"/>
      <c r="AY411" s="348"/>
      <c r="AZ411" s="348"/>
      <c r="BA411" s="348"/>
      <c r="BB411" s="348"/>
      <c r="BC411" s="348"/>
      <c r="BD411" s="348"/>
      <c r="BE411" s="302"/>
      <c r="BF411" s="294"/>
    </row>
    <row r="412" spans="1:58" ht="14.4" x14ac:dyDescent="0.3">
      <c r="B412" s="513" t="e">
        <f>'EVOX Top Level BOM'!#REF!</f>
        <v>#REF!</v>
      </c>
      <c r="C412" s="351" t="e">
        <f>'EVOX Top Level BOM'!#REF!</f>
        <v>#REF!</v>
      </c>
      <c r="D412" s="351" t="e">
        <f>'EVOX Top Level BOM'!#REF!</f>
        <v>#REF!</v>
      </c>
      <c r="E412" s="586" t="e">
        <f>'EVOX Top Level BOM'!#REF!</f>
        <v>#REF!</v>
      </c>
      <c r="F412" s="586" t="e">
        <f>'EVOX Top Level BOM'!#REF!</f>
        <v>#REF!</v>
      </c>
      <c r="G412" s="592" t="e">
        <f>'EVOX Top Level BOM'!#REF!</f>
        <v>#REF!</v>
      </c>
      <c r="H412" s="491" t="e">
        <f>'EVOX Top Level BOM'!#REF!</f>
        <v>#REF!</v>
      </c>
      <c r="I412" s="489" t="e">
        <f>'EVOX Top Level BOM'!#REF!</f>
        <v>#REF!</v>
      </c>
      <c r="J412" s="492" t="e">
        <f>'EVOX Top Level BOM'!#REF!</f>
        <v>#REF!</v>
      </c>
      <c r="K412" s="761"/>
      <c r="L412" s="761"/>
      <c r="M412" s="761"/>
      <c r="N412" s="764"/>
      <c r="O412" s="763"/>
      <c r="P412" s="723"/>
      <c r="Q412" s="458"/>
      <c r="R412" s="513"/>
      <c r="S412" s="348"/>
      <c r="T412" s="348"/>
      <c r="U412" s="348"/>
      <c r="V412" s="348"/>
      <c r="W412" s="348"/>
      <c r="X412" s="351"/>
      <c r="Y412" s="351"/>
      <c r="Z412" s="351"/>
      <c r="AA412" s="351"/>
      <c r="AB412" s="351"/>
      <c r="AC412" s="351"/>
      <c r="AD412" s="348"/>
      <c r="AE412" s="348"/>
      <c r="AF412" s="348"/>
      <c r="AG412" s="452"/>
      <c r="AH412" s="348"/>
      <c r="AI412" s="348"/>
      <c r="AJ412" s="348"/>
      <c r="AK412" s="348"/>
      <c r="AL412" s="348"/>
      <c r="AM412" s="348"/>
      <c r="AN412" s="348"/>
      <c r="AO412" s="348"/>
      <c r="AP412" s="348"/>
      <c r="AQ412" s="348"/>
      <c r="AR412" s="357"/>
      <c r="AS412" s="357"/>
      <c r="AT412" s="347"/>
      <c r="AU412" s="348"/>
      <c r="AV412" s="348"/>
      <c r="AW412" s="349"/>
      <c r="AX412" s="348"/>
      <c r="AY412" s="348"/>
      <c r="AZ412" s="348"/>
      <c r="BA412" s="348"/>
      <c r="BB412" s="348"/>
      <c r="BC412" s="348"/>
      <c r="BD412" s="348"/>
      <c r="BE412" s="302"/>
      <c r="BF412" s="294"/>
    </row>
    <row r="413" spans="1:58" ht="14.4" x14ac:dyDescent="0.3">
      <c r="A413" s="640"/>
      <c r="B413" s="648" t="e">
        <f>'EVOX Top Level BOM'!#REF!</f>
        <v>#REF!</v>
      </c>
      <c r="C413" s="641" t="e">
        <f>'EVOX Top Level BOM'!#REF!</f>
        <v>#REF!</v>
      </c>
      <c r="D413" s="641" t="e">
        <f>'EVOX Top Level BOM'!#REF!</f>
        <v>#REF!</v>
      </c>
      <c r="E413" s="649" t="e">
        <f>'EVOX Top Level BOM'!#REF!</f>
        <v>#REF!</v>
      </c>
      <c r="F413" s="649" t="e">
        <f>'EVOX Top Level BOM'!#REF!</f>
        <v>#REF!</v>
      </c>
      <c r="G413" s="687" t="e">
        <f>'EVOX Top Level BOM'!#REF!</f>
        <v>#REF!</v>
      </c>
      <c r="H413" s="650" t="e">
        <f>'EVOX Top Level BOM'!#REF!</f>
        <v>#REF!</v>
      </c>
      <c r="I413" s="651" t="e">
        <f>'EVOX Top Level BOM'!#REF!</f>
        <v>#REF!</v>
      </c>
      <c r="J413" s="695" t="e">
        <f>'EVOX Top Level BOM'!#REF!</f>
        <v>#REF!</v>
      </c>
      <c r="K413" s="761"/>
      <c r="L413" s="761"/>
      <c r="M413" s="761"/>
      <c r="N413" s="764"/>
      <c r="O413" s="763"/>
      <c r="P413" s="723"/>
      <c r="Q413" s="348"/>
      <c r="R413" s="513"/>
      <c r="S413" s="348"/>
      <c r="T413" s="348"/>
      <c r="U413" s="348"/>
      <c r="V413" s="348"/>
      <c r="W413" s="348"/>
      <c r="X413" s="351"/>
      <c r="Y413" s="351"/>
      <c r="Z413" s="351"/>
      <c r="AA413" s="351"/>
      <c r="AB413" s="351"/>
      <c r="AC413" s="351"/>
      <c r="AD413" s="348"/>
      <c r="AE413" s="348"/>
      <c r="AF413" s="348"/>
      <c r="AG413" s="452"/>
      <c r="AH413" s="348"/>
      <c r="AI413" s="348"/>
      <c r="AJ413" s="348"/>
      <c r="AK413" s="348"/>
      <c r="AL413" s="348"/>
      <c r="AM413" s="348"/>
      <c r="AN413" s="348"/>
      <c r="AO413" s="348"/>
      <c r="AP413" s="348"/>
      <c r="AQ413" s="348"/>
      <c r="AR413" s="357"/>
      <c r="AS413" s="357"/>
      <c r="AT413" s="347"/>
      <c r="AU413" s="348"/>
      <c r="AV413" s="348"/>
      <c r="AW413" s="349"/>
      <c r="AX413" s="348"/>
      <c r="AY413" s="348"/>
      <c r="AZ413" s="348"/>
      <c r="BA413" s="348"/>
      <c r="BB413" s="348"/>
      <c r="BC413" s="348"/>
      <c r="BD413" s="348"/>
      <c r="BE413" s="302"/>
      <c r="BF413" s="294"/>
    </row>
    <row r="414" spans="1:58" ht="14.4" x14ac:dyDescent="0.3">
      <c r="A414" s="640"/>
      <c r="B414" s="648" t="e">
        <f>'EVOX Top Level BOM'!#REF!</f>
        <v>#REF!</v>
      </c>
      <c r="C414" s="641" t="e">
        <f>'EVOX Top Level BOM'!#REF!</f>
        <v>#REF!</v>
      </c>
      <c r="D414" s="641" t="e">
        <f>'EVOX Top Level BOM'!#REF!</f>
        <v>#REF!</v>
      </c>
      <c r="E414" s="649" t="e">
        <f>'EVOX Top Level BOM'!#REF!</f>
        <v>#REF!</v>
      </c>
      <c r="F414" s="649" t="e">
        <f>'EVOX Top Level BOM'!#REF!</f>
        <v>#REF!</v>
      </c>
      <c r="G414" s="687" t="e">
        <f>'EVOX Top Level BOM'!#REF!</f>
        <v>#REF!</v>
      </c>
      <c r="H414" s="650" t="e">
        <f>'EVOX Top Level BOM'!#REF!</f>
        <v>#REF!</v>
      </c>
      <c r="I414" s="651" t="e">
        <f>'EVOX Top Level BOM'!#REF!</f>
        <v>#REF!</v>
      </c>
      <c r="J414" s="695" t="e">
        <f>'EVOX Top Level BOM'!#REF!</f>
        <v>#REF!</v>
      </c>
      <c r="K414" s="761"/>
      <c r="L414" s="761"/>
      <c r="M414" s="761"/>
      <c r="N414" s="764"/>
      <c r="O414" s="763"/>
      <c r="P414" s="723"/>
      <c r="Q414" s="348"/>
      <c r="R414" s="513"/>
      <c r="S414" s="348"/>
      <c r="T414" s="348"/>
      <c r="U414" s="348"/>
      <c r="V414" s="348"/>
      <c r="W414" s="348"/>
      <c r="X414" s="351"/>
      <c r="Y414" s="351"/>
      <c r="Z414" s="351"/>
      <c r="AA414" s="351"/>
      <c r="AB414" s="351"/>
      <c r="AC414" s="351"/>
      <c r="AD414" s="348"/>
      <c r="AE414" s="348"/>
      <c r="AF414" s="348"/>
      <c r="AG414" s="452"/>
      <c r="AH414" s="348"/>
      <c r="AI414" s="348"/>
      <c r="AJ414" s="348"/>
      <c r="AK414" s="348"/>
      <c r="AL414" s="348"/>
      <c r="AM414" s="348"/>
      <c r="AN414" s="348"/>
      <c r="AO414" s="348"/>
      <c r="AP414" s="348"/>
      <c r="AQ414" s="348"/>
      <c r="AR414" s="357"/>
      <c r="AS414" s="357"/>
      <c r="AT414" s="347"/>
      <c r="AU414" s="348"/>
      <c r="AV414" s="348"/>
      <c r="AW414" s="349"/>
      <c r="AX414" s="348"/>
      <c r="AY414" s="348"/>
      <c r="AZ414" s="348"/>
      <c r="BA414" s="348"/>
      <c r="BB414" s="348"/>
      <c r="BC414" s="348"/>
      <c r="BD414" s="348"/>
      <c r="BE414" s="302"/>
      <c r="BF414" s="294"/>
    </row>
    <row r="415" spans="1:58" ht="14.4" x14ac:dyDescent="0.3">
      <c r="A415" s="640"/>
      <c r="B415" s="648" t="e">
        <f>'EVOX Top Level BOM'!#REF!</f>
        <v>#REF!</v>
      </c>
      <c r="C415" s="641" t="e">
        <f>'EVOX Top Level BOM'!#REF!</f>
        <v>#REF!</v>
      </c>
      <c r="D415" s="641" t="e">
        <f>'EVOX Top Level BOM'!#REF!</f>
        <v>#REF!</v>
      </c>
      <c r="E415" s="649" t="e">
        <f>'EVOX Top Level BOM'!#REF!</f>
        <v>#REF!</v>
      </c>
      <c r="F415" s="649" t="e">
        <f>'EVOX Top Level BOM'!#REF!</f>
        <v>#REF!</v>
      </c>
      <c r="G415" s="687" t="e">
        <f>'EVOX Top Level BOM'!#REF!</f>
        <v>#REF!</v>
      </c>
      <c r="H415" s="650" t="e">
        <f>'EVOX Top Level BOM'!#REF!</f>
        <v>#REF!</v>
      </c>
      <c r="I415" s="651" t="e">
        <f>'EVOX Top Level BOM'!#REF!</f>
        <v>#REF!</v>
      </c>
      <c r="J415" s="695" t="e">
        <f>'EVOX Top Level BOM'!#REF!</f>
        <v>#REF!</v>
      </c>
      <c r="K415" s="761"/>
      <c r="L415" s="761"/>
      <c r="M415" s="761"/>
      <c r="N415" s="764"/>
      <c r="O415" s="763"/>
      <c r="P415" s="723"/>
      <c r="Q415" s="348"/>
      <c r="R415" s="513"/>
      <c r="S415" s="348"/>
      <c r="T415" s="348"/>
      <c r="U415" s="348"/>
      <c r="V415" s="348"/>
      <c r="W415" s="348"/>
      <c r="X415" s="351"/>
      <c r="Y415" s="351"/>
      <c r="Z415" s="351"/>
      <c r="AA415" s="351"/>
      <c r="AB415" s="351"/>
      <c r="AC415" s="351"/>
      <c r="AD415" s="348"/>
      <c r="AE415" s="348"/>
      <c r="AF415" s="348"/>
      <c r="AG415" s="452"/>
      <c r="AH415" s="348"/>
      <c r="AI415" s="348"/>
      <c r="AJ415" s="348"/>
      <c r="AK415" s="348"/>
      <c r="AL415" s="348"/>
      <c r="AM415" s="348"/>
      <c r="AN415" s="348"/>
      <c r="AO415" s="348"/>
      <c r="AP415" s="348"/>
      <c r="AQ415" s="348"/>
      <c r="AR415" s="357"/>
      <c r="AS415" s="357"/>
      <c r="AT415" s="347"/>
      <c r="AU415" s="348"/>
      <c r="AV415" s="348"/>
      <c r="AW415" s="349"/>
      <c r="AX415" s="348"/>
      <c r="AY415" s="348"/>
      <c r="AZ415" s="348"/>
      <c r="BA415" s="348"/>
      <c r="BB415" s="348"/>
      <c r="BC415" s="348"/>
      <c r="BD415" s="348"/>
      <c r="BE415" s="302"/>
      <c r="BF415" s="294"/>
    </row>
    <row r="416" spans="1:58" ht="14.4" x14ac:dyDescent="0.3">
      <c r="A416" s="640"/>
      <c r="B416" s="648" t="e">
        <f>'EVOX Top Level BOM'!#REF!</f>
        <v>#REF!</v>
      </c>
      <c r="C416" s="641" t="e">
        <f>'EVOX Top Level BOM'!#REF!</f>
        <v>#REF!</v>
      </c>
      <c r="D416" s="641" t="e">
        <f>'EVOX Top Level BOM'!#REF!</f>
        <v>#REF!</v>
      </c>
      <c r="E416" s="649" t="e">
        <f>'EVOX Top Level BOM'!#REF!</f>
        <v>#REF!</v>
      </c>
      <c r="F416" s="649" t="e">
        <f>'EVOX Top Level BOM'!#REF!</f>
        <v>#REF!</v>
      </c>
      <c r="G416" s="687" t="e">
        <f>'EVOX Top Level BOM'!#REF!</f>
        <v>#REF!</v>
      </c>
      <c r="H416" s="650" t="e">
        <f>'EVOX Top Level BOM'!#REF!</f>
        <v>#REF!</v>
      </c>
      <c r="I416" s="651" t="e">
        <f>'EVOX Top Level BOM'!#REF!</f>
        <v>#REF!</v>
      </c>
      <c r="J416" s="695" t="e">
        <f>'EVOX Top Level BOM'!#REF!</f>
        <v>#REF!</v>
      </c>
      <c r="K416" s="761"/>
      <c r="L416" s="761"/>
      <c r="M416" s="761"/>
      <c r="N416" s="764"/>
      <c r="O416" s="763"/>
      <c r="P416" s="723"/>
      <c r="Q416" s="348"/>
      <c r="R416" s="513"/>
      <c r="S416" s="348"/>
      <c r="T416" s="348"/>
      <c r="U416" s="348"/>
      <c r="V416" s="348"/>
      <c r="W416" s="348"/>
      <c r="X416" s="351"/>
      <c r="Y416" s="351"/>
      <c r="Z416" s="351"/>
      <c r="AA416" s="351"/>
      <c r="AB416" s="351"/>
      <c r="AC416" s="351"/>
      <c r="AD416" s="348"/>
      <c r="AE416" s="348"/>
      <c r="AF416" s="348"/>
      <c r="AG416" s="452"/>
      <c r="AH416" s="348"/>
      <c r="AI416" s="348"/>
      <c r="AJ416" s="348"/>
      <c r="AK416" s="348"/>
      <c r="AL416" s="348"/>
      <c r="AM416" s="348"/>
      <c r="AN416" s="348"/>
      <c r="AO416" s="348"/>
      <c r="AP416" s="348"/>
      <c r="AQ416" s="348"/>
      <c r="AR416" s="357"/>
      <c r="AS416" s="357"/>
      <c r="AT416" s="347"/>
      <c r="AU416" s="348"/>
      <c r="AV416" s="348"/>
      <c r="AW416" s="349"/>
      <c r="AX416" s="348"/>
      <c r="AY416" s="348"/>
      <c r="AZ416" s="348"/>
      <c r="BA416" s="348"/>
      <c r="BB416" s="348"/>
      <c r="BC416" s="348"/>
      <c r="BD416" s="348"/>
      <c r="BE416" s="302"/>
      <c r="BF416" s="294"/>
    </row>
    <row r="417" spans="1:58" ht="14.4" x14ac:dyDescent="0.3">
      <c r="A417" s="640"/>
      <c r="B417" s="648" t="e">
        <f>'EVOX Top Level BOM'!#REF!</f>
        <v>#REF!</v>
      </c>
      <c r="C417" s="641" t="e">
        <f>'EVOX Top Level BOM'!#REF!</f>
        <v>#REF!</v>
      </c>
      <c r="D417" s="641" t="e">
        <f>'EVOX Top Level BOM'!#REF!</f>
        <v>#REF!</v>
      </c>
      <c r="E417" s="649" t="e">
        <f>'EVOX Top Level BOM'!#REF!</f>
        <v>#REF!</v>
      </c>
      <c r="F417" s="649" t="e">
        <f>'EVOX Top Level BOM'!#REF!</f>
        <v>#REF!</v>
      </c>
      <c r="G417" s="687" t="e">
        <f>'EVOX Top Level BOM'!#REF!</f>
        <v>#REF!</v>
      </c>
      <c r="H417" s="650" t="e">
        <f>'EVOX Top Level BOM'!#REF!</f>
        <v>#REF!</v>
      </c>
      <c r="I417" s="651" t="e">
        <f>'EVOX Top Level BOM'!#REF!</f>
        <v>#REF!</v>
      </c>
      <c r="J417" s="695" t="e">
        <f>'EVOX Top Level BOM'!#REF!</f>
        <v>#REF!</v>
      </c>
      <c r="K417" s="761"/>
      <c r="L417" s="761"/>
      <c r="M417" s="761"/>
      <c r="N417" s="764"/>
      <c r="O417" s="763"/>
      <c r="P417" s="723"/>
      <c r="Q417" s="348"/>
      <c r="R417" s="513"/>
      <c r="S417" s="348"/>
      <c r="T417" s="348"/>
      <c r="U417" s="348"/>
      <c r="V417" s="348"/>
      <c r="W417" s="348"/>
      <c r="X417" s="351"/>
      <c r="Y417" s="351"/>
      <c r="Z417" s="351"/>
      <c r="AA417" s="351"/>
      <c r="AB417" s="351"/>
      <c r="AC417" s="351"/>
      <c r="AD417" s="348"/>
      <c r="AE417" s="348"/>
      <c r="AF417" s="348"/>
      <c r="AG417" s="452"/>
      <c r="AH417" s="348"/>
      <c r="AI417" s="348"/>
      <c r="AJ417" s="348"/>
      <c r="AK417" s="348"/>
      <c r="AL417" s="348"/>
      <c r="AM417" s="348"/>
      <c r="AN417" s="348"/>
      <c r="AO417" s="348"/>
      <c r="AP417" s="348"/>
      <c r="AQ417" s="348"/>
      <c r="AR417" s="357"/>
      <c r="AS417" s="357"/>
      <c r="AT417" s="347"/>
      <c r="AU417" s="348"/>
      <c r="AV417" s="348"/>
      <c r="AW417" s="349"/>
      <c r="AX417" s="348"/>
      <c r="AY417" s="348"/>
      <c r="AZ417" s="348"/>
      <c r="BA417" s="348"/>
      <c r="BB417" s="348"/>
      <c r="BC417" s="348"/>
      <c r="BD417" s="348"/>
      <c r="BE417" s="302"/>
      <c r="BF417" s="294"/>
    </row>
    <row r="418" spans="1:58" ht="14.4" x14ac:dyDescent="0.3">
      <c r="B418" s="513" t="e">
        <f>'EVOX Top Level BOM'!#REF!</f>
        <v>#REF!</v>
      </c>
      <c r="C418" s="351" t="e">
        <f>'EVOX Top Level BOM'!#REF!</f>
        <v>#REF!</v>
      </c>
      <c r="D418" s="351" t="e">
        <f>'EVOX Top Level BOM'!#REF!</f>
        <v>#REF!</v>
      </c>
      <c r="E418" s="586" t="e">
        <f>'EVOX Top Level BOM'!#REF!</f>
        <v>#REF!</v>
      </c>
      <c r="F418" s="586" t="e">
        <f>'EVOX Top Level BOM'!#REF!</f>
        <v>#REF!</v>
      </c>
      <c r="G418" s="592" t="e">
        <f>'EVOX Top Level BOM'!#REF!</f>
        <v>#REF!</v>
      </c>
      <c r="H418" s="491" t="e">
        <f>'EVOX Top Level BOM'!#REF!</f>
        <v>#REF!</v>
      </c>
      <c r="I418" s="489" t="e">
        <f>'EVOX Top Level BOM'!#REF!</f>
        <v>#REF!</v>
      </c>
      <c r="J418" s="492" t="e">
        <f>'EVOX Top Level BOM'!#REF!</f>
        <v>#REF!</v>
      </c>
      <c r="K418" s="761"/>
      <c r="L418" s="761"/>
      <c r="M418" s="761"/>
      <c r="N418" s="764"/>
      <c r="O418" s="763"/>
      <c r="P418" s="723"/>
      <c r="Q418" s="458"/>
      <c r="R418" s="513"/>
      <c r="S418" s="348"/>
      <c r="T418" s="348"/>
      <c r="U418" s="348"/>
      <c r="V418" s="348"/>
      <c r="W418" s="348"/>
      <c r="X418" s="351"/>
      <c r="Y418" s="351"/>
      <c r="Z418" s="351"/>
      <c r="AA418" s="351"/>
      <c r="AB418" s="351"/>
      <c r="AC418" s="351"/>
      <c r="AD418" s="348"/>
      <c r="AE418" s="348"/>
      <c r="AF418" s="348"/>
      <c r="AG418" s="452"/>
      <c r="AH418" s="348"/>
      <c r="AI418" s="348"/>
      <c r="AJ418" s="348"/>
      <c r="AK418" s="348"/>
      <c r="AL418" s="348"/>
      <c r="AM418" s="348"/>
      <c r="AN418" s="348"/>
      <c r="AO418" s="348"/>
      <c r="AP418" s="348"/>
      <c r="AQ418" s="348"/>
      <c r="AR418" s="357"/>
      <c r="AS418" s="357"/>
      <c r="AT418" s="347"/>
      <c r="AU418" s="348"/>
      <c r="AV418" s="348"/>
      <c r="AW418" s="349"/>
      <c r="AX418" s="348"/>
      <c r="AY418" s="348"/>
      <c r="AZ418" s="348"/>
      <c r="BA418" s="348"/>
      <c r="BB418" s="348"/>
      <c r="BC418" s="348"/>
      <c r="BD418" s="348"/>
      <c r="BE418" s="302"/>
      <c r="BF418" s="294"/>
    </row>
    <row r="419" spans="1:58" ht="14.4" x14ac:dyDescent="0.3">
      <c r="A419" s="640"/>
      <c r="B419" s="648" t="e">
        <f>'EVOX Top Level BOM'!#REF!</f>
        <v>#REF!</v>
      </c>
      <c r="C419" s="641" t="e">
        <f>'EVOX Top Level BOM'!#REF!</f>
        <v>#REF!</v>
      </c>
      <c r="D419" s="641" t="e">
        <f>'EVOX Top Level BOM'!#REF!</f>
        <v>#REF!</v>
      </c>
      <c r="E419" s="649" t="e">
        <f>'EVOX Top Level BOM'!#REF!</f>
        <v>#REF!</v>
      </c>
      <c r="F419" s="649" t="e">
        <f>'EVOX Top Level BOM'!#REF!</f>
        <v>#REF!</v>
      </c>
      <c r="G419" s="687" t="e">
        <f>'EVOX Top Level BOM'!#REF!</f>
        <v>#REF!</v>
      </c>
      <c r="H419" s="650" t="e">
        <f>'EVOX Top Level BOM'!#REF!</f>
        <v>#REF!</v>
      </c>
      <c r="I419" s="651" t="e">
        <f>'EVOX Top Level BOM'!#REF!</f>
        <v>#REF!</v>
      </c>
      <c r="J419" s="695" t="e">
        <f>'EVOX Top Level BOM'!#REF!</f>
        <v>#REF!</v>
      </c>
      <c r="K419" s="761"/>
      <c r="L419" s="761"/>
      <c r="M419" s="761"/>
      <c r="N419" s="764"/>
      <c r="O419" s="763"/>
      <c r="P419" s="723"/>
      <c r="Q419" s="348"/>
      <c r="R419" s="513"/>
      <c r="S419" s="348"/>
      <c r="T419" s="348"/>
      <c r="U419" s="348"/>
      <c r="V419" s="348"/>
      <c r="W419" s="348"/>
      <c r="X419" s="351"/>
      <c r="Y419" s="351"/>
      <c r="Z419" s="351"/>
      <c r="AA419" s="351"/>
      <c r="AB419" s="351"/>
      <c r="AC419" s="351"/>
      <c r="AD419" s="348"/>
      <c r="AE419" s="348"/>
      <c r="AF419" s="348"/>
      <c r="AG419" s="452"/>
      <c r="AH419" s="348"/>
      <c r="AI419" s="348"/>
      <c r="AJ419" s="348"/>
      <c r="AK419" s="348"/>
      <c r="AL419" s="348"/>
      <c r="AM419" s="348"/>
      <c r="AN419" s="348"/>
      <c r="AO419" s="348"/>
      <c r="AP419" s="348"/>
      <c r="AQ419" s="348"/>
      <c r="AR419" s="357"/>
      <c r="AS419" s="357"/>
      <c r="AT419" s="347"/>
      <c r="AU419" s="348"/>
      <c r="AV419" s="348"/>
      <c r="AW419" s="349"/>
      <c r="AX419" s="348"/>
      <c r="AY419" s="348"/>
      <c r="AZ419" s="348"/>
      <c r="BA419" s="348"/>
      <c r="BB419" s="348"/>
      <c r="BC419" s="348"/>
      <c r="BD419" s="348"/>
      <c r="BE419" s="302"/>
      <c r="BF419" s="294"/>
    </row>
    <row r="420" spans="1:58" ht="14.4" x14ac:dyDescent="0.3">
      <c r="B420" s="513" t="e">
        <f>'EVOX Top Level BOM'!#REF!</f>
        <v>#REF!</v>
      </c>
      <c r="C420" s="351" t="e">
        <f>'EVOX Top Level BOM'!#REF!</f>
        <v>#REF!</v>
      </c>
      <c r="D420" s="351" t="e">
        <f>'EVOX Top Level BOM'!#REF!</f>
        <v>#REF!</v>
      </c>
      <c r="E420" s="586" t="e">
        <f>'EVOX Top Level BOM'!#REF!</f>
        <v>#REF!</v>
      </c>
      <c r="F420" s="586" t="e">
        <f>'EVOX Top Level BOM'!#REF!</f>
        <v>#REF!</v>
      </c>
      <c r="G420" s="592" t="e">
        <f>'EVOX Top Level BOM'!#REF!</f>
        <v>#REF!</v>
      </c>
      <c r="H420" s="491" t="e">
        <f>'EVOX Top Level BOM'!#REF!</f>
        <v>#REF!</v>
      </c>
      <c r="I420" s="489" t="e">
        <f>'EVOX Top Level BOM'!#REF!</f>
        <v>#REF!</v>
      </c>
      <c r="J420" s="492" t="e">
        <f>'EVOX Top Level BOM'!#REF!</f>
        <v>#REF!</v>
      </c>
      <c r="K420" s="761"/>
      <c r="L420" s="761"/>
      <c r="M420" s="761"/>
      <c r="N420" s="764"/>
      <c r="O420" s="763"/>
      <c r="P420" s="723"/>
      <c r="Q420" s="458"/>
      <c r="R420" s="513"/>
      <c r="S420" s="348"/>
      <c r="T420" s="348"/>
      <c r="U420" s="348"/>
      <c r="V420" s="348"/>
      <c r="W420" s="348"/>
      <c r="X420" s="351"/>
      <c r="Y420" s="351"/>
      <c r="Z420" s="351"/>
      <c r="AA420" s="351"/>
      <c r="AB420" s="351"/>
      <c r="AC420" s="351"/>
      <c r="AD420" s="348"/>
      <c r="AE420" s="348"/>
      <c r="AF420" s="348"/>
      <c r="AG420" s="452"/>
      <c r="AH420" s="348"/>
      <c r="AI420" s="348"/>
      <c r="AJ420" s="348"/>
      <c r="AK420" s="348"/>
      <c r="AL420" s="348"/>
      <c r="AM420" s="348"/>
      <c r="AN420" s="348"/>
      <c r="AO420" s="348"/>
      <c r="AP420" s="348"/>
      <c r="AQ420" s="348"/>
      <c r="AR420" s="357"/>
      <c r="AS420" s="357"/>
      <c r="AT420" s="347"/>
      <c r="AU420" s="348"/>
      <c r="AV420" s="348"/>
      <c r="AW420" s="349"/>
      <c r="AX420" s="348"/>
      <c r="AY420" s="348"/>
      <c r="AZ420" s="348"/>
      <c r="BA420" s="348"/>
      <c r="BB420" s="348"/>
      <c r="BC420" s="348"/>
      <c r="BD420" s="348"/>
      <c r="BE420" s="302"/>
      <c r="BF420" s="294"/>
    </row>
    <row r="421" spans="1:58" ht="14.4" x14ac:dyDescent="0.3">
      <c r="B421" s="513" t="e">
        <f>'EVOX Top Level BOM'!#REF!</f>
        <v>#REF!</v>
      </c>
      <c r="C421" s="351" t="e">
        <f>'EVOX Top Level BOM'!#REF!</f>
        <v>#REF!</v>
      </c>
      <c r="D421" s="351" t="e">
        <f>'EVOX Top Level BOM'!#REF!</f>
        <v>#REF!</v>
      </c>
      <c r="E421" s="586" t="e">
        <f>'EVOX Top Level BOM'!#REF!</f>
        <v>#REF!</v>
      </c>
      <c r="F421" s="586" t="e">
        <f>'EVOX Top Level BOM'!#REF!</f>
        <v>#REF!</v>
      </c>
      <c r="G421" s="592" t="e">
        <f>'EVOX Top Level BOM'!#REF!</f>
        <v>#REF!</v>
      </c>
      <c r="H421" s="491" t="e">
        <f>'EVOX Top Level BOM'!#REF!</f>
        <v>#REF!</v>
      </c>
      <c r="I421" s="489" t="e">
        <f>'EVOX Top Level BOM'!#REF!</f>
        <v>#REF!</v>
      </c>
      <c r="J421" s="492" t="e">
        <f>'EVOX Top Level BOM'!#REF!</f>
        <v>#REF!</v>
      </c>
      <c r="K421" s="761"/>
      <c r="L421" s="761"/>
      <c r="M421" s="761"/>
      <c r="N421" s="764"/>
      <c r="O421" s="763"/>
      <c r="P421" s="723"/>
      <c r="Q421" s="458"/>
      <c r="R421" s="513"/>
      <c r="S421" s="348"/>
      <c r="T421" s="348"/>
      <c r="U421" s="348"/>
      <c r="V421" s="348"/>
      <c r="W421" s="348"/>
      <c r="X421" s="351"/>
      <c r="Y421" s="351"/>
      <c r="Z421" s="351"/>
      <c r="AA421" s="351"/>
      <c r="AB421" s="351"/>
      <c r="AC421" s="351"/>
      <c r="AD421" s="348"/>
      <c r="AE421" s="348"/>
      <c r="AF421" s="348"/>
      <c r="AG421" s="452"/>
      <c r="AH421" s="348"/>
      <c r="AI421" s="348"/>
      <c r="AJ421" s="348"/>
      <c r="AK421" s="348"/>
      <c r="AL421" s="348"/>
      <c r="AM421" s="348"/>
      <c r="AN421" s="348"/>
      <c r="AO421" s="348"/>
      <c r="AP421" s="348"/>
      <c r="AQ421" s="348"/>
      <c r="AR421" s="357"/>
      <c r="AS421" s="357"/>
      <c r="AT421" s="347"/>
      <c r="AU421" s="348"/>
      <c r="AV421" s="348"/>
      <c r="AW421" s="349"/>
      <c r="AX421" s="348"/>
      <c r="AY421" s="348"/>
      <c r="AZ421" s="348"/>
      <c r="BA421" s="348"/>
      <c r="BB421" s="348"/>
      <c r="BC421" s="348"/>
      <c r="BD421" s="348"/>
      <c r="BE421" s="302"/>
      <c r="BF421" s="294"/>
    </row>
    <row r="422" spans="1:58" ht="14.4" x14ac:dyDescent="0.3">
      <c r="B422" s="513" t="e">
        <f>'EVOX Top Level BOM'!#REF!</f>
        <v>#REF!</v>
      </c>
      <c r="C422" s="351" t="e">
        <f>'EVOX Top Level BOM'!#REF!</f>
        <v>#REF!</v>
      </c>
      <c r="D422" s="351" t="e">
        <f>'EVOX Top Level BOM'!#REF!</f>
        <v>#REF!</v>
      </c>
      <c r="E422" s="586" t="e">
        <f>'EVOX Top Level BOM'!#REF!</f>
        <v>#REF!</v>
      </c>
      <c r="F422" s="586" t="e">
        <f>'EVOX Top Level BOM'!#REF!</f>
        <v>#REF!</v>
      </c>
      <c r="G422" s="592" t="e">
        <f>'EVOX Top Level BOM'!#REF!</f>
        <v>#REF!</v>
      </c>
      <c r="H422" s="491" t="e">
        <f>'EVOX Top Level BOM'!#REF!</f>
        <v>#REF!</v>
      </c>
      <c r="I422" s="489" t="e">
        <f>'EVOX Top Level BOM'!#REF!</f>
        <v>#REF!</v>
      </c>
      <c r="J422" s="492" t="e">
        <f>'EVOX Top Level BOM'!#REF!</f>
        <v>#REF!</v>
      </c>
      <c r="K422" s="761"/>
      <c r="L422" s="761"/>
      <c r="M422" s="761"/>
      <c r="N422" s="764"/>
      <c r="O422" s="763"/>
      <c r="P422" s="723"/>
      <c r="Q422" s="458"/>
      <c r="R422" s="513"/>
      <c r="S422" s="348"/>
      <c r="T422" s="348"/>
      <c r="U422" s="348"/>
      <c r="V422" s="348"/>
      <c r="W422" s="348"/>
      <c r="X422" s="351"/>
      <c r="Y422" s="351"/>
      <c r="Z422" s="351"/>
      <c r="AA422" s="351"/>
      <c r="AB422" s="351"/>
      <c r="AC422" s="351"/>
      <c r="AD422" s="348"/>
      <c r="AE422" s="348"/>
      <c r="AF422" s="348"/>
      <c r="AG422" s="452"/>
      <c r="AH422" s="348"/>
      <c r="AI422" s="348"/>
      <c r="AJ422" s="348"/>
      <c r="AK422" s="348"/>
      <c r="AL422" s="348"/>
      <c r="AM422" s="348"/>
      <c r="AN422" s="348"/>
      <c r="AO422" s="348"/>
      <c r="AP422" s="348"/>
      <c r="AQ422" s="348"/>
      <c r="AR422" s="357"/>
      <c r="AS422" s="357"/>
      <c r="AT422" s="347"/>
      <c r="AU422" s="348"/>
      <c r="AV422" s="348"/>
      <c r="AW422" s="349"/>
      <c r="AX422" s="348"/>
      <c r="AY422" s="348"/>
      <c r="AZ422" s="348"/>
      <c r="BA422" s="348"/>
      <c r="BB422" s="348"/>
      <c r="BC422" s="348"/>
      <c r="BD422" s="348"/>
      <c r="BE422" s="302"/>
      <c r="BF422" s="294"/>
    </row>
    <row r="423" spans="1:58" ht="14.4" x14ac:dyDescent="0.3">
      <c r="A423" s="640"/>
      <c r="B423" s="648" t="e">
        <f>'EVOX Top Level BOM'!#REF!</f>
        <v>#REF!</v>
      </c>
      <c r="C423" s="641" t="e">
        <f>'EVOX Top Level BOM'!#REF!</f>
        <v>#REF!</v>
      </c>
      <c r="D423" s="641" t="e">
        <f>'EVOX Top Level BOM'!#REF!</f>
        <v>#REF!</v>
      </c>
      <c r="E423" s="649" t="e">
        <f>'EVOX Top Level BOM'!#REF!</f>
        <v>#REF!</v>
      </c>
      <c r="F423" s="649" t="e">
        <f>'EVOX Top Level BOM'!#REF!</f>
        <v>#REF!</v>
      </c>
      <c r="G423" s="687" t="e">
        <f>'EVOX Top Level BOM'!#REF!</f>
        <v>#REF!</v>
      </c>
      <c r="H423" s="650" t="e">
        <f>'EVOX Top Level BOM'!#REF!</f>
        <v>#REF!</v>
      </c>
      <c r="I423" s="651" t="e">
        <f>'EVOX Top Level BOM'!#REF!</f>
        <v>#REF!</v>
      </c>
      <c r="J423" s="695" t="e">
        <f>'EVOX Top Level BOM'!#REF!</f>
        <v>#REF!</v>
      </c>
      <c r="K423" s="761"/>
      <c r="L423" s="761"/>
      <c r="M423" s="761"/>
      <c r="N423" s="764"/>
      <c r="O423" s="763"/>
      <c r="P423" s="723"/>
      <c r="Q423" s="348"/>
      <c r="R423" s="513"/>
      <c r="S423" s="348"/>
      <c r="T423" s="348"/>
      <c r="U423" s="348"/>
      <c r="V423" s="348"/>
      <c r="W423" s="348"/>
      <c r="X423" s="351"/>
      <c r="Y423" s="351"/>
      <c r="Z423" s="351"/>
      <c r="AA423" s="351"/>
      <c r="AB423" s="351"/>
      <c r="AC423" s="351"/>
      <c r="AD423" s="348"/>
      <c r="AE423" s="348"/>
      <c r="AF423" s="348"/>
      <c r="AG423" s="452"/>
      <c r="AH423" s="348"/>
      <c r="AI423" s="348"/>
      <c r="AJ423" s="348"/>
      <c r="AK423" s="348"/>
      <c r="AL423" s="348"/>
      <c r="AM423" s="348"/>
      <c r="AN423" s="348"/>
      <c r="AO423" s="348"/>
      <c r="AP423" s="348"/>
      <c r="AQ423" s="348"/>
      <c r="AR423" s="357"/>
      <c r="AS423" s="357"/>
      <c r="AT423" s="347"/>
      <c r="AU423" s="348"/>
      <c r="AV423" s="348"/>
      <c r="AW423" s="349"/>
      <c r="AX423" s="348"/>
      <c r="AY423" s="348"/>
      <c r="AZ423" s="348"/>
      <c r="BA423" s="348"/>
      <c r="BB423" s="348"/>
      <c r="BC423" s="348"/>
      <c r="BD423" s="348"/>
      <c r="BE423" s="302"/>
      <c r="BF423" s="294"/>
    </row>
    <row r="424" spans="1:58" ht="14.4" x14ac:dyDescent="0.3">
      <c r="A424" s="640"/>
      <c r="B424" s="648" t="e">
        <f>'EVOX Top Level BOM'!#REF!</f>
        <v>#REF!</v>
      </c>
      <c r="C424" s="641" t="e">
        <f>'EVOX Top Level BOM'!#REF!</f>
        <v>#REF!</v>
      </c>
      <c r="D424" s="641" t="e">
        <f>'EVOX Top Level BOM'!#REF!</f>
        <v>#REF!</v>
      </c>
      <c r="E424" s="649" t="e">
        <f>'EVOX Top Level BOM'!#REF!</f>
        <v>#REF!</v>
      </c>
      <c r="F424" s="649" t="e">
        <f>'EVOX Top Level BOM'!#REF!</f>
        <v>#REF!</v>
      </c>
      <c r="G424" s="687" t="e">
        <f>'EVOX Top Level BOM'!#REF!</f>
        <v>#REF!</v>
      </c>
      <c r="H424" s="650" t="e">
        <f>'EVOX Top Level BOM'!#REF!</f>
        <v>#REF!</v>
      </c>
      <c r="I424" s="651" t="e">
        <f>'EVOX Top Level BOM'!#REF!</f>
        <v>#REF!</v>
      </c>
      <c r="J424" s="695" t="e">
        <f>'EVOX Top Level BOM'!#REF!</f>
        <v>#REF!</v>
      </c>
      <c r="K424" s="761"/>
      <c r="L424" s="761"/>
      <c r="M424" s="761"/>
      <c r="N424" s="764"/>
      <c r="O424" s="763"/>
      <c r="P424" s="723"/>
      <c r="Q424" s="348"/>
      <c r="R424" s="513"/>
      <c r="S424" s="348"/>
      <c r="T424" s="348"/>
      <c r="U424" s="348"/>
      <c r="V424" s="348"/>
      <c r="W424" s="348"/>
      <c r="X424" s="351"/>
      <c r="Y424" s="351"/>
      <c r="Z424" s="351"/>
      <c r="AA424" s="351"/>
      <c r="AB424" s="351"/>
      <c r="AC424" s="351"/>
      <c r="AD424" s="348"/>
      <c r="AE424" s="348"/>
      <c r="AF424" s="348"/>
      <c r="AG424" s="452"/>
      <c r="AH424" s="348"/>
      <c r="AI424" s="348"/>
      <c r="AJ424" s="348"/>
      <c r="AK424" s="348"/>
      <c r="AL424" s="348"/>
      <c r="AM424" s="348"/>
      <c r="AN424" s="348"/>
      <c r="AO424" s="348"/>
      <c r="AP424" s="348"/>
      <c r="AQ424" s="348"/>
      <c r="AR424" s="357"/>
      <c r="AS424" s="357"/>
      <c r="AT424" s="347"/>
      <c r="AU424" s="348"/>
      <c r="AV424" s="348"/>
      <c r="AW424" s="349"/>
      <c r="AX424" s="348"/>
      <c r="AY424" s="348"/>
      <c r="AZ424" s="348"/>
      <c r="BA424" s="348"/>
      <c r="BB424" s="348"/>
      <c r="BC424" s="348"/>
      <c r="BD424" s="348"/>
      <c r="BE424" s="302"/>
      <c r="BF424" s="294"/>
    </row>
    <row r="425" spans="1:58" ht="14.4" x14ac:dyDescent="0.3">
      <c r="A425" s="640"/>
      <c r="B425" s="648" t="e">
        <f>'EVOX Top Level BOM'!#REF!</f>
        <v>#REF!</v>
      </c>
      <c r="C425" s="641" t="e">
        <f>'EVOX Top Level BOM'!#REF!</f>
        <v>#REF!</v>
      </c>
      <c r="D425" s="641" t="e">
        <f>'EVOX Top Level BOM'!#REF!</f>
        <v>#REF!</v>
      </c>
      <c r="E425" s="649" t="e">
        <f>'EVOX Top Level BOM'!#REF!</f>
        <v>#REF!</v>
      </c>
      <c r="F425" s="649" t="e">
        <f>'EVOX Top Level BOM'!#REF!</f>
        <v>#REF!</v>
      </c>
      <c r="G425" s="687" t="e">
        <f>'EVOX Top Level BOM'!#REF!</f>
        <v>#REF!</v>
      </c>
      <c r="H425" s="650" t="e">
        <f>'EVOX Top Level BOM'!#REF!</f>
        <v>#REF!</v>
      </c>
      <c r="I425" s="651" t="e">
        <f>'EVOX Top Level BOM'!#REF!</f>
        <v>#REF!</v>
      </c>
      <c r="J425" s="695" t="e">
        <f>'EVOX Top Level BOM'!#REF!</f>
        <v>#REF!</v>
      </c>
      <c r="K425" s="761"/>
      <c r="L425" s="761"/>
      <c r="M425" s="761"/>
      <c r="N425" s="764"/>
      <c r="O425" s="763"/>
      <c r="P425" s="723"/>
      <c r="Q425" s="348"/>
      <c r="R425" s="513"/>
      <c r="S425" s="348"/>
      <c r="T425" s="348"/>
      <c r="U425" s="348"/>
      <c r="V425" s="348"/>
      <c r="W425" s="348"/>
      <c r="X425" s="351"/>
      <c r="Y425" s="351"/>
      <c r="Z425" s="351"/>
      <c r="AA425" s="351"/>
      <c r="AB425" s="351"/>
      <c r="AC425" s="351"/>
      <c r="AD425" s="348"/>
      <c r="AE425" s="348"/>
      <c r="AF425" s="348"/>
      <c r="AG425" s="452"/>
      <c r="AH425" s="348"/>
      <c r="AI425" s="348"/>
      <c r="AJ425" s="348"/>
      <c r="AK425" s="348"/>
      <c r="AL425" s="348"/>
      <c r="AM425" s="348"/>
      <c r="AN425" s="348"/>
      <c r="AO425" s="348"/>
      <c r="AP425" s="348"/>
      <c r="AQ425" s="348"/>
      <c r="AR425" s="357"/>
      <c r="AS425" s="357"/>
      <c r="AT425" s="347"/>
      <c r="AU425" s="348"/>
      <c r="AV425" s="348"/>
      <c r="AW425" s="349"/>
      <c r="AX425" s="348"/>
      <c r="AY425" s="348"/>
      <c r="AZ425" s="348"/>
      <c r="BA425" s="348"/>
      <c r="BB425" s="348"/>
      <c r="BC425" s="348"/>
      <c r="BD425" s="348"/>
      <c r="BE425" s="302"/>
      <c r="BF425" s="294"/>
    </row>
    <row r="426" spans="1:58" ht="14.4" x14ac:dyDescent="0.3">
      <c r="A426" s="640"/>
      <c r="B426" s="648" t="e">
        <f>'EVOX Top Level BOM'!#REF!</f>
        <v>#REF!</v>
      </c>
      <c r="C426" s="641" t="e">
        <f>'EVOX Top Level BOM'!#REF!</f>
        <v>#REF!</v>
      </c>
      <c r="D426" s="641" t="e">
        <f>'EVOX Top Level BOM'!#REF!</f>
        <v>#REF!</v>
      </c>
      <c r="E426" s="649" t="e">
        <f>'EVOX Top Level BOM'!#REF!</f>
        <v>#REF!</v>
      </c>
      <c r="F426" s="649" t="e">
        <f>'EVOX Top Level BOM'!#REF!</f>
        <v>#REF!</v>
      </c>
      <c r="G426" s="687" t="e">
        <f>'EVOX Top Level BOM'!#REF!</f>
        <v>#REF!</v>
      </c>
      <c r="H426" s="650" t="e">
        <f>'EVOX Top Level BOM'!#REF!</f>
        <v>#REF!</v>
      </c>
      <c r="I426" s="651" t="e">
        <f>'EVOX Top Level BOM'!#REF!</f>
        <v>#REF!</v>
      </c>
      <c r="J426" s="695" t="e">
        <f>'EVOX Top Level BOM'!#REF!</f>
        <v>#REF!</v>
      </c>
      <c r="K426" s="761"/>
      <c r="L426" s="761"/>
      <c r="M426" s="761"/>
      <c r="N426" s="764"/>
      <c r="O426" s="763"/>
      <c r="P426" s="723"/>
      <c r="Q426" s="348"/>
      <c r="R426" s="513"/>
      <c r="S426" s="348"/>
      <c r="T426" s="348"/>
      <c r="U426" s="348"/>
      <c r="V426" s="348"/>
      <c r="W426" s="348"/>
      <c r="X426" s="351"/>
      <c r="Y426" s="351"/>
      <c r="Z426" s="351"/>
      <c r="AA426" s="351"/>
      <c r="AB426" s="351"/>
      <c r="AC426" s="351"/>
      <c r="AD426" s="348"/>
      <c r="AE426" s="348"/>
      <c r="AF426" s="348"/>
      <c r="AG426" s="452"/>
      <c r="AH426" s="348"/>
      <c r="AI426" s="348"/>
      <c r="AJ426" s="348"/>
      <c r="AK426" s="348"/>
      <c r="AL426" s="348"/>
      <c r="AM426" s="348"/>
      <c r="AN426" s="348"/>
      <c r="AO426" s="348"/>
      <c r="AP426" s="348"/>
      <c r="AQ426" s="348"/>
      <c r="AR426" s="357"/>
      <c r="AS426" s="357"/>
      <c r="AT426" s="347"/>
      <c r="AU426" s="348"/>
      <c r="AV426" s="348"/>
      <c r="AW426" s="349"/>
      <c r="AX426" s="348"/>
      <c r="AY426" s="348"/>
      <c r="AZ426" s="348"/>
      <c r="BA426" s="348"/>
      <c r="BB426" s="348"/>
      <c r="BC426" s="348"/>
      <c r="BD426" s="348"/>
      <c r="BE426" s="302"/>
      <c r="BF426" s="294"/>
    </row>
    <row r="427" spans="1:58" ht="14.4" x14ac:dyDescent="0.3">
      <c r="A427" s="475"/>
      <c r="B427" s="513" t="e">
        <f>'EVOX Top Level BOM'!#REF!</f>
        <v>#REF!</v>
      </c>
      <c r="C427" s="351" t="e">
        <f>'EVOX Top Level BOM'!#REF!</f>
        <v>#REF!</v>
      </c>
      <c r="D427" s="351" t="e">
        <f>'EVOX Top Level BOM'!#REF!</f>
        <v>#REF!</v>
      </c>
      <c r="E427" s="586" t="e">
        <f>'EVOX Top Level BOM'!#REF!</f>
        <v>#REF!</v>
      </c>
      <c r="F427" s="586" t="e">
        <f>'EVOX Top Level BOM'!#REF!</f>
        <v>#REF!</v>
      </c>
      <c r="G427" s="589" t="e">
        <f>'EVOX Top Level BOM'!#REF!</f>
        <v>#REF!</v>
      </c>
      <c r="H427" s="491" t="e">
        <f>'EVOX Top Level BOM'!#REF!</f>
        <v>#REF!</v>
      </c>
      <c r="I427" s="489" t="e">
        <f>'EVOX Top Level BOM'!#REF!</f>
        <v>#REF!</v>
      </c>
      <c r="J427" s="492" t="e">
        <f>'EVOX Top Level BOM'!#REF!</f>
        <v>#REF!</v>
      </c>
      <c r="K427" s="761"/>
      <c r="L427" s="761"/>
      <c r="M427" s="761"/>
      <c r="N427" s="764"/>
      <c r="O427" s="763"/>
      <c r="P427" s="723"/>
      <c r="Q427" s="348"/>
      <c r="R427" s="513"/>
      <c r="S427" s="348"/>
      <c r="T427" s="348"/>
      <c r="U427" s="348"/>
      <c r="V427" s="348"/>
      <c r="W427" s="348"/>
      <c r="X427" s="351"/>
      <c r="Y427" s="351"/>
      <c r="Z427" s="351"/>
      <c r="AA427" s="351"/>
      <c r="AB427" s="351"/>
      <c r="AC427" s="351"/>
      <c r="AD427" s="348"/>
      <c r="AE427" s="348"/>
      <c r="AF427" s="348"/>
      <c r="AG427" s="452"/>
      <c r="AH427" s="348"/>
      <c r="AI427" s="348"/>
      <c r="AJ427" s="348"/>
      <c r="AK427" s="348"/>
      <c r="AL427" s="348"/>
      <c r="AM427" s="348"/>
      <c r="AN427" s="348"/>
      <c r="AO427" s="348"/>
      <c r="AP427" s="348"/>
      <c r="AQ427" s="348"/>
      <c r="AR427" s="357"/>
      <c r="AS427" s="357"/>
      <c r="AT427" s="347"/>
      <c r="AU427" s="348"/>
      <c r="AV427" s="348"/>
      <c r="AW427" s="349"/>
      <c r="AX427" s="348"/>
      <c r="AY427" s="348"/>
      <c r="AZ427" s="348"/>
      <c r="BA427" s="348"/>
      <c r="BB427" s="348"/>
      <c r="BC427" s="348"/>
      <c r="BD427" s="348"/>
      <c r="BE427" s="302"/>
      <c r="BF427" s="294"/>
    </row>
    <row r="428" spans="1:58" ht="14.4" x14ac:dyDescent="0.3">
      <c r="A428" s="475"/>
      <c r="B428" s="513" t="e">
        <f>'EVOX Top Level BOM'!#REF!</f>
        <v>#REF!</v>
      </c>
      <c r="C428" s="351" t="e">
        <f>'EVOX Top Level BOM'!#REF!</f>
        <v>#REF!</v>
      </c>
      <c r="D428" s="351" t="e">
        <f>'EVOX Top Level BOM'!#REF!</f>
        <v>#REF!</v>
      </c>
      <c r="E428" s="586" t="e">
        <f>'EVOX Top Level BOM'!#REF!</f>
        <v>#REF!</v>
      </c>
      <c r="F428" s="586" t="e">
        <f>'EVOX Top Level BOM'!#REF!</f>
        <v>#REF!</v>
      </c>
      <c r="G428" s="589" t="e">
        <f>'EVOX Top Level BOM'!#REF!</f>
        <v>#REF!</v>
      </c>
      <c r="H428" s="491" t="e">
        <f>'EVOX Top Level BOM'!#REF!</f>
        <v>#REF!</v>
      </c>
      <c r="I428" s="489" t="e">
        <f>'EVOX Top Level BOM'!#REF!</f>
        <v>#REF!</v>
      </c>
      <c r="J428" s="492" t="e">
        <f>'EVOX Top Level BOM'!#REF!</f>
        <v>#REF!</v>
      </c>
      <c r="K428" s="761"/>
      <c r="L428" s="761"/>
      <c r="M428" s="761"/>
      <c r="N428" s="764"/>
      <c r="O428" s="763"/>
      <c r="P428" s="723"/>
      <c r="Q428" s="348"/>
      <c r="R428" s="513"/>
      <c r="S428" s="348"/>
      <c r="T428" s="348"/>
      <c r="U428" s="348"/>
      <c r="V428" s="348"/>
      <c r="W428" s="348"/>
      <c r="X428" s="351"/>
      <c r="Y428" s="351"/>
      <c r="Z428" s="351"/>
      <c r="AA428" s="351"/>
      <c r="AB428" s="351"/>
      <c r="AC428" s="351"/>
      <c r="AD428" s="348"/>
      <c r="AE428" s="348"/>
      <c r="AF428" s="348"/>
      <c r="AG428" s="452"/>
      <c r="AH428" s="348"/>
      <c r="AI428" s="348"/>
      <c r="AJ428" s="348"/>
      <c r="AK428" s="348"/>
      <c r="AL428" s="348"/>
      <c r="AM428" s="348"/>
      <c r="AN428" s="348"/>
      <c r="AO428" s="348"/>
      <c r="AP428" s="348"/>
      <c r="AQ428" s="348"/>
      <c r="AR428" s="357"/>
      <c r="AS428" s="357"/>
      <c r="AT428" s="347"/>
      <c r="AU428" s="348"/>
      <c r="AV428" s="348"/>
      <c r="AW428" s="349"/>
      <c r="AX428" s="348"/>
      <c r="AY428" s="348"/>
      <c r="AZ428" s="348"/>
      <c r="BA428" s="348"/>
      <c r="BB428" s="348"/>
      <c r="BC428" s="348"/>
      <c r="BD428" s="348"/>
      <c r="BE428" s="302"/>
      <c r="BF428" s="294"/>
    </row>
    <row r="429" spans="1:58" ht="14.4" x14ac:dyDescent="0.3">
      <c r="A429" s="475"/>
      <c r="B429" s="513" t="e">
        <f>'EVOX Top Level BOM'!#REF!</f>
        <v>#REF!</v>
      </c>
      <c r="C429" s="351" t="e">
        <f>'EVOX Top Level BOM'!#REF!</f>
        <v>#REF!</v>
      </c>
      <c r="D429" s="351" t="e">
        <f>'EVOX Top Level BOM'!#REF!</f>
        <v>#REF!</v>
      </c>
      <c r="E429" s="586" t="e">
        <f>'EVOX Top Level BOM'!#REF!</f>
        <v>#REF!</v>
      </c>
      <c r="F429" s="586" t="e">
        <f>'EVOX Top Level BOM'!#REF!</f>
        <v>#REF!</v>
      </c>
      <c r="G429" s="589" t="e">
        <f>'EVOX Top Level BOM'!#REF!</f>
        <v>#REF!</v>
      </c>
      <c r="H429" s="491" t="e">
        <f>'EVOX Top Level BOM'!#REF!</f>
        <v>#REF!</v>
      </c>
      <c r="I429" s="489" t="e">
        <f>'EVOX Top Level BOM'!#REF!</f>
        <v>#REF!</v>
      </c>
      <c r="J429" s="492" t="e">
        <f>'EVOX Top Level BOM'!#REF!</f>
        <v>#REF!</v>
      </c>
      <c r="K429" s="761"/>
      <c r="L429" s="761"/>
      <c r="M429" s="761"/>
      <c r="N429" s="764"/>
      <c r="O429" s="763"/>
      <c r="P429" s="723"/>
      <c r="Q429" s="348"/>
      <c r="R429" s="513"/>
      <c r="S429" s="348"/>
      <c r="T429" s="348"/>
      <c r="U429" s="348"/>
      <c r="V429" s="348"/>
      <c r="W429" s="348"/>
      <c r="X429" s="351"/>
      <c r="Y429" s="351"/>
      <c r="Z429" s="351"/>
      <c r="AA429" s="351"/>
      <c r="AB429" s="351"/>
      <c r="AC429" s="351"/>
      <c r="AD429" s="348"/>
      <c r="AE429" s="348"/>
      <c r="AF429" s="348"/>
      <c r="AG429" s="452"/>
      <c r="AH429" s="348"/>
      <c r="AI429" s="348"/>
      <c r="AJ429" s="348"/>
      <c r="AK429" s="348"/>
      <c r="AL429" s="348"/>
      <c r="AM429" s="348"/>
      <c r="AN429" s="348"/>
      <c r="AO429" s="348"/>
      <c r="AP429" s="348"/>
      <c r="AQ429" s="348"/>
      <c r="AR429" s="357"/>
      <c r="AS429" s="357"/>
      <c r="AT429" s="347"/>
      <c r="AU429" s="348"/>
      <c r="AV429" s="348"/>
      <c r="AW429" s="349"/>
      <c r="AX429" s="348"/>
      <c r="AY429" s="348"/>
      <c r="AZ429" s="348"/>
      <c r="BA429" s="348"/>
      <c r="BB429" s="348"/>
      <c r="BC429" s="348"/>
      <c r="BD429" s="348"/>
      <c r="BE429" s="302"/>
      <c r="BF429" s="294"/>
    </row>
    <row r="430" spans="1:58" ht="14.4" x14ac:dyDescent="0.3">
      <c r="A430" s="475"/>
      <c r="B430" s="513" t="e">
        <f>'EVOX Top Level BOM'!#REF!</f>
        <v>#REF!</v>
      </c>
      <c r="C430" s="351" t="e">
        <f>'EVOX Top Level BOM'!#REF!</f>
        <v>#REF!</v>
      </c>
      <c r="D430" s="351" t="e">
        <f>'EVOX Top Level BOM'!#REF!</f>
        <v>#REF!</v>
      </c>
      <c r="E430" s="586" t="e">
        <f>'EVOX Top Level BOM'!#REF!</f>
        <v>#REF!</v>
      </c>
      <c r="F430" s="586" t="e">
        <f>'EVOX Top Level BOM'!#REF!</f>
        <v>#REF!</v>
      </c>
      <c r="G430" s="589" t="e">
        <f>'EVOX Top Level BOM'!#REF!</f>
        <v>#REF!</v>
      </c>
      <c r="H430" s="491" t="e">
        <f>'EVOX Top Level BOM'!#REF!</f>
        <v>#REF!</v>
      </c>
      <c r="I430" s="489" t="e">
        <f>'EVOX Top Level BOM'!#REF!</f>
        <v>#REF!</v>
      </c>
      <c r="J430" s="492" t="e">
        <f>'EVOX Top Level BOM'!#REF!</f>
        <v>#REF!</v>
      </c>
      <c r="K430" s="761"/>
      <c r="L430" s="761"/>
      <c r="M430" s="761"/>
      <c r="N430" s="764"/>
      <c r="O430" s="763"/>
      <c r="P430" s="723"/>
      <c r="Q430" s="348"/>
      <c r="R430" s="513"/>
      <c r="S430" s="348"/>
      <c r="T430" s="348"/>
      <c r="U430" s="348"/>
      <c r="V430" s="348"/>
      <c r="W430" s="348"/>
      <c r="X430" s="351"/>
      <c r="Y430" s="351"/>
      <c r="Z430" s="351"/>
      <c r="AA430" s="351"/>
      <c r="AB430" s="351"/>
      <c r="AC430" s="351"/>
      <c r="AD430" s="348"/>
      <c r="AE430" s="348"/>
      <c r="AF430" s="348"/>
      <c r="AG430" s="452"/>
      <c r="AH430" s="348"/>
      <c r="AI430" s="348"/>
      <c r="AJ430" s="348"/>
      <c r="AK430" s="348"/>
      <c r="AL430" s="348"/>
      <c r="AM430" s="348"/>
      <c r="AN430" s="348"/>
      <c r="AO430" s="348"/>
      <c r="AP430" s="348"/>
      <c r="AQ430" s="348"/>
      <c r="AR430" s="357"/>
      <c r="AS430" s="357"/>
      <c r="AT430" s="347"/>
      <c r="AU430" s="348"/>
      <c r="AV430" s="348"/>
      <c r="AW430" s="349"/>
      <c r="AX430" s="348"/>
      <c r="AY430" s="348"/>
      <c r="AZ430" s="348"/>
      <c r="BA430" s="348"/>
      <c r="BB430" s="348"/>
      <c r="BC430" s="348"/>
      <c r="BD430" s="348"/>
      <c r="BE430" s="302"/>
      <c r="BF430" s="294"/>
    </row>
    <row r="431" spans="1:58" ht="14.4" x14ac:dyDescent="0.3">
      <c r="A431" s="475"/>
      <c r="B431" s="513" t="e">
        <f>'EVOX Top Level BOM'!#REF!</f>
        <v>#REF!</v>
      </c>
      <c r="C431" s="351" t="e">
        <f>'EVOX Top Level BOM'!#REF!</f>
        <v>#REF!</v>
      </c>
      <c r="D431" s="351" t="e">
        <f>'EVOX Top Level BOM'!#REF!</f>
        <v>#REF!</v>
      </c>
      <c r="E431" s="586" t="e">
        <f>'EVOX Top Level BOM'!#REF!</f>
        <v>#REF!</v>
      </c>
      <c r="F431" s="586" t="e">
        <f>'EVOX Top Level BOM'!#REF!</f>
        <v>#REF!</v>
      </c>
      <c r="G431" s="589" t="e">
        <f>'EVOX Top Level BOM'!#REF!</f>
        <v>#REF!</v>
      </c>
      <c r="H431" s="491" t="e">
        <f>'EVOX Top Level BOM'!#REF!</f>
        <v>#REF!</v>
      </c>
      <c r="I431" s="489" t="e">
        <f>'EVOX Top Level BOM'!#REF!</f>
        <v>#REF!</v>
      </c>
      <c r="J431" s="492" t="e">
        <f>'EVOX Top Level BOM'!#REF!</f>
        <v>#REF!</v>
      </c>
      <c r="K431" s="761"/>
      <c r="L431" s="761"/>
      <c r="M431" s="761"/>
      <c r="N431" s="764"/>
      <c r="O431" s="763"/>
      <c r="P431" s="723"/>
      <c r="Q431" s="348"/>
      <c r="R431" s="513"/>
      <c r="S431" s="348"/>
      <c r="T431" s="348"/>
      <c r="U431" s="348"/>
      <c r="V431" s="348"/>
      <c r="W431" s="348"/>
      <c r="X431" s="351"/>
      <c r="Y431" s="351"/>
      <c r="Z431" s="351"/>
      <c r="AA431" s="351"/>
      <c r="AB431" s="351"/>
      <c r="AC431" s="351"/>
      <c r="AD431" s="348"/>
      <c r="AE431" s="348"/>
      <c r="AF431" s="348"/>
      <c r="AG431" s="452"/>
      <c r="AH431" s="348"/>
      <c r="AI431" s="348"/>
      <c r="AJ431" s="348"/>
      <c r="AK431" s="348"/>
      <c r="AL431" s="348"/>
      <c r="AM431" s="348"/>
      <c r="AN431" s="348"/>
      <c r="AO431" s="348"/>
      <c r="AP431" s="348"/>
      <c r="AQ431" s="348"/>
      <c r="AR431" s="357"/>
      <c r="AS431" s="357"/>
      <c r="AT431" s="347"/>
      <c r="AU431" s="348"/>
      <c r="AV431" s="348"/>
      <c r="AW431" s="349"/>
      <c r="AX431" s="348"/>
      <c r="AY431" s="348"/>
      <c r="AZ431" s="348"/>
      <c r="BA431" s="348"/>
      <c r="BB431" s="348"/>
      <c r="BC431" s="348"/>
      <c r="BD431" s="348"/>
      <c r="BE431" s="302"/>
      <c r="BF431" s="294"/>
    </row>
    <row r="432" spans="1:58" ht="14.4" x14ac:dyDescent="0.3">
      <c r="A432" s="475"/>
      <c r="B432" s="513" t="e">
        <f>'EVOX Top Level BOM'!#REF!</f>
        <v>#REF!</v>
      </c>
      <c r="C432" s="351" t="e">
        <f>'EVOX Top Level BOM'!#REF!</f>
        <v>#REF!</v>
      </c>
      <c r="D432" s="351" t="e">
        <f>'EVOX Top Level BOM'!#REF!</f>
        <v>#REF!</v>
      </c>
      <c r="E432" s="586" t="e">
        <f>'EVOX Top Level BOM'!#REF!</f>
        <v>#REF!</v>
      </c>
      <c r="F432" s="586" t="e">
        <f>'EVOX Top Level BOM'!#REF!</f>
        <v>#REF!</v>
      </c>
      <c r="G432" s="589" t="e">
        <f>'EVOX Top Level BOM'!#REF!</f>
        <v>#REF!</v>
      </c>
      <c r="H432" s="491" t="e">
        <f>'EVOX Top Level BOM'!#REF!</f>
        <v>#REF!</v>
      </c>
      <c r="I432" s="489" t="e">
        <f>'EVOX Top Level BOM'!#REF!</f>
        <v>#REF!</v>
      </c>
      <c r="J432" s="492" t="e">
        <f>'EVOX Top Level BOM'!#REF!</f>
        <v>#REF!</v>
      </c>
      <c r="K432" s="761"/>
      <c r="L432" s="761"/>
      <c r="M432" s="761"/>
      <c r="N432" s="764"/>
      <c r="O432" s="763"/>
      <c r="P432" s="723"/>
      <c r="Q432" s="348"/>
      <c r="R432" s="513"/>
      <c r="S432" s="348"/>
      <c r="T432" s="348"/>
      <c r="U432" s="348"/>
      <c r="V432" s="348"/>
      <c r="W432" s="348"/>
      <c r="X432" s="351"/>
      <c r="Y432" s="351"/>
      <c r="Z432" s="351"/>
      <c r="AA432" s="351"/>
      <c r="AB432" s="351"/>
      <c r="AC432" s="351"/>
      <c r="AD432" s="348"/>
      <c r="AE432" s="348"/>
      <c r="AF432" s="348"/>
      <c r="AG432" s="452"/>
      <c r="AH432" s="348"/>
      <c r="AI432" s="348"/>
      <c r="AJ432" s="348"/>
      <c r="AK432" s="348"/>
      <c r="AL432" s="348"/>
      <c r="AM432" s="348"/>
      <c r="AN432" s="348"/>
      <c r="AO432" s="348"/>
      <c r="AP432" s="348"/>
      <c r="AQ432" s="348"/>
      <c r="AR432" s="357"/>
      <c r="AS432" s="357"/>
      <c r="AT432" s="347"/>
      <c r="AU432" s="348"/>
      <c r="AV432" s="348"/>
      <c r="AW432" s="349"/>
      <c r="AX432" s="348"/>
      <c r="AY432" s="348"/>
      <c r="AZ432" s="348"/>
      <c r="BA432" s="348"/>
      <c r="BB432" s="348"/>
      <c r="BC432" s="348"/>
      <c r="BD432" s="348"/>
      <c r="BE432" s="302"/>
      <c r="BF432" s="294"/>
    </row>
    <row r="433" spans="1:58" ht="14.4" x14ac:dyDescent="0.3">
      <c r="A433" s="475"/>
      <c r="B433" s="513" t="e">
        <f>'EVOX Top Level BOM'!#REF!</f>
        <v>#REF!</v>
      </c>
      <c r="C433" s="351" t="e">
        <f>'EVOX Top Level BOM'!#REF!</f>
        <v>#REF!</v>
      </c>
      <c r="D433" s="351" t="e">
        <f>'EVOX Top Level BOM'!#REF!</f>
        <v>#REF!</v>
      </c>
      <c r="E433" s="586" t="e">
        <f>'EVOX Top Level BOM'!#REF!</f>
        <v>#REF!</v>
      </c>
      <c r="F433" s="586" t="e">
        <f>'EVOX Top Level BOM'!#REF!</f>
        <v>#REF!</v>
      </c>
      <c r="G433" s="589" t="e">
        <f>'EVOX Top Level BOM'!#REF!</f>
        <v>#REF!</v>
      </c>
      <c r="H433" s="491" t="e">
        <f>'EVOX Top Level BOM'!#REF!</f>
        <v>#REF!</v>
      </c>
      <c r="I433" s="489" t="e">
        <f>'EVOX Top Level BOM'!#REF!</f>
        <v>#REF!</v>
      </c>
      <c r="J433" s="492" t="e">
        <f>'EVOX Top Level BOM'!#REF!</f>
        <v>#REF!</v>
      </c>
      <c r="K433" s="761"/>
      <c r="L433" s="761"/>
      <c r="M433" s="761"/>
      <c r="N433" s="764"/>
      <c r="O433" s="763"/>
      <c r="P433" s="723"/>
      <c r="Q433" s="348"/>
      <c r="R433" s="513"/>
      <c r="S433" s="348"/>
      <c r="T433" s="348"/>
      <c r="U433" s="348"/>
      <c r="V433" s="348"/>
      <c r="W433" s="348"/>
      <c r="X433" s="351"/>
      <c r="Y433" s="351"/>
      <c r="Z433" s="351"/>
      <c r="AA433" s="351"/>
      <c r="AB433" s="351"/>
      <c r="AC433" s="351"/>
      <c r="AD433" s="348"/>
      <c r="AE433" s="348"/>
      <c r="AF433" s="348"/>
      <c r="AG433" s="452"/>
      <c r="AH433" s="348"/>
      <c r="AI433" s="348"/>
      <c r="AJ433" s="348"/>
      <c r="AK433" s="348"/>
      <c r="AL433" s="348"/>
      <c r="AM433" s="348"/>
      <c r="AN433" s="348"/>
      <c r="AO433" s="348"/>
      <c r="AP433" s="348"/>
      <c r="AQ433" s="348"/>
      <c r="AR433" s="357"/>
      <c r="AS433" s="357"/>
      <c r="AT433" s="347"/>
      <c r="AU433" s="348"/>
      <c r="AV433" s="348"/>
      <c r="AW433" s="349"/>
      <c r="AX433" s="348"/>
      <c r="AY433" s="348"/>
      <c r="AZ433" s="348"/>
      <c r="BA433" s="348"/>
      <c r="BB433" s="348"/>
      <c r="BC433" s="348"/>
      <c r="BD433" s="348"/>
      <c r="BE433" s="302"/>
      <c r="BF433" s="294"/>
    </row>
    <row r="434" spans="1:58" ht="14.4" x14ac:dyDescent="0.3">
      <c r="A434" s="475"/>
      <c r="B434" s="513" t="e">
        <f>'EVOX Top Level BOM'!#REF!</f>
        <v>#REF!</v>
      </c>
      <c r="C434" s="351" t="e">
        <f>'EVOX Top Level BOM'!#REF!</f>
        <v>#REF!</v>
      </c>
      <c r="D434" s="351" t="e">
        <f>'EVOX Top Level BOM'!#REF!</f>
        <v>#REF!</v>
      </c>
      <c r="E434" s="586" t="e">
        <f>'EVOX Top Level BOM'!#REF!</f>
        <v>#REF!</v>
      </c>
      <c r="F434" s="586" t="e">
        <f>'EVOX Top Level BOM'!#REF!</f>
        <v>#REF!</v>
      </c>
      <c r="G434" s="589" t="e">
        <f>'EVOX Top Level BOM'!#REF!</f>
        <v>#REF!</v>
      </c>
      <c r="H434" s="491" t="e">
        <f>'EVOX Top Level BOM'!#REF!</f>
        <v>#REF!</v>
      </c>
      <c r="I434" s="489" t="e">
        <f>'EVOX Top Level BOM'!#REF!</f>
        <v>#REF!</v>
      </c>
      <c r="J434" s="492" t="e">
        <f>'EVOX Top Level BOM'!#REF!</f>
        <v>#REF!</v>
      </c>
      <c r="K434" s="761"/>
      <c r="L434" s="761"/>
      <c r="M434" s="761"/>
      <c r="N434" s="764"/>
      <c r="O434" s="763"/>
      <c r="P434" s="723"/>
      <c r="Q434" s="348"/>
      <c r="R434" s="513"/>
      <c r="S434" s="348"/>
      <c r="T434" s="348"/>
      <c r="U434" s="348"/>
      <c r="V434" s="348"/>
      <c r="W434" s="348"/>
      <c r="X434" s="351"/>
      <c r="Y434" s="351"/>
      <c r="Z434" s="351"/>
      <c r="AA434" s="351"/>
      <c r="AB434" s="351"/>
      <c r="AC434" s="351"/>
      <c r="AD434" s="348"/>
      <c r="AE434" s="348"/>
      <c r="AF434" s="348"/>
      <c r="AG434" s="452"/>
      <c r="AH434" s="348"/>
      <c r="AI434" s="348"/>
      <c r="AJ434" s="348"/>
      <c r="AK434" s="348"/>
      <c r="AL434" s="348"/>
      <c r="AM434" s="348"/>
      <c r="AN434" s="348"/>
      <c r="AO434" s="348"/>
      <c r="AP434" s="348"/>
      <c r="AQ434" s="348"/>
      <c r="AR434" s="357"/>
      <c r="AS434" s="357"/>
      <c r="AT434" s="347"/>
      <c r="AU434" s="348"/>
      <c r="AV434" s="348"/>
      <c r="AW434" s="349"/>
      <c r="AX434" s="348"/>
      <c r="AY434" s="348"/>
      <c r="AZ434" s="348"/>
      <c r="BA434" s="348"/>
      <c r="BB434" s="348"/>
      <c r="BC434" s="348"/>
      <c r="BD434" s="348"/>
      <c r="BE434" s="302"/>
      <c r="BF434" s="294"/>
    </row>
    <row r="435" spans="1:58" ht="14.4" x14ac:dyDescent="0.3">
      <c r="A435" s="475"/>
      <c r="B435" s="513" t="e">
        <f>'EVOX Top Level BOM'!#REF!</f>
        <v>#REF!</v>
      </c>
      <c r="C435" s="351" t="e">
        <f>'EVOX Top Level BOM'!#REF!</f>
        <v>#REF!</v>
      </c>
      <c r="D435" s="351" t="e">
        <f>'EVOX Top Level BOM'!#REF!</f>
        <v>#REF!</v>
      </c>
      <c r="E435" s="586" t="e">
        <f>'EVOX Top Level BOM'!#REF!</f>
        <v>#REF!</v>
      </c>
      <c r="F435" s="586" t="e">
        <f>'EVOX Top Level BOM'!#REF!</f>
        <v>#REF!</v>
      </c>
      <c r="G435" s="589" t="e">
        <f>'EVOX Top Level BOM'!#REF!</f>
        <v>#REF!</v>
      </c>
      <c r="H435" s="491" t="e">
        <f>'EVOX Top Level BOM'!#REF!</f>
        <v>#REF!</v>
      </c>
      <c r="I435" s="489" t="e">
        <f>'EVOX Top Level BOM'!#REF!</f>
        <v>#REF!</v>
      </c>
      <c r="J435" s="492" t="e">
        <f>'EVOX Top Level BOM'!#REF!</f>
        <v>#REF!</v>
      </c>
      <c r="K435" s="761"/>
      <c r="L435" s="761"/>
      <c r="M435" s="761"/>
      <c r="N435" s="764"/>
      <c r="O435" s="763"/>
      <c r="P435" s="723"/>
      <c r="Q435" s="348"/>
      <c r="R435" s="513"/>
      <c r="S435" s="348"/>
      <c r="T435" s="348"/>
      <c r="U435" s="348"/>
      <c r="V435" s="348"/>
      <c r="W435" s="348"/>
      <c r="X435" s="351"/>
      <c r="Y435" s="351"/>
      <c r="Z435" s="351"/>
      <c r="AA435" s="351"/>
      <c r="AB435" s="351"/>
      <c r="AC435" s="351"/>
      <c r="AD435" s="348"/>
      <c r="AE435" s="348"/>
      <c r="AF435" s="348"/>
      <c r="AG435" s="452"/>
      <c r="AH435" s="348"/>
      <c r="AI435" s="348"/>
      <c r="AJ435" s="348"/>
      <c r="AK435" s="348"/>
      <c r="AL435" s="348"/>
      <c r="AM435" s="348"/>
      <c r="AN435" s="348"/>
      <c r="AO435" s="348"/>
      <c r="AP435" s="348"/>
      <c r="AQ435" s="348"/>
      <c r="AR435" s="357"/>
      <c r="AS435" s="357"/>
      <c r="AT435" s="347"/>
      <c r="AU435" s="348"/>
      <c r="AV435" s="348"/>
      <c r="AW435" s="349"/>
      <c r="AX435" s="348"/>
      <c r="AY435" s="348"/>
      <c r="AZ435" s="348"/>
      <c r="BA435" s="348"/>
      <c r="BB435" s="348"/>
      <c r="BC435" s="348"/>
      <c r="BD435" s="348"/>
      <c r="BE435" s="302"/>
      <c r="BF435" s="294"/>
    </row>
    <row r="436" spans="1:58" ht="14.4" x14ac:dyDescent="0.3">
      <c r="A436" s="475"/>
      <c r="B436" s="513" t="e">
        <f>'EVOX Top Level BOM'!#REF!</f>
        <v>#REF!</v>
      </c>
      <c r="C436" s="351" t="e">
        <f>'EVOX Top Level BOM'!#REF!</f>
        <v>#REF!</v>
      </c>
      <c r="D436" s="351" t="e">
        <f>'EVOX Top Level BOM'!#REF!</f>
        <v>#REF!</v>
      </c>
      <c r="E436" s="586" t="e">
        <f>'EVOX Top Level BOM'!#REF!</f>
        <v>#REF!</v>
      </c>
      <c r="F436" s="586" t="e">
        <f>'EVOX Top Level BOM'!#REF!</f>
        <v>#REF!</v>
      </c>
      <c r="G436" s="589" t="e">
        <f>'EVOX Top Level BOM'!#REF!</f>
        <v>#REF!</v>
      </c>
      <c r="H436" s="491" t="e">
        <f>'EVOX Top Level BOM'!#REF!</f>
        <v>#REF!</v>
      </c>
      <c r="I436" s="489" t="e">
        <f>'EVOX Top Level BOM'!#REF!</f>
        <v>#REF!</v>
      </c>
      <c r="J436" s="492" t="e">
        <f>'EVOX Top Level BOM'!#REF!</f>
        <v>#REF!</v>
      </c>
      <c r="K436" s="761"/>
      <c r="L436" s="761"/>
      <c r="M436" s="761"/>
      <c r="N436" s="764"/>
      <c r="O436" s="763"/>
      <c r="P436" s="723"/>
      <c r="Q436" s="348"/>
      <c r="R436" s="513"/>
      <c r="S436" s="348"/>
      <c r="T436" s="348"/>
      <c r="U436" s="348"/>
      <c r="V436" s="348"/>
      <c r="W436" s="348"/>
      <c r="X436" s="351"/>
      <c r="Y436" s="351"/>
      <c r="Z436" s="351"/>
      <c r="AA436" s="351"/>
      <c r="AB436" s="351"/>
      <c r="AC436" s="351"/>
      <c r="AD436" s="348"/>
      <c r="AE436" s="348"/>
      <c r="AF436" s="348"/>
      <c r="AG436" s="452"/>
      <c r="AH436" s="348"/>
      <c r="AI436" s="348"/>
      <c r="AJ436" s="348"/>
      <c r="AK436" s="348"/>
      <c r="AL436" s="348"/>
      <c r="AM436" s="348"/>
      <c r="AN436" s="348"/>
      <c r="AO436" s="348"/>
      <c r="AP436" s="348"/>
      <c r="AQ436" s="348"/>
      <c r="AR436" s="357"/>
      <c r="AS436" s="357"/>
      <c r="AT436" s="347"/>
      <c r="AU436" s="348"/>
      <c r="AV436" s="348"/>
      <c r="AW436" s="349"/>
      <c r="AX436" s="348"/>
      <c r="AY436" s="348"/>
      <c r="AZ436" s="348"/>
      <c r="BA436" s="348"/>
      <c r="BB436" s="348"/>
      <c r="BC436" s="348"/>
      <c r="BD436" s="348"/>
      <c r="BE436" s="302"/>
      <c r="BF436" s="294"/>
    </row>
    <row r="437" spans="1:58" ht="14.4" x14ac:dyDescent="0.3">
      <c r="A437" s="640"/>
      <c r="B437" s="648" t="e">
        <f>'EVOX Top Level BOM'!#REF!</f>
        <v>#REF!</v>
      </c>
      <c r="C437" s="641" t="e">
        <f>'EVOX Top Level BOM'!#REF!</f>
        <v>#REF!</v>
      </c>
      <c r="D437" s="641" t="e">
        <f>'EVOX Top Level BOM'!#REF!</f>
        <v>#REF!</v>
      </c>
      <c r="E437" s="649" t="e">
        <f>'EVOX Top Level BOM'!#REF!</f>
        <v>#REF!</v>
      </c>
      <c r="F437" s="649" t="e">
        <f>'EVOX Top Level BOM'!#REF!</f>
        <v>#REF!</v>
      </c>
      <c r="G437" s="687" t="e">
        <f>'EVOX Top Level BOM'!#REF!</f>
        <v>#REF!</v>
      </c>
      <c r="H437" s="650" t="e">
        <f>'EVOX Top Level BOM'!#REF!</f>
        <v>#REF!</v>
      </c>
      <c r="I437" s="651" t="e">
        <f>'EVOX Top Level BOM'!#REF!</f>
        <v>#REF!</v>
      </c>
      <c r="J437" s="695" t="e">
        <f>'EVOX Top Level BOM'!#REF!</f>
        <v>#REF!</v>
      </c>
      <c r="K437" s="761"/>
      <c r="L437" s="761"/>
      <c r="M437" s="761"/>
      <c r="N437" s="764"/>
      <c r="O437" s="763"/>
      <c r="P437" s="723"/>
      <c r="Q437" s="348"/>
      <c r="R437" s="513"/>
      <c r="S437" s="348"/>
      <c r="T437" s="348"/>
      <c r="U437" s="348"/>
      <c r="V437" s="348"/>
      <c r="W437" s="348"/>
      <c r="X437" s="351"/>
      <c r="Y437" s="351"/>
      <c r="Z437" s="351"/>
      <c r="AA437" s="351"/>
      <c r="AB437" s="351"/>
      <c r="AC437" s="351"/>
      <c r="AD437" s="348"/>
      <c r="AE437" s="348"/>
      <c r="AF437" s="348"/>
      <c r="AG437" s="452"/>
      <c r="AH437" s="348"/>
      <c r="AI437" s="348"/>
      <c r="AJ437" s="348"/>
      <c r="AK437" s="348"/>
      <c r="AL437" s="348"/>
      <c r="AM437" s="348"/>
      <c r="AN437" s="348"/>
      <c r="AO437" s="348"/>
      <c r="AP437" s="348"/>
      <c r="AQ437" s="348"/>
      <c r="AR437" s="357"/>
      <c r="AS437" s="357"/>
      <c r="AT437" s="347"/>
      <c r="AU437" s="348"/>
      <c r="AV437" s="348"/>
      <c r="AW437" s="349"/>
      <c r="AX437" s="348"/>
      <c r="AY437" s="348"/>
      <c r="AZ437" s="348"/>
      <c r="BA437" s="348"/>
      <c r="BB437" s="348"/>
      <c r="BC437" s="348"/>
      <c r="BD437" s="348"/>
      <c r="BE437" s="302"/>
      <c r="BF437" s="294"/>
    </row>
    <row r="438" spans="1:58" ht="14.4" x14ac:dyDescent="0.3">
      <c r="A438" s="640"/>
      <c r="B438" s="648" t="e">
        <f>'EVOX Top Level BOM'!#REF!</f>
        <v>#REF!</v>
      </c>
      <c r="C438" s="641" t="e">
        <f>'EVOX Top Level BOM'!#REF!</f>
        <v>#REF!</v>
      </c>
      <c r="D438" s="641" t="e">
        <f>'EVOX Top Level BOM'!#REF!</f>
        <v>#REF!</v>
      </c>
      <c r="E438" s="649" t="e">
        <f>'EVOX Top Level BOM'!#REF!</f>
        <v>#REF!</v>
      </c>
      <c r="F438" s="649" t="e">
        <f>'EVOX Top Level BOM'!#REF!</f>
        <v>#REF!</v>
      </c>
      <c r="G438" s="687" t="e">
        <f>'EVOX Top Level BOM'!#REF!</f>
        <v>#REF!</v>
      </c>
      <c r="H438" s="650" t="e">
        <f>'EVOX Top Level BOM'!#REF!</f>
        <v>#REF!</v>
      </c>
      <c r="I438" s="651" t="e">
        <f>'EVOX Top Level BOM'!#REF!</f>
        <v>#REF!</v>
      </c>
      <c r="J438" s="695" t="e">
        <f>'EVOX Top Level BOM'!#REF!</f>
        <v>#REF!</v>
      </c>
      <c r="K438" s="761"/>
      <c r="L438" s="761"/>
      <c r="M438" s="761"/>
      <c r="N438" s="764"/>
      <c r="O438" s="763"/>
      <c r="P438" s="723"/>
      <c r="Q438" s="348"/>
      <c r="R438" s="513"/>
      <c r="S438" s="348"/>
      <c r="T438" s="348"/>
      <c r="U438" s="348"/>
      <c r="V438" s="348"/>
      <c r="W438" s="348"/>
      <c r="X438" s="351"/>
      <c r="Y438" s="351"/>
      <c r="Z438" s="351"/>
      <c r="AA438" s="351"/>
      <c r="AB438" s="351"/>
      <c r="AC438" s="351"/>
      <c r="AD438" s="348"/>
      <c r="AE438" s="348"/>
      <c r="AF438" s="348"/>
      <c r="AG438" s="452"/>
      <c r="AH438" s="348"/>
      <c r="AI438" s="348"/>
      <c r="AJ438" s="348"/>
      <c r="AK438" s="348"/>
      <c r="AL438" s="348"/>
      <c r="AM438" s="348"/>
      <c r="AN438" s="348"/>
      <c r="AO438" s="348"/>
      <c r="AP438" s="348"/>
      <c r="AQ438" s="348"/>
      <c r="AR438" s="357"/>
      <c r="AS438" s="357"/>
      <c r="AT438" s="347"/>
      <c r="AU438" s="348"/>
      <c r="AV438" s="348"/>
      <c r="AW438" s="349"/>
      <c r="AX438" s="348"/>
      <c r="AY438" s="348"/>
      <c r="AZ438" s="348"/>
      <c r="BA438" s="348"/>
      <c r="BB438" s="348"/>
      <c r="BC438" s="348"/>
      <c r="BD438" s="348"/>
      <c r="BE438" s="302"/>
      <c r="BF438" s="294"/>
    </row>
    <row r="439" spans="1:58" ht="14.4" x14ac:dyDescent="0.3">
      <c r="A439" s="640"/>
      <c r="B439" s="648" t="e">
        <f>'EVOX Top Level BOM'!#REF!</f>
        <v>#REF!</v>
      </c>
      <c r="C439" s="641" t="e">
        <f>'EVOX Top Level BOM'!#REF!</f>
        <v>#REF!</v>
      </c>
      <c r="D439" s="641" t="e">
        <f>'EVOX Top Level BOM'!#REF!</f>
        <v>#REF!</v>
      </c>
      <c r="E439" s="649" t="e">
        <f>'EVOX Top Level BOM'!#REF!</f>
        <v>#REF!</v>
      </c>
      <c r="F439" s="649" t="e">
        <f>'EVOX Top Level BOM'!#REF!</f>
        <v>#REF!</v>
      </c>
      <c r="G439" s="687" t="e">
        <f>'EVOX Top Level BOM'!#REF!</f>
        <v>#REF!</v>
      </c>
      <c r="H439" s="650" t="e">
        <f>'EVOX Top Level BOM'!#REF!</f>
        <v>#REF!</v>
      </c>
      <c r="I439" s="651" t="e">
        <f>'EVOX Top Level BOM'!#REF!</f>
        <v>#REF!</v>
      </c>
      <c r="J439" s="695" t="e">
        <f>'EVOX Top Level BOM'!#REF!</f>
        <v>#REF!</v>
      </c>
      <c r="K439" s="761"/>
      <c r="L439" s="761"/>
      <c r="M439" s="761"/>
      <c r="N439" s="764"/>
      <c r="O439" s="763"/>
      <c r="P439" s="723"/>
      <c r="Q439" s="348"/>
      <c r="R439" s="513"/>
      <c r="S439" s="348"/>
      <c r="T439" s="348"/>
      <c r="U439" s="348"/>
      <c r="V439" s="348"/>
      <c r="W439" s="348"/>
      <c r="X439" s="351"/>
      <c r="Y439" s="351"/>
      <c r="Z439" s="351"/>
      <c r="AA439" s="351"/>
      <c r="AB439" s="351"/>
      <c r="AC439" s="351"/>
      <c r="AD439" s="348"/>
      <c r="AE439" s="348"/>
      <c r="AF439" s="348"/>
      <c r="AG439" s="452"/>
      <c r="AH439" s="348"/>
      <c r="AI439" s="348"/>
      <c r="AJ439" s="348"/>
      <c r="AK439" s="348"/>
      <c r="AL439" s="348"/>
      <c r="AM439" s="348"/>
      <c r="AN439" s="348"/>
      <c r="AO439" s="348"/>
      <c r="AP439" s="348"/>
      <c r="AQ439" s="348"/>
      <c r="AR439" s="357"/>
      <c r="AS439" s="357"/>
      <c r="AT439" s="347"/>
      <c r="AU439" s="348"/>
      <c r="AV439" s="348"/>
      <c r="AW439" s="349"/>
      <c r="AX439" s="348"/>
      <c r="AY439" s="348"/>
      <c r="AZ439" s="348"/>
      <c r="BA439" s="348"/>
      <c r="BB439" s="348"/>
      <c r="BC439" s="348"/>
      <c r="BD439" s="348"/>
      <c r="BE439" s="302"/>
      <c r="BF439" s="294"/>
    </row>
    <row r="440" spans="1:58" ht="14.4" x14ac:dyDescent="0.3">
      <c r="A440" s="640"/>
      <c r="B440" s="648" t="e">
        <f>'EVOX Top Level BOM'!#REF!</f>
        <v>#REF!</v>
      </c>
      <c r="C440" s="641" t="e">
        <f>'EVOX Top Level BOM'!#REF!</f>
        <v>#REF!</v>
      </c>
      <c r="D440" s="641" t="e">
        <f>'EVOX Top Level BOM'!#REF!</f>
        <v>#REF!</v>
      </c>
      <c r="E440" s="649" t="e">
        <f>'EVOX Top Level BOM'!#REF!</f>
        <v>#REF!</v>
      </c>
      <c r="F440" s="649" t="e">
        <f>'EVOX Top Level BOM'!#REF!</f>
        <v>#REF!</v>
      </c>
      <c r="G440" s="687" t="e">
        <f>'EVOX Top Level BOM'!#REF!</f>
        <v>#REF!</v>
      </c>
      <c r="H440" s="650" t="e">
        <f>'EVOX Top Level BOM'!#REF!</f>
        <v>#REF!</v>
      </c>
      <c r="I440" s="651" t="e">
        <f>'EVOX Top Level BOM'!#REF!</f>
        <v>#REF!</v>
      </c>
      <c r="J440" s="695" t="e">
        <f>'EVOX Top Level BOM'!#REF!</f>
        <v>#REF!</v>
      </c>
      <c r="K440" s="761"/>
      <c r="L440" s="761"/>
      <c r="M440" s="761"/>
      <c r="N440" s="764"/>
      <c r="O440" s="763"/>
      <c r="P440" s="723"/>
      <c r="Q440" s="348"/>
      <c r="R440" s="513"/>
      <c r="S440" s="348"/>
      <c r="T440" s="348"/>
      <c r="U440" s="348"/>
      <c r="V440" s="348"/>
      <c r="W440" s="348"/>
      <c r="X440" s="351"/>
      <c r="Y440" s="351"/>
      <c r="Z440" s="351"/>
      <c r="AA440" s="351"/>
      <c r="AB440" s="351"/>
      <c r="AC440" s="351"/>
      <c r="AD440" s="348"/>
      <c r="AE440" s="348"/>
      <c r="AF440" s="348"/>
      <c r="AG440" s="452"/>
      <c r="AH440" s="348"/>
      <c r="AI440" s="348"/>
      <c r="AJ440" s="348"/>
      <c r="AK440" s="348"/>
      <c r="AL440" s="348"/>
      <c r="AM440" s="348"/>
      <c r="AN440" s="348"/>
      <c r="AO440" s="348"/>
      <c r="AP440" s="348"/>
      <c r="AQ440" s="348"/>
      <c r="AR440" s="357"/>
      <c r="AS440" s="357"/>
      <c r="AT440" s="347"/>
      <c r="AU440" s="348"/>
      <c r="AV440" s="348"/>
      <c r="AW440" s="349"/>
      <c r="AX440" s="348"/>
      <c r="AY440" s="348"/>
      <c r="AZ440" s="348"/>
      <c r="BA440" s="348"/>
      <c r="BB440" s="348"/>
      <c r="BC440" s="348"/>
      <c r="BD440" s="348"/>
      <c r="BE440" s="302"/>
      <c r="BF440" s="294"/>
    </row>
    <row r="441" spans="1:58" ht="14.4" x14ac:dyDescent="0.3">
      <c r="A441" s="640"/>
      <c r="B441" s="648" t="e">
        <f>'EVOX Top Level BOM'!#REF!</f>
        <v>#REF!</v>
      </c>
      <c r="C441" s="641" t="e">
        <f>'EVOX Top Level BOM'!#REF!</f>
        <v>#REF!</v>
      </c>
      <c r="D441" s="641" t="e">
        <f>'EVOX Top Level BOM'!#REF!</f>
        <v>#REF!</v>
      </c>
      <c r="E441" s="649" t="e">
        <f>'EVOX Top Level BOM'!#REF!</f>
        <v>#REF!</v>
      </c>
      <c r="F441" s="649" t="e">
        <f>'EVOX Top Level BOM'!#REF!</f>
        <v>#REF!</v>
      </c>
      <c r="G441" s="687" t="e">
        <f>'EVOX Top Level BOM'!#REF!</f>
        <v>#REF!</v>
      </c>
      <c r="H441" s="650" t="e">
        <f>'EVOX Top Level BOM'!#REF!</f>
        <v>#REF!</v>
      </c>
      <c r="I441" s="651" t="e">
        <f>'EVOX Top Level BOM'!#REF!</f>
        <v>#REF!</v>
      </c>
      <c r="J441" s="695" t="e">
        <f>'EVOX Top Level BOM'!#REF!</f>
        <v>#REF!</v>
      </c>
      <c r="K441" s="761"/>
      <c r="L441" s="761"/>
      <c r="M441" s="761"/>
      <c r="N441" s="764"/>
      <c r="O441" s="763"/>
      <c r="P441" s="723"/>
      <c r="Q441" s="348"/>
      <c r="R441" s="513"/>
      <c r="S441" s="348"/>
      <c r="T441" s="348"/>
      <c r="U441" s="348"/>
      <c r="V441" s="348"/>
      <c r="W441" s="348"/>
      <c r="X441" s="351"/>
      <c r="Y441" s="351"/>
      <c r="Z441" s="351"/>
      <c r="AA441" s="351"/>
      <c r="AB441" s="351"/>
      <c r="AC441" s="351"/>
      <c r="AD441" s="348"/>
      <c r="AE441" s="348"/>
      <c r="AF441" s="348"/>
      <c r="AG441" s="452"/>
      <c r="AH441" s="348"/>
      <c r="AI441" s="348"/>
      <c r="AJ441" s="348"/>
      <c r="AK441" s="348"/>
      <c r="AL441" s="348"/>
      <c r="AM441" s="348"/>
      <c r="AN441" s="348"/>
      <c r="AO441" s="348"/>
      <c r="AP441" s="348"/>
      <c r="AQ441" s="348"/>
      <c r="AR441" s="357"/>
      <c r="AS441" s="357"/>
      <c r="AT441" s="347"/>
      <c r="AU441" s="348"/>
      <c r="AV441" s="348"/>
      <c r="AW441" s="349"/>
      <c r="AX441" s="348"/>
      <c r="AY441" s="348"/>
      <c r="AZ441" s="348"/>
      <c r="BA441" s="348"/>
      <c r="BB441" s="348"/>
      <c r="BC441" s="348"/>
      <c r="BD441" s="348"/>
      <c r="BE441" s="302"/>
      <c r="BF441" s="294"/>
    </row>
    <row r="442" spans="1:58" ht="14.4" x14ac:dyDescent="0.3">
      <c r="A442" s="640"/>
      <c r="B442" s="648" t="e">
        <f>'EVOX Top Level BOM'!#REF!</f>
        <v>#REF!</v>
      </c>
      <c r="C442" s="641" t="e">
        <f>'EVOX Top Level BOM'!#REF!</f>
        <v>#REF!</v>
      </c>
      <c r="D442" s="641" t="e">
        <f>'EVOX Top Level BOM'!#REF!</f>
        <v>#REF!</v>
      </c>
      <c r="E442" s="649" t="e">
        <f>'EVOX Top Level BOM'!#REF!</f>
        <v>#REF!</v>
      </c>
      <c r="F442" s="649" t="e">
        <f>'EVOX Top Level BOM'!#REF!</f>
        <v>#REF!</v>
      </c>
      <c r="G442" s="687" t="e">
        <f>'EVOX Top Level BOM'!#REF!</f>
        <v>#REF!</v>
      </c>
      <c r="H442" s="650" t="e">
        <f>'EVOX Top Level BOM'!#REF!</f>
        <v>#REF!</v>
      </c>
      <c r="I442" s="651" t="e">
        <f>'EVOX Top Level BOM'!#REF!</f>
        <v>#REF!</v>
      </c>
      <c r="J442" s="695" t="e">
        <f>'EVOX Top Level BOM'!#REF!</f>
        <v>#REF!</v>
      </c>
      <c r="K442" s="761"/>
      <c r="L442" s="761"/>
      <c r="M442" s="761"/>
      <c r="N442" s="764"/>
      <c r="O442" s="763"/>
      <c r="P442" s="723"/>
      <c r="Q442" s="348"/>
      <c r="R442" s="513"/>
      <c r="S442" s="348"/>
      <c r="T442" s="348"/>
      <c r="U442" s="348"/>
      <c r="V442" s="348"/>
      <c r="W442" s="348"/>
      <c r="X442" s="351"/>
      <c r="Y442" s="351"/>
      <c r="Z442" s="351"/>
      <c r="AA442" s="351"/>
      <c r="AB442" s="351"/>
      <c r="AC442" s="351"/>
      <c r="AD442" s="348"/>
      <c r="AE442" s="348"/>
      <c r="AF442" s="348"/>
      <c r="AG442" s="452"/>
      <c r="AH442" s="348"/>
      <c r="AI442" s="348"/>
      <c r="AJ442" s="348"/>
      <c r="AK442" s="348"/>
      <c r="AL442" s="348"/>
      <c r="AM442" s="348"/>
      <c r="AN442" s="348"/>
      <c r="AO442" s="348"/>
      <c r="AP442" s="348"/>
      <c r="AQ442" s="348"/>
      <c r="AR442" s="357"/>
      <c r="AS442" s="357"/>
      <c r="AT442" s="347"/>
      <c r="AU442" s="348"/>
      <c r="AV442" s="348"/>
      <c r="AW442" s="349"/>
      <c r="AX442" s="348"/>
      <c r="AY442" s="348"/>
      <c r="AZ442" s="348"/>
      <c r="BA442" s="348"/>
      <c r="BB442" s="348"/>
      <c r="BC442" s="348"/>
      <c r="BD442" s="348"/>
      <c r="BE442" s="302"/>
      <c r="BF442" s="294"/>
    </row>
    <row r="443" spans="1:58" ht="14.4" x14ac:dyDescent="0.3">
      <c r="A443" s="640"/>
      <c r="B443" s="648" t="e">
        <f>'EVOX Top Level BOM'!#REF!</f>
        <v>#REF!</v>
      </c>
      <c r="C443" s="641" t="e">
        <f>'EVOX Top Level BOM'!#REF!</f>
        <v>#REF!</v>
      </c>
      <c r="D443" s="641" t="e">
        <f>'EVOX Top Level BOM'!#REF!</f>
        <v>#REF!</v>
      </c>
      <c r="E443" s="649" t="e">
        <f>'EVOX Top Level BOM'!#REF!</f>
        <v>#REF!</v>
      </c>
      <c r="F443" s="649" t="e">
        <f>'EVOX Top Level BOM'!#REF!</f>
        <v>#REF!</v>
      </c>
      <c r="G443" s="687" t="e">
        <f>'EVOX Top Level BOM'!#REF!</f>
        <v>#REF!</v>
      </c>
      <c r="H443" s="650" t="e">
        <f>'EVOX Top Level BOM'!#REF!</f>
        <v>#REF!</v>
      </c>
      <c r="I443" s="651" t="e">
        <f>'EVOX Top Level BOM'!#REF!</f>
        <v>#REF!</v>
      </c>
      <c r="J443" s="695" t="e">
        <f>'EVOX Top Level BOM'!#REF!</f>
        <v>#REF!</v>
      </c>
      <c r="K443" s="761"/>
      <c r="L443" s="761"/>
      <c r="M443" s="761"/>
      <c r="N443" s="764"/>
      <c r="O443" s="763"/>
      <c r="P443" s="723"/>
      <c r="Q443" s="348"/>
      <c r="R443" s="513"/>
      <c r="S443" s="348"/>
      <c r="T443" s="348"/>
      <c r="U443" s="348"/>
      <c r="V443" s="348"/>
      <c r="W443" s="348"/>
      <c r="X443" s="351"/>
      <c r="Y443" s="351"/>
      <c r="Z443" s="351"/>
      <c r="AA443" s="351"/>
      <c r="AB443" s="351"/>
      <c r="AC443" s="351"/>
      <c r="AD443" s="348"/>
      <c r="AE443" s="348"/>
      <c r="AF443" s="348"/>
      <c r="AG443" s="452"/>
      <c r="AH443" s="348"/>
      <c r="AI443" s="348"/>
      <c r="AJ443" s="348"/>
      <c r="AK443" s="348"/>
      <c r="AL443" s="348"/>
      <c r="AM443" s="348"/>
      <c r="AN443" s="348"/>
      <c r="AO443" s="348"/>
      <c r="AP443" s="348"/>
      <c r="AQ443" s="348"/>
      <c r="AR443" s="357"/>
      <c r="AS443" s="357"/>
      <c r="AT443" s="347"/>
      <c r="AU443" s="348"/>
      <c r="AV443" s="348"/>
      <c r="AW443" s="349"/>
      <c r="AX443" s="348"/>
      <c r="AY443" s="348"/>
      <c r="AZ443" s="348"/>
      <c r="BA443" s="348"/>
      <c r="BB443" s="348"/>
      <c r="BC443" s="348"/>
      <c r="BD443" s="348"/>
      <c r="BE443" s="302"/>
      <c r="BF443" s="294"/>
    </row>
    <row r="444" spans="1:58" ht="14.4" x14ac:dyDescent="0.3">
      <c r="A444" s="640"/>
      <c r="B444" s="648" t="e">
        <f>'EVOX Top Level BOM'!#REF!</f>
        <v>#REF!</v>
      </c>
      <c r="C444" s="641" t="e">
        <f>'EVOX Top Level BOM'!#REF!</f>
        <v>#REF!</v>
      </c>
      <c r="D444" s="641" t="e">
        <f>'EVOX Top Level BOM'!#REF!</f>
        <v>#REF!</v>
      </c>
      <c r="E444" s="649" t="e">
        <f>'EVOX Top Level BOM'!#REF!</f>
        <v>#REF!</v>
      </c>
      <c r="F444" s="649" t="e">
        <f>'EVOX Top Level BOM'!#REF!</f>
        <v>#REF!</v>
      </c>
      <c r="G444" s="687" t="e">
        <f>'EVOX Top Level BOM'!#REF!</f>
        <v>#REF!</v>
      </c>
      <c r="H444" s="650" t="e">
        <f>'EVOX Top Level BOM'!#REF!</f>
        <v>#REF!</v>
      </c>
      <c r="I444" s="651" t="e">
        <f>'EVOX Top Level BOM'!#REF!</f>
        <v>#REF!</v>
      </c>
      <c r="J444" s="695" t="e">
        <f>'EVOX Top Level BOM'!#REF!</f>
        <v>#REF!</v>
      </c>
      <c r="K444" s="761"/>
      <c r="L444" s="761"/>
      <c r="M444" s="761"/>
      <c r="N444" s="764"/>
      <c r="O444" s="763"/>
      <c r="P444" s="723"/>
      <c r="Q444" s="348"/>
      <c r="R444" s="513"/>
      <c r="S444" s="348"/>
      <c r="T444" s="348"/>
      <c r="U444" s="348"/>
      <c r="V444" s="348"/>
      <c r="W444" s="348"/>
      <c r="X444" s="351"/>
      <c r="Y444" s="351"/>
      <c r="Z444" s="351"/>
      <c r="AA444" s="351"/>
      <c r="AB444" s="351"/>
      <c r="AC444" s="351"/>
      <c r="AD444" s="348"/>
      <c r="AE444" s="348"/>
      <c r="AF444" s="348"/>
      <c r="AG444" s="452"/>
      <c r="AH444" s="348"/>
      <c r="AI444" s="348"/>
      <c r="AJ444" s="348"/>
      <c r="AK444" s="348"/>
      <c r="AL444" s="348"/>
      <c r="AM444" s="348"/>
      <c r="AN444" s="348"/>
      <c r="AO444" s="348"/>
      <c r="AP444" s="348"/>
      <c r="AQ444" s="348"/>
      <c r="AR444" s="357"/>
      <c r="AS444" s="357"/>
      <c r="AT444" s="347"/>
      <c r="AU444" s="348"/>
      <c r="AV444" s="348"/>
      <c r="AW444" s="349"/>
      <c r="AX444" s="348"/>
      <c r="AY444" s="348"/>
      <c r="AZ444" s="348"/>
      <c r="BA444" s="348"/>
      <c r="BB444" s="348"/>
      <c r="BC444" s="348"/>
      <c r="BD444" s="348"/>
      <c r="BE444" s="302"/>
      <c r="BF444" s="294"/>
    </row>
    <row r="445" spans="1:58" ht="14.4" x14ac:dyDescent="0.3">
      <c r="A445" s="640"/>
      <c r="B445" s="648" t="e">
        <f>'EVOX Top Level BOM'!#REF!</f>
        <v>#REF!</v>
      </c>
      <c r="C445" s="641" t="e">
        <f>'EVOX Top Level BOM'!#REF!</f>
        <v>#REF!</v>
      </c>
      <c r="D445" s="641" t="e">
        <f>'EVOX Top Level BOM'!#REF!</f>
        <v>#REF!</v>
      </c>
      <c r="E445" s="649" t="e">
        <f>'EVOX Top Level BOM'!#REF!</f>
        <v>#REF!</v>
      </c>
      <c r="F445" s="649" t="e">
        <f>'EVOX Top Level BOM'!#REF!</f>
        <v>#REF!</v>
      </c>
      <c r="G445" s="687" t="e">
        <f>'EVOX Top Level BOM'!#REF!</f>
        <v>#REF!</v>
      </c>
      <c r="H445" s="650" t="e">
        <f>'EVOX Top Level BOM'!#REF!</f>
        <v>#REF!</v>
      </c>
      <c r="I445" s="651" t="e">
        <f>'EVOX Top Level BOM'!#REF!</f>
        <v>#REF!</v>
      </c>
      <c r="J445" s="695" t="e">
        <f>'EVOX Top Level BOM'!#REF!</f>
        <v>#REF!</v>
      </c>
      <c r="K445" s="761"/>
      <c r="L445" s="761"/>
      <c r="M445" s="761"/>
      <c r="N445" s="764"/>
      <c r="O445" s="763"/>
      <c r="P445" s="723"/>
      <c r="Q445" s="348"/>
      <c r="R445" s="513"/>
      <c r="S445" s="348"/>
      <c r="T445" s="348"/>
      <c r="U445" s="348"/>
      <c r="V445" s="348"/>
      <c r="W445" s="348"/>
      <c r="X445" s="351"/>
      <c r="Y445" s="351"/>
      <c r="Z445" s="351"/>
      <c r="AA445" s="351"/>
      <c r="AB445" s="351"/>
      <c r="AC445" s="351"/>
      <c r="AD445" s="348"/>
      <c r="AE445" s="348"/>
      <c r="AF445" s="348"/>
      <c r="AG445" s="452"/>
      <c r="AH445" s="348"/>
      <c r="AI445" s="348"/>
      <c r="AJ445" s="348"/>
      <c r="AK445" s="348"/>
      <c r="AL445" s="348"/>
      <c r="AM445" s="348"/>
      <c r="AN445" s="348"/>
      <c r="AO445" s="348"/>
      <c r="AP445" s="348"/>
      <c r="AQ445" s="348"/>
      <c r="AR445" s="357"/>
      <c r="AS445" s="357"/>
      <c r="AT445" s="347"/>
      <c r="AU445" s="348"/>
      <c r="AV445" s="348"/>
      <c r="AW445" s="349"/>
      <c r="AX445" s="348"/>
      <c r="AY445" s="348"/>
      <c r="AZ445" s="348"/>
      <c r="BA445" s="348"/>
      <c r="BB445" s="348"/>
      <c r="BC445" s="348"/>
      <c r="BD445" s="348"/>
      <c r="BE445" s="302"/>
      <c r="BF445" s="294"/>
    </row>
    <row r="446" spans="1:58" ht="14.4" x14ac:dyDescent="0.3">
      <c r="A446" s="640"/>
      <c r="B446" s="648" t="e">
        <f>'EVOX Top Level BOM'!#REF!</f>
        <v>#REF!</v>
      </c>
      <c r="C446" s="641" t="e">
        <f>'EVOX Top Level BOM'!#REF!</f>
        <v>#REF!</v>
      </c>
      <c r="D446" s="641" t="e">
        <f>'EVOX Top Level BOM'!#REF!</f>
        <v>#REF!</v>
      </c>
      <c r="E446" s="649" t="e">
        <f>'EVOX Top Level BOM'!#REF!</f>
        <v>#REF!</v>
      </c>
      <c r="F446" s="649" t="e">
        <f>'EVOX Top Level BOM'!#REF!</f>
        <v>#REF!</v>
      </c>
      <c r="G446" s="687" t="e">
        <f>'EVOX Top Level BOM'!#REF!</f>
        <v>#REF!</v>
      </c>
      <c r="H446" s="650" t="e">
        <f>'EVOX Top Level BOM'!#REF!</f>
        <v>#REF!</v>
      </c>
      <c r="I446" s="651" t="e">
        <f>'EVOX Top Level BOM'!#REF!</f>
        <v>#REF!</v>
      </c>
      <c r="J446" s="695" t="e">
        <f>'EVOX Top Level BOM'!#REF!</f>
        <v>#REF!</v>
      </c>
      <c r="K446" s="761"/>
      <c r="L446" s="761"/>
      <c r="M446" s="761"/>
      <c r="N446" s="764"/>
      <c r="O446" s="763"/>
      <c r="P446" s="723"/>
      <c r="Q446" s="348"/>
      <c r="R446" s="513"/>
      <c r="S446" s="348"/>
      <c r="T446" s="348"/>
      <c r="U446" s="348"/>
      <c r="V446" s="348"/>
      <c r="W446" s="348"/>
      <c r="X446" s="351"/>
      <c r="Y446" s="351"/>
      <c r="Z446" s="351"/>
      <c r="AA446" s="351"/>
      <c r="AB446" s="351"/>
      <c r="AC446" s="351"/>
      <c r="AD446" s="348"/>
      <c r="AE446" s="348"/>
      <c r="AF446" s="348"/>
      <c r="AG446" s="452"/>
      <c r="AH446" s="348"/>
      <c r="AI446" s="348"/>
      <c r="AJ446" s="348"/>
      <c r="AK446" s="348"/>
      <c r="AL446" s="348"/>
      <c r="AM446" s="348"/>
      <c r="AN446" s="348"/>
      <c r="AO446" s="348"/>
      <c r="AP446" s="348"/>
      <c r="AQ446" s="348"/>
      <c r="AR446" s="357"/>
      <c r="AS446" s="357"/>
      <c r="AT446" s="347"/>
      <c r="AU446" s="348"/>
      <c r="AV446" s="348"/>
      <c r="AW446" s="349"/>
      <c r="AX446" s="348"/>
      <c r="AY446" s="348"/>
      <c r="AZ446" s="348"/>
      <c r="BA446" s="348"/>
      <c r="BB446" s="348"/>
      <c r="BC446" s="348"/>
      <c r="BD446" s="348"/>
      <c r="BE446" s="302"/>
      <c r="BF446" s="294"/>
    </row>
    <row r="447" spans="1:58" ht="14.4" x14ac:dyDescent="0.3">
      <c r="A447" s="640"/>
      <c r="B447" s="648" t="e">
        <f>'EVOX Top Level BOM'!#REF!</f>
        <v>#REF!</v>
      </c>
      <c r="C447" s="641" t="e">
        <f>'EVOX Top Level BOM'!#REF!</f>
        <v>#REF!</v>
      </c>
      <c r="D447" s="641" t="e">
        <f>'EVOX Top Level BOM'!#REF!</f>
        <v>#REF!</v>
      </c>
      <c r="E447" s="649" t="e">
        <f>'EVOX Top Level BOM'!#REF!</f>
        <v>#REF!</v>
      </c>
      <c r="F447" s="649" t="e">
        <f>'EVOX Top Level BOM'!#REF!</f>
        <v>#REF!</v>
      </c>
      <c r="G447" s="687" t="e">
        <f>'EVOX Top Level BOM'!#REF!</f>
        <v>#REF!</v>
      </c>
      <c r="H447" s="650" t="e">
        <f>'EVOX Top Level BOM'!#REF!</f>
        <v>#REF!</v>
      </c>
      <c r="I447" s="651" t="e">
        <f>'EVOX Top Level BOM'!#REF!</f>
        <v>#REF!</v>
      </c>
      <c r="J447" s="695" t="e">
        <f>'EVOX Top Level BOM'!#REF!</f>
        <v>#REF!</v>
      </c>
      <c r="K447" s="761"/>
      <c r="L447" s="761"/>
      <c r="M447" s="761"/>
      <c r="N447" s="764"/>
      <c r="O447" s="763"/>
      <c r="P447" s="723"/>
      <c r="Q447" s="348"/>
      <c r="R447" s="513"/>
      <c r="S447" s="348"/>
      <c r="T447" s="348"/>
      <c r="U447" s="348"/>
      <c r="V447" s="348"/>
      <c r="W447" s="348"/>
      <c r="X447" s="351"/>
      <c r="Y447" s="351"/>
      <c r="Z447" s="351"/>
      <c r="AA447" s="351"/>
      <c r="AB447" s="351"/>
      <c r="AC447" s="351"/>
      <c r="AD447" s="348"/>
      <c r="AE447" s="348"/>
      <c r="AF447" s="348"/>
      <c r="AG447" s="452"/>
      <c r="AH447" s="348"/>
      <c r="AI447" s="348"/>
      <c r="AJ447" s="348"/>
      <c r="AK447" s="348"/>
      <c r="AL447" s="348"/>
      <c r="AM447" s="348"/>
      <c r="AN447" s="348"/>
      <c r="AO447" s="348"/>
      <c r="AP447" s="348"/>
      <c r="AQ447" s="348"/>
      <c r="AR447" s="357"/>
      <c r="AS447" s="357"/>
      <c r="AT447" s="347"/>
      <c r="AU447" s="348"/>
      <c r="AV447" s="348"/>
      <c r="AW447" s="349"/>
      <c r="AX447" s="348"/>
      <c r="AY447" s="348"/>
      <c r="AZ447" s="348"/>
      <c r="BA447" s="348"/>
      <c r="BB447" s="348"/>
      <c r="BC447" s="348"/>
      <c r="BD447" s="348"/>
      <c r="BE447" s="302"/>
      <c r="BF447" s="294"/>
    </row>
    <row r="448" spans="1:58" ht="14.4" x14ac:dyDescent="0.3">
      <c r="A448" s="640"/>
      <c r="B448" s="648" t="e">
        <f>'EVOX Top Level BOM'!#REF!</f>
        <v>#REF!</v>
      </c>
      <c r="C448" s="641" t="e">
        <f>'EVOX Top Level BOM'!#REF!</f>
        <v>#REF!</v>
      </c>
      <c r="D448" s="641" t="e">
        <f>'EVOX Top Level BOM'!#REF!</f>
        <v>#REF!</v>
      </c>
      <c r="E448" s="649" t="e">
        <f>'EVOX Top Level BOM'!#REF!</f>
        <v>#REF!</v>
      </c>
      <c r="F448" s="649" t="e">
        <f>'EVOX Top Level BOM'!#REF!</f>
        <v>#REF!</v>
      </c>
      <c r="G448" s="687" t="e">
        <f>'EVOX Top Level BOM'!#REF!</f>
        <v>#REF!</v>
      </c>
      <c r="H448" s="650" t="e">
        <f>'EVOX Top Level BOM'!#REF!</f>
        <v>#REF!</v>
      </c>
      <c r="I448" s="651" t="e">
        <f>'EVOX Top Level BOM'!#REF!</f>
        <v>#REF!</v>
      </c>
      <c r="J448" s="695" t="e">
        <f>'EVOX Top Level BOM'!#REF!</f>
        <v>#REF!</v>
      </c>
      <c r="K448" s="761"/>
      <c r="L448" s="761"/>
      <c r="M448" s="761"/>
      <c r="N448" s="764"/>
      <c r="O448" s="763"/>
      <c r="P448" s="723"/>
      <c r="Q448" s="348"/>
      <c r="R448" s="513"/>
      <c r="S448" s="348"/>
      <c r="T448" s="348"/>
      <c r="U448" s="348"/>
      <c r="V448" s="348"/>
      <c r="W448" s="348"/>
      <c r="X448" s="351"/>
      <c r="Y448" s="351"/>
      <c r="Z448" s="351"/>
      <c r="AA448" s="351"/>
      <c r="AB448" s="351"/>
      <c r="AC448" s="351"/>
      <c r="AD448" s="348"/>
      <c r="AE448" s="348"/>
      <c r="AF448" s="348"/>
      <c r="AG448" s="452"/>
      <c r="AH448" s="348"/>
      <c r="AI448" s="348"/>
      <c r="AJ448" s="348"/>
      <c r="AK448" s="348"/>
      <c r="AL448" s="348"/>
      <c r="AM448" s="348"/>
      <c r="AN448" s="348"/>
      <c r="AO448" s="348"/>
      <c r="AP448" s="348"/>
      <c r="AQ448" s="348"/>
      <c r="AR448" s="357"/>
      <c r="AS448" s="357"/>
      <c r="AT448" s="347"/>
      <c r="AU448" s="348"/>
      <c r="AV448" s="348"/>
      <c r="AW448" s="349"/>
      <c r="AX448" s="348"/>
      <c r="AY448" s="348"/>
      <c r="AZ448" s="348"/>
      <c r="BA448" s="348"/>
      <c r="BB448" s="348"/>
      <c r="BC448" s="348"/>
      <c r="BD448" s="348"/>
      <c r="BE448" s="302"/>
      <c r="BF448" s="294"/>
    </row>
    <row r="449" spans="1:58" ht="14.4" x14ac:dyDescent="0.3">
      <c r="A449" s="475"/>
      <c r="B449" s="513" t="e">
        <f>'EVOX Top Level BOM'!#REF!</f>
        <v>#REF!</v>
      </c>
      <c r="C449" s="351" t="e">
        <f>'EVOX Top Level BOM'!#REF!</f>
        <v>#REF!</v>
      </c>
      <c r="D449" s="351" t="e">
        <f>'EVOX Top Level BOM'!#REF!</f>
        <v>#REF!</v>
      </c>
      <c r="E449" s="586" t="e">
        <f>'EVOX Top Level BOM'!#REF!</f>
        <v>#REF!</v>
      </c>
      <c r="F449" s="586" t="e">
        <f>'EVOX Top Level BOM'!#REF!</f>
        <v>#REF!</v>
      </c>
      <c r="G449" s="589" t="e">
        <f>'EVOX Top Level BOM'!#REF!</f>
        <v>#REF!</v>
      </c>
      <c r="H449" s="491" t="e">
        <f>'EVOX Top Level BOM'!#REF!</f>
        <v>#REF!</v>
      </c>
      <c r="I449" s="489" t="e">
        <f>'EVOX Top Level BOM'!#REF!</f>
        <v>#REF!</v>
      </c>
      <c r="J449" s="492" t="e">
        <f>'EVOX Top Level BOM'!#REF!</f>
        <v>#REF!</v>
      </c>
      <c r="K449" s="761"/>
      <c r="L449" s="761"/>
      <c r="M449" s="761"/>
      <c r="N449" s="764"/>
      <c r="O449" s="763"/>
      <c r="P449" s="723"/>
      <c r="Q449" s="348"/>
      <c r="R449" s="513"/>
      <c r="S449" s="348"/>
      <c r="T449" s="348"/>
      <c r="U449" s="348"/>
      <c r="V449" s="348"/>
      <c r="W449" s="348"/>
      <c r="X449" s="351"/>
      <c r="Y449" s="351"/>
      <c r="Z449" s="351"/>
      <c r="AA449" s="351"/>
      <c r="AB449" s="351"/>
      <c r="AC449" s="351"/>
      <c r="AD449" s="348"/>
      <c r="AE449" s="348"/>
      <c r="AF449" s="348"/>
      <c r="AG449" s="452"/>
      <c r="AH449" s="348"/>
      <c r="AI449" s="348"/>
      <c r="AJ449" s="348"/>
      <c r="AK449" s="348"/>
      <c r="AL449" s="348"/>
      <c r="AM449" s="348"/>
      <c r="AN449" s="348"/>
      <c r="AO449" s="348"/>
      <c r="AP449" s="348"/>
      <c r="AQ449" s="348"/>
      <c r="AR449" s="357"/>
      <c r="AS449" s="357"/>
      <c r="AT449" s="347"/>
      <c r="AU449" s="348"/>
      <c r="AV449" s="348"/>
      <c r="AW449" s="349"/>
      <c r="AX449" s="348"/>
      <c r="AY449" s="348"/>
      <c r="AZ449" s="348"/>
      <c r="BA449" s="348"/>
      <c r="BB449" s="348"/>
      <c r="BC449" s="348"/>
      <c r="BD449" s="348"/>
      <c r="BE449" s="302"/>
      <c r="BF449" s="294"/>
    </row>
    <row r="450" spans="1:58" ht="14.4" x14ac:dyDescent="0.3">
      <c r="A450" s="475"/>
      <c r="B450" s="513" t="e">
        <f>'EVOX Top Level BOM'!#REF!</f>
        <v>#REF!</v>
      </c>
      <c r="C450" s="351" t="e">
        <f>'EVOX Top Level BOM'!#REF!</f>
        <v>#REF!</v>
      </c>
      <c r="D450" s="351" t="e">
        <f>'EVOX Top Level BOM'!#REF!</f>
        <v>#REF!</v>
      </c>
      <c r="E450" s="586" t="e">
        <f>'EVOX Top Level BOM'!#REF!</f>
        <v>#REF!</v>
      </c>
      <c r="F450" s="586" t="e">
        <f>'EVOX Top Level BOM'!#REF!</f>
        <v>#REF!</v>
      </c>
      <c r="G450" s="589" t="e">
        <f>'EVOX Top Level BOM'!#REF!</f>
        <v>#REF!</v>
      </c>
      <c r="H450" s="491" t="e">
        <f>'EVOX Top Level BOM'!#REF!</f>
        <v>#REF!</v>
      </c>
      <c r="I450" s="489" t="e">
        <f>'EVOX Top Level BOM'!#REF!</f>
        <v>#REF!</v>
      </c>
      <c r="J450" s="492" t="e">
        <f>'EVOX Top Level BOM'!#REF!</f>
        <v>#REF!</v>
      </c>
      <c r="K450" s="761"/>
      <c r="L450" s="761"/>
      <c r="M450" s="761"/>
      <c r="N450" s="764"/>
      <c r="O450" s="763"/>
      <c r="P450" s="723"/>
      <c r="Q450" s="348"/>
      <c r="R450" s="513"/>
      <c r="S450" s="348"/>
      <c r="T450" s="348"/>
      <c r="U450" s="348"/>
      <c r="V450" s="348"/>
      <c r="W450" s="348"/>
      <c r="X450" s="351"/>
      <c r="Y450" s="351"/>
      <c r="Z450" s="351"/>
      <c r="AA450" s="351"/>
      <c r="AB450" s="351"/>
      <c r="AC450" s="351"/>
      <c r="AD450" s="348"/>
      <c r="AE450" s="348"/>
      <c r="AF450" s="348"/>
      <c r="AG450" s="452"/>
      <c r="AH450" s="348"/>
      <c r="AI450" s="348"/>
      <c r="AJ450" s="348"/>
      <c r="AK450" s="348"/>
      <c r="AL450" s="348"/>
      <c r="AM450" s="348"/>
      <c r="AN450" s="348"/>
      <c r="AO450" s="348"/>
      <c r="AP450" s="348"/>
      <c r="AQ450" s="348"/>
      <c r="AR450" s="357"/>
      <c r="AS450" s="357"/>
      <c r="AT450" s="347"/>
      <c r="AU450" s="348"/>
      <c r="AV450" s="348"/>
      <c r="AW450" s="349"/>
      <c r="AX450" s="348"/>
      <c r="AY450" s="348"/>
      <c r="AZ450" s="348"/>
      <c r="BA450" s="348"/>
      <c r="BB450" s="348"/>
      <c r="BC450" s="348"/>
      <c r="BD450" s="348"/>
      <c r="BE450" s="302"/>
      <c r="BF450" s="294"/>
    </row>
    <row r="451" spans="1:58" ht="14.4" x14ac:dyDescent="0.3">
      <c r="A451" s="475"/>
      <c r="B451" s="513" t="e">
        <f>'EVOX Top Level BOM'!#REF!</f>
        <v>#REF!</v>
      </c>
      <c r="C451" s="351" t="e">
        <f>'EVOX Top Level BOM'!#REF!</f>
        <v>#REF!</v>
      </c>
      <c r="D451" s="351" t="e">
        <f>'EVOX Top Level BOM'!#REF!</f>
        <v>#REF!</v>
      </c>
      <c r="E451" s="586" t="e">
        <f>'EVOX Top Level BOM'!#REF!</f>
        <v>#REF!</v>
      </c>
      <c r="F451" s="586" t="e">
        <f>'EVOX Top Level BOM'!#REF!</f>
        <v>#REF!</v>
      </c>
      <c r="G451" s="589" t="e">
        <f>'EVOX Top Level BOM'!#REF!</f>
        <v>#REF!</v>
      </c>
      <c r="H451" s="491" t="e">
        <f>'EVOX Top Level BOM'!#REF!</f>
        <v>#REF!</v>
      </c>
      <c r="I451" s="489" t="e">
        <f>'EVOX Top Level BOM'!#REF!</f>
        <v>#REF!</v>
      </c>
      <c r="J451" s="492" t="e">
        <f>'EVOX Top Level BOM'!#REF!</f>
        <v>#REF!</v>
      </c>
      <c r="K451" s="761"/>
      <c r="L451" s="761"/>
      <c r="M451" s="761"/>
      <c r="N451" s="764"/>
      <c r="O451" s="763"/>
      <c r="P451" s="723"/>
      <c r="Q451" s="348"/>
      <c r="R451" s="513"/>
      <c r="S451" s="348"/>
      <c r="T451" s="348"/>
      <c r="U451" s="348"/>
      <c r="V451" s="348"/>
      <c r="W451" s="348"/>
      <c r="X451" s="351"/>
      <c r="Y451" s="351"/>
      <c r="Z451" s="351"/>
      <c r="AA451" s="351"/>
      <c r="AB451" s="351"/>
      <c r="AC451" s="351"/>
      <c r="AD451" s="348"/>
      <c r="AE451" s="348"/>
      <c r="AF451" s="348"/>
      <c r="AG451" s="452"/>
      <c r="AH451" s="348"/>
      <c r="AI451" s="348"/>
      <c r="AJ451" s="348"/>
      <c r="AK451" s="348"/>
      <c r="AL451" s="348"/>
      <c r="AM451" s="348"/>
      <c r="AN451" s="348"/>
      <c r="AO451" s="348"/>
      <c r="AP451" s="348"/>
      <c r="AQ451" s="348"/>
      <c r="AR451" s="357"/>
      <c r="AS451" s="357"/>
      <c r="AT451" s="347"/>
      <c r="AU451" s="348"/>
      <c r="AV451" s="348"/>
      <c r="AW451" s="349"/>
      <c r="AX451" s="348"/>
      <c r="AY451" s="348"/>
      <c r="AZ451" s="348"/>
      <c r="BA451" s="348"/>
      <c r="BB451" s="348"/>
      <c r="BC451" s="348"/>
      <c r="BD451" s="348"/>
      <c r="BE451" s="302"/>
      <c r="BF451" s="294"/>
    </row>
    <row r="452" spans="1:58" ht="14.4" x14ac:dyDescent="0.3">
      <c r="A452" s="475"/>
      <c r="B452" s="513" t="e">
        <f>'EVOX Top Level BOM'!#REF!</f>
        <v>#REF!</v>
      </c>
      <c r="C452" s="351" t="e">
        <f>'EVOX Top Level BOM'!#REF!</f>
        <v>#REF!</v>
      </c>
      <c r="D452" s="351" t="e">
        <f>'EVOX Top Level BOM'!#REF!</f>
        <v>#REF!</v>
      </c>
      <c r="E452" s="586" t="e">
        <f>'EVOX Top Level BOM'!#REF!</f>
        <v>#REF!</v>
      </c>
      <c r="F452" s="586" t="e">
        <f>'EVOX Top Level BOM'!#REF!</f>
        <v>#REF!</v>
      </c>
      <c r="G452" s="589" t="e">
        <f>'EVOX Top Level BOM'!#REF!</f>
        <v>#REF!</v>
      </c>
      <c r="H452" s="491" t="e">
        <f>'EVOX Top Level BOM'!#REF!</f>
        <v>#REF!</v>
      </c>
      <c r="I452" s="489" t="e">
        <f>'EVOX Top Level BOM'!#REF!</f>
        <v>#REF!</v>
      </c>
      <c r="J452" s="492" t="e">
        <f>'EVOX Top Level BOM'!#REF!</f>
        <v>#REF!</v>
      </c>
      <c r="K452" s="761"/>
      <c r="L452" s="761"/>
      <c r="M452" s="761"/>
      <c r="N452" s="764"/>
      <c r="O452" s="763"/>
      <c r="P452" s="723"/>
      <c r="Q452" s="348"/>
      <c r="R452" s="513"/>
      <c r="S452" s="348"/>
      <c r="T452" s="348"/>
      <c r="U452" s="348"/>
      <c r="V452" s="348"/>
      <c r="W452" s="348"/>
      <c r="X452" s="351"/>
      <c r="Y452" s="351"/>
      <c r="Z452" s="351"/>
      <c r="AA452" s="351"/>
      <c r="AB452" s="351"/>
      <c r="AC452" s="351"/>
      <c r="AD452" s="348"/>
      <c r="AE452" s="348"/>
      <c r="AF452" s="348"/>
      <c r="AG452" s="452"/>
      <c r="AH452" s="348"/>
      <c r="AI452" s="348"/>
      <c r="AJ452" s="348"/>
      <c r="AK452" s="348"/>
      <c r="AL452" s="348"/>
      <c r="AM452" s="348"/>
      <c r="AN452" s="348"/>
      <c r="AO452" s="348"/>
      <c r="AP452" s="348"/>
      <c r="AQ452" s="348"/>
      <c r="AR452" s="357"/>
      <c r="AS452" s="357"/>
      <c r="AT452" s="347"/>
      <c r="AU452" s="348"/>
      <c r="AV452" s="348"/>
      <c r="AW452" s="349"/>
      <c r="AX452" s="348"/>
      <c r="AY452" s="348"/>
      <c r="AZ452" s="348"/>
      <c r="BA452" s="348"/>
      <c r="BB452" s="348"/>
      <c r="BC452" s="348"/>
      <c r="BD452" s="348"/>
      <c r="BE452" s="302"/>
      <c r="BF452" s="294"/>
    </row>
    <row r="453" spans="1:58" ht="14.4" x14ac:dyDescent="0.3">
      <c r="A453" s="475"/>
      <c r="B453" s="513" t="e">
        <f>'EVOX Top Level BOM'!#REF!</f>
        <v>#REF!</v>
      </c>
      <c r="C453" s="351" t="e">
        <f>'EVOX Top Level BOM'!#REF!</f>
        <v>#REF!</v>
      </c>
      <c r="D453" s="351" t="e">
        <f>'EVOX Top Level BOM'!#REF!</f>
        <v>#REF!</v>
      </c>
      <c r="E453" s="586" t="e">
        <f>'EVOX Top Level BOM'!#REF!</f>
        <v>#REF!</v>
      </c>
      <c r="F453" s="586" t="e">
        <f>'EVOX Top Level BOM'!#REF!</f>
        <v>#REF!</v>
      </c>
      <c r="G453" s="589" t="e">
        <f>'EVOX Top Level BOM'!#REF!</f>
        <v>#REF!</v>
      </c>
      <c r="H453" s="491" t="e">
        <f>'EVOX Top Level BOM'!#REF!</f>
        <v>#REF!</v>
      </c>
      <c r="I453" s="489" t="e">
        <f>'EVOX Top Level BOM'!#REF!</f>
        <v>#REF!</v>
      </c>
      <c r="J453" s="492" t="e">
        <f>'EVOX Top Level BOM'!#REF!</f>
        <v>#REF!</v>
      </c>
      <c r="K453" s="761"/>
      <c r="L453" s="761"/>
      <c r="M453" s="761"/>
      <c r="N453" s="764"/>
      <c r="O453" s="763"/>
      <c r="P453" s="723"/>
      <c r="Q453" s="348"/>
      <c r="R453" s="513"/>
      <c r="S453" s="348"/>
      <c r="T453" s="348"/>
      <c r="U453" s="348"/>
      <c r="V453" s="348"/>
      <c r="W453" s="348"/>
      <c r="X453" s="351"/>
      <c r="Y453" s="351"/>
      <c r="Z453" s="351"/>
      <c r="AA453" s="351"/>
      <c r="AB453" s="351"/>
      <c r="AC453" s="351"/>
      <c r="AD453" s="348"/>
      <c r="AE453" s="348"/>
      <c r="AF453" s="348"/>
      <c r="AG453" s="452"/>
      <c r="AH453" s="348"/>
      <c r="AI453" s="348"/>
      <c r="AJ453" s="348"/>
      <c r="AK453" s="348"/>
      <c r="AL453" s="348"/>
      <c r="AM453" s="348"/>
      <c r="AN453" s="348"/>
      <c r="AO453" s="348"/>
      <c r="AP453" s="348"/>
      <c r="AQ453" s="348"/>
      <c r="AR453" s="357"/>
      <c r="AS453" s="357"/>
      <c r="AT453" s="347"/>
      <c r="AU453" s="348"/>
      <c r="AV453" s="348"/>
      <c r="AW453" s="349"/>
      <c r="AX453" s="348"/>
      <c r="AY453" s="348"/>
      <c r="AZ453" s="348"/>
      <c r="BA453" s="348"/>
      <c r="BB453" s="348"/>
      <c r="BC453" s="348"/>
      <c r="BD453" s="348"/>
      <c r="BE453" s="302"/>
      <c r="BF453" s="294"/>
    </row>
    <row r="454" spans="1:58" ht="14.4" x14ac:dyDescent="0.3">
      <c r="A454" s="464"/>
      <c r="B454" s="517" t="e">
        <f>'EVOX Top Level BOM'!#REF!</f>
        <v>#REF!</v>
      </c>
      <c r="C454" s="468" t="e">
        <f>'EVOX Top Level BOM'!#REF!</f>
        <v>#REF!</v>
      </c>
      <c r="D454" s="468" t="e">
        <f>'EVOX Top Level BOM'!#REF!</f>
        <v>#REF!</v>
      </c>
      <c r="E454" s="588" t="e">
        <f>'EVOX Top Level BOM'!#REF!</f>
        <v>#REF!</v>
      </c>
      <c r="F454" s="588" t="e">
        <f>'EVOX Top Level BOM'!#REF!</f>
        <v>#REF!</v>
      </c>
      <c r="G454" s="603" t="e">
        <f>'EVOX Top Level BOM'!#REF!</f>
        <v>#REF!</v>
      </c>
      <c r="H454" s="560" t="e">
        <f>'EVOX Top Level BOM'!#REF!</f>
        <v>#REF!</v>
      </c>
      <c r="I454" s="561" t="e">
        <f>'EVOX Top Level BOM'!#REF!</f>
        <v>#REF!</v>
      </c>
      <c r="J454" s="567" t="e">
        <f>'EVOX Top Level BOM'!#REF!</f>
        <v>#REF!</v>
      </c>
      <c r="K454" s="761"/>
      <c r="L454" s="761"/>
      <c r="M454" s="761"/>
      <c r="N454" s="764"/>
      <c r="O454" s="763"/>
      <c r="P454" s="723"/>
      <c r="Q454" s="348"/>
      <c r="R454" s="513"/>
      <c r="S454" s="348"/>
      <c r="T454" s="348"/>
      <c r="U454" s="348"/>
      <c r="V454" s="348"/>
      <c r="W454" s="348"/>
      <c r="X454" s="351"/>
      <c r="Y454" s="351"/>
      <c r="Z454" s="351"/>
      <c r="AA454" s="351"/>
      <c r="AB454" s="351"/>
      <c r="AC454" s="351"/>
      <c r="AD454" s="348"/>
      <c r="AE454" s="348"/>
      <c r="AF454" s="348"/>
      <c r="AG454" s="452"/>
      <c r="AH454" s="348"/>
      <c r="AI454" s="348"/>
      <c r="AJ454" s="348"/>
      <c r="AK454" s="348"/>
      <c r="AL454" s="348"/>
      <c r="AM454" s="348"/>
      <c r="AN454" s="348"/>
      <c r="AO454" s="348"/>
      <c r="AP454" s="348"/>
      <c r="AQ454" s="348"/>
      <c r="AR454" s="357"/>
      <c r="AS454" s="357"/>
      <c r="AT454" s="347"/>
      <c r="AU454" s="348"/>
      <c r="AV454" s="348"/>
      <c r="AW454" s="349"/>
      <c r="AX454" s="348"/>
      <c r="AY454" s="348"/>
      <c r="AZ454" s="348"/>
      <c r="BA454" s="348"/>
      <c r="BB454" s="348"/>
      <c r="BC454" s="348"/>
      <c r="BD454" s="348"/>
      <c r="BE454" s="302"/>
      <c r="BF454" s="294"/>
    </row>
    <row r="455" spans="1:58" ht="14.4" x14ac:dyDescent="0.3">
      <c r="A455" s="640"/>
      <c r="B455" s="648" t="e">
        <f>'EVOX Top Level BOM'!#REF!</f>
        <v>#REF!</v>
      </c>
      <c r="C455" s="641" t="e">
        <f>'EVOX Top Level BOM'!#REF!</f>
        <v>#REF!</v>
      </c>
      <c r="D455" s="641" t="e">
        <f>'EVOX Top Level BOM'!#REF!</f>
        <v>#REF!</v>
      </c>
      <c r="E455" s="649" t="e">
        <f>'EVOX Top Level BOM'!#REF!</f>
        <v>#REF!</v>
      </c>
      <c r="F455" s="649" t="e">
        <f>'EVOX Top Level BOM'!#REF!</f>
        <v>#REF!</v>
      </c>
      <c r="G455" s="687" t="e">
        <f>'EVOX Top Level BOM'!#REF!</f>
        <v>#REF!</v>
      </c>
      <c r="H455" s="650" t="e">
        <f>'EVOX Top Level BOM'!#REF!</f>
        <v>#REF!</v>
      </c>
      <c r="I455" s="651" t="e">
        <f>'EVOX Top Level BOM'!#REF!</f>
        <v>#REF!</v>
      </c>
      <c r="J455" s="695" t="e">
        <f>'EVOX Top Level BOM'!#REF!</f>
        <v>#REF!</v>
      </c>
      <c r="K455" s="761"/>
      <c r="L455" s="761"/>
      <c r="M455" s="761"/>
      <c r="N455" s="764"/>
      <c r="O455" s="763"/>
      <c r="P455" s="723"/>
      <c r="Q455" s="348"/>
      <c r="R455" s="513"/>
      <c r="S455" s="348"/>
      <c r="T455" s="348"/>
      <c r="U455" s="348"/>
      <c r="V455" s="348"/>
      <c r="W455" s="348"/>
      <c r="X455" s="351"/>
      <c r="Y455" s="351"/>
      <c r="Z455" s="351"/>
      <c r="AA455" s="351"/>
      <c r="AB455" s="351"/>
      <c r="AC455" s="351"/>
      <c r="AD455" s="348"/>
      <c r="AE455" s="348"/>
      <c r="AF455" s="348"/>
      <c r="AG455" s="452"/>
      <c r="AH455" s="348"/>
      <c r="AI455" s="348"/>
      <c r="AJ455" s="348"/>
      <c r="AK455" s="348"/>
      <c r="AL455" s="348"/>
      <c r="AM455" s="348"/>
      <c r="AN455" s="348"/>
      <c r="AO455" s="348"/>
      <c r="AP455" s="348"/>
      <c r="AQ455" s="348"/>
      <c r="AR455" s="357"/>
      <c r="AS455" s="357"/>
      <c r="AT455" s="347"/>
      <c r="AU455" s="348"/>
      <c r="AV455" s="348"/>
      <c r="AW455" s="349"/>
      <c r="AX455" s="348"/>
      <c r="AY455" s="348"/>
      <c r="AZ455" s="348"/>
      <c r="BA455" s="348"/>
      <c r="BB455" s="348"/>
      <c r="BC455" s="348"/>
      <c r="BD455" s="348"/>
      <c r="BE455" s="302"/>
      <c r="BF455" s="294"/>
    </row>
    <row r="456" spans="1:58" ht="14.4" x14ac:dyDescent="0.3">
      <c r="A456" s="475"/>
      <c r="B456" s="513" t="e">
        <f>'EVOX Top Level BOM'!#REF!</f>
        <v>#REF!</v>
      </c>
      <c r="C456" s="351" t="e">
        <f>'EVOX Top Level BOM'!#REF!</f>
        <v>#REF!</v>
      </c>
      <c r="D456" s="351" t="e">
        <f>'EVOX Top Level BOM'!#REF!</f>
        <v>#REF!</v>
      </c>
      <c r="E456" s="586" t="e">
        <f>'EVOX Top Level BOM'!#REF!</f>
        <v>#REF!</v>
      </c>
      <c r="F456" s="586" t="e">
        <f>'EVOX Top Level BOM'!#REF!</f>
        <v>#REF!</v>
      </c>
      <c r="G456" s="589" t="e">
        <f>'EVOX Top Level BOM'!#REF!</f>
        <v>#REF!</v>
      </c>
      <c r="H456" s="491" t="e">
        <f>'EVOX Top Level BOM'!#REF!</f>
        <v>#REF!</v>
      </c>
      <c r="I456" s="489" t="e">
        <f>'EVOX Top Level BOM'!#REF!</f>
        <v>#REF!</v>
      </c>
      <c r="J456" s="492" t="e">
        <f>'EVOX Top Level BOM'!#REF!</f>
        <v>#REF!</v>
      </c>
      <c r="K456" s="761"/>
      <c r="L456" s="761"/>
      <c r="M456" s="761"/>
      <c r="N456" s="764"/>
      <c r="O456" s="763"/>
      <c r="P456" s="723"/>
      <c r="Q456" s="348"/>
      <c r="R456" s="513"/>
      <c r="S456" s="348"/>
      <c r="T456" s="348"/>
      <c r="U456" s="348"/>
      <c r="V456" s="348"/>
      <c r="W456" s="348"/>
      <c r="X456" s="351"/>
      <c r="Y456" s="351"/>
      <c r="Z456" s="351"/>
      <c r="AA456" s="351"/>
      <c r="AB456" s="351"/>
      <c r="AC456" s="351"/>
      <c r="AD456" s="348"/>
      <c r="AE456" s="348"/>
      <c r="AF456" s="348"/>
      <c r="AG456" s="452"/>
      <c r="AH456" s="348"/>
      <c r="AI456" s="348"/>
      <c r="AJ456" s="348"/>
      <c r="AK456" s="348"/>
      <c r="AL456" s="348"/>
      <c r="AM456" s="348"/>
      <c r="AN456" s="348"/>
      <c r="AO456" s="348"/>
      <c r="AP456" s="348"/>
      <c r="AQ456" s="348"/>
      <c r="AR456" s="357"/>
      <c r="AS456" s="357"/>
      <c r="AT456" s="347"/>
      <c r="AU456" s="348"/>
      <c r="AV456" s="348"/>
      <c r="AW456" s="349"/>
      <c r="AX456" s="348"/>
      <c r="AY456" s="348"/>
      <c r="AZ456" s="348"/>
      <c r="BA456" s="348"/>
      <c r="BB456" s="348"/>
      <c r="BC456" s="348"/>
      <c r="BD456" s="348"/>
      <c r="BE456" s="302"/>
      <c r="BF456" s="294"/>
    </row>
    <row r="457" spans="1:58" ht="14.4" x14ac:dyDescent="0.3">
      <c r="A457" s="475"/>
      <c r="B457" s="513" t="e">
        <f>'EVOX Top Level BOM'!#REF!</f>
        <v>#REF!</v>
      </c>
      <c r="C457" s="351" t="e">
        <f>'EVOX Top Level BOM'!#REF!</f>
        <v>#REF!</v>
      </c>
      <c r="D457" s="351" t="e">
        <f>'EVOX Top Level BOM'!#REF!</f>
        <v>#REF!</v>
      </c>
      <c r="E457" s="586" t="e">
        <f>'EVOX Top Level BOM'!#REF!</f>
        <v>#REF!</v>
      </c>
      <c r="F457" s="586" t="e">
        <f>'EVOX Top Level BOM'!#REF!</f>
        <v>#REF!</v>
      </c>
      <c r="G457" s="589" t="e">
        <f>'EVOX Top Level BOM'!#REF!</f>
        <v>#REF!</v>
      </c>
      <c r="H457" s="491" t="e">
        <f>'EVOX Top Level BOM'!#REF!</f>
        <v>#REF!</v>
      </c>
      <c r="I457" s="489" t="e">
        <f>'EVOX Top Level BOM'!#REF!</f>
        <v>#REF!</v>
      </c>
      <c r="J457" s="492" t="e">
        <f>'EVOX Top Level BOM'!#REF!</f>
        <v>#REF!</v>
      </c>
      <c r="K457" s="761"/>
      <c r="L457" s="761"/>
      <c r="M457" s="761"/>
      <c r="N457" s="764"/>
      <c r="O457" s="763"/>
      <c r="P457" s="723"/>
      <c r="Q457" s="348"/>
      <c r="R457" s="513"/>
      <c r="S457" s="348"/>
      <c r="T457" s="348"/>
      <c r="U457" s="348"/>
      <c r="V457" s="348"/>
      <c r="W457" s="348"/>
      <c r="X457" s="351"/>
      <c r="Y457" s="351"/>
      <c r="Z457" s="351"/>
      <c r="AA457" s="351"/>
      <c r="AB457" s="351"/>
      <c r="AC457" s="351"/>
      <c r="AD457" s="348"/>
      <c r="AE457" s="348"/>
      <c r="AF457" s="348"/>
      <c r="AG457" s="452"/>
      <c r="AH457" s="348"/>
      <c r="AI457" s="348"/>
      <c r="AJ457" s="348"/>
      <c r="AK457" s="348"/>
      <c r="AL457" s="348"/>
      <c r="AM457" s="348"/>
      <c r="AN457" s="348"/>
      <c r="AO457" s="348"/>
      <c r="AP457" s="348"/>
      <c r="AQ457" s="348"/>
      <c r="AR457" s="357"/>
      <c r="AS457" s="357"/>
      <c r="AT457" s="347"/>
      <c r="AU457" s="348"/>
      <c r="AV457" s="348"/>
      <c r="AW457" s="349"/>
      <c r="AX457" s="348"/>
      <c r="AY457" s="348"/>
      <c r="AZ457" s="348"/>
      <c r="BA457" s="348"/>
      <c r="BB457" s="348"/>
      <c r="BC457" s="348"/>
      <c r="BD457" s="348"/>
      <c r="BE457" s="302"/>
      <c r="BF457" s="294"/>
    </row>
    <row r="458" spans="1:58" ht="14.4" x14ac:dyDescent="0.3">
      <c r="A458" s="475"/>
      <c r="B458" s="513" t="e">
        <f>'EVOX Top Level BOM'!#REF!</f>
        <v>#REF!</v>
      </c>
      <c r="C458" s="351" t="e">
        <f>'EVOX Top Level BOM'!#REF!</f>
        <v>#REF!</v>
      </c>
      <c r="D458" s="351" t="e">
        <f>'EVOX Top Level BOM'!#REF!</f>
        <v>#REF!</v>
      </c>
      <c r="E458" s="586" t="e">
        <f>'EVOX Top Level BOM'!#REF!</f>
        <v>#REF!</v>
      </c>
      <c r="F458" s="586" t="e">
        <f>'EVOX Top Level BOM'!#REF!</f>
        <v>#REF!</v>
      </c>
      <c r="G458" s="589" t="e">
        <f>'EVOX Top Level BOM'!#REF!</f>
        <v>#REF!</v>
      </c>
      <c r="H458" s="491" t="e">
        <f>'EVOX Top Level BOM'!#REF!</f>
        <v>#REF!</v>
      </c>
      <c r="I458" s="489" t="e">
        <f>'EVOX Top Level BOM'!#REF!</f>
        <v>#REF!</v>
      </c>
      <c r="J458" s="492" t="e">
        <f>'EVOX Top Level BOM'!#REF!</f>
        <v>#REF!</v>
      </c>
      <c r="K458" s="761"/>
      <c r="L458" s="761"/>
      <c r="M458" s="761"/>
      <c r="N458" s="764"/>
      <c r="O458" s="763"/>
      <c r="P458" s="723"/>
      <c r="Q458" s="348"/>
      <c r="R458" s="513"/>
      <c r="S458" s="348"/>
      <c r="T458" s="348"/>
      <c r="U458" s="348"/>
      <c r="V458" s="348"/>
      <c r="W458" s="348"/>
      <c r="X458" s="351"/>
      <c r="Y458" s="351"/>
      <c r="Z458" s="351"/>
      <c r="AA458" s="351"/>
      <c r="AB458" s="351"/>
      <c r="AC458" s="351"/>
      <c r="AD458" s="348"/>
      <c r="AE458" s="348"/>
      <c r="AF458" s="348"/>
      <c r="AG458" s="452"/>
      <c r="AH458" s="348"/>
      <c r="AI458" s="348"/>
      <c r="AJ458" s="348"/>
      <c r="AK458" s="348"/>
      <c r="AL458" s="348"/>
      <c r="AM458" s="348"/>
      <c r="AN458" s="348"/>
      <c r="AO458" s="348"/>
      <c r="AP458" s="348"/>
      <c r="AQ458" s="348"/>
      <c r="AR458" s="357"/>
      <c r="AS458" s="357"/>
      <c r="AT458" s="347"/>
      <c r="AU458" s="348"/>
      <c r="AV458" s="348"/>
      <c r="AW458" s="349"/>
      <c r="AX458" s="348"/>
      <c r="AY458" s="348"/>
      <c r="AZ458" s="348"/>
      <c r="BA458" s="348"/>
      <c r="BB458" s="348"/>
      <c r="BC458" s="348"/>
      <c r="BD458" s="348"/>
      <c r="BE458" s="302"/>
      <c r="BF458" s="294"/>
    </row>
    <row r="459" spans="1:58" ht="14.4" x14ac:dyDescent="0.3">
      <c r="A459" s="475"/>
      <c r="B459" s="513" t="e">
        <f>'EVOX Top Level BOM'!#REF!</f>
        <v>#REF!</v>
      </c>
      <c r="C459" s="351" t="e">
        <f>'EVOX Top Level BOM'!#REF!</f>
        <v>#REF!</v>
      </c>
      <c r="D459" s="351" t="e">
        <f>'EVOX Top Level BOM'!#REF!</f>
        <v>#REF!</v>
      </c>
      <c r="E459" s="586" t="e">
        <f>'EVOX Top Level BOM'!#REF!</f>
        <v>#REF!</v>
      </c>
      <c r="F459" s="586" t="e">
        <f>'EVOX Top Level BOM'!#REF!</f>
        <v>#REF!</v>
      </c>
      <c r="G459" s="589" t="e">
        <f>'EVOX Top Level BOM'!#REF!</f>
        <v>#REF!</v>
      </c>
      <c r="H459" s="491" t="e">
        <f>'EVOX Top Level BOM'!#REF!</f>
        <v>#REF!</v>
      </c>
      <c r="I459" s="489" t="e">
        <f>'EVOX Top Level BOM'!#REF!</f>
        <v>#REF!</v>
      </c>
      <c r="J459" s="492" t="e">
        <f>'EVOX Top Level BOM'!#REF!</f>
        <v>#REF!</v>
      </c>
      <c r="K459" s="761"/>
      <c r="L459" s="761"/>
      <c r="M459" s="761"/>
      <c r="N459" s="764"/>
      <c r="O459" s="763"/>
      <c r="P459" s="723"/>
      <c r="Q459" s="348"/>
      <c r="R459" s="513"/>
      <c r="S459" s="348"/>
      <c r="T459" s="348"/>
      <c r="U459" s="348"/>
      <c r="V459" s="348"/>
      <c r="W459" s="348"/>
      <c r="X459" s="351"/>
      <c r="Y459" s="351"/>
      <c r="Z459" s="351"/>
      <c r="AA459" s="351"/>
      <c r="AB459" s="351"/>
      <c r="AC459" s="351"/>
      <c r="AD459" s="348"/>
      <c r="AE459" s="348"/>
      <c r="AF459" s="348"/>
      <c r="AG459" s="452"/>
      <c r="AH459" s="348"/>
      <c r="AI459" s="348"/>
      <c r="AJ459" s="348"/>
      <c r="AK459" s="348"/>
      <c r="AL459" s="348"/>
      <c r="AM459" s="348"/>
      <c r="AN459" s="348"/>
      <c r="AO459" s="348"/>
      <c r="AP459" s="348"/>
      <c r="AQ459" s="348"/>
      <c r="AR459" s="357"/>
      <c r="AS459" s="357"/>
      <c r="AT459" s="347"/>
      <c r="AU459" s="348"/>
      <c r="AV459" s="348"/>
      <c r="AW459" s="349"/>
      <c r="AX459" s="348"/>
      <c r="AY459" s="348"/>
      <c r="AZ459" s="348"/>
      <c r="BA459" s="348"/>
      <c r="BB459" s="348"/>
      <c r="BC459" s="348"/>
      <c r="BD459" s="348"/>
      <c r="BE459" s="302"/>
      <c r="BF459" s="294"/>
    </row>
    <row r="460" spans="1:58" ht="14.4" x14ac:dyDescent="0.3">
      <c r="A460" s="475"/>
      <c r="B460" s="513" t="e">
        <f>'EVOX Top Level BOM'!#REF!</f>
        <v>#REF!</v>
      </c>
      <c r="C460" s="351" t="e">
        <f>'EVOX Top Level BOM'!#REF!</f>
        <v>#REF!</v>
      </c>
      <c r="D460" s="351" t="e">
        <f>'EVOX Top Level BOM'!#REF!</f>
        <v>#REF!</v>
      </c>
      <c r="E460" s="586" t="e">
        <f>'EVOX Top Level BOM'!#REF!</f>
        <v>#REF!</v>
      </c>
      <c r="F460" s="586" t="e">
        <f>'EVOX Top Level BOM'!#REF!</f>
        <v>#REF!</v>
      </c>
      <c r="G460" s="589" t="e">
        <f>'EVOX Top Level BOM'!#REF!</f>
        <v>#REF!</v>
      </c>
      <c r="H460" s="491" t="e">
        <f>'EVOX Top Level BOM'!#REF!</f>
        <v>#REF!</v>
      </c>
      <c r="I460" s="489" t="e">
        <f>'EVOX Top Level BOM'!#REF!</f>
        <v>#REF!</v>
      </c>
      <c r="J460" s="492" t="e">
        <f>'EVOX Top Level BOM'!#REF!</f>
        <v>#REF!</v>
      </c>
      <c r="K460" s="761"/>
      <c r="L460" s="761"/>
      <c r="M460" s="761"/>
      <c r="N460" s="764"/>
      <c r="O460" s="763"/>
      <c r="P460" s="723"/>
      <c r="Q460" s="348"/>
      <c r="R460" s="513"/>
      <c r="S460" s="348"/>
      <c r="T460" s="348"/>
      <c r="U460" s="348"/>
      <c r="V460" s="348"/>
      <c r="W460" s="348"/>
      <c r="X460" s="351"/>
      <c r="Y460" s="351"/>
      <c r="Z460" s="351"/>
      <c r="AA460" s="351"/>
      <c r="AB460" s="351"/>
      <c r="AC460" s="351"/>
      <c r="AD460" s="348"/>
      <c r="AE460" s="348"/>
      <c r="AF460" s="348"/>
      <c r="AG460" s="452"/>
      <c r="AH460" s="348"/>
      <c r="AI460" s="348"/>
      <c r="AJ460" s="348"/>
      <c r="AK460" s="348"/>
      <c r="AL460" s="348"/>
      <c r="AM460" s="348"/>
      <c r="AN460" s="348"/>
      <c r="AO460" s="348"/>
      <c r="AP460" s="348"/>
      <c r="AQ460" s="348"/>
      <c r="AR460" s="357"/>
      <c r="AS460" s="357"/>
      <c r="AT460" s="347"/>
      <c r="AU460" s="348"/>
      <c r="AV460" s="348"/>
      <c r="AW460" s="349"/>
      <c r="AX460" s="348"/>
      <c r="AY460" s="348"/>
      <c r="AZ460" s="348"/>
      <c r="BA460" s="348"/>
      <c r="BB460" s="348"/>
      <c r="BC460" s="348"/>
      <c r="BD460" s="348"/>
      <c r="BE460" s="302"/>
      <c r="BF460" s="294"/>
    </row>
    <row r="461" spans="1:58" ht="14.4" x14ac:dyDescent="0.3">
      <c r="A461" s="640"/>
      <c r="B461" s="648" t="e">
        <f>'EVOX Top Level BOM'!#REF!</f>
        <v>#REF!</v>
      </c>
      <c r="C461" s="641" t="e">
        <f>'EVOX Top Level BOM'!#REF!</f>
        <v>#REF!</v>
      </c>
      <c r="D461" s="641" t="e">
        <f>'EVOX Top Level BOM'!#REF!</f>
        <v>#REF!</v>
      </c>
      <c r="E461" s="649" t="e">
        <f>'EVOX Top Level BOM'!#REF!</f>
        <v>#REF!</v>
      </c>
      <c r="F461" s="649" t="e">
        <f>'EVOX Top Level BOM'!#REF!</f>
        <v>#REF!</v>
      </c>
      <c r="G461" s="687" t="e">
        <f>'EVOX Top Level BOM'!#REF!</f>
        <v>#REF!</v>
      </c>
      <c r="H461" s="650" t="e">
        <f>'EVOX Top Level BOM'!#REF!</f>
        <v>#REF!</v>
      </c>
      <c r="I461" s="651" t="e">
        <f>'EVOX Top Level BOM'!#REF!</f>
        <v>#REF!</v>
      </c>
      <c r="J461" s="695" t="e">
        <f>'EVOX Top Level BOM'!#REF!</f>
        <v>#REF!</v>
      </c>
      <c r="K461" s="761"/>
      <c r="L461" s="761"/>
      <c r="M461" s="761"/>
      <c r="N461" s="764"/>
      <c r="O461" s="763"/>
      <c r="P461" s="723"/>
      <c r="Q461" s="348"/>
      <c r="R461" s="513"/>
      <c r="S461" s="348"/>
      <c r="T461" s="348"/>
      <c r="U461" s="348"/>
      <c r="V461" s="348"/>
      <c r="W461" s="348"/>
      <c r="X461" s="351"/>
      <c r="Y461" s="351"/>
      <c r="Z461" s="351"/>
      <c r="AA461" s="351"/>
      <c r="AB461" s="351"/>
      <c r="AC461" s="351"/>
      <c r="AD461" s="348"/>
      <c r="AE461" s="348"/>
      <c r="AF461" s="348"/>
      <c r="AG461" s="452"/>
      <c r="AH461" s="348"/>
      <c r="AI461" s="348"/>
      <c r="AJ461" s="348"/>
      <c r="AK461" s="348"/>
      <c r="AL461" s="348"/>
      <c r="AM461" s="348"/>
      <c r="AN461" s="348"/>
      <c r="AO461" s="348"/>
      <c r="AP461" s="348"/>
      <c r="AQ461" s="348"/>
      <c r="AR461" s="357"/>
      <c r="AS461" s="357"/>
      <c r="AT461" s="347"/>
      <c r="AU461" s="348"/>
      <c r="AV461" s="348"/>
      <c r="AW461" s="349"/>
      <c r="AX461" s="348"/>
      <c r="AY461" s="348"/>
      <c r="AZ461" s="348"/>
      <c r="BA461" s="348"/>
      <c r="BB461" s="348"/>
      <c r="BC461" s="348"/>
      <c r="BD461" s="348"/>
      <c r="BE461" s="302"/>
      <c r="BF461" s="294"/>
    </row>
    <row r="462" spans="1:58" ht="14.4" x14ac:dyDescent="0.3">
      <c r="B462" s="513" t="e">
        <f>'EVOX Top Level BOM'!#REF!</f>
        <v>#REF!</v>
      </c>
      <c r="C462" s="351" t="e">
        <f>'EVOX Top Level BOM'!#REF!</f>
        <v>#REF!</v>
      </c>
      <c r="D462" s="351" t="e">
        <f>'EVOX Top Level BOM'!#REF!</f>
        <v>#REF!</v>
      </c>
      <c r="E462" s="586" t="e">
        <f>'EVOX Top Level BOM'!#REF!</f>
        <v>#REF!</v>
      </c>
      <c r="F462" s="586" t="e">
        <f>'EVOX Top Level BOM'!#REF!</f>
        <v>#REF!</v>
      </c>
      <c r="G462" s="592" t="e">
        <f>'EVOX Top Level BOM'!#REF!</f>
        <v>#REF!</v>
      </c>
      <c r="H462" s="491" t="e">
        <f>'EVOX Top Level BOM'!#REF!</f>
        <v>#REF!</v>
      </c>
      <c r="I462" s="489" t="e">
        <f>'EVOX Top Level BOM'!#REF!</f>
        <v>#REF!</v>
      </c>
      <c r="J462" s="492" t="e">
        <f>'EVOX Top Level BOM'!#REF!</f>
        <v>#REF!</v>
      </c>
      <c r="K462" s="761"/>
      <c r="L462" s="761"/>
      <c r="M462" s="761"/>
      <c r="N462" s="764"/>
      <c r="O462" s="763"/>
      <c r="P462" s="723"/>
      <c r="Q462" s="458"/>
      <c r="R462" s="513"/>
      <c r="S462" s="348"/>
      <c r="T462" s="348"/>
      <c r="U462" s="348"/>
      <c r="V462" s="348"/>
      <c r="W462" s="348"/>
      <c r="X462" s="351"/>
      <c r="Y462" s="351"/>
      <c r="Z462" s="351"/>
      <c r="AA462" s="351"/>
      <c r="AB462" s="351"/>
      <c r="AC462" s="351"/>
      <c r="AD462" s="348"/>
      <c r="AE462" s="348"/>
      <c r="AF462" s="348"/>
      <c r="AG462" s="452"/>
      <c r="AH462" s="348"/>
      <c r="AI462" s="348"/>
      <c r="AJ462" s="348"/>
      <c r="AK462" s="348"/>
      <c r="AL462" s="348"/>
      <c r="AM462" s="348"/>
      <c r="AN462" s="348"/>
      <c r="AO462" s="348"/>
      <c r="AP462" s="348"/>
      <c r="AQ462" s="348"/>
      <c r="AR462" s="357"/>
      <c r="AS462" s="357"/>
      <c r="AT462" s="347"/>
      <c r="AU462" s="348"/>
      <c r="AV462" s="348"/>
      <c r="AW462" s="349"/>
      <c r="AX462" s="348"/>
      <c r="AY462" s="348"/>
      <c r="AZ462" s="348"/>
      <c r="BA462" s="348"/>
      <c r="BB462" s="348"/>
      <c r="BC462" s="348"/>
      <c r="BD462" s="348"/>
      <c r="BE462" s="302"/>
      <c r="BF462" s="294"/>
    </row>
    <row r="463" spans="1:58" ht="14.4" x14ac:dyDescent="0.3">
      <c r="B463" s="513" t="e">
        <f>'EVOX Top Level BOM'!#REF!</f>
        <v>#REF!</v>
      </c>
      <c r="C463" s="351" t="e">
        <f>'EVOX Top Level BOM'!#REF!</f>
        <v>#REF!</v>
      </c>
      <c r="D463" s="351" t="e">
        <f>'EVOX Top Level BOM'!#REF!</f>
        <v>#REF!</v>
      </c>
      <c r="E463" s="586" t="e">
        <f>'EVOX Top Level BOM'!#REF!</f>
        <v>#REF!</v>
      </c>
      <c r="F463" s="586" t="e">
        <f>'EVOX Top Level BOM'!#REF!</f>
        <v>#REF!</v>
      </c>
      <c r="G463" s="592" t="e">
        <f>'EVOX Top Level BOM'!#REF!</f>
        <v>#REF!</v>
      </c>
      <c r="H463" s="491" t="e">
        <f>'EVOX Top Level BOM'!#REF!</f>
        <v>#REF!</v>
      </c>
      <c r="I463" s="489" t="e">
        <f>'EVOX Top Level BOM'!#REF!</f>
        <v>#REF!</v>
      </c>
      <c r="J463" s="492" t="e">
        <f>'EVOX Top Level BOM'!#REF!</f>
        <v>#REF!</v>
      </c>
      <c r="K463" s="761"/>
      <c r="L463" s="761"/>
      <c r="M463" s="761"/>
      <c r="N463" s="764"/>
      <c r="O463" s="763"/>
      <c r="P463" s="723"/>
      <c r="Q463" s="458"/>
      <c r="R463" s="513"/>
      <c r="S463" s="348"/>
      <c r="T463" s="348"/>
      <c r="U463" s="348"/>
      <c r="V463" s="348"/>
      <c r="W463" s="348"/>
      <c r="X463" s="351"/>
      <c r="Y463" s="351"/>
      <c r="Z463" s="351"/>
      <c r="AA463" s="351"/>
      <c r="AB463" s="351"/>
      <c r="AC463" s="351"/>
      <c r="AD463" s="348"/>
      <c r="AE463" s="348"/>
      <c r="AF463" s="348"/>
      <c r="AG463" s="452"/>
      <c r="AH463" s="348"/>
      <c r="AI463" s="348"/>
      <c r="AJ463" s="348"/>
      <c r="AK463" s="348"/>
      <c r="AL463" s="348"/>
      <c r="AM463" s="348"/>
      <c r="AN463" s="348"/>
      <c r="AO463" s="348"/>
      <c r="AP463" s="348"/>
      <c r="AQ463" s="348"/>
      <c r="AR463" s="357"/>
      <c r="AS463" s="357"/>
      <c r="AT463" s="347"/>
      <c r="AU463" s="348"/>
      <c r="AV463" s="348"/>
      <c r="AW463" s="349"/>
      <c r="AX463" s="348"/>
      <c r="AY463" s="348"/>
      <c r="AZ463" s="348"/>
      <c r="BA463" s="348"/>
      <c r="BB463" s="348"/>
      <c r="BC463" s="348"/>
      <c r="BD463" s="348"/>
      <c r="BE463" s="302"/>
      <c r="BF463" s="294"/>
    </row>
    <row r="464" spans="1:58" ht="14.4" x14ac:dyDescent="0.3">
      <c r="A464" s="475"/>
      <c r="B464" s="513" t="e">
        <f>'EVOX Top Level BOM'!#REF!</f>
        <v>#REF!</v>
      </c>
      <c r="C464" s="351" t="e">
        <f>'EVOX Top Level BOM'!#REF!</f>
        <v>#REF!</v>
      </c>
      <c r="D464" s="351" t="e">
        <f>'EVOX Top Level BOM'!#REF!</f>
        <v>#REF!</v>
      </c>
      <c r="E464" s="586" t="e">
        <f>'EVOX Top Level BOM'!#REF!</f>
        <v>#REF!</v>
      </c>
      <c r="F464" s="586" t="e">
        <f>'EVOX Top Level BOM'!#REF!</f>
        <v>#REF!</v>
      </c>
      <c r="G464" s="589" t="e">
        <f>'EVOX Top Level BOM'!#REF!</f>
        <v>#REF!</v>
      </c>
      <c r="H464" s="491" t="e">
        <f>'EVOX Top Level BOM'!#REF!</f>
        <v>#REF!</v>
      </c>
      <c r="I464" s="489" t="e">
        <f>'EVOX Top Level BOM'!#REF!</f>
        <v>#REF!</v>
      </c>
      <c r="J464" s="492" t="e">
        <f>'EVOX Top Level BOM'!#REF!</f>
        <v>#REF!</v>
      </c>
      <c r="K464" s="761"/>
      <c r="L464" s="761"/>
      <c r="M464" s="761"/>
      <c r="N464" s="764"/>
      <c r="O464" s="763"/>
      <c r="P464" s="723"/>
      <c r="Q464" s="348"/>
      <c r="R464" s="513"/>
      <c r="S464" s="348"/>
      <c r="T464" s="348"/>
      <c r="U464" s="348"/>
      <c r="V464" s="348"/>
      <c r="W464" s="348"/>
      <c r="X464" s="351"/>
      <c r="Y464" s="351"/>
      <c r="Z464" s="351"/>
      <c r="AA464" s="351"/>
      <c r="AB464" s="351"/>
      <c r="AC464" s="351"/>
      <c r="AD464" s="348"/>
      <c r="AE464" s="348"/>
      <c r="AF464" s="348"/>
      <c r="AG464" s="452"/>
      <c r="AH464" s="348"/>
      <c r="AI464" s="348"/>
      <c r="AJ464" s="348"/>
      <c r="AK464" s="348"/>
      <c r="AL464" s="348"/>
      <c r="AM464" s="348"/>
      <c r="AN464" s="348"/>
      <c r="AO464" s="348"/>
      <c r="AP464" s="348"/>
      <c r="AQ464" s="348"/>
      <c r="AR464" s="357"/>
      <c r="AS464" s="357"/>
      <c r="AT464" s="347"/>
      <c r="AU464" s="348"/>
      <c r="AV464" s="348"/>
      <c r="AW464" s="349"/>
      <c r="AX464" s="348"/>
      <c r="AY464" s="348"/>
      <c r="AZ464" s="348"/>
      <c r="BA464" s="348"/>
      <c r="BB464" s="348"/>
      <c r="BC464" s="348"/>
      <c r="BD464" s="348"/>
      <c r="BE464" s="302"/>
      <c r="BF464" s="294"/>
    </row>
    <row r="465" spans="1:58" ht="14.4" x14ac:dyDescent="0.3">
      <c r="A465" s="475"/>
      <c r="B465" s="513" t="e">
        <f>'EVOX Top Level BOM'!#REF!</f>
        <v>#REF!</v>
      </c>
      <c r="C465" s="351" t="e">
        <f>'EVOX Top Level BOM'!#REF!</f>
        <v>#REF!</v>
      </c>
      <c r="D465" s="351" t="e">
        <f>'EVOX Top Level BOM'!#REF!</f>
        <v>#REF!</v>
      </c>
      <c r="E465" s="586" t="e">
        <f>'EVOX Top Level BOM'!#REF!</f>
        <v>#REF!</v>
      </c>
      <c r="F465" s="586" t="e">
        <f>'EVOX Top Level BOM'!#REF!</f>
        <v>#REF!</v>
      </c>
      <c r="G465" s="589" t="e">
        <f>'EVOX Top Level BOM'!#REF!</f>
        <v>#REF!</v>
      </c>
      <c r="H465" s="491" t="e">
        <f>'EVOX Top Level BOM'!#REF!</f>
        <v>#REF!</v>
      </c>
      <c r="I465" s="489" t="e">
        <f>'EVOX Top Level BOM'!#REF!</f>
        <v>#REF!</v>
      </c>
      <c r="J465" s="492" t="e">
        <f>'EVOX Top Level BOM'!#REF!</f>
        <v>#REF!</v>
      </c>
      <c r="K465" s="761"/>
      <c r="L465" s="761"/>
      <c r="M465" s="761"/>
      <c r="N465" s="764"/>
      <c r="O465" s="763"/>
      <c r="P465" s="723"/>
      <c r="Q465" s="348"/>
      <c r="R465" s="513"/>
      <c r="S465" s="348"/>
      <c r="T465" s="348"/>
      <c r="U465" s="348"/>
      <c r="V465" s="348"/>
      <c r="W465" s="348"/>
      <c r="X465" s="351"/>
      <c r="Y465" s="351"/>
      <c r="Z465" s="351"/>
      <c r="AA465" s="351"/>
      <c r="AB465" s="351"/>
      <c r="AC465" s="351"/>
      <c r="AD465" s="348"/>
      <c r="AE465" s="348"/>
      <c r="AF465" s="348"/>
      <c r="AG465" s="452"/>
      <c r="AH465" s="348"/>
      <c r="AI465" s="348"/>
      <c r="AJ465" s="348"/>
      <c r="AK465" s="348"/>
      <c r="AL465" s="348"/>
      <c r="AM465" s="348"/>
      <c r="AN465" s="348"/>
      <c r="AO465" s="348"/>
      <c r="AP465" s="348"/>
      <c r="AQ465" s="348"/>
      <c r="AR465" s="357"/>
      <c r="AS465" s="357"/>
      <c r="AT465" s="347"/>
      <c r="AU465" s="348"/>
      <c r="AV465" s="348"/>
      <c r="AW465" s="349"/>
      <c r="AX465" s="348"/>
      <c r="AY465" s="348"/>
      <c r="AZ465" s="348"/>
      <c r="BA465" s="348"/>
      <c r="BB465" s="348"/>
      <c r="BC465" s="348"/>
      <c r="BD465" s="348"/>
      <c r="BE465" s="302"/>
      <c r="BF465" s="294"/>
    </row>
    <row r="466" spans="1:58" ht="14.4" x14ac:dyDescent="0.3">
      <c r="A466" s="475"/>
      <c r="B466" s="513" t="e">
        <f>'EVOX Top Level BOM'!#REF!</f>
        <v>#REF!</v>
      </c>
      <c r="C466" s="351" t="e">
        <f>'EVOX Top Level BOM'!#REF!</f>
        <v>#REF!</v>
      </c>
      <c r="D466" s="351" t="e">
        <f>'EVOX Top Level BOM'!#REF!</f>
        <v>#REF!</v>
      </c>
      <c r="E466" s="586" t="e">
        <f>'EVOX Top Level BOM'!#REF!</f>
        <v>#REF!</v>
      </c>
      <c r="F466" s="586" t="e">
        <f>'EVOX Top Level BOM'!#REF!</f>
        <v>#REF!</v>
      </c>
      <c r="G466" s="589" t="e">
        <f>'EVOX Top Level BOM'!#REF!</f>
        <v>#REF!</v>
      </c>
      <c r="H466" s="491" t="e">
        <f>'EVOX Top Level BOM'!#REF!</f>
        <v>#REF!</v>
      </c>
      <c r="I466" s="489" t="e">
        <f>'EVOX Top Level BOM'!#REF!</f>
        <v>#REF!</v>
      </c>
      <c r="J466" s="492" t="e">
        <f>'EVOX Top Level BOM'!#REF!</f>
        <v>#REF!</v>
      </c>
      <c r="K466" s="761"/>
      <c r="L466" s="761"/>
      <c r="M466" s="761"/>
      <c r="N466" s="764"/>
      <c r="O466" s="763"/>
      <c r="P466" s="723"/>
      <c r="Q466" s="348"/>
      <c r="R466" s="513"/>
      <c r="S466" s="348"/>
      <c r="T466" s="348"/>
      <c r="U466" s="348"/>
      <c r="V466" s="348"/>
      <c r="W466" s="348"/>
      <c r="X466" s="351"/>
      <c r="Y466" s="351"/>
      <c r="Z466" s="351"/>
      <c r="AA466" s="351"/>
      <c r="AB466" s="351"/>
      <c r="AC466" s="351"/>
      <c r="AD466" s="348"/>
      <c r="AE466" s="348"/>
      <c r="AF466" s="348"/>
      <c r="AG466" s="452"/>
      <c r="AH466" s="348"/>
      <c r="AI466" s="348"/>
      <c r="AJ466" s="348"/>
      <c r="AK466" s="348"/>
      <c r="AL466" s="348"/>
      <c r="AM466" s="348"/>
      <c r="AN466" s="348"/>
      <c r="AO466" s="348"/>
      <c r="AP466" s="348"/>
      <c r="AQ466" s="348"/>
      <c r="AR466" s="357"/>
      <c r="AS466" s="357"/>
      <c r="AT466" s="347"/>
      <c r="AU466" s="348"/>
      <c r="AV466" s="348"/>
      <c r="AW466" s="349"/>
      <c r="AX466" s="348"/>
      <c r="AY466" s="348"/>
      <c r="AZ466" s="348"/>
      <c r="BA466" s="348"/>
      <c r="BB466" s="348"/>
      <c r="BC466" s="348"/>
      <c r="BD466" s="348"/>
      <c r="BE466" s="302"/>
      <c r="BF466" s="294"/>
    </row>
    <row r="467" spans="1:58" ht="14.4" x14ac:dyDescent="0.3">
      <c r="A467" s="640"/>
      <c r="B467" s="648" t="e">
        <f>'EVOX Top Level BOM'!#REF!</f>
        <v>#REF!</v>
      </c>
      <c r="C467" s="641" t="e">
        <f>'EVOX Top Level BOM'!#REF!</f>
        <v>#REF!</v>
      </c>
      <c r="D467" s="641" t="e">
        <f>'EVOX Top Level BOM'!#REF!</f>
        <v>#REF!</v>
      </c>
      <c r="E467" s="649" t="e">
        <f>'EVOX Top Level BOM'!#REF!</f>
        <v>#REF!</v>
      </c>
      <c r="F467" s="649" t="e">
        <f>'EVOX Top Level BOM'!#REF!</f>
        <v>#REF!</v>
      </c>
      <c r="G467" s="687" t="e">
        <f>'EVOX Top Level BOM'!#REF!</f>
        <v>#REF!</v>
      </c>
      <c r="H467" s="650" t="e">
        <f>'EVOX Top Level BOM'!#REF!</f>
        <v>#REF!</v>
      </c>
      <c r="I467" s="651" t="e">
        <f>'EVOX Top Level BOM'!#REF!</f>
        <v>#REF!</v>
      </c>
      <c r="J467" s="695" t="e">
        <f>'EVOX Top Level BOM'!#REF!</f>
        <v>#REF!</v>
      </c>
      <c r="K467" s="761"/>
      <c r="L467" s="761"/>
      <c r="M467" s="761"/>
      <c r="N467" s="764"/>
      <c r="O467" s="763"/>
      <c r="P467" s="723"/>
      <c r="Q467" s="348"/>
      <c r="R467" s="513"/>
      <c r="S467" s="348"/>
      <c r="T467" s="348"/>
      <c r="U467" s="348"/>
      <c r="V467" s="348"/>
      <c r="W467" s="348"/>
      <c r="X467" s="351"/>
      <c r="Y467" s="351"/>
      <c r="Z467" s="351"/>
      <c r="AA467" s="351"/>
      <c r="AB467" s="351"/>
      <c r="AC467" s="351"/>
      <c r="AD467" s="348"/>
      <c r="AE467" s="348"/>
      <c r="AF467" s="348"/>
      <c r="AG467" s="452"/>
      <c r="AH467" s="348"/>
      <c r="AI467" s="348"/>
      <c r="AJ467" s="348"/>
      <c r="AK467" s="348"/>
      <c r="AL467" s="348"/>
      <c r="AM467" s="348"/>
      <c r="AN467" s="348"/>
      <c r="AO467" s="348"/>
      <c r="AP467" s="348"/>
      <c r="AQ467" s="348"/>
      <c r="AR467" s="357"/>
      <c r="AS467" s="357"/>
      <c r="AT467" s="347"/>
      <c r="AU467" s="348"/>
      <c r="AV467" s="348"/>
      <c r="AW467" s="349"/>
      <c r="AX467" s="348"/>
      <c r="AY467" s="348"/>
      <c r="AZ467" s="348"/>
      <c r="BA467" s="348"/>
      <c r="BB467" s="348"/>
      <c r="BC467" s="348"/>
      <c r="BD467" s="348"/>
      <c r="BE467" s="302"/>
      <c r="BF467" s="294"/>
    </row>
    <row r="468" spans="1:58" ht="14.4" x14ac:dyDescent="0.3">
      <c r="A468" s="640"/>
      <c r="B468" s="648" t="e">
        <f>'EVOX Top Level BOM'!#REF!</f>
        <v>#REF!</v>
      </c>
      <c r="C468" s="641" t="e">
        <f>'EVOX Top Level BOM'!#REF!</f>
        <v>#REF!</v>
      </c>
      <c r="D468" s="641" t="e">
        <f>'EVOX Top Level BOM'!#REF!</f>
        <v>#REF!</v>
      </c>
      <c r="E468" s="649" t="e">
        <f>'EVOX Top Level BOM'!#REF!</f>
        <v>#REF!</v>
      </c>
      <c r="F468" s="649" t="e">
        <f>'EVOX Top Level BOM'!#REF!</f>
        <v>#REF!</v>
      </c>
      <c r="G468" s="687" t="e">
        <f>'EVOX Top Level BOM'!#REF!</f>
        <v>#REF!</v>
      </c>
      <c r="H468" s="650" t="e">
        <f>'EVOX Top Level BOM'!#REF!</f>
        <v>#REF!</v>
      </c>
      <c r="I468" s="651" t="e">
        <f>'EVOX Top Level BOM'!#REF!</f>
        <v>#REF!</v>
      </c>
      <c r="J468" s="695" t="e">
        <f>'EVOX Top Level BOM'!#REF!</f>
        <v>#REF!</v>
      </c>
      <c r="K468" s="761"/>
      <c r="L468" s="761"/>
      <c r="M468" s="761"/>
      <c r="N468" s="764"/>
      <c r="O468" s="763"/>
      <c r="P468" s="723"/>
      <c r="Q468" s="348"/>
      <c r="R468" s="513"/>
      <c r="S468" s="348"/>
      <c r="T468" s="348"/>
      <c r="U468" s="348"/>
      <c r="V468" s="348"/>
      <c r="W468" s="348"/>
      <c r="X468" s="351"/>
      <c r="Y468" s="351"/>
      <c r="Z468" s="351"/>
      <c r="AA468" s="351"/>
      <c r="AB468" s="351"/>
      <c r="AC468" s="351"/>
      <c r="AD468" s="348"/>
      <c r="AE468" s="348"/>
      <c r="AF468" s="348"/>
      <c r="AG468" s="452"/>
      <c r="AH468" s="348"/>
      <c r="AI468" s="348"/>
      <c r="AJ468" s="348"/>
      <c r="AK468" s="348"/>
      <c r="AL468" s="348"/>
      <c r="AM468" s="348"/>
      <c r="AN468" s="348"/>
      <c r="AO468" s="348"/>
      <c r="AP468" s="348"/>
      <c r="AQ468" s="348"/>
      <c r="AR468" s="357"/>
      <c r="AS468" s="357"/>
      <c r="AT468" s="347"/>
      <c r="AU468" s="348"/>
      <c r="AV468" s="348"/>
      <c r="AW468" s="349"/>
      <c r="AX468" s="348"/>
      <c r="AY468" s="348"/>
      <c r="AZ468" s="348"/>
      <c r="BA468" s="348"/>
      <c r="BB468" s="348"/>
      <c r="BC468" s="348"/>
      <c r="BD468" s="348"/>
      <c r="BE468" s="302"/>
      <c r="BF468" s="294"/>
    </row>
    <row r="469" spans="1:58" ht="14.4" x14ac:dyDescent="0.3">
      <c r="A469" s="640"/>
      <c r="B469" s="648" t="e">
        <f>'EVOX Top Level BOM'!#REF!</f>
        <v>#REF!</v>
      </c>
      <c r="C469" s="641" t="e">
        <f>'EVOX Top Level BOM'!#REF!</f>
        <v>#REF!</v>
      </c>
      <c r="D469" s="641" t="e">
        <f>'EVOX Top Level BOM'!#REF!</f>
        <v>#REF!</v>
      </c>
      <c r="E469" s="649" t="e">
        <f>'EVOX Top Level BOM'!#REF!</f>
        <v>#REF!</v>
      </c>
      <c r="F469" s="649" t="e">
        <f>'EVOX Top Level BOM'!#REF!</f>
        <v>#REF!</v>
      </c>
      <c r="G469" s="687" t="e">
        <f>'EVOX Top Level BOM'!#REF!</f>
        <v>#REF!</v>
      </c>
      <c r="H469" s="650" t="e">
        <f>'EVOX Top Level BOM'!#REF!</f>
        <v>#REF!</v>
      </c>
      <c r="I469" s="651" t="e">
        <f>'EVOX Top Level BOM'!#REF!</f>
        <v>#REF!</v>
      </c>
      <c r="J469" s="695" t="e">
        <f>'EVOX Top Level BOM'!#REF!</f>
        <v>#REF!</v>
      </c>
      <c r="K469" s="761"/>
      <c r="L469" s="761"/>
      <c r="M469" s="761"/>
      <c r="N469" s="764"/>
      <c r="O469" s="763"/>
      <c r="P469" s="723"/>
      <c r="Q469" s="348"/>
      <c r="R469" s="513"/>
      <c r="S469" s="348"/>
      <c r="T469" s="348"/>
      <c r="U469" s="348"/>
      <c r="V469" s="348"/>
      <c r="W469" s="348"/>
      <c r="X469" s="351"/>
      <c r="Y469" s="351"/>
      <c r="Z469" s="351"/>
      <c r="AA469" s="351"/>
      <c r="AB469" s="351"/>
      <c r="AC469" s="351"/>
      <c r="AD469" s="348"/>
      <c r="AE469" s="348"/>
      <c r="AF469" s="348"/>
      <c r="AG469" s="452"/>
      <c r="AH469" s="348"/>
      <c r="AI469" s="348"/>
      <c r="AJ469" s="348"/>
      <c r="AK469" s="348"/>
      <c r="AL469" s="348"/>
      <c r="AM469" s="348"/>
      <c r="AN469" s="348"/>
      <c r="AO469" s="348"/>
      <c r="AP469" s="348"/>
      <c r="AQ469" s="348"/>
      <c r="AR469" s="357"/>
      <c r="AS469" s="357"/>
      <c r="AT469" s="347"/>
      <c r="AU469" s="348"/>
      <c r="AV469" s="348"/>
      <c r="AW469" s="349"/>
      <c r="AX469" s="348"/>
      <c r="AY469" s="348"/>
      <c r="AZ469" s="348"/>
      <c r="BA469" s="348"/>
      <c r="BB469" s="348"/>
      <c r="BC469" s="348"/>
      <c r="BD469" s="348"/>
      <c r="BE469" s="302"/>
      <c r="BF469" s="294"/>
    </row>
    <row r="470" spans="1:58" ht="14.4" x14ac:dyDescent="0.3">
      <c r="A470" s="640"/>
      <c r="B470" s="648" t="e">
        <f>'EVOX Top Level BOM'!#REF!</f>
        <v>#REF!</v>
      </c>
      <c r="C470" s="641" t="e">
        <f>'EVOX Top Level BOM'!#REF!</f>
        <v>#REF!</v>
      </c>
      <c r="D470" s="641" t="e">
        <f>'EVOX Top Level BOM'!#REF!</f>
        <v>#REF!</v>
      </c>
      <c r="E470" s="649" t="e">
        <f>'EVOX Top Level BOM'!#REF!</f>
        <v>#REF!</v>
      </c>
      <c r="F470" s="649" t="e">
        <f>'EVOX Top Level BOM'!#REF!</f>
        <v>#REF!</v>
      </c>
      <c r="G470" s="687" t="e">
        <f>'EVOX Top Level BOM'!#REF!</f>
        <v>#REF!</v>
      </c>
      <c r="H470" s="650" t="e">
        <f>'EVOX Top Level BOM'!#REF!</f>
        <v>#REF!</v>
      </c>
      <c r="I470" s="651" t="e">
        <f>'EVOX Top Level BOM'!#REF!</f>
        <v>#REF!</v>
      </c>
      <c r="J470" s="695" t="e">
        <f>'EVOX Top Level BOM'!#REF!</f>
        <v>#REF!</v>
      </c>
      <c r="K470" s="761"/>
      <c r="L470" s="761"/>
      <c r="M470" s="761"/>
      <c r="N470" s="764"/>
      <c r="O470" s="763"/>
      <c r="P470" s="723"/>
      <c r="Q470" s="348"/>
      <c r="R470" s="513"/>
      <c r="S470" s="348"/>
      <c r="T470" s="348"/>
      <c r="U470" s="348"/>
      <c r="V470" s="348"/>
      <c r="W470" s="348"/>
      <c r="X470" s="351"/>
      <c r="Y470" s="351"/>
      <c r="Z470" s="351"/>
      <c r="AA470" s="351"/>
      <c r="AB470" s="351"/>
      <c r="AC470" s="351"/>
      <c r="AD470" s="348"/>
      <c r="AE470" s="348"/>
      <c r="AF470" s="348"/>
      <c r="AG470" s="452"/>
      <c r="AH470" s="348"/>
      <c r="AI470" s="348"/>
      <c r="AJ470" s="348"/>
      <c r="AK470" s="348"/>
      <c r="AL470" s="348"/>
      <c r="AM470" s="348"/>
      <c r="AN470" s="348"/>
      <c r="AO470" s="348"/>
      <c r="AP470" s="348"/>
      <c r="AQ470" s="348"/>
      <c r="AR470" s="357"/>
      <c r="AS470" s="357"/>
      <c r="AT470" s="347"/>
      <c r="AU470" s="348"/>
      <c r="AV470" s="348"/>
      <c r="AW470" s="349"/>
      <c r="AX470" s="348"/>
      <c r="AY470" s="348"/>
      <c r="AZ470" s="348"/>
      <c r="BA470" s="348"/>
      <c r="BB470" s="348"/>
      <c r="BC470" s="348"/>
      <c r="BD470" s="348"/>
      <c r="BE470" s="302"/>
      <c r="BF470" s="294"/>
    </row>
    <row r="471" spans="1:58" ht="14.4" x14ac:dyDescent="0.3">
      <c r="A471" s="640"/>
      <c r="B471" s="648" t="e">
        <f>'EVOX Top Level BOM'!#REF!</f>
        <v>#REF!</v>
      </c>
      <c r="C471" s="641" t="e">
        <f>'EVOX Top Level BOM'!#REF!</f>
        <v>#REF!</v>
      </c>
      <c r="D471" s="641" t="e">
        <f>'EVOX Top Level BOM'!#REF!</f>
        <v>#REF!</v>
      </c>
      <c r="E471" s="649" t="e">
        <f>'EVOX Top Level BOM'!#REF!</f>
        <v>#REF!</v>
      </c>
      <c r="F471" s="649" t="e">
        <f>'EVOX Top Level BOM'!#REF!</f>
        <v>#REF!</v>
      </c>
      <c r="G471" s="687" t="e">
        <f>'EVOX Top Level BOM'!#REF!</f>
        <v>#REF!</v>
      </c>
      <c r="H471" s="650" t="e">
        <f>'EVOX Top Level BOM'!#REF!</f>
        <v>#REF!</v>
      </c>
      <c r="I471" s="651" t="e">
        <f>'EVOX Top Level BOM'!#REF!</f>
        <v>#REF!</v>
      </c>
      <c r="J471" s="695" t="e">
        <f>'EVOX Top Level BOM'!#REF!</f>
        <v>#REF!</v>
      </c>
      <c r="K471" s="761"/>
      <c r="L471" s="761"/>
      <c r="M471" s="761"/>
      <c r="N471" s="764"/>
      <c r="O471" s="763"/>
      <c r="P471" s="723"/>
      <c r="Q471" s="348"/>
      <c r="R471" s="513"/>
      <c r="S471" s="348"/>
      <c r="T471" s="348"/>
      <c r="U471" s="348"/>
      <c r="V471" s="348"/>
      <c r="W471" s="348"/>
      <c r="X471" s="351"/>
      <c r="Y471" s="351"/>
      <c r="Z471" s="351"/>
      <c r="AA471" s="351"/>
      <c r="AB471" s="351"/>
      <c r="AC471" s="351"/>
      <c r="AD471" s="348"/>
      <c r="AE471" s="348"/>
      <c r="AF471" s="348"/>
      <c r="AG471" s="452"/>
      <c r="AH471" s="348"/>
      <c r="AI471" s="348"/>
      <c r="AJ471" s="348"/>
      <c r="AK471" s="348"/>
      <c r="AL471" s="348"/>
      <c r="AM471" s="348"/>
      <c r="AN471" s="348"/>
      <c r="AO471" s="348"/>
      <c r="AP471" s="348"/>
      <c r="AQ471" s="348"/>
      <c r="AR471" s="357"/>
      <c r="AS471" s="357"/>
      <c r="AT471" s="347"/>
      <c r="AU471" s="348"/>
      <c r="AV471" s="348"/>
      <c r="AW471" s="349"/>
      <c r="AX471" s="348"/>
      <c r="AY471" s="348"/>
      <c r="AZ471" s="348"/>
      <c r="BA471" s="348"/>
      <c r="BB471" s="348"/>
      <c r="BC471" s="348"/>
      <c r="BD471" s="348"/>
      <c r="BE471" s="302"/>
      <c r="BF471" s="294"/>
    </row>
    <row r="472" spans="1:58" ht="14.4" x14ac:dyDescent="0.3">
      <c r="A472" s="475"/>
      <c r="B472" s="513" t="e">
        <f>'EVOX Top Level BOM'!#REF!</f>
        <v>#REF!</v>
      </c>
      <c r="C472" s="351" t="e">
        <f>'EVOX Top Level BOM'!#REF!</f>
        <v>#REF!</v>
      </c>
      <c r="D472" s="351" t="e">
        <f>'EVOX Top Level BOM'!#REF!</f>
        <v>#REF!</v>
      </c>
      <c r="E472" s="586" t="e">
        <f>'EVOX Top Level BOM'!#REF!</f>
        <v>#REF!</v>
      </c>
      <c r="F472" s="586" t="e">
        <f>'EVOX Top Level BOM'!#REF!</f>
        <v>#REF!</v>
      </c>
      <c r="G472" s="589" t="e">
        <f>'EVOX Top Level BOM'!#REF!</f>
        <v>#REF!</v>
      </c>
      <c r="H472" s="491" t="e">
        <f>'EVOX Top Level BOM'!#REF!</f>
        <v>#REF!</v>
      </c>
      <c r="I472" s="489" t="e">
        <f>'EVOX Top Level BOM'!#REF!</f>
        <v>#REF!</v>
      </c>
      <c r="J472" s="492" t="e">
        <f>'EVOX Top Level BOM'!#REF!</f>
        <v>#REF!</v>
      </c>
      <c r="K472" s="761"/>
      <c r="L472" s="761"/>
      <c r="M472" s="761"/>
      <c r="N472" s="764"/>
      <c r="O472" s="763"/>
      <c r="P472" s="723"/>
      <c r="Q472" s="348"/>
      <c r="R472" s="513"/>
      <c r="S472" s="348"/>
      <c r="T472" s="348"/>
      <c r="U472" s="348"/>
      <c r="V472" s="348"/>
      <c r="W472" s="348"/>
      <c r="X472" s="351"/>
      <c r="Y472" s="351"/>
      <c r="Z472" s="351"/>
      <c r="AA472" s="351"/>
      <c r="AB472" s="351"/>
      <c r="AC472" s="351"/>
      <c r="AD472" s="348"/>
      <c r="AE472" s="348"/>
      <c r="AF472" s="348"/>
      <c r="AG472" s="452"/>
      <c r="AH472" s="348"/>
      <c r="AI472" s="348"/>
      <c r="AJ472" s="348"/>
      <c r="AK472" s="348"/>
      <c r="AL472" s="348"/>
      <c r="AM472" s="348"/>
      <c r="AN472" s="348"/>
      <c r="AO472" s="348"/>
      <c r="AP472" s="348"/>
      <c r="AQ472" s="348"/>
      <c r="AR472" s="357"/>
      <c r="AS472" s="357"/>
      <c r="AT472" s="347"/>
      <c r="AU472" s="348"/>
      <c r="AV472" s="348"/>
      <c r="AW472" s="349"/>
      <c r="AX472" s="348"/>
      <c r="AY472" s="348"/>
      <c r="AZ472" s="348"/>
      <c r="BA472" s="348"/>
      <c r="BB472" s="348"/>
      <c r="BC472" s="348"/>
      <c r="BD472" s="348"/>
      <c r="BE472" s="302"/>
      <c r="BF472" s="294"/>
    </row>
    <row r="473" spans="1:58" ht="14.4" x14ac:dyDescent="0.3">
      <c r="A473" s="475"/>
      <c r="B473" s="513" t="e">
        <f>'EVOX Top Level BOM'!#REF!</f>
        <v>#REF!</v>
      </c>
      <c r="C473" s="351" t="e">
        <f>'EVOX Top Level BOM'!#REF!</f>
        <v>#REF!</v>
      </c>
      <c r="D473" s="351" t="e">
        <f>'EVOX Top Level BOM'!#REF!</f>
        <v>#REF!</v>
      </c>
      <c r="E473" s="586" t="e">
        <f>'EVOX Top Level BOM'!#REF!</f>
        <v>#REF!</v>
      </c>
      <c r="F473" s="586" t="e">
        <f>'EVOX Top Level BOM'!#REF!</f>
        <v>#REF!</v>
      </c>
      <c r="G473" s="589" t="e">
        <f>'EVOX Top Level BOM'!#REF!</f>
        <v>#REF!</v>
      </c>
      <c r="H473" s="491" t="e">
        <f>'EVOX Top Level BOM'!#REF!</f>
        <v>#REF!</v>
      </c>
      <c r="I473" s="489" t="e">
        <f>'EVOX Top Level BOM'!#REF!</f>
        <v>#REF!</v>
      </c>
      <c r="J473" s="492" t="e">
        <f>'EVOX Top Level BOM'!#REF!</f>
        <v>#REF!</v>
      </c>
      <c r="K473" s="761"/>
      <c r="L473" s="761"/>
      <c r="M473" s="761"/>
      <c r="N473" s="764"/>
      <c r="O473" s="763"/>
      <c r="P473" s="723"/>
      <c r="Q473" s="348"/>
      <c r="R473" s="513"/>
      <c r="S473" s="348"/>
      <c r="T473" s="348"/>
      <c r="U473" s="348"/>
      <c r="V473" s="348"/>
      <c r="W473" s="348"/>
      <c r="X473" s="351"/>
      <c r="Y473" s="351"/>
      <c r="Z473" s="351"/>
      <c r="AA473" s="351"/>
      <c r="AB473" s="351"/>
      <c r="AC473" s="351"/>
      <c r="AD473" s="348"/>
      <c r="AE473" s="348"/>
      <c r="AF473" s="348"/>
      <c r="AG473" s="452"/>
      <c r="AH473" s="348"/>
      <c r="AI473" s="348"/>
      <c r="AJ473" s="348"/>
      <c r="AK473" s="348"/>
      <c r="AL473" s="348"/>
      <c r="AM473" s="348"/>
      <c r="AN473" s="348"/>
      <c r="AO473" s="348"/>
      <c r="AP473" s="348"/>
      <c r="AQ473" s="348"/>
      <c r="AR473" s="357"/>
      <c r="AS473" s="357"/>
      <c r="AT473" s="347"/>
      <c r="AU473" s="348"/>
      <c r="AV473" s="348"/>
      <c r="AW473" s="349"/>
      <c r="AX473" s="348"/>
      <c r="AY473" s="348"/>
      <c r="AZ473" s="348"/>
      <c r="BA473" s="348"/>
      <c r="BB473" s="348"/>
      <c r="BC473" s="348"/>
      <c r="BD473" s="348"/>
      <c r="BE473" s="302"/>
      <c r="BF473" s="294"/>
    </row>
    <row r="474" spans="1:58" ht="14.4" x14ac:dyDescent="0.3">
      <c r="A474" s="640"/>
      <c r="B474" s="648" t="e">
        <f>'EVOX Top Level BOM'!#REF!</f>
        <v>#REF!</v>
      </c>
      <c r="C474" s="641" t="e">
        <f>'EVOX Top Level BOM'!#REF!</f>
        <v>#REF!</v>
      </c>
      <c r="D474" s="641" t="e">
        <f>'EVOX Top Level BOM'!#REF!</f>
        <v>#REF!</v>
      </c>
      <c r="E474" s="649" t="e">
        <f>'EVOX Top Level BOM'!#REF!</f>
        <v>#REF!</v>
      </c>
      <c r="F474" s="649" t="e">
        <f>'EVOX Top Level BOM'!#REF!</f>
        <v>#REF!</v>
      </c>
      <c r="G474" s="687" t="e">
        <f>'EVOX Top Level BOM'!#REF!</f>
        <v>#REF!</v>
      </c>
      <c r="H474" s="650" t="e">
        <f>'EVOX Top Level BOM'!#REF!</f>
        <v>#REF!</v>
      </c>
      <c r="I474" s="651" t="e">
        <f>'EVOX Top Level BOM'!#REF!</f>
        <v>#REF!</v>
      </c>
      <c r="J474" s="695" t="e">
        <f>'EVOX Top Level BOM'!#REF!</f>
        <v>#REF!</v>
      </c>
      <c r="K474" s="761"/>
      <c r="L474" s="761"/>
      <c r="M474" s="761"/>
      <c r="N474" s="764"/>
      <c r="O474" s="763"/>
      <c r="P474" s="723"/>
      <c r="Q474" s="348"/>
      <c r="R474" s="513"/>
      <c r="S474" s="348"/>
      <c r="T474" s="348"/>
      <c r="U474" s="348"/>
      <c r="V474" s="348"/>
      <c r="W474" s="348"/>
      <c r="X474" s="351"/>
      <c r="Y474" s="351"/>
      <c r="Z474" s="351"/>
      <c r="AA474" s="351"/>
      <c r="AB474" s="351"/>
      <c r="AC474" s="351"/>
      <c r="AD474" s="348"/>
      <c r="AE474" s="348"/>
      <c r="AF474" s="348"/>
      <c r="AG474" s="452"/>
      <c r="AH474" s="348"/>
      <c r="AI474" s="348"/>
      <c r="AJ474" s="348"/>
      <c r="AK474" s="348"/>
      <c r="AL474" s="348"/>
      <c r="AM474" s="348"/>
      <c r="AN474" s="348"/>
      <c r="AO474" s="348"/>
      <c r="AP474" s="348"/>
      <c r="AQ474" s="348"/>
      <c r="AR474" s="357"/>
      <c r="AS474" s="357"/>
      <c r="AT474" s="347"/>
      <c r="AU474" s="348"/>
      <c r="AV474" s="348"/>
      <c r="AW474" s="349"/>
      <c r="AX474" s="348"/>
      <c r="AY474" s="348"/>
      <c r="AZ474" s="348"/>
      <c r="BA474" s="348"/>
      <c r="BB474" s="348"/>
      <c r="BC474" s="348"/>
      <c r="BD474" s="348"/>
      <c r="BE474" s="302"/>
      <c r="BF474" s="294"/>
    </row>
    <row r="475" spans="1:58" ht="14.4" x14ac:dyDescent="0.3">
      <c r="A475" s="640"/>
      <c r="B475" s="648" t="e">
        <f>'EVOX Top Level BOM'!#REF!</f>
        <v>#REF!</v>
      </c>
      <c r="C475" s="641" t="e">
        <f>'EVOX Top Level BOM'!#REF!</f>
        <v>#REF!</v>
      </c>
      <c r="D475" s="641" t="e">
        <f>'EVOX Top Level BOM'!#REF!</f>
        <v>#REF!</v>
      </c>
      <c r="E475" s="649" t="e">
        <f>'EVOX Top Level BOM'!#REF!</f>
        <v>#REF!</v>
      </c>
      <c r="F475" s="649" t="e">
        <f>'EVOX Top Level BOM'!#REF!</f>
        <v>#REF!</v>
      </c>
      <c r="G475" s="687" t="e">
        <f>'EVOX Top Level BOM'!#REF!</f>
        <v>#REF!</v>
      </c>
      <c r="H475" s="650" t="e">
        <f>'EVOX Top Level BOM'!#REF!</f>
        <v>#REF!</v>
      </c>
      <c r="I475" s="651" t="e">
        <f>'EVOX Top Level BOM'!#REF!</f>
        <v>#REF!</v>
      </c>
      <c r="J475" s="695" t="e">
        <f>'EVOX Top Level BOM'!#REF!</f>
        <v>#REF!</v>
      </c>
      <c r="K475" s="761"/>
      <c r="L475" s="761"/>
      <c r="M475" s="761"/>
      <c r="N475" s="764"/>
      <c r="O475" s="763"/>
      <c r="P475" s="723"/>
      <c r="Q475" s="348"/>
      <c r="R475" s="513"/>
      <c r="S475" s="348"/>
      <c r="T475" s="348"/>
      <c r="U475" s="348"/>
      <c r="V475" s="348"/>
      <c r="W475" s="348"/>
      <c r="X475" s="351"/>
      <c r="Y475" s="351"/>
      <c r="Z475" s="351"/>
      <c r="AA475" s="351"/>
      <c r="AB475" s="351"/>
      <c r="AC475" s="351"/>
      <c r="AD475" s="348"/>
      <c r="AE475" s="348"/>
      <c r="AF475" s="348"/>
      <c r="AG475" s="452"/>
      <c r="AH475" s="348"/>
      <c r="AI475" s="348"/>
      <c r="AJ475" s="348"/>
      <c r="AK475" s="348"/>
      <c r="AL475" s="348"/>
      <c r="AM475" s="348"/>
      <c r="AN475" s="348"/>
      <c r="AO475" s="348"/>
      <c r="AP475" s="348"/>
      <c r="AQ475" s="348"/>
      <c r="AR475" s="357"/>
      <c r="AS475" s="357"/>
      <c r="AT475" s="347"/>
      <c r="AU475" s="348"/>
      <c r="AV475" s="348"/>
      <c r="AW475" s="349"/>
      <c r="AX475" s="348"/>
      <c r="AY475" s="348"/>
      <c r="AZ475" s="348"/>
      <c r="BA475" s="348"/>
      <c r="BB475" s="348"/>
      <c r="BC475" s="348"/>
      <c r="BD475" s="348"/>
      <c r="BE475" s="302"/>
      <c r="BF475" s="294"/>
    </row>
    <row r="476" spans="1:58" ht="14.4" x14ac:dyDescent="0.3">
      <c r="A476" s="640"/>
      <c r="B476" s="648" t="e">
        <f>'EVOX Top Level BOM'!#REF!</f>
        <v>#REF!</v>
      </c>
      <c r="C476" s="641" t="e">
        <f>'EVOX Top Level BOM'!#REF!</f>
        <v>#REF!</v>
      </c>
      <c r="D476" s="641" t="e">
        <f>'EVOX Top Level BOM'!#REF!</f>
        <v>#REF!</v>
      </c>
      <c r="E476" s="649" t="e">
        <f>'EVOX Top Level BOM'!#REF!</f>
        <v>#REF!</v>
      </c>
      <c r="F476" s="649" t="e">
        <f>'EVOX Top Level BOM'!#REF!</f>
        <v>#REF!</v>
      </c>
      <c r="G476" s="687" t="e">
        <f>'EVOX Top Level BOM'!#REF!</f>
        <v>#REF!</v>
      </c>
      <c r="H476" s="650" t="e">
        <f>'EVOX Top Level BOM'!#REF!</f>
        <v>#REF!</v>
      </c>
      <c r="I476" s="651" t="e">
        <f>'EVOX Top Level BOM'!#REF!</f>
        <v>#REF!</v>
      </c>
      <c r="J476" s="695" t="e">
        <f>'EVOX Top Level BOM'!#REF!</f>
        <v>#REF!</v>
      </c>
      <c r="K476" s="761"/>
      <c r="L476" s="761"/>
      <c r="M476" s="761"/>
      <c r="N476" s="764"/>
      <c r="O476" s="763"/>
      <c r="P476" s="723"/>
      <c r="Q476" s="348"/>
      <c r="R476" s="513"/>
      <c r="S476" s="348"/>
      <c r="T476" s="348"/>
      <c r="U476" s="348"/>
      <c r="V476" s="348"/>
      <c r="W476" s="348"/>
      <c r="X476" s="351"/>
      <c r="Y476" s="351"/>
      <c r="Z476" s="351"/>
      <c r="AA476" s="351"/>
      <c r="AB476" s="351"/>
      <c r="AC476" s="351"/>
      <c r="AD476" s="348"/>
      <c r="AE476" s="348"/>
      <c r="AF476" s="348"/>
      <c r="AG476" s="452"/>
      <c r="AH476" s="348"/>
      <c r="AI476" s="348"/>
      <c r="AJ476" s="348"/>
      <c r="AK476" s="348"/>
      <c r="AL476" s="348"/>
      <c r="AM476" s="348"/>
      <c r="AN476" s="348"/>
      <c r="AO476" s="348"/>
      <c r="AP476" s="348"/>
      <c r="AQ476" s="348"/>
      <c r="AR476" s="357"/>
      <c r="AS476" s="357"/>
      <c r="AT476" s="347"/>
      <c r="AU476" s="348"/>
      <c r="AV476" s="348"/>
      <c r="AW476" s="349"/>
      <c r="AX476" s="348"/>
      <c r="AY476" s="348"/>
      <c r="AZ476" s="348"/>
      <c r="BA476" s="348"/>
      <c r="BB476" s="348"/>
      <c r="BC476" s="348"/>
      <c r="BD476" s="348"/>
      <c r="BE476" s="302"/>
      <c r="BF476" s="294"/>
    </row>
    <row r="477" spans="1:58" ht="14.4" x14ac:dyDescent="0.3">
      <c r="A477" s="475"/>
      <c r="B477" s="513" t="e">
        <f>'EVOX Top Level BOM'!#REF!</f>
        <v>#REF!</v>
      </c>
      <c r="C477" s="351" t="e">
        <f>'EVOX Top Level BOM'!#REF!</f>
        <v>#REF!</v>
      </c>
      <c r="D477" s="351" t="e">
        <f>'EVOX Top Level BOM'!#REF!</f>
        <v>#REF!</v>
      </c>
      <c r="E477" s="586" t="e">
        <f>'EVOX Top Level BOM'!#REF!</f>
        <v>#REF!</v>
      </c>
      <c r="F477" s="586" t="e">
        <f>'EVOX Top Level BOM'!#REF!</f>
        <v>#REF!</v>
      </c>
      <c r="G477" s="589" t="e">
        <f>'EVOX Top Level BOM'!#REF!</f>
        <v>#REF!</v>
      </c>
      <c r="H477" s="491" t="e">
        <f>'EVOX Top Level BOM'!#REF!</f>
        <v>#REF!</v>
      </c>
      <c r="I477" s="489" t="e">
        <f>'EVOX Top Level BOM'!#REF!</f>
        <v>#REF!</v>
      </c>
      <c r="J477" s="492" t="e">
        <f>'EVOX Top Level BOM'!#REF!</f>
        <v>#REF!</v>
      </c>
      <c r="K477" s="761"/>
      <c r="L477" s="761"/>
      <c r="M477" s="761"/>
      <c r="N477" s="764"/>
      <c r="O477" s="763"/>
      <c r="P477" s="723"/>
      <c r="Q477" s="348"/>
      <c r="R477" s="513"/>
      <c r="S477" s="348"/>
      <c r="T477" s="348"/>
      <c r="U477" s="348"/>
      <c r="V477" s="348"/>
      <c r="W477" s="348"/>
      <c r="X477" s="351"/>
      <c r="Y477" s="351"/>
      <c r="Z477" s="351"/>
      <c r="AA477" s="351"/>
      <c r="AB477" s="351"/>
      <c r="AC477" s="351"/>
      <c r="AD477" s="348"/>
      <c r="AE477" s="348"/>
      <c r="AF477" s="348"/>
      <c r="AG477" s="452"/>
      <c r="AH477" s="348"/>
      <c r="AI477" s="348"/>
      <c r="AJ477" s="348"/>
      <c r="AK477" s="348"/>
      <c r="AL477" s="348"/>
      <c r="AM477" s="348"/>
      <c r="AN477" s="348"/>
      <c r="AO477" s="348"/>
      <c r="AP477" s="348"/>
      <c r="AQ477" s="348"/>
      <c r="AR477" s="357"/>
      <c r="AS477" s="357"/>
      <c r="AT477" s="347"/>
      <c r="AU477" s="348"/>
      <c r="AV477" s="348"/>
      <c r="AW477" s="349"/>
      <c r="AX477" s="348"/>
      <c r="AY477" s="348"/>
      <c r="AZ477" s="348"/>
      <c r="BA477" s="348"/>
      <c r="BB477" s="348"/>
      <c r="BC477" s="348"/>
      <c r="BD477" s="348"/>
      <c r="BE477" s="302"/>
      <c r="BF477" s="294"/>
    </row>
    <row r="478" spans="1:58" ht="14.4" x14ac:dyDescent="0.3">
      <c r="A478" s="475"/>
      <c r="B478" s="513" t="e">
        <f>'EVOX Top Level BOM'!#REF!</f>
        <v>#REF!</v>
      </c>
      <c r="C478" s="351" t="e">
        <f>'EVOX Top Level BOM'!#REF!</f>
        <v>#REF!</v>
      </c>
      <c r="D478" s="351" t="e">
        <f>'EVOX Top Level BOM'!#REF!</f>
        <v>#REF!</v>
      </c>
      <c r="E478" s="586" t="e">
        <f>'EVOX Top Level BOM'!#REF!</f>
        <v>#REF!</v>
      </c>
      <c r="F478" s="586" t="e">
        <f>'EVOX Top Level BOM'!#REF!</f>
        <v>#REF!</v>
      </c>
      <c r="G478" s="589" t="e">
        <f>'EVOX Top Level BOM'!#REF!</f>
        <v>#REF!</v>
      </c>
      <c r="H478" s="491" t="e">
        <f>'EVOX Top Level BOM'!#REF!</f>
        <v>#REF!</v>
      </c>
      <c r="I478" s="489" t="e">
        <f>'EVOX Top Level BOM'!#REF!</f>
        <v>#REF!</v>
      </c>
      <c r="J478" s="492" t="e">
        <f>'EVOX Top Level BOM'!#REF!</f>
        <v>#REF!</v>
      </c>
      <c r="K478" s="761"/>
      <c r="L478" s="761"/>
      <c r="M478" s="761"/>
      <c r="N478" s="764"/>
      <c r="O478" s="763"/>
      <c r="P478" s="723"/>
      <c r="Q478" s="348"/>
      <c r="R478" s="513"/>
      <c r="S478" s="348"/>
      <c r="T478" s="348"/>
      <c r="U478" s="348"/>
      <c r="V478" s="348"/>
      <c r="W478" s="348"/>
      <c r="X478" s="351"/>
      <c r="Y478" s="351"/>
      <c r="Z478" s="351"/>
      <c r="AA478" s="351"/>
      <c r="AB478" s="351"/>
      <c r="AC478" s="351"/>
      <c r="AD478" s="348"/>
      <c r="AE478" s="348"/>
      <c r="AF478" s="348"/>
      <c r="AG478" s="452"/>
      <c r="AH478" s="348"/>
      <c r="AI478" s="348"/>
      <c r="AJ478" s="348"/>
      <c r="AK478" s="348"/>
      <c r="AL478" s="348"/>
      <c r="AM478" s="348"/>
      <c r="AN478" s="348"/>
      <c r="AO478" s="348"/>
      <c r="AP478" s="348"/>
      <c r="AQ478" s="348"/>
      <c r="AR478" s="357"/>
      <c r="AS478" s="357"/>
      <c r="AT478" s="347"/>
      <c r="AU478" s="348"/>
      <c r="AV478" s="348"/>
      <c r="AW478" s="349"/>
      <c r="AX478" s="348"/>
      <c r="AY478" s="348"/>
      <c r="AZ478" s="348"/>
      <c r="BA478" s="348"/>
      <c r="BB478" s="348"/>
      <c r="BC478" s="348"/>
      <c r="BD478" s="348"/>
      <c r="BE478" s="302"/>
      <c r="BF478" s="294"/>
    </row>
    <row r="479" spans="1:58" ht="14.4" x14ac:dyDescent="0.3">
      <c r="A479" s="475"/>
      <c r="B479" s="513" t="e">
        <f>'EVOX Top Level BOM'!#REF!</f>
        <v>#REF!</v>
      </c>
      <c r="C479" s="351" t="e">
        <f>'EVOX Top Level BOM'!#REF!</f>
        <v>#REF!</v>
      </c>
      <c r="D479" s="351" t="e">
        <f>'EVOX Top Level BOM'!#REF!</f>
        <v>#REF!</v>
      </c>
      <c r="E479" s="586" t="e">
        <f>'EVOX Top Level BOM'!#REF!</f>
        <v>#REF!</v>
      </c>
      <c r="F479" s="586" t="e">
        <f>'EVOX Top Level BOM'!#REF!</f>
        <v>#REF!</v>
      </c>
      <c r="G479" s="589" t="e">
        <f>'EVOX Top Level BOM'!#REF!</f>
        <v>#REF!</v>
      </c>
      <c r="H479" s="491" t="e">
        <f>'EVOX Top Level BOM'!#REF!</f>
        <v>#REF!</v>
      </c>
      <c r="I479" s="489" t="e">
        <f>'EVOX Top Level BOM'!#REF!</f>
        <v>#REF!</v>
      </c>
      <c r="J479" s="492" t="e">
        <f>'EVOX Top Level BOM'!#REF!</f>
        <v>#REF!</v>
      </c>
      <c r="K479" s="761"/>
      <c r="L479" s="761"/>
      <c r="M479" s="761"/>
      <c r="N479" s="764"/>
      <c r="O479" s="763"/>
      <c r="P479" s="723"/>
      <c r="Q479" s="348"/>
      <c r="R479" s="513"/>
      <c r="S479" s="348"/>
      <c r="T479" s="348"/>
      <c r="U479" s="348"/>
      <c r="V479" s="348"/>
      <c r="W479" s="348"/>
      <c r="X479" s="351"/>
      <c r="Y479" s="351"/>
      <c r="Z479" s="351"/>
      <c r="AA479" s="351"/>
      <c r="AB479" s="351"/>
      <c r="AC479" s="351"/>
      <c r="AD479" s="348"/>
      <c r="AE479" s="348"/>
      <c r="AF479" s="348"/>
      <c r="AG479" s="452"/>
      <c r="AH479" s="348"/>
      <c r="AI479" s="348"/>
      <c r="AJ479" s="348"/>
      <c r="AK479" s="348"/>
      <c r="AL479" s="348"/>
      <c r="AM479" s="348"/>
      <c r="AN479" s="348"/>
      <c r="AO479" s="348"/>
      <c r="AP479" s="348"/>
      <c r="AQ479" s="348"/>
      <c r="AR479" s="357"/>
      <c r="AS479" s="357"/>
      <c r="AT479" s="347"/>
      <c r="AU479" s="348"/>
      <c r="AV479" s="348"/>
      <c r="AW479" s="349"/>
      <c r="AX479" s="348"/>
      <c r="AY479" s="348"/>
      <c r="AZ479" s="348"/>
      <c r="BA479" s="348"/>
      <c r="BB479" s="348"/>
      <c r="BC479" s="348"/>
      <c r="BD479" s="348"/>
      <c r="BE479" s="302"/>
      <c r="BF479" s="294"/>
    </row>
    <row r="480" spans="1:58" ht="14.4" x14ac:dyDescent="0.3">
      <c r="A480" s="464"/>
      <c r="B480" s="517" t="e">
        <f>'EVOX Top Level BOM'!#REF!</f>
        <v>#REF!</v>
      </c>
      <c r="C480" s="468" t="e">
        <f>'EVOX Top Level BOM'!#REF!</f>
        <v>#REF!</v>
      </c>
      <c r="D480" s="468" t="e">
        <f>'EVOX Top Level BOM'!#REF!</f>
        <v>#REF!</v>
      </c>
      <c r="E480" s="588" t="e">
        <f>'EVOX Top Level BOM'!#REF!</f>
        <v>#REF!</v>
      </c>
      <c r="F480" s="588" t="e">
        <f>'EVOX Top Level BOM'!#REF!</f>
        <v>#REF!</v>
      </c>
      <c r="G480" s="603" t="e">
        <f>'EVOX Top Level BOM'!#REF!</f>
        <v>#REF!</v>
      </c>
      <c r="H480" s="560" t="e">
        <f>'EVOX Top Level BOM'!#REF!</f>
        <v>#REF!</v>
      </c>
      <c r="I480" s="561" t="e">
        <f>'EVOX Top Level BOM'!#REF!</f>
        <v>#REF!</v>
      </c>
      <c r="J480" s="567" t="e">
        <f>'EVOX Top Level BOM'!#REF!</f>
        <v>#REF!</v>
      </c>
      <c r="K480" s="761"/>
      <c r="L480" s="761"/>
      <c r="M480" s="761"/>
      <c r="N480" s="764"/>
      <c r="O480" s="763"/>
      <c r="P480" s="723"/>
      <c r="Q480" s="348"/>
      <c r="R480" s="513"/>
      <c r="S480" s="348"/>
      <c r="T480" s="348"/>
      <c r="U480" s="348"/>
      <c r="V480" s="348"/>
      <c r="W480" s="348"/>
      <c r="X480" s="351"/>
      <c r="Y480" s="351"/>
      <c r="Z480" s="351"/>
      <c r="AA480" s="351"/>
      <c r="AB480" s="351"/>
      <c r="AC480" s="351"/>
      <c r="AD480" s="348"/>
      <c r="AE480" s="348"/>
      <c r="AF480" s="348"/>
      <c r="AG480" s="452"/>
      <c r="AH480" s="348"/>
      <c r="AI480" s="348"/>
      <c r="AJ480" s="348"/>
      <c r="AK480" s="348"/>
      <c r="AL480" s="348"/>
      <c r="AM480" s="348"/>
      <c r="AN480" s="348"/>
      <c r="AO480" s="348"/>
      <c r="AP480" s="348"/>
      <c r="AQ480" s="348"/>
      <c r="AR480" s="357"/>
      <c r="AS480" s="357"/>
      <c r="AT480" s="347"/>
      <c r="AU480" s="348"/>
      <c r="AV480" s="348"/>
      <c r="AW480" s="349"/>
      <c r="AX480" s="348"/>
      <c r="AY480" s="348"/>
      <c r="AZ480" s="348"/>
      <c r="BA480" s="348"/>
      <c r="BB480" s="348"/>
      <c r="BC480" s="348"/>
      <c r="BD480" s="348"/>
      <c r="BE480" s="302"/>
      <c r="BF480" s="294"/>
    </row>
    <row r="481" spans="1:58" ht="14.4" x14ac:dyDescent="0.3">
      <c r="A481" s="464"/>
      <c r="B481" s="517" t="e">
        <f>'EVOX Top Level BOM'!#REF!</f>
        <v>#REF!</v>
      </c>
      <c r="C481" s="468" t="e">
        <f>'EVOX Top Level BOM'!#REF!</f>
        <v>#REF!</v>
      </c>
      <c r="D481" s="468" t="e">
        <f>'EVOX Top Level BOM'!#REF!</f>
        <v>#REF!</v>
      </c>
      <c r="E481" s="588" t="e">
        <f>'EVOX Top Level BOM'!#REF!</f>
        <v>#REF!</v>
      </c>
      <c r="F481" s="588" t="e">
        <f>'EVOX Top Level BOM'!#REF!</f>
        <v>#REF!</v>
      </c>
      <c r="G481" s="603" t="e">
        <f>'EVOX Top Level BOM'!#REF!</f>
        <v>#REF!</v>
      </c>
      <c r="H481" s="560" t="e">
        <f>'EVOX Top Level BOM'!#REF!</f>
        <v>#REF!</v>
      </c>
      <c r="I481" s="561" t="e">
        <f>'EVOX Top Level BOM'!#REF!</f>
        <v>#REF!</v>
      </c>
      <c r="J481" s="567" t="e">
        <f>'EVOX Top Level BOM'!#REF!</f>
        <v>#REF!</v>
      </c>
      <c r="K481" s="761"/>
      <c r="L481" s="761"/>
      <c r="M481" s="761"/>
      <c r="N481" s="764"/>
      <c r="O481" s="763"/>
      <c r="P481" s="723"/>
      <c r="Q481" s="348"/>
      <c r="R481" s="513"/>
      <c r="S481" s="348"/>
      <c r="T481" s="348"/>
      <c r="U481" s="348"/>
      <c r="V481" s="348"/>
      <c r="W481" s="348"/>
      <c r="X481" s="351"/>
      <c r="Y481" s="351"/>
      <c r="Z481" s="351"/>
      <c r="AA481" s="351"/>
      <c r="AB481" s="351"/>
      <c r="AC481" s="351"/>
      <c r="AD481" s="348"/>
      <c r="AE481" s="348"/>
      <c r="AF481" s="348"/>
      <c r="AG481" s="452"/>
      <c r="AH481" s="348"/>
      <c r="AI481" s="348"/>
      <c r="AJ481" s="348"/>
      <c r="AK481" s="348"/>
      <c r="AL481" s="348"/>
      <c r="AM481" s="348"/>
      <c r="AN481" s="348"/>
      <c r="AO481" s="348"/>
      <c r="AP481" s="348"/>
      <c r="AQ481" s="348"/>
      <c r="AR481" s="357"/>
      <c r="AS481" s="357"/>
      <c r="AT481" s="347"/>
      <c r="AU481" s="348"/>
      <c r="AV481" s="348"/>
      <c r="AW481" s="349"/>
      <c r="AX481" s="348"/>
      <c r="AY481" s="348"/>
      <c r="AZ481" s="348"/>
      <c r="BA481" s="348"/>
      <c r="BB481" s="348"/>
      <c r="BC481" s="348"/>
      <c r="BD481" s="348"/>
      <c r="BE481" s="302"/>
      <c r="BF481" s="294"/>
    </row>
    <row r="482" spans="1:58" ht="14.4" x14ac:dyDescent="0.3">
      <c r="A482" s="475"/>
      <c r="B482" s="513" t="e">
        <f>'EVOX Top Level BOM'!#REF!</f>
        <v>#REF!</v>
      </c>
      <c r="C482" s="351" t="e">
        <f>'EVOX Top Level BOM'!#REF!</f>
        <v>#REF!</v>
      </c>
      <c r="D482" s="351" t="e">
        <f>'EVOX Top Level BOM'!#REF!</f>
        <v>#REF!</v>
      </c>
      <c r="E482" s="586" t="e">
        <f>'EVOX Top Level BOM'!#REF!</f>
        <v>#REF!</v>
      </c>
      <c r="F482" s="586" t="e">
        <f>'EVOX Top Level BOM'!#REF!</f>
        <v>#REF!</v>
      </c>
      <c r="G482" s="589" t="e">
        <f>'EVOX Top Level BOM'!#REF!</f>
        <v>#REF!</v>
      </c>
      <c r="H482" s="491" t="e">
        <f>'EVOX Top Level BOM'!#REF!</f>
        <v>#REF!</v>
      </c>
      <c r="I482" s="489" t="e">
        <f>'EVOX Top Level BOM'!#REF!</f>
        <v>#REF!</v>
      </c>
      <c r="J482" s="492" t="e">
        <f>'EVOX Top Level BOM'!#REF!</f>
        <v>#REF!</v>
      </c>
      <c r="K482" s="761"/>
      <c r="L482" s="761"/>
      <c r="M482" s="761"/>
      <c r="N482" s="764"/>
      <c r="O482" s="763"/>
      <c r="P482" s="723"/>
      <c r="Q482" s="348"/>
      <c r="R482" s="513"/>
      <c r="S482" s="348"/>
      <c r="T482" s="348"/>
      <c r="U482" s="348"/>
      <c r="V482" s="348"/>
      <c r="W482" s="348"/>
      <c r="X482" s="351"/>
      <c r="Y482" s="351"/>
      <c r="Z482" s="351"/>
      <c r="AA482" s="351"/>
      <c r="AB482" s="351"/>
      <c r="AC482" s="351"/>
      <c r="AD482" s="348"/>
      <c r="AE482" s="348"/>
      <c r="AF482" s="348"/>
      <c r="AG482" s="452"/>
      <c r="AH482" s="348"/>
      <c r="AI482" s="348"/>
      <c r="AJ482" s="348"/>
      <c r="AK482" s="348"/>
      <c r="AL482" s="348"/>
      <c r="AM482" s="348"/>
      <c r="AN482" s="348"/>
      <c r="AO482" s="348"/>
      <c r="AP482" s="348"/>
      <c r="AQ482" s="348"/>
      <c r="AR482" s="357"/>
      <c r="AS482" s="357"/>
      <c r="AT482" s="347"/>
      <c r="AU482" s="348"/>
      <c r="AV482" s="348"/>
      <c r="AW482" s="349"/>
      <c r="AX482" s="348"/>
      <c r="AY482" s="348"/>
      <c r="AZ482" s="348"/>
      <c r="BA482" s="348"/>
      <c r="BB482" s="348"/>
      <c r="BC482" s="348"/>
      <c r="BD482" s="348"/>
      <c r="BE482" s="302"/>
      <c r="BF482" s="294"/>
    </row>
    <row r="483" spans="1:58" ht="14.4" x14ac:dyDescent="0.3">
      <c r="A483" s="475"/>
      <c r="B483" s="513" t="e">
        <f>'EVOX Top Level BOM'!#REF!</f>
        <v>#REF!</v>
      </c>
      <c r="C483" s="351" t="e">
        <f>'EVOX Top Level BOM'!#REF!</f>
        <v>#REF!</v>
      </c>
      <c r="D483" s="351" t="e">
        <f>'EVOX Top Level BOM'!#REF!</f>
        <v>#REF!</v>
      </c>
      <c r="E483" s="586" t="e">
        <f>'EVOX Top Level BOM'!#REF!</f>
        <v>#REF!</v>
      </c>
      <c r="F483" s="586" t="e">
        <f>'EVOX Top Level BOM'!#REF!</f>
        <v>#REF!</v>
      </c>
      <c r="G483" s="589" t="e">
        <f>'EVOX Top Level BOM'!#REF!</f>
        <v>#REF!</v>
      </c>
      <c r="H483" s="491" t="e">
        <f>'EVOX Top Level BOM'!#REF!</f>
        <v>#REF!</v>
      </c>
      <c r="I483" s="489" t="e">
        <f>'EVOX Top Level BOM'!#REF!</f>
        <v>#REF!</v>
      </c>
      <c r="J483" s="492" t="e">
        <f>'EVOX Top Level BOM'!#REF!</f>
        <v>#REF!</v>
      </c>
      <c r="K483" s="761"/>
      <c r="L483" s="761"/>
      <c r="M483" s="761"/>
      <c r="N483" s="764"/>
      <c r="O483" s="763"/>
      <c r="P483" s="723"/>
      <c r="Q483" s="348"/>
      <c r="R483" s="513"/>
      <c r="S483" s="348"/>
      <c r="T483" s="348"/>
      <c r="U483" s="348"/>
      <c r="V483" s="348"/>
      <c r="W483" s="348"/>
      <c r="X483" s="351"/>
      <c r="Y483" s="351"/>
      <c r="Z483" s="351"/>
      <c r="AA483" s="351"/>
      <c r="AB483" s="351"/>
      <c r="AC483" s="351"/>
      <c r="AD483" s="348"/>
      <c r="AE483" s="348"/>
      <c r="AF483" s="348"/>
      <c r="AG483" s="452"/>
      <c r="AH483" s="348"/>
      <c r="AI483" s="348"/>
      <c r="AJ483" s="348"/>
      <c r="AK483" s="348"/>
      <c r="AL483" s="348"/>
      <c r="AM483" s="348"/>
      <c r="AN483" s="348"/>
      <c r="AO483" s="348"/>
      <c r="AP483" s="348"/>
      <c r="AQ483" s="348"/>
      <c r="AR483" s="357"/>
      <c r="AS483" s="357"/>
      <c r="AT483" s="347"/>
      <c r="AU483" s="348"/>
      <c r="AV483" s="348"/>
      <c r="AW483" s="349"/>
      <c r="AX483" s="348"/>
      <c r="AY483" s="348"/>
      <c r="AZ483" s="348"/>
      <c r="BA483" s="348"/>
      <c r="BB483" s="348"/>
      <c r="BC483" s="348"/>
      <c r="BD483" s="348"/>
      <c r="BE483" s="302"/>
      <c r="BF483" s="294"/>
    </row>
    <row r="484" spans="1:58" ht="14.4" x14ac:dyDescent="0.3">
      <c r="A484" s="475"/>
      <c r="B484" s="513" t="e">
        <f>'EVOX Top Level BOM'!#REF!</f>
        <v>#REF!</v>
      </c>
      <c r="C484" s="351" t="e">
        <f>'EVOX Top Level BOM'!#REF!</f>
        <v>#REF!</v>
      </c>
      <c r="D484" s="351" t="e">
        <f>'EVOX Top Level BOM'!#REF!</f>
        <v>#REF!</v>
      </c>
      <c r="E484" s="586" t="e">
        <f>'EVOX Top Level BOM'!#REF!</f>
        <v>#REF!</v>
      </c>
      <c r="F484" s="586" t="e">
        <f>'EVOX Top Level BOM'!#REF!</f>
        <v>#REF!</v>
      </c>
      <c r="G484" s="589" t="e">
        <f>'EVOX Top Level BOM'!#REF!</f>
        <v>#REF!</v>
      </c>
      <c r="H484" s="491" t="e">
        <f>'EVOX Top Level BOM'!#REF!</f>
        <v>#REF!</v>
      </c>
      <c r="I484" s="489" t="e">
        <f>'EVOX Top Level BOM'!#REF!</f>
        <v>#REF!</v>
      </c>
      <c r="J484" s="492" t="e">
        <f>'EVOX Top Level BOM'!#REF!</f>
        <v>#REF!</v>
      </c>
      <c r="K484" s="761"/>
      <c r="L484" s="761"/>
      <c r="M484" s="761"/>
      <c r="N484" s="764"/>
      <c r="O484" s="763"/>
      <c r="P484" s="723"/>
      <c r="Q484" s="348"/>
      <c r="R484" s="513"/>
      <c r="S484" s="348"/>
      <c r="T484" s="348"/>
      <c r="U484" s="348"/>
      <c r="V484" s="348"/>
      <c r="W484" s="348"/>
      <c r="X484" s="351"/>
      <c r="Y484" s="351"/>
      <c r="Z484" s="351"/>
      <c r="AA484" s="351"/>
      <c r="AB484" s="351"/>
      <c r="AC484" s="351"/>
      <c r="AD484" s="348"/>
      <c r="AE484" s="348"/>
      <c r="AF484" s="348"/>
      <c r="AG484" s="452"/>
      <c r="AH484" s="348"/>
      <c r="AI484" s="348"/>
      <c r="AJ484" s="348"/>
      <c r="AK484" s="348"/>
      <c r="AL484" s="348"/>
      <c r="AM484" s="348"/>
      <c r="AN484" s="348"/>
      <c r="AO484" s="348"/>
      <c r="AP484" s="348"/>
      <c r="AQ484" s="348"/>
      <c r="AR484" s="357"/>
      <c r="AS484" s="357"/>
      <c r="AT484" s="347"/>
      <c r="AU484" s="348"/>
      <c r="AV484" s="348"/>
      <c r="AW484" s="349"/>
      <c r="AX484" s="348"/>
      <c r="AY484" s="348"/>
      <c r="AZ484" s="348"/>
      <c r="BA484" s="348"/>
      <c r="BB484" s="348"/>
      <c r="BC484" s="348"/>
      <c r="BD484" s="348"/>
      <c r="BE484" s="302"/>
      <c r="BF484" s="294"/>
    </row>
    <row r="485" spans="1:58" ht="14.4" x14ac:dyDescent="0.3">
      <c r="A485" s="475"/>
      <c r="B485" s="513" t="e">
        <f>'EVOX Top Level BOM'!#REF!</f>
        <v>#REF!</v>
      </c>
      <c r="C485" s="351" t="e">
        <f>'EVOX Top Level BOM'!#REF!</f>
        <v>#REF!</v>
      </c>
      <c r="D485" s="351" t="e">
        <f>'EVOX Top Level BOM'!#REF!</f>
        <v>#REF!</v>
      </c>
      <c r="E485" s="586" t="e">
        <f>'EVOX Top Level BOM'!#REF!</f>
        <v>#REF!</v>
      </c>
      <c r="F485" s="586" t="e">
        <f>'EVOX Top Level BOM'!#REF!</f>
        <v>#REF!</v>
      </c>
      <c r="G485" s="589" t="e">
        <f>'EVOX Top Level BOM'!#REF!</f>
        <v>#REF!</v>
      </c>
      <c r="H485" s="491" t="e">
        <f>'EVOX Top Level BOM'!#REF!</f>
        <v>#REF!</v>
      </c>
      <c r="I485" s="489" t="e">
        <f>'EVOX Top Level BOM'!#REF!</f>
        <v>#REF!</v>
      </c>
      <c r="J485" s="492" t="e">
        <f>'EVOX Top Level BOM'!#REF!</f>
        <v>#REF!</v>
      </c>
      <c r="K485" s="761"/>
      <c r="L485" s="761"/>
      <c r="M485" s="761"/>
      <c r="N485" s="764"/>
      <c r="O485" s="763"/>
      <c r="P485" s="723"/>
      <c r="Q485" s="348"/>
      <c r="R485" s="513"/>
      <c r="S485" s="348"/>
      <c r="T485" s="348"/>
      <c r="U485" s="348"/>
      <c r="V485" s="348"/>
      <c r="W485" s="348"/>
      <c r="X485" s="351"/>
      <c r="Y485" s="351"/>
      <c r="Z485" s="351"/>
      <c r="AA485" s="351"/>
      <c r="AB485" s="351"/>
      <c r="AC485" s="351"/>
      <c r="AD485" s="348"/>
      <c r="AE485" s="348"/>
      <c r="AF485" s="348"/>
      <c r="AG485" s="452"/>
      <c r="AH485" s="348"/>
      <c r="AI485" s="348"/>
      <c r="AJ485" s="348"/>
      <c r="AK485" s="348"/>
      <c r="AL485" s="348"/>
      <c r="AM485" s="348"/>
      <c r="AN485" s="348"/>
      <c r="AO485" s="348"/>
      <c r="AP485" s="348"/>
      <c r="AQ485" s="348"/>
      <c r="AR485" s="357"/>
      <c r="AS485" s="357"/>
      <c r="AT485" s="347"/>
      <c r="AU485" s="348"/>
      <c r="AV485" s="348"/>
      <c r="AW485" s="349"/>
      <c r="AX485" s="348"/>
      <c r="AY485" s="348"/>
      <c r="AZ485" s="348"/>
      <c r="BA485" s="348"/>
      <c r="BB485" s="348"/>
      <c r="BC485" s="348"/>
      <c r="BD485" s="348"/>
      <c r="BE485" s="302"/>
      <c r="BF485" s="294"/>
    </row>
    <row r="486" spans="1:58" ht="14.4" x14ac:dyDescent="0.3">
      <c r="A486" s="640"/>
      <c r="B486" s="648" t="e">
        <f>'EVOX Top Level BOM'!#REF!</f>
        <v>#REF!</v>
      </c>
      <c r="C486" s="641" t="e">
        <f>'EVOX Top Level BOM'!#REF!</f>
        <v>#REF!</v>
      </c>
      <c r="D486" s="641" t="e">
        <f>'EVOX Top Level BOM'!#REF!</f>
        <v>#REF!</v>
      </c>
      <c r="E486" s="649" t="e">
        <f>'EVOX Top Level BOM'!#REF!</f>
        <v>#REF!</v>
      </c>
      <c r="F486" s="649" t="e">
        <f>'EVOX Top Level BOM'!#REF!</f>
        <v>#REF!</v>
      </c>
      <c r="G486" s="687" t="e">
        <f>'EVOX Top Level BOM'!#REF!</f>
        <v>#REF!</v>
      </c>
      <c r="H486" s="650" t="e">
        <f>'EVOX Top Level BOM'!#REF!</f>
        <v>#REF!</v>
      </c>
      <c r="I486" s="651" t="e">
        <f>'EVOX Top Level BOM'!#REF!</f>
        <v>#REF!</v>
      </c>
      <c r="J486" s="695" t="e">
        <f>'EVOX Top Level BOM'!#REF!</f>
        <v>#REF!</v>
      </c>
      <c r="K486" s="761"/>
      <c r="L486" s="761"/>
      <c r="M486" s="761"/>
      <c r="N486" s="764"/>
      <c r="O486" s="763"/>
      <c r="P486" s="723"/>
      <c r="Q486" s="348"/>
      <c r="R486" s="513"/>
      <c r="S486" s="348"/>
      <c r="T486" s="348"/>
      <c r="U486" s="348"/>
      <c r="V486" s="348"/>
      <c r="W486" s="348"/>
      <c r="X486" s="351"/>
      <c r="Y486" s="351"/>
      <c r="Z486" s="351"/>
      <c r="AA486" s="351"/>
      <c r="AB486" s="351"/>
      <c r="AC486" s="351"/>
      <c r="AD486" s="348"/>
      <c r="AE486" s="348"/>
      <c r="AF486" s="348"/>
      <c r="AG486" s="452"/>
      <c r="AH486" s="348"/>
      <c r="AI486" s="348"/>
      <c r="AJ486" s="348"/>
      <c r="AK486" s="348"/>
      <c r="AL486" s="348"/>
      <c r="AM486" s="348"/>
      <c r="AN486" s="348"/>
      <c r="AO486" s="348"/>
      <c r="AP486" s="348"/>
      <c r="AQ486" s="348"/>
      <c r="AR486" s="357"/>
      <c r="AS486" s="357"/>
      <c r="AT486" s="347"/>
      <c r="AU486" s="348"/>
      <c r="AV486" s="348"/>
      <c r="AW486" s="349"/>
      <c r="AX486" s="348"/>
      <c r="AY486" s="348"/>
      <c r="AZ486" s="348"/>
      <c r="BA486" s="348"/>
      <c r="BB486" s="348"/>
      <c r="BC486" s="348"/>
      <c r="BD486" s="348"/>
      <c r="BE486" s="302"/>
      <c r="BF486" s="294"/>
    </row>
    <row r="487" spans="1:58" ht="14.4" x14ac:dyDescent="0.3">
      <c r="A487" s="475"/>
      <c r="B487" s="513" t="e">
        <f>'EVOX Top Level BOM'!#REF!</f>
        <v>#REF!</v>
      </c>
      <c r="C487" s="351" t="e">
        <f>'EVOX Top Level BOM'!#REF!</f>
        <v>#REF!</v>
      </c>
      <c r="D487" s="351" t="e">
        <f>'EVOX Top Level BOM'!#REF!</f>
        <v>#REF!</v>
      </c>
      <c r="E487" s="586" t="e">
        <f>'EVOX Top Level BOM'!#REF!</f>
        <v>#REF!</v>
      </c>
      <c r="F487" s="586" t="e">
        <f>'EVOX Top Level BOM'!#REF!</f>
        <v>#REF!</v>
      </c>
      <c r="G487" s="589" t="e">
        <f>'EVOX Top Level BOM'!#REF!</f>
        <v>#REF!</v>
      </c>
      <c r="H487" s="491" t="e">
        <f>'EVOX Top Level BOM'!#REF!</f>
        <v>#REF!</v>
      </c>
      <c r="I487" s="489" t="e">
        <f>'EVOX Top Level BOM'!#REF!</f>
        <v>#REF!</v>
      </c>
      <c r="J487" s="492" t="e">
        <f>'EVOX Top Level BOM'!#REF!</f>
        <v>#REF!</v>
      </c>
      <c r="K487" s="761"/>
      <c r="L487" s="761"/>
      <c r="M487" s="761"/>
      <c r="N487" s="764"/>
      <c r="O487" s="763"/>
      <c r="P487" s="723"/>
      <c r="Q487" s="348"/>
      <c r="R487" s="513"/>
      <c r="S487" s="348"/>
      <c r="T487" s="348"/>
      <c r="U487" s="348"/>
      <c r="V487" s="348"/>
      <c r="W487" s="348"/>
      <c r="X487" s="351"/>
      <c r="Y487" s="351"/>
      <c r="Z487" s="351"/>
      <c r="AA487" s="351"/>
      <c r="AB487" s="351"/>
      <c r="AC487" s="351"/>
      <c r="AD487" s="348"/>
      <c r="AE487" s="348"/>
      <c r="AF487" s="348"/>
      <c r="AG487" s="452"/>
      <c r="AH487" s="348"/>
      <c r="AI487" s="348"/>
      <c r="AJ487" s="348"/>
      <c r="AK487" s="348"/>
      <c r="AL487" s="348"/>
      <c r="AM487" s="348"/>
      <c r="AN487" s="348"/>
      <c r="AO487" s="348"/>
      <c r="AP487" s="348"/>
      <c r="AQ487" s="348"/>
      <c r="AR487" s="357"/>
      <c r="AS487" s="357"/>
      <c r="AT487" s="347"/>
      <c r="AU487" s="348"/>
      <c r="AV487" s="348"/>
      <c r="AW487" s="349"/>
      <c r="AX487" s="348"/>
      <c r="AY487" s="348"/>
      <c r="AZ487" s="348"/>
      <c r="BA487" s="348"/>
      <c r="BB487" s="348"/>
      <c r="BC487" s="348"/>
      <c r="BD487" s="348"/>
      <c r="BE487" s="302"/>
      <c r="BF487" s="294"/>
    </row>
    <row r="488" spans="1:58" ht="14.4" x14ac:dyDescent="0.3">
      <c r="A488" s="640"/>
      <c r="B488" s="648" t="e">
        <f>'EVOX Top Level BOM'!#REF!</f>
        <v>#REF!</v>
      </c>
      <c r="C488" s="641" t="e">
        <f>'EVOX Top Level BOM'!#REF!</f>
        <v>#REF!</v>
      </c>
      <c r="D488" s="641" t="e">
        <f>'EVOX Top Level BOM'!#REF!</f>
        <v>#REF!</v>
      </c>
      <c r="E488" s="649" t="e">
        <f>'EVOX Top Level BOM'!#REF!</f>
        <v>#REF!</v>
      </c>
      <c r="F488" s="649" t="e">
        <f>'EVOX Top Level BOM'!#REF!</f>
        <v>#REF!</v>
      </c>
      <c r="G488" s="687" t="e">
        <f>'EVOX Top Level BOM'!#REF!</f>
        <v>#REF!</v>
      </c>
      <c r="H488" s="650" t="e">
        <f>'EVOX Top Level BOM'!#REF!</f>
        <v>#REF!</v>
      </c>
      <c r="I488" s="651" t="e">
        <f>'EVOX Top Level BOM'!#REF!</f>
        <v>#REF!</v>
      </c>
      <c r="J488" s="695" t="e">
        <f>'EVOX Top Level BOM'!#REF!</f>
        <v>#REF!</v>
      </c>
      <c r="K488" s="761"/>
      <c r="L488" s="761"/>
      <c r="M488" s="761"/>
      <c r="N488" s="764"/>
      <c r="O488" s="763"/>
      <c r="P488" s="723"/>
      <c r="Q488" s="348"/>
      <c r="R488" s="513"/>
      <c r="S488" s="348"/>
      <c r="T488" s="348"/>
      <c r="U488" s="348"/>
      <c r="V488" s="348"/>
      <c r="W488" s="348"/>
      <c r="X488" s="351"/>
      <c r="Y488" s="351"/>
      <c r="Z488" s="351"/>
      <c r="AA488" s="351"/>
      <c r="AB488" s="351"/>
      <c r="AC488" s="351"/>
      <c r="AD488" s="348"/>
      <c r="AE488" s="348"/>
      <c r="AF488" s="348"/>
      <c r="AG488" s="452"/>
      <c r="AH488" s="348"/>
      <c r="AI488" s="348"/>
      <c r="AJ488" s="348"/>
      <c r="AK488" s="348"/>
      <c r="AL488" s="348"/>
      <c r="AM488" s="348"/>
      <c r="AN488" s="348"/>
      <c r="AO488" s="348"/>
      <c r="AP488" s="348"/>
      <c r="AQ488" s="348"/>
      <c r="AR488" s="357"/>
      <c r="AS488" s="357"/>
      <c r="AT488" s="347"/>
      <c r="AU488" s="348"/>
      <c r="AV488" s="348"/>
      <c r="AW488" s="349"/>
      <c r="AX488" s="348"/>
      <c r="AY488" s="348"/>
      <c r="AZ488" s="348"/>
      <c r="BA488" s="348"/>
      <c r="BB488" s="348"/>
      <c r="BC488" s="348"/>
      <c r="BD488" s="348"/>
      <c r="BE488" s="302"/>
      <c r="BF488" s="294"/>
    </row>
    <row r="489" spans="1:58" ht="14.4" x14ac:dyDescent="0.3">
      <c r="A489" s="475"/>
      <c r="B489" s="513" t="e">
        <f>'EVOX Top Level BOM'!#REF!</f>
        <v>#REF!</v>
      </c>
      <c r="C489" s="351" t="e">
        <f>'EVOX Top Level BOM'!#REF!</f>
        <v>#REF!</v>
      </c>
      <c r="D489" s="351" t="e">
        <f>'EVOX Top Level BOM'!#REF!</f>
        <v>#REF!</v>
      </c>
      <c r="E489" s="586" t="e">
        <f>'EVOX Top Level BOM'!#REF!</f>
        <v>#REF!</v>
      </c>
      <c r="F489" s="586" t="e">
        <f>'EVOX Top Level BOM'!#REF!</f>
        <v>#REF!</v>
      </c>
      <c r="G489" s="589" t="e">
        <f>'EVOX Top Level BOM'!#REF!</f>
        <v>#REF!</v>
      </c>
      <c r="H489" s="491" t="e">
        <f>'EVOX Top Level BOM'!#REF!</f>
        <v>#REF!</v>
      </c>
      <c r="I489" s="489" t="e">
        <f>'EVOX Top Level BOM'!#REF!</f>
        <v>#REF!</v>
      </c>
      <c r="J489" s="492" t="e">
        <f>'EVOX Top Level BOM'!#REF!</f>
        <v>#REF!</v>
      </c>
      <c r="K489" s="761"/>
      <c r="L489" s="761"/>
      <c r="M489" s="761"/>
      <c r="N489" s="764"/>
      <c r="O489" s="763"/>
      <c r="P489" s="723"/>
      <c r="Q489" s="348"/>
      <c r="R489" s="513"/>
      <c r="S489" s="348"/>
      <c r="T489" s="348"/>
      <c r="U489" s="348"/>
      <c r="V489" s="348"/>
      <c r="W489" s="348"/>
      <c r="X489" s="351"/>
      <c r="Y489" s="351"/>
      <c r="Z489" s="351"/>
      <c r="AA489" s="351"/>
      <c r="AB489" s="351"/>
      <c r="AC489" s="351"/>
      <c r="AD489" s="348"/>
      <c r="AE489" s="348"/>
      <c r="AF489" s="348"/>
      <c r="AG489" s="452"/>
      <c r="AH489" s="348"/>
      <c r="AI489" s="348"/>
      <c r="AJ489" s="348"/>
      <c r="AK489" s="348"/>
      <c r="AL489" s="348"/>
      <c r="AM489" s="348"/>
      <c r="AN489" s="348"/>
      <c r="AO489" s="348"/>
      <c r="AP489" s="348"/>
      <c r="AQ489" s="348"/>
      <c r="AR489" s="357"/>
      <c r="AS489" s="357"/>
      <c r="AT489" s="347"/>
      <c r="AU489" s="348"/>
      <c r="AV489" s="348"/>
      <c r="AW489" s="349"/>
      <c r="AX489" s="348"/>
      <c r="AY489" s="348"/>
      <c r="AZ489" s="348"/>
      <c r="BA489" s="348"/>
      <c r="BB489" s="348"/>
      <c r="BC489" s="348"/>
      <c r="BD489" s="348"/>
      <c r="BE489" s="302"/>
      <c r="BF489" s="294"/>
    </row>
    <row r="490" spans="1:58" ht="14.4" x14ac:dyDescent="0.3">
      <c r="A490" s="475"/>
      <c r="B490" s="513" t="e">
        <f>'EVOX Top Level BOM'!#REF!</f>
        <v>#REF!</v>
      </c>
      <c r="C490" s="351" t="e">
        <f>'EVOX Top Level BOM'!#REF!</f>
        <v>#REF!</v>
      </c>
      <c r="D490" s="351" t="e">
        <f>'EVOX Top Level BOM'!#REF!</f>
        <v>#REF!</v>
      </c>
      <c r="E490" s="586" t="e">
        <f>'EVOX Top Level BOM'!#REF!</f>
        <v>#REF!</v>
      </c>
      <c r="F490" s="586" t="e">
        <f>'EVOX Top Level BOM'!#REF!</f>
        <v>#REF!</v>
      </c>
      <c r="G490" s="589" t="e">
        <f>'EVOX Top Level BOM'!#REF!</f>
        <v>#REF!</v>
      </c>
      <c r="H490" s="491" t="e">
        <f>'EVOX Top Level BOM'!#REF!</f>
        <v>#REF!</v>
      </c>
      <c r="I490" s="489" t="e">
        <f>'EVOX Top Level BOM'!#REF!</f>
        <v>#REF!</v>
      </c>
      <c r="J490" s="492" t="e">
        <f>'EVOX Top Level BOM'!#REF!</f>
        <v>#REF!</v>
      </c>
      <c r="K490" s="761"/>
      <c r="L490" s="761"/>
      <c r="M490" s="761"/>
      <c r="N490" s="764"/>
      <c r="O490" s="763"/>
      <c r="P490" s="723"/>
      <c r="Q490" s="348"/>
      <c r="R490" s="513"/>
      <c r="S490" s="348"/>
      <c r="T490" s="348"/>
      <c r="U490" s="348"/>
      <c r="V490" s="348"/>
      <c r="W490" s="348"/>
      <c r="X490" s="351"/>
      <c r="Y490" s="351"/>
      <c r="Z490" s="351"/>
      <c r="AA490" s="351"/>
      <c r="AB490" s="351"/>
      <c r="AC490" s="351"/>
      <c r="AD490" s="348"/>
      <c r="AE490" s="348"/>
      <c r="AF490" s="348"/>
      <c r="AG490" s="452"/>
      <c r="AH490" s="348"/>
      <c r="AI490" s="348"/>
      <c r="AJ490" s="348"/>
      <c r="AK490" s="348"/>
      <c r="AL490" s="348"/>
      <c r="AM490" s="348"/>
      <c r="AN490" s="348"/>
      <c r="AO490" s="348"/>
      <c r="AP490" s="348"/>
      <c r="AQ490" s="348"/>
      <c r="AR490" s="357"/>
      <c r="AS490" s="357"/>
      <c r="AT490" s="347"/>
      <c r="AU490" s="348"/>
      <c r="AV490" s="348"/>
      <c r="AW490" s="349"/>
      <c r="AX490" s="348"/>
      <c r="AY490" s="348"/>
      <c r="AZ490" s="348"/>
      <c r="BA490" s="348"/>
      <c r="BB490" s="348"/>
      <c r="BC490" s="348"/>
      <c r="BD490" s="348"/>
      <c r="BE490" s="302"/>
      <c r="BF490" s="294"/>
    </row>
    <row r="491" spans="1:58" ht="14.4" x14ac:dyDescent="0.3">
      <c r="A491" s="640"/>
      <c r="B491" s="648" t="e">
        <f>'EVOX Top Level BOM'!#REF!</f>
        <v>#REF!</v>
      </c>
      <c r="C491" s="641" t="e">
        <f>'EVOX Top Level BOM'!#REF!</f>
        <v>#REF!</v>
      </c>
      <c r="D491" s="641" t="e">
        <f>'EVOX Top Level BOM'!#REF!</f>
        <v>#REF!</v>
      </c>
      <c r="E491" s="649" t="e">
        <f>'EVOX Top Level BOM'!#REF!</f>
        <v>#REF!</v>
      </c>
      <c r="F491" s="649" t="e">
        <f>'EVOX Top Level BOM'!#REF!</f>
        <v>#REF!</v>
      </c>
      <c r="G491" s="687" t="e">
        <f>'EVOX Top Level BOM'!#REF!</f>
        <v>#REF!</v>
      </c>
      <c r="H491" s="650" t="e">
        <f>'EVOX Top Level BOM'!#REF!</f>
        <v>#REF!</v>
      </c>
      <c r="I491" s="651" t="e">
        <f>'EVOX Top Level BOM'!#REF!</f>
        <v>#REF!</v>
      </c>
      <c r="J491" s="695" t="e">
        <f>'EVOX Top Level BOM'!#REF!</f>
        <v>#REF!</v>
      </c>
      <c r="K491" s="761"/>
      <c r="L491" s="761"/>
      <c r="M491" s="761"/>
      <c r="N491" s="764"/>
      <c r="O491" s="763"/>
      <c r="P491" s="723"/>
      <c r="Q491" s="348"/>
      <c r="R491" s="513"/>
      <c r="S491" s="348"/>
      <c r="T491" s="348"/>
      <c r="U491" s="348"/>
      <c r="V491" s="348"/>
      <c r="W491" s="348"/>
      <c r="X491" s="351"/>
      <c r="Y491" s="351"/>
      <c r="Z491" s="351"/>
      <c r="AA491" s="351"/>
      <c r="AB491" s="351"/>
      <c r="AC491" s="351"/>
      <c r="AD491" s="348"/>
      <c r="AE491" s="348"/>
      <c r="AF491" s="348"/>
      <c r="AG491" s="452"/>
      <c r="AH491" s="348"/>
      <c r="AI491" s="348"/>
      <c r="AJ491" s="348"/>
      <c r="AK491" s="348"/>
      <c r="AL491" s="348"/>
      <c r="AM491" s="348"/>
      <c r="AN491" s="348"/>
      <c r="AO491" s="348"/>
      <c r="AP491" s="348"/>
      <c r="AQ491" s="348"/>
      <c r="AR491" s="357"/>
      <c r="AS491" s="357"/>
      <c r="AT491" s="347"/>
      <c r="AU491" s="348"/>
      <c r="AV491" s="348"/>
      <c r="AW491" s="349"/>
      <c r="AX491" s="348"/>
      <c r="AY491" s="348"/>
      <c r="AZ491" s="348"/>
      <c r="BA491" s="348"/>
      <c r="BB491" s="348"/>
      <c r="BC491" s="348"/>
      <c r="BD491" s="348"/>
      <c r="BE491" s="302"/>
      <c r="BF491" s="294"/>
    </row>
    <row r="492" spans="1:58" ht="14.4" x14ac:dyDescent="0.3">
      <c r="A492" s="475"/>
      <c r="B492" s="513" t="e">
        <f>'EVOX Top Level BOM'!#REF!</f>
        <v>#REF!</v>
      </c>
      <c r="C492" s="351" t="e">
        <f>'EVOX Top Level BOM'!#REF!</f>
        <v>#REF!</v>
      </c>
      <c r="D492" s="351" t="e">
        <f>'EVOX Top Level BOM'!#REF!</f>
        <v>#REF!</v>
      </c>
      <c r="E492" s="586" t="e">
        <f>'EVOX Top Level BOM'!#REF!</f>
        <v>#REF!</v>
      </c>
      <c r="F492" s="586" t="e">
        <f>'EVOX Top Level BOM'!#REF!</f>
        <v>#REF!</v>
      </c>
      <c r="G492" s="589" t="e">
        <f>'EVOX Top Level BOM'!#REF!</f>
        <v>#REF!</v>
      </c>
      <c r="H492" s="491" t="e">
        <f>'EVOX Top Level BOM'!#REF!</f>
        <v>#REF!</v>
      </c>
      <c r="I492" s="489" t="e">
        <f>'EVOX Top Level BOM'!#REF!</f>
        <v>#REF!</v>
      </c>
      <c r="J492" s="492" t="e">
        <f>'EVOX Top Level BOM'!#REF!</f>
        <v>#REF!</v>
      </c>
      <c r="K492" s="761"/>
      <c r="L492" s="761"/>
      <c r="M492" s="761"/>
      <c r="N492" s="764"/>
      <c r="O492" s="763"/>
      <c r="P492" s="723"/>
      <c r="Q492" s="348"/>
      <c r="R492" s="513"/>
      <c r="S492" s="348"/>
      <c r="T492" s="348"/>
      <c r="U492" s="348"/>
      <c r="V492" s="348"/>
      <c r="W492" s="348"/>
      <c r="X492" s="351"/>
      <c r="Y492" s="351"/>
      <c r="Z492" s="351"/>
      <c r="AA492" s="351"/>
      <c r="AB492" s="351"/>
      <c r="AC492" s="351"/>
      <c r="AD492" s="348"/>
      <c r="AE492" s="348"/>
      <c r="AF492" s="348"/>
      <c r="AG492" s="452"/>
      <c r="AH492" s="348"/>
      <c r="AI492" s="348"/>
      <c r="AJ492" s="348"/>
      <c r="AK492" s="348"/>
      <c r="AL492" s="348"/>
      <c r="AM492" s="348"/>
      <c r="AN492" s="348"/>
      <c r="AO492" s="348"/>
      <c r="AP492" s="348"/>
      <c r="AQ492" s="348"/>
      <c r="AR492" s="357"/>
      <c r="AS492" s="357"/>
      <c r="AT492" s="347"/>
      <c r="AU492" s="348"/>
      <c r="AV492" s="348"/>
      <c r="AW492" s="349"/>
      <c r="AX492" s="348"/>
      <c r="AY492" s="348"/>
      <c r="AZ492" s="348"/>
      <c r="BA492" s="348"/>
      <c r="BB492" s="348"/>
      <c r="BC492" s="348"/>
      <c r="BD492" s="348"/>
      <c r="BE492" s="302"/>
      <c r="BF492" s="294"/>
    </row>
    <row r="493" spans="1:58" ht="14.4" x14ac:dyDescent="0.3">
      <c r="A493" s="475"/>
      <c r="B493" s="513" t="e">
        <f>'EVOX Top Level BOM'!#REF!</f>
        <v>#REF!</v>
      </c>
      <c r="C493" s="351" t="e">
        <f>'EVOX Top Level BOM'!#REF!</f>
        <v>#REF!</v>
      </c>
      <c r="D493" s="351" t="e">
        <f>'EVOX Top Level BOM'!#REF!</f>
        <v>#REF!</v>
      </c>
      <c r="E493" s="586" t="e">
        <f>'EVOX Top Level BOM'!#REF!</f>
        <v>#REF!</v>
      </c>
      <c r="F493" s="586" t="e">
        <f>'EVOX Top Level BOM'!#REF!</f>
        <v>#REF!</v>
      </c>
      <c r="G493" s="589" t="e">
        <f>'EVOX Top Level BOM'!#REF!</f>
        <v>#REF!</v>
      </c>
      <c r="H493" s="491" t="e">
        <f>'EVOX Top Level BOM'!#REF!</f>
        <v>#REF!</v>
      </c>
      <c r="I493" s="489" t="e">
        <f>'EVOX Top Level BOM'!#REF!</f>
        <v>#REF!</v>
      </c>
      <c r="J493" s="492" t="e">
        <f>'EVOX Top Level BOM'!#REF!</f>
        <v>#REF!</v>
      </c>
      <c r="K493" s="761"/>
      <c r="L493" s="761"/>
      <c r="M493" s="761"/>
      <c r="N493" s="764"/>
      <c r="O493" s="763"/>
      <c r="P493" s="723"/>
      <c r="Q493" s="348"/>
      <c r="R493" s="513"/>
      <c r="S493" s="348"/>
      <c r="T493" s="348"/>
      <c r="U493" s="348"/>
      <c r="V493" s="348"/>
      <c r="W493" s="348"/>
      <c r="X493" s="351"/>
      <c r="Y493" s="351"/>
      <c r="Z493" s="351"/>
      <c r="AA493" s="351"/>
      <c r="AB493" s="351"/>
      <c r="AC493" s="351"/>
      <c r="AD493" s="348"/>
      <c r="AE493" s="348"/>
      <c r="AF493" s="348"/>
      <c r="AG493" s="452"/>
      <c r="AH493" s="348"/>
      <c r="AI493" s="348"/>
      <c r="AJ493" s="348"/>
      <c r="AK493" s="348"/>
      <c r="AL493" s="348"/>
      <c r="AM493" s="348"/>
      <c r="AN493" s="348"/>
      <c r="AO493" s="348"/>
      <c r="AP493" s="348"/>
      <c r="AQ493" s="348"/>
      <c r="AR493" s="357"/>
      <c r="AS493" s="357"/>
      <c r="AT493" s="347"/>
      <c r="AU493" s="348"/>
      <c r="AV493" s="348"/>
      <c r="AW493" s="349"/>
      <c r="AX493" s="348"/>
      <c r="AY493" s="348"/>
      <c r="AZ493" s="348"/>
      <c r="BA493" s="348"/>
      <c r="BB493" s="348"/>
      <c r="BC493" s="348"/>
      <c r="BD493" s="348"/>
      <c r="BE493" s="302"/>
      <c r="BF493" s="294"/>
    </row>
    <row r="494" spans="1:58" ht="14.4" x14ac:dyDescent="0.3">
      <c r="A494" s="475"/>
      <c r="B494" s="513" t="e">
        <f>'EVOX Top Level BOM'!#REF!</f>
        <v>#REF!</v>
      </c>
      <c r="C494" s="351" t="e">
        <f>'EVOX Top Level BOM'!#REF!</f>
        <v>#REF!</v>
      </c>
      <c r="D494" s="351" t="e">
        <f>'EVOX Top Level BOM'!#REF!</f>
        <v>#REF!</v>
      </c>
      <c r="E494" s="586" t="e">
        <f>'EVOX Top Level BOM'!#REF!</f>
        <v>#REF!</v>
      </c>
      <c r="F494" s="586" t="e">
        <f>'EVOX Top Level BOM'!#REF!</f>
        <v>#REF!</v>
      </c>
      <c r="G494" s="589" t="e">
        <f>'EVOX Top Level BOM'!#REF!</f>
        <v>#REF!</v>
      </c>
      <c r="H494" s="491" t="e">
        <f>'EVOX Top Level BOM'!#REF!</f>
        <v>#REF!</v>
      </c>
      <c r="I494" s="489" t="e">
        <f>'EVOX Top Level BOM'!#REF!</f>
        <v>#REF!</v>
      </c>
      <c r="J494" s="492" t="e">
        <f>'EVOX Top Level BOM'!#REF!</f>
        <v>#REF!</v>
      </c>
      <c r="K494" s="761"/>
      <c r="L494" s="761"/>
      <c r="M494" s="761"/>
      <c r="N494" s="764"/>
      <c r="O494" s="763"/>
      <c r="P494" s="723"/>
      <c r="Q494" s="348"/>
      <c r="R494" s="513"/>
      <c r="S494" s="348"/>
      <c r="T494" s="348"/>
      <c r="U494" s="348"/>
      <c r="V494" s="348"/>
      <c r="W494" s="348"/>
      <c r="X494" s="351"/>
      <c r="Y494" s="351"/>
      <c r="Z494" s="351"/>
      <c r="AA494" s="351"/>
      <c r="AB494" s="351"/>
      <c r="AC494" s="351"/>
      <c r="AD494" s="348"/>
      <c r="AE494" s="348"/>
      <c r="AF494" s="348"/>
      <c r="AG494" s="452"/>
      <c r="AH494" s="348"/>
      <c r="AI494" s="348"/>
      <c r="AJ494" s="348"/>
      <c r="AK494" s="348"/>
      <c r="AL494" s="348"/>
      <c r="AM494" s="348"/>
      <c r="AN494" s="348"/>
      <c r="AO494" s="348"/>
      <c r="AP494" s="348"/>
      <c r="AQ494" s="348"/>
      <c r="AR494" s="357"/>
      <c r="AS494" s="357"/>
      <c r="AT494" s="347"/>
      <c r="AU494" s="348"/>
      <c r="AV494" s="348"/>
      <c r="AW494" s="349"/>
      <c r="AX494" s="348"/>
      <c r="AY494" s="348"/>
      <c r="AZ494" s="348"/>
      <c r="BA494" s="348"/>
      <c r="BB494" s="348"/>
      <c r="BC494" s="348"/>
      <c r="BD494" s="348"/>
      <c r="BE494" s="302"/>
      <c r="BF494" s="294"/>
    </row>
    <row r="495" spans="1:58" ht="14.4" x14ac:dyDescent="0.3">
      <c r="A495" s="475"/>
      <c r="B495" s="513" t="e">
        <f>'EVOX Top Level BOM'!#REF!</f>
        <v>#REF!</v>
      </c>
      <c r="C495" s="351" t="e">
        <f>'EVOX Top Level BOM'!#REF!</f>
        <v>#REF!</v>
      </c>
      <c r="D495" s="351" t="e">
        <f>'EVOX Top Level BOM'!#REF!</f>
        <v>#REF!</v>
      </c>
      <c r="E495" s="586" t="e">
        <f>'EVOX Top Level BOM'!#REF!</f>
        <v>#REF!</v>
      </c>
      <c r="F495" s="586" t="e">
        <f>'EVOX Top Level BOM'!#REF!</f>
        <v>#REF!</v>
      </c>
      <c r="G495" s="589" t="e">
        <f>'EVOX Top Level BOM'!#REF!</f>
        <v>#REF!</v>
      </c>
      <c r="H495" s="491" t="e">
        <f>'EVOX Top Level BOM'!#REF!</f>
        <v>#REF!</v>
      </c>
      <c r="I495" s="489" t="e">
        <f>'EVOX Top Level BOM'!#REF!</f>
        <v>#REF!</v>
      </c>
      <c r="J495" s="492" t="e">
        <f>'EVOX Top Level BOM'!#REF!</f>
        <v>#REF!</v>
      </c>
      <c r="K495" s="761"/>
      <c r="L495" s="761"/>
      <c r="M495" s="761"/>
      <c r="N495" s="764"/>
      <c r="O495" s="763"/>
      <c r="P495" s="723"/>
      <c r="Q495" s="348"/>
      <c r="R495" s="513"/>
      <c r="S495" s="348"/>
      <c r="T495" s="348"/>
      <c r="U495" s="348"/>
      <c r="V495" s="348"/>
      <c r="W495" s="348"/>
      <c r="X495" s="351"/>
      <c r="Y495" s="351"/>
      <c r="Z495" s="351"/>
      <c r="AA495" s="351"/>
      <c r="AB495" s="351"/>
      <c r="AC495" s="351"/>
      <c r="AD495" s="348"/>
      <c r="AE495" s="348"/>
      <c r="AF495" s="348"/>
      <c r="AG495" s="452"/>
      <c r="AH495" s="348"/>
      <c r="AI495" s="348"/>
      <c r="AJ495" s="348"/>
      <c r="AK495" s="348"/>
      <c r="AL495" s="348"/>
      <c r="AM495" s="348"/>
      <c r="AN495" s="348"/>
      <c r="AO495" s="348"/>
      <c r="AP495" s="348"/>
      <c r="AQ495" s="348"/>
      <c r="AR495" s="357"/>
      <c r="AS495" s="357"/>
      <c r="AT495" s="347"/>
      <c r="AU495" s="348"/>
      <c r="AV495" s="348"/>
      <c r="AW495" s="349"/>
      <c r="AX495" s="348"/>
      <c r="AY495" s="348"/>
      <c r="AZ495" s="348"/>
      <c r="BA495" s="348"/>
      <c r="BB495" s="348"/>
      <c r="BC495" s="348"/>
      <c r="BD495" s="348"/>
      <c r="BE495" s="302"/>
      <c r="BF495" s="294"/>
    </row>
    <row r="496" spans="1:58" ht="14.4" x14ac:dyDescent="0.3">
      <c r="A496" s="475"/>
      <c r="B496" s="513" t="e">
        <f>'EVOX Top Level BOM'!#REF!</f>
        <v>#REF!</v>
      </c>
      <c r="C496" s="351" t="e">
        <f>'EVOX Top Level BOM'!#REF!</f>
        <v>#REF!</v>
      </c>
      <c r="D496" s="351" t="e">
        <f>'EVOX Top Level BOM'!#REF!</f>
        <v>#REF!</v>
      </c>
      <c r="E496" s="586" t="e">
        <f>'EVOX Top Level BOM'!#REF!</f>
        <v>#REF!</v>
      </c>
      <c r="F496" s="586" t="e">
        <f>'EVOX Top Level BOM'!#REF!</f>
        <v>#REF!</v>
      </c>
      <c r="G496" s="589" t="e">
        <f>'EVOX Top Level BOM'!#REF!</f>
        <v>#REF!</v>
      </c>
      <c r="H496" s="491" t="e">
        <f>'EVOX Top Level BOM'!#REF!</f>
        <v>#REF!</v>
      </c>
      <c r="I496" s="489" t="e">
        <f>'EVOX Top Level BOM'!#REF!</f>
        <v>#REF!</v>
      </c>
      <c r="J496" s="492" t="e">
        <f>'EVOX Top Level BOM'!#REF!</f>
        <v>#REF!</v>
      </c>
      <c r="K496" s="761"/>
      <c r="L496" s="761"/>
      <c r="M496" s="761"/>
      <c r="N496" s="764"/>
      <c r="O496" s="763"/>
      <c r="P496" s="723"/>
      <c r="Q496" s="348"/>
      <c r="R496" s="513"/>
      <c r="S496" s="348"/>
      <c r="T496" s="348"/>
      <c r="U496" s="348"/>
      <c r="V496" s="348"/>
      <c r="W496" s="348"/>
      <c r="X496" s="351"/>
      <c r="Y496" s="351"/>
      <c r="Z496" s="351"/>
      <c r="AA496" s="351"/>
      <c r="AB496" s="351"/>
      <c r="AC496" s="351"/>
      <c r="AD496" s="348"/>
      <c r="AE496" s="348"/>
      <c r="AF496" s="348"/>
      <c r="AG496" s="452"/>
      <c r="AH496" s="348"/>
      <c r="AI496" s="348"/>
      <c r="AJ496" s="348"/>
      <c r="AK496" s="348"/>
      <c r="AL496" s="348"/>
      <c r="AM496" s="348"/>
      <c r="AN496" s="348"/>
      <c r="AO496" s="348"/>
      <c r="AP496" s="348"/>
      <c r="AQ496" s="348"/>
      <c r="AR496" s="357"/>
      <c r="AS496" s="357"/>
      <c r="AT496" s="347"/>
      <c r="AU496" s="348"/>
      <c r="AV496" s="348"/>
      <c r="AW496" s="349"/>
      <c r="AX496" s="348"/>
      <c r="AY496" s="348"/>
      <c r="AZ496" s="348"/>
      <c r="BA496" s="348"/>
      <c r="BB496" s="348"/>
      <c r="BC496" s="348"/>
      <c r="BD496" s="348"/>
      <c r="BE496" s="302"/>
      <c r="BF496" s="294"/>
    </row>
    <row r="497" spans="1:58" ht="14.4" x14ac:dyDescent="0.3">
      <c r="A497" s="475"/>
      <c r="B497" s="513" t="e">
        <f>'EVOX Top Level BOM'!#REF!</f>
        <v>#REF!</v>
      </c>
      <c r="C497" s="351" t="e">
        <f>'EVOX Top Level BOM'!#REF!</f>
        <v>#REF!</v>
      </c>
      <c r="D497" s="351" t="e">
        <f>'EVOX Top Level BOM'!#REF!</f>
        <v>#REF!</v>
      </c>
      <c r="E497" s="586" t="e">
        <f>'EVOX Top Level BOM'!#REF!</f>
        <v>#REF!</v>
      </c>
      <c r="F497" s="586" t="e">
        <f>'EVOX Top Level BOM'!#REF!</f>
        <v>#REF!</v>
      </c>
      <c r="G497" s="589" t="e">
        <f>'EVOX Top Level BOM'!#REF!</f>
        <v>#REF!</v>
      </c>
      <c r="H497" s="491" t="e">
        <f>'EVOX Top Level BOM'!#REF!</f>
        <v>#REF!</v>
      </c>
      <c r="I497" s="489" t="e">
        <f>'EVOX Top Level BOM'!#REF!</f>
        <v>#REF!</v>
      </c>
      <c r="J497" s="492" t="e">
        <f>'EVOX Top Level BOM'!#REF!</f>
        <v>#REF!</v>
      </c>
      <c r="K497" s="761"/>
      <c r="L497" s="761"/>
      <c r="M497" s="761"/>
      <c r="N497" s="764"/>
      <c r="O497" s="763"/>
      <c r="P497" s="723"/>
      <c r="Q497" s="348"/>
      <c r="R497" s="513"/>
      <c r="S497" s="348"/>
      <c r="T497" s="348"/>
      <c r="U497" s="348"/>
      <c r="V497" s="348"/>
      <c r="W497" s="348"/>
      <c r="X497" s="351"/>
      <c r="Y497" s="351"/>
      <c r="Z497" s="351"/>
      <c r="AA497" s="351"/>
      <c r="AB497" s="351"/>
      <c r="AC497" s="351"/>
      <c r="AD497" s="348"/>
      <c r="AE497" s="348"/>
      <c r="AF497" s="348"/>
      <c r="AG497" s="452"/>
      <c r="AH497" s="348"/>
      <c r="AI497" s="348"/>
      <c r="AJ497" s="348"/>
      <c r="AK497" s="348"/>
      <c r="AL497" s="348"/>
      <c r="AM497" s="348"/>
      <c r="AN497" s="348"/>
      <c r="AO497" s="348"/>
      <c r="AP497" s="348"/>
      <c r="AQ497" s="348"/>
      <c r="AR497" s="357"/>
      <c r="AS497" s="357"/>
      <c r="AT497" s="347"/>
      <c r="AU497" s="348"/>
      <c r="AV497" s="348"/>
      <c r="AW497" s="349"/>
      <c r="AX497" s="348"/>
      <c r="AY497" s="348"/>
      <c r="AZ497" s="348"/>
      <c r="BA497" s="348"/>
      <c r="BB497" s="348"/>
      <c r="BC497" s="348"/>
      <c r="BD497" s="348"/>
      <c r="BE497" s="302"/>
      <c r="BF497" s="294"/>
    </row>
    <row r="498" spans="1:58" ht="14.4" x14ac:dyDescent="0.3">
      <c r="A498" s="475"/>
      <c r="B498" s="513" t="e">
        <f>'EVOX Top Level BOM'!#REF!</f>
        <v>#REF!</v>
      </c>
      <c r="C498" s="351" t="e">
        <f>'EVOX Top Level BOM'!#REF!</f>
        <v>#REF!</v>
      </c>
      <c r="D498" s="351" t="e">
        <f>'EVOX Top Level BOM'!#REF!</f>
        <v>#REF!</v>
      </c>
      <c r="E498" s="586" t="e">
        <f>'EVOX Top Level BOM'!#REF!</f>
        <v>#REF!</v>
      </c>
      <c r="F498" s="586" t="e">
        <f>'EVOX Top Level BOM'!#REF!</f>
        <v>#REF!</v>
      </c>
      <c r="G498" s="589" t="e">
        <f>'EVOX Top Level BOM'!#REF!</f>
        <v>#REF!</v>
      </c>
      <c r="H498" s="491" t="e">
        <f>'EVOX Top Level BOM'!#REF!</f>
        <v>#REF!</v>
      </c>
      <c r="I498" s="489" t="e">
        <f>'EVOX Top Level BOM'!#REF!</f>
        <v>#REF!</v>
      </c>
      <c r="J498" s="492" t="e">
        <f>'EVOX Top Level BOM'!#REF!</f>
        <v>#REF!</v>
      </c>
      <c r="K498" s="761"/>
      <c r="L498" s="761"/>
      <c r="M498" s="761"/>
      <c r="N498" s="764"/>
      <c r="O498" s="763"/>
      <c r="P498" s="723"/>
      <c r="Q498" s="348"/>
      <c r="R498" s="513"/>
      <c r="S498" s="348"/>
      <c r="T498" s="348"/>
      <c r="U498" s="348"/>
      <c r="V498" s="348"/>
      <c r="W498" s="348"/>
      <c r="X498" s="351"/>
      <c r="Y498" s="351"/>
      <c r="Z498" s="351"/>
      <c r="AA498" s="351"/>
      <c r="AB498" s="351"/>
      <c r="AC498" s="351"/>
      <c r="AD498" s="348"/>
      <c r="AE498" s="348"/>
      <c r="AF498" s="348"/>
      <c r="AG498" s="452"/>
      <c r="AH498" s="348"/>
      <c r="AI498" s="348"/>
      <c r="AJ498" s="348"/>
      <c r="AK498" s="348"/>
      <c r="AL498" s="348"/>
      <c r="AM498" s="348"/>
      <c r="AN498" s="348"/>
      <c r="AO498" s="348"/>
      <c r="AP498" s="348"/>
      <c r="AQ498" s="348"/>
      <c r="AR498" s="357"/>
      <c r="AS498" s="357"/>
      <c r="AT498" s="347"/>
      <c r="AU498" s="348"/>
      <c r="AV498" s="348"/>
      <c r="AW498" s="349"/>
      <c r="AX498" s="348"/>
      <c r="AY498" s="348"/>
      <c r="AZ498" s="348"/>
      <c r="BA498" s="348"/>
      <c r="BB498" s="348"/>
      <c r="BC498" s="348"/>
      <c r="BD498" s="348"/>
      <c r="BE498" s="302"/>
      <c r="BF498" s="294"/>
    </row>
    <row r="499" spans="1:58" ht="14.4" x14ac:dyDescent="0.3">
      <c r="A499" s="475"/>
      <c r="B499" s="513" t="e">
        <f>'EVOX Top Level BOM'!#REF!</f>
        <v>#REF!</v>
      </c>
      <c r="C499" s="351" t="e">
        <f>'EVOX Top Level BOM'!#REF!</f>
        <v>#REF!</v>
      </c>
      <c r="D499" s="351" t="e">
        <f>'EVOX Top Level BOM'!#REF!</f>
        <v>#REF!</v>
      </c>
      <c r="E499" s="586" t="e">
        <f>'EVOX Top Level BOM'!#REF!</f>
        <v>#REF!</v>
      </c>
      <c r="F499" s="586" t="e">
        <f>'EVOX Top Level BOM'!#REF!</f>
        <v>#REF!</v>
      </c>
      <c r="G499" s="589" t="e">
        <f>'EVOX Top Level BOM'!#REF!</f>
        <v>#REF!</v>
      </c>
      <c r="H499" s="491" t="e">
        <f>'EVOX Top Level BOM'!#REF!</f>
        <v>#REF!</v>
      </c>
      <c r="I499" s="489" t="e">
        <f>'EVOX Top Level BOM'!#REF!</f>
        <v>#REF!</v>
      </c>
      <c r="J499" s="492" t="e">
        <f>'EVOX Top Level BOM'!#REF!</f>
        <v>#REF!</v>
      </c>
      <c r="K499" s="761"/>
      <c r="L499" s="761"/>
      <c r="M499" s="761"/>
      <c r="N499" s="764"/>
      <c r="O499" s="763"/>
      <c r="P499" s="723"/>
      <c r="Q499" s="348"/>
      <c r="R499" s="513"/>
      <c r="S499" s="348"/>
      <c r="T499" s="348"/>
      <c r="U499" s="348"/>
      <c r="V499" s="348"/>
      <c r="W499" s="348"/>
      <c r="X499" s="351"/>
      <c r="Y499" s="351"/>
      <c r="Z499" s="351"/>
      <c r="AA499" s="351"/>
      <c r="AB499" s="351"/>
      <c r="AC499" s="351"/>
      <c r="AD499" s="348"/>
      <c r="AE499" s="348"/>
      <c r="AF499" s="348"/>
      <c r="AG499" s="452"/>
      <c r="AH499" s="348"/>
      <c r="AI499" s="348"/>
      <c r="AJ499" s="348"/>
      <c r="AK499" s="348"/>
      <c r="AL499" s="348"/>
      <c r="AM499" s="348"/>
      <c r="AN499" s="348"/>
      <c r="AO499" s="348"/>
      <c r="AP499" s="348"/>
      <c r="AQ499" s="348"/>
      <c r="AR499" s="357"/>
      <c r="AS499" s="357"/>
      <c r="AT499" s="347"/>
      <c r="AU499" s="348"/>
      <c r="AV499" s="348"/>
      <c r="AW499" s="349"/>
      <c r="AX499" s="348"/>
      <c r="AY499" s="348"/>
      <c r="AZ499" s="348"/>
      <c r="BA499" s="348"/>
      <c r="BB499" s="348"/>
      <c r="BC499" s="348"/>
      <c r="BD499" s="348"/>
      <c r="BE499" s="302"/>
      <c r="BF499" s="294"/>
    </row>
    <row r="500" spans="1:58" ht="14.4" x14ac:dyDescent="0.3">
      <c r="A500" s="475"/>
      <c r="B500" s="513" t="e">
        <f>'EVOX Top Level BOM'!#REF!</f>
        <v>#REF!</v>
      </c>
      <c r="C500" s="351" t="e">
        <f>'EVOX Top Level BOM'!#REF!</f>
        <v>#REF!</v>
      </c>
      <c r="D500" s="351" t="e">
        <f>'EVOX Top Level BOM'!#REF!</f>
        <v>#REF!</v>
      </c>
      <c r="E500" s="586" t="e">
        <f>'EVOX Top Level BOM'!#REF!</f>
        <v>#REF!</v>
      </c>
      <c r="F500" s="586" t="e">
        <f>'EVOX Top Level BOM'!#REF!</f>
        <v>#REF!</v>
      </c>
      <c r="G500" s="589" t="e">
        <f>'EVOX Top Level BOM'!#REF!</f>
        <v>#REF!</v>
      </c>
      <c r="H500" s="491" t="e">
        <f>'EVOX Top Level BOM'!#REF!</f>
        <v>#REF!</v>
      </c>
      <c r="I500" s="489" t="e">
        <f>'EVOX Top Level BOM'!#REF!</f>
        <v>#REF!</v>
      </c>
      <c r="J500" s="492" t="e">
        <f>'EVOX Top Level BOM'!#REF!</f>
        <v>#REF!</v>
      </c>
      <c r="K500" s="761"/>
      <c r="L500" s="761"/>
      <c r="M500" s="761"/>
      <c r="N500" s="764"/>
      <c r="O500" s="763"/>
      <c r="P500" s="723"/>
      <c r="Q500" s="348"/>
      <c r="R500" s="513"/>
      <c r="S500" s="348"/>
      <c r="T500" s="348"/>
      <c r="U500" s="348"/>
      <c r="V500" s="348"/>
      <c r="W500" s="348"/>
      <c r="X500" s="351"/>
      <c r="Y500" s="351"/>
      <c r="Z500" s="351"/>
      <c r="AA500" s="351"/>
      <c r="AB500" s="351"/>
      <c r="AC500" s="351"/>
      <c r="AD500" s="348"/>
      <c r="AE500" s="348"/>
      <c r="AF500" s="348"/>
      <c r="AG500" s="452"/>
      <c r="AH500" s="348"/>
      <c r="AI500" s="348"/>
      <c r="AJ500" s="348"/>
      <c r="AK500" s="348"/>
      <c r="AL500" s="348"/>
      <c r="AM500" s="348"/>
      <c r="AN500" s="348"/>
      <c r="AO500" s="348"/>
      <c r="AP500" s="348"/>
      <c r="AQ500" s="348"/>
      <c r="AR500" s="357"/>
      <c r="AS500" s="357"/>
      <c r="AT500" s="347"/>
      <c r="AU500" s="348"/>
      <c r="AV500" s="348"/>
      <c r="AW500" s="349"/>
      <c r="AX500" s="348"/>
      <c r="AY500" s="348"/>
      <c r="AZ500" s="348"/>
      <c r="BA500" s="348"/>
      <c r="BB500" s="348"/>
      <c r="BC500" s="348"/>
      <c r="BD500" s="348"/>
      <c r="BE500" s="302"/>
      <c r="BF500" s="294"/>
    </row>
    <row r="501" spans="1:58" ht="14.4" x14ac:dyDescent="0.3">
      <c r="A501" s="475"/>
      <c r="B501" s="513" t="e">
        <f>'EVOX Top Level BOM'!#REF!</f>
        <v>#REF!</v>
      </c>
      <c r="C501" s="351" t="e">
        <f>'EVOX Top Level BOM'!#REF!</f>
        <v>#REF!</v>
      </c>
      <c r="D501" s="351" t="e">
        <f>'EVOX Top Level BOM'!#REF!</f>
        <v>#REF!</v>
      </c>
      <c r="E501" s="586" t="e">
        <f>'EVOX Top Level BOM'!#REF!</f>
        <v>#REF!</v>
      </c>
      <c r="F501" s="586" t="e">
        <f>'EVOX Top Level BOM'!#REF!</f>
        <v>#REF!</v>
      </c>
      <c r="G501" s="589" t="e">
        <f>'EVOX Top Level BOM'!#REF!</f>
        <v>#REF!</v>
      </c>
      <c r="H501" s="491" t="e">
        <f>'EVOX Top Level BOM'!#REF!</f>
        <v>#REF!</v>
      </c>
      <c r="I501" s="489" t="e">
        <f>'EVOX Top Level BOM'!#REF!</f>
        <v>#REF!</v>
      </c>
      <c r="J501" s="492" t="e">
        <f>'EVOX Top Level BOM'!#REF!</f>
        <v>#REF!</v>
      </c>
      <c r="K501" s="761"/>
      <c r="L501" s="761"/>
      <c r="M501" s="761"/>
      <c r="N501" s="764"/>
      <c r="O501" s="763"/>
      <c r="P501" s="723"/>
      <c r="Q501" s="348"/>
      <c r="R501" s="513"/>
      <c r="S501" s="348"/>
      <c r="T501" s="348"/>
      <c r="U501" s="348"/>
      <c r="V501" s="348"/>
      <c r="W501" s="348"/>
      <c r="X501" s="351"/>
      <c r="Y501" s="351"/>
      <c r="Z501" s="351"/>
      <c r="AA501" s="351"/>
      <c r="AB501" s="351"/>
      <c r="AC501" s="351"/>
      <c r="AD501" s="348"/>
      <c r="AE501" s="348"/>
      <c r="AF501" s="348"/>
      <c r="AG501" s="452"/>
      <c r="AH501" s="348"/>
      <c r="AI501" s="348"/>
      <c r="AJ501" s="348"/>
      <c r="AK501" s="348"/>
      <c r="AL501" s="348"/>
      <c r="AM501" s="348"/>
      <c r="AN501" s="348"/>
      <c r="AO501" s="348"/>
      <c r="AP501" s="348"/>
      <c r="AQ501" s="348"/>
      <c r="AR501" s="357"/>
      <c r="AS501" s="357"/>
      <c r="AT501" s="347"/>
      <c r="AU501" s="348"/>
      <c r="AV501" s="348"/>
      <c r="AW501" s="349"/>
      <c r="AX501" s="348"/>
      <c r="AY501" s="348"/>
      <c r="AZ501" s="348"/>
      <c r="BA501" s="348"/>
      <c r="BB501" s="348"/>
      <c r="BC501" s="348"/>
      <c r="BD501" s="348"/>
      <c r="BE501" s="302"/>
      <c r="BF501" s="294"/>
    </row>
    <row r="502" spans="1:58" ht="14.4" x14ac:dyDescent="0.3">
      <c r="A502" s="475"/>
      <c r="B502" s="513" t="e">
        <f>'EVOX Top Level BOM'!#REF!</f>
        <v>#REF!</v>
      </c>
      <c r="C502" s="351" t="e">
        <f>'EVOX Top Level BOM'!#REF!</f>
        <v>#REF!</v>
      </c>
      <c r="D502" s="351" t="e">
        <f>'EVOX Top Level BOM'!#REF!</f>
        <v>#REF!</v>
      </c>
      <c r="E502" s="586" t="e">
        <f>'EVOX Top Level BOM'!#REF!</f>
        <v>#REF!</v>
      </c>
      <c r="F502" s="586" t="e">
        <f>'EVOX Top Level BOM'!#REF!</f>
        <v>#REF!</v>
      </c>
      <c r="G502" s="589" t="e">
        <f>'EVOX Top Level BOM'!#REF!</f>
        <v>#REF!</v>
      </c>
      <c r="H502" s="491" t="e">
        <f>'EVOX Top Level BOM'!#REF!</f>
        <v>#REF!</v>
      </c>
      <c r="I502" s="489" t="e">
        <f>'EVOX Top Level BOM'!#REF!</f>
        <v>#REF!</v>
      </c>
      <c r="J502" s="492" t="e">
        <f>'EVOX Top Level BOM'!#REF!</f>
        <v>#REF!</v>
      </c>
      <c r="K502" s="761"/>
      <c r="L502" s="761"/>
      <c r="M502" s="761"/>
      <c r="N502" s="764"/>
      <c r="O502" s="763"/>
      <c r="P502" s="723"/>
      <c r="Q502" s="348"/>
      <c r="R502" s="513"/>
      <c r="S502" s="348"/>
      <c r="T502" s="348"/>
      <c r="U502" s="348"/>
      <c r="V502" s="348"/>
      <c r="W502" s="348"/>
      <c r="X502" s="351"/>
      <c r="Y502" s="351"/>
      <c r="Z502" s="351"/>
      <c r="AA502" s="351"/>
      <c r="AB502" s="351"/>
      <c r="AC502" s="351"/>
      <c r="AD502" s="348"/>
      <c r="AE502" s="348"/>
      <c r="AF502" s="348"/>
      <c r="AG502" s="452"/>
      <c r="AH502" s="348"/>
      <c r="AI502" s="348"/>
      <c r="AJ502" s="348"/>
      <c r="AK502" s="348"/>
      <c r="AL502" s="348"/>
      <c r="AM502" s="348"/>
      <c r="AN502" s="348"/>
      <c r="AO502" s="348"/>
      <c r="AP502" s="348"/>
      <c r="AQ502" s="348"/>
      <c r="AR502" s="357"/>
      <c r="AS502" s="357"/>
      <c r="AT502" s="347"/>
      <c r="AU502" s="348"/>
      <c r="AV502" s="348"/>
      <c r="AW502" s="349"/>
      <c r="AX502" s="348"/>
      <c r="AY502" s="348"/>
      <c r="AZ502" s="348"/>
      <c r="BA502" s="348"/>
      <c r="BB502" s="348"/>
      <c r="BC502" s="348"/>
      <c r="BD502" s="348"/>
      <c r="BE502" s="302"/>
      <c r="BF502" s="294"/>
    </row>
    <row r="503" spans="1:58" ht="14.4" x14ac:dyDescent="0.3">
      <c r="A503" s="475"/>
      <c r="B503" s="513" t="e">
        <f>'EVOX Top Level BOM'!#REF!</f>
        <v>#REF!</v>
      </c>
      <c r="C503" s="351" t="e">
        <f>'EVOX Top Level BOM'!#REF!</f>
        <v>#REF!</v>
      </c>
      <c r="D503" s="351" t="e">
        <f>'EVOX Top Level BOM'!#REF!</f>
        <v>#REF!</v>
      </c>
      <c r="E503" s="586" t="e">
        <f>'EVOX Top Level BOM'!#REF!</f>
        <v>#REF!</v>
      </c>
      <c r="F503" s="586" t="e">
        <f>'EVOX Top Level BOM'!#REF!</f>
        <v>#REF!</v>
      </c>
      <c r="G503" s="589" t="e">
        <f>'EVOX Top Level BOM'!#REF!</f>
        <v>#REF!</v>
      </c>
      <c r="H503" s="491" t="e">
        <f>'EVOX Top Level BOM'!#REF!</f>
        <v>#REF!</v>
      </c>
      <c r="I503" s="489" t="e">
        <f>'EVOX Top Level BOM'!#REF!</f>
        <v>#REF!</v>
      </c>
      <c r="J503" s="492" t="e">
        <f>'EVOX Top Level BOM'!#REF!</f>
        <v>#REF!</v>
      </c>
      <c r="K503" s="761"/>
      <c r="L503" s="761"/>
      <c r="M503" s="761"/>
      <c r="N503" s="764"/>
      <c r="O503" s="763"/>
      <c r="P503" s="723"/>
      <c r="Q503" s="348"/>
      <c r="R503" s="513"/>
      <c r="S503" s="348"/>
      <c r="T503" s="348"/>
      <c r="U503" s="348"/>
      <c r="V503" s="348"/>
      <c r="W503" s="348"/>
      <c r="X503" s="351"/>
      <c r="Y503" s="351"/>
      <c r="Z503" s="351"/>
      <c r="AA503" s="351"/>
      <c r="AB503" s="351"/>
      <c r="AC503" s="351"/>
      <c r="AD503" s="348"/>
      <c r="AE503" s="348"/>
      <c r="AF503" s="348"/>
      <c r="AG503" s="452"/>
      <c r="AH503" s="348"/>
      <c r="AI503" s="348"/>
      <c r="AJ503" s="348"/>
      <c r="AK503" s="348"/>
      <c r="AL503" s="348"/>
      <c r="AM503" s="348"/>
      <c r="AN503" s="348"/>
      <c r="AO503" s="348"/>
      <c r="AP503" s="348"/>
      <c r="AQ503" s="348"/>
      <c r="AR503" s="357"/>
      <c r="AS503" s="357"/>
      <c r="AT503" s="347"/>
      <c r="AU503" s="348"/>
      <c r="AV503" s="348"/>
      <c r="AW503" s="349"/>
      <c r="AX503" s="348"/>
      <c r="AY503" s="348"/>
      <c r="AZ503" s="348"/>
      <c r="BA503" s="348"/>
      <c r="BB503" s="348"/>
      <c r="BC503" s="348"/>
      <c r="BD503" s="348"/>
      <c r="BE503" s="302"/>
      <c r="BF503" s="294"/>
    </row>
    <row r="504" spans="1:58" ht="14.4" x14ac:dyDescent="0.3">
      <c r="A504" s="475"/>
      <c r="B504" s="513" t="e">
        <f>'EVOX Top Level BOM'!#REF!</f>
        <v>#REF!</v>
      </c>
      <c r="C504" s="351" t="e">
        <f>'EVOX Top Level BOM'!#REF!</f>
        <v>#REF!</v>
      </c>
      <c r="D504" s="351" t="e">
        <f>'EVOX Top Level BOM'!#REF!</f>
        <v>#REF!</v>
      </c>
      <c r="E504" s="586" t="e">
        <f>'EVOX Top Level BOM'!#REF!</f>
        <v>#REF!</v>
      </c>
      <c r="F504" s="586" t="e">
        <f>'EVOX Top Level BOM'!#REF!</f>
        <v>#REF!</v>
      </c>
      <c r="G504" s="589" t="e">
        <f>'EVOX Top Level BOM'!#REF!</f>
        <v>#REF!</v>
      </c>
      <c r="H504" s="491" t="e">
        <f>'EVOX Top Level BOM'!#REF!</f>
        <v>#REF!</v>
      </c>
      <c r="I504" s="489" t="e">
        <f>'EVOX Top Level BOM'!#REF!</f>
        <v>#REF!</v>
      </c>
      <c r="J504" s="492" t="e">
        <f>'EVOX Top Level BOM'!#REF!</f>
        <v>#REF!</v>
      </c>
      <c r="K504" s="761"/>
      <c r="L504" s="761"/>
      <c r="M504" s="761"/>
      <c r="N504" s="764"/>
      <c r="O504" s="763"/>
      <c r="P504" s="723"/>
      <c r="Q504" s="348"/>
      <c r="R504" s="513"/>
      <c r="S504" s="348"/>
      <c r="T504" s="348"/>
      <c r="U504" s="348"/>
      <c r="V504" s="348"/>
      <c r="W504" s="348"/>
      <c r="X504" s="351"/>
      <c r="Y504" s="351"/>
      <c r="Z504" s="351"/>
      <c r="AA504" s="351"/>
      <c r="AB504" s="351"/>
      <c r="AC504" s="351"/>
      <c r="AD504" s="348"/>
      <c r="AE504" s="348"/>
      <c r="AF504" s="348"/>
      <c r="AG504" s="452"/>
      <c r="AH504" s="348"/>
      <c r="AI504" s="348"/>
      <c r="AJ504" s="348"/>
      <c r="AK504" s="348"/>
      <c r="AL504" s="348"/>
      <c r="AM504" s="348"/>
      <c r="AN504" s="348"/>
      <c r="AO504" s="348"/>
      <c r="AP504" s="348"/>
      <c r="AQ504" s="348"/>
      <c r="AR504" s="357"/>
      <c r="AS504" s="357"/>
      <c r="AT504" s="347"/>
      <c r="AU504" s="348"/>
      <c r="AV504" s="348"/>
      <c r="AW504" s="349"/>
      <c r="AX504" s="348"/>
      <c r="AY504" s="348"/>
      <c r="AZ504" s="348"/>
      <c r="BA504" s="348"/>
      <c r="BB504" s="348"/>
      <c r="BC504" s="348"/>
      <c r="BD504" s="348"/>
      <c r="BE504" s="302"/>
      <c r="BF504" s="294"/>
    </row>
    <row r="505" spans="1:58" ht="14.4" x14ac:dyDescent="0.3">
      <c r="A505" s="475"/>
      <c r="B505" s="513" t="e">
        <f>'EVOX Top Level BOM'!#REF!</f>
        <v>#REF!</v>
      </c>
      <c r="C505" s="351" t="e">
        <f>'EVOX Top Level BOM'!#REF!</f>
        <v>#REF!</v>
      </c>
      <c r="D505" s="351" t="e">
        <f>'EVOX Top Level BOM'!#REF!</f>
        <v>#REF!</v>
      </c>
      <c r="E505" s="586" t="e">
        <f>'EVOX Top Level BOM'!#REF!</f>
        <v>#REF!</v>
      </c>
      <c r="F505" s="586" t="e">
        <f>'EVOX Top Level BOM'!#REF!</f>
        <v>#REF!</v>
      </c>
      <c r="G505" s="589" t="e">
        <f>'EVOX Top Level BOM'!#REF!</f>
        <v>#REF!</v>
      </c>
      <c r="H505" s="491" t="e">
        <f>'EVOX Top Level BOM'!#REF!</f>
        <v>#REF!</v>
      </c>
      <c r="I505" s="489" t="e">
        <f>'EVOX Top Level BOM'!#REF!</f>
        <v>#REF!</v>
      </c>
      <c r="J505" s="492" t="e">
        <f>'EVOX Top Level BOM'!#REF!</f>
        <v>#REF!</v>
      </c>
      <c r="K505" s="761"/>
      <c r="L505" s="761"/>
      <c r="M505" s="761"/>
      <c r="N505" s="764"/>
      <c r="O505" s="763"/>
      <c r="P505" s="723"/>
      <c r="Q505" s="348"/>
      <c r="R505" s="513"/>
      <c r="S505" s="348"/>
      <c r="T505" s="348"/>
      <c r="U505" s="348"/>
      <c r="V505" s="348"/>
      <c r="W505" s="348"/>
      <c r="X505" s="351"/>
      <c r="Y505" s="351"/>
      <c r="Z505" s="351"/>
      <c r="AA505" s="351"/>
      <c r="AB505" s="351"/>
      <c r="AC505" s="351"/>
      <c r="AD505" s="348"/>
      <c r="AE505" s="348"/>
      <c r="AF505" s="348"/>
      <c r="AG505" s="452"/>
      <c r="AH505" s="348"/>
      <c r="AI505" s="348"/>
      <c r="AJ505" s="348"/>
      <c r="AK505" s="348"/>
      <c r="AL505" s="348"/>
      <c r="AM505" s="348"/>
      <c r="AN505" s="348"/>
      <c r="AO505" s="348"/>
      <c r="AP505" s="348"/>
      <c r="AQ505" s="348"/>
      <c r="AR505" s="357"/>
      <c r="AS505" s="357"/>
      <c r="AT505" s="347"/>
      <c r="AU505" s="348"/>
      <c r="AV505" s="348"/>
      <c r="AW505" s="349"/>
      <c r="AX505" s="348"/>
      <c r="AY505" s="348"/>
      <c r="AZ505" s="348"/>
      <c r="BA505" s="348"/>
      <c r="BB505" s="348"/>
      <c r="BC505" s="348"/>
      <c r="BD505" s="348"/>
      <c r="BE505" s="302"/>
      <c r="BF505" s="294"/>
    </row>
    <row r="506" spans="1:58" ht="14.4" x14ac:dyDescent="0.3">
      <c r="A506" s="464"/>
      <c r="B506" s="517" t="e">
        <f>'EVOX Top Level BOM'!#REF!</f>
        <v>#REF!</v>
      </c>
      <c r="C506" s="468" t="e">
        <f>'EVOX Top Level BOM'!#REF!</f>
        <v>#REF!</v>
      </c>
      <c r="D506" s="468" t="e">
        <f>'EVOX Top Level BOM'!#REF!</f>
        <v>#REF!</v>
      </c>
      <c r="E506" s="588" t="e">
        <f>'EVOX Top Level BOM'!#REF!</f>
        <v>#REF!</v>
      </c>
      <c r="F506" s="588" t="e">
        <f>'EVOX Top Level BOM'!#REF!</f>
        <v>#REF!</v>
      </c>
      <c r="G506" s="603" t="e">
        <f>'EVOX Top Level BOM'!#REF!</f>
        <v>#REF!</v>
      </c>
      <c r="H506" s="560" t="e">
        <f>'EVOX Top Level BOM'!#REF!</f>
        <v>#REF!</v>
      </c>
      <c r="I506" s="561" t="e">
        <f>'EVOX Top Level BOM'!#REF!</f>
        <v>#REF!</v>
      </c>
      <c r="J506" s="567" t="e">
        <f>'EVOX Top Level BOM'!#REF!</f>
        <v>#REF!</v>
      </c>
      <c r="K506" s="761"/>
      <c r="L506" s="761"/>
      <c r="M506" s="761"/>
      <c r="N506" s="764"/>
      <c r="O506" s="763"/>
      <c r="P506" s="723"/>
      <c r="Q506" s="348"/>
      <c r="R506" s="513"/>
      <c r="S506" s="348"/>
      <c r="T506" s="348"/>
      <c r="U506" s="348"/>
      <c r="V506" s="348"/>
      <c r="W506" s="348"/>
      <c r="X506" s="351"/>
      <c r="Y506" s="351"/>
      <c r="Z506" s="351"/>
      <c r="AA506" s="351"/>
      <c r="AB506" s="351"/>
      <c r="AC506" s="351"/>
      <c r="AD506" s="348"/>
      <c r="AE506" s="348"/>
      <c r="AF506" s="348"/>
      <c r="AG506" s="452"/>
      <c r="AH506" s="348"/>
      <c r="AI506" s="348"/>
      <c r="AJ506" s="348"/>
      <c r="AK506" s="348"/>
      <c r="AL506" s="348"/>
      <c r="AM506" s="348"/>
      <c r="AN506" s="348"/>
      <c r="AO506" s="348"/>
      <c r="AP506" s="348"/>
      <c r="AQ506" s="348"/>
      <c r="AR506" s="357"/>
      <c r="AS506" s="357"/>
      <c r="AT506" s="347"/>
      <c r="AU506" s="348"/>
      <c r="AV506" s="348"/>
      <c r="AW506" s="349"/>
      <c r="AX506" s="348"/>
      <c r="AY506" s="348"/>
      <c r="AZ506" s="348"/>
      <c r="BA506" s="348"/>
      <c r="BB506" s="348"/>
      <c r="BC506" s="348"/>
      <c r="BD506" s="348"/>
      <c r="BE506" s="302"/>
      <c r="BF506" s="294"/>
    </row>
    <row r="507" spans="1:58" ht="14.4" x14ac:dyDescent="0.3">
      <c r="A507" s="475"/>
      <c r="B507" s="513" t="e">
        <f>'EVOX Top Level BOM'!#REF!</f>
        <v>#REF!</v>
      </c>
      <c r="C507" s="351" t="e">
        <f>'EVOX Top Level BOM'!#REF!</f>
        <v>#REF!</v>
      </c>
      <c r="D507" s="351" t="e">
        <f>'EVOX Top Level BOM'!#REF!</f>
        <v>#REF!</v>
      </c>
      <c r="E507" s="586" t="e">
        <f>'EVOX Top Level BOM'!#REF!</f>
        <v>#REF!</v>
      </c>
      <c r="F507" s="586" t="e">
        <f>'EVOX Top Level BOM'!#REF!</f>
        <v>#REF!</v>
      </c>
      <c r="G507" s="589" t="e">
        <f>'EVOX Top Level BOM'!#REF!</f>
        <v>#REF!</v>
      </c>
      <c r="H507" s="491" t="e">
        <f>'EVOX Top Level BOM'!#REF!</f>
        <v>#REF!</v>
      </c>
      <c r="I507" s="489" t="e">
        <f>'EVOX Top Level BOM'!#REF!</f>
        <v>#REF!</v>
      </c>
      <c r="J507" s="492" t="e">
        <f>'EVOX Top Level BOM'!#REF!</f>
        <v>#REF!</v>
      </c>
      <c r="K507" s="761"/>
      <c r="L507" s="761"/>
      <c r="M507" s="761"/>
      <c r="N507" s="764"/>
      <c r="O507" s="763"/>
      <c r="P507" s="723"/>
      <c r="Q507" s="348"/>
      <c r="R507" s="513"/>
      <c r="S507" s="348"/>
      <c r="T507" s="348"/>
      <c r="U507" s="348"/>
      <c r="V507" s="348"/>
      <c r="W507" s="348"/>
      <c r="X507" s="351"/>
      <c r="Y507" s="351"/>
      <c r="Z507" s="351"/>
      <c r="AA507" s="351"/>
      <c r="AB507" s="351"/>
      <c r="AC507" s="351"/>
      <c r="AD507" s="348"/>
      <c r="AE507" s="348"/>
      <c r="AF507" s="348"/>
      <c r="AG507" s="452"/>
      <c r="AH507" s="348"/>
      <c r="AI507" s="348"/>
      <c r="AJ507" s="348"/>
      <c r="AK507" s="348"/>
      <c r="AL507" s="348"/>
      <c r="AM507" s="348"/>
      <c r="AN507" s="348"/>
      <c r="AO507" s="348"/>
      <c r="AP507" s="348"/>
      <c r="AQ507" s="348"/>
      <c r="AR507" s="357"/>
      <c r="AS507" s="357"/>
      <c r="AT507" s="347"/>
      <c r="AU507" s="348"/>
      <c r="AV507" s="348"/>
      <c r="AW507" s="349"/>
      <c r="AX507" s="348"/>
      <c r="AY507" s="348"/>
      <c r="AZ507" s="348"/>
      <c r="BA507" s="348"/>
      <c r="BB507" s="348"/>
      <c r="BC507" s="348"/>
      <c r="BD507" s="348"/>
      <c r="BE507" s="302"/>
      <c r="BF507" s="294"/>
    </row>
    <row r="508" spans="1:58" ht="14.4" x14ac:dyDescent="0.3">
      <c r="A508" s="640"/>
      <c r="B508" s="648" t="e">
        <f>'EVOX Top Level BOM'!#REF!</f>
        <v>#REF!</v>
      </c>
      <c r="C508" s="641" t="e">
        <f>'EVOX Top Level BOM'!#REF!</f>
        <v>#REF!</v>
      </c>
      <c r="D508" s="641" t="e">
        <f>'EVOX Top Level BOM'!#REF!</f>
        <v>#REF!</v>
      </c>
      <c r="E508" s="649" t="e">
        <f>'EVOX Top Level BOM'!#REF!</f>
        <v>#REF!</v>
      </c>
      <c r="F508" s="649" t="e">
        <f>'EVOX Top Level BOM'!#REF!</f>
        <v>#REF!</v>
      </c>
      <c r="G508" s="687" t="e">
        <f>'EVOX Top Level BOM'!#REF!</f>
        <v>#REF!</v>
      </c>
      <c r="H508" s="650" t="e">
        <f>'EVOX Top Level BOM'!#REF!</f>
        <v>#REF!</v>
      </c>
      <c r="I508" s="651" t="e">
        <f>'EVOX Top Level BOM'!#REF!</f>
        <v>#REF!</v>
      </c>
      <c r="J508" s="695" t="e">
        <f>'EVOX Top Level BOM'!#REF!</f>
        <v>#REF!</v>
      </c>
      <c r="K508" s="761"/>
      <c r="L508" s="761"/>
      <c r="M508" s="761"/>
      <c r="N508" s="764"/>
      <c r="O508" s="763"/>
      <c r="P508" s="723"/>
      <c r="Q508" s="348"/>
      <c r="R508" s="513"/>
      <c r="S508" s="348"/>
      <c r="T508" s="348"/>
      <c r="U508" s="348"/>
      <c r="V508" s="348"/>
      <c r="W508" s="348"/>
      <c r="X508" s="351"/>
      <c r="Y508" s="351"/>
      <c r="Z508" s="351"/>
      <c r="AA508" s="351"/>
      <c r="AB508" s="351"/>
      <c r="AC508" s="351"/>
      <c r="AD508" s="348"/>
      <c r="AE508" s="348"/>
      <c r="AF508" s="348"/>
      <c r="AG508" s="452"/>
      <c r="AH508" s="348"/>
      <c r="AI508" s="348"/>
      <c r="AJ508" s="348"/>
      <c r="AK508" s="348"/>
      <c r="AL508" s="348"/>
      <c r="AM508" s="348"/>
      <c r="AN508" s="348"/>
      <c r="AO508" s="348"/>
      <c r="AP508" s="348"/>
      <c r="AQ508" s="348"/>
      <c r="AR508" s="357"/>
      <c r="AS508" s="357"/>
      <c r="AT508" s="347"/>
      <c r="AU508" s="348"/>
      <c r="AV508" s="348"/>
      <c r="AW508" s="349"/>
      <c r="AX508" s="348"/>
      <c r="AY508" s="348"/>
      <c r="AZ508" s="348"/>
      <c r="BA508" s="348"/>
      <c r="BB508" s="348"/>
      <c r="BC508" s="348"/>
      <c r="BD508" s="348"/>
      <c r="BE508" s="302"/>
      <c r="BF508" s="294"/>
    </row>
    <row r="509" spans="1:58" ht="14.4" x14ac:dyDescent="0.3">
      <c r="A509" s="640"/>
      <c r="B509" s="648" t="e">
        <f>'EVOX Top Level BOM'!#REF!</f>
        <v>#REF!</v>
      </c>
      <c r="C509" s="641" t="e">
        <f>'EVOX Top Level BOM'!#REF!</f>
        <v>#REF!</v>
      </c>
      <c r="D509" s="641" t="e">
        <f>'EVOX Top Level BOM'!#REF!</f>
        <v>#REF!</v>
      </c>
      <c r="E509" s="649" t="e">
        <f>'EVOX Top Level BOM'!#REF!</f>
        <v>#REF!</v>
      </c>
      <c r="F509" s="649" t="e">
        <f>'EVOX Top Level BOM'!#REF!</f>
        <v>#REF!</v>
      </c>
      <c r="G509" s="687" t="e">
        <f>'EVOX Top Level BOM'!#REF!</f>
        <v>#REF!</v>
      </c>
      <c r="H509" s="650" t="e">
        <f>'EVOX Top Level BOM'!#REF!</f>
        <v>#REF!</v>
      </c>
      <c r="I509" s="651" t="e">
        <f>'EVOX Top Level BOM'!#REF!</f>
        <v>#REF!</v>
      </c>
      <c r="J509" s="695" t="e">
        <f>'EVOX Top Level BOM'!#REF!</f>
        <v>#REF!</v>
      </c>
      <c r="K509" s="761"/>
      <c r="L509" s="761"/>
      <c r="M509" s="761"/>
      <c r="N509" s="764"/>
      <c r="O509" s="763"/>
      <c r="P509" s="723"/>
      <c r="Q509" s="348"/>
      <c r="R509" s="513"/>
      <c r="S509" s="348"/>
      <c r="T509" s="348"/>
      <c r="U509" s="348"/>
      <c r="V509" s="348"/>
      <c r="W509" s="348"/>
      <c r="X509" s="351"/>
      <c r="Y509" s="351"/>
      <c r="Z509" s="351"/>
      <c r="AA509" s="351"/>
      <c r="AB509" s="351"/>
      <c r="AC509" s="351"/>
      <c r="AD509" s="348"/>
      <c r="AE509" s="348"/>
      <c r="AF509" s="348"/>
      <c r="AG509" s="452"/>
      <c r="AH509" s="348"/>
      <c r="AI509" s="348"/>
      <c r="AJ509" s="348"/>
      <c r="AK509" s="348"/>
      <c r="AL509" s="348"/>
      <c r="AM509" s="348"/>
      <c r="AN509" s="348"/>
      <c r="AO509" s="348"/>
      <c r="AP509" s="348"/>
      <c r="AQ509" s="348"/>
      <c r="AR509" s="357"/>
      <c r="AS509" s="357"/>
      <c r="AT509" s="347"/>
      <c r="AU509" s="348"/>
      <c r="AV509" s="348"/>
      <c r="AW509" s="349"/>
      <c r="AX509" s="348"/>
      <c r="AY509" s="348"/>
      <c r="AZ509" s="348"/>
      <c r="BA509" s="348"/>
      <c r="BB509" s="348"/>
      <c r="BC509" s="348"/>
      <c r="BD509" s="348"/>
      <c r="BE509" s="302"/>
      <c r="BF509" s="294"/>
    </row>
    <row r="510" spans="1:58" ht="14.4" x14ac:dyDescent="0.3">
      <c r="A510" s="475"/>
      <c r="B510" s="513" t="e">
        <f>'EVOX Top Level BOM'!#REF!</f>
        <v>#REF!</v>
      </c>
      <c r="C510" s="351" t="e">
        <f>'EVOX Top Level BOM'!#REF!</f>
        <v>#REF!</v>
      </c>
      <c r="D510" s="351" t="e">
        <f>'EVOX Top Level BOM'!#REF!</f>
        <v>#REF!</v>
      </c>
      <c r="E510" s="586" t="e">
        <f>'EVOX Top Level BOM'!#REF!</f>
        <v>#REF!</v>
      </c>
      <c r="F510" s="586" t="e">
        <f>'EVOX Top Level BOM'!#REF!</f>
        <v>#REF!</v>
      </c>
      <c r="G510" s="589" t="e">
        <f>'EVOX Top Level BOM'!#REF!</f>
        <v>#REF!</v>
      </c>
      <c r="H510" s="491" t="e">
        <f>'EVOX Top Level BOM'!#REF!</f>
        <v>#REF!</v>
      </c>
      <c r="I510" s="489" t="e">
        <f>'EVOX Top Level BOM'!#REF!</f>
        <v>#REF!</v>
      </c>
      <c r="J510" s="492" t="e">
        <f>'EVOX Top Level BOM'!#REF!</f>
        <v>#REF!</v>
      </c>
      <c r="K510" s="761"/>
      <c r="L510" s="761"/>
      <c r="M510" s="761"/>
      <c r="N510" s="764"/>
      <c r="O510" s="763"/>
      <c r="P510" s="723"/>
      <c r="Q510" s="348"/>
      <c r="R510" s="513"/>
      <c r="S510" s="348"/>
      <c r="T510" s="348"/>
      <c r="U510" s="348"/>
      <c r="V510" s="348"/>
      <c r="W510" s="348"/>
      <c r="X510" s="351"/>
      <c r="Y510" s="351"/>
      <c r="Z510" s="351"/>
      <c r="AA510" s="351"/>
      <c r="AB510" s="351"/>
      <c r="AC510" s="351"/>
      <c r="AD510" s="348"/>
      <c r="AE510" s="348"/>
      <c r="AF510" s="348"/>
      <c r="AG510" s="452"/>
      <c r="AH510" s="348"/>
      <c r="AI510" s="348"/>
      <c r="AJ510" s="348"/>
      <c r="AK510" s="348"/>
      <c r="AL510" s="348"/>
      <c r="AM510" s="348"/>
      <c r="AN510" s="348"/>
      <c r="AO510" s="348"/>
      <c r="AP510" s="348"/>
      <c r="AQ510" s="348"/>
      <c r="AR510" s="357"/>
      <c r="AS510" s="357"/>
      <c r="AT510" s="347"/>
      <c r="AU510" s="348"/>
      <c r="AV510" s="348"/>
      <c r="AW510" s="349"/>
      <c r="AX510" s="348"/>
      <c r="AY510" s="348"/>
      <c r="AZ510" s="348"/>
      <c r="BA510" s="348"/>
      <c r="BB510" s="348"/>
      <c r="BC510" s="348"/>
      <c r="BD510" s="348"/>
      <c r="BE510" s="302"/>
      <c r="BF510" s="294"/>
    </row>
    <row r="511" spans="1:58" ht="14.4" x14ac:dyDescent="0.3">
      <c r="A511" s="475"/>
      <c r="B511" s="513" t="e">
        <f>'EVOX Top Level BOM'!#REF!</f>
        <v>#REF!</v>
      </c>
      <c r="C511" s="351" t="e">
        <f>'EVOX Top Level BOM'!#REF!</f>
        <v>#REF!</v>
      </c>
      <c r="D511" s="351" t="e">
        <f>'EVOX Top Level BOM'!#REF!</f>
        <v>#REF!</v>
      </c>
      <c r="E511" s="586" t="e">
        <f>'EVOX Top Level BOM'!#REF!</f>
        <v>#REF!</v>
      </c>
      <c r="F511" s="586" t="e">
        <f>'EVOX Top Level BOM'!#REF!</f>
        <v>#REF!</v>
      </c>
      <c r="G511" s="589" t="e">
        <f>'EVOX Top Level BOM'!#REF!</f>
        <v>#REF!</v>
      </c>
      <c r="H511" s="491" t="e">
        <f>'EVOX Top Level BOM'!#REF!</f>
        <v>#REF!</v>
      </c>
      <c r="I511" s="489" t="e">
        <f>'EVOX Top Level BOM'!#REF!</f>
        <v>#REF!</v>
      </c>
      <c r="J511" s="492" t="e">
        <f>'EVOX Top Level BOM'!#REF!</f>
        <v>#REF!</v>
      </c>
      <c r="K511" s="761"/>
      <c r="L511" s="761"/>
      <c r="M511" s="761"/>
      <c r="N511" s="764"/>
      <c r="O511" s="763"/>
      <c r="P511" s="723"/>
      <c r="Q511" s="348"/>
      <c r="R511" s="513"/>
      <c r="S511" s="348"/>
      <c r="T511" s="348"/>
      <c r="U511" s="348"/>
      <c r="V511" s="348"/>
      <c r="W511" s="348"/>
      <c r="X511" s="351"/>
      <c r="Y511" s="351"/>
      <c r="Z511" s="351"/>
      <c r="AA511" s="351"/>
      <c r="AB511" s="351"/>
      <c r="AC511" s="351"/>
      <c r="AD511" s="348"/>
      <c r="AE511" s="348"/>
      <c r="AF511" s="348"/>
      <c r="AG511" s="452"/>
      <c r="AH511" s="348"/>
      <c r="AI511" s="348"/>
      <c r="AJ511" s="348"/>
      <c r="AK511" s="348"/>
      <c r="AL511" s="348"/>
      <c r="AM511" s="348"/>
      <c r="AN511" s="348"/>
      <c r="AO511" s="348"/>
      <c r="AP511" s="348"/>
      <c r="AQ511" s="348"/>
      <c r="AR511" s="357"/>
      <c r="AS511" s="357"/>
      <c r="AT511" s="347"/>
      <c r="AU511" s="348"/>
      <c r="AV511" s="348"/>
      <c r="AW511" s="349"/>
      <c r="AX511" s="348"/>
      <c r="AY511" s="348"/>
      <c r="AZ511" s="348"/>
      <c r="BA511" s="348"/>
      <c r="BB511" s="348"/>
      <c r="BC511" s="348"/>
      <c r="BD511" s="348"/>
      <c r="BE511" s="302"/>
      <c r="BF511" s="294"/>
    </row>
    <row r="512" spans="1:58" ht="14.4" x14ac:dyDescent="0.3">
      <c r="A512" s="475"/>
      <c r="B512" s="513" t="e">
        <f>'EVOX Top Level BOM'!#REF!</f>
        <v>#REF!</v>
      </c>
      <c r="C512" s="351" t="e">
        <f>'EVOX Top Level BOM'!#REF!</f>
        <v>#REF!</v>
      </c>
      <c r="D512" s="351" t="e">
        <f>'EVOX Top Level BOM'!#REF!</f>
        <v>#REF!</v>
      </c>
      <c r="E512" s="586" t="e">
        <f>'EVOX Top Level BOM'!#REF!</f>
        <v>#REF!</v>
      </c>
      <c r="F512" s="586" t="e">
        <f>'EVOX Top Level BOM'!#REF!</f>
        <v>#REF!</v>
      </c>
      <c r="G512" s="589" t="e">
        <f>'EVOX Top Level BOM'!#REF!</f>
        <v>#REF!</v>
      </c>
      <c r="H512" s="491" t="e">
        <f>'EVOX Top Level BOM'!#REF!</f>
        <v>#REF!</v>
      </c>
      <c r="I512" s="489" t="e">
        <f>'EVOX Top Level BOM'!#REF!</f>
        <v>#REF!</v>
      </c>
      <c r="J512" s="492" t="e">
        <f>'EVOX Top Level BOM'!#REF!</f>
        <v>#REF!</v>
      </c>
      <c r="K512" s="761"/>
      <c r="L512" s="761"/>
      <c r="M512" s="761"/>
      <c r="N512" s="764"/>
      <c r="O512" s="763"/>
      <c r="P512" s="723"/>
      <c r="Q512" s="348"/>
      <c r="R512" s="513"/>
      <c r="S512" s="348"/>
      <c r="T512" s="348"/>
      <c r="U512" s="348"/>
      <c r="V512" s="348"/>
      <c r="W512" s="348"/>
      <c r="X512" s="351"/>
      <c r="Y512" s="351"/>
      <c r="Z512" s="351"/>
      <c r="AA512" s="351"/>
      <c r="AB512" s="351"/>
      <c r="AC512" s="351"/>
      <c r="AD512" s="348"/>
      <c r="AE512" s="348"/>
      <c r="AF512" s="348"/>
      <c r="AG512" s="452"/>
      <c r="AH512" s="348"/>
      <c r="AI512" s="348"/>
      <c r="AJ512" s="348"/>
      <c r="AK512" s="348"/>
      <c r="AL512" s="348"/>
      <c r="AM512" s="348"/>
      <c r="AN512" s="348"/>
      <c r="AO512" s="348"/>
      <c r="AP512" s="348"/>
      <c r="AQ512" s="348"/>
      <c r="AR512" s="357"/>
      <c r="AS512" s="357"/>
      <c r="AT512" s="347"/>
      <c r="AU512" s="348"/>
      <c r="AV512" s="348"/>
      <c r="AW512" s="349"/>
      <c r="AX512" s="348"/>
      <c r="AY512" s="348"/>
      <c r="AZ512" s="348"/>
      <c r="BA512" s="348"/>
      <c r="BB512" s="348"/>
      <c r="BC512" s="348"/>
      <c r="BD512" s="348"/>
      <c r="BE512" s="302"/>
      <c r="BF512" s="294"/>
    </row>
    <row r="513" spans="1:58" ht="14.4" x14ac:dyDescent="0.3">
      <c r="A513" s="464"/>
      <c r="B513" s="517" t="e">
        <f>'EVOX Top Level BOM'!#REF!</f>
        <v>#REF!</v>
      </c>
      <c r="C513" s="468" t="e">
        <f>'EVOX Top Level BOM'!#REF!</f>
        <v>#REF!</v>
      </c>
      <c r="D513" s="468" t="e">
        <f>'EVOX Top Level BOM'!#REF!</f>
        <v>#REF!</v>
      </c>
      <c r="E513" s="588" t="e">
        <f>'EVOX Top Level BOM'!#REF!</f>
        <v>#REF!</v>
      </c>
      <c r="F513" s="588" t="e">
        <f>'EVOX Top Level BOM'!#REF!</f>
        <v>#REF!</v>
      </c>
      <c r="G513" s="603" t="e">
        <f>'EVOX Top Level BOM'!#REF!</f>
        <v>#REF!</v>
      </c>
      <c r="H513" s="560" t="e">
        <f>'EVOX Top Level BOM'!#REF!</f>
        <v>#REF!</v>
      </c>
      <c r="I513" s="561" t="e">
        <f>'EVOX Top Level BOM'!#REF!</f>
        <v>#REF!</v>
      </c>
      <c r="J513" s="567" t="e">
        <f>'EVOX Top Level BOM'!#REF!</f>
        <v>#REF!</v>
      </c>
      <c r="K513" s="761"/>
      <c r="L513" s="761"/>
      <c r="M513" s="761"/>
      <c r="N513" s="764"/>
      <c r="O513" s="763"/>
      <c r="P513" s="723"/>
      <c r="Q513" s="348"/>
      <c r="R513" s="513"/>
      <c r="S513" s="348"/>
      <c r="T513" s="348"/>
      <c r="U513" s="348"/>
      <c r="V513" s="348"/>
      <c r="W513" s="348"/>
      <c r="X513" s="351"/>
      <c r="Y513" s="351"/>
      <c r="Z513" s="351"/>
      <c r="AA513" s="351"/>
      <c r="AB513" s="351"/>
      <c r="AC513" s="351"/>
      <c r="AD513" s="348"/>
      <c r="AE513" s="348"/>
      <c r="AF513" s="348"/>
      <c r="AG513" s="452"/>
      <c r="AH513" s="348"/>
      <c r="AI513" s="348"/>
      <c r="AJ513" s="348"/>
      <c r="AK513" s="348"/>
      <c r="AL513" s="348"/>
      <c r="AM513" s="348"/>
      <c r="AN513" s="348"/>
      <c r="AO513" s="348"/>
      <c r="AP513" s="348"/>
      <c r="AQ513" s="348"/>
      <c r="AR513" s="357"/>
      <c r="AS513" s="357"/>
      <c r="AT513" s="347"/>
      <c r="AU513" s="348"/>
      <c r="AV513" s="348"/>
      <c r="AW513" s="349"/>
      <c r="AX513" s="348"/>
      <c r="AY513" s="348"/>
      <c r="AZ513" s="348"/>
      <c r="BA513" s="348"/>
      <c r="BB513" s="348"/>
      <c r="BC513" s="348"/>
      <c r="BD513" s="348"/>
      <c r="BE513" s="302"/>
      <c r="BF513" s="294"/>
    </row>
    <row r="514" spans="1:58" ht="14.4" x14ac:dyDescent="0.3">
      <c r="A514" s="640"/>
      <c r="B514" s="648" t="e">
        <f>'EVOX Top Level BOM'!#REF!</f>
        <v>#REF!</v>
      </c>
      <c r="C514" s="641" t="e">
        <f>'EVOX Top Level BOM'!#REF!</f>
        <v>#REF!</v>
      </c>
      <c r="D514" s="641" t="e">
        <f>'EVOX Top Level BOM'!#REF!</f>
        <v>#REF!</v>
      </c>
      <c r="E514" s="649" t="e">
        <f>'EVOX Top Level BOM'!#REF!</f>
        <v>#REF!</v>
      </c>
      <c r="F514" s="649" t="e">
        <f>'EVOX Top Level BOM'!#REF!</f>
        <v>#REF!</v>
      </c>
      <c r="G514" s="687" t="e">
        <f>'EVOX Top Level BOM'!#REF!</f>
        <v>#REF!</v>
      </c>
      <c r="H514" s="650" t="e">
        <f>'EVOX Top Level BOM'!#REF!</f>
        <v>#REF!</v>
      </c>
      <c r="I514" s="651" t="e">
        <f>'EVOX Top Level BOM'!#REF!</f>
        <v>#REF!</v>
      </c>
      <c r="J514" s="695" t="e">
        <f>'EVOX Top Level BOM'!#REF!</f>
        <v>#REF!</v>
      </c>
      <c r="K514" s="761"/>
      <c r="L514" s="761"/>
      <c r="M514" s="761"/>
      <c r="N514" s="764"/>
      <c r="O514" s="763"/>
      <c r="P514" s="723"/>
      <c r="Q514" s="348"/>
      <c r="R514" s="513"/>
      <c r="S514" s="348"/>
      <c r="T514" s="348"/>
      <c r="U514" s="348"/>
      <c r="V514" s="348"/>
      <c r="W514" s="348"/>
      <c r="X514" s="351"/>
      <c r="Y514" s="351"/>
      <c r="Z514" s="351"/>
      <c r="AA514" s="351"/>
      <c r="AB514" s="351"/>
      <c r="AC514" s="351"/>
      <c r="AD514" s="348"/>
      <c r="AE514" s="348"/>
      <c r="AF514" s="348"/>
      <c r="AG514" s="452"/>
      <c r="AH514" s="348"/>
      <c r="AI514" s="348"/>
      <c r="AJ514" s="348"/>
      <c r="AK514" s="348"/>
      <c r="AL514" s="348"/>
      <c r="AM514" s="348"/>
      <c r="AN514" s="348"/>
      <c r="AO514" s="348"/>
      <c r="AP514" s="348"/>
      <c r="AQ514" s="348"/>
      <c r="AR514" s="357"/>
      <c r="AS514" s="357"/>
      <c r="AT514" s="347"/>
      <c r="AU514" s="348"/>
      <c r="AV514" s="348"/>
      <c r="AW514" s="349"/>
      <c r="AX514" s="348"/>
      <c r="AY514" s="348"/>
      <c r="AZ514" s="348"/>
      <c r="BA514" s="348"/>
      <c r="BB514" s="348"/>
      <c r="BC514" s="348"/>
      <c r="BD514" s="348"/>
      <c r="BE514" s="302"/>
      <c r="BF514" s="294"/>
    </row>
    <row r="515" spans="1:58" ht="14.4" x14ac:dyDescent="0.3">
      <c r="A515" s="464"/>
      <c r="B515" s="517" t="e">
        <f>'EVOX Top Level BOM'!#REF!</f>
        <v>#REF!</v>
      </c>
      <c r="C515" s="468" t="e">
        <f>'EVOX Top Level BOM'!#REF!</f>
        <v>#REF!</v>
      </c>
      <c r="D515" s="468" t="e">
        <f>'EVOX Top Level BOM'!#REF!</f>
        <v>#REF!</v>
      </c>
      <c r="E515" s="588" t="e">
        <f>'EVOX Top Level BOM'!#REF!</f>
        <v>#REF!</v>
      </c>
      <c r="F515" s="588" t="e">
        <f>'EVOX Top Level BOM'!#REF!</f>
        <v>#REF!</v>
      </c>
      <c r="G515" s="603" t="e">
        <f>'EVOX Top Level BOM'!#REF!</f>
        <v>#REF!</v>
      </c>
      <c r="H515" s="560" t="e">
        <f>'EVOX Top Level BOM'!#REF!</f>
        <v>#REF!</v>
      </c>
      <c r="I515" s="561" t="e">
        <f>'EVOX Top Level BOM'!#REF!</f>
        <v>#REF!</v>
      </c>
      <c r="J515" s="567" t="e">
        <f>'EVOX Top Level BOM'!#REF!</f>
        <v>#REF!</v>
      </c>
      <c r="K515" s="761"/>
      <c r="L515" s="761"/>
      <c r="M515" s="761"/>
      <c r="N515" s="764"/>
      <c r="O515" s="763"/>
      <c r="P515" s="723"/>
      <c r="Q515" s="348"/>
      <c r="R515" s="513"/>
      <c r="S515" s="348"/>
      <c r="T515" s="348"/>
      <c r="U515" s="348"/>
      <c r="V515" s="348"/>
      <c r="W515" s="348"/>
      <c r="X515" s="351"/>
      <c r="Y515" s="351"/>
      <c r="Z515" s="351"/>
      <c r="AA515" s="351"/>
      <c r="AB515" s="351"/>
      <c r="AC515" s="351"/>
      <c r="AD515" s="348"/>
      <c r="AE515" s="348"/>
      <c r="AF515" s="348"/>
      <c r="AG515" s="452"/>
      <c r="AH515" s="348"/>
      <c r="AI515" s="348"/>
      <c r="AJ515" s="348"/>
      <c r="AK515" s="348"/>
      <c r="AL515" s="348"/>
      <c r="AM515" s="348"/>
      <c r="AN515" s="348"/>
      <c r="AO515" s="348"/>
      <c r="AP515" s="348"/>
      <c r="AQ515" s="348"/>
      <c r="AR515" s="357"/>
      <c r="AS515" s="357"/>
      <c r="AT515" s="347"/>
      <c r="AU515" s="348"/>
      <c r="AV515" s="348"/>
      <c r="AW515" s="349"/>
      <c r="AX515" s="348"/>
      <c r="AY515" s="348"/>
      <c r="AZ515" s="348"/>
      <c r="BA515" s="348"/>
      <c r="BB515" s="348"/>
      <c r="BC515" s="348"/>
      <c r="BD515" s="348"/>
      <c r="BE515" s="302"/>
      <c r="BF515" s="294"/>
    </row>
    <row r="516" spans="1:58" ht="14.4" x14ac:dyDescent="0.3">
      <c r="A516" s="640"/>
      <c r="B516" s="648" t="e">
        <f>'EVOX Top Level BOM'!#REF!</f>
        <v>#REF!</v>
      </c>
      <c r="C516" s="641" t="e">
        <f>'EVOX Top Level BOM'!#REF!</f>
        <v>#REF!</v>
      </c>
      <c r="D516" s="641" t="e">
        <f>'EVOX Top Level BOM'!#REF!</f>
        <v>#REF!</v>
      </c>
      <c r="E516" s="649" t="e">
        <f>'EVOX Top Level BOM'!#REF!</f>
        <v>#REF!</v>
      </c>
      <c r="F516" s="649" t="e">
        <f>'EVOX Top Level BOM'!#REF!</f>
        <v>#REF!</v>
      </c>
      <c r="G516" s="687" t="e">
        <f>'EVOX Top Level BOM'!#REF!</f>
        <v>#REF!</v>
      </c>
      <c r="H516" s="650" t="e">
        <f>'EVOX Top Level BOM'!#REF!</f>
        <v>#REF!</v>
      </c>
      <c r="I516" s="651" t="e">
        <f>'EVOX Top Level BOM'!#REF!</f>
        <v>#REF!</v>
      </c>
      <c r="J516" s="695" t="e">
        <f>'EVOX Top Level BOM'!#REF!</f>
        <v>#REF!</v>
      </c>
      <c r="K516" s="761"/>
      <c r="L516" s="761"/>
      <c r="M516" s="761"/>
      <c r="N516" s="764"/>
      <c r="O516" s="763"/>
      <c r="P516" s="723"/>
      <c r="Q516" s="348"/>
      <c r="R516" s="513"/>
      <c r="S516" s="348"/>
      <c r="T516" s="348"/>
      <c r="U516" s="348"/>
      <c r="V516" s="348"/>
      <c r="W516" s="348"/>
      <c r="X516" s="351"/>
      <c r="Y516" s="351"/>
      <c r="Z516" s="351"/>
      <c r="AA516" s="351"/>
      <c r="AB516" s="351"/>
      <c r="AC516" s="351"/>
      <c r="AD516" s="348"/>
      <c r="AE516" s="348"/>
      <c r="AF516" s="348"/>
      <c r="AG516" s="452"/>
      <c r="AH516" s="348"/>
      <c r="AI516" s="348"/>
      <c r="AJ516" s="348"/>
      <c r="AK516" s="348"/>
      <c r="AL516" s="348"/>
      <c r="AM516" s="348"/>
      <c r="AN516" s="348"/>
      <c r="AO516" s="348"/>
      <c r="AP516" s="348"/>
      <c r="AQ516" s="348"/>
      <c r="AR516" s="357"/>
      <c r="AS516" s="357"/>
      <c r="AT516" s="347"/>
      <c r="AU516" s="348"/>
      <c r="AV516" s="348"/>
      <c r="AW516" s="349"/>
      <c r="AX516" s="348"/>
      <c r="AY516" s="348"/>
      <c r="AZ516" s="348"/>
      <c r="BA516" s="348"/>
      <c r="BB516" s="348"/>
      <c r="BC516" s="348"/>
      <c r="BD516" s="348"/>
      <c r="BE516" s="302"/>
      <c r="BF516" s="294"/>
    </row>
    <row r="517" spans="1:58" ht="14.4" x14ac:dyDescent="0.3">
      <c r="A517" s="475"/>
      <c r="B517" s="513" t="e">
        <f>'EVOX Top Level BOM'!#REF!</f>
        <v>#REF!</v>
      </c>
      <c r="C517" s="351" t="e">
        <f>'EVOX Top Level BOM'!#REF!</f>
        <v>#REF!</v>
      </c>
      <c r="D517" s="351" t="e">
        <f>'EVOX Top Level BOM'!#REF!</f>
        <v>#REF!</v>
      </c>
      <c r="E517" s="586" t="e">
        <f>'EVOX Top Level BOM'!#REF!</f>
        <v>#REF!</v>
      </c>
      <c r="F517" s="586" t="e">
        <f>'EVOX Top Level BOM'!#REF!</f>
        <v>#REF!</v>
      </c>
      <c r="G517" s="589" t="e">
        <f>'EVOX Top Level BOM'!#REF!</f>
        <v>#REF!</v>
      </c>
      <c r="H517" s="491" t="e">
        <f>'EVOX Top Level BOM'!#REF!</f>
        <v>#REF!</v>
      </c>
      <c r="I517" s="489" t="e">
        <f>'EVOX Top Level BOM'!#REF!</f>
        <v>#REF!</v>
      </c>
      <c r="J517" s="492" t="e">
        <f>'EVOX Top Level BOM'!#REF!</f>
        <v>#REF!</v>
      </c>
      <c r="K517" s="761"/>
      <c r="L517" s="761"/>
      <c r="M517" s="761"/>
      <c r="N517" s="764"/>
      <c r="O517" s="763"/>
      <c r="P517" s="723"/>
      <c r="Q517" s="348"/>
      <c r="R517" s="513"/>
      <c r="S517" s="348"/>
      <c r="T517" s="348"/>
      <c r="U517" s="348"/>
      <c r="V517" s="348"/>
      <c r="W517" s="348"/>
      <c r="X517" s="351"/>
      <c r="Y517" s="351"/>
      <c r="Z517" s="351"/>
      <c r="AA517" s="351"/>
      <c r="AB517" s="351"/>
      <c r="AC517" s="351"/>
      <c r="AD517" s="348"/>
      <c r="AE517" s="348"/>
      <c r="AF517" s="348"/>
      <c r="AG517" s="452"/>
      <c r="AH517" s="348"/>
      <c r="AI517" s="348"/>
      <c r="AJ517" s="348"/>
      <c r="AK517" s="348"/>
      <c r="AL517" s="348"/>
      <c r="AM517" s="348"/>
      <c r="AN517" s="348"/>
      <c r="AO517" s="348"/>
      <c r="AP517" s="348"/>
      <c r="AQ517" s="348"/>
      <c r="AR517" s="357"/>
      <c r="AS517" s="357"/>
      <c r="AT517" s="347"/>
      <c r="AU517" s="348"/>
      <c r="AV517" s="348"/>
      <c r="AW517" s="349"/>
      <c r="AX517" s="348"/>
      <c r="AY517" s="348"/>
      <c r="AZ517" s="348"/>
      <c r="BA517" s="348"/>
      <c r="BB517" s="348"/>
      <c r="BC517" s="348"/>
      <c r="BD517" s="348"/>
      <c r="BE517" s="302"/>
      <c r="BF517" s="294"/>
    </row>
    <row r="518" spans="1:58" ht="14.4" x14ac:dyDescent="0.3">
      <c r="A518" s="475"/>
      <c r="B518" s="513" t="e">
        <f>'EVOX Top Level BOM'!#REF!</f>
        <v>#REF!</v>
      </c>
      <c r="C518" s="351" t="e">
        <f>'EVOX Top Level BOM'!#REF!</f>
        <v>#REF!</v>
      </c>
      <c r="D518" s="351" t="e">
        <f>'EVOX Top Level BOM'!#REF!</f>
        <v>#REF!</v>
      </c>
      <c r="E518" s="586" t="e">
        <f>'EVOX Top Level BOM'!#REF!</f>
        <v>#REF!</v>
      </c>
      <c r="F518" s="586" t="e">
        <f>'EVOX Top Level BOM'!#REF!</f>
        <v>#REF!</v>
      </c>
      <c r="G518" s="589" t="e">
        <f>'EVOX Top Level BOM'!#REF!</f>
        <v>#REF!</v>
      </c>
      <c r="H518" s="491" t="e">
        <f>'EVOX Top Level BOM'!#REF!</f>
        <v>#REF!</v>
      </c>
      <c r="I518" s="489" t="e">
        <f>'EVOX Top Level BOM'!#REF!</f>
        <v>#REF!</v>
      </c>
      <c r="J518" s="492" t="e">
        <f>'EVOX Top Level BOM'!#REF!</f>
        <v>#REF!</v>
      </c>
      <c r="K518" s="761"/>
      <c r="L518" s="761"/>
      <c r="M518" s="761"/>
      <c r="N518" s="764"/>
      <c r="O518" s="763"/>
      <c r="P518" s="723"/>
      <c r="Q518" s="348"/>
      <c r="R518" s="513"/>
      <c r="S518" s="348"/>
      <c r="T518" s="348"/>
      <c r="U518" s="348"/>
      <c r="V518" s="348"/>
      <c r="W518" s="348"/>
      <c r="X518" s="351"/>
      <c r="Y518" s="351"/>
      <c r="Z518" s="351"/>
      <c r="AA518" s="351"/>
      <c r="AB518" s="351"/>
      <c r="AC518" s="351"/>
      <c r="AD518" s="348"/>
      <c r="AE518" s="348"/>
      <c r="AF518" s="348"/>
      <c r="AG518" s="452"/>
      <c r="AH518" s="348"/>
      <c r="AI518" s="348"/>
      <c r="AJ518" s="348"/>
      <c r="AK518" s="348"/>
      <c r="AL518" s="348"/>
      <c r="AM518" s="348"/>
      <c r="AN518" s="348"/>
      <c r="AO518" s="348"/>
      <c r="AP518" s="348"/>
      <c r="AQ518" s="348"/>
      <c r="AR518" s="357"/>
      <c r="AS518" s="357"/>
      <c r="AT518" s="347"/>
      <c r="AU518" s="348"/>
      <c r="AV518" s="348"/>
      <c r="AW518" s="349"/>
      <c r="AX518" s="348"/>
      <c r="AY518" s="348"/>
      <c r="AZ518" s="348"/>
      <c r="BA518" s="348"/>
      <c r="BB518" s="348"/>
      <c r="BC518" s="348"/>
      <c r="BD518" s="348"/>
      <c r="BE518" s="302"/>
      <c r="BF518" s="294"/>
    </row>
    <row r="519" spans="1:58" ht="14.4" x14ac:dyDescent="0.3">
      <c r="A519" s="475"/>
      <c r="B519" s="513" t="e">
        <f>'EVOX Top Level BOM'!#REF!</f>
        <v>#REF!</v>
      </c>
      <c r="C519" s="351" t="e">
        <f>'EVOX Top Level BOM'!#REF!</f>
        <v>#REF!</v>
      </c>
      <c r="D519" s="351" t="e">
        <f>'EVOX Top Level BOM'!#REF!</f>
        <v>#REF!</v>
      </c>
      <c r="E519" s="586" t="e">
        <f>'EVOX Top Level BOM'!#REF!</f>
        <v>#REF!</v>
      </c>
      <c r="F519" s="586" t="e">
        <f>'EVOX Top Level BOM'!#REF!</f>
        <v>#REF!</v>
      </c>
      <c r="G519" s="589" t="e">
        <f>'EVOX Top Level BOM'!#REF!</f>
        <v>#REF!</v>
      </c>
      <c r="H519" s="491" t="e">
        <f>'EVOX Top Level BOM'!#REF!</f>
        <v>#REF!</v>
      </c>
      <c r="I519" s="489" t="e">
        <f>'EVOX Top Level BOM'!#REF!</f>
        <v>#REF!</v>
      </c>
      <c r="J519" s="492" t="e">
        <f>'EVOX Top Level BOM'!#REF!</f>
        <v>#REF!</v>
      </c>
      <c r="K519" s="761"/>
      <c r="L519" s="761"/>
      <c r="M519" s="761"/>
      <c r="N519" s="764"/>
      <c r="O519" s="763"/>
      <c r="P519" s="723"/>
      <c r="Q519" s="348"/>
      <c r="R519" s="513"/>
      <c r="S519" s="348"/>
      <c r="T519" s="348"/>
      <c r="U519" s="348"/>
      <c r="V519" s="348"/>
      <c r="W519" s="348"/>
      <c r="X519" s="351"/>
      <c r="Y519" s="351"/>
      <c r="Z519" s="351"/>
      <c r="AA519" s="351"/>
      <c r="AB519" s="351"/>
      <c r="AC519" s="351"/>
      <c r="AD519" s="348"/>
      <c r="AE519" s="348"/>
      <c r="AF519" s="348"/>
      <c r="AG519" s="452"/>
      <c r="AH519" s="348"/>
      <c r="AI519" s="348"/>
      <c r="AJ519" s="348"/>
      <c r="AK519" s="348"/>
      <c r="AL519" s="348"/>
      <c r="AM519" s="348"/>
      <c r="AN519" s="348"/>
      <c r="AO519" s="348"/>
      <c r="AP519" s="348"/>
      <c r="AQ519" s="348"/>
      <c r="AR519" s="357"/>
      <c r="AS519" s="357"/>
      <c r="AT519" s="347"/>
      <c r="AU519" s="348"/>
      <c r="AV519" s="348"/>
      <c r="AW519" s="349"/>
      <c r="AX519" s="348"/>
      <c r="AY519" s="348"/>
      <c r="AZ519" s="348"/>
      <c r="BA519" s="348"/>
      <c r="BB519" s="348"/>
      <c r="BC519" s="348"/>
      <c r="BD519" s="348"/>
      <c r="BE519" s="302"/>
      <c r="BF519" s="294"/>
    </row>
    <row r="520" spans="1:58" ht="14.4" x14ac:dyDescent="0.3">
      <c r="A520" s="475"/>
      <c r="B520" s="513" t="e">
        <f>'EVOX Top Level BOM'!#REF!</f>
        <v>#REF!</v>
      </c>
      <c r="C520" s="351" t="e">
        <f>'EVOX Top Level BOM'!#REF!</f>
        <v>#REF!</v>
      </c>
      <c r="D520" s="351" t="e">
        <f>'EVOX Top Level BOM'!#REF!</f>
        <v>#REF!</v>
      </c>
      <c r="E520" s="586" t="e">
        <f>'EVOX Top Level BOM'!#REF!</f>
        <v>#REF!</v>
      </c>
      <c r="F520" s="586" t="e">
        <f>'EVOX Top Level BOM'!#REF!</f>
        <v>#REF!</v>
      </c>
      <c r="G520" s="589" t="e">
        <f>'EVOX Top Level BOM'!#REF!</f>
        <v>#REF!</v>
      </c>
      <c r="H520" s="491" t="e">
        <f>'EVOX Top Level BOM'!#REF!</f>
        <v>#REF!</v>
      </c>
      <c r="I520" s="489" t="e">
        <f>'EVOX Top Level BOM'!#REF!</f>
        <v>#REF!</v>
      </c>
      <c r="J520" s="492" t="e">
        <f>'EVOX Top Level BOM'!#REF!</f>
        <v>#REF!</v>
      </c>
      <c r="K520" s="761"/>
      <c r="L520" s="761"/>
      <c r="M520" s="761"/>
      <c r="N520" s="764"/>
      <c r="O520" s="763"/>
      <c r="P520" s="723"/>
      <c r="Q520" s="348"/>
      <c r="R520" s="513"/>
      <c r="S520" s="348"/>
      <c r="T520" s="348"/>
      <c r="U520" s="348"/>
      <c r="V520" s="348"/>
      <c r="W520" s="348"/>
      <c r="X520" s="351"/>
      <c r="Y520" s="351"/>
      <c r="Z520" s="351"/>
      <c r="AA520" s="351"/>
      <c r="AB520" s="351"/>
      <c r="AC520" s="351"/>
      <c r="AD520" s="348"/>
      <c r="AE520" s="348"/>
      <c r="AF520" s="348"/>
      <c r="AG520" s="452"/>
      <c r="AH520" s="348"/>
      <c r="AI520" s="348"/>
      <c r="AJ520" s="348"/>
      <c r="AK520" s="348"/>
      <c r="AL520" s="348"/>
      <c r="AM520" s="348"/>
      <c r="AN520" s="348"/>
      <c r="AO520" s="348"/>
      <c r="AP520" s="348"/>
      <c r="AQ520" s="348"/>
      <c r="AR520" s="357"/>
      <c r="AS520" s="357"/>
      <c r="AT520" s="347"/>
      <c r="AU520" s="348"/>
      <c r="AV520" s="348"/>
      <c r="AW520" s="349"/>
      <c r="AX520" s="348"/>
      <c r="AY520" s="348"/>
      <c r="AZ520" s="348"/>
      <c r="BA520" s="348"/>
      <c r="BB520" s="348"/>
      <c r="BC520" s="348"/>
      <c r="BD520" s="348"/>
      <c r="BE520" s="302"/>
      <c r="BF520" s="294"/>
    </row>
    <row r="521" spans="1:58" ht="14.4" x14ac:dyDescent="0.3">
      <c r="A521" s="640"/>
      <c r="B521" s="648" t="e">
        <f>'EVOX Top Level BOM'!#REF!</f>
        <v>#REF!</v>
      </c>
      <c r="C521" s="641" t="e">
        <f>'EVOX Top Level BOM'!#REF!</f>
        <v>#REF!</v>
      </c>
      <c r="D521" s="641" t="e">
        <f>'EVOX Top Level BOM'!#REF!</f>
        <v>#REF!</v>
      </c>
      <c r="E521" s="649" t="e">
        <f>'EVOX Top Level BOM'!#REF!</f>
        <v>#REF!</v>
      </c>
      <c r="F521" s="649" t="e">
        <f>'EVOX Top Level BOM'!#REF!</f>
        <v>#REF!</v>
      </c>
      <c r="G521" s="687" t="e">
        <f>'EVOX Top Level BOM'!#REF!</f>
        <v>#REF!</v>
      </c>
      <c r="H521" s="650" t="e">
        <f>'EVOX Top Level BOM'!#REF!</f>
        <v>#REF!</v>
      </c>
      <c r="I521" s="651" t="e">
        <f>'EVOX Top Level BOM'!#REF!</f>
        <v>#REF!</v>
      </c>
      <c r="J521" s="695" t="e">
        <f>'EVOX Top Level BOM'!#REF!</f>
        <v>#REF!</v>
      </c>
      <c r="K521" s="761"/>
      <c r="L521" s="761"/>
      <c r="M521" s="761"/>
      <c r="N521" s="764"/>
      <c r="O521" s="763"/>
      <c r="P521" s="723"/>
      <c r="Q521" s="348"/>
      <c r="R521" s="513"/>
      <c r="S521" s="348"/>
      <c r="T521" s="348"/>
      <c r="U521" s="348"/>
      <c r="V521" s="348"/>
      <c r="W521" s="348"/>
      <c r="X521" s="351"/>
      <c r="Y521" s="351"/>
      <c r="Z521" s="351"/>
      <c r="AA521" s="351"/>
      <c r="AB521" s="351"/>
      <c r="AC521" s="351"/>
      <c r="AD521" s="348"/>
      <c r="AE521" s="348"/>
      <c r="AF521" s="348"/>
      <c r="AG521" s="452"/>
      <c r="AH521" s="348"/>
      <c r="AI521" s="348"/>
      <c r="AJ521" s="348"/>
      <c r="AK521" s="348"/>
      <c r="AL521" s="348"/>
      <c r="AM521" s="348"/>
      <c r="AN521" s="348"/>
      <c r="AO521" s="348"/>
      <c r="AP521" s="348"/>
      <c r="AQ521" s="348"/>
      <c r="AR521" s="357"/>
      <c r="AS521" s="357"/>
      <c r="AT521" s="347"/>
      <c r="AU521" s="348"/>
      <c r="AV521" s="348"/>
      <c r="AW521" s="349"/>
      <c r="AX521" s="348"/>
      <c r="AY521" s="348"/>
      <c r="AZ521" s="348"/>
      <c r="BA521" s="348"/>
      <c r="BB521" s="348"/>
      <c r="BC521" s="348"/>
      <c r="BD521" s="348"/>
      <c r="BE521" s="302"/>
      <c r="BF521" s="294"/>
    </row>
    <row r="522" spans="1:58" ht="14.4" x14ac:dyDescent="0.3">
      <c r="A522" s="640"/>
      <c r="B522" s="648" t="e">
        <f>'EVOX Top Level BOM'!#REF!</f>
        <v>#REF!</v>
      </c>
      <c r="C522" s="641" t="e">
        <f>'EVOX Top Level BOM'!#REF!</f>
        <v>#REF!</v>
      </c>
      <c r="D522" s="641" t="e">
        <f>'EVOX Top Level BOM'!#REF!</f>
        <v>#REF!</v>
      </c>
      <c r="E522" s="649" t="e">
        <f>'EVOX Top Level BOM'!#REF!</f>
        <v>#REF!</v>
      </c>
      <c r="F522" s="649" t="e">
        <f>'EVOX Top Level BOM'!#REF!</f>
        <v>#REF!</v>
      </c>
      <c r="G522" s="687" t="e">
        <f>'EVOX Top Level BOM'!#REF!</f>
        <v>#REF!</v>
      </c>
      <c r="H522" s="650" t="e">
        <f>'EVOX Top Level BOM'!#REF!</f>
        <v>#REF!</v>
      </c>
      <c r="I522" s="651" t="e">
        <f>'EVOX Top Level BOM'!#REF!</f>
        <v>#REF!</v>
      </c>
      <c r="J522" s="695" t="e">
        <f>'EVOX Top Level BOM'!#REF!</f>
        <v>#REF!</v>
      </c>
      <c r="K522" s="761"/>
      <c r="L522" s="761"/>
      <c r="M522" s="761"/>
      <c r="N522" s="764"/>
      <c r="O522" s="763"/>
      <c r="P522" s="723"/>
      <c r="Q522" s="348"/>
      <c r="R522" s="513"/>
      <c r="S522" s="348"/>
      <c r="T522" s="348"/>
      <c r="U522" s="348"/>
      <c r="V522" s="348"/>
      <c r="W522" s="348"/>
      <c r="X522" s="351"/>
      <c r="Y522" s="351"/>
      <c r="Z522" s="351"/>
      <c r="AA522" s="351"/>
      <c r="AB522" s="351"/>
      <c r="AC522" s="351"/>
      <c r="AD522" s="348"/>
      <c r="AE522" s="348"/>
      <c r="AF522" s="348"/>
      <c r="AG522" s="452"/>
      <c r="AH522" s="348"/>
      <c r="AI522" s="348"/>
      <c r="AJ522" s="348"/>
      <c r="AK522" s="348"/>
      <c r="AL522" s="348"/>
      <c r="AM522" s="348"/>
      <c r="AN522" s="348"/>
      <c r="AO522" s="348"/>
      <c r="AP522" s="348"/>
      <c r="AQ522" s="348"/>
      <c r="AR522" s="357"/>
      <c r="AS522" s="357"/>
      <c r="AT522" s="347"/>
      <c r="AU522" s="348"/>
      <c r="AV522" s="348"/>
      <c r="AW522" s="349"/>
      <c r="AX522" s="348"/>
      <c r="AY522" s="348"/>
      <c r="AZ522" s="348"/>
      <c r="BA522" s="348"/>
      <c r="BB522" s="348"/>
      <c r="BC522" s="348"/>
      <c r="BD522" s="348"/>
      <c r="BE522" s="302"/>
      <c r="BF522" s="294"/>
    </row>
    <row r="523" spans="1:58" ht="14.4" x14ac:dyDescent="0.3">
      <c r="A523" s="640"/>
      <c r="B523" s="648" t="e">
        <f>'EVOX Top Level BOM'!#REF!</f>
        <v>#REF!</v>
      </c>
      <c r="C523" s="641" t="e">
        <f>'EVOX Top Level BOM'!#REF!</f>
        <v>#REF!</v>
      </c>
      <c r="D523" s="641" t="e">
        <f>'EVOX Top Level BOM'!#REF!</f>
        <v>#REF!</v>
      </c>
      <c r="E523" s="649" t="e">
        <f>'EVOX Top Level BOM'!#REF!</f>
        <v>#REF!</v>
      </c>
      <c r="F523" s="649" t="e">
        <f>'EVOX Top Level BOM'!#REF!</f>
        <v>#REF!</v>
      </c>
      <c r="G523" s="687" t="e">
        <f>'EVOX Top Level BOM'!#REF!</f>
        <v>#REF!</v>
      </c>
      <c r="H523" s="650" t="e">
        <f>'EVOX Top Level BOM'!#REF!</f>
        <v>#REF!</v>
      </c>
      <c r="I523" s="651" t="e">
        <f>'EVOX Top Level BOM'!#REF!</f>
        <v>#REF!</v>
      </c>
      <c r="J523" s="695" t="e">
        <f>'EVOX Top Level BOM'!#REF!</f>
        <v>#REF!</v>
      </c>
      <c r="K523" s="761"/>
      <c r="L523" s="761"/>
      <c r="M523" s="761"/>
      <c r="N523" s="764"/>
      <c r="O523" s="763"/>
      <c r="P523" s="723"/>
      <c r="Q523" s="348"/>
      <c r="R523" s="513"/>
      <c r="S523" s="348"/>
      <c r="T523" s="348"/>
      <c r="U523" s="348"/>
      <c r="V523" s="348"/>
      <c r="W523" s="348"/>
      <c r="X523" s="351"/>
      <c r="Y523" s="351"/>
      <c r="Z523" s="351"/>
      <c r="AA523" s="351"/>
      <c r="AB523" s="351"/>
      <c r="AC523" s="351"/>
      <c r="AD523" s="348"/>
      <c r="AE523" s="348"/>
      <c r="AF523" s="348"/>
      <c r="AG523" s="452"/>
      <c r="AH523" s="348"/>
      <c r="AI523" s="348"/>
      <c r="AJ523" s="348"/>
      <c r="AK523" s="348"/>
      <c r="AL523" s="348"/>
      <c r="AM523" s="348"/>
      <c r="AN523" s="348"/>
      <c r="AO523" s="348"/>
      <c r="AP523" s="348"/>
      <c r="AQ523" s="348"/>
      <c r="AR523" s="357"/>
      <c r="AS523" s="357"/>
      <c r="AT523" s="347"/>
      <c r="AU523" s="348"/>
      <c r="AV523" s="348"/>
      <c r="AW523" s="349"/>
      <c r="AX523" s="348"/>
      <c r="AY523" s="348"/>
      <c r="AZ523" s="348"/>
      <c r="BA523" s="348"/>
      <c r="BB523" s="348"/>
      <c r="BC523" s="348"/>
      <c r="BD523" s="348"/>
      <c r="BE523" s="302"/>
      <c r="BF523" s="294"/>
    </row>
    <row r="524" spans="1:58" ht="14.4" x14ac:dyDescent="0.3">
      <c r="A524" s="640"/>
      <c r="B524" s="648" t="e">
        <f>'EVOX Top Level BOM'!#REF!</f>
        <v>#REF!</v>
      </c>
      <c r="C524" s="641" t="e">
        <f>'EVOX Top Level BOM'!#REF!</f>
        <v>#REF!</v>
      </c>
      <c r="D524" s="641" t="e">
        <f>'EVOX Top Level BOM'!#REF!</f>
        <v>#REF!</v>
      </c>
      <c r="E524" s="649" t="e">
        <f>'EVOX Top Level BOM'!#REF!</f>
        <v>#REF!</v>
      </c>
      <c r="F524" s="649" t="e">
        <f>'EVOX Top Level BOM'!#REF!</f>
        <v>#REF!</v>
      </c>
      <c r="G524" s="687" t="e">
        <f>'EVOX Top Level BOM'!#REF!</f>
        <v>#REF!</v>
      </c>
      <c r="H524" s="650" t="e">
        <f>'EVOX Top Level BOM'!#REF!</f>
        <v>#REF!</v>
      </c>
      <c r="I524" s="651" t="e">
        <f>'EVOX Top Level BOM'!#REF!</f>
        <v>#REF!</v>
      </c>
      <c r="J524" s="695" t="e">
        <f>'EVOX Top Level BOM'!#REF!</f>
        <v>#REF!</v>
      </c>
      <c r="K524" s="761"/>
      <c r="L524" s="761"/>
      <c r="M524" s="761"/>
      <c r="N524" s="764"/>
      <c r="O524" s="763"/>
      <c r="P524" s="723"/>
      <c r="Q524" s="348"/>
      <c r="R524" s="513"/>
      <c r="S524" s="348"/>
      <c r="T524" s="348"/>
      <c r="U524" s="348"/>
      <c r="V524" s="348"/>
      <c r="W524" s="348"/>
      <c r="X524" s="351"/>
      <c r="Y524" s="351"/>
      <c r="Z524" s="351"/>
      <c r="AA524" s="351"/>
      <c r="AB524" s="351"/>
      <c r="AC524" s="351"/>
      <c r="AD524" s="348"/>
      <c r="AE524" s="348"/>
      <c r="AF524" s="348"/>
      <c r="AG524" s="452"/>
      <c r="AH524" s="348"/>
      <c r="AI524" s="348"/>
      <c r="AJ524" s="348"/>
      <c r="AK524" s="348"/>
      <c r="AL524" s="348"/>
      <c r="AM524" s="348"/>
      <c r="AN524" s="348"/>
      <c r="AO524" s="348"/>
      <c r="AP524" s="348"/>
      <c r="AQ524" s="348"/>
      <c r="AR524" s="357"/>
      <c r="AS524" s="357"/>
      <c r="AT524" s="347"/>
      <c r="AU524" s="348"/>
      <c r="AV524" s="348"/>
      <c r="AW524" s="349"/>
      <c r="AX524" s="348"/>
      <c r="AY524" s="348"/>
      <c r="AZ524" s="348"/>
      <c r="BA524" s="348"/>
      <c r="BB524" s="348"/>
      <c r="BC524" s="348"/>
      <c r="BD524" s="348"/>
      <c r="BE524" s="302"/>
      <c r="BF524" s="294"/>
    </row>
    <row r="525" spans="1:58" ht="14.4" x14ac:dyDescent="0.3">
      <c r="A525" s="640"/>
      <c r="B525" s="648" t="e">
        <f>'EVOX Top Level BOM'!#REF!</f>
        <v>#REF!</v>
      </c>
      <c r="C525" s="641" t="e">
        <f>'EVOX Top Level BOM'!#REF!</f>
        <v>#REF!</v>
      </c>
      <c r="D525" s="641" t="e">
        <f>'EVOX Top Level BOM'!#REF!</f>
        <v>#REF!</v>
      </c>
      <c r="E525" s="649" t="e">
        <f>'EVOX Top Level BOM'!#REF!</f>
        <v>#REF!</v>
      </c>
      <c r="F525" s="649" t="e">
        <f>'EVOX Top Level BOM'!#REF!</f>
        <v>#REF!</v>
      </c>
      <c r="G525" s="687" t="e">
        <f>'EVOX Top Level BOM'!#REF!</f>
        <v>#REF!</v>
      </c>
      <c r="H525" s="650" t="e">
        <f>'EVOX Top Level BOM'!#REF!</f>
        <v>#REF!</v>
      </c>
      <c r="I525" s="651" t="e">
        <f>'EVOX Top Level BOM'!#REF!</f>
        <v>#REF!</v>
      </c>
      <c r="J525" s="695" t="e">
        <f>'EVOX Top Level BOM'!#REF!</f>
        <v>#REF!</v>
      </c>
      <c r="K525" s="761"/>
      <c r="L525" s="761"/>
      <c r="M525" s="761"/>
      <c r="N525" s="764"/>
      <c r="O525" s="763"/>
      <c r="P525" s="723"/>
      <c r="Q525" s="348"/>
      <c r="R525" s="513"/>
      <c r="S525" s="348"/>
      <c r="T525" s="348"/>
      <c r="U525" s="348"/>
      <c r="V525" s="348"/>
      <c r="W525" s="348"/>
      <c r="X525" s="351"/>
      <c r="Y525" s="351"/>
      <c r="Z525" s="351"/>
      <c r="AA525" s="351"/>
      <c r="AB525" s="351"/>
      <c r="AC525" s="351"/>
      <c r="AD525" s="348"/>
      <c r="AE525" s="348"/>
      <c r="AF525" s="348"/>
      <c r="AG525" s="452"/>
      <c r="AH525" s="348"/>
      <c r="AI525" s="348"/>
      <c r="AJ525" s="348"/>
      <c r="AK525" s="348"/>
      <c r="AL525" s="348"/>
      <c r="AM525" s="348"/>
      <c r="AN525" s="348"/>
      <c r="AO525" s="348"/>
      <c r="AP525" s="348"/>
      <c r="AQ525" s="348"/>
      <c r="AR525" s="357"/>
      <c r="AS525" s="357"/>
      <c r="AT525" s="347"/>
      <c r="AU525" s="348"/>
      <c r="AV525" s="348"/>
      <c r="AW525" s="349"/>
      <c r="AX525" s="348"/>
      <c r="AY525" s="348"/>
      <c r="AZ525" s="348"/>
      <c r="BA525" s="348"/>
      <c r="BB525" s="348"/>
      <c r="BC525" s="348"/>
      <c r="BD525" s="348"/>
      <c r="BE525" s="302"/>
      <c r="BF525" s="294"/>
    </row>
    <row r="526" spans="1:58" ht="14.4" x14ac:dyDescent="0.3">
      <c r="A526" s="640"/>
      <c r="B526" s="648" t="e">
        <f>'EVOX Top Level BOM'!#REF!</f>
        <v>#REF!</v>
      </c>
      <c r="C526" s="641" t="e">
        <f>'EVOX Top Level BOM'!#REF!</f>
        <v>#REF!</v>
      </c>
      <c r="D526" s="641" t="e">
        <f>'EVOX Top Level BOM'!#REF!</f>
        <v>#REF!</v>
      </c>
      <c r="E526" s="649" t="e">
        <f>'EVOX Top Level BOM'!#REF!</f>
        <v>#REF!</v>
      </c>
      <c r="F526" s="649" t="e">
        <f>'EVOX Top Level BOM'!#REF!</f>
        <v>#REF!</v>
      </c>
      <c r="G526" s="687" t="e">
        <f>'EVOX Top Level BOM'!#REF!</f>
        <v>#REF!</v>
      </c>
      <c r="H526" s="650" t="e">
        <f>'EVOX Top Level BOM'!#REF!</f>
        <v>#REF!</v>
      </c>
      <c r="I526" s="651" t="e">
        <f>'EVOX Top Level BOM'!#REF!</f>
        <v>#REF!</v>
      </c>
      <c r="J526" s="695" t="e">
        <f>'EVOX Top Level BOM'!#REF!</f>
        <v>#REF!</v>
      </c>
      <c r="K526" s="761"/>
      <c r="L526" s="761"/>
      <c r="M526" s="761"/>
      <c r="N526" s="764"/>
      <c r="O526" s="763"/>
      <c r="P526" s="723"/>
      <c r="Q526" s="348"/>
      <c r="R526" s="513"/>
      <c r="S526" s="348"/>
      <c r="T526" s="348"/>
      <c r="U526" s="348"/>
      <c r="V526" s="348"/>
      <c r="W526" s="348"/>
      <c r="X526" s="351"/>
      <c r="Y526" s="351"/>
      <c r="Z526" s="351"/>
      <c r="AA526" s="351"/>
      <c r="AB526" s="351"/>
      <c r="AC526" s="351"/>
      <c r="AD526" s="348"/>
      <c r="AE526" s="348"/>
      <c r="AF526" s="348"/>
      <c r="AG526" s="452"/>
      <c r="AH526" s="348"/>
      <c r="AI526" s="348"/>
      <c r="AJ526" s="348"/>
      <c r="AK526" s="348"/>
      <c r="AL526" s="348"/>
      <c r="AM526" s="348"/>
      <c r="AN526" s="348"/>
      <c r="AO526" s="348"/>
      <c r="AP526" s="348"/>
      <c r="AQ526" s="348"/>
      <c r="AR526" s="357"/>
      <c r="AS526" s="357"/>
      <c r="AT526" s="347"/>
      <c r="AU526" s="348"/>
      <c r="AV526" s="348"/>
      <c r="AW526" s="349"/>
      <c r="AX526" s="348"/>
      <c r="AY526" s="348"/>
      <c r="AZ526" s="348"/>
      <c r="BA526" s="348"/>
      <c r="BB526" s="348"/>
      <c r="BC526" s="348"/>
      <c r="BD526" s="348"/>
      <c r="BE526" s="302"/>
      <c r="BF526" s="294"/>
    </row>
    <row r="527" spans="1:58" ht="14.4" x14ac:dyDescent="0.3">
      <c r="A527" s="475"/>
      <c r="B527" s="513" t="e">
        <f>'EVOX Top Level BOM'!#REF!</f>
        <v>#REF!</v>
      </c>
      <c r="C527" s="351" t="e">
        <f>'EVOX Top Level BOM'!#REF!</f>
        <v>#REF!</v>
      </c>
      <c r="D527" s="351" t="e">
        <f>'EVOX Top Level BOM'!#REF!</f>
        <v>#REF!</v>
      </c>
      <c r="E527" s="586" t="e">
        <f>'EVOX Top Level BOM'!#REF!</f>
        <v>#REF!</v>
      </c>
      <c r="F527" s="586" t="e">
        <f>'EVOX Top Level BOM'!#REF!</f>
        <v>#REF!</v>
      </c>
      <c r="G527" s="589" t="e">
        <f>'EVOX Top Level BOM'!#REF!</f>
        <v>#REF!</v>
      </c>
      <c r="H527" s="491" t="e">
        <f>'EVOX Top Level BOM'!#REF!</f>
        <v>#REF!</v>
      </c>
      <c r="I527" s="489" t="e">
        <f>'EVOX Top Level BOM'!#REF!</f>
        <v>#REF!</v>
      </c>
      <c r="J527" s="492" t="e">
        <f>'EVOX Top Level BOM'!#REF!</f>
        <v>#REF!</v>
      </c>
      <c r="K527" s="761"/>
      <c r="L527" s="761"/>
      <c r="M527" s="761"/>
      <c r="N527" s="764"/>
      <c r="O527" s="763"/>
      <c r="P527" s="723"/>
      <c r="Q527" s="348"/>
      <c r="R527" s="513"/>
      <c r="S527" s="348"/>
      <c r="T527" s="348"/>
      <c r="U527" s="348"/>
      <c r="V527" s="348"/>
      <c r="W527" s="348"/>
      <c r="X527" s="351"/>
      <c r="Y527" s="351"/>
      <c r="Z527" s="351"/>
      <c r="AA527" s="351"/>
      <c r="AB527" s="351"/>
      <c r="AC527" s="351"/>
      <c r="AD527" s="348"/>
      <c r="AE527" s="348"/>
      <c r="AF527" s="348"/>
      <c r="AG527" s="452"/>
      <c r="AH527" s="348"/>
      <c r="AI527" s="348"/>
      <c r="AJ527" s="348"/>
      <c r="AK527" s="348"/>
      <c r="AL527" s="348"/>
      <c r="AM527" s="348"/>
      <c r="AN527" s="348"/>
      <c r="AO527" s="348"/>
      <c r="AP527" s="348"/>
      <c r="AQ527" s="348"/>
      <c r="AR527" s="357"/>
      <c r="AS527" s="357"/>
      <c r="AT527" s="347"/>
      <c r="AU527" s="348"/>
      <c r="AV527" s="348"/>
      <c r="AW527" s="349"/>
      <c r="AX527" s="348"/>
      <c r="AY527" s="348"/>
      <c r="AZ527" s="348"/>
      <c r="BA527" s="348"/>
      <c r="BB527" s="348"/>
      <c r="BC527" s="348"/>
      <c r="BD527" s="348"/>
      <c r="BE527" s="302"/>
      <c r="BF527" s="294"/>
    </row>
    <row r="528" spans="1:58" ht="14.4" x14ac:dyDescent="0.3">
      <c r="A528" s="475"/>
      <c r="B528" s="513" t="e">
        <f>'EVOX Top Level BOM'!#REF!</f>
        <v>#REF!</v>
      </c>
      <c r="C528" s="351" t="e">
        <f>'EVOX Top Level BOM'!#REF!</f>
        <v>#REF!</v>
      </c>
      <c r="D528" s="351" t="e">
        <f>'EVOX Top Level BOM'!#REF!</f>
        <v>#REF!</v>
      </c>
      <c r="E528" s="586" t="e">
        <f>'EVOX Top Level BOM'!#REF!</f>
        <v>#REF!</v>
      </c>
      <c r="F528" s="586" t="e">
        <f>'EVOX Top Level BOM'!#REF!</f>
        <v>#REF!</v>
      </c>
      <c r="G528" s="589" t="e">
        <f>'EVOX Top Level BOM'!#REF!</f>
        <v>#REF!</v>
      </c>
      <c r="H528" s="491" t="e">
        <f>'EVOX Top Level BOM'!#REF!</f>
        <v>#REF!</v>
      </c>
      <c r="I528" s="489" t="e">
        <f>'EVOX Top Level BOM'!#REF!</f>
        <v>#REF!</v>
      </c>
      <c r="J528" s="492" t="e">
        <f>'EVOX Top Level BOM'!#REF!</f>
        <v>#REF!</v>
      </c>
      <c r="K528" s="761"/>
      <c r="L528" s="761"/>
      <c r="M528" s="761"/>
      <c r="N528" s="764"/>
      <c r="O528" s="763"/>
      <c r="P528" s="723"/>
      <c r="Q528" s="348"/>
      <c r="R528" s="513"/>
      <c r="S528" s="348"/>
      <c r="T528" s="348"/>
      <c r="U528" s="348"/>
      <c r="V528" s="348"/>
      <c r="W528" s="348"/>
      <c r="X528" s="351"/>
      <c r="Y528" s="351"/>
      <c r="Z528" s="351"/>
      <c r="AA528" s="351"/>
      <c r="AB528" s="351"/>
      <c r="AC528" s="351"/>
      <c r="AD528" s="348"/>
      <c r="AE528" s="348"/>
      <c r="AF528" s="348"/>
      <c r="AG528" s="452"/>
      <c r="AH528" s="348"/>
      <c r="AI528" s="348"/>
      <c r="AJ528" s="348"/>
      <c r="AK528" s="348"/>
      <c r="AL528" s="348"/>
      <c r="AM528" s="348"/>
      <c r="AN528" s="348"/>
      <c r="AO528" s="348"/>
      <c r="AP528" s="348"/>
      <c r="AQ528" s="348"/>
      <c r="AR528" s="357"/>
      <c r="AS528" s="357"/>
      <c r="AT528" s="347"/>
      <c r="AU528" s="348"/>
      <c r="AV528" s="348"/>
      <c r="AW528" s="349"/>
      <c r="AX528" s="348"/>
      <c r="AY528" s="348"/>
      <c r="AZ528" s="348"/>
      <c r="BA528" s="348"/>
      <c r="BB528" s="348"/>
      <c r="BC528" s="348"/>
      <c r="BD528" s="348"/>
      <c r="BE528" s="302"/>
      <c r="BF528" s="294"/>
    </row>
    <row r="529" spans="1:58" ht="14.4" x14ac:dyDescent="0.3">
      <c r="A529" s="475"/>
      <c r="B529" s="513" t="e">
        <f>'EVOX Top Level BOM'!#REF!</f>
        <v>#REF!</v>
      </c>
      <c r="C529" s="351" t="e">
        <f>'EVOX Top Level BOM'!#REF!</f>
        <v>#REF!</v>
      </c>
      <c r="D529" s="351" t="e">
        <f>'EVOX Top Level BOM'!#REF!</f>
        <v>#REF!</v>
      </c>
      <c r="E529" s="586" t="e">
        <f>'EVOX Top Level BOM'!#REF!</f>
        <v>#REF!</v>
      </c>
      <c r="F529" s="586" t="e">
        <f>'EVOX Top Level BOM'!#REF!</f>
        <v>#REF!</v>
      </c>
      <c r="G529" s="589" t="e">
        <f>'EVOX Top Level BOM'!#REF!</f>
        <v>#REF!</v>
      </c>
      <c r="H529" s="491" t="e">
        <f>'EVOX Top Level BOM'!#REF!</f>
        <v>#REF!</v>
      </c>
      <c r="I529" s="489" t="e">
        <f>'EVOX Top Level BOM'!#REF!</f>
        <v>#REF!</v>
      </c>
      <c r="J529" s="492" t="e">
        <f>'EVOX Top Level BOM'!#REF!</f>
        <v>#REF!</v>
      </c>
      <c r="K529" s="761"/>
      <c r="L529" s="761"/>
      <c r="M529" s="761"/>
      <c r="N529" s="764"/>
      <c r="O529" s="763"/>
      <c r="P529" s="723"/>
      <c r="Q529" s="348"/>
      <c r="R529" s="513"/>
      <c r="S529" s="348"/>
      <c r="T529" s="348"/>
      <c r="U529" s="348"/>
      <c r="V529" s="348"/>
      <c r="W529" s="348"/>
      <c r="X529" s="351"/>
      <c r="Y529" s="351"/>
      <c r="Z529" s="351"/>
      <c r="AA529" s="351"/>
      <c r="AB529" s="351"/>
      <c r="AC529" s="351"/>
      <c r="AD529" s="348"/>
      <c r="AE529" s="348"/>
      <c r="AF529" s="348"/>
      <c r="AG529" s="452"/>
      <c r="AH529" s="348"/>
      <c r="AI529" s="348"/>
      <c r="AJ529" s="348"/>
      <c r="AK529" s="348"/>
      <c r="AL529" s="348"/>
      <c r="AM529" s="348"/>
      <c r="AN529" s="348"/>
      <c r="AO529" s="348"/>
      <c r="AP529" s="348"/>
      <c r="AQ529" s="348"/>
      <c r="AR529" s="357"/>
      <c r="AS529" s="357"/>
      <c r="AT529" s="347"/>
      <c r="AU529" s="348"/>
      <c r="AV529" s="348"/>
      <c r="AW529" s="349"/>
      <c r="AX529" s="348"/>
      <c r="AY529" s="348"/>
      <c r="AZ529" s="348"/>
      <c r="BA529" s="348"/>
      <c r="BB529" s="348"/>
      <c r="BC529" s="348"/>
      <c r="BD529" s="348"/>
      <c r="BE529" s="302"/>
      <c r="BF529" s="294"/>
    </row>
    <row r="530" spans="1:58" ht="14.4" x14ac:dyDescent="0.3">
      <c r="A530" s="475"/>
      <c r="B530" s="513" t="e">
        <f>'EVOX Top Level BOM'!#REF!</f>
        <v>#REF!</v>
      </c>
      <c r="C530" s="351" t="e">
        <f>'EVOX Top Level BOM'!#REF!</f>
        <v>#REF!</v>
      </c>
      <c r="D530" s="351" t="e">
        <f>'EVOX Top Level BOM'!#REF!</f>
        <v>#REF!</v>
      </c>
      <c r="E530" s="586" t="e">
        <f>'EVOX Top Level BOM'!#REF!</f>
        <v>#REF!</v>
      </c>
      <c r="F530" s="586" t="e">
        <f>'EVOX Top Level BOM'!#REF!</f>
        <v>#REF!</v>
      </c>
      <c r="G530" s="589" t="e">
        <f>'EVOX Top Level BOM'!#REF!</f>
        <v>#REF!</v>
      </c>
      <c r="H530" s="491" t="e">
        <f>'EVOX Top Level BOM'!#REF!</f>
        <v>#REF!</v>
      </c>
      <c r="I530" s="489" t="e">
        <f>'EVOX Top Level BOM'!#REF!</f>
        <v>#REF!</v>
      </c>
      <c r="J530" s="492" t="e">
        <f>'EVOX Top Level BOM'!#REF!</f>
        <v>#REF!</v>
      </c>
      <c r="K530" s="761"/>
      <c r="L530" s="761"/>
      <c r="M530" s="761"/>
      <c r="N530" s="764"/>
      <c r="O530" s="763"/>
      <c r="P530" s="723"/>
      <c r="Q530" s="348"/>
      <c r="R530" s="513"/>
      <c r="S530" s="348"/>
      <c r="T530" s="348"/>
      <c r="U530" s="348"/>
      <c r="V530" s="348"/>
      <c r="W530" s="348"/>
      <c r="X530" s="351"/>
      <c r="Y530" s="351"/>
      <c r="Z530" s="351"/>
      <c r="AA530" s="351"/>
      <c r="AB530" s="351"/>
      <c r="AC530" s="351"/>
      <c r="AD530" s="348"/>
      <c r="AE530" s="348"/>
      <c r="AF530" s="348"/>
      <c r="AG530" s="452"/>
      <c r="AH530" s="348"/>
      <c r="AI530" s="348"/>
      <c r="AJ530" s="348"/>
      <c r="AK530" s="348"/>
      <c r="AL530" s="348"/>
      <c r="AM530" s="348"/>
      <c r="AN530" s="348"/>
      <c r="AO530" s="348"/>
      <c r="AP530" s="348"/>
      <c r="AQ530" s="348"/>
      <c r="AR530" s="357"/>
      <c r="AS530" s="357"/>
      <c r="AT530" s="347"/>
      <c r="AU530" s="348"/>
      <c r="AV530" s="348"/>
      <c r="AW530" s="349"/>
      <c r="AX530" s="348"/>
      <c r="AY530" s="348"/>
      <c r="AZ530" s="348"/>
      <c r="BA530" s="348"/>
      <c r="BB530" s="348"/>
      <c r="BC530" s="348"/>
      <c r="BD530" s="348"/>
      <c r="BE530" s="302"/>
      <c r="BF530" s="294"/>
    </row>
    <row r="531" spans="1:58" ht="14.4" x14ac:dyDescent="0.3">
      <c r="A531" s="475"/>
      <c r="B531" s="513" t="e">
        <f>'EVOX Top Level BOM'!#REF!</f>
        <v>#REF!</v>
      </c>
      <c r="C531" s="351" t="e">
        <f>'EVOX Top Level BOM'!#REF!</f>
        <v>#REF!</v>
      </c>
      <c r="D531" s="351" t="e">
        <f>'EVOX Top Level BOM'!#REF!</f>
        <v>#REF!</v>
      </c>
      <c r="E531" s="586" t="e">
        <f>'EVOX Top Level BOM'!#REF!</f>
        <v>#REF!</v>
      </c>
      <c r="F531" s="586" t="e">
        <f>'EVOX Top Level BOM'!#REF!</f>
        <v>#REF!</v>
      </c>
      <c r="G531" s="589" t="e">
        <f>'EVOX Top Level BOM'!#REF!</f>
        <v>#REF!</v>
      </c>
      <c r="H531" s="491" t="e">
        <f>'EVOX Top Level BOM'!#REF!</f>
        <v>#REF!</v>
      </c>
      <c r="I531" s="489" t="e">
        <f>'EVOX Top Level BOM'!#REF!</f>
        <v>#REF!</v>
      </c>
      <c r="J531" s="492" t="e">
        <f>'EVOX Top Level BOM'!#REF!</f>
        <v>#REF!</v>
      </c>
      <c r="K531" s="761"/>
      <c r="L531" s="761"/>
      <c r="M531" s="761"/>
      <c r="N531" s="764"/>
      <c r="O531" s="763"/>
      <c r="P531" s="723"/>
      <c r="Q531" s="348"/>
      <c r="R531" s="513"/>
      <c r="S531" s="348"/>
      <c r="T531" s="348"/>
      <c r="U531" s="348"/>
      <c r="V531" s="348"/>
      <c r="W531" s="348"/>
      <c r="X531" s="351"/>
      <c r="Y531" s="351"/>
      <c r="Z531" s="351"/>
      <c r="AA531" s="351"/>
      <c r="AB531" s="351"/>
      <c r="AC531" s="351"/>
      <c r="AD531" s="348"/>
      <c r="AE531" s="348"/>
      <c r="AF531" s="348"/>
      <c r="AG531" s="452"/>
      <c r="AH531" s="348"/>
      <c r="AI531" s="348"/>
      <c r="AJ531" s="348"/>
      <c r="AK531" s="348"/>
      <c r="AL531" s="348"/>
      <c r="AM531" s="348"/>
      <c r="AN531" s="348"/>
      <c r="AO531" s="348"/>
      <c r="AP531" s="348"/>
      <c r="AQ531" s="348"/>
      <c r="AR531" s="357"/>
      <c r="AS531" s="357"/>
      <c r="AT531" s="347"/>
      <c r="AU531" s="348"/>
      <c r="AV531" s="348"/>
      <c r="AW531" s="349"/>
      <c r="AX531" s="348"/>
      <c r="AY531" s="348"/>
      <c r="AZ531" s="348"/>
      <c r="BA531" s="348"/>
      <c r="BB531" s="348"/>
      <c r="BC531" s="348"/>
      <c r="BD531" s="348"/>
      <c r="BE531" s="302"/>
      <c r="BF531" s="294"/>
    </row>
    <row r="532" spans="1:58" ht="14.4" x14ac:dyDescent="0.3">
      <c r="A532" s="475"/>
      <c r="B532" s="513" t="e">
        <f>'EVOX Top Level BOM'!#REF!</f>
        <v>#REF!</v>
      </c>
      <c r="C532" s="351" t="e">
        <f>'EVOX Top Level BOM'!#REF!</f>
        <v>#REF!</v>
      </c>
      <c r="D532" s="351" t="e">
        <f>'EVOX Top Level BOM'!#REF!</f>
        <v>#REF!</v>
      </c>
      <c r="E532" s="586" t="e">
        <f>'EVOX Top Level BOM'!#REF!</f>
        <v>#REF!</v>
      </c>
      <c r="F532" s="586" t="e">
        <f>'EVOX Top Level BOM'!#REF!</f>
        <v>#REF!</v>
      </c>
      <c r="G532" s="589" t="e">
        <f>'EVOX Top Level BOM'!#REF!</f>
        <v>#REF!</v>
      </c>
      <c r="H532" s="491" t="e">
        <f>'EVOX Top Level BOM'!#REF!</f>
        <v>#REF!</v>
      </c>
      <c r="I532" s="489" t="e">
        <f>'EVOX Top Level BOM'!#REF!</f>
        <v>#REF!</v>
      </c>
      <c r="J532" s="492" t="e">
        <f>'EVOX Top Level BOM'!#REF!</f>
        <v>#REF!</v>
      </c>
      <c r="K532" s="761"/>
      <c r="L532" s="761"/>
      <c r="M532" s="761"/>
      <c r="N532" s="764"/>
      <c r="O532" s="763"/>
      <c r="P532" s="723"/>
      <c r="Q532" s="348"/>
      <c r="R532" s="513"/>
      <c r="S532" s="348"/>
      <c r="T532" s="348"/>
      <c r="U532" s="348"/>
      <c r="V532" s="348"/>
      <c r="W532" s="348"/>
      <c r="X532" s="351"/>
      <c r="Y532" s="351"/>
      <c r="Z532" s="351"/>
      <c r="AA532" s="351"/>
      <c r="AB532" s="351"/>
      <c r="AC532" s="351"/>
      <c r="AD532" s="348"/>
      <c r="AE532" s="348"/>
      <c r="AF532" s="348"/>
      <c r="AG532" s="452"/>
      <c r="AH532" s="348"/>
      <c r="AI532" s="348"/>
      <c r="AJ532" s="348"/>
      <c r="AK532" s="348"/>
      <c r="AL532" s="348"/>
      <c r="AM532" s="348"/>
      <c r="AN532" s="348"/>
      <c r="AO532" s="348"/>
      <c r="AP532" s="348"/>
      <c r="AQ532" s="348"/>
      <c r="AR532" s="357"/>
      <c r="AS532" s="357"/>
      <c r="AT532" s="347"/>
      <c r="AU532" s="348"/>
      <c r="AV532" s="348"/>
      <c r="AW532" s="349"/>
      <c r="AX532" s="348"/>
      <c r="AY532" s="348"/>
      <c r="AZ532" s="348"/>
      <c r="BA532" s="348"/>
      <c r="BB532" s="348"/>
      <c r="BC532" s="348"/>
      <c r="BD532" s="348"/>
      <c r="BE532" s="302"/>
      <c r="BF532" s="294"/>
    </row>
    <row r="533" spans="1:58" ht="14.4" x14ac:dyDescent="0.3">
      <c r="B533" s="348" t="e">
        <f>'EVOX Top Level BOM'!#REF!</f>
        <v>#REF!</v>
      </c>
      <c r="C533" s="351" t="e">
        <f>'EVOX Top Level BOM'!#REF!</f>
        <v>#REF!</v>
      </c>
      <c r="D533" s="351" t="e">
        <f>'EVOX Top Level BOM'!#REF!</f>
        <v>#REF!</v>
      </c>
      <c r="E533" s="586" t="e">
        <f>'EVOX Top Level BOM'!#REF!</f>
        <v>#REF!</v>
      </c>
      <c r="F533" s="586" t="e">
        <f>'EVOX Top Level BOM'!#REF!</f>
        <v>#REF!</v>
      </c>
      <c r="G533" s="593" t="e">
        <f>'EVOX Top Level BOM'!#REF!</f>
        <v>#REF!</v>
      </c>
      <c r="H533" s="593" t="e">
        <f>'EVOX Top Level BOM'!#REF!</f>
        <v>#REF!</v>
      </c>
      <c r="I533" s="489" t="e">
        <f>'EVOX Top Level BOM'!#REF!</f>
        <v>#REF!</v>
      </c>
      <c r="J533" s="490" t="e">
        <f>'EVOX Top Level BOM'!#REF!</f>
        <v>#REF!</v>
      </c>
      <c r="K533" s="774"/>
      <c r="L533" s="774"/>
      <c r="M533" s="774"/>
      <c r="N533" s="764"/>
      <c r="O533" s="763"/>
      <c r="P533" s="723"/>
      <c r="Q533" s="458"/>
      <c r="R533" s="513"/>
      <c r="S533" s="348"/>
      <c r="T533" s="348"/>
      <c r="U533" s="348"/>
      <c r="V533" s="348"/>
      <c r="W533" s="348"/>
      <c r="X533" s="351"/>
      <c r="Y533" s="351"/>
      <c r="Z533" s="351"/>
      <c r="AA533" s="351"/>
      <c r="AB533" s="351"/>
      <c r="AC533" s="351"/>
      <c r="AD533" s="348"/>
      <c r="AE533" s="351"/>
      <c r="AF533" s="351"/>
      <c r="AG533" s="352"/>
      <c r="AH533" s="348"/>
      <c r="AI533" s="348"/>
      <c r="AJ533" s="348"/>
      <c r="AK533" s="348"/>
      <c r="AL533" s="348"/>
      <c r="AM533" s="348"/>
      <c r="AN533" s="348"/>
      <c r="AO533" s="348"/>
      <c r="AP533" s="348"/>
      <c r="AQ533" s="348"/>
      <c r="AR533" s="357"/>
      <c r="AS533" s="357"/>
      <c r="AT533" s="347"/>
      <c r="AU533" s="348"/>
      <c r="AV533" s="348"/>
      <c r="AW533" s="349"/>
      <c r="AX533" s="348"/>
      <c r="AY533" s="348"/>
      <c r="AZ533" s="348"/>
      <c r="BA533" s="348"/>
      <c r="BB533" s="348"/>
      <c r="BC533" s="348"/>
      <c r="BD533" s="348"/>
      <c r="BE533" s="26"/>
      <c r="BF533" s="294"/>
    </row>
    <row r="534" spans="1:58" ht="14.4" x14ac:dyDescent="0.3">
      <c r="B534" s="348" t="e">
        <f>'EVOX Top Level BOM'!#REF!</f>
        <v>#REF!</v>
      </c>
      <c r="C534" s="351" t="e">
        <f>'EVOX Top Level BOM'!#REF!</f>
        <v>#REF!</v>
      </c>
      <c r="D534" s="351" t="e">
        <f>'EVOX Top Level BOM'!#REF!</f>
        <v>#REF!</v>
      </c>
      <c r="E534" s="586" t="e">
        <f>'EVOX Top Level BOM'!#REF!</f>
        <v>#REF!</v>
      </c>
      <c r="F534" s="586" t="e">
        <f>'EVOX Top Level BOM'!#REF!</f>
        <v>#REF!</v>
      </c>
      <c r="G534" s="593" t="e">
        <f>'EVOX Top Level BOM'!#REF!</f>
        <v>#REF!</v>
      </c>
      <c r="H534" s="593" t="e">
        <f>'EVOX Top Level BOM'!#REF!</f>
        <v>#REF!</v>
      </c>
      <c r="I534" s="489" t="e">
        <f>'EVOX Top Level BOM'!#REF!</f>
        <v>#REF!</v>
      </c>
      <c r="J534" s="490" t="e">
        <f>'EVOX Top Level BOM'!#REF!</f>
        <v>#REF!</v>
      </c>
      <c r="K534" s="774"/>
      <c r="L534" s="774"/>
      <c r="M534" s="774"/>
      <c r="N534" s="764"/>
      <c r="O534" s="763"/>
      <c r="P534" s="723"/>
      <c r="Q534" s="458"/>
      <c r="R534" s="513"/>
      <c r="S534" s="348"/>
      <c r="T534" s="348"/>
      <c r="U534" s="348"/>
      <c r="V534" s="348"/>
      <c r="W534" s="348"/>
      <c r="X534" s="351"/>
      <c r="Y534" s="351"/>
      <c r="Z534" s="351"/>
      <c r="AA534" s="351"/>
      <c r="AB534" s="351"/>
      <c r="AC534" s="351"/>
      <c r="AD534" s="348"/>
      <c r="AE534" s="351"/>
      <c r="AF534" s="351"/>
      <c r="AG534" s="352"/>
      <c r="AH534" s="348"/>
      <c r="AI534" s="348"/>
      <c r="AJ534" s="348"/>
      <c r="AK534" s="348"/>
      <c r="AL534" s="348"/>
      <c r="AM534" s="348"/>
      <c r="AN534" s="348"/>
      <c r="AO534" s="348"/>
      <c r="AP534" s="348"/>
      <c r="AQ534" s="348"/>
      <c r="AR534" s="357"/>
      <c r="AS534" s="357"/>
      <c r="AT534" s="347"/>
      <c r="AU534" s="348"/>
      <c r="AV534" s="348"/>
      <c r="AW534" s="349"/>
      <c r="AX534" s="348"/>
      <c r="AY534" s="348"/>
      <c r="AZ534" s="348"/>
      <c r="BA534" s="348"/>
      <c r="BB534" s="348"/>
      <c r="BC534" s="348"/>
      <c r="BD534" s="348"/>
      <c r="BE534" s="26"/>
      <c r="BF534" s="294"/>
    </row>
    <row r="535" spans="1:58" ht="14.4" x14ac:dyDescent="0.3">
      <c r="B535" s="348" t="e">
        <f>'EVOX Top Level BOM'!#REF!</f>
        <v>#REF!</v>
      </c>
      <c r="C535" s="351" t="e">
        <f>'EVOX Top Level BOM'!#REF!</f>
        <v>#REF!</v>
      </c>
      <c r="D535" s="351" t="e">
        <f>'EVOX Top Level BOM'!#REF!</f>
        <v>#REF!</v>
      </c>
      <c r="E535" s="586" t="e">
        <f>'EVOX Top Level BOM'!#REF!</f>
        <v>#REF!</v>
      </c>
      <c r="F535" s="586" t="e">
        <f>'EVOX Top Level BOM'!#REF!</f>
        <v>#REF!</v>
      </c>
      <c r="G535" s="593" t="e">
        <f>'EVOX Top Level BOM'!#REF!</f>
        <v>#REF!</v>
      </c>
      <c r="H535" s="593" t="e">
        <f>'EVOX Top Level BOM'!#REF!</f>
        <v>#REF!</v>
      </c>
      <c r="I535" s="489" t="e">
        <f>'EVOX Top Level BOM'!#REF!</f>
        <v>#REF!</v>
      </c>
      <c r="J535" s="490" t="e">
        <f>'EVOX Top Level BOM'!#REF!</f>
        <v>#REF!</v>
      </c>
      <c r="K535" s="774"/>
      <c r="L535" s="774"/>
      <c r="M535" s="774"/>
      <c r="N535" s="764"/>
      <c r="O535" s="763"/>
      <c r="P535" s="723"/>
      <c r="Q535" s="458"/>
      <c r="R535" s="513"/>
      <c r="S535" s="348"/>
      <c r="T535" s="348"/>
      <c r="U535" s="348"/>
      <c r="V535" s="348"/>
      <c r="W535" s="348"/>
      <c r="X535" s="351"/>
      <c r="Y535" s="351"/>
      <c r="Z535" s="351"/>
      <c r="AA535" s="351"/>
      <c r="AB535" s="351"/>
      <c r="AC535" s="351"/>
      <c r="AD535" s="348"/>
      <c r="AE535" s="351"/>
      <c r="AF535" s="351"/>
      <c r="AG535" s="352"/>
      <c r="AH535" s="348"/>
      <c r="AI535" s="348"/>
      <c r="AJ535" s="348"/>
      <c r="AK535" s="348"/>
      <c r="AL535" s="348"/>
      <c r="AM535" s="348"/>
      <c r="AN535" s="348"/>
      <c r="AO535" s="348"/>
      <c r="AP535" s="348"/>
      <c r="AQ535" s="348"/>
      <c r="AR535" s="357"/>
      <c r="AS535" s="357"/>
      <c r="AT535" s="347"/>
      <c r="AU535" s="348"/>
      <c r="AV535" s="348"/>
      <c r="AW535" s="349"/>
      <c r="AX535" s="348"/>
      <c r="AY535" s="348"/>
      <c r="AZ535" s="348"/>
      <c r="BA535" s="348"/>
      <c r="BB535" s="348"/>
      <c r="BC535" s="348"/>
      <c r="BD535" s="348"/>
      <c r="BE535" s="26"/>
      <c r="BF535" s="294"/>
    </row>
    <row r="536" spans="1:58" ht="14.4" x14ac:dyDescent="0.3">
      <c r="A536" s="528"/>
      <c r="B536" s="528" t="e">
        <f>'EVOX Top Level BOM'!#REF!</f>
        <v>#REF!</v>
      </c>
      <c r="C536" s="532" t="e">
        <f>'EVOX Top Level BOM'!#REF!</f>
        <v>#REF!</v>
      </c>
      <c r="D536" s="532" t="e">
        <f>'EVOX Top Level BOM'!#REF!</f>
        <v>#REF!</v>
      </c>
      <c r="E536" s="532" t="e">
        <f>'EVOX Top Level BOM'!#REF!</f>
        <v>#REF!</v>
      </c>
      <c r="F536" s="533" t="e">
        <f>'EVOX Top Level BOM'!#REF!</f>
        <v>#REF!</v>
      </c>
      <c r="G536" s="587" t="e">
        <f>'EVOX Top Level BOM'!#REF!</f>
        <v>#REF!</v>
      </c>
      <c r="H536" s="587" t="e">
        <f>'EVOX Top Level BOM'!#REF!</f>
        <v>#REF!</v>
      </c>
      <c r="I536" s="530" t="e">
        <f>'EVOX Top Level BOM'!#REF!</f>
        <v>#REF!</v>
      </c>
      <c r="J536" s="531" t="e">
        <f>'EVOX Top Level BOM'!#REF!</f>
        <v>#REF!</v>
      </c>
      <c r="K536" s="761"/>
      <c r="L536" s="761"/>
      <c r="M536" s="761"/>
      <c r="N536" s="764"/>
      <c r="O536" s="763"/>
      <c r="P536" s="723"/>
      <c r="Q536" s="348"/>
      <c r="R536" s="513"/>
      <c r="S536" s="348"/>
      <c r="T536" s="348"/>
      <c r="U536" s="348"/>
      <c r="V536" s="348"/>
      <c r="W536" s="348"/>
      <c r="X536" s="351"/>
      <c r="Y536" s="351"/>
      <c r="Z536" s="351"/>
      <c r="AA536" s="351"/>
      <c r="AB536" s="351"/>
      <c r="AC536" s="351"/>
      <c r="AD536" s="348"/>
      <c r="AE536" s="351"/>
      <c r="AF536" s="351"/>
      <c r="AG536" s="352"/>
      <c r="AH536" s="348"/>
      <c r="AI536" s="348"/>
      <c r="AJ536" s="348"/>
      <c r="AK536" s="348"/>
      <c r="AL536" s="348"/>
      <c r="AM536" s="348"/>
      <c r="AN536" s="348"/>
      <c r="AO536" s="348"/>
      <c r="AP536" s="348"/>
      <c r="AQ536" s="348"/>
      <c r="AR536" s="357"/>
      <c r="AS536" s="357"/>
      <c r="AT536" s="347"/>
      <c r="AU536" s="348"/>
      <c r="AV536" s="348"/>
      <c r="AW536" s="349"/>
      <c r="AX536" s="348"/>
      <c r="AY536" s="348"/>
      <c r="AZ536" s="348"/>
      <c r="BA536" s="348"/>
      <c r="BB536" s="348"/>
      <c r="BC536" s="348"/>
      <c r="BD536" s="348"/>
      <c r="BE536" s="26"/>
      <c r="BF536" s="294"/>
    </row>
    <row r="537" spans="1:58" ht="13.5" customHeight="1" x14ac:dyDescent="0.3">
      <c r="B537" s="348" t="e">
        <f>'EVOX Top Level BOM'!#REF!</f>
        <v>#REF!</v>
      </c>
      <c r="C537" s="351" t="e">
        <f>'EVOX Top Level BOM'!#REF!</f>
        <v>#REF!</v>
      </c>
      <c r="D537" s="351" t="e">
        <f>'EVOX Top Level BOM'!#REF!</f>
        <v>#REF!</v>
      </c>
      <c r="E537" s="351" t="e">
        <f>'EVOX Top Level BOM'!#REF!</f>
        <v>#REF!</v>
      </c>
      <c r="F537" s="460" t="e">
        <f>'EVOX Top Level BOM'!#REF!</f>
        <v>#REF!</v>
      </c>
      <c r="G537" s="586" t="e">
        <f>'EVOX Top Level BOM'!#REF!</f>
        <v>#REF!</v>
      </c>
      <c r="H537" s="586" t="e">
        <f>'EVOX Top Level BOM'!#REF!</f>
        <v>#REF!</v>
      </c>
      <c r="I537" s="456" t="e">
        <f>'EVOX Top Level BOM'!#REF!</f>
        <v>#REF!</v>
      </c>
      <c r="J537" s="462" t="e">
        <f>'EVOX Top Level BOM'!#REF!</f>
        <v>#REF!</v>
      </c>
      <c r="K537" s="761"/>
      <c r="L537" s="761"/>
      <c r="M537" s="761"/>
      <c r="N537" s="764"/>
      <c r="O537" s="763"/>
      <c r="P537" s="723"/>
      <c r="Q537" s="458"/>
      <c r="R537" s="513"/>
      <c r="S537" s="348"/>
      <c r="T537" s="348"/>
      <c r="U537" s="348"/>
      <c r="V537" s="348"/>
      <c r="W537" s="348"/>
      <c r="X537" s="351"/>
      <c r="Y537" s="351"/>
      <c r="Z537" s="351"/>
      <c r="AA537" s="351"/>
      <c r="AB537" s="351"/>
      <c r="AC537" s="351"/>
      <c r="AD537" s="348"/>
      <c r="AE537" s="351"/>
      <c r="AF537" s="351"/>
      <c r="AG537" s="558"/>
      <c r="AH537" s="348"/>
      <c r="AI537" s="348"/>
      <c r="AJ537" s="348"/>
      <c r="AK537" s="348"/>
      <c r="AL537" s="348"/>
      <c r="AM537" s="348"/>
      <c r="AN537" s="348"/>
      <c r="AO537" s="348"/>
      <c r="AP537" s="348"/>
      <c r="AQ537" s="348"/>
      <c r="AR537" s="357"/>
      <c r="AS537" s="357"/>
      <c r="AT537" s="347"/>
      <c r="AU537" s="348"/>
      <c r="AV537" s="348"/>
      <c r="AW537" s="349"/>
      <c r="AX537" s="348"/>
      <c r="AY537" s="348"/>
      <c r="AZ537" s="348"/>
      <c r="BA537" s="348"/>
      <c r="BB537" s="348"/>
      <c r="BC537" s="348"/>
      <c r="BD537" s="348"/>
      <c r="BE537" s="26"/>
      <c r="BF537" s="294"/>
    </row>
    <row r="538" spans="1:58" ht="13.5" customHeight="1" x14ac:dyDescent="0.3">
      <c r="A538" s="640"/>
      <c r="B538" s="640" t="e">
        <f>'EVOX Top Level BOM'!#REF!</f>
        <v>#REF!</v>
      </c>
      <c r="C538" s="641" t="e">
        <f>'EVOX Top Level BOM'!#REF!</f>
        <v>#REF!</v>
      </c>
      <c r="D538" s="641" t="e">
        <f>'EVOX Top Level BOM'!#REF!</f>
        <v>#REF!</v>
      </c>
      <c r="E538" s="641" t="e">
        <f>'EVOX Top Level BOM'!#REF!</f>
        <v>#REF!</v>
      </c>
      <c r="F538" s="642" t="e">
        <f>'EVOX Top Level BOM'!#REF!</f>
        <v>#REF!</v>
      </c>
      <c r="G538" s="649" t="e">
        <f>'EVOX Top Level BOM'!#REF!</f>
        <v>#REF!</v>
      </c>
      <c r="H538" s="650" t="e">
        <f>'EVOX Top Level BOM'!#REF!</f>
        <v>#REF!</v>
      </c>
      <c r="I538" s="651" t="e">
        <f>'EVOX Top Level BOM'!#REF!</f>
        <v>#REF!</v>
      </c>
      <c r="J538" s="652" t="e">
        <f>'EVOX Top Level BOM'!#REF!</f>
        <v>#REF!</v>
      </c>
      <c r="K538" s="761"/>
      <c r="L538" s="761"/>
      <c r="M538" s="761"/>
      <c r="N538" s="764"/>
      <c r="O538" s="763"/>
      <c r="P538" s="723"/>
      <c r="Q538" s="348"/>
      <c r="R538" s="513"/>
      <c r="S538" s="348"/>
      <c r="T538" s="348"/>
      <c r="U538" s="348"/>
      <c r="V538" s="348"/>
      <c r="W538" s="348"/>
      <c r="X538" s="351"/>
      <c r="Y538" s="351"/>
      <c r="Z538" s="351"/>
      <c r="AA538" s="351"/>
      <c r="AB538" s="351"/>
      <c r="AC538" s="351"/>
      <c r="AD538" s="348"/>
      <c r="AE538" s="351"/>
      <c r="AF538" s="351"/>
      <c r="AG538" s="558"/>
      <c r="AH538" s="348"/>
      <c r="AI538" s="348"/>
      <c r="AJ538" s="348"/>
      <c r="AK538" s="348"/>
      <c r="AL538" s="348"/>
      <c r="AM538" s="348"/>
      <c r="AN538" s="348"/>
      <c r="AO538" s="348"/>
      <c r="AP538" s="348"/>
      <c r="AQ538" s="348"/>
      <c r="AR538" s="357"/>
      <c r="AS538" s="357"/>
      <c r="AT538" s="347"/>
      <c r="AU538" s="348"/>
      <c r="AV538" s="348"/>
      <c r="AW538" s="349"/>
      <c r="AX538" s="348"/>
      <c r="AY538" s="348"/>
      <c r="AZ538" s="348"/>
      <c r="BA538" s="348"/>
      <c r="BB538" s="348"/>
      <c r="BC538" s="348"/>
      <c r="BD538" s="348"/>
      <c r="BE538" s="26"/>
      <c r="BF538" s="294"/>
    </row>
    <row r="539" spans="1:58" ht="13.5" customHeight="1" x14ac:dyDescent="0.3">
      <c r="A539" s="464"/>
      <c r="B539" s="464" t="e">
        <f>'EVOX Top Level BOM'!#REF!</f>
        <v>#REF!</v>
      </c>
      <c r="C539" s="468" t="e">
        <f>'EVOX Top Level BOM'!#REF!</f>
        <v>#REF!</v>
      </c>
      <c r="D539" s="468" t="e">
        <f>'EVOX Top Level BOM'!#REF!</f>
        <v>#REF!</v>
      </c>
      <c r="E539" s="468" t="e">
        <f>'EVOX Top Level BOM'!#REF!</f>
        <v>#REF!</v>
      </c>
      <c r="F539" s="467" t="e">
        <f>'EVOX Top Level BOM'!#REF!</f>
        <v>#REF!</v>
      </c>
      <c r="G539" s="588" t="e">
        <f>'EVOX Top Level BOM'!#REF!</f>
        <v>#REF!</v>
      </c>
      <c r="H539" s="560" t="e">
        <f>'EVOX Top Level BOM'!#REF!</f>
        <v>#REF!</v>
      </c>
      <c r="I539" s="660" t="e">
        <f>'EVOX Top Level BOM'!#REF!</f>
        <v>#REF!</v>
      </c>
      <c r="J539" s="562" t="e">
        <f>'EVOX Top Level BOM'!#REF!</f>
        <v>#REF!</v>
      </c>
      <c r="K539" s="761"/>
      <c r="L539" s="761"/>
      <c r="M539" s="761"/>
      <c r="N539" s="764"/>
      <c r="O539" s="763"/>
      <c r="P539" s="723"/>
      <c r="Q539" s="348"/>
      <c r="R539" s="746"/>
      <c r="S539" s="348"/>
      <c r="T539" s="348"/>
      <c r="U539" s="348"/>
      <c r="V539" s="348"/>
      <c r="W539" s="348"/>
      <c r="X539" s="351"/>
      <c r="Y539" s="351"/>
      <c r="Z539" s="351"/>
      <c r="AA539" s="351"/>
      <c r="AB539" s="351"/>
      <c r="AC539" s="351"/>
      <c r="AD539" s="348"/>
      <c r="AE539" s="351"/>
      <c r="AF539" s="351"/>
      <c r="AG539" s="558"/>
      <c r="AH539" s="348"/>
      <c r="AI539" s="348"/>
      <c r="AJ539" s="348"/>
      <c r="AK539" s="348"/>
      <c r="AL539" s="348"/>
      <c r="AM539" s="348"/>
      <c r="AN539" s="348"/>
      <c r="AO539" s="348"/>
      <c r="AP539" s="348"/>
      <c r="AQ539" s="348"/>
      <c r="AR539" s="357"/>
      <c r="AS539" s="357"/>
      <c r="AT539" s="347"/>
      <c r="AU539" s="348"/>
      <c r="AV539" s="348"/>
      <c r="AW539" s="349"/>
      <c r="AX539" s="348"/>
      <c r="AY539" s="348"/>
      <c r="AZ539" s="348"/>
      <c r="BA539" s="348"/>
      <c r="BB539" s="348"/>
      <c r="BC539" s="348"/>
      <c r="BD539" s="348"/>
      <c r="BE539" s="26"/>
      <c r="BF539" s="294"/>
    </row>
    <row r="540" spans="1:58" ht="13.5" customHeight="1" x14ac:dyDescent="0.3">
      <c r="A540" s="464"/>
      <c r="B540" s="464" t="e">
        <f>'EVOX Top Level BOM'!#REF!</f>
        <v>#REF!</v>
      </c>
      <c r="C540" s="468" t="e">
        <f>'EVOX Top Level BOM'!#REF!</f>
        <v>#REF!</v>
      </c>
      <c r="D540" s="468" t="e">
        <f>'EVOX Top Level BOM'!#REF!</f>
        <v>#REF!</v>
      </c>
      <c r="E540" s="468" t="e">
        <f>'EVOX Top Level BOM'!#REF!</f>
        <v>#REF!</v>
      </c>
      <c r="F540" s="467" t="e">
        <f>'EVOX Top Level BOM'!#REF!</f>
        <v>#REF!</v>
      </c>
      <c r="G540" s="588" t="e">
        <f>'EVOX Top Level BOM'!#REF!</f>
        <v>#REF!</v>
      </c>
      <c r="H540" s="560" t="e">
        <f>'EVOX Top Level BOM'!#REF!</f>
        <v>#REF!</v>
      </c>
      <c r="I540" s="561" t="e">
        <f>'EVOX Top Level BOM'!#REF!</f>
        <v>#REF!</v>
      </c>
      <c r="J540" s="562" t="e">
        <f>'EVOX Top Level BOM'!#REF!</f>
        <v>#REF!</v>
      </c>
      <c r="K540" s="761"/>
      <c r="L540" s="761"/>
      <c r="M540" s="761"/>
      <c r="N540" s="764"/>
      <c r="O540" s="763"/>
      <c r="P540" s="723"/>
      <c r="Q540" s="348"/>
      <c r="R540" s="513"/>
      <c r="S540" s="348"/>
      <c r="T540" s="348"/>
      <c r="U540" s="348"/>
      <c r="V540" s="348"/>
      <c r="W540" s="348"/>
      <c r="X540" s="351"/>
      <c r="Y540" s="351"/>
      <c r="Z540" s="351"/>
      <c r="AA540" s="351"/>
      <c r="AB540" s="351"/>
      <c r="AC540" s="351"/>
      <c r="AD540" s="348"/>
      <c r="AE540" s="351"/>
      <c r="AF540" s="351"/>
      <c r="AG540" s="558"/>
      <c r="AH540" s="348"/>
      <c r="AI540" s="348"/>
      <c r="AJ540" s="348"/>
      <c r="AK540" s="348"/>
      <c r="AL540" s="348"/>
      <c r="AM540" s="348"/>
      <c r="AN540" s="348"/>
      <c r="AO540" s="348"/>
      <c r="AP540" s="348"/>
      <c r="AQ540" s="348"/>
      <c r="AR540" s="357"/>
      <c r="AS540" s="357"/>
      <c r="AT540" s="347"/>
      <c r="AU540" s="348"/>
      <c r="AV540" s="348"/>
      <c r="AW540" s="349"/>
      <c r="AX540" s="348"/>
      <c r="AY540" s="348"/>
      <c r="AZ540" s="348"/>
      <c r="BA540" s="348"/>
      <c r="BB540" s="348"/>
      <c r="BC540" s="348"/>
      <c r="BD540" s="348"/>
      <c r="BE540" s="26"/>
      <c r="BF540" s="294"/>
    </row>
    <row r="541" spans="1:58" ht="13.5" customHeight="1" x14ac:dyDescent="0.3">
      <c r="A541" s="464"/>
      <c r="B541" s="464" t="e">
        <f>'EVOX Top Level BOM'!#REF!</f>
        <v>#REF!</v>
      </c>
      <c r="C541" s="468" t="e">
        <f>'EVOX Top Level BOM'!#REF!</f>
        <v>#REF!</v>
      </c>
      <c r="D541" s="468" t="e">
        <f>'EVOX Top Level BOM'!#REF!</f>
        <v>#REF!</v>
      </c>
      <c r="E541" s="468" t="e">
        <f>'EVOX Top Level BOM'!#REF!</f>
        <v>#REF!</v>
      </c>
      <c r="F541" s="467" t="e">
        <f>'EVOX Top Level BOM'!#REF!</f>
        <v>#REF!</v>
      </c>
      <c r="G541" s="588" t="e">
        <f>'EVOX Top Level BOM'!#REF!</f>
        <v>#REF!</v>
      </c>
      <c r="H541" s="560" t="e">
        <f>'EVOX Top Level BOM'!#REF!</f>
        <v>#REF!</v>
      </c>
      <c r="I541" s="561" t="e">
        <f>'EVOX Top Level BOM'!#REF!</f>
        <v>#REF!</v>
      </c>
      <c r="J541" s="562" t="e">
        <f>'EVOX Top Level BOM'!#REF!</f>
        <v>#REF!</v>
      </c>
      <c r="K541" s="761"/>
      <c r="L541" s="761"/>
      <c r="M541" s="761"/>
      <c r="N541" s="764"/>
      <c r="O541" s="763"/>
      <c r="P541" s="723"/>
      <c r="Q541" s="348"/>
      <c r="R541" s="513"/>
      <c r="S541" s="348"/>
      <c r="T541" s="348"/>
      <c r="U541" s="348"/>
      <c r="V541" s="348"/>
      <c r="W541" s="348"/>
      <c r="X541" s="351"/>
      <c r="Y541" s="351"/>
      <c r="Z541" s="351"/>
      <c r="AA541" s="351"/>
      <c r="AB541" s="351"/>
      <c r="AC541" s="351"/>
      <c r="AD541" s="348"/>
      <c r="AE541" s="351"/>
      <c r="AF541" s="351"/>
      <c r="AG541" s="558"/>
      <c r="AH541" s="348"/>
      <c r="AI541" s="348"/>
      <c r="AJ541" s="348"/>
      <c r="AK541" s="348"/>
      <c r="AL541" s="348"/>
      <c r="AM541" s="348"/>
      <c r="AN541" s="348"/>
      <c r="AO541" s="348"/>
      <c r="AP541" s="348"/>
      <c r="AQ541" s="348"/>
      <c r="AR541" s="357"/>
      <c r="AS541" s="357"/>
      <c r="AT541" s="347"/>
      <c r="AU541" s="348"/>
      <c r="AV541" s="348"/>
      <c r="AW541" s="349"/>
      <c r="AX541" s="348"/>
      <c r="AY541" s="348"/>
      <c r="AZ541" s="348"/>
      <c r="BA541" s="348"/>
      <c r="BB541" s="348"/>
      <c r="BC541" s="348"/>
      <c r="BD541" s="348"/>
      <c r="BE541" s="26"/>
      <c r="BF541" s="294"/>
    </row>
    <row r="542" spans="1:58" ht="13.5" customHeight="1" x14ac:dyDescent="0.3">
      <c r="A542" s="464"/>
      <c r="B542" s="464" t="e">
        <f>'EVOX Top Level BOM'!#REF!</f>
        <v>#REF!</v>
      </c>
      <c r="C542" s="468" t="e">
        <f>'EVOX Top Level BOM'!#REF!</f>
        <v>#REF!</v>
      </c>
      <c r="D542" s="468" t="e">
        <f>'EVOX Top Level BOM'!#REF!</f>
        <v>#REF!</v>
      </c>
      <c r="E542" s="468" t="e">
        <f>'EVOX Top Level BOM'!#REF!</f>
        <v>#REF!</v>
      </c>
      <c r="F542" s="467" t="e">
        <f>'EVOX Top Level BOM'!#REF!</f>
        <v>#REF!</v>
      </c>
      <c r="G542" s="588" t="e">
        <f>'EVOX Top Level BOM'!#REF!</f>
        <v>#REF!</v>
      </c>
      <c r="H542" s="560" t="e">
        <f>'EVOX Top Level BOM'!#REF!</f>
        <v>#REF!</v>
      </c>
      <c r="I542" s="561" t="e">
        <f>'EVOX Top Level BOM'!#REF!</f>
        <v>#REF!</v>
      </c>
      <c r="J542" s="562" t="e">
        <f>'EVOX Top Level BOM'!#REF!</f>
        <v>#REF!</v>
      </c>
      <c r="K542" s="761"/>
      <c r="L542" s="761"/>
      <c r="M542" s="761"/>
      <c r="N542" s="764"/>
      <c r="O542" s="763"/>
      <c r="P542" s="723"/>
      <c r="Q542" s="348"/>
      <c r="R542" s="513"/>
      <c r="S542" s="348"/>
      <c r="T542" s="348"/>
      <c r="U542" s="348"/>
      <c r="V542" s="348"/>
      <c r="W542" s="348"/>
      <c r="X542" s="351"/>
      <c r="Y542" s="351"/>
      <c r="Z542" s="351"/>
      <c r="AA542" s="351"/>
      <c r="AB542" s="351"/>
      <c r="AC542" s="351"/>
      <c r="AD542" s="348"/>
      <c r="AE542" s="351"/>
      <c r="AF542" s="351"/>
      <c r="AG542" s="558"/>
      <c r="AH542" s="348"/>
      <c r="AI542" s="348"/>
      <c r="AJ542" s="348"/>
      <c r="AK542" s="348"/>
      <c r="AL542" s="348"/>
      <c r="AM542" s="348"/>
      <c r="AN542" s="348"/>
      <c r="AO542" s="348"/>
      <c r="AP542" s="348"/>
      <c r="AQ542" s="348"/>
      <c r="AR542" s="357"/>
      <c r="AS542" s="357"/>
      <c r="AT542" s="347"/>
      <c r="AU542" s="348"/>
      <c r="AV542" s="348"/>
      <c r="AW542" s="349"/>
      <c r="AX542" s="348"/>
      <c r="AY542" s="348"/>
      <c r="AZ542" s="348"/>
      <c r="BA542" s="348"/>
      <c r="BB542" s="348"/>
      <c r="BC542" s="348"/>
      <c r="BD542" s="348"/>
      <c r="BE542" s="26"/>
      <c r="BF542" s="294"/>
    </row>
    <row r="543" spans="1:58" ht="13.5" customHeight="1" x14ac:dyDescent="0.3">
      <c r="A543" s="464"/>
      <c r="B543" s="464" t="e">
        <f>'EVOX Top Level BOM'!#REF!</f>
        <v>#REF!</v>
      </c>
      <c r="C543" s="468" t="e">
        <f>'EVOX Top Level BOM'!#REF!</f>
        <v>#REF!</v>
      </c>
      <c r="D543" s="468" t="e">
        <f>'EVOX Top Level BOM'!#REF!</f>
        <v>#REF!</v>
      </c>
      <c r="E543" s="468" t="e">
        <f>'EVOX Top Level BOM'!#REF!</f>
        <v>#REF!</v>
      </c>
      <c r="F543" s="467" t="e">
        <f>'EVOX Top Level BOM'!#REF!</f>
        <v>#REF!</v>
      </c>
      <c r="G543" s="588" t="e">
        <f>'EVOX Top Level BOM'!#REF!</f>
        <v>#REF!</v>
      </c>
      <c r="H543" s="560" t="e">
        <f>'EVOX Top Level BOM'!#REF!</f>
        <v>#REF!</v>
      </c>
      <c r="I543" s="561" t="e">
        <f>'EVOX Top Level BOM'!#REF!</f>
        <v>#REF!</v>
      </c>
      <c r="J543" s="562" t="e">
        <f>'EVOX Top Level BOM'!#REF!</f>
        <v>#REF!</v>
      </c>
      <c r="K543" s="761"/>
      <c r="L543" s="761"/>
      <c r="M543" s="761"/>
      <c r="N543" s="764"/>
      <c r="O543" s="763"/>
      <c r="P543" s="723"/>
      <c r="Q543" s="348"/>
      <c r="R543" s="513"/>
      <c r="S543" s="348"/>
      <c r="T543" s="348"/>
      <c r="U543" s="348"/>
      <c r="V543" s="348"/>
      <c r="W543" s="348"/>
      <c r="X543" s="351"/>
      <c r="Y543" s="351"/>
      <c r="Z543" s="351"/>
      <c r="AA543" s="351"/>
      <c r="AB543" s="351"/>
      <c r="AC543" s="351"/>
      <c r="AD543" s="348"/>
      <c r="AE543" s="351"/>
      <c r="AF543" s="351"/>
      <c r="AG543" s="558"/>
      <c r="AH543" s="348"/>
      <c r="AI543" s="348"/>
      <c r="AJ543" s="348"/>
      <c r="AK543" s="348"/>
      <c r="AL543" s="348"/>
      <c r="AM543" s="348"/>
      <c r="AN543" s="348"/>
      <c r="AO543" s="348"/>
      <c r="AP543" s="348"/>
      <c r="AQ543" s="348"/>
      <c r="AR543" s="357"/>
      <c r="AS543" s="357"/>
      <c r="AT543" s="347"/>
      <c r="AU543" s="348"/>
      <c r="AV543" s="348"/>
      <c r="AW543" s="349"/>
      <c r="AX543" s="348"/>
      <c r="AY543" s="348"/>
      <c r="AZ543" s="348"/>
      <c r="BA543" s="348"/>
      <c r="BB543" s="348"/>
      <c r="BC543" s="348"/>
      <c r="BD543" s="348"/>
      <c r="BE543" s="26"/>
      <c r="BF543" s="294"/>
    </row>
    <row r="544" spans="1:58" ht="13.5" customHeight="1" x14ac:dyDescent="0.3">
      <c r="A544" s="640"/>
      <c r="B544" s="640" t="e">
        <f>'EVOX Top Level BOM'!#REF!</f>
        <v>#REF!</v>
      </c>
      <c r="C544" s="641" t="e">
        <f>'EVOX Top Level BOM'!#REF!</f>
        <v>#REF!</v>
      </c>
      <c r="D544" s="641" t="e">
        <f>'EVOX Top Level BOM'!#REF!</f>
        <v>#REF!</v>
      </c>
      <c r="E544" s="641" t="e">
        <f>'EVOX Top Level BOM'!#REF!</f>
        <v>#REF!</v>
      </c>
      <c r="F544" s="643" t="e">
        <f>'EVOX Top Level BOM'!#REF!</f>
        <v>#REF!</v>
      </c>
      <c r="G544" s="644" t="e">
        <f>'EVOX Top Level BOM'!#REF!</f>
        <v>#REF!</v>
      </c>
      <c r="H544" s="645" t="e">
        <f>'EVOX Top Level BOM'!#REF!</f>
        <v>#REF!</v>
      </c>
      <c r="I544" s="646" t="e">
        <f>'EVOX Top Level BOM'!#REF!</f>
        <v>#REF!</v>
      </c>
      <c r="J544" s="647" t="e">
        <f>'EVOX Top Level BOM'!#REF!</f>
        <v>#REF!</v>
      </c>
      <c r="K544" s="769"/>
      <c r="L544" s="761"/>
      <c r="M544" s="761"/>
      <c r="N544" s="764"/>
      <c r="O544" s="763"/>
      <c r="P544" s="723"/>
      <c r="Q544" s="348"/>
      <c r="R544" s="513"/>
      <c r="S544" s="348"/>
      <c r="T544" s="348"/>
      <c r="U544" s="348"/>
      <c r="V544" s="348"/>
      <c r="W544" s="348"/>
      <c r="X544" s="351"/>
      <c r="Y544" s="351"/>
      <c r="Z544" s="351"/>
      <c r="AA544" s="351"/>
      <c r="AB544" s="351"/>
      <c r="AC544" s="351"/>
      <c r="AD544" s="348"/>
      <c r="AE544" s="351"/>
      <c r="AF544" s="351"/>
      <c r="AG544" s="558"/>
      <c r="AH544" s="348"/>
      <c r="AI544" s="348"/>
      <c r="AJ544" s="348"/>
      <c r="AK544" s="348"/>
      <c r="AL544" s="348"/>
      <c r="AM544" s="348"/>
      <c r="AN544" s="348"/>
      <c r="AO544" s="348"/>
      <c r="AP544" s="348"/>
      <c r="AQ544" s="348"/>
      <c r="AR544" s="357"/>
      <c r="AS544" s="357"/>
      <c r="AT544" s="347"/>
      <c r="AU544" s="348"/>
      <c r="AV544" s="348"/>
      <c r="AW544" s="349"/>
      <c r="AX544" s="348"/>
      <c r="AY544" s="348"/>
      <c r="AZ544" s="348"/>
      <c r="BA544" s="348"/>
      <c r="BB544" s="348"/>
      <c r="BC544" s="348"/>
      <c r="BD544" s="348"/>
      <c r="BE544" s="26"/>
      <c r="BF544" s="294"/>
    </row>
    <row r="545" spans="1:61" s="754" customFormat="1" ht="13.5" customHeight="1" x14ac:dyDescent="0.3">
      <c r="A545" s="548"/>
      <c r="B545" s="528" t="e">
        <f>'EVOX Top Level BOM'!#REF!</f>
        <v>#REF!</v>
      </c>
      <c r="C545" s="550" t="e">
        <f>'EVOX Top Level BOM'!#REF!</f>
        <v>#REF!</v>
      </c>
      <c r="D545" s="550" t="e">
        <f>'EVOX Top Level BOM'!#REF!</f>
        <v>#REF!</v>
      </c>
      <c r="E545" s="550" t="e">
        <f>'EVOX Top Level BOM'!#REF!</f>
        <v>#REF!</v>
      </c>
      <c r="F545" s="550" t="e">
        <f>'EVOX Top Level BOM'!#REF!</f>
        <v>#REF!</v>
      </c>
      <c r="G545" s="601" t="e">
        <f>'EVOX Top Level BOM'!#REF!</f>
        <v>#REF!</v>
      </c>
      <c r="H545" s="637" t="e">
        <f>'EVOX Top Level BOM'!#REF!</f>
        <v>#REF!</v>
      </c>
      <c r="I545" s="638" t="e">
        <f>'EVOX Top Level BOM'!#REF!</f>
        <v>#REF!</v>
      </c>
      <c r="J545" s="639" t="e">
        <f>'EVOX Top Level BOM'!#REF!</f>
        <v>#REF!</v>
      </c>
      <c r="K545" s="777"/>
      <c r="L545" s="778"/>
      <c r="M545" s="778"/>
      <c r="N545" s="776"/>
      <c r="O545" s="779"/>
      <c r="P545" s="748"/>
      <c r="Q545" s="557"/>
      <c r="R545" s="749"/>
      <c r="S545" s="557"/>
      <c r="T545" s="557"/>
      <c r="U545" s="557"/>
      <c r="V545" s="557"/>
      <c r="W545" s="557"/>
      <c r="X545" s="747"/>
      <c r="Y545" s="747"/>
      <c r="Z545" s="747"/>
      <c r="AA545" s="747"/>
      <c r="AB545" s="747"/>
      <c r="AC545" s="747"/>
      <c r="AD545" s="557"/>
      <c r="AE545" s="747"/>
      <c r="AF545" s="747"/>
      <c r="AG545" s="750"/>
      <c r="AH545" s="557"/>
      <c r="AI545" s="557"/>
      <c r="AJ545" s="557"/>
      <c r="AK545" s="557"/>
      <c r="AL545" s="557"/>
      <c r="AM545" s="557"/>
      <c r="AN545" s="557"/>
      <c r="AO545" s="557"/>
      <c r="AP545" s="557"/>
      <c r="AQ545" s="557"/>
      <c r="AR545" s="751"/>
      <c r="AS545" s="751"/>
      <c r="AT545" s="752"/>
      <c r="AU545" s="557"/>
      <c r="AV545" s="557"/>
      <c r="AW545" s="753"/>
      <c r="AX545" s="557"/>
      <c r="AY545" s="557"/>
      <c r="AZ545" s="557"/>
      <c r="BA545" s="557"/>
      <c r="BB545" s="557"/>
      <c r="BC545" s="557"/>
      <c r="BD545" s="557"/>
    </row>
    <row r="546" spans="1:61" ht="14.4" x14ac:dyDescent="0.3">
      <c r="B546" s="348" t="e">
        <f>'EVOX Top Level BOM'!#REF!</f>
        <v>#REF!</v>
      </c>
      <c r="C546" s="351" t="e">
        <f>'EVOX Top Level BOM'!#REF!</f>
        <v>#REF!</v>
      </c>
      <c r="D546" s="351" t="e">
        <f>'EVOX Top Level BOM'!#REF!</f>
        <v>#REF!</v>
      </c>
      <c r="E546" s="351" t="e">
        <f>'EVOX Top Level BOM'!#REF!</f>
        <v>#REF!</v>
      </c>
      <c r="F546" s="460" t="e">
        <f>'EVOX Top Level BOM'!#REF!</f>
        <v>#REF!</v>
      </c>
      <c r="G546" s="586" t="e">
        <f>'EVOX Top Level BOM'!#REF!</f>
        <v>#REF!</v>
      </c>
      <c r="H546" s="586" t="e">
        <f>'EVOX Top Level BOM'!#REF!</f>
        <v>#REF!</v>
      </c>
      <c r="I546" s="557" t="e">
        <f>'EVOX Top Level BOM'!#REF!</f>
        <v>#REF!</v>
      </c>
      <c r="J546" s="461" t="e">
        <f>'EVOX Top Level BOM'!#REF!</f>
        <v>#REF!</v>
      </c>
      <c r="K546" s="761"/>
      <c r="L546" s="761"/>
      <c r="M546" s="761"/>
      <c r="N546" s="764"/>
      <c r="O546" s="763"/>
      <c r="P546" s="723"/>
      <c r="Q546" s="458"/>
      <c r="R546" s="513"/>
      <c r="S546" s="348"/>
      <c r="T546" s="348"/>
      <c r="U546" s="348"/>
      <c r="V546" s="348"/>
      <c r="W546" s="348"/>
      <c r="X546" s="351"/>
      <c r="Y546" s="351"/>
      <c r="Z546" s="351"/>
      <c r="AA546" s="351"/>
      <c r="AB546" s="351"/>
      <c r="AC546" s="351"/>
      <c r="AD546" s="348"/>
      <c r="AE546" s="351"/>
      <c r="AF546" s="351"/>
      <c r="AG546" s="352"/>
      <c r="AH546" s="348"/>
      <c r="AI546" s="348"/>
      <c r="AJ546" s="348"/>
      <c r="AK546" s="348"/>
      <c r="AL546" s="348"/>
      <c r="AM546" s="348"/>
      <c r="AN546" s="348"/>
      <c r="AO546" s="348"/>
      <c r="AP546" s="348"/>
      <c r="AQ546" s="348"/>
      <c r="AR546" s="357"/>
      <c r="AS546" s="357"/>
      <c r="AT546" s="347"/>
      <c r="AU546" s="348"/>
      <c r="AV546" s="348"/>
      <c r="AW546" s="349"/>
      <c r="AX546" s="348"/>
      <c r="AY546" s="348"/>
      <c r="AZ546" s="348"/>
      <c r="BA546" s="348"/>
      <c r="BB546" s="348"/>
      <c r="BC546" s="348"/>
      <c r="BD546" s="348"/>
      <c r="BE546" s="26"/>
      <c r="BF546" s="294"/>
    </row>
    <row r="547" spans="1:61" ht="13.5" customHeight="1" x14ac:dyDescent="0.3">
      <c r="B547" s="348" t="e">
        <f>'EVOX Top Level BOM'!#REF!</f>
        <v>#REF!</v>
      </c>
      <c r="C547" s="351" t="e">
        <f>'EVOX Top Level BOM'!#REF!</f>
        <v>#REF!</v>
      </c>
      <c r="D547" s="351" t="e">
        <f>'EVOX Top Level BOM'!#REF!</f>
        <v>#REF!</v>
      </c>
      <c r="E547" s="351" t="e">
        <f>'EVOX Top Level BOM'!#REF!</f>
        <v>#REF!</v>
      </c>
      <c r="F547" s="586" t="e">
        <f>'EVOX Top Level BOM'!#REF!</f>
        <v>#REF!</v>
      </c>
      <c r="G547" s="586" t="e">
        <f>'EVOX Top Level BOM'!#REF!</f>
        <v>#REF!</v>
      </c>
      <c r="H547" s="586" t="e">
        <f>'EVOX Top Level BOM'!#REF!</f>
        <v>#REF!</v>
      </c>
      <c r="I547" s="557" t="e">
        <f>'EVOX Top Level BOM'!#REF!</f>
        <v>#REF!</v>
      </c>
      <c r="J547" s="461" t="e">
        <f>'EVOX Top Level BOM'!#REF!</f>
        <v>#REF!</v>
      </c>
      <c r="K547" s="761"/>
      <c r="L547" s="761"/>
      <c r="M547" s="761"/>
      <c r="N547" s="764"/>
      <c r="O547" s="763"/>
      <c r="P547" s="723"/>
      <c r="Q547" s="458"/>
      <c r="R547" s="513"/>
      <c r="S547" s="348"/>
      <c r="T547" s="348"/>
      <c r="U547" s="348"/>
      <c r="V547" s="348"/>
      <c r="W547" s="348"/>
      <c r="X547" s="351"/>
      <c r="Y547" s="351"/>
      <c r="Z547" s="351"/>
      <c r="AA547" s="351"/>
      <c r="AB547" s="351"/>
      <c r="AC547" s="351"/>
      <c r="AD547" s="348"/>
      <c r="AE547" s="351"/>
      <c r="AF547" s="351"/>
      <c r="AG547" s="352"/>
      <c r="AH547" s="348"/>
      <c r="AI547" s="348"/>
      <c r="AJ547" s="348"/>
      <c r="AK547" s="348"/>
      <c r="AL547" s="348"/>
      <c r="AM547" s="348"/>
      <c r="AN547" s="348"/>
      <c r="AO547" s="348"/>
      <c r="AP547" s="348"/>
      <c r="AQ547" s="348"/>
      <c r="AR547" s="357"/>
      <c r="AS547" s="357"/>
      <c r="AT547" s="347"/>
      <c r="AU547" s="348"/>
      <c r="AV547" s="348"/>
      <c r="AW547" s="349"/>
      <c r="AX547" s="348"/>
      <c r="AY547" s="348"/>
      <c r="AZ547" s="348"/>
      <c r="BA547" s="348"/>
      <c r="BB547" s="348"/>
      <c r="BC547" s="348"/>
      <c r="BD547" s="348"/>
      <c r="BE547" s="26"/>
      <c r="BF547" s="294"/>
    </row>
    <row r="548" spans="1:61" ht="14.4" x14ac:dyDescent="0.3">
      <c r="B548" s="513" t="e">
        <f>'EVOX Top Level BOM'!#REF!</f>
        <v>#REF!</v>
      </c>
      <c r="C548" s="351" t="e">
        <f>'EVOX Top Level BOM'!#REF!</f>
        <v>#REF!</v>
      </c>
      <c r="D548" s="351" t="e">
        <f>'EVOX Top Level BOM'!#REF!</f>
        <v>#REF!</v>
      </c>
      <c r="E548" s="351" t="e">
        <f>'EVOX Top Level BOM'!#REF!</f>
        <v>#REF!</v>
      </c>
      <c r="F548" s="586" t="e">
        <f>'EVOX Top Level BOM'!#REF!</f>
        <v>#REF!</v>
      </c>
      <c r="G548" s="586" t="e">
        <f>'EVOX Top Level BOM'!#REF!</f>
        <v>#REF!</v>
      </c>
      <c r="H548" s="592" t="e">
        <f>'EVOX Top Level BOM'!#REF!</f>
        <v>#REF!</v>
      </c>
      <c r="I548" s="622" t="e">
        <f>'EVOX Top Level BOM'!#REF!</f>
        <v>#REF!</v>
      </c>
      <c r="J548" s="623" t="e">
        <f>'EVOX Top Level BOM'!#REF!</f>
        <v>#REF!</v>
      </c>
      <c r="K548" s="765"/>
      <c r="L548" s="761"/>
      <c r="M548" s="761"/>
      <c r="N548" s="764"/>
      <c r="O548" s="763"/>
      <c r="P548" s="723"/>
      <c r="Q548" s="458"/>
      <c r="R548" s="513"/>
      <c r="S548" s="348"/>
      <c r="T548" s="348"/>
      <c r="U548" s="348"/>
      <c r="V548" s="348"/>
      <c r="W548" s="348"/>
      <c r="X548" s="351"/>
      <c r="Y548" s="351"/>
      <c r="Z548" s="351"/>
      <c r="AA548" s="351"/>
      <c r="AB548" s="351"/>
      <c r="AC548" s="351"/>
      <c r="AD548" s="348"/>
      <c r="AE548" s="351"/>
      <c r="AF548" s="351"/>
      <c r="AG548" s="352"/>
      <c r="AH548" s="348"/>
      <c r="AI548" s="348"/>
      <c r="AJ548" s="348"/>
      <c r="AK548" s="348"/>
      <c r="AL548" s="348"/>
      <c r="AM548" s="348"/>
      <c r="AN548" s="348"/>
      <c r="AO548" s="348"/>
      <c r="AP548" s="348"/>
      <c r="AQ548" s="348"/>
      <c r="AR548" s="357"/>
      <c r="AS548" s="357"/>
      <c r="AT548" s="347"/>
      <c r="AU548" s="348"/>
      <c r="AV548" s="348"/>
      <c r="AW548" s="349"/>
      <c r="AX548" s="348"/>
      <c r="AY548" s="348"/>
      <c r="AZ548" s="348"/>
      <c r="BA548" s="348"/>
      <c r="BB548" s="348"/>
      <c r="BC548" s="348"/>
      <c r="BD548" s="348"/>
      <c r="BE548" s="26"/>
      <c r="BF548" s="294"/>
    </row>
    <row r="549" spans="1:61" ht="14.4" x14ac:dyDescent="0.3">
      <c r="A549" s="464"/>
      <c r="B549" s="517" t="e">
        <f>'EVOX Top Level BOM'!#REF!</f>
        <v>#REF!</v>
      </c>
      <c r="C549" s="468" t="e">
        <f>'EVOX Top Level BOM'!#REF!</f>
        <v>#REF!</v>
      </c>
      <c r="D549" s="468" t="e">
        <f>'EVOX Top Level BOM'!#REF!</f>
        <v>#REF!</v>
      </c>
      <c r="E549" s="468" t="e">
        <f>'EVOX Top Level BOM'!#REF!</f>
        <v>#REF!</v>
      </c>
      <c r="F549" s="588" t="e">
        <f>'EVOX Top Level BOM'!#REF!</f>
        <v>#REF!</v>
      </c>
      <c r="G549" s="588" t="e">
        <f>'EVOX Top Level BOM'!#REF!</f>
        <v>#REF!</v>
      </c>
      <c r="H549" s="560" t="e">
        <f>'EVOX Top Level BOM'!#REF!</f>
        <v>#REF!</v>
      </c>
      <c r="I549" s="561" t="e">
        <f>'EVOX Top Level BOM'!#REF!</f>
        <v>#REF!</v>
      </c>
      <c r="J549" s="562" t="e">
        <f>'EVOX Top Level BOM'!#REF!</f>
        <v>#REF!</v>
      </c>
      <c r="K549" s="761"/>
      <c r="L549" s="761"/>
      <c r="M549" s="761"/>
      <c r="N549" s="764"/>
      <c r="O549" s="763"/>
      <c r="P549" s="723"/>
      <c r="Q549" s="348"/>
      <c r="R549" s="513"/>
      <c r="S549" s="348"/>
      <c r="T549" s="348"/>
      <c r="U549" s="348"/>
      <c r="V549" s="348"/>
      <c r="W549" s="348"/>
      <c r="X549" s="351"/>
      <c r="Y549" s="351"/>
      <c r="Z549" s="351"/>
      <c r="AA549" s="351"/>
      <c r="AB549" s="351"/>
      <c r="AC549" s="351"/>
      <c r="AD549" s="348"/>
      <c r="AE549" s="351"/>
      <c r="AF549" s="351"/>
      <c r="AG549" s="352"/>
      <c r="AH549" s="348"/>
      <c r="AI549" s="348"/>
      <c r="AJ549" s="348"/>
      <c r="AK549" s="348"/>
      <c r="AL549" s="348"/>
      <c r="AM549" s="348"/>
      <c r="AN549" s="348"/>
      <c r="AO549" s="348"/>
      <c r="AP549" s="348"/>
      <c r="AQ549" s="348"/>
      <c r="AR549" s="357"/>
      <c r="AS549" s="357"/>
      <c r="AT549" s="347"/>
      <c r="AU549" s="348"/>
      <c r="AV549" s="348"/>
      <c r="AW549" s="349"/>
      <c r="AX549" s="348"/>
      <c r="AY549" s="348"/>
      <c r="AZ549" s="348"/>
      <c r="BA549" s="348"/>
      <c r="BB549" s="348"/>
      <c r="BC549" s="348"/>
      <c r="BD549" s="348"/>
      <c r="BE549" s="26"/>
      <c r="BF549" s="294"/>
    </row>
    <row r="550" spans="1:61" ht="14.4" x14ac:dyDescent="0.3">
      <c r="A550" s="640"/>
      <c r="B550" s="648" t="e">
        <f>'EVOX Top Level BOM'!#REF!</f>
        <v>#REF!</v>
      </c>
      <c r="C550" s="641" t="e">
        <f>'EVOX Top Level BOM'!#REF!</f>
        <v>#REF!</v>
      </c>
      <c r="D550" s="641" t="e">
        <f>'EVOX Top Level BOM'!#REF!</f>
        <v>#REF!</v>
      </c>
      <c r="E550" s="641" t="e">
        <f>'EVOX Top Level BOM'!#REF!</f>
        <v>#REF!</v>
      </c>
      <c r="F550" s="649" t="e">
        <f>'EVOX Top Level BOM'!#REF!</f>
        <v>#REF!</v>
      </c>
      <c r="G550" s="649" t="e">
        <f>'EVOX Top Level BOM'!#REF!</f>
        <v>#REF!</v>
      </c>
      <c r="H550" s="650" t="e">
        <f>'EVOX Top Level BOM'!#REF!</f>
        <v>#REF!</v>
      </c>
      <c r="I550" s="651" t="e">
        <f>'EVOX Top Level BOM'!#REF!</f>
        <v>#REF!</v>
      </c>
      <c r="J550" s="652" t="e">
        <f>'EVOX Top Level BOM'!#REF!</f>
        <v>#REF!</v>
      </c>
      <c r="K550" s="761"/>
      <c r="L550" s="761"/>
      <c r="M550" s="761"/>
      <c r="N550" s="764"/>
      <c r="O550" s="763"/>
      <c r="P550" s="723"/>
      <c r="Q550" s="348"/>
      <c r="R550" s="513"/>
      <c r="S550" s="348"/>
      <c r="T550" s="348"/>
      <c r="U550" s="348"/>
      <c r="V550" s="348"/>
      <c r="W550" s="348"/>
      <c r="X550" s="351"/>
      <c r="Y550" s="351"/>
      <c r="Z550" s="351"/>
      <c r="AA550" s="351"/>
      <c r="AB550" s="351"/>
      <c r="AC550" s="351"/>
      <c r="AD550" s="348"/>
      <c r="AE550" s="351"/>
      <c r="AF550" s="351"/>
      <c r="AG550" s="352"/>
      <c r="AH550" s="348"/>
      <c r="AI550" s="348"/>
      <c r="AJ550" s="348"/>
      <c r="AK550" s="348"/>
      <c r="AL550" s="348"/>
      <c r="AM550" s="348"/>
      <c r="AN550" s="348"/>
      <c r="AO550" s="348"/>
      <c r="AP550" s="348"/>
      <c r="AQ550" s="348"/>
      <c r="AR550" s="357"/>
      <c r="AS550" s="357"/>
      <c r="AT550" s="347"/>
      <c r="AU550" s="348"/>
      <c r="AV550" s="348"/>
      <c r="AW550" s="349"/>
      <c r="AX550" s="348"/>
      <c r="AY550" s="348"/>
      <c r="AZ550" s="348"/>
      <c r="BA550" s="348"/>
      <c r="BB550" s="348"/>
      <c r="BC550" s="348"/>
      <c r="BD550" s="348"/>
      <c r="BE550" s="26"/>
      <c r="BF550" s="294"/>
    </row>
    <row r="551" spans="1:61" ht="14.4" x14ac:dyDescent="0.3">
      <c r="B551" s="513" t="e">
        <f>'EVOX Top Level BOM'!#REF!</f>
        <v>#REF!</v>
      </c>
      <c r="C551" s="351" t="e">
        <f>'EVOX Top Level BOM'!#REF!</f>
        <v>#REF!</v>
      </c>
      <c r="D551" s="351" t="e">
        <f>'EVOX Top Level BOM'!#REF!</f>
        <v>#REF!</v>
      </c>
      <c r="E551" s="351" t="e">
        <f>'EVOX Top Level BOM'!#REF!</f>
        <v>#REF!</v>
      </c>
      <c r="F551" s="586" t="e">
        <f>'EVOX Top Level BOM'!#REF!</f>
        <v>#REF!</v>
      </c>
      <c r="G551" s="586" t="e">
        <f>'EVOX Top Level BOM'!#REF!</f>
        <v>#REF!</v>
      </c>
      <c r="H551" s="491" t="e">
        <f>'EVOX Top Level BOM'!#REF!</f>
        <v>#REF!</v>
      </c>
      <c r="I551" s="489" t="e">
        <f>'EVOX Top Level BOM'!#REF!</f>
        <v>#REF!</v>
      </c>
      <c r="J551" s="526" t="e">
        <f>'EVOX Top Level BOM'!#REF!</f>
        <v>#REF!</v>
      </c>
      <c r="K551" s="761"/>
      <c r="L551" s="761"/>
      <c r="M551" s="761"/>
      <c r="N551" s="764"/>
      <c r="O551" s="763"/>
      <c r="P551" s="723"/>
      <c r="Q551" s="458"/>
      <c r="R551" s="513"/>
      <c r="S551" s="348"/>
      <c r="T551" s="348"/>
      <c r="U551" s="348"/>
      <c r="V551" s="348"/>
      <c r="W551" s="348"/>
      <c r="X551" s="351"/>
      <c r="Y551" s="351"/>
      <c r="Z551" s="351"/>
      <c r="AA551" s="351"/>
      <c r="AB551" s="351"/>
      <c r="AC551" s="351"/>
      <c r="AD551" s="348"/>
      <c r="AE551" s="351"/>
      <c r="AF551" s="351"/>
      <c r="AG551" s="352"/>
      <c r="AH551" s="348"/>
      <c r="AI551" s="348"/>
      <c r="AJ551" s="348"/>
      <c r="AK551" s="348"/>
      <c r="AL551" s="348"/>
      <c r="AM551" s="348"/>
      <c r="AN551" s="348"/>
      <c r="AO551" s="348"/>
      <c r="AP551" s="348"/>
      <c r="AQ551" s="348"/>
      <c r="AR551" s="357"/>
      <c r="AS551" s="357"/>
      <c r="AT551" s="347"/>
      <c r="AU551" s="348"/>
      <c r="AV551" s="348"/>
      <c r="AW551" s="349"/>
      <c r="AX551" s="348"/>
      <c r="AY551" s="348"/>
      <c r="AZ551" s="348"/>
      <c r="BA551" s="348"/>
      <c r="BB551" s="348"/>
      <c r="BC551" s="348"/>
      <c r="BD551" s="348"/>
      <c r="BE551" s="26"/>
      <c r="BF551" s="294"/>
    </row>
    <row r="552" spans="1:61" ht="14.4" x14ac:dyDescent="0.3">
      <c r="B552" s="513" t="e">
        <f>'EVOX Top Level BOM'!#REF!</f>
        <v>#REF!</v>
      </c>
      <c r="C552" s="351" t="e">
        <f>'EVOX Top Level BOM'!#REF!</f>
        <v>#REF!</v>
      </c>
      <c r="D552" s="351" t="e">
        <f>'EVOX Top Level BOM'!#REF!</f>
        <v>#REF!</v>
      </c>
      <c r="E552" s="351" t="e">
        <f>'EVOX Top Level BOM'!#REF!</f>
        <v>#REF!</v>
      </c>
      <c r="F552" s="586" t="e">
        <f>'EVOX Top Level BOM'!#REF!</f>
        <v>#REF!</v>
      </c>
      <c r="G552" s="604" t="e">
        <f>'EVOX Top Level BOM'!#REF!</f>
        <v>#REF!</v>
      </c>
      <c r="H552" s="586" t="e">
        <f>'EVOX Top Level BOM'!#REF!</f>
        <v>#REF!</v>
      </c>
      <c r="I552" s="557" t="e">
        <f>'EVOX Top Level BOM'!#REF!</f>
        <v>#REF!</v>
      </c>
      <c r="J552" s="462" t="e">
        <f>'EVOX Top Level BOM'!#REF!</f>
        <v>#REF!</v>
      </c>
      <c r="K552" s="761"/>
      <c r="L552" s="761"/>
      <c r="M552" s="761"/>
      <c r="N552" s="764"/>
      <c r="O552" s="763"/>
      <c r="P552" s="723"/>
      <c r="Q552" s="458"/>
      <c r="R552" s="513"/>
      <c r="S552" s="348"/>
      <c r="T552" s="348"/>
      <c r="U552" s="348"/>
      <c r="V552" s="348"/>
      <c r="W552" s="348"/>
      <c r="X552" s="351"/>
      <c r="Y552" s="351"/>
      <c r="Z552" s="351"/>
      <c r="AA552" s="351"/>
      <c r="AB552" s="351"/>
      <c r="AC552" s="351"/>
      <c r="AD552" s="348"/>
      <c r="AE552" s="351"/>
      <c r="AF552" s="351"/>
      <c r="AG552" s="352"/>
      <c r="AH552" s="348"/>
      <c r="AI552" s="348"/>
      <c r="AJ552" s="348"/>
      <c r="AK552" s="348"/>
      <c r="AL552" s="348"/>
      <c r="AM552" s="348"/>
      <c r="AN552" s="348"/>
      <c r="AO552" s="348"/>
      <c r="AP552" s="348"/>
      <c r="AQ552" s="348"/>
      <c r="AR552" s="357"/>
      <c r="AS552" s="357"/>
      <c r="AT552" s="347"/>
      <c r="AU552" s="348"/>
      <c r="AV552" s="348"/>
      <c r="AW552" s="349"/>
      <c r="AX552" s="348"/>
      <c r="AY552" s="348"/>
      <c r="AZ552" s="348"/>
      <c r="BA552" s="348"/>
      <c r="BB552" s="348"/>
      <c r="BC552" s="348"/>
      <c r="BD552" s="348"/>
      <c r="BE552" s="26"/>
      <c r="BF552" s="294"/>
    </row>
    <row r="553" spans="1:61" ht="14.4" x14ac:dyDescent="0.3">
      <c r="A553" s="528"/>
      <c r="B553" s="529" t="e">
        <f>'EVOX Top Level BOM'!#REF!</f>
        <v>#REF!</v>
      </c>
      <c r="C553" s="532" t="e">
        <f>'EVOX Top Level BOM'!#REF!</f>
        <v>#REF!</v>
      </c>
      <c r="D553" s="532" t="e">
        <f>'EVOX Top Level BOM'!#REF!</f>
        <v>#REF!</v>
      </c>
      <c r="E553" s="532" t="e">
        <f>'EVOX Top Level BOM'!#REF!</f>
        <v>#REF!</v>
      </c>
      <c r="F553" s="587" t="e">
        <f>'EVOX Top Level BOM'!#REF!</f>
        <v>#REF!</v>
      </c>
      <c r="G553" s="587" t="e">
        <f>'EVOX Top Level BOM'!#REF!</f>
        <v>#REF!</v>
      </c>
      <c r="H553" s="587" t="e">
        <f>'EVOX Top Level BOM'!#REF!</f>
        <v>#REF!</v>
      </c>
      <c r="I553" s="530" t="e">
        <f>'EVOX Top Level BOM'!#REF!</f>
        <v>#REF!</v>
      </c>
      <c r="J553" s="545" t="e">
        <f>'EVOX Top Level BOM'!#REF!</f>
        <v>#REF!</v>
      </c>
      <c r="K553" s="761"/>
      <c r="L553" s="761"/>
      <c r="M553" s="761"/>
      <c r="N553" s="764"/>
      <c r="O553" s="763"/>
      <c r="P553" s="723"/>
      <c r="Q553" s="348"/>
      <c r="R553" s="513"/>
      <c r="S553" s="348"/>
      <c r="T553" s="348"/>
      <c r="U553" s="348"/>
      <c r="V553" s="348"/>
      <c r="W553" s="348"/>
      <c r="X553" s="351"/>
      <c r="Y553" s="351"/>
      <c r="Z553" s="351"/>
      <c r="AA553" s="351"/>
      <c r="AB553" s="351"/>
      <c r="AC553" s="351"/>
      <c r="AD553" s="348"/>
      <c r="AE553" s="351"/>
      <c r="AF553" s="351"/>
      <c r="AG553" s="352"/>
      <c r="AH553" s="348"/>
      <c r="AI553" s="348"/>
      <c r="AJ553" s="348"/>
      <c r="AK553" s="348"/>
      <c r="AL553" s="348"/>
      <c r="AM553" s="348"/>
      <c r="AN553" s="348"/>
      <c r="AO553" s="348"/>
      <c r="AP553" s="348"/>
      <c r="AQ553" s="348"/>
      <c r="AR553" s="357"/>
      <c r="AS553" s="357"/>
      <c r="AT553" s="347"/>
      <c r="AU553" s="348"/>
      <c r="AV553" s="348"/>
      <c r="AW553" s="349"/>
      <c r="AX553" s="348"/>
      <c r="AY553" s="348"/>
      <c r="AZ553" s="348"/>
      <c r="BA553" s="348"/>
      <c r="BB553" s="348"/>
      <c r="BC553" s="348"/>
      <c r="BD553" s="348"/>
      <c r="BE553" s="26"/>
      <c r="BF553" s="294"/>
    </row>
    <row r="554" spans="1:61" ht="13.5" customHeight="1" x14ac:dyDescent="0.3">
      <c r="B554" s="348" t="e">
        <f>'EVOX Top Level BOM'!#REF!</f>
        <v>#REF!</v>
      </c>
      <c r="C554" s="351" t="e">
        <f>'EVOX Top Level BOM'!#REF!</f>
        <v>#REF!</v>
      </c>
      <c r="D554" s="351" t="e">
        <f>'EVOX Top Level BOM'!#REF!</f>
        <v>#REF!</v>
      </c>
      <c r="E554" s="351" t="e">
        <f>'EVOX Top Level BOM'!#REF!</f>
        <v>#REF!</v>
      </c>
      <c r="F554" s="460" t="e">
        <f>'EVOX Top Level BOM'!#REF!</f>
        <v>#REF!</v>
      </c>
      <c r="G554" s="586" t="e">
        <f>'EVOX Top Level BOM'!#REF!</f>
        <v>#REF!</v>
      </c>
      <c r="H554" s="586" t="e">
        <f>'EVOX Top Level BOM'!#REF!</f>
        <v>#REF!</v>
      </c>
      <c r="I554" s="456" t="e">
        <f>'EVOX Top Level BOM'!#REF!</f>
        <v>#REF!</v>
      </c>
      <c r="J554" s="490" t="e">
        <f>'EVOX Top Level BOM'!#REF!</f>
        <v>#REF!</v>
      </c>
      <c r="K554" s="761"/>
      <c r="L554" s="761"/>
      <c r="M554" s="761"/>
      <c r="N554" s="764"/>
      <c r="O554" s="763"/>
      <c r="P554" s="723"/>
      <c r="Q554" s="458"/>
      <c r="R554" s="513"/>
      <c r="S554" s="348"/>
      <c r="T554" s="348"/>
      <c r="U554" s="348"/>
      <c r="V554" s="348"/>
      <c r="W554" s="348"/>
      <c r="X554" s="351"/>
      <c r="Y554" s="351"/>
      <c r="Z554" s="351"/>
      <c r="AA554" s="351"/>
      <c r="AB554" s="351"/>
      <c r="AC554" s="636"/>
      <c r="AD554" s="348"/>
      <c r="AE554" s="348"/>
      <c r="AF554" s="348"/>
      <c r="AG554" s="352"/>
      <c r="AH554" s="348"/>
      <c r="AI554" s="348"/>
      <c r="AJ554" s="348"/>
      <c r="AK554" s="348"/>
      <c r="AL554" s="348"/>
      <c r="AM554" s="348"/>
      <c r="AN554" s="348"/>
      <c r="AO554" s="348"/>
      <c r="AP554" s="348"/>
      <c r="AQ554" s="352"/>
      <c r="AR554" s="357"/>
      <c r="AS554" s="357"/>
      <c r="AT554" s="347"/>
      <c r="AU554" s="348"/>
      <c r="AV554" s="348"/>
      <c r="AW554" s="349"/>
      <c r="AX554" s="348"/>
      <c r="AY554" s="348"/>
      <c r="AZ554" s="348"/>
      <c r="BA554" s="348"/>
      <c r="BB554" s="348"/>
      <c r="BC554" s="348"/>
      <c r="BD554" s="348"/>
      <c r="BE554" s="26"/>
      <c r="BF554" s="294"/>
    </row>
    <row r="555" spans="1:61" s="363" customFormat="1" ht="14.4" x14ac:dyDescent="0.3">
      <c r="A555" s="377"/>
      <c r="B555" s="348" t="e">
        <f>'EVOX Top Level BOM'!#REF!</f>
        <v>#REF!</v>
      </c>
      <c r="C555" s="351" t="e">
        <f>'EVOX Top Level BOM'!#REF!</f>
        <v>#REF!</v>
      </c>
      <c r="D555" s="351" t="e">
        <f>'EVOX Top Level BOM'!#REF!</f>
        <v>#REF!</v>
      </c>
      <c r="E555" s="351" t="e">
        <f>'EVOX Top Level BOM'!#REF!</f>
        <v>#REF!</v>
      </c>
      <c r="F555" s="586" t="e">
        <f>'EVOX Top Level BOM'!#REF!</f>
        <v>#REF!</v>
      </c>
      <c r="G555" s="586" t="e">
        <f>'EVOX Top Level BOM'!#REF!</f>
        <v>#REF!</v>
      </c>
      <c r="H555" s="586" t="e">
        <f>'EVOX Top Level BOM'!#REF!</f>
        <v>#REF!</v>
      </c>
      <c r="I555" s="456" t="e">
        <f>'EVOX Top Level BOM'!#REF!</f>
        <v>#REF!</v>
      </c>
      <c r="J555" s="490" t="e">
        <f>'EVOX Top Level BOM'!#REF!</f>
        <v>#REF!</v>
      </c>
      <c r="K555" s="761"/>
      <c r="L555" s="761"/>
      <c r="M555" s="761"/>
      <c r="N555" s="764"/>
      <c r="O555" s="763"/>
      <c r="P555" s="723"/>
      <c r="Q555" s="377"/>
      <c r="R555" s="513"/>
      <c r="S555" s="348"/>
      <c r="T555" s="348"/>
      <c r="U555" s="348"/>
      <c r="V555" s="348"/>
      <c r="W555" s="348"/>
      <c r="X555" s="351"/>
      <c r="Y555" s="351"/>
      <c r="Z555" s="351"/>
      <c r="AA555" s="351"/>
      <c r="AB555" s="351"/>
      <c r="AC555" s="636"/>
      <c r="AD555" s="348"/>
      <c r="AE555" s="351"/>
      <c r="AF555" s="351"/>
      <c r="AG555" s="352"/>
      <c r="AH555" s="348"/>
      <c r="AI555" s="348"/>
      <c r="AJ555" s="348"/>
      <c r="AK555" s="348"/>
      <c r="AL555" s="348"/>
      <c r="AM555" s="348"/>
      <c r="AN555" s="348"/>
      <c r="AO555" s="348"/>
      <c r="AP555" s="348"/>
      <c r="AQ555" s="348"/>
      <c r="AR555" s="357"/>
      <c r="AS555" s="357"/>
      <c r="AT555" s="347"/>
      <c r="AU555" s="348"/>
      <c r="AV555" s="348"/>
      <c r="AW555" s="349"/>
      <c r="AX555" s="348"/>
      <c r="AY555" s="348"/>
      <c r="AZ555" s="348"/>
      <c r="BA555" s="348"/>
      <c r="BB555" s="348"/>
      <c r="BC555" s="348"/>
      <c r="BD555" s="348"/>
      <c r="BE555" s="26"/>
      <c r="BF555" s="294"/>
      <c r="BG555" s="294"/>
      <c r="BH555" s="294"/>
      <c r="BI555" s="294"/>
    </row>
    <row r="556" spans="1:61" ht="14.4" x14ac:dyDescent="0.3">
      <c r="B556" s="348" t="e">
        <f>'EVOX Top Level BOM'!#REF!</f>
        <v>#REF!</v>
      </c>
      <c r="C556" s="351" t="e">
        <f>'EVOX Top Level BOM'!#REF!</f>
        <v>#REF!</v>
      </c>
      <c r="D556" s="351" t="e">
        <f>'EVOX Top Level BOM'!#REF!</f>
        <v>#REF!</v>
      </c>
      <c r="E556" s="351" t="e">
        <f>'EVOX Top Level BOM'!#REF!</f>
        <v>#REF!</v>
      </c>
      <c r="F556" s="586" t="e">
        <f>'EVOX Top Level BOM'!#REF!</f>
        <v>#REF!</v>
      </c>
      <c r="G556" s="586" t="e">
        <f>'EVOX Top Level BOM'!#REF!</f>
        <v>#REF!</v>
      </c>
      <c r="H556" s="586" t="e">
        <f>'EVOX Top Level BOM'!#REF!</f>
        <v>#REF!</v>
      </c>
      <c r="I556" s="456" t="e">
        <f>'EVOX Top Level BOM'!#REF!</f>
        <v>#REF!</v>
      </c>
      <c r="J556" s="490" t="e">
        <f>'EVOX Top Level BOM'!#REF!</f>
        <v>#REF!</v>
      </c>
      <c r="K556" s="761"/>
      <c r="L556" s="761"/>
      <c r="M556" s="761"/>
      <c r="N556" s="764"/>
      <c r="O556" s="763"/>
      <c r="P556" s="723"/>
      <c r="Q556" s="458"/>
      <c r="R556" s="513"/>
      <c r="S556" s="348"/>
      <c r="T556" s="348"/>
      <c r="U556" s="348"/>
      <c r="V556" s="348"/>
      <c r="W556" s="348"/>
      <c r="X556" s="351"/>
      <c r="Y556" s="351"/>
      <c r="Z556" s="351"/>
      <c r="AA556" s="351"/>
      <c r="AB556" s="351"/>
      <c r="AC556" s="636"/>
      <c r="AD556" s="348"/>
      <c r="AE556" s="351"/>
      <c r="AF556" s="351"/>
      <c r="AG556" s="352"/>
      <c r="AH556" s="351"/>
      <c r="AI556" s="351"/>
      <c r="AJ556" s="351"/>
      <c r="AK556" s="351"/>
      <c r="AL556" s="351"/>
      <c r="AM556" s="348"/>
      <c r="AN556" s="348"/>
      <c r="AO556" s="348"/>
      <c r="AP556" s="348"/>
      <c r="AQ556" s="352"/>
      <c r="AR556" s="357"/>
      <c r="AS556" s="357"/>
      <c r="AT556" s="347"/>
      <c r="AU556" s="348"/>
      <c r="AV556" s="348"/>
      <c r="AW556" s="349"/>
      <c r="AX556" s="348"/>
      <c r="AY556" s="348"/>
      <c r="AZ556" s="348"/>
      <c r="BA556" s="348"/>
      <c r="BB556" s="348"/>
      <c r="BC556" s="348"/>
      <c r="BD556" s="348"/>
      <c r="BE556" s="26"/>
      <c r="BF556" s="294"/>
    </row>
    <row r="557" spans="1:61" ht="14.4" x14ac:dyDescent="0.3">
      <c r="B557" s="348" t="e">
        <f>'EVOX Top Level BOM'!#REF!</f>
        <v>#REF!</v>
      </c>
      <c r="C557" s="351" t="e">
        <f>'EVOX Top Level BOM'!#REF!</f>
        <v>#REF!</v>
      </c>
      <c r="D557" s="351" t="e">
        <f>'EVOX Top Level BOM'!#REF!</f>
        <v>#REF!</v>
      </c>
      <c r="E557" s="351" t="e">
        <f>'EVOX Top Level BOM'!#REF!</f>
        <v>#REF!</v>
      </c>
      <c r="F557" s="586" t="e">
        <f>'EVOX Top Level BOM'!#REF!</f>
        <v>#REF!</v>
      </c>
      <c r="G557" s="586" t="e">
        <f>'EVOX Top Level BOM'!#REF!</f>
        <v>#REF!</v>
      </c>
      <c r="H557" s="586" t="e">
        <f>'EVOX Top Level BOM'!#REF!</f>
        <v>#REF!</v>
      </c>
      <c r="I557" s="489" t="e">
        <f>'EVOX Top Level BOM'!#REF!</f>
        <v>#REF!</v>
      </c>
      <c r="J557" s="490" t="e">
        <f>'EVOX Top Level BOM'!#REF!</f>
        <v>#REF!</v>
      </c>
      <c r="K557" s="761"/>
      <c r="L557" s="761"/>
      <c r="M557" s="761"/>
      <c r="N557" s="764"/>
      <c r="O557" s="763"/>
      <c r="P557" s="723"/>
      <c r="Q557" s="458"/>
      <c r="R557" s="513"/>
      <c r="S557" s="348"/>
      <c r="T557" s="348"/>
      <c r="U557" s="348"/>
      <c r="V557" s="348"/>
      <c r="W557" s="348"/>
      <c r="X557" s="351"/>
      <c r="Y557" s="351"/>
      <c r="Z557" s="351"/>
      <c r="AA557" s="351"/>
      <c r="AB557" s="351"/>
      <c r="AC557" s="636"/>
      <c r="AD557" s="348"/>
      <c r="AE557" s="351"/>
      <c r="AF557" s="351"/>
      <c r="AG557" s="352"/>
      <c r="AH557" s="351"/>
      <c r="AI557" s="351"/>
      <c r="AJ557" s="351"/>
      <c r="AK557" s="351"/>
      <c r="AL557" s="351"/>
      <c r="AM557" s="348"/>
      <c r="AN557" s="348"/>
      <c r="AO557" s="348"/>
      <c r="AP557" s="348"/>
      <c r="AQ557" s="352"/>
      <c r="AR557" s="357"/>
      <c r="AS557" s="357"/>
      <c r="AT557" s="347"/>
      <c r="AU557" s="348"/>
      <c r="AV557" s="348"/>
      <c r="AW557" s="349"/>
      <c r="AX557" s="348"/>
      <c r="AY557" s="348"/>
      <c r="AZ557" s="348"/>
      <c r="BA557" s="348"/>
      <c r="BB557" s="348"/>
      <c r="BC557" s="348"/>
      <c r="BD557" s="348"/>
      <c r="BE557" s="26"/>
      <c r="BF557" s="294"/>
    </row>
    <row r="558" spans="1:61" s="363" customFormat="1" ht="14.4" x14ac:dyDescent="0.3">
      <c r="A558" s="377"/>
      <c r="B558" s="348" t="e">
        <f>'EVOX Top Level BOM'!#REF!</f>
        <v>#REF!</v>
      </c>
      <c r="C558" s="351" t="e">
        <f>'EVOX Top Level BOM'!#REF!</f>
        <v>#REF!</v>
      </c>
      <c r="D558" s="351" t="e">
        <f>'EVOX Top Level BOM'!#REF!</f>
        <v>#REF!</v>
      </c>
      <c r="E558" s="351" t="e">
        <f>'EVOX Top Level BOM'!#REF!</f>
        <v>#REF!</v>
      </c>
      <c r="F558" s="586" t="e">
        <f>'EVOX Top Level BOM'!#REF!</f>
        <v>#REF!</v>
      </c>
      <c r="G558" s="586" t="e">
        <f>'EVOX Top Level BOM'!#REF!</f>
        <v>#REF!</v>
      </c>
      <c r="H558" s="586" t="e">
        <f>'EVOX Top Level BOM'!#REF!</f>
        <v>#REF!</v>
      </c>
      <c r="I558" s="456" t="e">
        <f>'EVOX Top Level BOM'!#REF!</f>
        <v>#REF!</v>
      </c>
      <c r="J558" s="490" t="e">
        <f>'EVOX Top Level BOM'!#REF!</f>
        <v>#REF!</v>
      </c>
      <c r="K558" s="761"/>
      <c r="L558" s="761"/>
      <c r="M558" s="761"/>
      <c r="N558" s="764"/>
      <c r="O558" s="763"/>
      <c r="P558" s="723"/>
      <c r="Q558" s="377"/>
      <c r="R558" s="513"/>
      <c r="S558" s="348"/>
      <c r="T558" s="348"/>
      <c r="U558" s="348"/>
      <c r="V558" s="348"/>
      <c r="W558" s="348"/>
      <c r="X558" s="351"/>
      <c r="Y558" s="351"/>
      <c r="Z558" s="351"/>
      <c r="AA558" s="351"/>
      <c r="AB558" s="351"/>
      <c r="AC558" s="636"/>
      <c r="AD558" s="348"/>
      <c r="AE558" s="351"/>
      <c r="AF558" s="351"/>
      <c r="AG558" s="352"/>
      <c r="AH558" s="348"/>
      <c r="AI558" s="348"/>
      <c r="AJ558" s="348"/>
      <c r="AK558" s="348"/>
      <c r="AL558" s="348"/>
      <c r="AM558" s="348"/>
      <c r="AN558" s="348"/>
      <c r="AO558" s="348"/>
      <c r="AP558" s="348"/>
      <c r="AQ558" s="348"/>
      <c r="AR558" s="357"/>
      <c r="AS558" s="357"/>
      <c r="AT558" s="347"/>
      <c r="AU558" s="348"/>
      <c r="AV558" s="348"/>
      <c r="AW558" s="349"/>
      <c r="AX558" s="348"/>
      <c r="AY558" s="348"/>
      <c r="AZ558" s="348"/>
      <c r="BA558" s="348"/>
      <c r="BB558" s="348"/>
      <c r="BC558" s="348"/>
      <c r="BD558" s="348"/>
      <c r="BE558" s="26"/>
      <c r="BF558" s="294"/>
      <c r="BG558" s="294"/>
      <c r="BH558" s="294"/>
      <c r="BI558" s="294"/>
    </row>
    <row r="559" spans="1:61" ht="13.5" customHeight="1" x14ac:dyDescent="0.3">
      <c r="B559" s="348" t="e">
        <f>'EVOX Top Level BOM'!#REF!</f>
        <v>#REF!</v>
      </c>
      <c r="C559" s="351" t="e">
        <f>'EVOX Top Level BOM'!#REF!</f>
        <v>#REF!</v>
      </c>
      <c r="D559" s="351" t="e">
        <f>'EVOX Top Level BOM'!#REF!</f>
        <v>#REF!</v>
      </c>
      <c r="E559" s="351" t="e">
        <f>'EVOX Top Level BOM'!#REF!</f>
        <v>#REF!</v>
      </c>
      <c r="F559" s="586" t="e">
        <f>'EVOX Top Level BOM'!#REF!</f>
        <v>#REF!</v>
      </c>
      <c r="G559" s="586" t="e">
        <f>'EVOX Top Level BOM'!#REF!</f>
        <v>#REF!</v>
      </c>
      <c r="H559" s="586" t="e">
        <f>'EVOX Top Level BOM'!#REF!</f>
        <v>#REF!</v>
      </c>
      <c r="I559" s="456" t="e">
        <f>'EVOX Top Level BOM'!#REF!</f>
        <v>#REF!</v>
      </c>
      <c r="J559" s="490" t="e">
        <f>'EVOX Top Level BOM'!#REF!</f>
        <v>#REF!</v>
      </c>
      <c r="K559" s="761"/>
      <c r="L559" s="761"/>
      <c r="M559" s="761"/>
      <c r="N559" s="764"/>
      <c r="O559" s="763"/>
      <c r="P559" s="723"/>
      <c r="Q559" s="458"/>
      <c r="R559" s="513"/>
      <c r="S559" s="348"/>
      <c r="T559" s="348"/>
      <c r="U559" s="348"/>
      <c r="V559" s="348"/>
      <c r="W559" s="348"/>
      <c r="X559" s="351"/>
      <c r="Y559" s="351"/>
      <c r="Z559" s="351"/>
      <c r="AA559" s="351"/>
      <c r="AB559" s="351"/>
      <c r="AC559" s="636"/>
      <c r="AD559" s="348"/>
      <c r="AE559" s="348"/>
      <c r="AF559" s="348"/>
      <c r="AG559" s="352"/>
      <c r="AH559" s="348"/>
      <c r="AI559" s="348"/>
      <c r="AJ559" s="348"/>
      <c r="AK559" s="348"/>
      <c r="AL559" s="348"/>
      <c r="AM559" s="348"/>
      <c r="AN559" s="348"/>
      <c r="AO559" s="348"/>
      <c r="AP559" s="348"/>
      <c r="AQ559" s="352"/>
      <c r="AR559" s="357"/>
      <c r="AS559" s="357"/>
      <c r="AT559" s="347"/>
      <c r="AU559" s="348"/>
      <c r="AV559" s="348"/>
      <c r="AW559" s="349"/>
      <c r="AX559" s="348"/>
      <c r="AY559" s="348"/>
      <c r="AZ559" s="348"/>
      <c r="BA559" s="348"/>
      <c r="BB559" s="348"/>
      <c r="BC559" s="348"/>
      <c r="BD559" s="348"/>
      <c r="BE559" s="26"/>
      <c r="BF559" s="294"/>
    </row>
    <row r="560" spans="1:61" ht="13.5" customHeight="1" x14ac:dyDescent="0.3">
      <c r="B560" s="348" t="e">
        <f>'EVOX Top Level BOM'!#REF!</f>
        <v>#REF!</v>
      </c>
      <c r="C560" s="351" t="e">
        <f>'EVOX Top Level BOM'!#REF!</f>
        <v>#REF!</v>
      </c>
      <c r="D560" s="351" t="e">
        <f>'EVOX Top Level BOM'!#REF!</f>
        <v>#REF!</v>
      </c>
      <c r="E560" s="351" t="e">
        <f>'EVOX Top Level BOM'!#REF!</f>
        <v>#REF!</v>
      </c>
      <c r="F560" s="586" t="e">
        <f>'EVOX Top Level BOM'!#REF!</f>
        <v>#REF!</v>
      </c>
      <c r="G560" s="586" t="e">
        <f>'EVOX Top Level BOM'!#REF!</f>
        <v>#REF!</v>
      </c>
      <c r="H560" s="491" t="e">
        <f>'EVOX Top Level BOM'!#REF!</f>
        <v>#REF!</v>
      </c>
      <c r="I560" s="489" t="e">
        <f>'EVOX Top Level BOM'!#REF!</f>
        <v>#REF!</v>
      </c>
      <c r="J560" s="490" t="e">
        <f>'EVOX Top Level BOM'!#REF!</f>
        <v>#REF!</v>
      </c>
      <c r="K560" s="761"/>
      <c r="L560" s="761"/>
      <c r="M560" s="761"/>
      <c r="N560" s="764"/>
      <c r="O560" s="763"/>
      <c r="P560" s="723"/>
      <c r="Q560" s="458"/>
      <c r="R560" s="513"/>
      <c r="S560" s="348"/>
      <c r="T560" s="348"/>
      <c r="U560" s="348"/>
      <c r="V560" s="348"/>
      <c r="W560" s="348"/>
      <c r="X560" s="351"/>
      <c r="Y560" s="351"/>
      <c r="Z560" s="351"/>
      <c r="AA560" s="351"/>
      <c r="AB560" s="351"/>
      <c r="AC560" s="636"/>
      <c r="AD560" s="348"/>
      <c r="AE560" s="348"/>
      <c r="AF560" s="348"/>
      <c r="AG560" s="352"/>
      <c r="AH560" s="348"/>
      <c r="AI560" s="348"/>
      <c r="AJ560" s="348"/>
      <c r="AK560" s="348"/>
      <c r="AL560" s="348"/>
      <c r="AM560" s="348"/>
      <c r="AN560" s="348"/>
      <c r="AO560" s="348"/>
      <c r="AP560" s="348"/>
      <c r="AQ560" s="352"/>
      <c r="AR560" s="357"/>
      <c r="AS560" s="357"/>
      <c r="AT560" s="347"/>
      <c r="AU560" s="348"/>
      <c r="AV560" s="348"/>
      <c r="AW560" s="349"/>
      <c r="AX560" s="348"/>
      <c r="AY560" s="348"/>
      <c r="AZ560" s="348"/>
      <c r="BA560" s="348"/>
      <c r="BB560" s="348"/>
      <c r="BC560" s="348"/>
      <c r="BD560" s="348"/>
      <c r="BE560" s="26"/>
      <c r="BF560" s="294"/>
    </row>
    <row r="561" spans="1:61" s="363" customFormat="1" ht="14.4" x14ac:dyDescent="0.3">
      <c r="A561" s="377"/>
      <c r="B561" s="348" t="e">
        <f>'EVOX Top Level BOM'!#REF!</f>
        <v>#REF!</v>
      </c>
      <c r="C561" s="351" t="e">
        <f>'EVOX Top Level BOM'!#REF!</f>
        <v>#REF!</v>
      </c>
      <c r="D561" s="351" t="e">
        <f>'EVOX Top Level BOM'!#REF!</f>
        <v>#REF!</v>
      </c>
      <c r="E561" s="351" t="e">
        <f>'EVOX Top Level BOM'!#REF!</f>
        <v>#REF!</v>
      </c>
      <c r="F561" s="586" t="e">
        <f>'EVOX Top Level BOM'!#REF!</f>
        <v>#REF!</v>
      </c>
      <c r="G561" s="586" t="e">
        <f>'EVOX Top Level BOM'!#REF!</f>
        <v>#REF!</v>
      </c>
      <c r="H561" s="491" t="e">
        <f>'EVOX Top Level BOM'!#REF!</f>
        <v>#REF!</v>
      </c>
      <c r="I561" s="489" t="e">
        <f>'EVOX Top Level BOM'!#REF!</f>
        <v>#REF!</v>
      </c>
      <c r="J561" s="490" t="e">
        <f>'EVOX Top Level BOM'!#REF!</f>
        <v>#REF!</v>
      </c>
      <c r="K561" s="761"/>
      <c r="L561" s="761"/>
      <c r="M561" s="761"/>
      <c r="N561" s="764"/>
      <c r="O561" s="763"/>
      <c r="P561" s="723"/>
      <c r="Q561" s="377"/>
      <c r="R561" s="513"/>
      <c r="S561" s="348"/>
      <c r="T561" s="348"/>
      <c r="U561" s="348"/>
      <c r="V561" s="348"/>
      <c r="W561" s="348"/>
      <c r="X561" s="351"/>
      <c r="Y561" s="351"/>
      <c r="Z561" s="351"/>
      <c r="AA561" s="351"/>
      <c r="AB561" s="351"/>
      <c r="AC561" s="636"/>
      <c r="AD561" s="348"/>
      <c r="AE561" s="348"/>
      <c r="AF561" s="348"/>
      <c r="AG561" s="352"/>
      <c r="AH561" s="351"/>
      <c r="AI561" s="351"/>
      <c r="AJ561" s="351"/>
      <c r="AK561" s="351"/>
      <c r="AL561" s="351"/>
      <c r="AM561" s="348"/>
      <c r="AN561" s="348"/>
      <c r="AO561" s="348"/>
      <c r="AP561" s="348"/>
      <c r="AQ561" s="352"/>
      <c r="AR561" s="357"/>
      <c r="AS561" s="357"/>
      <c r="AT561" s="347"/>
      <c r="AU561" s="348"/>
      <c r="AV561" s="348"/>
      <c r="AW561" s="349"/>
      <c r="AX561" s="348"/>
      <c r="AY561" s="348"/>
      <c r="AZ561" s="348"/>
      <c r="BA561" s="348"/>
      <c r="BB561" s="348"/>
      <c r="BC561" s="348"/>
      <c r="BD561" s="348"/>
      <c r="BE561" s="26"/>
      <c r="BF561" s="294"/>
      <c r="BG561" s="294"/>
      <c r="BH561" s="294"/>
      <c r="BI561" s="294"/>
    </row>
    <row r="562" spans="1:61" ht="14.4" x14ac:dyDescent="0.3">
      <c r="B562" s="348" t="e">
        <f>'EVOX Top Level BOM'!#REF!</f>
        <v>#REF!</v>
      </c>
      <c r="C562" s="351" t="e">
        <f>'EVOX Top Level BOM'!#REF!</f>
        <v>#REF!</v>
      </c>
      <c r="D562" s="351" t="e">
        <f>'EVOX Top Level BOM'!#REF!</f>
        <v>#REF!</v>
      </c>
      <c r="E562" s="351" t="e">
        <f>'EVOX Top Level BOM'!#REF!</f>
        <v>#REF!</v>
      </c>
      <c r="F562" s="586" t="e">
        <f>'EVOX Top Level BOM'!#REF!</f>
        <v>#REF!</v>
      </c>
      <c r="G562" s="586" t="e">
        <f>'EVOX Top Level BOM'!#REF!</f>
        <v>#REF!</v>
      </c>
      <c r="H562" s="586" t="e">
        <f>'EVOX Top Level BOM'!#REF!</f>
        <v>#REF!</v>
      </c>
      <c r="I562" s="463" t="e">
        <f>'EVOX Top Level BOM'!#REF!</f>
        <v>#REF!</v>
      </c>
      <c r="J562" s="490" t="e">
        <f>'EVOX Top Level BOM'!#REF!</f>
        <v>#REF!</v>
      </c>
      <c r="K562" s="761"/>
      <c r="L562" s="761"/>
      <c r="M562" s="761"/>
      <c r="N562" s="764"/>
      <c r="O562" s="763"/>
      <c r="P562" s="723"/>
      <c r="Q562" s="458"/>
      <c r="R562" s="513"/>
      <c r="S562" s="348"/>
      <c r="T562" s="348"/>
      <c r="U562" s="348"/>
      <c r="V562" s="348"/>
      <c r="W562" s="348"/>
      <c r="X562" s="351"/>
      <c r="Y562" s="351"/>
      <c r="Z562" s="351"/>
      <c r="AA562" s="351"/>
      <c r="AB562" s="351"/>
      <c r="AC562" s="636"/>
      <c r="AD562" s="348"/>
      <c r="AE562" s="351"/>
      <c r="AF562" s="351"/>
      <c r="AG562" s="352"/>
      <c r="AH562" s="351"/>
      <c r="AI562" s="351"/>
      <c r="AJ562" s="351"/>
      <c r="AK562" s="351"/>
      <c r="AL562" s="351"/>
      <c r="AM562" s="348"/>
      <c r="AN562" s="348"/>
      <c r="AO562" s="348"/>
      <c r="AP562" s="348"/>
      <c r="AQ562" s="352"/>
      <c r="AR562" s="357"/>
      <c r="AS562" s="357"/>
      <c r="AT562" s="347"/>
      <c r="AU562" s="348"/>
      <c r="AV562" s="348"/>
      <c r="AW562" s="349"/>
      <c r="AX562" s="348"/>
      <c r="AY562" s="348"/>
      <c r="AZ562" s="348"/>
      <c r="BA562" s="348"/>
      <c r="BB562" s="348"/>
      <c r="BC562" s="348"/>
      <c r="BD562" s="348"/>
      <c r="BE562" s="26"/>
      <c r="BF562" s="294"/>
    </row>
    <row r="563" spans="1:61" ht="14.4" x14ac:dyDescent="0.3">
      <c r="B563" s="348" t="e">
        <f>'EVOX Top Level BOM'!#REF!</f>
        <v>#REF!</v>
      </c>
      <c r="C563" s="351" t="e">
        <f>'EVOX Top Level BOM'!#REF!</f>
        <v>#REF!</v>
      </c>
      <c r="D563" s="351" t="e">
        <f>'EVOX Top Level BOM'!#REF!</f>
        <v>#REF!</v>
      </c>
      <c r="E563" s="351" t="e">
        <f>'EVOX Top Level BOM'!#REF!</f>
        <v>#REF!</v>
      </c>
      <c r="F563" s="586" t="e">
        <f>'EVOX Top Level BOM'!#REF!</f>
        <v>#REF!</v>
      </c>
      <c r="G563" s="586" t="e">
        <f>'EVOX Top Level BOM'!#REF!</f>
        <v>#REF!</v>
      </c>
      <c r="H563" s="586" t="e">
        <f>'EVOX Top Level BOM'!#REF!</f>
        <v>#REF!</v>
      </c>
      <c r="I563" s="456" t="e">
        <f>'EVOX Top Level BOM'!#REF!</f>
        <v>#REF!</v>
      </c>
      <c r="J563" s="490" t="e">
        <f>'EVOX Top Level BOM'!#REF!</f>
        <v>#REF!</v>
      </c>
      <c r="K563" s="761"/>
      <c r="L563" s="761"/>
      <c r="M563" s="761"/>
      <c r="N563" s="764"/>
      <c r="O563" s="763"/>
      <c r="P563" s="723"/>
      <c r="Q563" s="458"/>
      <c r="R563" s="513"/>
      <c r="S563" s="348"/>
      <c r="T563" s="348"/>
      <c r="U563" s="348"/>
      <c r="V563" s="348"/>
      <c r="W563" s="348"/>
      <c r="X563" s="351"/>
      <c r="Y563" s="351"/>
      <c r="Z563" s="351"/>
      <c r="AA563" s="351"/>
      <c r="AB563" s="351"/>
      <c r="AC563" s="636"/>
      <c r="AD563" s="348"/>
      <c r="AE563" s="351"/>
      <c r="AF563" s="351"/>
      <c r="AG563" s="352"/>
      <c r="AH563" s="351"/>
      <c r="AI563" s="351"/>
      <c r="AJ563" s="351"/>
      <c r="AK563" s="351"/>
      <c r="AL563" s="351"/>
      <c r="AM563" s="348"/>
      <c r="AN563" s="348"/>
      <c r="AO563" s="348"/>
      <c r="AP563" s="348"/>
      <c r="AQ563" s="352"/>
      <c r="AR563" s="357"/>
      <c r="AS563" s="357"/>
      <c r="AT563" s="347"/>
      <c r="AU563" s="348"/>
      <c r="AV563" s="348"/>
      <c r="AW563" s="349"/>
      <c r="AX563" s="348"/>
      <c r="AY563" s="348"/>
      <c r="AZ563" s="348"/>
      <c r="BA563" s="348"/>
      <c r="BB563" s="348"/>
      <c r="BC563" s="348"/>
      <c r="BD563" s="348"/>
      <c r="BE563" s="26"/>
      <c r="BF563" s="294"/>
    </row>
    <row r="564" spans="1:61" ht="14.4" x14ac:dyDescent="0.3">
      <c r="B564" s="348" t="e">
        <f>'EVOX Top Level BOM'!#REF!</f>
        <v>#REF!</v>
      </c>
      <c r="C564" s="351" t="e">
        <f>'EVOX Top Level BOM'!#REF!</f>
        <v>#REF!</v>
      </c>
      <c r="D564" s="351" t="e">
        <f>'EVOX Top Level BOM'!#REF!</f>
        <v>#REF!</v>
      </c>
      <c r="E564" s="351" t="e">
        <f>'EVOX Top Level BOM'!#REF!</f>
        <v>#REF!</v>
      </c>
      <c r="F564" s="586" t="e">
        <f>'EVOX Top Level BOM'!#REF!</f>
        <v>#REF!</v>
      </c>
      <c r="G564" s="586" t="e">
        <f>'EVOX Top Level BOM'!#REF!</f>
        <v>#REF!</v>
      </c>
      <c r="H564" s="586" t="e">
        <f>'EVOX Top Level BOM'!#REF!</f>
        <v>#REF!</v>
      </c>
      <c r="I564" s="456" t="e">
        <f>'EVOX Top Level BOM'!#REF!</f>
        <v>#REF!</v>
      </c>
      <c r="J564" s="490" t="e">
        <f>'EVOX Top Level BOM'!#REF!</f>
        <v>#REF!</v>
      </c>
      <c r="K564" s="761"/>
      <c r="L564" s="761"/>
      <c r="M564" s="761"/>
      <c r="N564" s="764"/>
      <c r="O564" s="763"/>
      <c r="P564" s="723"/>
      <c r="Q564" s="458"/>
      <c r="R564" s="513"/>
      <c r="S564" s="348"/>
      <c r="T564" s="348"/>
      <c r="U564" s="348"/>
      <c r="V564" s="348"/>
      <c r="W564" s="348"/>
      <c r="X564" s="351"/>
      <c r="Y564" s="351"/>
      <c r="Z564" s="351"/>
      <c r="AA564" s="351"/>
      <c r="AB564" s="351"/>
      <c r="AC564" s="636"/>
      <c r="AD564" s="348"/>
      <c r="AE564" s="351"/>
      <c r="AF564" s="351"/>
      <c r="AG564" s="352"/>
      <c r="AH564" s="351"/>
      <c r="AI564" s="351"/>
      <c r="AJ564" s="351"/>
      <c r="AK564" s="351"/>
      <c r="AL564" s="351"/>
      <c r="AM564" s="348"/>
      <c r="AN564" s="348"/>
      <c r="AO564" s="348"/>
      <c r="AP564" s="348"/>
      <c r="AQ564" s="352"/>
      <c r="AR564" s="357"/>
      <c r="AS564" s="357"/>
      <c r="AT564" s="347"/>
      <c r="AU564" s="348"/>
      <c r="AV564" s="348"/>
      <c r="AW564" s="349"/>
      <c r="AX564" s="348"/>
      <c r="AY564" s="348"/>
      <c r="AZ564" s="348"/>
      <c r="BA564" s="348"/>
      <c r="BB564" s="348"/>
      <c r="BC564" s="348"/>
      <c r="BD564" s="348"/>
      <c r="BE564" s="26"/>
      <c r="BF564" s="294"/>
    </row>
    <row r="565" spans="1:61" s="363" customFormat="1" ht="14.4" x14ac:dyDescent="0.3">
      <c r="A565" s="377"/>
      <c r="B565" s="348" t="e">
        <f>'EVOX Top Level BOM'!#REF!</f>
        <v>#REF!</v>
      </c>
      <c r="C565" s="351" t="e">
        <f>'EVOX Top Level BOM'!#REF!</f>
        <v>#REF!</v>
      </c>
      <c r="D565" s="351" t="e">
        <f>'EVOX Top Level BOM'!#REF!</f>
        <v>#REF!</v>
      </c>
      <c r="E565" s="351" t="e">
        <f>'EVOX Top Level BOM'!#REF!</f>
        <v>#REF!</v>
      </c>
      <c r="F565" s="586" t="e">
        <f>'EVOX Top Level BOM'!#REF!</f>
        <v>#REF!</v>
      </c>
      <c r="G565" s="586" t="e">
        <f>'EVOX Top Level BOM'!#REF!</f>
        <v>#REF!</v>
      </c>
      <c r="H565" s="491" t="e">
        <f>'EVOX Top Level BOM'!#REF!</f>
        <v>#REF!</v>
      </c>
      <c r="I565" s="489" t="e">
        <f>'EVOX Top Level BOM'!#REF!</f>
        <v>#REF!</v>
      </c>
      <c r="J565" s="490" t="e">
        <f>'EVOX Top Level BOM'!#REF!</f>
        <v>#REF!</v>
      </c>
      <c r="K565" s="761"/>
      <c r="L565" s="761"/>
      <c r="M565" s="761"/>
      <c r="N565" s="764"/>
      <c r="O565" s="763"/>
      <c r="P565" s="723"/>
      <c r="Q565" s="377"/>
      <c r="R565" s="513"/>
      <c r="S565" s="348"/>
      <c r="T565" s="348"/>
      <c r="U565" s="348"/>
      <c r="V565" s="348"/>
      <c r="W565" s="348"/>
      <c r="X565" s="351"/>
      <c r="Y565" s="351"/>
      <c r="Z565" s="351"/>
      <c r="AA565" s="351"/>
      <c r="AB565" s="351"/>
      <c r="AC565" s="636"/>
      <c r="AD565" s="348"/>
      <c r="AE565" s="348"/>
      <c r="AF565" s="348"/>
      <c r="AG565" s="352"/>
      <c r="AH565" s="351"/>
      <c r="AI565" s="351"/>
      <c r="AJ565" s="351"/>
      <c r="AK565" s="351"/>
      <c r="AL565" s="351"/>
      <c r="AM565" s="348"/>
      <c r="AN565" s="348"/>
      <c r="AO565" s="348"/>
      <c r="AP565" s="348"/>
      <c r="AQ565" s="352"/>
      <c r="AR565" s="357"/>
      <c r="AS565" s="357"/>
      <c r="AT565" s="347"/>
      <c r="AU565" s="348"/>
      <c r="AV565" s="348"/>
      <c r="AW565" s="349"/>
      <c r="AX565" s="348"/>
      <c r="AY565" s="348"/>
      <c r="AZ565" s="348"/>
      <c r="BA565" s="348"/>
      <c r="BB565" s="348"/>
      <c r="BC565" s="348"/>
      <c r="BD565" s="348"/>
      <c r="BE565" s="26"/>
      <c r="BF565" s="294"/>
      <c r="BG565" s="294"/>
      <c r="BH565" s="294"/>
      <c r="BI565" s="294"/>
    </row>
    <row r="566" spans="1:61" s="363" customFormat="1" ht="14.4" x14ac:dyDescent="0.3">
      <c r="A566" s="377"/>
      <c r="B566" s="348" t="e">
        <f>'EVOX Top Level BOM'!#REF!</f>
        <v>#REF!</v>
      </c>
      <c r="C566" s="351" t="e">
        <f>'EVOX Top Level BOM'!#REF!</f>
        <v>#REF!</v>
      </c>
      <c r="D566" s="351" t="e">
        <f>'EVOX Top Level BOM'!#REF!</f>
        <v>#REF!</v>
      </c>
      <c r="E566" s="351" t="e">
        <f>'EVOX Top Level BOM'!#REF!</f>
        <v>#REF!</v>
      </c>
      <c r="F566" s="586" t="e">
        <f>'EVOX Top Level BOM'!#REF!</f>
        <v>#REF!</v>
      </c>
      <c r="G566" s="586" t="e">
        <f>'EVOX Top Level BOM'!#REF!</f>
        <v>#REF!</v>
      </c>
      <c r="H566" s="491" t="e">
        <f>'EVOX Top Level BOM'!#REF!</f>
        <v>#REF!</v>
      </c>
      <c r="I566" s="489" t="e">
        <f>'EVOX Top Level BOM'!#REF!</f>
        <v>#REF!</v>
      </c>
      <c r="J566" s="490" t="e">
        <f>'EVOX Top Level BOM'!#REF!</f>
        <v>#REF!</v>
      </c>
      <c r="K566" s="761"/>
      <c r="L566" s="761"/>
      <c r="M566" s="761"/>
      <c r="N566" s="764"/>
      <c r="O566" s="763"/>
      <c r="P566" s="723"/>
      <c r="Q566" s="377"/>
      <c r="R566" s="513"/>
      <c r="S566" s="348"/>
      <c r="T566" s="348"/>
      <c r="U566" s="348"/>
      <c r="V566" s="348"/>
      <c r="W566" s="348"/>
      <c r="X566" s="351"/>
      <c r="Y566" s="351"/>
      <c r="Z566" s="351"/>
      <c r="AA566" s="351"/>
      <c r="AB566" s="351"/>
      <c r="AC566" s="636"/>
      <c r="AD566" s="348"/>
      <c r="AE566" s="348"/>
      <c r="AF566" s="348"/>
      <c r="AG566" s="352"/>
      <c r="AH566" s="351"/>
      <c r="AI566" s="351"/>
      <c r="AJ566" s="351"/>
      <c r="AK566" s="351"/>
      <c r="AL566" s="351"/>
      <c r="AM566" s="348"/>
      <c r="AN566" s="348"/>
      <c r="AO566" s="348"/>
      <c r="AP566" s="348"/>
      <c r="AQ566" s="352"/>
      <c r="AR566" s="357"/>
      <c r="AS566" s="357"/>
      <c r="AT566" s="347"/>
      <c r="AU566" s="348"/>
      <c r="AV566" s="348"/>
      <c r="AW566" s="349"/>
      <c r="AX566" s="348"/>
      <c r="AY566" s="348"/>
      <c r="AZ566" s="348"/>
      <c r="BA566" s="348"/>
      <c r="BB566" s="348"/>
      <c r="BC566" s="348"/>
      <c r="BD566" s="348"/>
      <c r="BE566" s="26"/>
      <c r="BF566" s="294"/>
      <c r="BG566" s="294"/>
      <c r="BH566" s="294"/>
      <c r="BI566" s="294"/>
    </row>
    <row r="567" spans="1:61" ht="14.4" x14ac:dyDescent="0.3">
      <c r="A567" s="640"/>
      <c r="B567" s="640" t="e">
        <f>'EVOX Top Level BOM'!#REF!</f>
        <v>#REF!</v>
      </c>
      <c r="C567" s="641" t="e">
        <f>'EVOX Top Level BOM'!#REF!</f>
        <v>#REF!</v>
      </c>
      <c r="D567" s="641" t="e">
        <f>'EVOX Top Level BOM'!#REF!</f>
        <v>#REF!</v>
      </c>
      <c r="E567" s="649" t="e">
        <f>'EVOX Top Level BOM'!#REF!</f>
        <v>#REF!</v>
      </c>
      <c r="F567" s="649" t="e">
        <f>'EVOX Top Level BOM'!#REF!</f>
        <v>#REF!</v>
      </c>
      <c r="G567" s="649" t="e">
        <f>'EVOX Top Level BOM'!#REF!</f>
        <v>#REF!</v>
      </c>
      <c r="H567" s="649" t="e">
        <f>'EVOX Top Level BOM'!#REF!</f>
        <v>#REF!</v>
      </c>
      <c r="I567" s="722" t="e">
        <f>'EVOX Top Level BOM'!#REF!</f>
        <v>#REF!</v>
      </c>
      <c r="J567" s="652" t="e">
        <f>'EVOX Top Level BOM'!#REF!</f>
        <v>#REF!</v>
      </c>
      <c r="K567" s="761"/>
      <c r="L567" s="761"/>
      <c r="M567" s="761"/>
      <c r="N567" s="764"/>
      <c r="O567" s="763"/>
      <c r="P567" s="723"/>
      <c r="Q567" s="348"/>
      <c r="R567" s="513"/>
      <c r="S567" s="348"/>
      <c r="T567" s="348"/>
      <c r="U567" s="348"/>
      <c r="V567" s="348"/>
      <c r="W567" s="348"/>
      <c r="X567" s="351"/>
      <c r="Y567" s="351"/>
      <c r="Z567" s="351"/>
      <c r="AA567" s="351"/>
      <c r="AB567" s="351"/>
      <c r="AC567" s="636"/>
      <c r="AD567" s="348"/>
      <c r="AE567" s="351"/>
      <c r="AF567" s="351"/>
      <c r="AG567" s="352"/>
      <c r="AH567" s="351"/>
      <c r="AI567" s="351"/>
      <c r="AJ567" s="351"/>
      <c r="AK567" s="351"/>
      <c r="AL567" s="351"/>
      <c r="AM567" s="348"/>
      <c r="AN567" s="348"/>
      <c r="AO567" s="348"/>
      <c r="AP567" s="348"/>
      <c r="AQ567" s="352"/>
      <c r="AR567" s="357"/>
      <c r="AS567" s="357"/>
      <c r="AT567" s="347"/>
      <c r="AU567" s="348"/>
      <c r="AV567" s="348"/>
      <c r="AW567" s="349"/>
      <c r="AX567" s="348"/>
      <c r="AY567" s="348"/>
      <c r="AZ567" s="348"/>
      <c r="BA567" s="348"/>
      <c r="BB567" s="348"/>
      <c r="BC567" s="348"/>
      <c r="BD567" s="348"/>
      <c r="BE567" s="26"/>
      <c r="BF567" s="294"/>
    </row>
    <row r="568" spans="1:61" s="363" customFormat="1" ht="14.4" x14ac:dyDescent="0.3">
      <c r="A568" s="377"/>
      <c r="B568" s="348" t="e">
        <f>'EVOX Top Level BOM'!#REF!</f>
        <v>#REF!</v>
      </c>
      <c r="C568" s="351" t="e">
        <f>'EVOX Top Level BOM'!#REF!</f>
        <v>#REF!</v>
      </c>
      <c r="D568" s="351" t="e">
        <f>'EVOX Top Level BOM'!#REF!</f>
        <v>#REF!</v>
      </c>
      <c r="E568" s="586" t="e">
        <f>'EVOX Top Level BOM'!#REF!</f>
        <v>#REF!</v>
      </c>
      <c r="F568" s="586" t="e">
        <f>'EVOX Top Level BOM'!#REF!</f>
        <v>#REF!</v>
      </c>
      <c r="G568" s="586" t="e">
        <f>'EVOX Top Level BOM'!#REF!</f>
        <v>#REF!</v>
      </c>
      <c r="H568" s="491" t="e">
        <f>'EVOX Top Level BOM'!#REF!</f>
        <v>#REF!</v>
      </c>
      <c r="I568" s="489" t="e">
        <f>'EVOX Top Level BOM'!#REF!</f>
        <v>#REF!</v>
      </c>
      <c r="J568" s="490" t="e">
        <f>'EVOX Top Level BOM'!#REF!</f>
        <v>#REF!</v>
      </c>
      <c r="K568" s="761"/>
      <c r="L568" s="761"/>
      <c r="M568" s="761"/>
      <c r="N568" s="764"/>
      <c r="O568" s="763"/>
      <c r="P568" s="723"/>
      <c r="Q568" s="377"/>
      <c r="R568" s="513"/>
      <c r="S568" s="348"/>
      <c r="T568" s="348"/>
      <c r="U568" s="348"/>
      <c r="V568" s="348"/>
      <c r="W568" s="348"/>
      <c r="X568" s="351"/>
      <c r="Y568" s="351"/>
      <c r="Z568" s="351"/>
      <c r="AA568" s="351"/>
      <c r="AB568" s="351"/>
      <c r="AC568" s="636"/>
      <c r="AD568" s="348"/>
      <c r="AE568" s="348"/>
      <c r="AF568" s="348"/>
      <c r="AG568" s="352"/>
      <c r="AH568" s="351"/>
      <c r="AI568" s="351"/>
      <c r="AJ568" s="351"/>
      <c r="AK568" s="351"/>
      <c r="AL568" s="351"/>
      <c r="AM568" s="348"/>
      <c r="AN568" s="348"/>
      <c r="AO568" s="348"/>
      <c r="AP568" s="348"/>
      <c r="AQ568" s="352"/>
      <c r="AR568" s="357"/>
      <c r="AS568" s="357"/>
      <c r="AT568" s="347"/>
      <c r="AU568" s="348"/>
      <c r="AV568" s="348"/>
      <c r="AW568" s="349"/>
      <c r="AX568" s="348"/>
      <c r="AY568" s="348"/>
      <c r="AZ568" s="348"/>
      <c r="BA568" s="348"/>
      <c r="BB568" s="348"/>
      <c r="BC568" s="348"/>
      <c r="BD568" s="348"/>
      <c r="BE568" s="26"/>
      <c r="BF568" s="294"/>
      <c r="BG568" s="294"/>
      <c r="BH568" s="294"/>
      <c r="BI568" s="294"/>
    </row>
    <row r="569" spans="1:61" s="363" customFormat="1" ht="14.4" x14ac:dyDescent="0.3">
      <c r="A569" s="377"/>
      <c r="B569" s="348" t="e">
        <f>'EVOX Top Level BOM'!#REF!</f>
        <v>#REF!</v>
      </c>
      <c r="C569" s="351" t="e">
        <f>'EVOX Top Level BOM'!#REF!</f>
        <v>#REF!</v>
      </c>
      <c r="D569" s="351" t="e">
        <f>'EVOX Top Level BOM'!#REF!</f>
        <v>#REF!</v>
      </c>
      <c r="E569" s="586" t="e">
        <f>'EVOX Top Level BOM'!#REF!</f>
        <v>#REF!</v>
      </c>
      <c r="F569" s="586" t="e">
        <f>'EVOX Top Level BOM'!#REF!</f>
        <v>#REF!</v>
      </c>
      <c r="G569" s="586" t="e">
        <f>'EVOX Top Level BOM'!#REF!</f>
        <v>#REF!</v>
      </c>
      <c r="H569" s="491" t="e">
        <f>'EVOX Top Level BOM'!#REF!</f>
        <v>#REF!</v>
      </c>
      <c r="I569" s="489" t="e">
        <f>'EVOX Top Level BOM'!#REF!</f>
        <v>#REF!</v>
      </c>
      <c r="J569" s="490" t="e">
        <f>'EVOX Top Level BOM'!#REF!</f>
        <v>#REF!</v>
      </c>
      <c r="K569" s="761"/>
      <c r="L569" s="761"/>
      <c r="M569" s="761"/>
      <c r="N569" s="764"/>
      <c r="O569" s="763"/>
      <c r="P569" s="723"/>
      <c r="Q569" s="377"/>
      <c r="R569" s="513"/>
      <c r="S569" s="348"/>
      <c r="T569" s="348"/>
      <c r="U569" s="348"/>
      <c r="V569" s="348"/>
      <c r="W569" s="348"/>
      <c r="X569" s="351"/>
      <c r="Y569" s="351"/>
      <c r="Z569" s="351"/>
      <c r="AA569" s="351"/>
      <c r="AB569" s="351"/>
      <c r="AC569" s="636"/>
      <c r="AD569" s="348"/>
      <c r="AE569" s="348"/>
      <c r="AF569" s="348"/>
      <c r="AG569" s="352"/>
      <c r="AH569" s="351"/>
      <c r="AI569" s="351"/>
      <c r="AJ569" s="351"/>
      <c r="AK569" s="351"/>
      <c r="AL569" s="351"/>
      <c r="AM569" s="348"/>
      <c r="AN569" s="348"/>
      <c r="AO569" s="348"/>
      <c r="AP569" s="348"/>
      <c r="AQ569" s="352"/>
      <c r="AR569" s="357"/>
      <c r="AS569" s="357"/>
      <c r="AT569" s="347"/>
      <c r="AU569" s="348"/>
      <c r="AV569" s="348"/>
      <c r="AW569" s="349"/>
      <c r="AX569" s="348"/>
      <c r="AY569" s="348"/>
      <c r="AZ569" s="348"/>
      <c r="BA569" s="348"/>
      <c r="BB569" s="348"/>
      <c r="BC569" s="348"/>
      <c r="BD569" s="348"/>
      <c r="BE569" s="26"/>
      <c r="BF569" s="294"/>
      <c r="BG569" s="294"/>
      <c r="BH569" s="294"/>
      <c r="BI569" s="294"/>
    </row>
    <row r="570" spans="1:61" s="363" customFormat="1" ht="14.4" x14ac:dyDescent="0.3">
      <c r="A570" s="377"/>
      <c r="B570" s="348" t="e">
        <f>'EVOX Top Level BOM'!#REF!</f>
        <v>#REF!</v>
      </c>
      <c r="C570" s="351" t="e">
        <f>'EVOX Top Level BOM'!#REF!</f>
        <v>#REF!</v>
      </c>
      <c r="D570" s="351" t="e">
        <f>'EVOX Top Level BOM'!#REF!</f>
        <v>#REF!</v>
      </c>
      <c r="E570" s="586" t="e">
        <f>'EVOX Top Level BOM'!#REF!</f>
        <v>#REF!</v>
      </c>
      <c r="F570" s="586" t="e">
        <f>'EVOX Top Level BOM'!#REF!</f>
        <v>#REF!</v>
      </c>
      <c r="G570" s="586" t="e">
        <f>'EVOX Top Level BOM'!#REF!</f>
        <v>#REF!</v>
      </c>
      <c r="H570" s="491" t="e">
        <f>'EVOX Top Level BOM'!#REF!</f>
        <v>#REF!</v>
      </c>
      <c r="I570" s="489" t="e">
        <f>'EVOX Top Level BOM'!#REF!</f>
        <v>#REF!</v>
      </c>
      <c r="J570" s="490" t="e">
        <f>'EVOX Top Level BOM'!#REF!</f>
        <v>#REF!</v>
      </c>
      <c r="K570" s="761"/>
      <c r="L570" s="761"/>
      <c r="M570" s="761"/>
      <c r="N570" s="764"/>
      <c r="O570" s="763"/>
      <c r="P570" s="723"/>
      <c r="Q570" s="377"/>
      <c r="R570" s="513"/>
      <c r="S570" s="348"/>
      <c r="T570" s="348"/>
      <c r="U570" s="348"/>
      <c r="V570" s="348"/>
      <c r="W570" s="348"/>
      <c r="X570" s="351"/>
      <c r="Y570" s="351"/>
      <c r="Z570" s="351"/>
      <c r="AA570" s="351"/>
      <c r="AB570" s="351"/>
      <c r="AC570" s="636"/>
      <c r="AD570" s="348"/>
      <c r="AE570" s="348"/>
      <c r="AF570" s="348"/>
      <c r="AG570" s="352"/>
      <c r="AH570" s="351"/>
      <c r="AI570" s="351"/>
      <c r="AJ570" s="351"/>
      <c r="AK570" s="351"/>
      <c r="AL570" s="351"/>
      <c r="AM570" s="348"/>
      <c r="AN570" s="348"/>
      <c r="AO570" s="348"/>
      <c r="AP570" s="348"/>
      <c r="AQ570" s="352"/>
      <c r="AR570" s="357"/>
      <c r="AS570" s="357"/>
      <c r="AT570" s="347"/>
      <c r="AU570" s="348"/>
      <c r="AV570" s="348"/>
      <c r="AW570" s="349"/>
      <c r="AX570" s="348"/>
      <c r="AY570" s="348"/>
      <c r="AZ570" s="348"/>
      <c r="BA570" s="348"/>
      <c r="BB570" s="348"/>
      <c r="BC570" s="348"/>
      <c r="BD570" s="348"/>
      <c r="BE570" s="26"/>
      <c r="BF570" s="294"/>
      <c r="BG570" s="294"/>
      <c r="BH570" s="294"/>
      <c r="BI570" s="294"/>
    </row>
    <row r="571" spans="1:61" s="363" customFormat="1" ht="14.4" x14ac:dyDescent="0.3">
      <c r="A571" s="377"/>
      <c r="B571" s="348" t="e">
        <f>'EVOX Top Level BOM'!#REF!</f>
        <v>#REF!</v>
      </c>
      <c r="C571" s="351" t="e">
        <f>'EVOX Top Level BOM'!#REF!</f>
        <v>#REF!</v>
      </c>
      <c r="D571" s="351" t="e">
        <f>'EVOX Top Level BOM'!#REF!</f>
        <v>#REF!</v>
      </c>
      <c r="E571" s="586" t="e">
        <f>'EVOX Top Level BOM'!#REF!</f>
        <v>#REF!</v>
      </c>
      <c r="F571" s="586" t="e">
        <f>'EVOX Top Level BOM'!#REF!</f>
        <v>#REF!</v>
      </c>
      <c r="G571" s="586" t="e">
        <f>'EVOX Top Level BOM'!#REF!</f>
        <v>#REF!</v>
      </c>
      <c r="H571" s="491" t="e">
        <f>'EVOX Top Level BOM'!#REF!</f>
        <v>#REF!</v>
      </c>
      <c r="I571" s="489" t="e">
        <f>'EVOX Top Level BOM'!#REF!</f>
        <v>#REF!</v>
      </c>
      <c r="J571" s="490" t="e">
        <f>'EVOX Top Level BOM'!#REF!</f>
        <v>#REF!</v>
      </c>
      <c r="K571" s="761"/>
      <c r="L571" s="761"/>
      <c r="M571" s="761"/>
      <c r="N571" s="764"/>
      <c r="O571" s="763"/>
      <c r="P571" s="723"/>
      <c r="Q571" s="377"/>
      <c r="R571" s="513"/>
      <c r="S571" s="348"/>
      <c r="T571" s="348"/>
      <c r="U571" s="348"/>
      <c r="V571" s="348"/>
      <c r="W571" s="348"/>
      <c r="X571" s="351"/>
      <c r="Y571" s="351"/>
      <c r="Z571" s="351"/>
      <c r="AA571" s="351"/>
      <c r="AB571" s="351"/>
      <c r="AC571" s="636"/>
      <c r="AD571" s="348"/>
      <c r="AE571" s="348"/>
      <c r="AF571" s="348"/>
      <c r="AG571" s="352"/>
      <c r="AH571" s="351"/>
      <c r="AI571" s="351"/>
      <c r="AJ571" s="351"/>
      <c r="AK571" s="351"/>
      <c r="AL571" s="351"/>
      <c r="AM571" s="348"/>
      <c r="AN571" s="348"/>
      <c r="AO571" s="348"/>
      <c r="AP571" s="348"/>
      <c r="AQ571" s="352"/>
      <c r="AR571" s="357"/>
      <c r="AS571" s="357"/>
      <c r="AT571" s="347"/>
      <c r="AU571" s="348"/>
      <c r="AV571" s="348"/>
      <c r="AW571" s="349"/>
      <c r="AX571" s="348"/>
      <c r="AY571" s="348"/>
      <c r="AZ571" s="348"/>
      <c r="BA571" s="348"/>
      <c r="BB571" s="348"/>
      <c r="BC571" s="348"/>
      <c r="BD571" s="348"/>
      <c r="BE571" s="26"/>
      <c r="BF571" s="294"/>
      <c r="BG571" s="294"/>
      <c r="BH571" s="294"/>
      <c r="BI571" s="294"/>
    </row>
    <row r="572" spans="1:61" s="363" customFormat="1" ht="14.4" x14ac:dyDescent="0.3">
      <c r="A572" s="377"/>
      <c r="B572" s="348" t="e">
        <f>'EVOX Top Level BOM'!#REF!</f>
        <v>#REF!</v>
      </c>
      <c r="C572" s="351" t="e">
        <f>'EVOX Top Level BOM'!#REF!</f>
        <v>#REF!</v>
      </c>
      <c r="D572" s="351" t="e">
        <f>'EVOX Top Level BOM'!#REF!</f>
        <v>#REF!</v>
      </c>
      <c r="E572" s="586" t="e">
        <f>'EVOX Top Level BOM'!#REF!</f>
        <v>#REF!</v>
      </c>
      <c r="F572" s="586" t="e">
        <f>'EVOX Top Level BOM'!#REF!</f>
        <v>#REF!</v>
      </c>
      <c r="G572" s="586" t="e">
        <f>'EVOX Top Level BOM'!#REF!</f>
        <v>#REF!</v>
      </c>
      <c r="H572" s="491" t="e">
        <f>'EVOX Top Level BOM'!#REF!</f>
        <v>#REF!</v>
      </c>
      <c r="I572" s="489" t="e">
        <f>'EVOX Top Level BOM'!#REF!</f>
        <v>#REF!</v>
      </c>
      <c r="J572" s="490" t="e">
        <f>'EVOX Top Level BOM'!#REF!</f>
        <v>#REF!</v>
      </c>
      <c r="K572" s="761"/>
      <c r="L572" s="761"/>
      <c r="M572" s="761"/>
      <c r="N572" s="764"/>
      <c r="O572" s="763"/>
      <c r="P572" s="723"/>
      <c r="Q572" s="377"/>
      <c r="R572" s="513"/>
      <c r="S572" s="348"/>
      <c r="T572" s="348"/>
      <c r="U572" s="348"/>
      <c r="V572" s="348"/>
      <c r="W572" s="348"/>
      <c r="X572" s="351"/>
      <c r="Y572" s="351"/>
      <c r="Z572" s="351"/>
      <c r="AA572" s="351"/>
      <c r="AB572" s="351"/>
      <c r="AC572" s="636"/>
      <c r="AD572" s="348"/>
      <c r="AE572" s="348"/>
      <c r="AF572" s="348"/>
      <c r="AG572" s="352"/>
      <c r="AH572" s="351"/>
      <c r="AI572" s="351"/>
      <c r="AJ572" s="351"/>
      <c r="AK572" s="351"/>
      <c r="AL572" s="351"/>
      <c r="AM572" s="348"/>
      <c r="AN572" s="348"/>
      <c r="AO572" s="348"/>
      <c r="AP572" s="348"/>
      <c r="AQ572" s="352"/>
      <c r="AR572" s="357"/>
      <c r="AS572" s="357"/>
      <c r="AT572" s="347"/>
      <c r="AU572" s="348"/>
      <c r="AV572" s="348"/>
      <c r="AW572" s="349"/>
      <c r="AX572" s="348"/>
      <c r="AY572" s="348"/>
      <c r="AZ572" s="348"/>
      <c r="BA572" s="348"/>
      <c r="BB572" s="348"/>
      <c r="BC572" s="348"/>
      <c r="BD572" s="348"/>
      <c r="BE572" s="26"/>
      <c r="BF572" s="294"/>
      <c r="BG572" s="294"/>
      <c r="BH572" s="294"/>
      <c r="BI572" s="294"/>
    </row>
    <row r="573" spans="1:61" s="363" customFormat="1" ht="14.4" x14ac:dyDescent="0.3">
      <c r="A573" s="377"/>
      <c r="B573" s="348" t="e">
        <f>'EVOX Top Level BOM'!#REF!</f>
        <v>#REF!</v>
      </c>
      <c r="C573" s="351" t="e">
        <f>'EVOX Top Level BOM'!#REF!</f>
        <v>#REF!</v>
      </c>
      <c r="D573" s="351" t="e">
        <f>'EVOX Top Level BOM'!#REF!</f>
        <v>#REF!</v>
      </c>
      <c r="E573" s="586" t="e">
        <f>'EVOX Top Level BOM'!#REF!</f>
        <v>#REF!</v>
      </c>
      <c r="F573" s="586" t="e">
        <f>'EVOX Top Level BOM'!#REF!</f>
        <v>#REF!</v>
      </c>
      <c r="G573" s="586" t="e">
        <f>'EVOX Top Level BOM'!#REF!</f>
        <v>#REF!</v>
      </c>
      <c r="H573" s="491" t="e">
        <f>'EVOX Top Level BOM'!#REF!</f>
        <v>#REF!</v>
      </c>
      <c r="I573" s="489" t="e">
        <f>'EVOX Top Level BOM'!#REF!</f>
        <v>#REF!</v>
      </c>
      <c r="J573" s="490" t="e">
        <f>'EVOX Top Level BOM'!#REF!</f>
        <v>#REF!</v>
      </c>
      <c r="K573" s="761"/>
      <c r="L573" s="761"/>
      <c r="M573" s="761"/>
      <c r="N573" s="764"/>
      <c r="O573" s="763"/>
      <c r="P573" s="723"/>
      <c r="Q573" s="377"/>
      <c r="R573" s="513"/>
      <c r="S573" s="348"/>
      <c r="T573" s="348"/>
      <c r="U573" s="348"/>
      <c r="V573" s="348"/>
      <c r="W573" s="348"/>
      <c r="X573" s="351"/>
      <c r="Y573" s="351"/>
      <c r="Z573" s="351"/>
      <c r="AA573" s="351"/>
      <c r="AB573" s="351"/>
      <c r="AC573" s="636"/>
      <c r="AD573" s="348"/>
      <c r="AE573" s="348"/>
      <c r="AF573" s="348"/>
      <c r="AG573" s="352"/>
      <c r="AH573" s="351"/>
      <c r="AI573" s="351"/>
      <c r="AJ573" s="351"/>
      <c r="AK573" s="351"/>
      <c r="AL573" s="351"/>
      <c r="AM573" s="348"/>
      <c r="AN573" s="348"/>
      <c r="AO573" s="348"/>
      <c r="AP573" s="348"/>
      <c r="AQ573" s="352"/>
      <c r="AR573" s="357"/>
      <c r="AS573" s="357"/>
      <c r="AT573" s="347"/>
      <c r="AU573" s="348"/>
      <c r="AV573" s="348"/>
      <c r="AW573" s="349"/>
      <c r="AX573" s="348"/>
      <c r="AY573" s="348"/>
      <c r="AZ573" s="348"/>
      <c r="BA573" s="348"/>
      <c r="BB573" s="348"/>
      <c r="BC573" s="348"/>
      <c r="BD573" s="348"/>
      <c r="BE573" s="26"/>
      <c r="BF573" s="294"/>
      <c r="BG573" s="294"/>
      <c r="BH573" s="294"/>
      <c r="BI573" s="294"/>
    </row>
    <row r="574" spans="1:61" s="363" customFormat="1" ht="14.4" x14ac:dyDescent="0.3">
      <c r="A574" s="705"/>
      <c r="B574" s="453" t="e">
        <f>'EVOX Top Level BOM'!#REF!</f>
        <v>#REF!</v>
      </c>
      <c r="C574" s="454" t="e">
        <f>'EVOX Top Level BOM'!#REF!</f>
        <v>#REF!</v>
      </c>
      <c r="D574" s="454" t="e">
        <f>'EVOX Top Level BOM'!#REF!</f>
        <v>#REF!</v>
      </c>
      <c r="E574" s="592" t="e">
        <f>'EVOX Top Level BOM'!#REF!</f>
        <v>#REF!</v>
      </c>
      <c r="F574" s="592" t="e">
        <f>'EVOX Top Level BOM'!#REF!</f>
        <v>#REF!</v>
      </c>
      <c r="G574" s="592" t="e">
        <f>'EVOX Top Level BOM'!#REF!</f>
        <v>#REF!</v>
      </c>
      <c r="H574" s="624" t="e">
        <f>'EVOX Top Level BOM'!#REF!</f>
        <v>#REF!</v>
      </c>
      <c r="I574" s="504" t="e">
        <f>'EVOX Top Level BOM'!#REF!</f>
        <v>#REF!</v>
      </c>
      <c r="J574" s="490" t="e">
        <f>'EVOX Top Level BOM'!#REF!</f>
        <v>#REF!</v>
      </c>
      <c r="K574" s="765"/>
      <c r="L574" s="765"/>
      <c r="M574" s="765"/>
      <c r="N574" s="766"/>
      <c r="O574" s="767"/>
      <c r="P574" s="725"/>
      <c r="Q574" s="377"/>
      <c r="R574" s="522"/>
      <c r="S574" s="453"/>
      <c r="T574" s="453"/>
      <c r="U574" s="453"/>
      <c r="V574" s="453"/>
      <c r="W574" s="453"/>
      <c r="X574" s="454"/>
      <c r="Y574" s="454"/>
      <c r="Z574" s="454"/>
      <c r="AA574" s="454"/>
      <c r="AB574" s="351"/>
      <c r="AC574" s="706"/>
      <c r="AD574" s="453"/>
      <c r="AE574" s="453"/>
      <c r="AF574" s="453"/>
      <c r="AG574" s="707"/>
      <c r="AH574" s="454"/>
      <c r="AI574" s="454"/>
      <c r="AJ574" s="454"/>
      <c r="AK574" s="454"/>
      <c r="AL574" s="454"/>
      <c r="AM574" s="453"/>
      <c r="AN574" s="453"/>
      <c r="AO574" s="453"/>
      <c r="AP574" s="453"/>
      <c r="AQ574" s="707"/>
      <c r="AR574" s="678"/>
      <c r="AS574" s="678"/>
      <c r="AT574" s="679"/>
      <c r="AU574" s="453"/>
      <c r="AV574" s="453"/>
      <c r="AW574" s="680"/>
      <c r="AX574" s="453"/>
      <c r="AY574" s="453"/>
      <c r="AZ574" s="453"/>
      <c r="BA574" s="453"/>
      <c r="BB574" s="453"/>
      <c r="BC574" s="453"/>
      <c r="BD574" s="453"/>
      <c r="BE574" s="26"/>
      <c r="BF574" s="294"/>
      <c r="BG574" s="294"/>
      <c r="BH574" s="294"/>
      <c r="BI574" s="294"/>
    </row>
    <row r="575" spans="1:61" s="363" customFormat="1" ht="14.4" x14ac:dyDescent="0.3">
      <c r="A575" s="377"/>
      <c r="B575" s="348" t="e">
        <f>'EVOX Top Level BOM'!#REF!</f>
        <v>#REF!</v>
      </c>
      <c r="C575" s="351" t="e">
        <f>'EVOX Top Level BOM'!#REF!</f>
        <v>#REF!</v>
      </c>
      <c r="D575" s="351" t="e">
        <f>'EVOX Top Level BOM'!#REF!</f>
        <v>#REF!</v>
      </c>
      <c r="E575" s="586" t="e">
        <f>'EVOX Top Level BOM'!#REF!</f>
        <v>#REF!</v>
      </c>
      <c r="F575" s="586" t="e">
        <f>'EVOX Top Level BOM'!#REF!</f>
        <v>#REF!</v>
      </c>
      <c r="G575" s="586" t="e">
        <f>'EVOX Top Level BOM'!#REF!</f>
        <v>#REF!</v>
      </c>
      <c r="H575" s="491" t="e">
        <f>'EVOX Top Level BOM'!#REF!</f>
        <v>#REF!</v>
      </c>
      <c r="I575" s="489" t="e">
        <f>'EVOX Top Level BOM'!#REF!</f>
        <v>#REF!</v>
      </c>
      <c r="J575" s="490" t="e">
        <f>'EVOX Top Level BOM'!#REF!</f>
        <v>#REF!</v>
      </c>
      <c r="K575" s="761"/>
      <c r="L575" s="761"/>
      <c r="M575" s="761"/>
      <c r="N575" s="764"/>
      <c r="O575" s="763"/>
      <c r="P575" s="723"/>
      <c r="Q575" s="377"/>
      <c r="R575" s="513"/>
      <c r="S575" s="348"/>
      <c r="T575" s="348"/>
      <c r="U575" s="348"/>
      <c r="V575" s="348"/>
      <c r="W575" s="348"/>
      <c r="X575" s="351"/>
      <c r="Y575" s="351"/>
      <c r="Z575" s="351"/>
      <c r="AA575" s="351"/>
      <c r="AB575" s="351"/>
      <c r="AC575" s="636"/>
      <c r="AD575" s="348"/>
      <c r="AE575" s="348"/>
      <c r="AF575" s="348"/>
      <c r="AG575" s="352"/>
      <c r="AH575" s="351"/>
      <c r="AI575" s="351"/>
      <c r="AJ575" s="351"/>
      <c r="AK575" s="351"/>
      <c r="AL575" s="351"/>
      <c r="AM575" s="348"/>
      <c r="AN575" s="348"/>
      <c r="AO575" s="348"/>
      <c r="AP575" s="348"/>
      <c r="AQ575" s="352"/>
      <c r="AR575" s="357"/>
      <c r="AS575" s="357"/>
      <c r="AT575" s="347"/>
      <c r="AU575" s="348"/>
      <c r="AV575" s="348"/>
      <c r="AW575" s="349"/>
      <c r="AX575" s="348"/>
      <c r="AY575" s="348"/>
      <c r="AZ575" s="348"/>
      <c r="BA575" s="348"/>
      <c r="BB575" s="348"/>
      <c r="BC575" s="348"/>
      <c r="BD575" s="348"/>
      <c r="BE575" s="26"/>
      <c r="BF575" s="294"/>
      <c r="BG575" s="294"/>
      <c r="BH575" s="294"/>
      <c r="BI575" s="294"/>
    </row>
    <row r="576" spans="1:61" s="377" customFormat="1" ht="14.4" x14ac:dyDescent="0.3">
      <c r="B576" s="348" t="e">
        <f>'EVOX Top Level BOM'!#REF!</f>
        <v>#REF!</v>
      </c>
      <c r="C576" s="351" t="e">
        <f>'EVOX Top Level BOM'!#REF!</f>
        <v>#REF!</v>
      </c>
      <c r="D576" s="351" t="e">
        <f>'EVOX Top Level BOM'!#REF!</f>
        <v>#REF!</v>
      </c>
      <c r="E576" s="586" t="e">
        <f>'EVOX Top Level BOM'!#REF!</f>
        <v>#REF!</v>
      </c>
      <c r="F576" s="586" t="e">
        <f>'EVOX Top Level BOM'!#REF!</f>
        <v>#REF!</v>
      </c>
      <c r="G576" s="586" t="e">
        <f>'EVOX Top Level BOM'!#REF!</f>
        <v>#REF!</v>
      </c>
      <c r="H576" s="491" t="e">
        <f>'EVOX Top Level BOM'!#REF!</f>
        <v>#REF!</v>
      </c>
      <c r="I576" s="456" t="e">
        <f>'EVOX Top Level BOM'!#REF!</f>
        <v>#REF!</v>
      </c>
      <c r="J576" s="490" t="e">
        <f>'EVOX Top Level BOM'!#REF!</f>
        <v>#REF!</v>
      </c>
      <c r="K576" s="761"/>
      <c r="L576" s="761"/>
      <c r="M576" s="761"/>
      <c r="N576" s="764"/>
      <c r="O576" s="763"/>
      <c r="P576" s="723"/>
      <c r="R576" s="513"/>
      <c r="S576" s="348"/>
      <c r="T576" s="348"/>
      <c r="U576" s="348"/>
      <c r="V576" s="348"/>
      <c r="W576" s="348"/>
      <c r="X576" s="351"/>
      <c r="Y576" s="351"/>
      <c r="Z576" s="351"/>
      <c r="AA576" s="351"/>
      <c r="AB576" s="351"/>
      <c r="AC576" s="351"/>
      <c r="AD576" s="348"/>
      <c r="AE576" s="348"/>
      <c r="AF576" s="348"/>
      <c r="AG576" s="352"/>
      <c r="AH576" s="351"/>
      <c r="AI576" s="351"/>
      <c r="AJ576" s="351"/>
      <c r="AK576" s="351"/>
      <c r="AL576" s="351"/>
      <c r="AM576" s="348"/>
      <c r="AN576" s="348"/>
      <c r="AO576" s="348"/>
      <c r="AP576" s="348"/>
      <c r="AQ576" s="352"/>
      <c r="AR576" s="357"/>
      <c r="AS576" s="357"/>
      <c r="AT576" s="347"/>
      <c r="AU576" s="348"/>
      <c r="AV576" s="348"/>
      <c r="AW576" s="349"/>
      <c r="AX576" s="348"/>
      <c r="AY576" s="348"/>
      <c r="AZ576" s="348"/>
      <c r="BA576" s="348"/>
      <c r="BB576" s="348"/>
      <c r="BC576" s="348"/>
      <c r="BD576" s="348"/>
      <c r="BE576" s="365"/>
      <c r="BF576" s="348"/>
      <c r="BG576" s="348"/>
      <c r="BH576" s="348"/>
      <c r="BI576" s="348"/>
    </row>
    <row r="577" spans="2:61" s="377" customFormat="1" ht="14.4" x14ac:dyDescent="0.3">
      <c r="B577" s="348" t="e">
        <f>'EVOX Top Level BOM'!#REF!</f>
        <v>#REF!</v>
      </c>
      <c r="C577" s="351" t="e">
        <f>'EVOX Top Level BOM'!#REF!</f>
        <v>#REF!</v>
      </c>
      <c r="D577" s="351" t="e">
        <f>'EVOX Top Level BOM'!#REF!</f>
        <v>#REF!</v>
      </c>
      <c r="E577" s="586" t="e">
        <f>'EVOX Top Level BOM'!#REF!</f>
        <v>#REF!</v>
      </c>
      <c r="F577" s="586" t="e">
        <f>'EVOX Top Level BOM'!#REF!</f>
        <v>#REF!</v>
      </c>
      <c r="G577" s="586" t="e">
        <f>'EVOX Top Level BOM'!#REF!</f>
        <v>#REF!</v>
      </c>
      <c r="H577" s="491" t="e">
        <f>'EVOX Top Level BOM'!#REF!</f>
        <v>#REF!</v>
      </c>
      <c r="I577" s="456" t="e">
        <f>'EVOX Top Level BOM'!#REF!</f>
        <v>#REF!</v>
      </c>
      <c r="J577" s="490" t="e">
        <f>'EVOX Top Level BOM'!#REF!</f>
        <v>#REF!</v>
      </c>
      <c r="K577" s="761"/>
      <c r="L577" s="761"/>
      <c r="M577" s="761"/>
      <c r="N577" s="764"/>
      <c r="O577" s="763"/>
      <c r="P577" s="723"/>
      <c r="R577" s="513"/>
      <c r="S577" s="348"/>
      <c r="T577" s="348"/>
      <c r="U577" s="348"/>
      <c r="V577" s="348"/>
      <c r="W577" s="348"/>
      <c r="X577" s="351"/>
      <c r="Y577" s="351"/>
      <c r="Z577" s="351"/>
      <c r="AA577" s="351"/>
      <c r="AB577" s="351"/>
      <c r="AC577" s="351"/>
      <c r="AD577" s="348"/>
      <c r="AE577" s="348"/>
      <c r="AF577" s="348"/>
      <c r="AG577" s="352"/>
      <c r="AH577" s="351"/>
      <c r="AI577" s="351"/>
      <c r="AJ577" s="351"/>
      <c r="AK577" s="351"/>
      <c r="AL577" s="351"/>
      <c r="AM577" s="348"/>
      <c r="AN577" s="348"/>
      <c r="AO577" s="348"/>
      <c r="AP577" s="348"/>
      <c r="AQ577" s="352"/>
      <c r="AR577" s="357"/>
      <c r="AS577" s="357"/>
      <c r="AT577" s="347"/>
      <c r="AU577" s="348"/>
      <c r="AV577" s="348"/>
      <c r="AW577" s="349"/>
      <c r="AX577" s="348"/>
      <c r="AY577" s="348"/>
      <c r="AZ577" s="348"/>
      <c r="BA577" s="348"/>
      <c r="BB577" s="348"/>
      <c r="BC577" s="348"/>
      <c r="BD577" s="348"/>
      <c r="BE577" s="365"/>
      <c r="BF577" s="348"/>
      <c r="BG577" s="348"/>
      <c r="BH577" s="348"/>
      <c r="BI577" s="348"/>
    </row>
    <row r="578" spans="2:61" s="377" customFormat="1" ht="14.4" x14ac:dyDescent="0.3">
      <c r="B578" s="348" t="e">
        <f>'EVOX Top Level BOM'!#REF!</f>
        <v>#REF!</v>
      </c>
      <c r="C578" s="351" t="e">
        <f>'EVOX Top Level BOM'!#REF!</f>
        <v>#REF!</v>
      </c>
      <c r="D578" s="351" t="e">
        <f>'EVOX Top Level BOM'!#REF!</f>
        <v>#REF!</v>
      </c>
      <c r="E578" s="586" t="e">
        <f>'EVOX Top Level BOM'!#REF!</f>
        <v>#REF!</v>
      </c>
      <c r="F578" s="586" t="e">
        <f>'EVOX Top Level BOM'!#REF!</f>
        <v>#REF!</v>
      </c>
      <c r="G578" s="586" t="e">
        <f>'EVOX Top Level BOM'!#REF!</f>
        <v>#REF!</v>
      </c>
      <c r="H578" s="491" t="e">
        <f>'EVOX Top Level BOM'!#REF!</f>
        <v>#REF!</v>
      </c>
      <c r="I578" s="489" t="e">
        <f>'EVOX Top Level BOM'!#REF!</f>
        <v>#REF!</v>
      </c>
      <c r="J578" s="490" t="e">
        <f>'EVOX Top Level BOM'!#REF!</f>
        <v>#REF!</v>
      </c>
      <c r="K578" s="761"/>
      <c r="L578" s="761"/>
      <c r="M578" s="761"/>
      <c r="N578" s="764"/>
      <c r="O578" s="763"/>
      <c r="P578" s="723"/>
      <c r="R578" s="513"/>
      <c r="S578" s="348"/>
      <c r="T578" s="348"/>
      <c r="U578" s="348"/>
      <c r="V578" s="348"/>
      <c r="W578" s="348"/>
      <c r="X578" s="351"/>
      <c r="Y578" s="351"/>
      <c r="Z578" s="351"/>
      <c r="AA578" s="351"/>
      <c r="AB578" s="351"/>
      <c r="AC578" s="351"/>
      <c r="AD578" s="348"/>
      <c r="AE578" s="348"/>
      <c r="AF578" s="348"/>
      <c r="AG578" s="352"/>
      <c r="AH578" s="351"/>
      <c r="AI578" s="351"/>
      <c r="AJ578" s="351"/>
      <c r="AK578" s="351"/>
      <c r="AL578" s="351"/>
      <c r="AM578" s="348"/>
      <c r="AN578" s="348"/>
      <c r="AO578" s="348"/>
      <c r="AP578" s="348"/>
      <c r="AQ578" s="352"/>
      <c r="AR578" s="357"/>
      <c r="AS578" s="357"/>
      <c r="AT578" s="347"/>
      <c r="AU578" s="348"/>
      <c r="AV578" s="348"/>
      <c r="AW578" s="349"/>
      <c r="AX578" s="348"/>
      <c r="AY578" s="348"/>
      <c r="AZ578" s="348"/>
      <c r="BA578" s="348"/>
      <c r="BB578" s="348"/>
      <c r="BC578" s="348"/>
      <c r="BD578" s="348"/>
      <c r="BE578" s="365"/>
      <c r="BF578" s="348"/>
      <c r="BG578" s="348"/>
      <c r="BH578" s="348"/>
      <c r="BI578" s="348"/>
    </row>
    <row r="579" spans="2:61" s="377" customFormat="1" ht="14.4" x14ac:dyDescent="0.3">
      <c r="B579" s="348" t="e">
        <f>'EVOX Top Level BOM'!#REF!</f>
        <v>#REF!</v>
      </c>
      <c r="C579" s="351" t="e">
        <f>'EVOX Top Level BOM'!#REF!</f>
        <v>#REF!</v>
      </c>
      <c r="D579" s="351" t="e">
        <f>'EVOX Top Level BOM'!#REF!</f>
        <v>#REF!</v>
      </c>
      <c r="E579" s="586" t="e">
        <f>'EVOX Top Level BOM'!#REF!</f>
        <v>#REF!</v>
      </c>
      <c r="F579" s="586" t="e">
        <f>'EVOX Top Level BOM'!#REF!</f>
        <v>#REF!</v>
      </c>
      <c r="G579" s="586" t="e">
        <f>'EVOX Top Level BOM'!#REF!</f>
        <v>#REF!</v>
      </c>
      <c r="H579" s="491" t="e">
        <f>'EVOX Top Level BOM'!#REF!</f>
        <v>#REF!</v>
      </c>
      <c r="I579" s="458" t="e">
        <f>'EVOX Top Level BOM'!#REF!</f>
        <v>#REF!</v>
      </c>
      <c r="J579" s="490" t="e">
        <f>'EVOX Top Level BOM'!#REF!</f>
        <v>#REF!</v>
      </c>
      <c r="K579" s="761"/>
      <c r="L579" s="761"/>
      <c r="M579" s="761"/>
      <c r="N579" s="764"/>
      <c r="O579" s="763"/>
      <c r="P579" s="723"/>
      <c r="R579" s="513"/>
      <c r="S579" s="348"/>
      <c r="T579" s="348"/>
      <c r="U579" s="348"/>
      <c r="V579" s="348"/>
      <c r="W579" s="348"/>
      <c r="X579" s="351"/>
      <c r="Y579" s="351"/>
      <c r="Z579" s="351"/>
      <c r="AA579" s="351"/>
      <c r="AB579" s="351"/>
      <c r="AC579" s="351"/>
      <c r="AD579" s="348"/>
      <c r="AE579" s="348"/>
      <c r="AF579" s="348"/>
      <c r="AG579" s="352"/>
      <c r="AH579" s="351"/>
      <c r="AI579" s="351"/>
      <c r="AJ579" s="351"/>
      <c r="AK579" s="351"/>
      <c r="AL579" s="351"/>
      <c r="AM579" s="348"/>
      <c r="AN579" s="348"/>
      <c r="AO579" s="348"/>
      <c r="AP579" s="348"/>
      <c r="AQ579" s="352"/>
      <c r="AR579" s="357"/>
      <c r="AS579" s="357"/>
      <c r="AT579" s="347"/>
      <c r="AU579" s="348"/>
      <c r="AV579" s="348"/>
      <c r="AW579" s="349"/>
      <c r="AX579" s="348"/>
      <c r="AY579" s="348"/>
      <c r="AZ579" s="348"/>
      <c r="BA579" s="348"/>
      <c r="BB579" s="348"/>
      <c r="BC579" s="348"/>
      <c r="BD579" s="348"/>
      <c r="BE579" s="365"/>
      <c r="BF579" s="348"/>
      <c r="BG579" s="348"/>
      <c r="BH579" s="348"/>
      <c r="BI579" s="348"/>
    </row>
    <row r="580" spans="2:61" s="377" customFormat="1" ht="14.4" x14ac:dyDescent="0.3">
      <c r="B580" s="348" t="e">
        <f>'EVOX Top Level BOM'!#REF!</f>
        <v>#REF!</v>
      </c>
      <c r="C580" s="351" t="e">
        <f>'EVOX Top Level BOM'!#REF!</f>
        <v>#REF!</v>
      </c>
      <c r="D580" s="351" t="e">
        <f>'EVOX Top Level BOM'!#REF!</f>
        <v>#REF!</v>
      </c>
      <c r="E580" s="586" t="e">
        <f>'EVOX Top Level BOM'!#REF!</f>
        <v>#REF!</v>
      </c>
      <c r="F580" s="586" t="e">
        <f>'EVOX Top Level BOM'!#REF!</f>
        <v>#REF!</v>
      </c>
      <c r="G580" s="586" t="e">
        <f>'EVOX Top Level BOM'!#REF!</f>
        <v>#REF!</v>
      </c>
      <c r="H580" s="491" t="e">
        <f>'EVOX Top Level BOM'!#REF!</f>
        <v>#REF!</v>
      </c>
      <c r="I580" s="458" t="e">
        <f>'EVOX Top Level BOM'!#REF!</f>
        <v>#REF!</v>
      </c>
      <c r="J580" s="490" t="e">
        <f>'EVOX Top Level BOM'!#REF!</f>
        <v>#REF!</v>
      </c>
      <c r="K580" s="761"/>
      <c r="L580" s="761"/>
      <c r="M580" s="761"/>
      <c r="N580" s="764"/>
      <c r="O580" s="763"/>
      <c r="P580" s="723"/>
      <c r="R580" s="513"/>
      <c r="S580" s="348"/>
      <c r="T580" s="348"/>
      <c r="U580" s="348"/>
      <c r="V580" s="348"/>
      <c r="W580" s="348"/>
      <c r="X580" s="351"/>
      <c r="Y580" s="351"/>
      <c r="Z580" s="351"/>
      <c r="AA580" s="351"/>
      <c r="AB580" s="351"/>
      <c r="AC580" s="351"/>
      <c r="AD580" s="348"/>
      <c r="AE580" s="348"/>
      <c r="AF580" s="348"/>
      <c r="AG580" s="352"/>
      <c r="AH580" s="351"/>
      <c r="AI580" s="351"/>
      <c r="AJ580" s="351"/>
      <c r="AK580" s="351"/>
      <c r="AL580" s="351"/>
      <c r="AM580" s="348"/>
      <c r="AN580" s="348"/>
      <c r="AO580" s="348"/>
      <c r="AP580" s="348"/>
      <c r="AQ580" s="352"/>
      <c r="AR580" s="357"/>
      <c r="AS580" s="357"/>
      <c r="AT580" s="347"/>
      <c r="AU580" s="348"/>
      <c r="AV580" s="348"/>
      <c r="AW580" s="349"/>
      <c r="AX580" s="348"/>
      <c r="AY580" s="348"/>
      <c r="AZ580" s="348"/>
      <c r="BA580" s="348"/>
      <c r="BB580" s="348"/>
      <c r="BC580" s="348"/>
      <c r="BD580" s="348"/>
      <c r="BE580" s="365"/>
      <c r="BF580" s="348"/>
      <c r="BG580" s="348"/>
      <c r="BH580" s="348"/>
      <c r="BI580" s="348"/>
    </row>
    <row r="581" spans="2:61" s="377" customFormat="1" ht="14.4" x14ac:dyDescent="0.3">
      <c r="B581" s="348" t="e">
        <f>'EVOX Top Level BOM'!#REF!</f>
        <v>#REF!</v>
      </c>
      <c r="C581" s="351" t="e">
        <f>'EVOX Top Level BOM'!#REF!</f>
        <v>#REF!</v>
      </c>
      <c r="D581" s="351" t="e">
        <f>'EVOX Top Level BOM'!#REF!</f>
        <v>#REF!</v>
      </c>
      <c r="E581" s="586" t="e">
        <f>'EVOX Top Level BOM'!#REF!</f>
        <v>#REF!</v>
      </c>
      <c r="F581" s="586" t="e">
        <f>'EVOX Top Level BOM'!#REF!</f>
        <v>#REF!</v>
      </c>
      <c r="G581" s="586" t="e">
        <f>'EVOX Top Level BOM'!#REF!</f>
        <v>#REF!</v>
      </c>
      <c r="H581" s="491" t="e">
        <f>'EVOX Top Level BOM'!#REF!</f>
        <v>#REF!</v>
      </c>
      <c r="I581" s="456" t="e">
        <f>'EVOX Top Level BOM'!#REF!</f>
        <v>#REF!</v>
      </c>
      <c r="J581" s="490" t="e">
        <f>'EVOX Top Level BOM'!#REF!</f>
        <v>#REF!</v>
      </c>
      <c r="K581" s="761"/>
      <c r="L581" s="761"/>
      <c r="M581" s="761"/>
      <c r="N581" s="764"/>
      <c r="O581" s="763"/>
      <c r="P581" s="723"/>
      <c r="R581" s="513"/>
      <c r="S581" s="348"/>
      <c r="T581" s="348"/>
      <c r="U581" s="348"/>
      <c r="V581" s="348"/>
      <c r="W581" s="348"/>
      <c r="X581" s="351"/>
      <c r="Y581" s="351"/>
      <c r="Z581" s="351"/>
      <c r="AA581" s="351"/>
      <c r="AB581" s="351"/>
      <c r="AC581" s="351"/>
      <c r="AD581" s="348"/>
      <c r="AE581" s="348"/>
      <c r="AF581" s="348"/>
      <c r="AG581" s="352"/>
      <c r="AH581" s="351"/>
      <c r="AI581" s="351"/>
      <c r="AJ581" s="351"/>
      <c r="AK581" s="351"/>
      <c r="AL581" s="351"/>
      <c r="AM581" s="348"/>
      <c r="AN581" s="348"/>
      <c r="AO581" s="348"/>
      <c r="AP581" s="348"/>
      <c r="AQ581" s="352"/>
      <c r="AR581" s="357"/>
      <c r="AS581" s="357"/>
      <c r="AT581" s="347"/>
      <c r="AU581" s="348"/>
      <c r="AV581" s="348"/>
      <c r="AW581" s="349"/>
      <c r="AX581" s="348"/>
      <c r="AY581" s="348"/>
      <c r="AZ581" s="348"/>
      <c r="BA581" s="348"/>
      <c r="BB581" s="348"/>
      <c r="BC581" s="348"/>
      <c r="BD581" s="348"/>
      <c r="BE581" s="365"/>
      <c r="BF581" s="348"/>
      <c r="BG581" s="348"/>
      <c r="BH581" s="348"/>
      <c r="BI581" s="348"/>
    </row>
    <row r="582" spans="2:61" s="377" customFormat="1" ht="14.4" x14ac:dyDescent="0.3">
      <c r="B582" s="348" t="e">
        <f>'EVOX Top Level BOM'!#REF!</f>
        <v>#REF!</v>
      </c>
      <c r="C582" s="351" t="e">
        <f>'EVOX Top Level BOM'!#REF!</f>
        <v>#REF!</v>
      </c>
      <c r="D582" s="351" t="e">
        <f>'EVOX Top Level BOM'!#REF!</f>
        <v>#REF!</v>
      </c>
      <c r="E582" s="586" t="e">
        <f>'EVOX Top Level BOM'!#REF!</f>
        <v>#REF!</v>
      </c>
      <c r="F582" s="586" t="e">
        <f>'EVOX Top Level BOM'!#REF!</f>
        <v>#REF!</v>
      </c>
      <c r="G582" s="586" t="e">
        <f>'EVOX Top Level BOM'!#REF!</f>
        <v>#REF!</v>
      </c>
      <c r="H582" s="491" t="e">
        <f>'EVOX Top Level BOM'!#REF!</f>
        <v>#REF!</v>
      </c>
      <c r="I582" s="456" t="e">
        <f>'EVOX Top Level BOM'!#REF!</f>
        <v>#REF!</v>
      </c>
      <c r="J582" s="490" t="e">
        <f>'EVOX Top Level BOM'!#REF!</f>
        <v>#REF!</v>
      </c>
      <c r="K582" s="761"/>
      <c r="L582" s="761"/>
      <c r="M582" s="761"/>
      <c r="N582" s="764"/>
      <c r="O582" s="763"/>
      <c r="P582" s="723"/>
      <c r="R582" s="513"/>
      <c r="S582" s="348"/>
      <c r="T582" s="348"/>
      <c r="U582" s="348"/>
      <c r="V582" s="348"/>
      <c r="W582" s="348"/>
      <c r="X582" s="351"/>
      <c r="Y582" s="351"/>
      <c r="Z582" s="351"/>
      <c r="AA582" s="351"/>
      <c r="AB582" s="351"/>
      <c r="AC582" s="351"/>
      <c r="AD582" s="348"/>
      <c r="AE582" s="348"/>
      <c r="AF582" s="348"/>
      <c r="AG582" s="352"/>
      <c r="AH582" s="351"/>
      <c r="AI582" s="351"/>
      <c r="AJ582" s="351"/>
      <c r="AK582" s="351"/>
      <c r="AL582" s="351"/>
      <c r="AM582" s="348"/>
      <c r="AN582" s="348"/>
      <c r="AO582" s="348"/>
      <c r="AP582" s="348"/>
      <c r="AQ582" s="352"/>
      <c r="AR582" s="357"/>
      <c r="AS582" s="357"/>
      <c r="AT582" s="347"/>
      <c r="AU582" s="348"/>
      <c r="AV582" s="348"/>
      <c r="AW582" s="349"/>
      <c r="AX582" s="348"/>
      <c r="AY582" s="348"/>
      <c r="AZ582" s="348"/>
      <c r="BA582" s="348"/>
      <c r="BB582" s="348"/>
      <c r="BC582" s="348"/>
      <c r="BD582" s="348"/>
      <c r="BE582" s="365"/>
      <c r="BF582" s="348"/>
      <c r="BG582" s="348"/>
      <c r="BH582" s="348"/>
      <c r="BI582" s="348"/>
    </row>
    <row r="583" spans="2:61" s="377" customFormat="1" ht="14.4" x14ac:dyDescent="0.3">
      <c r="B583" s="348" t="e">
        <f>'EVOX Top Level BOM'!#REF!</f>
        <v>#REF!</v>
      </c>
      <c r="C583" s="351" t="e">
        <f>'EVOX Top Level BOM'!#REF!</f>
        <v>#REF!</v>
      </c>
      <c r="D583" s="351" t="e">
        <f>'EVOX Top Level BOM'!#REF!</f>
        <v>#REF!</v>
      </c>
      <c r="E583" s="586" t="e">
        <f>'EVOX Top Level BOM'!#REF!</f>
        <v>#REF!</v>
      </c>
      <c r="F583" s="586" t="e">
        <f>'EVOX Top Level BOM'!#REF!</f>
        <v>#REF!</v>
      </c>
      <c r="G583" s="586" t="e">
        <f>'EVOX Top Level BOM'!#REF!</f>
        <v>#REF!</v>
      </c>
      <c r="H583" s="491" t="e">
        <f>'EVOX Top Level BOM'!#REF!</f>
        <v>#REF!</v>
      </c>
      <c r="I583" s="456" t="e">
        <f>'EVOX Top Level BOM'!#REF!</f>
        <v>#REF!</v>
      </c>
      <c r="J583" s="490" t="e">
        <f>'EVOX Top Level BOM'!#REF!</f>
        <v>#REF!</v>
      </c>
      <c r="K583" s="761"/>
      <c r="L583" s="761"/>
      <c r="M583" s="761"/>
      <c r="N583" s="764"/>
      <c r="O583" s="763"/>
      <c r="P583" s="723"/>
      <c r="R583" s="513"/>
      <c r="S583" s="348"/>
      <c r="T583" s="348"/>
      <c r="U583" s="348"/>
      <c r="V583" s="348"/>
      <c r="W583" s="348"/>
      <c r="X583" s="351"/>
      <c r="Y583" s="351"/>
      <c r="Z583" s="351"/>
      <c r="AA583" s="351"/>
      <c r="AB583" s="351"/>
      <c r="AC583" s="351"/>
      <c r="AD583" s="348"/>
      <c r="AE583" s="348"/>
      <c r="AF583" s="348"/>
      <c r="AG583" s="352"/>
      <c r="AH583" s="351"/>
      <c r="AI583" s="351"/>
      <c r="AJ583" s="351"/>
      <c r="AK583" s="351"/>
      <c r="AL583" s="351"/>
      <c r="AM583" s="348"/>
      <c r="AN583" s="348"/>
      <c r="AO583" s="348"/>
      <c r="AP583" s="348"/>
      <c r="AQ583" s="352"/>
      <c r="AR583" s="357"/>
      <c r="AS583" s="357"/>
      <c r="AT583" s="347"/>
      <c r="AU583" s="348"/>
      <c r="AV583" s="348"/>
      <c r="AW583" s="349"/>
      <c r="AX583" s="348"/>
      <c r="AY583" s="348"/>
      <c r="AZ583" s="348"/>
      <c r="BA583" s="348"/>
      <c r="BB583" s="348"/>
      <c r="BC583" s="348"/>
      <c r="BD583" s="348"/>
      <c r="BE583" s="365"/>
      <c r="BF583" s="348"/>
      <c r="BG583" s="348"/>
      <c r="BH583" s="348"/>
      <c r="BI583" s="348"/>
    </row>
    <row r="584" spans="2:61" s="377" customFormat="1" ht="14.4" x14ac:dyDescent="0.3">
      <c r="B584" s="348" t="e">
        <f>'EVOX Top Level BOM'!#REF!</f>
        <v>#REF!</v>
      </c>
      <c r="C584" s="351" t="e">
        <f>'EVOX Top Level BOM'!#REF!</f>
        <v>#REF!</v>
      </c>
      <c r="D584" s="351" t="e">
        <f>'EVOX Top Level BOM'!#REF!</f>
        <v>#REF!</v>
      </c>
      <c r="E584" s="586" t="e">
        <f>'EVOX Top Level BOM'!#REF!</f>
        <v>#REF!</v>
      </c>
      <c r="F584" s="586" t="e">
        <f>'EVOX Top Level BOM'!#REF!</f>
        <v>#REF!</v>
      </c>
      <c r="G584" s="586" t="e">
        <f>'EVOX Top Level BOM'!#REF!</f>
        <v>#REF!</v>
      </c>
      <c r="H584" s="491" t="e">
        <f>'EVOX Top Level BOM'!#REF!</f>
        <v>#REF!</v>
      </c>
      <c r="I584" s="456" t="e">
        <f>'EVOX Top Level BOM'!#REF!</f>
        <v>#REF!</v>
      </c>
      <c r="J584" s="490" t="e">
        <f>'EVOX Top Level BOM'!#REF!</f>
        <v>#REF!</v>
      </c>
      <c r="K584" s="761"/>
      <c r="L584" s="761"/>
      <c r="M584" s="761"/>
      <c r="N584" s="764"/>
      <c r="O584" s="763"/>
      <c r="P584" s="723"/>
      <c r="R584" s="513"/>
      <c r="S584" s="348"/>
      <c r="T584" s="348"/>
      <c r="U584" s="348"/>
      <c r="V584" s="348"/>
      <c r="W584" s="348"/>
      <c r="X584" s="351"/>
      <c r="Y584" s="351"/>
      <c r="Z584" s="351"/>
      <c r="AA584" s="351"/>
      <c r="AB584" s="351"/>
      <c r="AC584" s="351"/>
      <c r="AD584" s="348"/>
      <c r="AE584" s="348"/>
      <c r="AF584" s="348"/>
      <c r="AG584" s="352"/>
      <c r="AH584" s="351"/>
      <c r="AI584" s="351"/>
      <c r="AJ584" s="351"/>
      <c r="AK584" s="351"/>
      <c r="AL584" s="351"/>
      <c r="AM584" s="348"/>
      <c r="AN584" s="348"/>
      <c r="AO584" s="348"/>
      <c r="AP584" s="348"/>
      <c r="AQ584" s="352"/>
      <c r="AR584" s="357"/>
      <c r="AS584" s="357"/>
      <c r="AT584" s="347"/>
      <c r="AU584" s="348"/>
      <c r="AV584" s="348"/>
      <c r="AW584" s="349"/>
      <c r="AX584" s="348"/>
      <c r="AY584" s="348"/>
      <c r="AZ584" s="348"/>
      <c r="BA584" s="348"/>
      <c r="BB584" s="348"/>
      <c r="BC584" s="348"/>
      <c r="BD584" s="348"/>
      <c r="BE584" s="365"/>
      <c r="BF584" s="348"/>
      <c r="BG584" s="348"/>
      <c r="BH584" s="348"/>
      <c r="BI584" s="348"/>
    </row>
    <row r="585" spans="2:61" s="377" customFormat="1" ht="14.4" x14ac:dyDescent="0.3">
      <c r="B585" s="348" t="e">
        <f>'EVOX Top Level BOM'!#REF!</f>
        <v>#REF!</v>
      </c>
      <c r="C585" s="351" t="e">
        <f>'EVOX Top Level BOM'!#REF!</f>
        <v>#REF!</v>
      </c>
      <c r="D585" s="351" t="e">
        <f>'EVOX Top Level BOM'!#REF!</f>
        <v>#REF!</v>
      </c>
      <c r="E585" s="586" t="e">
        <f>'EVOX Top Level BOM'!#REF!</f>
        <v>#REF!</v>
      </c>
      <c r="F585" s="586" t="e">
        <f>'EVOX Top Level BOM'!#REF!</f>
        <v>#REF!</v>
      </c>
      <c r="G585" s="586" t="e">
        <f>'EVOX Top Level BOM'!#REF!</f>
        <v>#REF!</v>
      </c>
      <c r="H585" s="491" t="e">
        <f>'EVOX Top Level BOM'!#REF!</f>
        <v>#REF!</v>
      </c>
      <c r="I585" s="456" t="e">
        <f>'EVOX Top Level BOM'!#REF!</f>
        <v>#REF!</v>
      </c>
      <c r="J585" s="490" t="e">
        <f>'EVOX Top Level BOM'!#REF!</f>
        <v>#REF!</v>
      </c>
      <c r="K585" s="761"/>
      <c r="L585" s="761"/>
      <c r="M585" s="761"/>
      <c r="N585" s="764"/>
      <c r="O585" s="763"/>
      <c r="P585" s="723"/>
      <c r="R585" s="513"/>
      <c r="S585" s="348"/>
      <c r="T585" s="348"/>
      <c r="U585" s="348"/>
      <c r="V585" s="348"/>
      <c r="W585" s="348"/>
      <c r="X585" s="351"/>
      <c r="Y585" s="351"/>
      <c r="Z585" s="351"/>
      <c r="AA585" s="351"/>
      <c r="AB585" s="351"/>
      <c r="AC585" s="351"/>
      <c r="AD585" s="348"/>
      <c r="AE585" s="348"/>
      <c r="AF585" s="348"/>
      <c r="AG585" s="352"/>
      <c r="AH585" s="351"/>
      <c r="AI585" s="351"/>
      <c r="AJ585" s="351"/>
      <c r="AK585" s="351"/>
      <c r="AL585" s="351"/>
      <c r="AM585" s="348"/>
      <c r="AN585" s="348"/>
      <c r="AO585" s="348"/>
      <c r="AP585" s="348"/>
      <c r="AQ585" s="352"/>
      <c r="AR585" s="357"/>
      <c r="AS585" s="357"/>
      <c r="AT585" s="347"/>
      <c r="AU585" s="348"/>
      <c r="AV585" s="348"/>
      <c r="AW585" s="349"/>
      <c r="AX585" s="348"/>
      <c r="AY585" s="348"/>
      <c r="AZ585" s="348"/>
      <c r="BA585" s="348"/>
      <c r="BB585" s="348"/>
      <c r="BC585" s="348"/>
      <c r="BD585" s="348"/>
      <c r="BE585" s="365"/>
      <c r="BF585" s="348"/>
      <c r="BG585" s="348"/>
      <c r="BH585" s="348"/>
      <c r="BI585" s="348"/>
    </row>
    <row r="586" spans="2:61" s="377" customFormat="1" ht="14.4" x14ac:dyDescent="0.3">
      <c r="B586" s="348" t="e">
        <f>'EVOX Top Level BOM'!#REF!</f>
        <v>#REF!</v>
      </c>
      <c r="C586" s="351" t="e">
        <f>'EVOX Top Level BOM'!#REF!</f>
        <v>#REF!</v>
      </c>
      <c r="D586" s="351" t="e">
        <f>'EVOX Top Level BOM'!#REF!</f>
        <v>#REF!</v>
      </c>
      <c r="E586" s="586" t="e">
        <f>'EVOX Top Level BOM'!#REF!</f>
        <v>#REF!</v>
      </c>
      <c r="F586" s="586" t="e">
        <f>'EVOX Top Level BOM'!#REF!</f>
        <v>#REF!</v>
      </c>
      <c r="G586" s="586" t="e">
        <f>'EVOX Top Level BOM'!#REF!</f>
        <v>#REF!</v>
      </c>
      <c r="H586" s="491" t="e">
        <f>'EVOX Top Level BOM'!#REF!</f>
        <v>#REF!</v>
      </c>
      <c r="I586" s="456" t="e">
        <f>'EVOX Top Level BOM'!#REF!</f>
        <v>#REF!</v>
      </c>
      <c r="J586" s="490" t="e">
        <f>'EVOX Top Level BOM'!#REF!</f>
        <v>#REF!</v>
      </c>
      <c r="K586" s="761"/>
      <c r="L586" s="761"/>
      <c r="M586" s="761"/>
      <c r="N586" s="764"/>
      <c r="O586" s="763"/>
      <c r="P586" s="723"/>
      <c r="R586" s="513"/>
      <c r="S586" s="348"/>
      <c r="T586" s="348"/>
      <c r="U586" s="348"/>
      <c r="V586" s="348"/>
      <c r="W586" s="348"/>
      <c r="X586" s="351"/>
      <c r="Y586" s="351"/>
      <c r="Z586" s="351"/>
      <c r="AA586" s="351"/>
      <c r="AB586" s="351"/>
      <c r="AC586" s="351"/>
      <c r="AD586" s="348"/>
      <c r="AE586" s="348"/>
      <c r="AF586" s="348"/>
      <c r="AG586" s="352"/>
      <c r="AH586" s="351"/>
      <c r="AI586" s="351"/>
      <c r="AJ586" s="351"/>
      <c r="AK586" s="351"/>
      <c r="AL586" s="351"/>
      <c r="AM586" s="348"/>
      <c r="AN586" s="348"/>
      <c r="AO586" s="348"/>
      <c r="AP586" s="348"/>
      <c r="AQ586" s="352"/>
      <c r="AR586" s="357"/>
      <c r="AS586" s="357"/>
      <c r="AT586" s="347"/>
      <c r="AU586" s="348"/>
      <c r="AV586" s="348"/>
      <c r="AW586" s="349"/>
      <c r="AX586" s="348"/>
      <c r="AY586" s="348"/>
      <c r="AZ586" s="348"/>
      <c r="BA586" s="348"/>
      <c r="BB586" s="348"/>
      <c r="BC586" s="348"/>
      <c r="BD586" s="348"/>
      <c r="BE586" s="365"/>
      <c r="BF586" s="348"/>
      <c r="BG586" s="348"/>
      <c r="BH586" s="348"/>
      <c r="BI586" s="348"/>
    </row>
    <row r="587" spans="2:61" s="377" customFormat="1" ht="14.4" x14ac:dyDescent="0.3">
      <c r="B587" s="348" t="e">
        <f>'EVOX Top Level BOM'!#REF!</f>
        <v>#REF!</v>
      </c>
      <c r="C587" s="351" t="e">
        <f>'EVOX Top Level BOM'!#REF!</f>
        <v>#REF!</v>
      </c>
      <c r="D587" s="351" t="e">
        <f>'EVOX Top Level BOM'!#REF!</f>
        <v>#REF!</v>
      </c>
      <c r="E587" s="586" t="e">
        <f>'EVOX Top Level BOM'!#REF!</f>
        <v>#REF!</v>
      </c>
      <c r="F587" s="586" t="e">
        <f>'EVOX Top Level BOM'!#REF!</f>
        <v>#REF!</v>
      </c>
      <c r="G587" s="586" t="e">
        <f>'EVOX Top Level BOM'!#REF!</f>
        <v>#REF!</v>
      </c>
      <c r="H587" s="491" t="e">
        <f>'EVOX Top Level BOM'!#REF!</f>
        <v>#REF!</v>
      </c>
      <c r="I587" s="456" t="e">
        <f>'EVOX Top Level BOM'!#REF!</f>
        <v>#REF!</v>
      </c>
      <c r="J587" s="490" t="e">
        <f>'EVOX Top Level BOM'!#REF!</f>
        <v>#REF!</v>
      </c>
      <c r="K587" s="761"/>
      <c r="L587" s="761"/>
      <c r="M587" s="761"/>
      <c r="N587" s="764"/>
      <c r="O587" s="763"/>
      <c r="P587" s="723"/>
      <c r="R587" s="513"/>
      <c r="S587" s="348"/>
      <c r="T587" s="348"/>
      <c r="U587" s="348"/>
      <c r="V587" s="348"/>
      <c r="W587" s="348"/>
      <c r="X587" s="351"/>
      <c r="Y587" s="351"/>
      <c r="Z587" s="351"/>
      <c r="AA587" s="351"/>
      <c r="AB587" s="351"/>
      <c r="AC587" s="351"/>
      <c r="AD587" s="348"/>
      <c r="AE587" s="348"/>
      <c r="AF587" s="348"/>
      <c r="AG587" s="352"/>
      <c r="AH587" s="351"/>
      <c r="AI587" s="351"/>
      <c r="AJ587" s="351"/>
      <c r="AK587" s="351"/>
      <c r="AL587" s="351"/>
      <c r="AM587" s="348"/>
      <c r="AN587" s="348"/>
      <c r="AO587" s="348"/>
      <c r="AP587" s="348"/>
      <c r="AQ587" s="352"/>
      <c r="AR587" s="357"/>
      <c r="AS587" s="357"/>
      <c r="AT587" s="347"/>
      <c r="AU587" s="348"/>
      <c r="AV587" s="348"/>
      <c r="AW587" s="349"/>
      <c r="AX587" s="348"/>
      <c r="AY587" s="348"/>
      <c r="AZ587" s="348"/>
      <c r="BA587" s="348"/>
      <c r="BB587" s="348"/>
      <c r="BC587" s="348"/>
      <c r="BD587" s="348"/>
      <c r="BE587" s="365"/>
      <c r="BF587" s="348"/>
      <c r="BG587" s="348"/>
      <c r="BH587" s="348"/>
      <c r="BI587" s="348"/>
    </row>
    <row r="588" spans="2:61" s="377" customFormat="1" ht="14.4" x14ac:dyDescent="0.3">
      <c r="B588" s="348" t="e">
        <f>'EVOX Top Level BOM'!#REF!</f>
        <v>#REF!</v>
      </c>
      <c r="C588" s="351" t="e">
        <f>'EVOX Top Level BOM'!#REF!</f>
        <v>#REF!</v>
      </c>
      <c r="D588" s="351" t="e">
        <f>'EVOX Top Level BOM'!#REF!</f>
        <v>#REF!</v>
      </c>
      <c r="E588" s="586" t="e">
        <f>'EVOX Top Level BOM'!#REF!</f>
        <v>#REF!</v>
      </c>
      <c r="F588" s="586" t="e">
        <f>'EVOX Top Level BOM'!#REF!</f>
        <v>#REF!</v>
      </c>
      <c r="G588" s="586" t="e">
        <f>'EVOX Top Level BOM'!#REF!</f>
        <v>#REF!</v>
      </c>
      <c r="H588" s="491" t="e">
        <f>'EVOX Top Level BOM'!#REF!</f>
        <v>#REF!</v>
      </c>
      <c r="I588" s="456" t="e">
        <f>'EVOX Top Level BOM'!#REF!</f>
        <v>#REF!</v>
      </c>
      <c r="J588" s="490" t="e">
        <f>'EVOX Top Level BOM'!#REF!</f>
        <v>#REF!</v>
      </c>
      <c r="K588" s="761"/>
      <c r="L588" s="761"/>
      <c r="M588" s="761"/>
      <c r="N588" s="764"/>
      <c r="O588" s="763"/>
      <c r="P588" s="723"/>
      <c r="R588" s="513"/>
      <c r="S588" s="348"/>
      <c r="T588" s="348"/>
      <c r="U588" s="348"/>
      <c r="V588" s="348"/>
      <c r="W588" s="348"/>
      <c r="X588" s="351"/>
      <c r="Y588" s="351"/>
      <c r="Z588" s="351"/>
      <c r="AA588" s="351"/>
      <c r="AB588" s="351"/>
      <c r="AC588" s="351"/>
      <c r="AD588" s="348"/>
      <c r="AE588" s="348"/>
      <c r="AF588" s="348"/>
      <c r="AG588" s="352"/>
      <c r="AH588" s="351"/>
      <c r="AI588" s="351"/>
      <c r="AJ588" s="351"/>
      <c r="AK588" s="351"/>
      <c r="AL588" s="351"/>
      <c r="AM588" s="348"/>
      <c r="AN588" s="348"/>
      <c r="AO588" s="348"/>
      <c r="AP588" s="348"/>
      <c r="AQ588" s="352"/>
      <c r="AR588" s="357"/>
      <c r="AS588" s="357"/>
      <c r="AT588" s="347"/>
      <c r="AU588" s="348"/>
      <c r="AV588" s="348"/>
      <c r="AW588" s="349"/>
      <c r="AX588" s="348"/>
      <c r="AY588" s="348"/>
      <c r="AZ588" s="348"/>
      <c r="BA588" s="348"/>
      <c r="BB588" s="348"/>
      <c r="BC588" s="348"/>
      <c r="BD588" s="348"/>
      <c r="BE588" s="365"/>
      <c r="BF588" s="348"/>
      <c r="BG588" s="348"/>
      <c r="BH588" s="348"/>
      <c r="BI588" s="348"/>
    </row>
    <row r="589" spans="2:61" s="377" customFormat="1" ht="14.4" x14ac:dyDescent="0.3">
      <c r="B589" s="348" t="e">
        <f>'EVOX Top Level BOM'!#REF!</f>
        <v>#REF!</v>
      </c>
      <c r="C589" s="351" t="e">
        <f>'EVOX Top Level BOM'!#REF!</f>
        <v>#REF!</v>
      </c>
      <c r="D589" s="351" t="e">
        <f>'EVOX Top Level BOM'!#REF!</f>
        <v>#REF!</v>
      </c>
      <c r="E589" s="586" t="e">
        <f>'EVOX Top Level BOM'!#REF!</f>
        <v>#REF!</v>
      </c>
      <c r="F589" s="586" t="e">
        <f>'EVOX Top Level BOM'!#REF!</f>
        <v>#REF!</v>
      </c>
      <c r="G589" s="586" t="e">
        <f>'EVOX Top Level BOM'!#REF!</f>
        <v>#REF!</v>
      </c>
      <c r="H589" s="491" t="e">
        <f>'EVOX Top Level BOM'!#REF!</f>
        <v>#REF!</v>
      </c>
      <c r="I589" s="456" t="e">
        <f>'EVOX Top Level BOM'!#REF!</f>
        <v>#REF!</v>
      </c>
      <c r="J589" s="490" t="e">
        <f>'EVOX Top Level BOM'!#REF!</f>
        <v>#REF!</v>
      </c>
      <c r="K589" s="761"/>
      <c r="L589" s="761"/>
      <c r="M589" s="761"/>
      <c r="N589" s="764"/>
      <c r="O589" s="763"/>
      <c r="P589" s="723"/>
      <c r="R589" s="513"/>
      <c r="S589" s="348"/>
      <c r="T589" s="348"/>
      <c r="U589" s="348"/>
      <c r="V589" s="348"/>
      <c r="W589" s="348"/>
      <c r="X589" s="351"/>
      <c r="Y589" s="351"/>
      <c r="Z589" s="351"/>
      <c r="AA589" s="351"/>
      <c r="AB589" s="351"/>
      <c r="AC589" s="351"/>
      <c r="AD589" s="348"/>
      <c r="AE589" s="348"/>
      <c r="AF589" s="348"/>
      <c r="AG589" s="352"/>
      <c r="AH589" s="351"/>
      <c r="AI589" s="351"/>
      <c r="AJ589" s="351"/>
      <c r="AK589" s="351"/>
      <c r="AL589" s="351"/>
      <c r="AM589" s="348"/>
      <c r="AN589" s="348"/>
      <c r="AO589" s="348"/>
      <c r="AP589" s="348"/>
      <c r="AQ589" s="352"/>
      <c r="AR589" s="357"/>
      <c r="AS589" s="357"/>
      <c r="AT589" s="347"/>
      <c r="AU589" s="348"/>
      <c r="AV589" s="348"/>
      <c r="AW589" s="349"/>
      <c r="AX589" s="348"/>
      <c r="AY589" s="348"/>
      <c r="AZ589" s="348"/>
      <c r="BA589" s="348"/>
      <c r="BB589" s="348"/>
      <c r="BC589" s="348"/>
      <c r="BD589" s="348"/>
      <c r="BE589" s="365"/>
      <c r="BF589" s="348"/>
      <c r="BG589" s="348"/>
      <c r="BH589" s="348"/>
      <c r="BI589" s="348"/>
    </row>
    <row r="590" spans="2:61" s="377" customFormat="1" ht="14.4" x14ac:dyDescent="0.3">
      <c r="B590" s="348" t="e">
        <f>'EVOX Top Level BOM'!#REF!</f>
        <v>#REF!</v>
      </c>
      <c r="C590" s="351" t="e">
        <f>'EVOX Top Level BOM'!#REF!</f>
        <v>#REF!</v>
      </c>
      <c r="D590" s="351" t="e">
        <f>'EVOX Top Level BOM'!#REF!</f>
        <v>#REF!</v>
      </c>
      <c r="E590" s="586" t="e">
        <f>'EVOX Top Level BOM'!#REF!</f>
        <v>#REF!</v>
      </c>
      <c r="F590" s="586" t="e">
        <f>'EVOX Top Level BOM'!#REF!</f>
        <v>#REF!</v>
      </c>
      <c r="G590" s="586" t="e">
        <f>'EVOX Top Level BOM'!#REF!</f>
        <v>#REF!</v>
      </c>
      <c r="H590" s="491" t="e">
        <f>'EVOX Top Level BOM'!#REF!</f>
        <v>#REF!</v>
      </c>
      <c r="I590" s="456" t="e">
        <f>'EVOX Top Level BOM'!#REF!</f>
        <v>#REF!</v>
      </c>
      <c r="J590" s="490" t="e">
        <f>'EVOX Top Level BOM'!#REF!</f>
        <v>#REF!</v>
      </c>
      <c r="K590" s="761"/>
      <c r="L590" s="761"/>
      <c r="M590" s="761"/>
      <c r="N590" s="764"/>
      <c r="O590" s="763"/>
      <c r="P590" s="723"/>
      <c r="R590" s="513"/>
      <c r="S590" s="348"/>
      <c r="T590" s="348"/>
      <c r="U590" s="348"/>
      <c r="V590" s="348"/>
      <c r="W590" s="348"/>
      <c r="X590" s="351"/>
      <c r="Y590" s="351"/>
      <c r="Z590" s="351"/>
      <c r="AA590" s="351"/>
      <c r="AB590" s="351"/>
      <c r="AC590" s="351"/>
      <c r="AD590" s="348"/>
      <c r="AE590" s="348"/>
      <c r="AF590" s="348"/>
      <c r="AG590" s="352"/>
      <c r="AH590" s="351"/>
      <c r="AI590" s="351"/>
      <c r="AJ590" s="351"/>
      <c r="AK590" s="351"/>
      <c r="AL590" s="351"/>
      <c r="AM590" s="348"/>
      <c r="AN590" s="348"/>
      <c r="AO590" s="348"/>
      <c r="AP590" s="348"/>
      <c r="AQ590" s="352"/>
      <c r="AR590" s="357"/>
      <c r="AS590" s="357"/>
      <c r="AT590" s="347"/>
      <c r="AU590" s="348"/>
      <c r="AV590" s="348"/>
      <c r="AW590" s="349"/>
      <c r="AX590" s="348"/>
      <c r="AY590" s="348"/>
      <c r="AZ590" s="348"/>
      <c r="BA590" s="348"/>
      <c r="BB590" s="348"/>
      <c r="BC590" s="348"/>
      <c r="BD590" s="348"/>
      <c r="BE590" s="365"/>
      <c r="BF590" s="348"/>
      <c r="BG590" s="348"/>
      <c r="BH590" s="348"/>
      <c r="BI590" s="348"/>
    </row>
    <row r="591" spans="2:61" s="377" customFormat="1" ht="14.4" x14ac:dyDescent="0.3">
      <c r="B591" s="348" t="e">
        <f>'EVOX Top Level BOM'!#REF!</f>
        <v>#REF!</v>
      </c>
      <c r="C591" s="351" t="e">
        <f>'EVOX Top Level BOM'!#REF!</f>
        <v>#REF!</v>
      </c>
      <c r="D591" s="351" t="e">
        <f>'EVOX Top Level BOM'!#REF!</f>
        <v>#REF!</v>
      </c>
      <c r="E591" s="586" t="e">
        <f>'EVOX Top Level BOM'!#REF!</f>
        <v>#REF!</v>
      </c>
      <c r="F591" s="586" t="e">
        <f>'EVOX Top Level BOM'!#REF!</f>
        <v>#REF!</v>
      </c>
      <c r="G591" s="586" t="e">
        <f>'EVOX Top Level BOM'!#REF!</f>
        <v>#REF!</v>
      </c>
      <c r="H591" s="491" t="e">
        <f>'EVOX Top Level BOM'!#REF!</f>
        <v>#REF!</v>
      </c>
      <c r="I591" s="456" t="e">
        <f>'EVOX Top Level BOM'!#REF!</f>
        <v>#REF!</v>
      </c>
      <c r="J591" s="490" t="e">
        <f>'EVOX Top Level BOM'!#REF!</f>
        <v>#REF!</v>
      </c>
      <c r="K591" s="761"/>
      <c r="L591" s="761"/>
      <c r="M591" s="761"/>
      <c r="N591" s="764"/>
      <c r="O591" s="763"/>
      <c r="P591" s="723"/>
      <c r="R591" s="513"/>
      <c r="S591" s="348"/>
      <c r="T591" s="348"/>
      <c r="U591" s="348"/>
      <c r="V591" s="348"/>
      <c r="W591" s="348"/>
      <c r="X591" s="351"/>
      <c r="Y591" s="351"/>
      <c r="Z591" s="351"/>
      <c r="AA591" s="351"/>
      <c r="AB591" s="351"/>
      <c r="AC591" s="351"/>
      <c r="AD591" s="348"/>
      <c r="AE591" s="348"/>
      <c r="AF591" s="348"/>
      <c r="AG591" s="352"/>
      <c r="AH591" s="351"/>
      <c r="AI591" s="351"/>
      <c r="AJ591" s="351"/>
      <c r="AK591" s="351"/>
      <c r="AL591" s="351"/>
      <c r="AM591" s="348"/>
      <c r="AN591" s="348"/>
      <c r="AO591" s="348"/>
      <c r="AP591" s="348"/>
      <c r="AQ591" s="352"/>
      <c r="AR591" s="357"/>
      <c r="AS591" s="357"/>
      <c r="AT591" s="347"/>
      <c r="AU591" s="348"/>
      <c r="AV591" s="348"/>
      <c r="AW591" s="349"/>
      <c r="AX591" s="348"/>
      <c r="AY591" s="348"/>
      <c r="AZ591" s="348"/>
      <c r="BA591" s="348"/>
      <c r="BB591" s="348"/>
      <c r="BC591" s="348"/>
      <c r="BD591" s="348"/>
      <c r="BE591" s="365"/>
      <c r="BF591" s="348"/>
      <c r="BG591" s="348"/>
      <c r="BH591" s="348"/>
      <c r="BI591" s="348"/>
    </row>
    <row r="592" spans="2:61" s="377" customFormat="1" ht="14.4" x14ac:dyDescent="0.3">
      <c r="B592" s="348" t="e">
        <f>'EVOX Top Level BOM'!#REF!</f>
        <v>#REF!</v>
      </c>
      <c r="C592" s="351" t="e">
        <f>'EVOX Top Level BOM'!#REF!</f>
        <v>#REF!</v>
      </c>
      <c r="D592" s="351" t="e">
        <f>'EVOX Top Level BOM'!#REF!</f>
        <v>#REF!</v>
      </c>
      <c r="E592" s="586" t="e">
        <f>'EVOX Top Level BOM'!#REF!</f>
        <v>#REF!</v>
      </c>
      <c r="F592" s="586" t="e">
        <f>'EVOX Top Level BOM'!#REF!</f>
        <v>#REF!</v>
      </c>
      <c r="G592" s="586" t="e">
        <f>'EVOX Top Level BOM'!#REF!</f>
        <v>#REF!</v>
      </c>
      <c r="H592" s="491" t="e">
        <f>'EVOX Top Level BOM'!#REF!</f>
        <v>#REF!</v>
      </c>
      <c r="I592" s="456" t="e">
        <f>'EVOX Top Level BOM'!#REF!</f>
        <v>#REF!</v>
      </c>
      <c r="J592" s="490" t="e">
        <f>'EVOX Top Level BOM'!#REF!</f>
        <v>#REF!</v>
      </c>
      <c r="K592" s="761"/>
      <c r="L592" s="761"/>
      <c r="M592" s="761"/>
      <c r="N592" s="764"/>
      <c r="O592" s="763"/>
      <c r="P592" s="723"/>
      <c r="R592" s="513"/>
      <c r="S592" s="348"/>
      <c r="T592" s="348"/>
      <c r="U592" s="348"/>
      <c r="V592" s="348"/>
      <c r="W592" s="348"/>
      <c r="X592" s="351"/>
      <c r="Y592" s="351"/>
      <c r="Z592" s="351"/>
      <c r="AA592" s="351"/>
      <c r="AB592" s="351"/>
      <c r="AC592" s="351"/>
      <c r="AD592" s="348"/>
      <c r="AE592" s="348"/>
      <c r="AF592" s="348"/>
      <c r="AG592" s="352"/>
      <c r="AH592" s="351"/>
      <c r="AI592" s="351"/>
      <c r="AJ592" s="351"/>
      <c r="AK592" s="351"/>
      <c r="AL592" s="351"/>
      <c r="AM592" s="348"/>
      <c r="AN592" s="348"/>
      <c r="AO592" s="348"/>
      <c r="AP592" s="348"/>
      <c r="AQ592" s="352"/>
      <c r="AR592" s="357"/>
      <c r="AS592" s="357"/>
      <c r="AT592" s="347"/>
      <c r="AU592" s="348"/>
      <c r="AV592" s="348"/>
      <c r="AW592" s="349"/>
      <c r="AX592" s="348"/>
      <c r="AY592" s="348"/>
      <c r="AZ592" s="348"/>
      <c r="BA592" s="348"/>
      <c r="BB592" s="348"/>
      <c r="BC592" s="348"/>
      <c r="BD592" s="348"/>
      <c r="BE592" s="365"/>
      <c r="BF592" s="348"/>
      <c r="BG592" s="348"/>
      <c r="BH592" s="348"/>
      <c r="BI592" s="348"/>
    </row>
    <row r="593" spans="2:61" s="377" customFormat="1" ht="14.4" x14ac:dyDescent="0.3">
      <c r="B593" s="348" t="e">
        <f>'EVOX Top Level BOM'!#REF!</f>
        <v>#REF!</v>
      </c>
      <c r="C593" s="351" t="e">
        <f>'EVOX Top Level BOM'!#REF!</f>
        <v>#REF!</v>
      </c>
      <c r="D593" s="351" t="e">
        <f>'EVOX Top Level BOM'!#REF!</f>
        <v>#REF!</v>
      </c>
      <c r="E593" s="586" t="e">
        <f>'EVOX Top Level BOM'!#REF!</f>
        <v>#REF!</v>
      </c>
      <c r="F593" s="586" t="e">
        <f>'EVOX Top Level BOM'!#REF!</f>
        <v>#REF!</v>
      </c>
      <c r="G593" s="586" t="e">
        <f>'EVOX Top Level BOM'!#REF!</f>
        <v>#REF!</v>
      </c>
      <c r="H593" s="491" t="e">
        <f>'EVOX Top Level BOM'!#REF!</f>
        <v>#REF!</v>
      </c>
      <c r="I593" s="456" t="e">
        <f>'EVOX Top Level BOM'!#REF!</f>
        <v>#REF!</v>
      </c>
      <c r="J593" s="490" t="e">
        <f>'EVOX Top Level BOM'!#REF!</f>
        <v>#REF!</v>
      </c>
      <c r="K593" s="761"/>
      <c r="L593" s="761"/>
      <c r="M593" s="761"/>
      <c r="N593" s="764"/>
      <c r="O593" s="763"/>
      <c r="P593" s="723"/>
      <c r="R593" s="513"/>
      <c r="S593" s="348"/>
      <c r="T593" s="348"/>
      <c r="U593" s="348"/>
      <c r="V593" s="348"/>
      <c r="W593" s="348"/>
      <c r="X593" s="351"/>
      <c r="Y593" s="351"/>
      <c r="Z593" s="351"/>
      <c r="AA593" s="351"/>
      <c r="AB593" s="351"/>
      <c r="AC593" s="351"/>
      <c r="AD593" s="348"/>
      <c r="AE593" s="348"/>
      <c r="AF593" s="348"/>
      <c r="AG593" s="352"/>
      <c r="AH593" s="351"/>
      <c r="AI593" s="351"/>
      <c r="AJ593" s="351"/>
      <c r="AK593" s="351"/>
      <c r="AL593" s="351"/>
      <c r="AM593" s="348"/>
      <c r="AN593" s="348"/>
      <c r="AO593" s="348"/>
      <c r="AP593" s="348"/>
      <c r="AQ593" s="352"/>
      <c r="AR593" s="357"/>
      <c r="AS593" s="357"/>
      <c r="AT593" s="347"/>
      <c r="AU593" s="348"/>
      <c r="AV593" s="348"/>
      <c r="AW593" s="349"/>
      <c r="AX593" s="348"/>
      <c r="AY593" s="348"/>
      <c r="AZ593" s="348"/>
      <c r="BA593" s="348"/>
      <c r="BB593" s="348"/>
      <c r="BC593" s="348"/>
      <c r="BD593" s="348"/>
      <c r="BE593" s="365"/>
      <c r="BF593" s="348"/>
      <c r="BG593" s="348"/>
      <c r="BH593" s="348"/>
      <c r="BI593" s="348"/>
    </row>
    <row r="594" spans="2:61" s="377" customFormat="1" ht="14.4" x14ac:dyDescent="0.3">
      <c r="B594" s="348" t="e">
        <f>'EVOX Top Level BOM'!#REF!</f>
        <v>#REF!</v>
      </c>
      <c r="C594" s="351" t="e">
        <f>'EVOX Top Level BOM'!#REF!</f>
        <v>#REF!</v>
      </c>
      <c r="D594" s="351" t="e">
        <f>'EVOX Top Level BOM'!#REF!</f>
        <v>#REF!</v>
      </c>
      <c r="E594" s="586" t="e">
        <f>'EVOX Top Level BOM'!#REF!</f>
        <v>#REF!</v>
      </c>
      <c r="F594" s="586" t="e">
        <f>'EVOX Top Level BOM'!#REF!</f>
        <v>#REF!</v>
      </c>
      <c r="G594" s="586" t="e">
        <f>'EVOX Top Level BOM'!#REF!</f>
        <v>#REF!</v>
      </c>
      <c r="H594" s="491" t="e">
        <f>'EVOX Top Level BOM'!#REF!</f>
        <v>#REF!</v>
      </c>
      <c r="I594" s="456" t="e">
        <f>'EVOX Top Level BOM'!#REF!</f>
        <v>#REF!</v>
      </c>
      <c r="J594" s="490" t="e">
        <f>'EVOX Top Level BOM'!#REF!</f>
        <v>#REF!</v>
      </c>
      <c r="K594" s="761"/>
      <c r="L594" s="761"/>
      <c r="M594" s="761"/>
      <c r="N594" s="764"/>
      <c r="O594" s="763"/>
      <c r="P594" s="723"/>
      <c r="R594" s="513"/>
      <c r="S594" s="348"/>
      <c r="T594" s="348"/>
      <c r="U594" s="348"/>
      <c r="V594" s="348"/>
      <c r="W594" s="348"/>
      <c r="X594" s="351"/>
      <c r="Y594" s="351"/>
      <c r="Z594" s="351"/>
      <c r="AA594" s="351"/>
      <c r="AB594" s="351"/>
      <c r="AC594" s="351"/>
      <c r="AD594" s="348"/>
      <c r="AE594" s="348"/>
      <c r="AF594" s="348"/>
      <c r="AG594" s="352"/>
      <c r="AH594" s="351"/>
      <c r="AI594" s="351"/>
      <c r="AJ594" s="351"/>
      <c r="AK594" s="351"/>
      <c r="AL594" s="351"/>
      <c r="AM594" s="348"/>
      <c r="AN594" s="348"/>
      <c r="AO594" s="348"/>
      <c r="AP594" s="348"/>
      <c r="AQ594" s="352"/>
      <c r="AR594" s="357"/>
      <c r="AS594" s="357"/>
      <c r="AT594" s="347"/>
      <c r="AU594" s="348"/>
      <c r="AV594" s="348"/>
      <c r="AW594" s="349"/>
      <c r="AX594" s="348"/>
      <c r="AY594" s="348"/>
      <c r="AZ594" s="348"/>
      <c r="BA594" s="348"/>
      <c r="BB594" s="348"/>
      <c r="BC594" s="348"/>
      <c r="BD594" s="348"/>
      <c r="BE594" s="365"/>
      <c r="BF594" s="348"/>
      <c r="BG594" s="348"/>
      <c r="BH594" s="348"/>
      <c r="BI594" s="348"/>
    </row>
    <row r="595" spans="2:61" s="377" customFormat="1" ht="14.4" x14ac:dyDescent="0.3">
      <c r="B595" s="348" t="e">
        <f>'EVOX Top Level BOM'!#REF!</f>
        <v>#REF!</v>
      </c>
      <c r="C595" s="351" t="e">
        <f>'EVOX Top Level BOM'!#REF!</f>
        <v>#REF!</v>
      </c>
      <c r="D595" s="351" t="e">
        <f>'EVOX Top Level BOM'!#REF!</f>
        <v>#REF!</v>
      </c>
      <c r="E595" s="586" t="e">
        <f>'EVOX Top Level BOM'!#REF!</f>
        <v>#REF!</v>
      </c>
      <c r="F595" s="586" t="e">
        <f>'EVOX Top Level BOM'!#REF!</f>
        <v>#REF!</v>
      </c>
      <c r="G595" s="586" t="e">
        <f>'EVOX Top Level BOM'!#REF!</f>
        <v>#REF!</v>
      </c>
      <c r="H595" s="491" t="e">
        <f>'EVOX Top Level BOM'!#REF!</f>
        <v>#REF!</v>
      </c>
      <c r="I595" s="456" t="e">
        <f>'EVOX Top Level BOM'!#REF!</f>
        <v>#REF!</v>
      </c>
      <c r="J595" s="490" t="e">
        <f>'EVOX Top Level BOM'!#REF!</f>
        <v>#REF!</v>
      </c>
      <c r="K595" s="761"/>
      <c r="L595" s="761"/>
      <c r="M595" s="761"/>
      <c r="N595" s="764"/>
      <c r="O595" s="763"/>
      <c r="P595" s="723"/>
      <c r="R595" s="513"/>
      <c r="S595" s="348"/>
      <c r="T595" s="348"/>
      <c r="U595" s="348"/>
      <c r="V595" s="348"/>
      <c r="W595" s="348"/>
      <c r="X595" s="351"/>
      <c r="Y595" s="351"/>
      <c r="Z595" s="351"/>
      <c r="AA595" s="351"/>
      <c r="AB595" s="351"/>
      <c r="AC595" s="351"/>
      <c r="AD595" s="348"/>
      <c r="AE595" s="348"/>
      <c r="AF595" s="348"/>
      <c r="AG595" s="352"/>
      <c r="AH595" s="351"/>
      <c r="AI595" s="351"/>
      <c r="AJ595" s="351"/>
      <c r="AK595" s="351"/>
      <c r="AL595" s="351"/>
      <c r="AM595" s="348"/>
      <c r="AN595" s="348"/>
      <c r="AO595" s="348"/>
      <c r="AP595" s="348"/>
      <c r="AQ595" s="352"/>
      <c r="AR595" s="357"/>
      <c r="AS595" s="357"/>
      <c r="AT595" s="347"/>
      <c r="AU595" s="348"/>
      <c r="AV595" s="348"/>
      <c r="AW595" s="349"/>
      <c r="AX595" s="348"/>
      <c r="AY595" s="348"/>
      <c r="AZ595" s="348"/>
      <c r="BA595" s="348"/>
      <c r="BB595" s="348"/>
      <c r="BC595" s="348"/>
      <c r="BD595" s="348"/>
      <c r="BE595" s="365"/>
      <c r="BF595" s="348"/>
      <c r="BG595" s="348"/>
      <c r="BH595" s="348"/>
      <c r="BI595" s="348"/>
    </row>
    <row r="596" spans="2:61" s="377" customFormat="1" ht="14.4" x14ac:dyDescent="0.3">
      <c r="B596" s="348" t="e">
        <f>'EVOX Top Level BOM'!#REF!</f>
        <v>#REF!</v>
      </c>
      <c r="C596" s="351" t="e">
        <f>'EVOX Top Level BOM'!#REF!</f>
        <v>#REF!</v>
      </c>
      <c r="D596" s="351" t="e">
        <f>'EVOX Top Level BOM'!#REF!</f>
        <v>#REF!</v>
      </c>
      <c r="E596" s="586" t="e">
        <f>'EVOX Top Level BOM'!#REF!</f>
        <v>#REF!</v>
      </c>
      <c r="F596" s="586" t="e">
        <f>'EVOX Top Level BOM'!#REF!</f>
        <v>#REF!</v>
      </c>
      <c r="G596" s="586" t="e">
        <f>'EVOX Top Level BOM'!#REF!</f>
        <v>#REF!</v>
      </c>
      <c r="H596" s="491" t="e">
        <f>'EVOX Top Level BOM'!#REF!</f>
        <v>#REF!</v>
      </c>
      <c r="I596" s="456" t="e">
        <f>'EVOX Top Level BOM'!#REF!</f>
        <v>#REF!</v>
      </c>
      <c r="J596" s="490" t="e">
        <f>'EVOX Top Level BOM'!#REF!</f>
        <v>#REF!</v>
      </c>
      <c r="K596" s="761"/>
      <c r="L596" s="761"/>
      <c r="M596" s="761"/>
      <c r="N596" s="764"/>
      <c r="O596" s="763"/>
      <c r="P596" s="723"/>
      <c r="R596" s="513"/>
      <c r="S596" s="348"/>
      <c r="T596" s="348"/>
      <c r="U596" s="348"/>
      <c r="V596" s="348"/>
      <c r="W596" s="348"/>
      <c r="X596" s="351"/>
      <c r="Y596" s="351"/>
      <c r="Z596" s="351"/>
      <c r="AA596" s="351"/>
      <c r="AB596" s="351"/>
      <c r="AC596" s="351"/>
      <c r="AD596" s="348"/>
      <c r="AE596" s="348"/>
      <c r="AF596" s="348"/>
      <c r="AG596" s="352"/>
      <c r="AH596" s="351"/>
      <c r="AI596" s="351"/>
      <c r="AJ596" s="351"/>
      <c r="AK596" s="351"/>
      <c r="AL596" s="351"/>
      <c r="AM596" s="348"/>
      <c r="AN596" s="348"/>
      <c r="AO596" s="348"/>
      <c r="AP596" s="348"/>
      <c r="AQ596" s="352"/>
      <c r="AR596" s="357"/>
      <c r="AS596" s="357"/>
      <c r="AT596" s="347"/>
      <c r="AU596" s="348"/>
      <c r="AV596" s="348"/>
      <c r="AW596" s="349"/>
      <c r="AX596" s="348"/>
      <c r="AY596" s="348"/>
      <c r="AZ596" s="348"/>
      <c r="BA596" s="348"/>
      <c r="BB596" s="348"/>
      <c r="BC596" s="348"/>
      <c r="BD596" s="348"/>
      <c r="BE596" s="365"/>
      <c r="BF596" s="348"/>
      <c r="BG596" s="348"/>
      <c r="BH596" s="348"/>
      <c r="BI596" s="348"/>
    </row>
    <row r="597" spans="2:61" s="377" customFormat="1" ht="14.4" x14ac:dyDescent="0.3">
      <c r="B597" s="348" t="e">
        <f>'EVOX Top Level BOM'!#REF!</f>
        <v>#REF!</v>
      </c>
      <c r="C597" s="351" t="e">
        <f>'EVOX Top Level BOM'!#REF!</f>
        <v>#REF!</v>
      </c>
      <c r="D597" s="351" t="e">
        <f>'EVOX Top Level BOM'!#REF!</f>
        <v>#REF!</v>
      </c>
      <c r="E597" s="586" t="e">
        <f>'EVOX Top Level BOM'!#REF!</f>
        <v>#REF!</v>
      </c>
      <c r="F597" s="586" t="e">
        <f>'EVOX Top Level BOM'!#REF!</f>
        <v>#REF!</v>
      </c>
      <c r="G597" s="586" t="e">
        <f>'EVOX Top Level BOM'!#REF!</f>
        <v>#REF!</v>
      </c>
      <c r="H597" s="491" t="e">
        <f>'EVOX Top Level BOM'!#REF!</f>
        <v>#REF!</v>
      </c>
      <c r="I597" s="456" t="e">
        <f>'EVOX Top Level BOM'!#REF!</f>
        <v>#REF!</v>
      </c>
      <c r="J597" s="490" t="e">
        <f>'EVOX Top Level BOM'!#REF!</f>
        <v>#REF!</v>
      </c>
      <c r="K597" s="761"/>
      <c r="L597" s="761"/>
      <c r="M597" s="761"/>
      <c r="N597" s="764"/>
      <c r="O597" s="763"/>
      <c r="P597" s="723"/>
      <c r="R597" s="513"/>
      <c r="S597" s="348"/>
      <c r="T597" s="348"/>
      <c r="U597" s="348"/>
      <c r="V597" s="348"/>
      <c r="W597" s="348"/>
      <c r="X597" s="351"/>
      <c r="Y597" s="351"/>
      <c r="Z597" s="351"/>
      <c r="AA597" s="351"/>
      <c r="AB597" s="351"/>
      <c r="AC597" s="351"/>
      <c r="AD597" s="348"/>
      <c r="AE597" s="348"/>
      <c r="AF597" s="348"/>
      <c r="AG597" s="352"/>
      <c r="AH597" s="351"/>
      <c r="AI597" s="351"/>
      <c r="AJ597" s="351"/>
      <c r="AK597" s="351"/>
      <c r="AL597" s="351"/>
      <c r="AM597" s="348"/>
      <c r="AN597" s="348"/>
      <c r="AO597" s="348"/>
      <c r="AP597" s="348"/>
      <c r="AQ597" s="352"/>
      <c r="AR597" s="357"/>
      <c r="AS597" s="357"/>
      <c r="AT597" s="347"/>
      <c r="AU597" s="348"/>
      <c r="AV597" s="348"/>
      <c r="AW597" s="349"/>
      <c r="AX597" s="348"/>
      <c r="AY597" s="348"/>
      <c r="AZ597" s="348"/>
      <c r="BA597" s="348"/>
      <c r="BB597" s="348"/>
      <c r="BC597" s="348"/>
      <c r="BD597" s="348"/>
      <c r="BE597" s="365"/>
      <c r="BF597" s="348"/>
      <c r="BG597" s="348"/>
      <c r="BH597" s="348"/>
      <c r="BI597" s="348"/>
    </row>
    <row r="598" spans="2:61" s="377" customFormat="1" ht="14.4" x14ac:dyDescent="0.3">
      <c r="B598" s="348" t="e">
        <f>'EVOX Top Level BOM'!#REF!</f>
        <v>#REF!</v>
      </c>
      <c r="C598" s="351" t="e">
        <f>'EVOX Top Level BOM'!#REF!</f>
        <v>#REF!</v>
      </c>
      <c r="D598" s="351" t="e">
        <f>'EVOX Top Level BOM'!#REF!</f>
        <v>#REF!</v>
      </c>
      <c r="E598" s="586" t="e">
        <f>'EVOX Top Level BOM'!#REF!</f>
        <v>#REF!</v>
      </c>
      <c r="F598" s="586" t="e">
        <f>'EVOX Top Level BOM'!#REF!</f>
        <v>#REF!</v>
      </c>
      <c r="G598" s="586" t="e">
        <f>'EVOX Top Level BOM'!#REF!</f>
        <v>#REF!</v>
      </c>
      <c r="H598" s="491" t="e">
        <f>'EVOX Top Level BOM'!#REF!</f>
        <v>#REF!</v>
      </c>
      <c r="I598" s="456" t="e">
        <f>'EVOX Top Level BOM'!#REF!</f>
        <v>#REF!</v>
      </c>
      <c r="J598" s="490" t="e">
        <f>'EVOX Top Level BOM'!#REF!</f>
        <v>#REF!</v>
      </c>
      <c r="K598" s="761"/>
      <c r="L598" s="761"/>
      <c r="M598" s="761"/>
      <c r="N598" s="764"/>
      <c r="O598" s="763"/>
      <c r="P598" s="723"/>
      <c r="R598" s="513"/>
      <c r="S598" s="348"/>
      <c r="T598" s="348"/>
      <c r="U598" s="348"/>
      <c r="V598" s="348"/>
      <c r="W598" s="348"/>
      <c r="X598" s="351"/>
      <c r="Y598" s="351"/>
      <c r="Z598" s="351"/>
      <c r="AA598" s="351"/>
      <c r="AB598" s="351"/>
      <c r="AC598" s="351"/>
      <c r="AD598" s="348"/>
      <c r="AE598" s="348"/>
      <c r="AF598" s="348"/>
      <c r="AG598" s="352"/>
      <c r="AH598" s="351"/>
      <c r="AI598" s="351"/>
      <c r="AJ598" s="351"/>
      <c r="AK598" s="351"/>
      <c r="AL598" s="351"/>
      <c r="AM598" s="348"/>
      <c r="AN598" s="348"/>
      <c r="AO598" s="348"/>
      <c r="AP598" s="348"/>
      <c r="AQ598" s="352"/>
      <c r="AR598" s="357"/>
      <c r="AS598" s="357"/>
      <c r="AT598" s="347"/>
      <c r="AU598" s="348"/>
      <c r="AV598" s="348"/>
      <c r="AW598" s="349"/>
      <c r="AX598" s="348"/>
      <c r="AY598" s="348"/>
      <c r="AZ598" s="348"/>
      <c r="BA598" s="348"/>
      <c r="BB598" s="348"/>
      <c r="BC598" s="348"/>
      <c r="BD598" s="348"/>
      <c r="BE598" s="365"/>
      <c r="BF598" s="348"/>
      <c r="BG598" s="348"/>
      <c r="BH598" s="348"/>
      <c r="BI598" s="348"/>
    </row>
    <row r="599" spans="2:61" s="377" customFormat="1" ht="14.4" x14ac:dyDescent="0.3">
      <c r="B599" s="348" t="e">
        <f>'EVOX Top Level BOM'!#REF!</f>
        <v>#REF!</v>
      </c>
      <c r="C599" s="351" t="e">
        <f>'EVOX Top Level BOM'!#REF!</f>
        <v>#REF!</v>
      </c>
      <c r="D599" s="351" t="e">
        <f>'EVOX Top Level BOM'!#REF!</f>
        <v>#REF!</v>
      </c>
      <c r="E599" s="586" t="e">
        <f>'EVOX Top Level BOM'!#REF!</f>
        <v>#REF!</v>
      </c>
      <c r="F599" s="586" t="e">
        <f>'EVOX Top Level BOM'!#REF!</f>
        <v>#REF!</v>
      </c>
      <c r="G599" s="586" t="e">
        <f>'EVOX Top Level BOM'!#REF!</f>
        <v>#REF!</v>
      </c>
      <c r="H599" s="491" t="e">
        <f>'EVOX Top Level BOM'!#REF!</f>
        <v>#REF!</v>
      </c>
      <c r="I599" s="456" t="e">
        <f>'EVOX Top Level BOM'!#REF!</f>
        <v>#REF!</v>
      </c>
      <c r="J599" s="490" t="e">
        <f>'EVOX Top Level BOM'!#REF!</f>
        <v>#REF!</v>
      </c>
      <c r="K599" s="761"/>
      <c r="L599" s="761"/>
      <c r="M599" s="761"/>
      <c r="N599" s="764"/>
      <c r="O599" s="763"/>
      <c r="P599" s="723"/>
      <c r="R599" s="513"/>
      <c r="S599" s="348"/>
      <c r="T599" s="348"/>
      <c r="U599" s="348"/>
      <c r="V599" s="348"/>
      <c r="W599" s="348"/>
      <c r="X599" s="351"/>
      <c r="Y599" s="351"/>
      <c r="Z599" s="351"/>
      <c r="AA599" s="351"/>
      <c r="AB599" s="351"/>
      <c r="AC599" s="351"/>
      <c r="AD599" s="348"/>
      <c r="AE599" s="348"/>
      <c r="AF599" s="348"/>
      <c r="AG599" s="352"/>
      <c r="AH599" s="351"/>
      <c r="AI599" s="351"/>
      <c r="AJ599" s="351"/>
      <c r="AK599" s="351"/>
      <c r="AL599" s="351"/>
      <c r="AM599" s="348"/>
      <c r="AN599" s="348"/>
      <c r="AO599" s="348"/>
      <c r="AP599" s="348"/>
      <c r="AQ599" s="352"/>
      <c r="AR599" s="357"/>
      <c r="AS599" s="357"/>
      <c r="AT599" s="347"/>
      <c r="AU599" s="348"/>
      <c r="AV599" s="348"/>
      <c r="AW599" s="349"/>
      <c r="AX599" s="348"/>
      <c r="AY599" s="348"/>
      <c r="AZ599" s="348"/>
      <c r="BA599" s="348"/>
      <c r="BB599" s="348"/>
      <c r="BC599" s="348"/>
      <c r="BD599" s="348"/>
      <c r="BE599" s="365"/>
      <c r="BF599" s="348"/>
      <c r="BG599" s="348"/>
      <c r="BH599" s="348"/>
      <c r="BI599" s="348"/>
    </row>
    <row r="600" spans="2:61" s="377" customFormat="1" ht="14.4" x14ac:dyDescent="0.3">
      <c r="B600" s="348" t="e">
        <f>'EVOX Top Level BOM'!#REF!</f>
        <v>#REF!</v>
      </c>
      <c r="C600" s="351" t="e">
        <f>'EVOX Top Level BOM'!#REF!</f>
        <v>#REF!</v>
      </c>
      <c r="D600" s="351" t="e">
        <f>'EVOX Top Level BOM'!#REF!</f>
        <v>#REF!</v>
      </c>
      <c r="E600" s="586" t="e">
        <f>'EVOX Top Level BOM'!#REF!</f>
        <v>#REF!</v>
      </c>
      <c r="F600" s="586" t="e">
        <f>'EVOX Top Level BOM'!#REF!</f>
        <v>#REF!</v>
      </c>
      <c r="G600" s="586" t="e">
        <f>'EVOX Top Level BOM'!#REF!</f>
        <v>#REF!</v>
      </c>
      <c r="H600" s="491" t="e">
        <f>'EVOX Top Level BOM'!#REF!</f>
        <v>#REF!</v>
      </c>
      <c r="I600" s="456" t="e">
        <f>'EVOX Top Level BOM'!#REF!</f>
        <v>#REF!</v>
      </c>
      <c r="J600" s="490" t="e">
        <f>'EVOX Top Level BOM'!#REF!</f>
        <v>#REF!</v>
      </c>
      <c r="K600" s="761"/>
      <c r="L600" s="761"/>
      <c r="M600" s="761"/>
      <c r="N600" s="764"/>
      <c r="O600" s="763"/>
      <c r="P600" s="723"/>
      <c r="R600" s="513"/>
      <c r="S600" s="348"/>
      <c r="T600" s="348"/>
      <c r="U600" s="348"/>
      <c r="V600" s="348"/>
      <c r="W600" s="348"/>
      <c r="X600" s="351"/>
      <c r="Y600" s="351"/>
      <c r="Z600" s="351"/>
      <c r="AA600" s="351"/>
      <c r="AB600" s="351"/>
      <c r="AC600" s="351"/>
      <c r="AD600" s="348"/>
      <c r="AE600" s="348"/>
      <c r="AF600" s="348"/>
      <c r="AG600" s="352"/>
      <c r="AH600" s="351"/>
      <c r="AI600" s="351"/>
      <c r="AJ600" s="351"/>
      <c r="AK600" s="351"/>
      <c r="AL600" s="351"/>
      <c r="AM600" s="348"/>
      <c r="AN600" s="348"/>
      <c r="AO600" s="348"/>
      <c r="AP600" s="348"/>
      <c r="AQ600" s="352"/>
      <c r="AR600" s="357"/>
      <c r="AS600" s="357"/>
      <c r="AT600" s="347"/>
      <c r="AU600" s="348"/>
      <c r="AV600" s="348"/>
      <c r="AW600" s="349"/>
      <c r="AX600" s="348"/>
      <c r="AY600" s="348"/>
      <c r="AZ600" s="348"/>
      <c r="BA600" s="348"/>
      <c r="BB600" s="348"/>
      <c r="BC600" s="348"/>
      <c r="BD600" s="348"/>
      <c r="BE600" s="365"/>
      <c r="BF600" s="348"/>
      <c r="BG600" s="348"/>
      <c r="BH600" s="348"/>
      <c r="BI600" s="348"/>
    </row>
    <row r="601" spans="2:61" s="377" customFormat="1" ht="14.4" x14ac:dyDescent="0.3">
      <c r="B601" s="348" t="e">
        <f>'EVOX Top Level BOM'!#REF!</f>
        <v>#REF!</v>
      </c>
      <c r="C601" s="351" t="e">
        <f>'EVOX Top Level BOM'!#REF!</f>
        <v>#REF!</v>
      </c>
      <c r="D601" s="351" t="e">
        <f>'EVOX Top Level BOM'!#REF!</f>
        <v>#REF!</v>
      </c>
      <c r="E601" s="586" t="e">
        <f>'EVOX Top Level BOM'!#REF!</f>
        <v>#REF!</v>
      </c>
      <c r="F601" s="586" t="e">
        <f>'EVOX Top Level BOM'!#REF!</f>
        <v>#REF!</v>
      </c>
      <c r="G601" s="586" t="e">
        <f>'EVOX Top Level BOM'!#REF!</f>
        <v>#REF!</v>
      </c>
      <c r="H601" s="491" t="e">
        <f>'EVOX Top Level BOM'!#REF!</f>
        <v>#REF!</v>
      </c>
      <c r="I601" s="456" t="e">
        <f>'EVOX Top Level BOM'!#REF!</f>
        <v>#REF!</v>
      </c>
      <c r="J601" s="490" t="e">
        <f>'EVOX Top Level BOM'!#REF!</f>
        <v>#REF!</v>
      </c>
      <c r="K601" s="761"/>
      <c r="L601" s="761"/>
      <c r="M601" s="761"/>
      <c r="N601" s="764"/>
      <c r="O601" s="763"/>
      <c r="P601" s="723"/>
      <c r="R601" s="513"/>
      <c r="S601" s="348"/>
      <c r="T601" s="348"/>
      <c r="U601" s="348"/>
      <c r="V601" s="348"/>
      <c r="W601" s="348"/>
      <c r="X601" s="351"/>
      <c r="Y601" s="351"/>
      <c r="Z601" s="351"/>
      <c r="AA601" s="351"/>
      <c r="AB601" s="351"/>
      <c r="AC601" s="351"/>
      <c r="AD601" s="348"/>
      <c r="AE601" s="348"/>
      <c r="AF601" s="348"/>
      <c r="AG601" s="352"/>
      <c r="AH601" s="351"/>
      <c r="AI601" s="351"/>
      <c r="AJ601" s="351"/>
      <c r="AK601" s="351"/>
      <c r="AL601" s="351"/>
      <c r="AM601" s="348"/>
      <c r="AN601" s="348"/>
      <c r="AO601" s="348"/>
      <c r="AP601" s="348"/>
      <c r="AQ601" s="352"/>
      <c r="AR601" s="357"/>
      <c r="AS601" s="357"/>
      <c r="AT601" s="347"/>
      <c r="AU601" s="348"/>
      <c r="AV601" s="348"/>
      <c r="AW601" s="349"/>
      <c r="AX601" s="348"/>
      <c r="AY601" s="348"/>
      <c r="AZ601" s="348"/>
      <c r="BA601" s="348"/>
      <c r="BB601" s="348"/>
      <c r="BC601" s="348"/>
      <c r="BD601" s="348"/>
      <c r="BE601" s="365"/>
      <c r="BF601" s="348"/>
      <c r="BG601" s="348"/>
      <c r="BH601" s="348"/>
      <c r="BI601" s="348"/>
    </row>
    <row r="602" spans="2:61" s="377" customFormat="1" ht="14.4" x14ac:dyDescent="0.3">
      <c r="B602" s="348" t="e">
        <f>'EVOX Top Level BOM'!#REF!</f>
        <v>#REF!</v>
      </c>
      <c r="C602" s="351" t="e">
        <f>'EVOX Top Level BOM'!#REF!</f>
        <v>#REF!</v>
      </c>
      <c r="D602" s="351" t="e">
        <f>'EVOX Top Level BOM'!#REF!</f>
        <v>#REF!</v>
      </c>
      <c r="E602" s="586" t="e">
        <f>'EVOX Top Level BOM'!#REF!</f>
        <v>#REF!</v>
      </c>
      <c r="F602" s="586" t="e">
        <f>'EVOX Top Level BOM'!#REF!</f>
        <v>#REF!</v>
      </c>
      <c r="G602" s="586" t="e">
        <f>'EVOX Top Level BOM'!#REF!</f>
        <v>#REF!</v>
      </c>
      <c r="H602" s="491" t="e">
        <f>'EVOX Top Level BOM'!#REF!</f>
        <v>#REF!</v>
      </c>
      <c r="I602" s="456" t="e">
        <f>'EVOX Top Level BOM'!#REF!</f>
        <v>#REF!</v>
      </c>
      <c r="J602" s="490" t="e">
        <f>'EVOX Top Level BOM'!#REF!</f>
        <v>#REF!</v>
      </c>
      <c r="K602" s="761"/>
      <c r="L602" s="761"/>
      <c r="M602" s="761"/>
      <c r="N602" s="764"/>
      <c r="O602" s="763"/>
      <c r="P602" s="723"/>
      <c r="R602" s="513"/>
      <c r="S602" s="348"/>
      <c r="T602" s="348"/>
      <c r="U602" s="348"/>
      <c r="V602" s="348"/>
      <c r="W602" s="348"/>
      <c r="X602" s="351"/>
      <c r="Y602" s="351"/>
      <c r="Z602" s="351"/>
      <c r="AA602" s="351"/>
      <c r="AB602" s="351"/>
      <c r="AC602" s="351"/>
      <c r="AD602" s="348"/>
      <c r="AE602" s="348"/>
      <c r="AF602" s="348"/>
      <c r="AG602" s="352"/>
      <c r="AH602" s="351"/>
      <c r="AI602" s="351"/>
      <c r="AJ602" s="351"/>
      <c r="AK602" s="351"/>
      <c r="AL602" s="351"/>
      <c r="AM602" s="348"/>
      <c r="AN602" s="348"/>
      <c r="AO602" s="348"/>
      <c r="AP602" s="348"/>
      <c r="AQ602" s="352"/>
      <c r="AR602" s="357"/>
      <c r="AS602" s="357"/>
      <c r="AT602" s="347"/>
      <c r="AU602" s="348"/>
      <c r="AV602" s="348"/>
      <c r="AW602" s="349"/>
      <c r="AX602" s="348"/>
      <c r="AY602" s="348"/>
      <c r="AZ602" s="348"/>
      <c r="BA602" s="348"/>
      <c r="BB602" s="348"/>
      <c r="BC602" s="348"/>
      <c r="BD602" s="348"/>
      <c r="BE602" s="365"/>
      <c r="BF602" s="348"/>
      <c r="BG602" s="348"/>
      <c r="BH602" s="348"/>
      <c r="BI602" s="348"/>
    </row>
    <row r="603" spans="2:61" s="377" customFormat="1" ht="14.4" x14ac:dyDescent="0.3">
      <c r="B603" s="348" t="e">
        <f>'EVOX Top Level BOM'!#REF!</f>
        <v>#REF!</v>
      </c>
      <c r="C603" s="351" t="e">
        <f>'EVOX Top Level BOM'!#REF!</f>
        <v>#REF!</v>
      </c>
      <c r="D603" s="351" t="e">
        <f>'EVOX Top Level BOM'!#REF!</f>
        <v>#REF!</v>
      </c>
      <c r="E603" s="586" t="e">
        <f>'EVOX Top Level BOM'!#REF!</f>
        <v>#REF!</v>
      </c>
      <c r="F603" s="586" t="e">
        <f>'EVOX Top Level BOM'!#REF!</f>
        <v>#REF!</v>
      </c>
      <c r="G603" s="586" t="e">
        <f>'EVOX Top Level BOM'!#REF!</f>
        <v>#REF!</v>
      </c>
      <c r="H603" s="491" t="e">
        <f>'EVOX Top Level BOM'!#REF!</f>
        <v>#REF!</v>
      </c>
      <c r="I603" s="456" t="e">
        <f>'EVOX Top Level BOM'!#REF!</f>
        <v>#REF!</v>
      </c>
      <c r="J603" s="490" t="e">
        <f>'EVOX Top Level BOM'!#REF!</f>
        <v>#REF!</v>
      </c>
      <c r="K603" s="761"/>
      <c r="L603" s="761"/>
      <c r="M603" s="761"/>
      <c r="N603" s="764"/>
      <c r="O603" s="763"/>
      <c r="P603" s="723"/>
      <c r="R603" s="513"/>
      <c r="S603" s="348"/>
      <c r="T603" s="348"/>
      <c r="U603" s="348"/>
      <c r="V603" s="348"/>
      <c r="W603" s="348"/>
      <c r="X603" s="351"/>
      <c r="Y603" s="351"/>
      <c r="Z603" s="351"/>
      <c r="AA603" s="351"/>
      <c r="AB603" s="351"/>
      <c r="AC603" s="351"/>
      <c r="AD603" s="348"/>
      <c r="AE603" s="348"/>
      <c r="AF603" s="348"/>
      <c r="AG603" s="352"/>
      <c r="AH603" s="351"/>
      <c r="AI603" s="351"/>
      <c r="AJ603" s="351"/>
      <c r="AK603" s="351"/>
      <c r="AL603" s="351"/>
      <c r="AM603" s="348"/>
      <c r="AN603" s="348"/>
      <c r="AO603" s="348"/>
      <c r="AP603" s="348"/>
      <c r="AQ603" s="352"/>
      <c r="AR603" s="357"/>
      <c r="AS603" s="357"/>
      <c r="AT603" s="347"/>
      <c r="AU603" s="348"/>
      <c r="AV603" s="348"/>
      <c r="AW603" s="349"/>
      <c r="AX603" s="348"/>
      <c r="AY603" s="348"/>
      <c r="AZ603" s="348"/>
      <c r="BA603" s="348"/>
      <c r="BB603" s="348"/>
      <c r="BC603" s="348"/>
      <c r="BD603" s="348"/>
      <c r="BE603" s="365"/>
      <c r="BF603" s="348"/>
      <c r="BG603" s="348"/>
      <c r="BH603" s="348"/>
      <c r="BI603" s="348"/>
    </row>
    <row r="604" spans="2:61" s="377" customFormat="1" ht="14.4" x14ac:dyDescent="0.3">
      <c r="B604" s="348" t="e">
        <f>'EVOX Top Level BOM'!#REF!</f>
        <v>#REF!</v>
      </c>
      <c r="C604" s="351" t="e">
        <f>'EVOX Top Level BOM'!#REF!</f>
        <v>#REF!</v>
      </c>
      <c r="D604" s="351" t="e">
        <f>'EVOX Top Level BOM'!#REF!</f>
        <v>#REF!</v>
      </c>
      <c r="E604" s="586" t="e">
        <f>'EVOX Top Level BOM'!#REF!</f>
        <v>#REF!</v>
      </c>
      <c r="F604" s="586" t="e">
        <f>'EVOX Top Level BOM'!#REF!</f>
        <v>#REF!</v>
      </c>
      <c r="G604" s="586" t="e">
        <f>'EVOX Top Level BOM'!#REF!</f>
        <v>#REF!</v>
      </c>
      <c r="H604" s="491" t="e">
        <f>'EVOX Top Level BOM'!#REF!</f>
        <v>#REF!</v>
      </c>
      <c r="I604" s="456" t="e">
        <f>'EVOX Top Level BOM'!#REF!</f>
        <v>#REF!</v>
      </c>
      <c r="J604" s="490" t="e">
        <f>'EVOX Top Level BOM'!#REF!</f>
        <v>#REF!</v>
      </c>
      <c r="K604" s="761"/>
      <c r="L604" s="761"/>
      <c r="M604" s="761"/>
      <c r="N604" s="764"/>
      <c r="O604" s="763"/>
      <c r="P604" s="723"/>
      <c r="R604" s="513"/>
      <c r="S604" s="348"/>
      <c r="T604" s="348"/>
      <c r="U604" s="348"/>
      <c r="V604" s="348"/>
      <c r="W604" s="348"/>
      <c r="X604" s="351"/>
      <c r="Y604" s="351"/>
      <c r="Z604" s="351"/>
      <c r="AA604" s="351"/>
      <c r="AB604" s="351"/>
      <c r="AC604" s="351"/>
      <c r="AD604" s="348"/>
      <c r="AE604" s="348"/>
      <c r="AF604" s="348"/>
      <c r="AG604" s="352"/>
      <c r="AH604" s="351"/>
      <c r="AI604" s="351"/>
      <c r="AJ604" s="351"/>
      <c r="AK604" s="351"/>
      <c r="AL604" s="351"/>
      <c r="AM604" s="348"/>
      <c r="AN604" s="348"/>
      <c r="AO604" s="348"/>
      <c r="AP604" s="348"/>
      <c r="AQ604" s="352"/>
      <c r="AR604" s="357"/>
      <c r="AS604" s="357"/>
      <c r="AT604" s="347"/>
      <c r="AU604" s="348"/>
      <c r="AV604" s="348"/>
      <c r="AW604" s="349"/>
      <c r="AX604" s="348"/>
      <c r="AY604" s="348"/>
      <c r="AZ604" s="348"/>
      <c r="BA604" s="348"/>
      <c r="BB604" s="348"/>
      <c r="BC604" s="348"/>
      <c r="BD604" s="348"/>
      <c r="BE604" s="365"/>
      <c r="BF604" s="348"/>
      <c r="BG604" s="348"/>
      <c r="BH604" s="348"/>
      <c r="BI604" s="348"/>
    </row>
    <row r="605" spans="2:61" s="377" customFormat="1" ht="14.4" x14ac:dyDescent="0.3">
      <c r="B605" s="348" t="e">
        <f>'EVOX Top Level BOM'!#REF!</f>
        <v>#REF!</v>
      </c>
      <c r="C605" s="351" t="e">
        <f>'EVOX Top Level BOM'!#REF!</f>
        <v>#REF!</v>
      </c>
      <c r="D605" s="351" t="e">
        <f>'EVOX Top Level BOM'!#REF!</f>
        <v>#REF!</v>
      </c>
      <c r="E605" s="586" t="e">
        <f>'EVOX Top Level BOM'!#REF!</f>
        <v>#REF!</v>
      </c>
      <c r="F605" s="586" t="e">
        <f>'EVOX Top Level BOM'!#REF!</f>
        <v>#REF!</v>
      </c>
      <c r="G605" s="586" t="e">
        <f>'EVOX Top Level BOM'!#REF!</f>
        <v>#REF!</v>
      </c>
      <c r="H605" s="491" t="e">
        <f>'EVOX Top Level BOM'!#REF!</f>
        <v>#REF!</v>
      </c>
      <c r="I605" s="456" t="e">
        <f>'EVOX Top Level BOM'!#REF!</f>
        <v>#REF!</v>
      </c>
      <c r="J605" s="490" t="e">
        <f>'EVOX Top Level BOM'!#REF!</f>
        <v>#REF!</v>
      </c>
      <c r="K605" s="761"/>
      <c r="L605" s="761"/>
      <c r="M605" s="761"/>
      <c r="N605" s="764"/>
      <c r="O605" s="763"/>
      <c r="P605" s="723"/>
      <c r="R605" s="513"/>
      <c r="S605" s="348"/>
      <c r="T605" s="348"/>
      <c r="U605" s="348"/>
      <c r="V605" s="348"/>
      <c r="W605" s="348"/>
      <c r="X605" s="351"/>
      <c r="Y605" s="351"/>
      <c r="Z605" s="351"/>
      <c r="AA605" s="351"/>
      <c r="AB605" s="351"/>
      <c r="AC605" s="351"/>
      <c r="AD605" s="348"/>
      <c r="AE605" s="348"/>
      <c r="AF605" s="348"/>
      <c r="AG605" s="352"/>
      <c r="AH605" s="351"/>
      <c r="AI605" s="351"/>
      <c r="AJ605" s="351"/>
      <c r="AK605" s="351"/>
      <c r="AL605" s="351"/>
      <c r="AM605" s="348"/>
      <c r="AN605" s="348"/>
      <c r="AO605" s="348"/>
      <c r="AP605" s="348"/>
      <c r="AQ605" s="352"/>
      <c r="AR605" s="357"/>
      <c r="AS605" s="357"/>
      <c r="AT605" s="347"/>
      <c r="AU605" s="348"/>
      <c r="AV605" s="348"/>
      <c r="AW605" s="349"/>
      <c r="AX605" s="348"/>
      <c r="AY605" s="348"/>
      <c r="AZ605" s="348"/>
      <c r="BA605" s="348"/>
      <c r="BB605" s="348"/>
      <c r="BC605" s="348"/>
      <c r="BD605" s="348"/>
      <c r="BE605" s="365"/>
      <c r="BF605" s="348"/>
      <c r="BG605" s="348"/>
      <c r="BH605" s="348"/>
      <c r="BI605" s="348"/>
    </row>
    <row r="606" spans="2:61" s="377" customFormat="1" ht="14.4" x14ac:dyDescent="0.3">
      <c r="B606" s="348" t="e">
        <f>'EVOX Top Level BOM'!#REF!</f>
        <v>#REF!</v>
      </c>
      <c r="C606" s="351" t="e">
        <f>'EVOX Top Level BOM'!#REF!</f>
        <v>#REF!</v>
      </c>
      <c r="D606" s="351" t="e">
        <f>'EVOX Top Level BOM'!#REF!</f>
        <v>#REF!</v>
      </c>
      <c r="E606" s="586" t="e">
        <f>'EVOX Top Level BOM'!#REF!</f>
        <v>#REF!</v>
      </c>
      <c r="F606" s="586" t="e">
        <f>'EVOX Top Level BOM'!#REF!</f>
        <v>#REF!</v>
      </c>
      <c r="G606" s="586" t="e">
        <f>'EVOX Top Level BOM'!#REF!</f>
        <v>#REF!</v>
      </c>
      <c r="H606" s="491" t="e">
        <f>'EVOX Top Level BOM'!#REF!</f>
        <v>#REF!</v>
      </c>
      <c r="I606" s="456" t="e">
        <f>'EVOX Top Level BOM'!#REF!</f>
        <v>#REF!</v>
      </c>
      <c r="J606" s="490" t="e">
        <f>'EVOX Top Level BOM'!#REF!</f>
        <v>#REF!</v>
      </c>
      <c r="K606" s="761"/>
      <c r="L606" s="761"/>
      <c r="M606" s="761"/>
      <c r="N606" s="764"/>
      <c r="O606" s="763"/>
      <c r="P606" s="723"/>
      <c r="R606" s="513"/>
      <c r="S606" s="348"/>
      <c r="T606" s="348"/>
      <c r="U606" s="348"/>
      <c r="V606" s="348"/>
      <c r="W606" s="348"/>
      <c r="X606" s="351"/>
      <c r="Y606" s="351"/>
      <c r="Z606" s="351"/>
      <c r="AA606" s="351"/>
      <c r="AB606" s="351"/>
      <c r="AC606" s="351"/>
      <c r="AD606" s="348"/>
      <c r="AE606" s="348"/>
      <c r="AF606" s="348"/>
      <c r="AG606" s="352"/>
      <c r="AH606" s="351"/>
      <c r="AI606" s="351"/>
      <c r="AJ606" s="351"/>
      <c r="AK606" s="351"/>
      <c r="AL606" s="351"/>
      <c r="AM606" s="348"/>
      <c r="AN606" s="348"/>
      <c r="AO606" s="348"/>
      <c r="AP606" s="348"/>
      <c r="AQ606" s="352"/>
      <c r="AR606" s="357"/>
      <c r="AS606" s="357"/>
      <c r="AT606" s="347"/>
      <c r="AU606" s="348"/>
      <c r="AV606" s="348"/>
      <c r="AW606" s="349"/>
      <c r="AX606" s="348"/>
      <c r="AY606" s="348"/>
      <c r="AZ606" s="348"/>
      <c r="BA606" s="348"/>
      <c r="BB606" s="348"/>
      <c r="BC606" s="348"/>
      <c r="BD606" s="348"/>
      <c r="BE606" s="365"/>
      <c r="BF606" s="348"/>
      <c r="BG606" s="348"/>
      <c r="BH606" s="348"/>
      <c r="BI606" s="348"/>
    </row>
    <row r="607" spans="2:61" s="377" customFormat="1" ht="14.4" x14ac:dyDescent="0.3">
      <c r="B607" s="348" t="e">
        <f>'EVOX Top Level BOM'!#REF!</f>
        <v>#REF!</v>
      </c>
      <c r="C607" s="351" t="e">
        <f>'EVOX Top Level BOM'!#REF!</f>
        <v>#REF!</v>
      </c>
      <c r="D607" s="351" t="e">
        <f>'EVOX Top Level BOM'!#REF!</f>
        <v>#REF!</v>
      </c>
      <c r="E607" s="586" t="e">
        <f>'EVOX Top Level BOM'!#REF!</f>
        <v>#REF!</v>
      </c>
      <c r="F607" s="586" t="e">
        <f>'EVOX Top Level BOM'!#REF!</f>
        <v>#REF!</v>
      </c>
      <c r="G607" s="586" t="e">
        <f>'EVOX Top Level BOM'!#REF!</f>
        <v>#REF!</v>
      </c>
      <c r="H607" s="491" t="e">
        <f>'EVOX Top Level BOM'!#REF!</f>
        <v>#REF!</v>
      </c>
      <c r="I607" s="456" t="e">
        <f>'EVOX Top Level BOM'!#REF!</f>
        <v>#REF!</v>
      </c>
      <c r="J607" s="490" t="e">
        <f>'EVOX Top Level BOM'!#REF!</f>
        <v>#REF!</v>
      </c>
      <c r="K607" s="761"/>
      <c r="L607" s="761"/>
      <c r="M607" s="761"/>
      <c r="N607" s="764"/>
      <c r="O607" s="763"/>
      <c r="P607" s="723"/>
      <c r="R607" s="513"/>
      <c r="S607" s="348"/>
      <c r="T607" s="348"/>
      <c r="U607" s="348"/>
      <c r="V607" s="348"/>
      <c r="W607" s="348"/>
      <c r="X607" s="351"/>
      <c r="Y607" s="351"/>
      <c r="Z607" s="351"/>
      <c r="AA607" s="351"/>
      <c r="AB607" s="351"/>
      <c r="AC607" s="351"/>
      <c r="AD607" s="348"/>
      <c r="AE607" s="348"/>
      <c r="AF607" s="348"/>
      <c r="AG607" s="352"/>
      <c r="AH607" s="351"/>
      <c r="AI607" s="351"/>
      <c r="AJ607" s="351"/>
      <c r="AK607" s="351"/>
      <c r="AL607" s="351"/>
      <c r="AM607" s="348"/>
      <c r="AN607" s="348"/>
      <c r="AO607" s="348"/>
      <c r="AP607" s="348"/>
      <c r="AQ607" s="352"/>
      <c r="AR607" s="357"/>
      <c r="AS607" s="357"/>
      <c r="AT607" s="347"/>
      <c r="AU607" s="348"/>
      <c r="AV607" s="348"/>
      <c r="AW607" s="349"/>
      <c r="AX607" s="348"/>
      <c r="AY607" s="348"/>
      <c r="AZ607" s="348"/>
      <c r="BA607" s="348"/>
      <c r="BB607" s="348"/>
      <c r="BC607" s="348"/>
      <c r="BD607" s="348"/>
      <c r="BE607" s="365"/>
      <c r="BF607" s="348"/>
      <c r="BG607" s="348"/>
      <c r="BH607" s="348"/>
      <c r="BI607" s="348"/>
    </row>
    <row r="608" spans="2:61" s="377" customFormat="1" ht="14.4" x14ac:dyDescent="0.3">
      <c r="B608" s="348" t="e">
        <f>'EVOX Top Level BOM'!#REF!</f>
        <v>#REF!</v>
      </c>
      <c r="C608" s="351" t="e">
        <f>'EVOX Top Level BOM'!#REF!</f>
        <v>#REF!</v>
      </c>
      <c r="D608" s="351" t="e">
        <f>'EVOX Top Level BOM'!#REF!</f>
        <v>#REF!</v>
      </c>
      <c r="E608" s="586" t="e">
        <f>'EVOX Top Level BOM'!#REF!</f>
        <v>#REF!</v>
      </c>
      <c r="F608" s="586" t="e">
        <f>'EVOX Top Level BOM'!#REF!</f>
        <v>#REF!</v>
      </c>
      <c r="G608" s="586" t="e">
        <f>'EVOX Top Level BOM'!#REF!</f>
        <v>#REF!</v>
      </c>
      <c r="H608" s="491" t="e">
        <f>'EVOX Top Level BOM'!#REF!</f>
        <v>#REF!</v>
      </c>
      <c r="I608" s="456" t="e">
        <f>'EVOX Top Level BOM'!#REF!</f>
        <v>#REF!</v>
      </c>
      <c r="J608" s="490" t="e">
        <f>'EVOX Top Level BOM'!#REF!</f>
        <v>#REF!</v>
      </c>
      <c r="K608" s="761"/>
      <c r="L608" s="761"/>
      <c r="M608" s="761"/>
      <c r="N608" s="764"/>
      <c r="O608" s="763"/>
      <c r="P608" s="723"/>
      <c r="R608" s="513"/>
      <c r="S608" s="348"/>
      <c r="T608" s="348"/>
      <c r="U608" s="348"/>
      <c r="V608" s="348"/>
      <c r="W608" s="348"/>
      <c r="X608" s="351"/>
      <c r="Y608" s="351"/>
      <c r="Z608" s="351"/>
      <c r="AA608" s="351"/>
      <c r="AB608" s="351"/>
      <c r="AC608" s="351"/>
      <c r="AD608" s="348"/>
      <c r="AE608" s="348"/>
      <c r="AF608" s="348"/>
      <c r="AG608" s="352"/>
      <c r="AH608" s="351"/>
      <c r="AI608" s="351"/>
      <c r="AJ608" s="351"/>
      <c r="AK608" s="351"/>
      <c r="AL608" s="351"/>
      <c r="AM608" s="348"/>
      <c r="AN608" s="348"/>
      <c r="AO608" s="348"/>
      <c r="AP608" s="348"/>
      <c r="AQ608" s="352"/>
      <c r="AR608" s="357"/>
      <c r="AS608" s="357"/>
      <c r="AT608" s="347"/>
      <c r="AU608" s="348"/>
      <c r="AV608" s="348"/>
      <c r="AW608" s="349"/>
      <c r="AX608" s="348"/>
      <c r="AY608" s="348"/>
      <c r="AZ608" s="348"/>
      <c r="BA608" s="348"/>
      <c r="BB608" s="348"/>
      <c r="BC608" s="348"/>
      <c r="BD608" s="348"/>
      <c r="BE608" s="365"/>
      <c r="BF608" s="348"/>
      <c r="BG608" s="348"/>
      <c r="BH608" s="348"/>
      <c r="BI608" s="348"/>
    </row>
    <row r="609" spans="1:61" s="377" customFormat="1" ht="14.4" x14ac:dyDescent="0.3">
      <c r="B609" s="348" t="e">
        <f>'EVOX Top Level BOM'!#REF!</f>
        <v>#REF!</v>
      </c>
      <c r="C609" s="351" t="e">
        <f>'EVOX Top Level BOM'!#REF!</f>
        <v>#REF!</v>
      </c>
      <c r="D609" s="351" t="e">
        <f>'EVOX Top Level BOM'!#REF!</f>
        <v>#REF!</v>
      </c>
      <c r="E609" s="586" t="e">
        <f>'EVOX Top Level BOM'!#REF!</f>
        <v>#REF!</v>
      </c>
      <c r="F609" s="586" t="e">
        <f>'EVOX Top Level BOM'!#REF!</f>
        <v>#REF!</v>
      </c>
      <c r="G609" s="586" t="e">
        <f>'EVOX Top Level BOM'!#REF!</f>
        <v>#REF!</v>
      </c>
      <c r="H609" s="491" t="e">
        <f>'EVOX Top Level BOM'!#REF!</f>
        <v>#REF!</v>
      </c>
      <c r="I609" s="456" t="e">
        <f>'EVOX Top Level BOM'!#REF!</f>
        <v>#REF!</v>
      </c>
      <c r="J609" s="490" t="e">
        <f>'EVOX Top Level BOM'!#REF!</f>
        <v>#REF!</v>
      </c>
      <c r="K609" s="761"/>
      <c r="L609" s="761"/>
      <c r="M609" s="761"/>
      <c r="N609" s="764"/>
      <c r="O609" s="763"/>
      <c r="P609" s="723"/>
      <c r="R609" s="513"/>
      <c r="S609" s="348"/>
      <c r="T609" s="348"/>
      <c r="U609" s="348"/>
      <c r="V609" s="348"/>
      <c r="W609" s="348"/>
      <c r="X609" s="351"/>
      <c r="Y609" s="351"/>
      <c r="Z609" s="351"/>
      <c r="AA609" s="351"/>
      <c r="AB609" s="351"/>
      <c r="AC609" s="351"/>
      <c r="AD609" s="348"/>
      <c r="AE609" s="348"/>
      <c r="AF609" s="348"/>
      <c r="AG609" s="352"/>
      <c r="AH609" s="351"/>
      <c r="AI609" s="351"/>
      <c r="AJ609" s="351"/>
      <c r="AK609" s="351"/>
      <c r="AL609" s="351"/>
      <c r="AM609" s="348"/>
      <c r="AN609" s="348"/>
      <c r="AO609" s="348"/>
      <c r="AP609" s="348"/>
      <c r="AQ609" s="352"/>
      <c r="AR609" s="357"/>
      <c r="AS609" s="357"/>
      <c r="AT609" s="347"/>
      <c r="AU609" s="348"/>
      <c r="AV609" s="348"/>
      <c r="AW609" s="349"/>
      <c r="AX609" s="348"/>
      <c r="AY609" s="348"/>
      <c r="AZ609" s="348"/>
      <c r="BA609" s="348"/>
      <c r="BB609" s="348"/>
      <c r="BC609" s="348"/>
      <c r="BD609" s="348"/>
      <c r="BE609" s="365"/>
      <c r="BF609" s="348"/>
      <c r="BG609" s="348"/>
      <c r="BH609" s="348"/>
      <c r="BI609" s="348"/>
    </row>
    <row r="610" spans="1:61" s="377" customFormat="1" ht="14.4" x14ac:dyDescent="0.3">
      <c r="B610" s="348" t="e">
        <f>'EVOX Top Level BOM'!#REF!</f>
        <v>#REF!</v>
      </c>
      <c r="C610" s="351" t="e">
        <f>'EVOX Top Level BOM'!#REF!</f>
        <v>#REF!</v>
      </c>
      <c r="D610" s="351" t="e">
        <f>'EVOX Top Level BOM'!#REF!</f>
        <v>#REF!</v>
      </c>
      <c r="E610" s="586" t="e">
        <f>'EVOX Top Level BOM'!#REF!</f>
        <v>#REF!</v>
      </c>
      <c r="F610" s="586" t="e">
        <f>'EVOX Top Level BOM'!#REF!</f>
        <v>#REF!</v>
      </c>
      <c r="G610" s="586" t="e">
        <f>'EVOX Top Level BOM'!#REF!</f>
        <v>#REF!</v>
      </c>
      <c r="H610" s="491" t="e">
        <f>'EVOX Top Level BOM'!#REF!</f>
        <v>#REF!</v>
      </c>
      <c r="I610" s="456" t="e">
        <f>'EVOX Top Level BOM'!#REF!</f>
        <v>#REF!</v>
      </c>
      <c r="J610" s="490" t="e">
        <f>'EVOX Top Level BOM'!#REF!</f>
        <v>#REF!</v>
      </c>
      <c r="K610" s="761"/>
      <c r="L610" s="761"/>
      <c r="M610" s="761"/>
      <c r="N610" s="764"/>
      <c r="O610" s="763"/>
      <c r="P610" s="723"/>
      <c r="R610" s="513"/>
      <c r="S610" s="348"/>
      <c r="T610" s="348"/>
      <c r="U610" s="348"/>
      <c r="V610" s="348"/>
      <c r="W610" s="348"/>
      <c r="X610" s="351"/>
      <c r="Y610" s="351"/>
      <c r="Z610" s="351"/>
      <c r="AA610" s="351"/>
      <c r="AB610" s="351"/>
      <c r="AC610" s="351"/>
      <c r="AD610" s="348"/>
      <c r="AE610" s="348"/>
      <c r="AF610" s="348"/>
      <c r="AG610" s="352"/>
      <c r="AH610" s="351"/>
      <c r="AI610" s="351"/>
      <c r="AJ610" s="351"/>
      <c r="AK610" s="351"/>
      <c r="AL610" s="351"/>
      <c r="AM610" s="348"/>
      <c r="AN610" s="348"/>
      <c r="AO610" s="348"/>
      <c r="AP610" s="348"/>
      <c r="AQ610" s="352"/>
      <c r="AR610" s="357"/>
      <c r="AS610" s="357"/>
      <c r="AT610" s="347"/>
      <c r="AU610" s="348"/>
      <c r="AV610" s="348"/>
      <c r="AW610" s="349"/>
      <c r="AX610" s="348"/>
      <c r="AY610" s="348"/>
      <c r="AZ610" s="348"/>
      <c r="BA610" s="348"/>
      <c r="BB610" s="348"/>
      <c r="BC610" s="348"/>
      <c r="BD610" s="348"/>
      <c r="BE610" s="365"/>
      <c r="BF610" s="348"/>
      <c r="BG610" s="348"/>
      <c r="BH610" s="348"/>
      <c r="BI610" s="348"/>
    </row>
    <row r="611" spans="1:61" s="377" customFormat="1" ht="14.4" x14ac:dyDescent="0.3">
      <c r="B611" s="348" t="e">
        <f>'EVOX Top Level BOM'!#REF!</f>
        <v>#REF!</v>
      </c>
      <c r="C611" s="351" t="e">
        <f>'EVOX Top Level BOM'!#REF!</f>
        <v>#REF!</v>
      </c>
      <c r="D611" s="351" t="e">
        <f>'EVOX Top Level BOM'!#REF!</f>
        <v>#REF!</v>
      </c>
      <c r="E611" s="586" t="e">
        <f>'EVOX Top Level BOM'!#REF!</f>
        <v>#REF!</v>
      </c>
      <c r="F611" s="586" t="e">
        <f>'EVOX Top Level BOM'!#REF!</f>
        <v>#REF!</v>
      </c>
      <c r="G611" s="586" t="e">
        <f>'EVOX Top Level BOM'!#REF!</f>
        <v>#REF!</v>
      </c>
      <c r="H611" s="491" t="e">
        <f>'EVOX Top Level BOM'!#REF!</f>
        <v>#REF!</v>
      </c>
      <c r="I611" s="456" t="e">
        <f>'EVOX Top Level BOM'!#REF!</f>
        <v>#REF!</v>
      </c>
      <c r="J611" s="490" t="e">
        <f>'EVOX Top Level BOM'!#REF!</f>
        <v>#REF!</v>
      </c>
      <c r="K611" s="761"/>
      <c r="L611" s="761"/>
      <c r="M611" s="761"/>
      <c r="N611" s="764"/>
      <c r="O611" s="763"/>
      <c r="P611" s="723"/>
      <c r="R611" s="513"/>
      <c r="S611" s="348"/>
      <c r="T611" s="348"/>
      <c r="U611" s="348"/>
      <c r="V611" s="348"/>
      <c r="W611" s="348"/>
      <c r="X611" s="351"/>
      <c r="Y611" s="351"/>
      <c r="Z611" s="351"/>
      <c r="AA611" s="351"/>
      <c r="AB611" s="351"/>
      <c r="AC611" s="351"/>
      <c r="AD611" s="348"/>
      <c r="AE611" s="348"/>
      <c r="AF611" s="348"/>
      <c r="AG611" s="352"/>
      <c r="AH611" s="351"/>
      <c r="AI611" s="351"/>
      <c r="AJ611" s="351"/>
      <c r="AK611" s="351"/>
      <c r="AL611" s="351"/>
      <c r="AM611" s="348"/>
      <c r="AN611" s="348"/>
      <c r="AO611" s="348"/>
      <c r="AP611" s="348"/>
      <c r="AQ611" s="352"/>
      <c r="AR611" s="357"/>
      <c r="AS611" s="357"/>
      <c r="AT611" s="347"/>
      <c r="AU611" s="348"/>
      <c r="AV611" s="348"/>
      <c r="AW611" s="349"/>
      <c r="AX611" s="348"/>
      <c r="AY611" s="348"/>
      <c r="AZ611" s="348"/>
      <c r="BA611" s="348"/>
      <c r="BB611" s="348"/>
      <c r="BC611" s="348"/>
      <c r="BD611" s="348"/>
      <c r="BE611" s="365"/>
      <c r="BF611" s="348"/>
      <c r="BG611" s="348"/>
      <c r="BH611" s="348"/>
      <c r="BI611" s="348"/>
    </row>
    <row r="612" spans="1:61" s="377" customFormat="1" ht="14.4" x14ac:dyDescent="0.3">
      <c r="B612" s="348" t="e">
        <f>'EVOX Top Level BOM'!#REF!</f>
        <v>#REF!</v>
      </c>
      <c r="C612" s="351" t="e">
        <f>'EVOX Top Level BOM'!#REF!</f>
        <v>#REF!</v>
      </c>
      <c r="D612" s="351" t="e">
        <f>'EVOX Top Level BOM'!#REF!</f>
        <v>#REF!</v>
      </c>
      <c r="E612" s="586" t="e">
        <f>'EVOX Top Level BOM'!#REF!</f>
        <v>#REF!</v>
      </c>
      <c r="F612" s="586" t="e">
        <f>'EVOX Top Level BOM'!#REF!</f>
        <v>#REF!</v>
      </c>
      <c r="G612" s="586" t="e">
        <f>'EVOX Top Level BOM'!#REF!</f>
        <v>#REF!</v>
      </c>
      <c r="H612" s="491" t="e">
        <f>'EVOX Top Level BOM'!#REF!</f>
        <v>#REF!</v>
      </c>
      <c r="I612" s="456" t="e">
        <f>'EVOX Top Level BOM'!#REF!</f>
        <v>#REF!</v>
      </c>
      <c r="J612" s="490" t="e">
        <f>'EVOX Top Level BOM'!#REF!</f>
        <v>#REF!</v>
      </c>
      <c r="K612" s="761"/>
      <c r="L612" s="761"/>
      <c r="M612" s="761"/>
      <c r="N612" s="764"/>
      <c r="O612" s="763"/>
      <c r="P612" s="723"/>
      <c r="R612" s="513"/>
      <c r="S612" s="348"/>
      <c r="T612" s="348"/>
      <c r="U612" s="348"/>
      <c r="V612" s="348"/>
      <c r="W612" s="348"/>
      <c r="X612" s="351"/>
      <c r="Y612" s="351"/>
      <c r="Z612" s="351"/>
      <c r="AA612" s="351"/>
      <c r="AB612" s="351"/>
      <c r="AC612" s="351"/>
      <c r="AD612" s="348"/>
      <c r="AE612" s="348"/>
      <c r="AF612" s="348"/>
      <c r="AG612" s="352"/>
      <c r="AH612" s="351"/>
      <c r="AI612" s="351"/>
      <c r="AJ612" s="351"/>
      <c r="AK612" s="351"/>
      <c r="AL612" s="351"/>
      <c r="AM612" s="348"/>
      <c r="AN612" s="348"/>
      <c r="AO612" s="348"/>
      <c r="AP612" s="348"/>
      <c r="AQ612" s="352"/>
      <c r="AR612" s="357"/>
      <c r="AS612" s="357"/>
      <c r="AT612" s="347"/>
      <c r="AU612" s="348"/>
      <c r="AV612" s="348"/>
      <c r="AW612" s="349"/>
      <c r="AX612" s="348"/>
      <c r="AY612" s="348"/>
      <c r="AZ612" s="348"/>
      <c r="BA612" s="348"/>
      <c r="BB612" s="348"/>
      <c r="BC612" s="348"/>
      <c r="BD612" s="348"/>
      <c r="BE612" s="365"/>
      <c r="BF612" s="348"/>
      <c r="BG612" s="348"/>
      <c r="BH612" s="348"/>
      <c r="BI612" s="348"/>
    </row>
    <row r="613" spans="1:61" s="377" customFormat="1" ht="14.4" x14ac:dyDescent="0.3">
      <c r="B613" s="348" t="e">
        <f>'EVOX Top Level BOM'!#REF!</f>
        <v>#REF!</v>
      </c>
      <c r="C613" s="351" t="e">
        <f>'EVOX Top Level BOM'!#REF!</f>
        <v>#REF!</v>
      </c>
      <c r="D613" s="351" t="e">
        <f>'EVOX Top Level BOM'!#REF!</f>
        <v>#REF!</v>
      </c>
      <c r="E613" s="586" t="e">
        <f>'EVOX Top Level BOM'!#REF!</f>
        <v>#REF!</v>
      </c>
      <c r="F613" s="586" t="e">
        <f>'EVOX Top Level BOM'!#REF!</f>
        <v>#REF!</v>
      </c>
      <c r="G613" s="586" t="e">
        <f>'EVOX Top Level BOM'!#REF!</f>
        <v>#REF!</v>
      </c>
      <c r="H613" s="491" t="e">
        <f>'EVOX Top Level BOM'!#REF!</f>
        <v>#REF!</v>
      </c>
      <c r="I613" s="456" t="e">
        <f>'EVOX Top Level BOM'!#REF!</f>
        <v>#REF!</v>
      </c>
      <c r="J613" s="490" t="e">
        <f>'EVOX Top Level BOM'!#REF!</f>
        <v>#REF!</v>
      </c>
      <c r="K613" s="761"/>
      <c r="L613" s="761"/>
      <c r="M613" s="761"/>
      <c r="N613" s="764"/>
      <c r="O613" s="763"/>
      <c r="P613" s="723"/>
      <c r="R613" s="513"/>
      <c r="S613" s="348"/>
      <c r="T613" s="348"/>
      <c r="U613" s="348"/>
      <c r="V613" s="348"/>
      <c r="W613" s="348"/>
      <c r="X613" s="351"/>
      <c r="Y613" s="351"/>
      <c r="Z613" s="351"/>
      <c r="AA613" s="351"/>
      <c r="AB613" s="351"/>
      <c r="AC613" s="351"/>
      <c r="AD613" s="348"/>
      <c r="AE613" s="348"/>
      <c r="AF613" s="348"/>
      <c r="AG613" s="352"/>
      <c r="AH613" s="351"/>
      <c r="AI613" s="351"/>
      <c r="AJ613" s="351"/>
      <c r="AK613" s="351"/>
      <c r="AL613" s="351"/>
      <c r="AM613" s="348"/>
      <c r="AN613" s="348"/>
      <c r="AO613" s="348"/>
      <c r="AP613" s="348"/>
      <c r="AQ613" s="352"/>
      <c r="AR613" s="357"/>
      <c r="AS613" s="357"/>
      <c r="AT613" s="347"/>
      <c r="AU613" s="348"/>
      <c r="AV613" s="348"/>
      <c r="AW613" s="349"/>
      <c r="AX613" s="348"/>
      <c r="AY613" s="348"/>
      <c r="AZ613" s="348"/>
      <c r="BA613" s="348"/>
      <c r="BB613" s="348"/>
      <c r="BC613" s="348"/>
      <c r="BD613" s="348"/>
      <c r="BE613" s="365"/>
      <c r="BF613" s="348"/>
      <c r="BG613" s="348"/>
      <c r="BH613" s="348"/>
      <c r="BI613" s="348"/>
    </row>
    <row r="614" spans="1:61" s="377" customFormat="1" ht="14.4" x14ac:dyDescent="0.3">
      <c r="B614" s="348" t="e">
        <f>'EVOX Top Level BOM'!#REF!</f>
        <v>#REF!</v>
      </c>
      <c r="C614" s="351" t="e">
        <f>'EVOX Top Level BOM'!#REF!</f>
        <v>#REF!</v>
      </c>
      <c r="D614" s="351" t="e">
        <f>'EVOX Top Level BOM'!#REF!</f>
        <v>#REF!</v>
      </c>
      <c r="E614" s="586" t="e">
        <f>'EVOX Top Level BOM'!#REF!</f>
        <v>#REF!</v>
      </c>
      <c r="F614" s="586" t="e">
        <f>'EVOX Top Level BOM'!#REF!</f>
        <v>#REF!</v>
      </c>
      <c r="G614" s="586" t="e">
        <f>'EVOX Top Level BOM'!#REF!</f>
        <v>#REF!</v>
      </c>
      <c r="H614" s="491" t="e">
        <f>'EVOX Top Level BOM'!#REF!</f>
        <v>#REF!</v>
      </c>
      <c r="I614" s="456" t="e">
        <f>'EVOX Top Level BOM'!#REF!</f>
        <v>#REF!</v>
      </c>
      <c r="J614" s="490" t="e">
        <f>'EVOX Top Level BOM'!#REF!</f>
        <v>#REF!</v>
      </c>
      <c r="K614" s="761"/>
      <c r="L614" s="761"/>
      <c r="M614" s="761"/>
      <c r="N614" s="764"/>
      <c r="O614" s="763"/>
      <c r="P614" s="723"/>
      <c r="R614" s="513"/>
      <c r="S614" s="348"/>
      <c r="T614" s="348"/>
      <c r="U614" s="348"/>
      <c r="V614" s="348"/>
      <c r="W614" s="348"/>
      <c r="X614" s="351"/>
      <c r="Y614" s="351"/>
      <c r="Z614" s="351"/>
      <c r="AA614" s="351"/>
      <c r="AB614" s="351"/>
      <c r="AC614" s="351"/>
      <c r="AD614" s="348"/>
      <c r="AE614" s="348"/>
      <c r="AF614" s="348"/>
      <c r="AG614" s="352"/>
      <c r="AH614" s="351"/>
      <c r="AI614" s="351"/>
      <c r="AJ614" s="351"/>
      <c r="AK614" s="351"/>
      <c r="AL614" s="351"/>
      <c r="AM614" s="348"/>
      <c r="AN614" s="348"/>
      <c r="AO614" s="348"/>
      <c r="AP614" s="348"/>
      <c r="AQ614" s="352"/>
      <c r="AR614" s="357"/>
      <c r="AS614" s="357"/>
      <c r="AT614" s="347"/>
      <c r="AU614" s="348"/>
      <c r="AV614" s="348"/>
      <c r="AW614" s="349"/>
      <c r="AX614" s="348"/>
      <c r="AY614" s="348"/>
      <c r="AZ614" s="348"/>
      <c r="BA614" s="348"/>
      <c r="BB614" s="348"/>
      <c r="BC614" s="348"/>
      <c r="BD614" s="348"/>
      <c r="BE614" s="365"/>
      <c r="BF614" s="348"/>
      <c r="BG614" s="348"/>
      <c r="BH614" s="348"/>
      <c r="BI614" s="348"/>
    </row>
    <row r="615" spans="1:61" s="377" customFormat="1" ht="14.4" x14ac:dyDescent="0.3">
      <c r="B615" s="348" t="e">
        <f>'EVOX Top Level BOM'!#REF!</f>
        <v>#REF!</v>
      </c>
      <c r="C615" s="351" t="e">
        <f>'EVOX Top Level BOM'!#REF!</f>
        <v>#REF!</v>
      </c>
      <c r="D615" s="351" t="e">
        <f>'EVOX Top Level BOM'!#REF!</f>
        <v>#REF!</v>
      </c>
      <c r="E615" s="586" t="e">
        <f>'EVOX Top Level BOM'!#REF!</f>
        <v>#REF!</v>
      </c>
      <c r="F615" s="586" t="e">
        <f>'EVOX Top Level BOM'!#REF!</f>
        <v>#REF!</v>
      </c>
      <c r="G615" s="586" t="e">
        <f>'EVOX Top Level BOM'!#REF!</f>
        <v>#REF!</v>
      </c>
      <c r="H615" s="491" t="e">
        <f>'EVOX Top Level BOM'!#REF!</f>
        <v>#REF!</v>
      </c>
      <c r="I615" s="456" t="e">
        <f>'EVOX Top Level BOM'!#REF!</f>
        <v>#REF!</v>
      </c>
      <c r="J615" s="490" t="e">
        <f>'EVOX Top Level BOM'!#REF!</f>
        <v>#REF!</v>
      </c>
      <c r="K615" s="761"/>
      <c r="L615" s="761"/>
      <c r="M615" s="761"/>
      <c r="N615" s="764"/>
      <c r="O615" s="763"/>
      <c r="P615" s="723"/>
      <c r="R615" s="513"/>
      <c r="S615" s="348"/>
      <c r="T615" s="348"/>
      <c r="U615" s="348"/>
      <c r="V615" s="348"/>
      <c r="W615" s="348"/>
      <c r="X615" s="351"/>
      <c r="Y615" s="351"/>
      <c r="Z615" s="351"/>
      <c r="AA615" s="351"/>
      <c r="AB615" s="351"/>
      <c r="AC615" s="351"/>
      <c r="AD615" s="348"/>
      <c r="AE615" s="348"/>
      <c r="AF615" s="348"/>
      <c r="AG615" s="352"/>
      <c r="AH615" s="351"/>
      <c r="AI615" s="351"/>
      <c r="AJ615" s="351"/>
      <c r="AK615" s="351"/>
      <c r="AL615" s="351"/>
      <c r="AM615" s="348"/>
      <c r="AN615" s="348"/>
      <c r="AO615" s="348"/>
      <c r="AP615" s="348"/>
      <c r="AQ615" s="352"/>
      <c r="AR615" s="357"/>
      <c r="AS615" s="357"/>
      <c r="AT615" s="347"/>
      <c r="AU615" s="348"/>
      <c r="AV615" s="348"/>
      <c r="AW615" s="349"/>
      <c r="AX615" s="348"/>
      <c r="AY615" s="348"/>
      <c r="AZ615" s="348"/>
      <c r="BA615" s="348"/>
      <c r="BB615" s="348"/>
      <c r="BC615" s="348"/>
      <c r="BD615" s="348"/>
      <c r="BE615" s="365"/>
      <c r="BF615" s="348"/>
      <c r="BG615" s="348"/>
      <c r="BH615" s="348"/>
      <c r="BI615" s="348"/>
    </row>
    <row r="616" spans="1:61" s="377" customFormat="1" ht="14.4" x14ac:dyDescent="0.3">
      <c r="B616" s="348" t="e">
        <f>'EVOX Top Level BOM'!#REF!</f>
        <v>#REF!</v>
      </c>
      <c r="C616" s="351" t="e">
        <f>'EVOX Top Level BOM'!#REF!</f>
        <v>#REF!</v>
      </c>
      <c r="D616" s="351" t="e">
        <f>'EVOX Top Level BOM'!#REF!</f>
        <v>#REF!</v>
      </c>
      <c r="E616" s="586" t="e">
        <f>'EVOX Top Level BOM'!#REF!</f>
        <v>#REF!</v>
      </c>
      <c r="F616" s="586" t="e">
        <f>'EVOX Top Level BOM'!#REF!</f>
        <v>#REF!</v>
      </c>
      <c r="G616" s="586" t="e">
        <f>'EVOX Top Level BOM'!#REF!</f>
        <v>#REF!</v>
      </c>
      <c r="H616" s="491" t="e">
        <f>'EVOX Top Level BOM'!#REF!</f>
        <v>#REF!</v>
      </c>
      <c r="I616" s="456" t="e">
        <f>'EVOX Top Level BOM'!#REF!</f>
        <v>#REF!</v>
      </c>
      <c r="J616" s="490" t="e">
        <f>'EVOX Top Level BOM'!#REF!</f>
        <v>#REF!</v>
      </c>
      <c r="K616" s="761"/>
      <c r="L616" s="761"/>
      <c r="M616" s="761"/>
      <c r="N616" s="764"/>
      <c r="O616" s="763"/>
      <c r="P616" s="723"/>
      <c r="R616" s="513"/>
      <c r="S616" s="348"/>
      <c r="T616" s="348"/>
      <c r="U616" s="348"/>
      <c r="V616" s="348"/>
      <c r="W616" s="348"/>
      <c r="X616" s="351"/>
      <c r="Y616" s="351"/>
      <c r="Z616" s="351"/>
      <c r="AA616" s="351"/>
      <c r="AB616" s="351"/>
      <c r="AC616" s="351"/>
      <c r="AD616" s="348"/>
      <c r="AE616" s="348"/>
      <c r="AF616" s="348"/>
      <c r="AG616" s="352"/>
      <c r="AH616" s="351"/>
      <c r="AI616" s="351"/>
      <c r="AJ616" s="351"/>
      <c r="AK616" s="351"/>
      <c r="AL616" s="351"/>
      <c r="AM616" s="348"/>
      <c r="AN616" s="348"/>
      <c r="AO616" s="348"/>
      <c r="AP616" s="348"/>
      <c r="AQ616" s="352"/>
      <c r="AR616" s="357"/>
      <c r="AS616" s="357"/>
      <c r="AT616" s="347"/>
      <c r="AU616" s="348"/>
      <c r="AV616" s="348"/>
      <c r="AW616" s="349"/>
      <c r="AX616" s="348"/>
      <c r="AY616" s="348"/>
      <c r="AZ616" s="348"/>
      <c r="BA616" s="348"/>
      <c r="BB616" s="348"/>
      <c r="BC616" s="348"/>
      <c r="BD616" s="348"/>
      <c r="BE616" s="365"/>
      <c r="BF616" s="348"/>
      <c r="BG616" s="348"/>
      <c r="BH616" s="348"/>
      <c r="BI616" s="348"/>
    </row>
    <row r="617" spans="1:61" s="377" customFormat="1" ht="14.4" x14ac:dyDescent="0.3">
      <c r="B617" s="348" t="e">
        <f>'EVOX Top Level BOM'!#REF!</f>
        <v>#REF!</v>
      </c>
      <c r="C617" s="351" t="e">
        <f>'EVOX Top Level BOM'!#REF!</f>
        <v>#REF!</v>
      </c>
      <c r="D617" s="351" t="e">
        <f>'EVOX Top Level BOM'!#REF!</f>
        <v>#REF!</v>
      </c>
      <c r="E617" s="586" t="e">
        <f>'EVOX Top Level BOM'!#REF!</f>
        <v>#REF!</v>
      </c>
      <c r="F617" s="586" t="e">
        <f>'EVOX Top Level BOM'!#REF!</f>
        <v>#REF!</v>
      </c>
      <c r="G617" s="586" t="e">
        <f>'EVOX Top Level BOM'!#REF!</f>
        <v>#REF!</v>
      </c>
      <c r="H617" s="491" t="e">
        <f>'EVOX Top Level BOM'!#REF!</f>
        <v>#REF!</v>
      </c>
      <c r="I617" s="456" t="e">
        <f>'EVOX Top Level BOM'!#REF!</f>
        <v>#REF!</v>
      </c>
      <c r="J617" s="490" t="e">
        <f>'EVOX Top Level BOM'!#REF!</f>
        <v>#REF!</v>
      </c>
      <c r="K617" s="761"/>
      <c r="L617" s="761"/>
      <c r="M617" s="761"/>
      <c r="N617" s="764"/>
      <c r="O617" s="763"/>
      <c r="P617" s="723"/>
      <c r="R617" s="513"/>
      <c r="S617" s="348"/>
      <c r="T617" s="348"/>
      <c r="U617" s="348"/>
      <c r="V617" s="348"/>
      <c r="W617" s="348"/>
      <c r="X617" s="351"/>
      <c r="Y617" s="351"/>
      <c r="Z617" s="351"/>
      <c r="AA617" s="351"/>
      <c r="AB617" s="351"/>
      <c r="AC617" s="351"/>
      <c r="AD617" s="348"/>
      <c r="AE617" s="348"/>
      <c r="AF617" s="348"/>
      <c r="AG617" s="352"/>
      <c r="AH617" s="351"/>
      <c r="AI617" s="351"/>
      <c r="AJ617" s="351"/>
      <c r="AK617" s="351"/>
      <c r="AL617" s="351"/>
      <c r="AM617" s="348"/>
      <c r="AN617" s="348"/>
      <c r="AO617" s="348"/>
      <c r="AP617" s="348"/>
      <c r="AQ617" s="352"/>
      <c r="AR617" s="357"/>
      <c r="AS617" s="357"/>
      <c r="AT617" s="347"/>
      <c r="AU617" s="348"/>
      <c r="AV617" s="348"/>
      <c r="AW617" s="349"/>
      <c r="AX617" s="348"/>
      <c r="AY617" s="348"/>
      <c r="AZ617" s="348"/>
      <c r="BA617" s="348"/>
      <c r="BB617" s="348"/>
      <c r="BC617" s="348"/>
      <c r="BD617" s="348"/>
      <c r="BE617" s="365"/>
      <c r="BF617" s="348"/>
      <c r="BG617" s="348"/>
      <c r="BH617" s="348"/>
      <c r="BI617" s="348"/>
    </row>
    <row r="618" spans="1:61" s="363" customFormat="1" ht="14.4" x14ac:dyDescent="0.3">
      <c r="A618" s="708"/>
      <c r="B618" s="519" t="e">
        <f>'EVOX Top Level BOM'!#REF!</f>
        <v>#REF!</v>
      </c>
      <c r="C618" s="609" t="e">
        <f>'EVOX Top Level BOM'!#REF!</f>
        <v>#REF!</v>
      </c>
      <c r="D618" s="609" t="e">
        <f>'EVOX Top Level BOM'!#REF!</f>
        <v>#REF!</v>
      </c>
      <c r="E618" s="586" t="e">
        <f>'EVOX Top Level BOM'!#REF!</f>
        <v>#REF!</v>
      </c>
      <c r="F618" s="586" t="e">
        <f>'EVOX Top Level BOM'!#REF!</f>
        <v>#REF!</v>
      </c>
      <c r="G618" s="586" t="e">
        <f>'EVOX Top Level BOM'!#REF!</f>
        <v>#REF!</v>
      </c>
      <c r="H618" s="491" t="e">
        <f>'EVOX Top Level BOM'!#REF!</f>
        <v>#REF!</v>
      </c>
      <c r="I618" s="456" t="e">
        <f>'EVOX Top Level BOM'!#REF!</f>
        <v>#REF!</v>
      </c>
      <c r="J618" s="490" t="e">
        <f>'EVOX Top Level BOM'!#REF!</f>
        <v>#REF!</v>
      </c>
      <c r="K618" s="769"/>
      <c r="L618" s="769"/>
      <c r="M618" s="769"/>
      <c r="N618" s="771"/>
      <c r="O618" s="772"/>
      <c r="P618" s="726"/>
      <c r="Q618" s="377"/>
      <c r="R618" s="519"/>
      <c r="S618" s="455"/>
      <c r="T618" s="455"/>
      <c r="U618" s="455"/>
      <c r="V618" s="455"/>
      <c r="W618" s="455"/>
      <c r="X618" s="609"/>
      <c r="Y618" s="609"/>
      <c r="Z618" s="609"/>
      <c r="AA618" s="609"/>
      <c r="AB618" s="609"/>
      <c r="AC618" s="709"/>
      <c r="AD618" s="455"/>
      <c r="AE618" s="455"/>
      <c r="AF618" s="455"/>
      <c r="AG618" s="672"/>
      <c r="AH618" s="609"/>
      <c r="AI618" s="609"/>
      <c r="AJ618" s="609"/>
      <c r="AK618" s="609"/>
      <c r="AL618" s="609"/>
      <c r="AM618" s="455"/>
      <c r="AN618" s="455"/>
      <c r="AO618" s="455"/>
      <c r="AP618" s="455"/>
      <c r="AQ618" s="672"/>
      <c r="AR618" s="673"/>
      <c r="AS618" s="673"/>
      <c r="AT618" s="674"/>
      <c r="AU618" s="455"/>
      <c r="AV618" s="455"/>
      <c r="AW618" s="675"/>
      <c r="AX618" s="455"/>
      <c r="AY618" s="455"/>
      <c r="AZ618" s="455"/>
      <c r="BA618" s="455"/>
      <c r="BB618" s="455"/>
      <c r="BC618" s="455"/>
      <c r="BD618" s="455"/>
      <c r="BE618" s="26"/>
      <c r="BF618" s="294"/>
      <c r="BG618" s="294"/>
      <c r="BH618" s="294"/>
      <c r="BI618" s="294"/>
    </row>
    <row r="619" spans="1:61" s="363" customFormat="1" ht="14.4" x14ac:dyDescent="0.3">
      <c r="A619" s="708"/>
      <c r="B619" s="519" t="e">
        <f>'EVOX Top Level BOM'!#REF!</f>
        <v>#REF!</v>
      </c>
      <c r="C619" s="609" t="e">
        <f>'EVOX Top Level BOM'!#REF!</f>
        <v>#REF!</v>
      </c>
      <c r="D619" s="609" t="e">
        <f>'EVOX Top Level BOM'!#REF!</f>
        <v>#REF!</v>
      </c>
      <c r="E619" s="586" t="e">
        <f>'EVOX Top Level BOM'!#REF!</f>
        <v>#REF!</v>
      </c>
      <c r="F619" s="586" t="e">
        <f>'EVOX Top Level BOM'!#REF!</f>
        <v>#REF!</v>
      </c>
      <c r="G619" s="586" t="e">
        <f>'EVOX Top Level BOM'!#REF!</f>
        <v>#REF!</v>
      </c>
      <c r="H619" s="491" t="e">
        <f>'EVOX Top Level BOM'!#REF!</f>
        <v>#REF!</v>
      </c>
      <c r="I619" s="456" t="e">
        <f>'EVOX Top Level BOM'!#REF!</f>
        <v>#REF!</v>
      </c>
      <c r="J619" s="492" t="e">
        <f>'EVOX Top Level BOM'!#REF!</f>
        <v>#REF!</v>
      </c>
      <c r="K619" s="769"/>
      <c r="L619" s="769"/>
      <c r="M619" s="769"/>
      <c r="N619" s="771"/>
      <c r="O619" s="772"/>
      <c r="P619" s="726"/>
      <c r="Q619" s="377"/>
      <c r="R619" s="519"/>
      <c r="S619" s="455"/>
      <c r="T619" s="455"/>
      <c r="U619" s="455"/>
      <c r="V619" s="455"/>
      <c r="W619" s="455"/>
      <c r="X619" s="609"/>
      <c r="Y619" s="609"/>
      <c r="Z619" s="609"/>
      <c r="AA619" s="609"/>
      <c r="AB619" s="609"/>
      <c r="AC619" s="709"/>
      <c r="AD619" s="455"/>
      <c r="AE619" s="455"/>
      <c r="AF619" s="455"/>
      <c r="AG619" s="672"/>
      <c r="AH619" s="609"/>
      <c r="AI619" s="609"/>
      <c r="AJ619" s="609"/>
      <c r="AK619" s="609"/>
      <c r="AL619" s="609"/>
      <c r="AM619" s="455"/>
      <c r="AN619" s="455"/>
      <c r="AO619" s="455"/>
      <c r="AP619" s="455"/>
      <c r="AQ619" s="672"/>
      <c r="AR619" s="673"/>
      <c r="AS619" s="673"/>
      <c r="AT619" s="674"/>
      <c r="AU619" s="455"/>
      <c r="AV619" s="455"/>
      <c r="AW619" s="675"/>
      <c r="AX619" s="455"/>
      <c r="AY619" s="455"/>
      <c r="AZ619" s="455"/>
      <c r="BA619" s="455"/>
      <c r="BB619" s="455"/>
      <c r="BC619" s="455"/>
      <c r="BD619" s="455"/>
      <c r="BE619" s="26"/>
      <c r="BF619" s="294"/>
      <c r="BG619" s="294"/>
      <c r="BH619" s="294"/>
      <c r="BI619" s="294"/>
    </row>
    <row r="620" spans="1:61" s="363" customFormat="1" ht="14.4" x14ac:dyDescent="0.3">
      <c r="A620" s="377"/>
      <c r="B620" s="513" t="e">
        <f>'EVOX Top Level BOM'!#REF!</f>
        <v>#REF!</v>
      </c>
      <c r="C620" s="351" t="e">
        <f>'EVOX Top Level BOM'!#REF!</f>
        <v>#REF!</v>
      </c>
      <c r="D620" s="351" t="e">
        <f>'EVOX Top Level BOM'!#REF!</f>
        <v>#REF!</v>
      </c>
      <c r="E620" s="351" t="e">
        <f>'EVOX Top Level BOM'!#REF!</f>
        <v>#REF!</v>
      </c>
      <c r="F620" s="586" t="e">
        <f>'EVOX Top Level BOM'!#REF!</f>
        <v>#REF!</v>
      </c>
      <c r="G620" s="586" t="e">
        <f>'EVOX Top Level BOM'!#REF!</f>
        <v>#REF!</v>
      </c>
      <c r="H620" s="491" t="e">
        <f>'EVOX Top Level BOM'!#REF!</f>
        <v>#REF!</v>
      </c>
      <c r="I620" s="489" t="e">
        <f>'EVOX Top Level BOM'!#REF!</f>
        <v>#REF!</v>
      </c>
      <c r="J620" s="492" t="e">
        <f>'EVOX Top Level BOM'!#REF!</f>
        <v>#REF!</v>
      </c>
      <c r="K620" s="761"/>
      <c r="L620" s="761"/>
      <c r="M620" s="761"/>
      <c r="N620" s="764"/>
      <c r="O620" s="763"/>
      <c r="P620" s="723"/>
      <c r="Q620" s="377"/>
      <c r="R620" s="513"/>
      <c r="S620" s="348"/>
      <c r="T620" s="348"/>
      <c r="U620" s="348"/>
      <c r="V620" s="348"/>
      <c r="W620" s="348"/>
      <c r="X620" s="351"/>
      <c r="Y620" s="351"/>
      <c r="Z620" s="351"/>
      <c r="AA620" s="351"/>
      <c r="AB620" s="351"/>
      <c r="AC620" s="636"/>
      <c r="AD620" s="348"/>
      <c r="AE620" s="348"/>
      <c r="AF620" s="348"/>
      <c r="AG620" s="352"/>
      <c r="AH620" s="351"/>
      <c r="AI620" s="351"/>
      <c r="AJ620" s="351"/>
      <c r="AK620" s="351"/>
      <c r="AL620" s="351"/>
      <c r="AM620" s="348"/>
      <c r="AN620" s="348"/>
      <c r="AO620" s="348"/>
      <c r="AP620" s="348"/>
      <c r="AQ620" s="352"/>
      <c r="AR620" s="357"/>
      <c r="AS620" s="357"/>
      <c r="AT620" s="347"/>
      <c r="AU620" s="348"/>
      <c r="AV620" s="348"/>
      <c r="AW620" s="349"/>
      <c r="AX620" s="348"/>
      <c r="AY620" s="348"/>
      <c r="AZ620" s="348"/>
      <c r="BA620" s="348"/>
      <c r="BB620" s="348"/>
      <c r="BC620" s="348"/>
      <c r="BD620" s="348"/>
      <c r="BE620" s="26"/>
      <c r="BF620" s="294"/>
      <c r="BG620" s="294"/>
      <c r="BH620" s="294"/>
      <c r="BI620" s="294"/>
    </row>
    <row r="621" spans="1:61" ht="14.4" x14ac:dyDescent="0.3">
      <c r="A621" s="528"/>
      <c r="B621" s="529" t="e">
        <f>'EVOX Top Level BOM'!#REF!</f>
        <v>#REF!</v>
      </c>
      <c r="C621" s="532" t="e">
        <f>'EVOX Top Level BOM'!#REF!</f>
        <v>#REF!</v>
      </c>
      <c r="D621" s="532" t="e">
        <f>'EVOX Top Level BOM'!#REF!</f>
        <v>#REF!</v>
      </c>
      <c r="E621" s="532" t="e">
        <f>'EVOX Top Level BOM'!#REF!</f>
        <v>#REF!</v>
      </c>
      <c r="F621" s="533" t="e">
        <f>'EVOX Top Level BOM'!#REF!</f>
        <v>#REF!</v>
      </c>
      <c r="G621" s="587" t="e">
        <f>'EVOX Top Level BOM'!#REF!</f>
        <v>#REF!</v>
      </c>
      <c r="H621" s="587" t="e">
        <f>'EVOX Top Level BOM'!#REF!</f>
        <v>#REF!</v>
      </c>
      <c r="I621" s="530" t="e">
        <f>'EVOX Top Level BOM'!#REF!</f>
        <v>#REF!</v>
      </c>
      <c r="J621" s="531" t="e">
        <f>'EVOX Top Level BOM'!#REF!</f>
        <v>#REF!</v>
      </c>
      <c r="K621" s="761"/>
      <c r="L621" s="761"/>
      <c r="M621" s="761"/>
      <c r="N621" s="764"/>
      <c r="O621" s="763"/>
      <c r="P621" s="723"/>
      <c r="Q621" s="348"/>
      <c r="R621" s="513"/>
      <c r="S621" s="348"/>
      <c r="T621" s="348"/>
      <c r="U621" s="348"/>
      <c r="V621" s="348"/>
      <c r="W621" s="348"/>
      <c r="X621" s="351"/>
      <c r="Y621" s="351"/>
      <c r="Z621" s="351"/>
      <c r="AA621" s="351"/>
      <c r="AB621" s="351"/>
      <c r="AC621" s="351"/>
      <c r="AD621" s="348"/>
      <c r="AE621" s="348"/>
      <c r="AF621" s="348"/>
      <c r="AG621" s="352"/>
      <c r="AH621" s="351"/>
      <c r="AI621" s="351"/>
      <c r="AJ621" s="351"/>
      <c r="AK621" s="351"/>
      <c r="AL621" s="351"/>
      <c r="AM621" s="348"/>
      <c r="AN621" s="348"/>
      <c r="AO621" s="348"/>
      <c r="AP621" s="348"/>
      <c r="AQ621" s="352"/>
      <c r="AR621" s="357"/>
      <c r="AS621" s="357"/>
      <c r="AT621" s="347"/>
      <c r="AU621" s="348"/>
      <c r="AV621" s="348"/>
      <c r="AW621" s="349"/>
      <c r="AX621" s="348"/>
      <c r="AY621" s="348"/>
      <c r="AZ621" s="348"/>
      <c r="BA621" s="348"/>
      <c r="BB621" s="348"/>
      <c r="BC621" s="348"/>
      <c r="BD621" s="348"/>
      <c r="BE621" s="26"/>
      <c r="BF621" s="294"/>
    </row>
    <row r="622" spans="1:61" ht="14.4" x14ac:dyDescent="0.3">
      <c r="B622" s="513" t="e">
        <f>'EVOX Top Level BOM'!#REF!</f>
        <v>#REF!</v>
      </c>
      <c r="C622" s="351" t="e">
        <f>'EVOX Top Level BOM'!#REF!</f>
        <v>#REF!</v>
      </c>
      <c r="D622" s="351" t="e">
        <f>'EVOX Top Level BOM'!#REF!</f>
        <v>#REF!</v>
      </c>
      <c r="E622" s="351" t="e">
        <f>'EVOX Top Level BOM'!#REF!</f>
        <v>#REF!</v>
      </c>
      <c r="F622" s="460" t="e">
        <f>'EVOX Top Level BOM'!#REF!</f>
        <v>#REF!</v>
      </c>
      <c r="G622" s="586" t="e">
        <f>'EVOX Top Level BOM'!#REF!</f>
        <v>#REF!</v>
      </c>
      <c r="H622" s="586" t="e">
        <f>'EVOX Top Level BOM'!#REF!</f>
        <v>#REF!</v>
      </c>
      <c r="I622" s="456" t="e">
        <f>'EVOX Top Level BOM'!#REF!</f>
        <v>#REF!</v>
      </c>
      <c r="J622" s="461" t="e">
        <f>'EVOX Top Level BOM'!#REF!</f>
        <v>#REF!</v>
      </c>
      <c r="K622" s="761"/>
      <c r="L622" s="761"/>
      <c r="M622" s="761"/>
      <c r="N622" s="764"/>
      <c r="O622" s="763"/>
      <c r="P622" s="723"/>
      <c r="Q622" s="458"/>
      <c r="R622" s="513"/>
      <c r="S622" s="348"/>
      <c r="T622" s="348"/>
      <c r="U622" s="348"/>
      <c r="V622" s="348"/>
      <c r="W622" s="348"/>
      <c r="X622" s="351"/>
      <c r="Y622" s="351"/>
      <c r="Z622" s="351"/>
      <c r="AA622" s="351"/>
      <c r="AB622" s="351"/>
      <c r="AC622" s="351"/>
      <c r="AD622" s="348"/>
      <c r="AE622" s="348"/>
      <c r="AF622" s="348"/>
      <c r="AG622" s="352"/>
      <c r="AH622" s="348"/>
      <c r="AI622" s="348"/>
      <c r="AJ622" s="348"/>
      <c r="AK622" s="348"/>
      <c r="AL622" s="348"/>
      <c r="AM622" s="348"/>
      <c r="AN622" s="348"/>
      <c r="AO622" s="348"/>
      <c r="AP622" s="348"/>
      <c r="AQ622" s="352"/>
      <c r="AR622" s="357"/>
      <c r="AS622" s="357"/>
      <c r="AT622" s="347"/>
      <c r="AU622" s="348"/>
      <c r="AV622" s="348"/>
      <c r="AW622" s="349"/>
      <c r="AX622" s="348"/>
      <c r="AY622" s="348"/>
      <c r="AZ622" s="348"/>
      <c r="BA622" s="348"/>
      <c r="BB622" s="348"/>
      <c r="BC622" s="348"/>
      <c r="BD622" s="348"/>
      <c r="BE622" s="26"/>
      <c r="BF622" s="294"/>
    </row>
    <row r="623" spans="1:61" ht="14.4" x14ac:dyDescent="0.3">
      <c r="B623" s="513" t="e">
        <f>'EVOX Top Level BOM'!#REF!</f>
        <v>#REF!</v>
      </c>
      <c r="C623" s="351" t="e">
        <f>'EVOX Top Level BOM'!#REF!</f>
        <v>#REF!</v>
      </c>
      <c r="D623" s="351" t="e">
        <f>'EVOX Top Level BOM'!#REF!</f>
        <v>#REF!</v>
      </c>
      <c r="E623" s="351" t="e">
        <f>'EVOX Top Level BOM'!#REF!</f>
        <v>#REF!</v>
      </c>
      <c r="F623" s="460" t="e">
        <f>'EVOX Top Level BOM'!#REF!</f>
        <v>#REF!</v>
      </c>
      <c r="G623" s="586" t="e">
        <f>'EVOX Top Level BOM'!#REF!</f>
        <v>#REF!</v>
      </c>
      <c r="H623" s="586" t="e">
        <f>'EVOX Top Level BOM'!#REF!</f>
        <v>#REF!</v>
      </c>
      <c r="I623" s="456" t="e">
        <f>'EVOX Top Level BOM'!#REF!</f>
        <v>#REF!</v>
      </c>
      <c r="J623" s="461" t="e">
        <f>'EVOX Top Level BOM'!#REF!</f>
        <v>#REF!</v>
      </c>
      <c r="K623" s="761"/>
      <c r="L623" s="761"/>
      <c r="M623" s="761"/>
      <c r="N623" s="764"/>
      <c r="O623" s="763"/>
      <c r="P623" s="723"/>
      <c r="Q623" s="458"/>
      <c r="R623" s="513"/>
      <c r="S623" s="348"/>
      <c r="T623" s="348"/>
      <c r="U623" s="348"/>
      <c r="V623" s="348"/>
      <c r="W623" s="348"/>
      <c r="X623" s="351"/>
      <c r="Y623" s="351"/>
      <c r="Z623" s="351"/>
      <c r="AA623" s="351"/>
      <c r="AB623" s="351"/>
      <c r="AC623" s="351"/>
      <c r="AD623" s="348"/>
      <c r="AE623" s="348"/>
      <c r="AF623" s="348"/>
      <c r="AG623" s="352"/>
      <c r="AH623" s="348"/>
      <c r="AI623" s="348"/>
      <c r="AJ623" s="348"/>
      <c r="AK623" s="348"/>
      <c r="AL623" s="348"/>
      <c r="AM623" s="348"/>
      <c r="AN623" s="348"/>
      <c r="AO623" s="348"/>
      <c r="AP623" s="348"/>
      <c r="AQ623" s="352"/>
      <c r="AR623" s="357"/>
      <c r="AS623" s="357"/>
      <c r="AT623" s="347"/>
      <c r="AU623" s="348"/>
      <c r="AV623" s="348"/>
      <c r="AW623" s="349"/>
      <c r="AX623" s="348"/>
      <c r="AY623" s="348"/>
      <c r="AZ623" s="348"/>
      <c r="BA623" s="348"/>
      <c r="BB623" s="348"/>
      <c r="BC623" s="348"/>
      <c r="BD623" s="348"/>
      <c r="BE623" s="26"/>
      <c r="BF623" s="294"/>
    </row>
    <row r="624" spans="1:61" ht="14.4" x14ac:dyDescent="0.3">
      <c r="A624" s="528"/>
      <c r="B624" s="529" t="e">
        <f>'EVOX Top Level BOM'!#REF!</f>
        <v>#REF!</v>
      </c>
      <c r="C624" s="532" t="e">
        <f>'EVOX Top Level BOM'!#REF!</f>
        <v>#REF!</v>
      </c>
      <c r="D624" s="532" t="e">
        <f>'EVOX Top Level BOM'!#REF!</f>
        <v>#REF!</v>
      </c>
      <c r="E624" s="532" t="e">
        <f>'EVOX Top Level BOM'!#REF!</f>
        <v>#REF!</v>
      </c>
      <c r="F624" s="533" t="e">
        <f>'EVOX Top Level BOM'!#REF!</f>
        <v>#REF!</v>
      </c>
      <c r="G624" s="587" t="e">
        <f>'EVOX Top Level BOM'!#REF!</f>
        <v>#REF!</v>
      </c>
      <c r="H624" s="587" t="e">
        <f>'EVOX Top Level BOM'!#REF!</f>
        <v>#REF!</v>
      </c>
      <c r="I624" s="530" t="e">
        <f>'EVOX Top Level BOM'!#REF!</f>
        <v>#REF!</v>
      </c>
      <c r="J624" s="531" t="e">
        <f>'EVOX Top Level BOM'!#REF!</f>
        <v>#REF!</v>
      </c>
      <c r="K624" s="761"/>
      <c r="L624" s="761"/>
      <c r="M624" s="761"/>
      <c r="N624" s="764"/>
      <c r="O624" s="763"/>
      <c r="P624" s="723"/>
      <c r="Q624" s="348"/>
      <c r="R624" s="513"/>
      <c r="S624" s="348"/>
      <c r="T624" s="348"/>
      <c r="U624" s="348"/>
      <c r="V624" s="348"/>
      <c r="W624" s="348"/>
      <c r="X624" s="351"/>
      <c r="Y624" s="351"/>
      <c r="Z624" s="351"/>
      <c r="AA624" s="351"/>
      <c r="AB624" s="351"/>
      <c r="AC624" s="351"/>
      <c r="AD624" s="348"/>
      <c r="AE624" s="348"/>
      <c r="AF624" s="348"/>
      <c r="AG624" s="352"/>
      <c r="AH624" s="348"/>
      <c r="AI624" s="348"/>
      <c r="AJ624" s="348"/>
      <c r="AK624" s="348"/>
      <c r="AL624" s="348"/>
      <c r="AM624" s="348"/>
      <c r="AN624" s="348"/>
      <c r="AO624" s="348"/>
      <c r="AP624" s="348"/>
      <c r="AQ624" s="352"/>
      <c r="AR624" s="357"/>
      <c r="AS624" s="357"/>
      <c r="AT624" s="347"/>
      <c r="AU624" s="348"/>
      <c r="AV624" s="348"/>
      <c r="AW624" s="349"/>
      <c r="AX624" s="348"/>
      <c r="AY624" s="348"/>
      <c r="AZ624" s="348"/>
      <c r="BA624" s="348"/>
      <c r="BB624" s="348"/>
      <c r="BC624" s="348"/>
      <c r="BD624" s="348"/>
      <c r="BE624" s="26"/>
      <c r="BF624" s="294"/>
    </row>
    <row r="625" spans="1:60" ht="14.4" x14ac:dyDescent="0.3">
      <c r="B625" s="513" t="e">
        <f>'EVOX Top Level BOM'!#REF!</f>
        <v>#REF!</v>
      </c>
      <c r="C625" s="351" t="e">
        <f>'EVOX Top Level BOM'!#REF!</f>
        <v>#REF!</v>
      </c>
      <c r="D625" s="351" t="e">
        <f>'EVOX Top Level BOM'!#REF!</f>
        <v>#REF!</v>
      </c>
      <c r="E625" s="586" t="e">
        <f>'EVOX Top Level BOM'!#REF!</f>
        <v>#REF!</v>
      </c>
      <c r="F625" s="586" t="e">
        <f>'EVOX Top Level BOM'!#REF!</f>
        <v>#REF!</v>
      </c>
      <c r="G625" s="586" t="e">
        <f>'EVOX Top Level BOM'!#REF!</f>
        <v>#REF!</v>
      </c>
      <c r="H625" s="491" t="e">
        <f>'EVOX Top Level BOM'!#REF!</f>
        <v>#REF!</v>
      </c>
      <c r="I625" s="489" t="e">
        <f>'EVOX Top Level BOM'!#REF!</f>
        <v>#REF!</v>
      </c>
      <c r="J625" s="490" t="e">
        <f>'EVOX Top Level BOM'!#REF!</f>
        <v>#REF!</v>
      </c>
      <c r="K625" s="761"/>
      <c r="L625" s="761"/>
      <c r="M625" s="761"/>
      <c r="N625" s="780"/>
      <c r="O625" s="773"/>
      <c r="P625" s="723"/>
      <c r="Q625" s="458"/>
      <c r="R625" s="513"/>
      <c r="S625" s="348"/>
      <c r="T625" s="348"/>
      <c r="U625" s="348"/>
      <c r="V625" s="348"/>
      <c r="W625" s="348"/>
      <c r="X625" s="351"/>
      <c r="Y625" s="351"/>
      <c r="Z625" s="351"/>
      <c r="AA625" s="351"/>
      <c r="AB625" s="351"/>
      <c r="AD625" s="348"/>
      <c r="AE625" s="351"/>
      <c r="AF625" s="351"/>
      <c r="AG625" s="352"/>
      <c r="AH625" s="348"/>
      <c r="AI625" s="348"/>
      <c r="AJ625" s="348"/>
      <c r="AK625" s="348"/>
      <c r="AL625" s="348"/>
      <c r="AM625" s="348"/>
      <c r="AN625" s="348"/>
      <c r="AO625" s="348"/>
      <c r="AP625" s="348"/>
      <c r="AQ625" s="348"/>
      <c r="AR625" s="357"/>
      <c r="AS625" s="357"/>
      <c r="AT625" s="347"/>
      <c r="AU625" s="348"/>
      <c r="AV625" s="348"/>
      <c r="AW625" s="349"/>
      <c r="AX625" s="348"/>
      <c r="AY625" s="348"/>
      <c r="AZ625" s="348"/>
      <c r="BA625" s="348"/>
      <c r="BB625" s="348"/>
      <c r="BC625" s="348"/>
      <c r="BD625" s="348"/>
      <c r="BE625" s="26"/>
      <c r="BF625" s="294"/>
      <c r="BH625" s="302"/>
    </row>
    <row r="626" spans="1:60" customFormat="1" ht="14.4" x14ac:dyDescent="0.3">
      <c r="A626" s="721"/>
      <c r="B626" s="721" t="e">
        <f>'EVOX Top Level BOM'!#REF!</f>
        <v>#REF!</v>
      </c>
      <c r="C626" s="721" t="e">
        <f>'EVOX Top Level BOM'!#REF!</f>
        <v>#REF!</v>
      </c>
      <c r="D626" s="721" t="e">
        <f>'EVOX Top Level BOM'!#REF!</f>
        <v>#REF!</v>
      </c>
      <c r="E626" s="721" t="e">
        <f>'EVOX Top Level BOM'!#REF!</f>
        <v>#REF!</v>
      </c>
      <c r="F626" s="605" t="e">
        <f>'EVOX Top Level BOM'!#REF!</f>
        <v>#REF!</v>
      </c>
      <c r="G626" s="605" t="e">
        <f>'EVOX Top Level BOM'!#REF!</f>
        <v>#REF!</v>
      </c>
      <c r="H626" s="710" t="e">
        <f>'EVOX Top Level BOM'!#REF!</f>
        <v>#REF!</v>
      </c>
      <c r="I626" s="510" t="e">
        <f>'EVOX Top Level BOM'!#REF!</f>
        <v>#REF!</v>
      </c>
      <c r="J626" s="511" t="e">
        <f>'EVOX Top Level BOM'!#REF!</f>
        <v>#REF!</v>
      </c>
      <c r="K626" s="761"/>
      <c r="L626" s="781"/>
      <c r="M626" s="782"/>
      <c r="N626" s="780"/>
      <c r="O626" s="782"/>
      <c r="P626" s="727"/>
      <c r="Q626" s="458"/>
      <c r="R626" s="755"/>
      <c r="S626" s="458"/>
      <c r="T626" s="607"/>
      <c r="U626" s="458"/>
      <c r="V626" s="458"/>
      <c r="W626" s="458"/>
      <c r="X626" s="458"/>
      <c r="Y626" s="458"/>
      <c r="Z626" s="458"/>
      <c r="AA626" s="607"/>
      <c r="AB626" s="607"/>
      <c r="AC626" s="458"/>
      <c r="AD626" s="458"/>
      <c r="AE626" s="458"/>
      <c r="AF626" s="458"/>
      <c r="AG626" s="716"/>
      <c r="AH626" s="458"/>
      <c r="AI626" s="458"/>
      <c r="AJ626" s="458"/>
      <c r="AK626" s="458"/>
      <c r="AL626" s="458"/>
      <c r="AM626" s="458"/>
      <c r="AN626" s="458"/>
      <c r="AO626" s="458"/>
      <c r="AP626" s="458"/>
      <c r="AQ626" s="458"/>
      <c r="AR626" s="716"/>
      <c r="AS626" s="458"/>
      <c r="AT626" s="716"/>
      <c r="AU626" s="458"/>
      <c r="AV626" s="458"/>
      <c r="AW626" s="458"/>
      <c r="AX626" s="458"/>
      <c r="AY626" s="458"/>
      <c r="AZ626" s="458"/>
      <c r="BA626" s="458"/>
      <c r="BB626" s="458"/>
      <c r="BC626" s="458"/>
      <c r="BD626" s="458"/>
    </row>
    <row r="627" spans="1:60" customFormat="1" ht="14.4" x14ac:dyDescent="0.3">
      <c r="A627" s="721"/>
      <c r="B627" s="721" t="e">
        <f>'EVOX Top Level BOM'!#REF!</f>
        <v>#REF!</v>
      </c>
      <c r="C627" s="721" t="e">
        <f>'EVOX Top Level BOM'!#REF!</f>
        <v>#REF!</v>
      </c>
      <c r="D627" s="721" t="e">
        <f>'EVOX Top Level BOM'!#REF!</f>
        <v>#REF!</v>
      </c>
      <c r="E627" s="721" t="e">
        <f>'EVOX Top Level BOM'!#REF!</f>
        <v>#REF!</v>
      </c>
      <c r="F627" s="605" t="e">
        <f>'EVOX Top Level BOM'!#REF!</f>
        <v>#REF!</v>
      </c>
      <c r="G627" s="605" t="e">
        <f>'EVOX Top Level BOM'!#REF!</f>
        <v>#REF!</v>
      </c>
      <c r="H627" s="710" t="e">
        <f>'EVOX Top Level BOM'!#REF!</f>
        <v>#REF!</v>
      </c>
      <c r="I627" s="510" t="e">
        <f>'EVOX Top Level BOM'!#REF!</f>
        <v>#REF!</v>
      </c>
      <c r="J627" s="511" t="e">
        <f>'EVOX Top Level BOM'!#REF!</f>
        <v>#REF!</v>
      </c>
      <c r="K627" s="761"/>
      <c r="L627" s="781"/>
      <c r="M627" s="782"/>
      <c r="N627" s="780"/>
      <c r="O627" s="782"/>
      <c r="P627" s="727"/>
      <c r="Q627" s="458"/>
      <c r="R627" s="755"/>
      <c r="S627" s="458"/>
      <c r="T627" s="607"/>
      <c r="U627" s="458"/>
      <c r="V627" s="458"/>
      <c r="W627" s="458"/>
      <c r="X627" s="458"/>
      <c r="Y627" s="458"/>
      <c r="Z627" s="458"/>
      <c r="AA627" s="607"/>
      <c r="AB627" s="607"/>
      <c r="AC627" s="458"/>
      <c r="AD627" s="458"/>
      <c r="AE627" s="458"/>
      <c r="AF627" s="458"/>
      <c r="AG627" s="716"/>
      <c r="AH627" s="458"/>
      <c r="AI627" s="458"/>
      <c r="AJ627" s="458"/>
      <c r="AK627" s="458"/>
      <c r="AL627" s="458"/>
      <c r="AM627" s="458"/>
      <c r="AN627" s="458"/>
      <c r="AO627" s="458"/>
      <c r="AP627" s="458"/>
      <c r="AQ627" s="458"/>
      <c r="AR627" s="716"/>
      <c r="AS627" s="458"/>
      <c r="AT627" s="716"/>
      <c r="AU627" s="458"/>
      <c r="AV627" s="458"/>
      <c r="AW627" s="458"/>
      <c r="AX627" s="458"/>
      <c r="AY627" s="458"/>
      <c r="AZ627" s="458"/>
      <c r="BA627" s="458"/>
      <c r="BB627" s="458"/>
      <c r="BC627" s="458"/>
      <c r="BD627" s="458"/>
    </row>
    <row r="628" spans="1:60" customFormat="1" ht="14.4" x14ac:dyDescent="0.3">
      <c r="A628" s="721"/>
      <c r="B628" s="721" t="e">
        <f>'EVOX Top Level BOM'!#REF!</f>
        <v>#REF!</v>
      </c>
      <c r="C628" s="721" t="e">
        <f>'EVOX Top Level BOM'!#REF!</f>
        <v>#REF!</v>
      </c>
      <c r="D628" s="721" t="e">
        <f>'EVOX Top Level BOM'!#REF!</f>
        <v>#REF!</v>
      </c>
      <c r="E628" s="721" t="e">
        <f>'EVOX Top Level BOM'!#REF!</f>
        <v>#REF!</v>
      </c>
      <c r="F628" s="605" t="e">
        <f>'EVOX Top Level BOM'!#REF!</f>
        <v>#REF!</v>
      </c>
      <c r="G628" s="605" t="e">
        <f>'EVOX Top Level BOM'!#REF!</f>
        <v>#REF!</v>
      </c>
      <c r="H628" s="710" t="e">
        <f>'EVOX Top Level BOM'!#REF!</f>
        <v>#REF!</v>
      </c>
      <c r="I628" s="510" t="e">
        <f>'EVOX Top Level BOM'!#REF!</f>
        <v>#REF!</v>
      </c>
      <c r="J628" s="511" t="e">
        <f>'EVOX Top Level BOM'!#REF!</f>
        <v>#REF!</v>
      </c>
      <c r="K628" s="761"/>
      <c r="L628" s="781"/>
      <c r="M628" s="782"/>
      <c r="N628" s="780"/>
      <c r="O628" s="782"/>
      <c r="P628" s="727"/>
      <c r="Q628" s="458"/>
      <c r="R628" s="755"/>
      <c r="S628" s="458"/>
      <c r="T628" s="607"/>
      <c r="U628" s="458"/>
      <c r="V628" s="458"/>
      <c r="W628" s="458"/>
      <c r="X628" s="458"/>
      <c r="Y628" s="458"/>
      <c r="Z628" s="458"/>
      <c r="AA628" s="607"/>
      <c r="AB628" s="607"/>
      <c r="AC628" s="458"/>
      <c r="AD628" s="458"/>
      <c r="AE628" s="458"/>
      <c r="AF628" s="458"/>
      <c r="AG628" s="716"/>
      <c r="AH628" s="458"/>
      <c r="AI628" s="458"/>
      <c r="AJ628" s="458"/>
      <c r="AK628" s="458"/>
      <c r="AL628" s="458"/>
      <c r="AM628" s="458"/>
      <c r="AN628" s="458"/>
      <c r="AO628" s="458"/>
      <c r="AP628" s="458"/>
      <c r="AQ628" s="458"/>
      <c r="AR628" s="716"/>
      <c r="AS628" s="458"/>
      <c r="AT628" s="716"/>
      <c r="AU628" s="458"/>
      <c r="AV628" s="458"/>
      <c r="AW628" s="458"/>
      <c r="AX628" s="458"/>
      <c r="AY628" s="458"/>
      <c r="AZ628" s="458"/>
      <c r="BA628" s="458"/>
      <c r="BB628" s="458"/>
      <c r="BC628" s="458"/>
      <c r="BD628" s="458"/>
    </row>
    <row r="629" spans="1:60" customFormat="1" ht="14.4" x14ac:dyDescent="0.3">
      <c r="A629" s="721"/>
      <c r="B629" s="721" t="e">
        <f>'EVOX Top Level BOM'!#REF!</f>
        <v>#REF!</v>
      </c>
      <c r="C629" s="721" t="e">
        <f>'EVOX Top Level BOM'!#REF!</f>
        <v>#REF!</v>
      </c>
      <c r="D629" s="721" t="e">
        <f>'EVOX Top Level BOM'!#REF!</f>
        <v>#REF!</v>
      </c>
      <c r="E629" s="721" t="e">
        <f>'EVOX Top Level BOM'!#REF!</f>
        <v>#REF!</v>
      </c>
      <c r="F629" s="605" t="e">
        <f>'EVOX Top Level BOM'!#REF!</f>
        <v>#REF!</v>
      </c>
      <c r="G629" s="605" t="e">
        <f>'EVOX Top Level BOM'!#REF!</f>
        <v>#REF!</v>
      </c>
      <c r="H629" s="710" t="e">
        <f>'EVOX Top Level BOM'!#REF!</f>
        <v>#REF!</v>
      </c>
      <c r="I629" s="510" t="e">
        <f>'EVOX Top Level BOM'!#REF!</f>
        <v>#REF!</v>
      </c>
      <c r="J629" s="511" t="e">
        <f>'EVOX Top Level BOM'!#REF!</f>
        <v>#REF!</v>
      </c>
      <c r="K629" s="761"/>
      <c r="L629" s="781"/>
      <c r="M629" s="782"/>
      <c r="N629" s="780"/>
      <c r="O629" s="782"/>
      <c r="P629" s="727"/>
      <c r="Q629" s="458"/>
      <c r="R629" s="755"/>
      <c r="S629" s="458"/>
      <c r="T629" s="607"/>
      <c r="U629" s="458"/>
      <c r="V629" s="458"/>
      <c r="W629" s="458"/>
      <c r="X629" s="458"/>
      <c r="Y629" s="458"/>
      <c r="Z629" s="458"/>
      <c r="AA629" s="607"/>
      <c r="AB629" s="607"/>
      <c r="AC629" s="458"/>
      <c r="AD629" s="458"/>
      <c r="AE629" s="458"/>
      <c r="AF629" s="458"/>
      <c r="AG629" s="716"/>
      <c r="AH629" s="458"/>
      <c r="AI629" s="458"/>
      <c r="AJ629" s="458"/>
      <c r="AK629" s="458"/>
      <c r="AL629" s="458"/>
      <c r="AM629" s="458"/>
      <c r="AN629" s="458"/>
      <c r="AO629" s="458"/>
      <c r="AP629" s="458"/>
      <c r="AQ629" s="458"/>
      <c r="AR629" s="716"/>
      <c r="AS629" s="458"/>
      <c r="AT629" s="716"/>
      <c r="AU629" s="458"/>
      <c r="AV629" s="458"/>
      <c r="AW629" s="458"/>
      <c r="AX629" s="458"/>
      <c r="AY629" s="458"/>
      <c r="AZ629" s="458"/>
      <c r="BA629" s="458"/>
      <c r="BB629" s="458"/>
      <c r="BC629" s="458"/>
      <c r="BD629" s="458"/>
    </row>
    <row r="630" spans="1:60" customFormat="1" ht="14.4" x14ac:dyDescent="0.3">
      <c r="A630" s="721"/>
      <c r="B630" s="721" t="e">
        <f>'EVOX Top Level BOM'!#REF!</f>
        <v>#REF!</v>
      </c>
      <c r="C630" s="721" t="e">
        <f>'EVOX Top Level BOM'!#REF!</f>
        <v>#REF!</v>
      </c>
      <c r="D630" s="721" t="e">
        <f>'EVOX Top Level BOM'!#REF!</f>
        <v>#REF!</v>
      </c>
      <c r="E630" s="721" t="e">
        <f>'EVOX Top Level BOM'!#REF!</f>
        <v>#REF!</v>
      </c>
      <c r="F630" s="605" t="e">
        <f>'EVOX Top Level BOM'!#REF!</f>
        <v>#REF!</v>
      </c>
      <c r="G630" s="605" t="e">
        <f>'EVOX Top Level BOM'!#REF!</f>
        <v>#REF!</v>
      </c>
      <c r="H630" s="710" t="e">
        <f>'EVOX Top Level BOM'!#REF!</f>
        <v>#REF!</v>
      </c>
      <c r="I630" s="510" t="e">
        <f>'EVOX Top Level BOM'!#REF!</f>
        <v>#REF!</v>
      </c>
      <c r="J630" s="511" t="e">
        <f>'EVOX Top Level BOM'!#REF!</f>
        <v>#REF!</v>
      </c>
      <c r="K630" s="761"/>
      <c r="L630" s="781"/>
      <c r="M630" s="782"/>
      <c r="N630" s="780"/>
      <c r="O630" s="782"/>
      <c r="P630" s="727"/>
      <c r="Q630" s="458"/>
      <c r="R630" s="755"/>
      <c r="S630" s="458"/>
      <c r="T630" s="607"/>
      <c r="U630" s="458"/>
      <c r="V630" s="458"/>
      <c r="W630" s="458"/>
      <c r="X630" s="458"/>
      <c r="Y630" s="458"/>
      <c r="Z630" s="458"/>
      <c r="AA630" s="607"/>
      <c r="AB630" s="607"/>
      <c r="AC630" s="458"/>
      <c r="AD630" s="458"/>
      <c r="AE630" s="458"/>
      <c r="AF630" s="458"/>
      <c r="AG630" s="716"/>
      <c r="AH630" s="458"/>
      <c r="AI630" s="458"/>
      <c r="AJ630" s="458"/>
      <c r="AK630" s="458"/>
      <c r="AL630" s="458"/>
      <c r="AM630" s="458"/>
      <c r="AN630" s="458"/>
      <c r="AO630" s="458"/>
      <c r="AP630" s="458"/>
      <c r="AQ630" s="458"/>
      <c r="AR630" s="716"/>
      <c r="AS630" s="458"/>
      <c r="AT630" s="716"/>
      <c r="AU630" s="458"/>
      <c r="AV630" s="458"/>
      <c r="AW630" s="458"/>
      <c r="AX630" s="458"/>
      <c r="AY630" s="458"/>
      <c r="AZ630" s="458"/>
      <c r="BA630" s="458"/>
      <c r="BB630" s="458"/>
      <c r="BC630" s="458"/>
      <c r="BD630" s="458"/>
    </row>
    <row r="631" spans="1:60" customFormat="1" ht="14.4" x14ac:dyDescent="0.3">
      <c r="A631" s="458"/>
      <c r="B631" s="458" t="e">
        <f>'EVOX Top Level BOM'!#REF!</f>
        <v>#REF!</v>
      </c>
      <c r="C631" s="458" t="e">
        <f>'EVOX Top Level BOM'!#REF!</f>
        <v>#REF!</v>
      </c>
      <c r="D631" s="458" t="e">
        <f>'EVOX Top Level BOM'!#REF!</f>
        <v>#REF!</v>
      </c>
      <c r="E631" s="458" t="e">
        <f>'EVOX Top Level BOM'!#REF!</f>
        <v>#REF!</v>
      </c>
      <c r="F631" s="586" t="e">
        <f>'EVOX Top Level BOM'!#REF!</f>
        <v>#REF!</v>
      </c>
      <c r="G631" s="586" t="e">
        <f>'EVOX Top Level BOM'!#REF!</f>
        <v>#REF!</v>
      </c>
      <c r="H631" s="491" t="e">
        <f>'EVOX Top Level BOM'!#REF!</f>
        <v>#REF!</v>
      </c>
      <c r="I631" s="489" t="e">
        <f>'EVOX Top Level BOM'!#REF!</f>
        <v>#REF!</v>
      </c>
      <c r="J631" s="490" t="e">
        <f>'EVOX Top Level BOM'!#REF!</f>
        <v>#REF!</v>
      </c>
      <c r="K631" s="761"/>
      <c r="L631" s="781"/>
      <c r="M631" s="782"/>
      <c r="N631" s="780"/>
      <c r="O631" s="782"/>
      <c r="P631" s="727"/>
      <c r="Q631" s="458"/>
      <c r="R631" s="755"/>
      <c r="S631" s="458"/>
      <c r="T631" s="607"/>
      <c r="U631" s="458"/>
      <c r="V631" s="458"/>
      <c r="W631" s="458"/>
      <c r="X631" s="458"/>
      <c r="Y631" s="458"/>
      <c r="Z631" s="458"/>
      <c r="AA631" s="607"/>
      <c r="AB631" s="607"/>
      <c r="AC631" s="458"/>
      <c r="AD631" s="458"/>
      <c r="AE631" s="458"/>
      <c r="AF631" s="458"/>
      <c r="AG631" s="716"/>
      <c r="AH631" s="458"/>
      <c r="AI631" s="458"/>
      <c r="AJ631" s="458"/>
      <c r="AK631" s="458"/>
      <c r="AL631" s="458"/>
      <c r="AM631" s="458"/>
      <c r="AN631" s="458"/>
      <c r="AO631" s="458"/>
      <c r="AP631" s="458"/>
      <c r="AQ631" s="458"/>
      <c r="AR631" s="716"/>
      <c r="AS631" s="458"/>
      <c r="AT631" s="716"/>
      <c r="AU631" s="458"/>
      <c r="AV631" s="458"/>
      <c r="AW631" s="458"/>
      <c r="AX631" s="458"/>
      <c r="AY631" s="458"/>
      <c r="AZ631" s="458"/>
      <c r="BA631" s="458"/>
      <c r="BB631" s="458"/>
      <c r="BC631" s="458"/>
      <c r="BD631" s="458"/>
    </row>
    <row r="632" spans="1:60" customFormat="1" ht="14.4" x14ac:dyDescent="0.3">
      <c r="A632" s="721"/>
      <c r="B632" s="721" t="e">
        <f>'EVOX Top Level BOM'!#REF!</f>
        <v>#REF!</v>
      </c>
      <c r="C632" s="721" t="e">
        <f>'EVOX Top Level BOM'!#REF!</f>
        <v>#REF!</v>
      </c>
      <c r="D632" s="721" t="e">
        <f>'EVOX Top Level BOM'!#REF!</f>
        <v>#REF!</v>
      </c>
      <c r="E632" s="721" t="e">
        <f>'EVOX Top Level BOM'!#REF!</f>
        <v>#REF!</v>
      </c>
      <c r="F632" s="605" t="e">
        <f>'EVOX Top Level BOM'!#REF!</f>
        <v>#REF!</v>
      </c>
      <c r="G632" s="605" t="e">
        <f>'EVOX Top Level BOM'!#REF!</f>
        <v>#REF!</v>
      </c>
      <c r="H632" s="710" t="e">
        <f>'EVOX Top Level BOM'!#REF!</f>
        <v>#REF!</v>
      </c>
      <c r="I632" s="510" t="e">
        <f>'EVOX Top Level BOM'!#REF!</f>
        <v>#REF!</v>
      </c>
      <c r="J632" s="511" t="e">
        <f>'EVOX Top Level BOM'!#REF!</f>
        <v>#REF!</v>
      </c>
      <c r="K632" s="761"/>
      <c r="L632" s="781"/>
      <c r="M632" s="782"/>
      <c r="N632" s="780"/>
      <c r="O632" s="782"/>
      <c r="P632" s="727"/>
      <c r="Q632" s="458"/>
      <c r="R632" s="755"/>
      <c r="S632" s="458"/>
      <c r="T632" s="607"/>
      <c r="U632" s="458"/>
      <c r="V632" s="458"/>
      <c r="W632" s="458"/>
      <c r="X632" s="458"/>
      <c r="Y632" s="458"/>
      <c r="Z632" s="458"/>
      <c r="AA632" s="607"/>
      <c r="AB632" s="607"/>
      <c r="AC632" s="458"/>
      <c r="AD632" s="458"/>
      <c r="AE632" s="458"/>
      <c r="AF632" s="458"/>
      <c r="AG632" s="716"/>
      <c r="AH632" s="458"/>
      <c r="AI632" s="458"/>
      <c r="AJ632" s="458"/>
      <c r="AK632" s="458"/>
      <c r="AL632" s="458"/>
      <c r="AM632" s="458"/>
      <c r="AN632" s="458"/>
      <c r="AO632" s="458"/>
      <c r="AP632" s="458"/>
      <c r="AQ632" s="458"/>
      <c r="AR632" s="716"/>
      <c r="AS632" s="458"/>
      <c r="AT632" s="716"/>
      <c r="AU632" s="458"/>
      <c r="AV632" s="458"/>
      <c r="AW632" s="458"/>
      <c r="AX632" s="458"/>
      <c r="AY632" s="458"/>
      <c r="AZ632" s="458"/>
      <c r="BA632" s="458"/>
      <c r="BB632" s="458"/>
      <c r="BC632" s="458"/>
      <c r="BD632" s="458"/>
    </row>
    <row r="633" spans="1:60" customFormat="1" ht="14.4" x14ac:dyDescent="0.3">
      <c r="A633" s="721"/>
      <c r="B633" s="721" t="e">
        <f>'EVOX Top Level BOM'!#REF!</f>
        <v>#REF!</v>
      </c>
      <c r="C633" s="721" t="e">
        <f>'EVOX Top Level BOM'!#REF!</f>
        <v>#REF!</v>
      </c>
      <c r="D633" s="721" t="e">
        <f>'EVOX Top Level BOM'!#REF!</f>
        <v>#REF!</v>
      </c>
      <c r="E633" s="721" t="e">
        <f>'EVOX Top Level BOM'!#REF!</f>
        <v>#REF!</v>
      </c>
      <c r="F633" s="605" t="e">
        <f>'EVOX Top Level BOM'!#REF!</f>
        <v>#REF!</v>
      </c>
      <c r="G633" s="605" t="e">
        <f>'EVOX Top Level BOM'!#REF!</f>
        <v>#REF!</v>
      </c>
      <c r="H633" s="710" t="e">
        <f>'EVOX Top Level BOM'!#REF!</f>
        <v>#REF!</v>
      </c>
      <c r="I633" s="510" t="e">
        <f>'EVOX Top Level BOM'!#REF!</f>
        <v>#REF!</v>
      </c>
      <c r="J633" s="511" t="e">
        <f>'EVOX Top Level BOM'!#REF!</f>
        <v>#REF!</v>
      </c>
      <c r="K633" s="761"/>
      <c r="L633" s="781"/>
      <c r="M633" s="782"/>
      <c r="N633" s="780"/>
      <c r="O633" s="782"/>
      <c r="P633" s="727"/>
      <c r="Q633" s="458"/>
      <c r="R633" s="755"/>
      <c r="S633" s="458"/>
      <c r="T633" s="607"/>
      <c r="U633" s="458"/>
      <c r="V633" s="458"/>
      <c r="W633" s="458"/>
      <c r="X633" s="458"/>
      <c r="Y633" s="458"/>
      <c r="Z633" s="458"/>
      <c r="AA633" s="607"/>
      <c r="AB633" s="607"/>
      <c r="AC633" s="458"/>
      <c r="AD633" s="458"/>
      <c r="AE633" s="458"/>
      <c r="AF633" s="458"/>
      <c r="AG633" s="716"/>
      <c r="AH633" s="458"/>
      <c r="AI633" s="458"/>
      <c r="AJ633" s="458"/>
      <c r="AK633" s="458"/>
      <c r="AL633" s="458"/>
      <c r="AM633" s="458"/>
      <c r="AN633" s="458"/>
      <c r="AO633" s="458"/>
      <c r="AP633" s="458"/>
      <c r="AQ633" s="458"/>
      <c r="AR633" s="716"/>
      <c r="AS633" s="458"/>
      <c r="AT633" s="716"/>
      <c r="AU633" s="458"/>
      <c r="AV633" s="458"/>
      <c r="AW633" s="458"/>
      <c r="AX633" s="458"/>
      <c r="AY633" s="458"/>
      <c r="AZ633" s="458"/>
      <c r="BA633" s="458"/>
      <c r="BB633" s="458"/>
      <c r="BC633" s="458"/>
      <c r="BD633" s="458"/>
    </row>
    <row r="634" spans="1:60" customFormat="1" ht="14.4" x14ac:dyDescent="0.3">
      <c r="A634" s="721"/>
      <c r="B634" s="721" t="e">
        <f>'EVOX Top Level BOM'!#REF!</f>
        <v>#REF!</v>
      </c>
      <c r="C634" s="721" t="e">
        <f>'EVOX Top Level BOM'!#REF!</f>
        <v>#REF!</v>
      </c>
      <c r="D634" s="721" t="e">
        <f>'EVOX Top Level BOM'!#REF!</f>
        <v>#REF!</v>
      </c>
      <c r="E634" s="721" t="e">
        <f>'EVOX Top Level BOM'!#REF!</f>
        <v>#REF!</v>
      </c>
      <c r="F634" s="605" t="e">
        <f>'EVOX Top Level BOM'!#REF!</f>
        <v>#REF!</v>
      </c>
      <c r="G634" s="605" t="e">
        <f>'EVOX Top Level BOM'!#REF!</f>
        <v>#REF!</v>
      </c>
      <c r="H634" s="710" t="e">
        <f>'EVOX Top Level BOM'!#REF!</f>
        <v>#REF!</v>
      </c>
      <c r="I634" s="510" t="e">
        <f>'EVOX Top Level BOM'!#REF!</f>
        <v>#REF!</v>
      </c>
      <c r="J634" s="511" t="e">
        <f>'EVOX Top Level BOM'!#REF!</f>
        <v>#REF!</v>
      </c>
      <c r="K634" s="761"/>
      <c r="L634" s="781"/>
      <c r="M634" s="782"/>
      <c r="N634" s="780"/>
      <c r="O634" s="782"/>
      <c r="P634" s="727"/>
      <c r="Q634" s="458"/>
      <c r="R634" s="755"/>
      <c r="S634" s="458"/>
      <c r="T634" s="607"/>
      <c r="U634" s="458"/>
      <c r="V634" s="458"/>
      <c r="W634" s="458"/>
      <c r="X634" s="458"/>
      <c r="Y634" s="458"/>
      <c r="Z634" s="458"/>
      <c r="AA634" s="607"/>
      <c r="AB634" s="607"/>
      <c r="AC634" s="458"/>
      <c r="AD634" s="458"/>
      <c r="AE634" s="458"/>
      <c r="AF634" s="458"/>
      <c r="AG634" s="716"/>
      <c r="AH634" s="458"/>
      <c r="AI634" s="458"/>
      <c r="AJ634" s="458"/>
      <c r="AK634" s="458"/>
      <c r="AL634" s="458"/>
      <c r="AM634" s="458"/>
      <c r="AN634" s="458"/>
      <c r="AO634" s="458"/>
      <c r="AP634" s="458"/>
      <c r="AQ634" s="458"/>
      <c r="AR634" s="716"/>
      <c r="AS634" s="458"/>
      <c r="AT634" s="716"/>
      <c r="AU634" s="458"/>
      <c r="AV634" s="458"/>
      <c r="AW634" s="458"/>
      <c r="AX634" s="458"/>
      <c r="AY634" s="458"/>
      <c r="AZ634" s="458"/>
      <c r="BA634" s="458"/>
      <c r="BB634" s="458"/>
      <c r="BC634" s="458"/>
      <c r="BD634" s="458"/>
    </row>
    <row r="635" spans="1:60" customFormat="1" ht="14.4" x14ac:dyDescent="0.3">
      <c r="A635" s="721"/>
      <c r="B635" s="721" t="e">
        <f>'EVOX Top Level BOM'!#REF!</f>
        <v>#REF!</v>
      </c>
      <c r="C635" s="721" t="e">
        <f>'EVOX Top Level BOM'!#REF!</f>
        <v>#REF!</v>
      </c>
      <c r="D635" s="721" t="e">
        <f>'EVOX Top Level BOM'!#REF!</f>
        <v>#REF!</v>
      </c>
      <c r="E635" s="721" t="e">
        <f>'EVOX Top Level BOM'!#REF!</f>
        <v>#REF!</v>
      </c>
      <c r="F635" s="605" t="e">
        <f>'EVOX Top Level BOM'!#REF!</f>
        <v>#REF!</v>
      </c>
      <c r="G635" s="605" t="e">
        <f>'EVOX Top Level BOM'!#REF!</f>
        <v>#REF!</v>
      </c>
      <c r="H635" s="710" t="e">
        <f>'EVOX Top Level BOM'!#REF!</f>
        <v>#REF!</v>
      </c>
      <c r="I635" s="510" t="e">
        <f>'EVOX Top Level BOM'!#REF!</f>
        <v>#REF!</v>
      </c>
      <c r="J635" s="511" t="e">
        <f>'EVOX Top Level BOM'!#REF!</f>
        <v>#REF!</v>
      </c>
      <c r="K635" s="761"/>
      <c r="L635" s="781"/>
      <c r="M635" s="782"/>
      <c r="N635" s="780"/>
      <c r="O635" s="782"/>
      <c r="P635" s="727"/>
      <c r="Q635" s="458"/>
      <c r="R635" s="755"/>
      <c r="S635" s="458"/>
      <c r="T635" s="607"/>
      <c r="U635" s="458"/>
      <c r="V635" s="458"/>
      <c r="W635" s="458"/>
      <c r="X635" s="458"/>
      <c r="Y635" s="458"/>
      <c r="Z635" s="458"/>
      <c r="AA635" s="607"/>
      <c r="AB635" s="607"/>
      <c r="AC635" s="458"/>
      <c r="AD635" s="458"/>
      <c r="AE635" s="458"/>
      <c r="AF635" s="458"/>
      <c r="AG635" s="716"/>
      <c r="AH635" s="458"/>
      <c r="AI635" s="458"/>
      <c r="AJ635" s="458"/>
      <c r="AK635" s="458"/>
      <c r="AL635" s="458"/>
      <c r="AM635" s="458"/>
      <c r="AN635" s="458"/>
      <c r="AO635" s="458"/>
      <c r="AP635" s="458"/>
      <c r="AQ635" s="458"/>
      <c r="AR635" s="716"/>
      <c r="AS635" s="458"/>
      <c r="AT635" s="716"/>
      <c r="AU635" s="458"/>
      <c r="AV635" s="458"/>
      <c r="AW635" s="458"/>
      <c r="AX635" s="458"/>
      <c r="AY635" s="458"/>
      <c r="AZ635" s="458"/>
      <c r="BA635" s="458"/>
      <c r="BB635" s="458"/>
      <c r="BC635" s="458"/>
      <c r="BD635" s="458"/>
    </row>
    <row r="636" spans="1:60" customFormat="1" ht="14.4" x14ac:dyDescent="0.3">
      <c r="A636" s="721"/>
      <c r="B636" s="721" t="e">
        <f>'EVOX Top Level BOM'!#REF!</f>
        <v>#REF!</v>
      </c>
      <c r="C636" s="721" t="e">
        <f>'EVOX Top Level BOM'!#REF!</f>
        <v>#REF!</v>
      </c>
      <c r="D636" s="721" t="e">
        <f>'EVOX Top Level BOM'!#REF!</f>
        <v>#REF!</v>
      </c>
      <c r="E636" s="721" t="e">
        <f>'EVOX Top Level BOM'!#REF!</f>
        <v>#REF!</v>
      </c>
      <c r="F636" s="605" t="e">
        <f>'EVOX Top Level BOM'!#REF!</f>
        <v>#REF!</v>
      </c>
      <c r="G636" s="605" t="e">
        <f>'EVOX Top Level BOM'!#REF!</f>
        <v>#REF!</v>
      </c>
      <c r="H636" s="710" t="e">
        <f>'EVOX Top Level BOM'!#REF!</f>
        <v>#REF!</v>
      </c>
      <c r="I636" s="510" t="e">
        <f>'EVOX Top Level BOM'!#REF!</f>
        <v>#REF!</v>
      </c>
      <c r="J636" s="511" t="e">
        <f>'EVOX Top Level BOM'!#REF!</f>
        <v>#REF!</v>
      </c>
      <c r="K636" s="761"/>
      <c r="L636" s="781"/>
      <c r="M636" s="782"/>
      <c r="N636" s="780"/>
      <c r="O636" s="782"/>
      <c r="P636" s="727"/>
      <c r="Q636" s="458"/>
      <c r="R636" s="755"/>
      <c r="S636" s="458"/>
      <c r="T636" s="607"/>
      <c r="U636" s="458"/>
      <c r="V636" s="458"/>
      <c r="W636" s="458"/>
      <c r="X636" s="458"/>
      <c r="Y636" s="458"/>
      <c r="Z636" s="458"/>
      <c r="AA636" s="607"/>
      <c r="AB636" s="607"/>
      <c r="AC636" s="458"/>
      <c r="AD636" s="458"/>
      <c r="AE636" s="458"/>
      <c r="AF636" s="458"/>
      <c r="AG636" s="716"/>
      <c r="AH636" s="458"/>
      <c r="AI636" s="458"/>
      <c r="AJ636" s="458"/>
      <c r="AK636" s="458"/>
      <c r="AL636" s="458"/>
      <c r="AM636" s="458"/>
      <c r="AN636" s="458"/>
      <c r="AO636" s="458"/>
      <c r="AP636" s="458"/>
      <c r="AQ636" s="458"/>
      <c r="AR636" s="716"/>
      <c r="AS636" s="458"/>
      <c r="AT636" s="716"/>
      <c r="AU636" s="458"/>
      <c r="AV636" s="458"/>
      <c r="AW636" s="458"/>
      <c r="AX636" s="458"/>
      <c r="AY636" s="458"/>
      <c r="AZ636" s="458"/>
      <c r="BA636" s="458"/>
      <c r="BB636" s="458"/>
      <c r="BC636" s="458"/>
      <c r="BD636" s="458"/>
    </row>
    <row r="637" spans="1:60" customFormat="1" ht="14.4" x14ac:dyDescent="0.3">
      <c r="A637" s="717"/>
      <c r="B637" s="717" t="e">
        <f>'EVOX Top Level BOM'!#REF!</f>
        <v>#REF!</v>
      </c>
      <c r="C637" s="717" t="e">
        <f>'EVOX Top Level BOM'!#REF!</f>
        <v>#REF!</v>
      </c>
      <c r="D637" s="717" t="e">
        <f>'EVOX Top Level BOM'!#REF!</f>
        <v>#REF!</v>
      </c>
      <c r="E637" s="717" t="e">
        <f>'EVOX Top Level BOM'!#REF!</f>
        <v>#REF!</v>
      </c>
      <c r="F637" s="649" t="e">
        <f>'EVOX Top Level BOM'!#REF!</f>
        <v>#REF!</v>
      </c>
      <c r="G637" s="649" t="e">
        <f>'EVOX Top Level BOM'!#REF!</f>
        <v>#REF!</v>
      </c>
      <c r="H637" s="650" t="e">
        <f>'EVOX Top Level BOM'!#REF!</f>
        <v>#REF!</v>
      </c>
      <c r="I637" s="651" t="e">
        <f>'EVOX Top Level BOM'!#REF!</f>
        <v>#REF!</v>
      </c>
      <c r="J637" s="652" t="e">
        <f>'EVOX Top Level BOM'!#REF!</f>
        <v>#REF!</v>
      </c>
      <c r="K637" s="761"/>
      <c r="L637" s="781"/>
      <c r="M637" s="782"/>
      <c r="N637" s="780"/>
      <c r="O637" s="782"/>
      <c r="P637" s="727"/>
      <c r="Q637" s="458"/>
      <c r="R637" s="755"/>
      <c r="S637" s="458"/>
      <c r="T637" s="607"/>
      <c r="U637" s="458"/>
      <c r="V637" s="458"/>
      <c r="W637" s="458"/>
      <c r="X637" s="458"/>
      <c r="Y637" s="458"/>
      <c r="Z637" s="458"/>
      <c r="AA637" s="607"/>
      <c r="AB637" s="351"/>
      <c r="AC637" s="458"/>
      <c r="AD637" s="458"/>
      <c r="AE637" s="458"/>
      <c r="AF637" s="458"/>
      <c r="AG637" s="716"/>
      <c r="AH637" s="458"/>
      <c r="AI637" s="348"/>
      <c r="AJ637" s="458"/>
      <c r="AK637" s="458"/>
      <c r="AL637" s="458"/>
      <c r="AM637" s="458"/>
      <c r="AN637" s="458"/>
      <c r="AO637" s="458"/>
      <c r="AP637" s="458"/>
      <c r="AQ637" s="458"/>
      <c r="AR637" s="716"/>
      <c r="AS637" s="458"/>
      <c r="AT637" s="716"/>
      <c r="AU637" s="458"/>
      <c r="AV637" s="458"/>
      <c r="AW637" s="458"/>
      <c r="AX637" s="458"/>
      <c r="AY637" s="458"/>
      <c r="AZ637" s="458"/>
      <c r="BA637" s="458"/>
      <c r="BB637" s="458"/>
      <c r="BC637" s="458"/>
      <c r="BD637" s="458"/>
    </row>
    <row r="638" spans="1:60" customFormat="1" ht="14.4" x14ac:dyDescent="0.3">
      <c r="A638" s="721"/>
      <c r="B638" s="721" t="e">
        <f>'EVOX Top Level BOM'!#REF!</f>
        <v>#REF!</v>
      </c>
      <c r="C638" s="721" t="e">
        <f>'EVOX Top Level BOM'!#REF!</f>
        <v>#REF!</v>
      </c>
      <c r="D638" s="721" t="e">
        <f>'EVOX Top Level BOM'!#REF!</f>
        <v>#REF!</v>
      </c>
      <c r="E638" s="721" t="e">
        <f>'EVOX Top Level BOM'!#REF!</f>
        <v>#REF!</v>
      </c>
      <c r="F638" s="605" t="e">
        <f>'EVOX Top Level BOM'!#REF!</f>
        <v>#REF!</v>
      </c>
      <c r="G638" s="605" t="e">
        <f>'EVOX Top Level BOM'!#REF!</f>
        <v>#REF!</v>
      </c>
      <c r="H638" s="710" t="e">
        <f>'EVOX Top Level BOM'!#REF!</f>
        <v>#REF!</v>
      </c>
      <c r="I638" s="510" t="e">
        <f>'EVOX Top Level BOM'!#REF!</f>
        <v>#REF!</v>
      </c>
      <c r="J638" s="511" t="e">
        <f>'EVOX Top Level BOM'!#REF!</f>
        <v>#REF!</v>
      </c>
      <c r="K638" s="761"/>
      <c r="L638" s="781"/>
      <c r="M638" s="782"/>
      <c r="N638" s="780"/>
      <c r="O638" s="782"/>
      <c r="P638" s="727"/>
      <c r="Q638" s="458"/>
      <c r="R638" s="755"/>
      <c r="S638" s="458"/>
      <c r="T638" s="607"/>
      <c r="U638" s="458"/>
      <c r="V638" s="458"/>
      <c r="W638" s="458"/>
      <c r="X638" s="458"/>
      <c r="Y638" s="458"/>
      <c r="Z638" s="458"/>
      <c r="AA638" s="607"/>
      <c r="AB638" s="607"/>
      <c r="AC638" s="458"/>
      <c r="AD638" s="458"/>
      <c r="AE638" s="458"/>
      <c r="AF638" s="458"/>
      <c r="AG638" s="716"/>
      <c r="AH638" s="458"/>
      <c r="AI638" s="458"/>
      <c r="AJ638" s="458"/>
      <c r="AK638" s="458"/>
      <c r="AL638" s="458"/>
      <c r="AM638" s="458"/>
      <c r="AN638" s="458"/>
      <c r="AO638" s="458"/>
      <c r="AP638" s="458"/>
      <c r="AQ638" s="458"/>
      <c r="AR638" s="716"/>
      <c r="AS638" s="458"/>
      <c r="AT638" s="716"/>
      <c r="AU638" s="458"/>
      <c r="AV638" s="458"/>
      <c r="AW638" s="458"/>
      <c r="AX638" s="458"/>
      <c r="AY638" s="458"/>
      <c r="AZ638" s="458"/>
      <c r="BA638" s="458"/>
      <c r="BB638" s="458"/>
      <c r="BC638" s="458"/>
      <c r="BD638" s="458"/>
    </row>
    <row r="639" spans="1:60" customFormat="1" ht="14.4" x14ac:dyDescent="0.3">
      <c r="A639" s="721"/>
      <c r="B639" s="721" t="e">
        <f>'EVOX Top Level BOM'!#REF!</f>
        <v>#REF!</v>
      </c>
      <c r="C639" s="721" t="e">
        <f>'EVOX Top Level BOM'!#REF!</f>
        <v>#REF!</v>
      </c>
      <c r="D639" s="721" t="e">
        <f>'EVOX Top Level BOM'!#REF!</f>
        <v>#REF!</v>
      </c>
      <c r="E639" s="721" t="e">
        <f>'EVOX Top Level BOM'!#REF!</f>
        <v>#REF!</v>
      </c>
      <c r="F639" s="605" t="e">
        <f>'EVOX Top Level BOM'!#REF!</f>
        <v>#REF!</v>
      </c>
      <c r="G639" s="605" t="e">
        <f>'EVOX Top Level BOM'!#REF!</f>
        <v>#REF!</v>
      </c>
      <c r="H639" s="710" t="e">
        <f>'EVOX Top Level BOM'!#REF!</f>
        <v>#REF!</v>
      </c>
      <c r="I639" s="510" t="e">
        <f>'EVOX Top Level BOM'!#REF!</f>
        <v>#REF!</v>
      </c>
      <c r="J639" s="511" t="e">
        <f>'EVOX Top Level BOM'!#REF!</f>
        <v>#REF!</v>
      </c>
      <c r="K639" s="761"/>
      <c r="L639" s="781"/>
      <c r="M639" s="782"/>
      <c r="N639" s="780"/>
      <c r="O639" s="782"/>
      <c r="P639" s="727"/>
      <c r="Q639" s="458"/>
      <c r="R639" s="755"/>
      <c r="S639" s="458"/>
      <c r="T639" s="607"/>
      <c r="U639" s="458"/>
      <c r="V639" s="458"/>
      <c r="W639" s="458"/>
      <c r="X639" s="458"/>
      <c r="Y639" s="458"/>
      <c r="Z639" s="458"/>
      <c r="AA639" s="607"/>
      <c r="AB639" s="607"/>
      <c r="AC639" s="458"/>
      <c r="AD639" s="458"/>
      <c r="AE639" s="458"/>
      <c r="AF639" s="458"/>
      <c r="AG639" s="716"/>
      <c r="AH639" s="458"/>
      <c r="AI639" s="458"/>
      <c r="AJ639" s="458"/>
      <c r="AK639" s="458"/>
      <c r="AL639" s="458"/>
      <c r="AM639" s="458"/>
      <c r="AN639" s="458"/>
      <c r="AO639" s="458"/>
      <c r="AP639" s="458"/>
      <c r="AQ639" s="458"/>
      <c r="AR639" s="716"/>
      <c r="AS639" s="458"/>
      <c r="AT639" s="716"/>
      <c r="AU639" s="458"/>
      <c r="AV639" s="458"/>
      <c r="AW639" s="458"/>
      <c r="AX639" s="458"/>
      <c r="AY639" s="458"/>
      <c r="AZ639" s="458"/>
      <c r="BA639" s="458"/>
      <c r="BB639" s="458"/>
      <c r="BC639" s="458"/>
      <c r="BD639" s="458"/>
    </row>
    <row r="640" spans="1:60" customFormat="1" ht="14.4" x14ac:dyDescent="0.3">
      <c r="A640" s="721"/>
      <c r="B640" s="721" t="e">
        <f>'EVOX Top Level BOM'!#REF!</f>
        <v>#REF!</v>
      </c>
      <c r="C640" s="721" t="e">
        <f>'EVOX Top Level BOM'!#REF!</f>
        <v>#REF!</v>
      </c>
      <c r="D640" s="721" t="e">
        <f>'EVOX Top Level BOM'!#REF!</f>
        <v>#REF!</v>
      </c>
      <c r="E640" s="721" t="e">
        <f>'EVOX Top Level BOM'!#REF!</f>
        <v>#REF!</v>
      </c>
      <c r="F640" s="605" t="e">
        <f>'EVOX Top Level BOM'!#REF!</f>
        <v>#REF!</v>
      </c>
      <c r="G640" s="605" t="e">
        <f>'EVOX Top Level BOM'!#REF!</f>
        <v>#REF!</v>
      </c>
      <c r="H640" s="710" t="e">
        <f>'EVOX Top Level BOM'!#REF!</f>
        <v>#REF!</v>
      </c>
      <c r="I640" s="510" t="e">
        <f>'EVOX Top Level BOM'!#REF!</f>
        <v>#REF!</v>
      </c>
      <c r="J640" s="511" t="e">
        <f>'EVOX Top Level BOM'!#REF!</f>
        <v>#REF!</v>
      </c>
      <c r="K640" s="761"/>
      <c r="L640" s="781"/>
      <c r="M640" s="782"/>
      <c r="N640" s="780"/>
      <c r="O640" s="782"/>
      <c r="P640" s="727"/>
      <c r="Q640" s="458"/>
      <c r="R640" s="755"/>
      <c r="S640" s="458"/>
      <c r="T640" s="607"/>
      <c r="U640" s="458"/>
      <c r="V640" s="458"/>
      <c r="W640" s="458"/>
      <c r="X640" s="458"/>
      <c r="Y640" s="458"/>
      <c r="Z640" s="458"/>
      <c r="AA640" s="607"/>
      <c r="AB640" s="607"/>
      <c r="AC640" s="458"/>
      <c r="AD640" s="458"/>
      <c r="AE640" s="458"/>
      <c r="AF640" s="458"/>
      <c r="AG640" s="716"/>
      <c r="AH640" s="458"/>
      <c r="AI640" s="458"/>
      <c r="AJ640" s="458"/>
      <c r="AK640" s="458"/>
      <c r="AL640" s="458"/>
      <c r="AM640" s="458"/>
      <c r="AN640" s="458"/>
      <c r="AO640" s="458"/>
      <c r="AP640" s="458"/>
      <c r="AQ640" s="458"/>
      <c r="AR640" s="716"/>
      <c r="AS640" s="458"/>
      <c r="AT640" s="716"/>
      <c r="AU640" s="458"/>
      <c r="AV640" s="458"/>
      <c r="AW640" s="458"/>
      <c r="AX640" s="458"/>
      <c r="AY640" s="458"/>
      <c r="AZ640" s="458"/>
      <c r="BA640" s="458"/>
      <c r="BB640" s="458"/>
      <c r="BC640" s="458"/>
      <c r="BD640" s="458"/>
    </row>
    <row r="641" spans="1:56" customFormat="1" ht="14.4" x14ac:dyDescent="0.3">
      <c r="A641" s="721"/>
      <c r="B641" s="721" t="e">
        <f>'EVOX Top Level BOM'!#REF!</f>
        <v>#REF!</v>
      </c>
      <c r="C641" s="721" t="e">
        <f>'EVOX Top Level BOM'!#REF!</f>
        <v>#REF!</v>
      </c>
      <c r="D641" s="721" t="e">
        <f>'EVOX Top Level BOM'!#REF!</f>
        <v>#REF!</v>
      </c>
      <c r="E641" s="721" t="e">
        <f>'EVOX Top Level BOM'!#REF!</f>
        <v>#REF!</v>
      </c>
      <c r="F641" s="605" t="e">
        <f>'EVOX Top Level BOM'!#REF!</f>
        <v>#REF!</v>
      </c>
      <c r="G641" s="605" t="e">
        <f>'EVOX Top Level BOM'!#REF!</f>
        <v>#REF!</v>
      </c>
      <c r="H641" s="710" t="e">
        <f>'EVOX Top Level BOM'!#REF!</f>
        <v>#REF!</v>
      </c>
      <c r="I641" s="510" t="e">
        <f>'EVOX Top Level BOM'!#REF!</f>
        <v>#REF!</v>
      </c>
      <c r="J641" s="511" t="e">
        <f>'EVOX Top Level BOM'!#REF!</f>
        <v>#REF!</v>
      </c>
      <c r="K641" s="761"/>
      <c r="L641" s="781"/>
      <c r="M641" s="782"/>
      <c r="N641" s="780"/>
      <c r="O641" s="782"/>
      <c r="P641" s="727"/>
      <c r="Q641" s="458"/>
      <c r="R641" s="755"/>
      <c r="S641" s="458"/>
      <c r="T641" s="607"/>
      <c r="U641" s="458"/>
      <c r="V641" s="458"/>
      <c r="W641" s="458"/>
      <c r="X641" s="458"/>
      <c r="Y641" s="458"/>
      <c r="Z641" s="458"/>
      <c r="AA641" s="607"/>
      <c r="AB641" s="607"/>
      <c r="AC641" s="458"/>
      <c r="AD641" s="458"/>
      <c r="AE641" s="458"/>
      <c r="AF641" s="458"/>
      <c r="AG641" s="716"/>
      <c r="AH641" s="458"/>
      <c r="AI641" s="458"/>
      <c r="AJ641" s="458"/>
      <c r="AK641" s="458"/>
      <c r="AL641" s="458"/>
      <c r="AM641" s="458"/>
      <c r="AN641" s="458"/>
      <c r="AO641" s="458"/>
      <c r="AP641" s="458"/>
      <c r="AQ641" s="458"/>
      <c r="AR641" s="716"/>
      <c r="AS641" s="458"/>
      <c r="AT641" s="716"/>
      <c r="AU641" s="458"/>
      <c r="AV641" s="458"/>
      <c r="AW641" s="458"/>
      <c r="AX641" s="458"/>
      <c r="AY641" s="458"/>
      <c r="AZ641" s="458"/>
      <c r="BA641" s="458"/>
      <c r="BB641" s="458"/>
      <c r="BC641" s="458"/>
      <c r="BD641" s="458"/>
    </row>
    <row r="642" spans="1:56" customFormat="1" ht="14.4" x14ac:dyDescent="0.3">
      <c r="A642" s="721"/>
      <c r="B642" s="721" t="e">
        <f>'EVOX Top Level BOM'!#REF!</f>
        <v>#REF!</v>
      </c>
      <c r="C642" s="721" t="e">
        <f>'EVOX Top Level BOM'!#REF!</f>
        <v>#REF!</v>
      </c>
      <c r="D642" s="721" t="e">
        <f>'EVOX Top Level BOM'!#REF!</f>
        <v>#REF!</v>
      </c>
      <c r="E642" s="721" t="e">
        <f>'EVOX Top Level BOM'!#REF!</f>
        <v>#REF!</v>
      </c>
      <c r="F642" s="605" t="e">
        <f>'EVOX Top Level BOM'!#REF!</f>
        <v>#REF!</v>
      </c>
      <c r="G642" s="605" t="e">
        <f>'EVOX Top Level BOM'!#REF!</f>
        <v>#REF!</v>
      </c>
      <c r="H642" s="710" t="e">
        <f>'EVOX Top Level BOM'!#REF!</f>
        <v>#REF!</v>
      </c>
      <c r="I642" s="510" t="e">
        <f>'EVOX Top Level BOM'!#REF!</f>
        <v>#REF!</v>
      </c>
      <c r="J642" s="511" t="e">
        <f>'EVOX Top Level BOM'!#REF!</f>
        <v>#REF!</v>
      </c>
      <c r="K642" s="761"/>
      <c r="L642" s="781"/>
      <c r="M642" s="782"/>
      <c r="N642" s="780"/>
      <c r="O642" s="782"/>
      <c r="P642" s="727"/>
      <c r="Q642" s="458"/>
      <c r="R642" s="755"/>
      <c r="S642" s="458"/>
      <c r="T642" s="607"/>
      <c r="U642" s="458"/>
      <c r="V642" s="458"/>
      <c r="W642" s="458"/>
      <c r="X642" s="458"/>
      <c r="Y642" s="458"/>
      <c r="Z642" s="458"/>
      <c r="AA642" s="607"/>
      <c r="AB642" s="607"/>
      <c r="AC642" s="458"/>
      <c r="AD642" s="458"/>
      <c r="AE642" s="458"/>
      <c r="AF642" s="458"/>
      <c r="AG642" s="716"/>
      <c r="AH642" s="458"/>
      <c r="AI642" s="458"/>
      <c r="AJ642" s="458"/>
      <c r="AK642" s="458"/>
      <c r="AL642" s="458"/>
      <c r="AM642" s="458"/>
      <c r="AN642" s="458"/>
      <c r="AO642" s="458"/>
      <c r="AP642" s="458"/>
      <c r="AQ642" s="458"/>
      <c r="AR642" s="716"/>
      <c r="AS642" s="458"/>
      <c r="AT642" s="716"/>
      <c r="AU642" s="458"/>
      <c r="AV642" s="458"/>
      <c r="AW642" s="458"/>
      <c r="AX642" s="458"/>
      <c r="AY642" s="458"/>
      <c r="AZ642" s="458"/>
      <c r="BA642" s="458"/>
      <c r="BB642" s="458"/>
      <c r="BC642" s="458"/>
      <c r="BD642" s="458"/>
    </row>
    <row r="643" spans="1:56" customFormat="1" ht="14.4" x14ac:dyDescent="0.3">
      <c r="A643" s="458"/>
      <c r="B643" s="458" t="e">
        <f>'EVOX Top Level BOM'!#REF!</f>
        <v>#REF!</v>
      </c>
      <c r="C643" s="458" t="e">
        <f>'EVOX Top Level BOM'!#REF!</f>
        <v>#REF!</v>
      </c>
      <c r="D643" s="458" t="e">
        <f>'EVOX Top Level BOM'!#REF!</f>
        <v>#REF!</v>
      </c>
      <c r="E643" s="458" t="e">
        <f>'EVOX Top Level BOM'!#REF!</f>
        <v>#REF!</v>
      </c>
      <c r="F643" s="586" t="e">
        <f>'EVOX Top Level BOM'!#REF!</f>
        <v>#REF!</v>
      </c>
      <c r="G643" s="586" t="e">
        <f>'EVOX Top Level BOM'!#REF!</f>
        <v>#REF!</v>
      </c>
      <c r="H643" s="491" t="e">
        <f>'EVOX Top Level BOM'!#REF!</f>
        <v>#REF!</v>
      </c>
      <c r="I643" s="489" t="e">
        <f>'EVOX Top Level BOM'!#REF!</f>
        <v>#REF!</v>
      </c>
      <c r="J643" s="490" t="e">
        <f>'EVOX Top Level BOM'!#REF!</f>
        <v>#REF!</v>
      </c>
      <c r="K643" s="761"/>
      <c r="L643" s="781"/>
      <c r="M643" s="782"/>
      <c r="N643" s="780"/>
      <c r="O643" s="782"/>
      <c r="P643" s="727"/>
      <c r="Q643" s="458"/>
      <c r="R643" s="755"/>
      <c r="S643" s="458"/>
      <c r="T643" s="607"/>
      <c r="U643" s="458"/>
      <c r="V643" s="458"/>
      <c r="W643" s="458"/>
      <c r="X643" s="458"/>
      <c r="Y643" s="458"/>
      <c r="Z643" s="458"/>
      <c r="AA643" s="607"/>
      <c r="AB643" s="607"/>
      <c r="AC643" s="458"/>
      <c r="AD643" s="458"/>
      <c r="AE643" s="458"/>
      <c r="AF643" s="458"/>
      <c r="AG643" s="716"/>
      <c r="AH643" s="458"/>
      <c r="AI643" s="458"/>
      <c r="AJ643" s="458"/>
      <c r="AK643" s="458"/>
      <c r="AL643" s="458"/>
      <c r="AM643" s="458"/>
      <c r="AN643" s="458"/>
      <c r="AO643" s="458"/>
      <c r="AP643" s="458"/>
      <c r="AQ643" s="458"/>
      <c r="AR643" s="716"/>
      <c r="AS643" s="458"/>
      <c r="AT643" s="716"/>
      <c r="AU643" s="458"/>
      <c r="AV643" s="458"/>
      <c r="AW643" s="458"/>
      <c r="AX643" s="458"/>
      <c r="AY643" s="458"/>
      <c r="AZ643" s="458"/>
      <c r="BA643" s="458"/>
      <c r="BB643" s="458"/>
      <c r="BC643" s="458"/>
      <c r="BD643" s="458"/>
    </row>
    <row r="644" spans="1:56" customFormat="1" ht="14.4" x14ac:dyDescent="0.3">
      <c r="A644" s="717"/>
      <c r="B644" s="717" t="e">
        <f>'EVOX Top Level BOM'!#REF!</f>
        <v>#REF!</v>
      </c>
      <c r="C644" s="717" t="e">
        <f>'EVOX Top Level BOM'!#REF!</f>
        <v>#REF!</v>
      </c>
      <c r="D644" s="717" t="e">
        <f>'EVOX Top Level BOM'!#REF!</f>
        <v>#REF!</v>
      </c>
      <c r="E644" s="717" t="e">
        <f>'EVOX Top Level BOM'!#REF!</f>
        <v>#REF!</v>
      </c>
      <c r="F644" s="649" t="e">
        <f>'EVOX Top Level BOM'!#REF!</f>
        <v>#REF!</v>
      </c>
      <c r="G644" s="649" t="e">
        <f>'EVOX Top Level BOM'!#REF!</f>
        <v>#REF!</v>
      </c>
      <c r="H644" s="650" t="e">
        <f>'EVOX Top Level BOM'!#REF!</f>
        <v>#REF!</v>
      </c>
      <c r="I644" s="651" t="e">
        <f>'EVOX Top Level BOM'!#REF!</f>
        <v>#REF!</v>
      </c>
      <c r="J644" s="652" t="e">
        <f>'EVOX Top Level BOM'!#REF!</f>
        <v>#REF!</v>
      </c>
      <c r="K644" s="761"/>
      <c r="L644" s="781"/>
      <c r="M644" s="782"/>
      <c r="N644" s="780"/>
      <c r="O644" s="782"/>
      <c r="P644" s="727"/>
      <c r="Q644" s="458"/>
      <c r="R644" s="755"/>
      <c r="S644" s="458"/>
      <c r="T644" s="607"/>
      <c r="U644" s="458"/>
      <c r="V644" s="458"/>
      <c r="W644" s="458"/>
      <c r="X644" s="458"/>
      <c r="Y644" s="458"/>
      <c r="Z644" s="458"/>
      <c r="AA644" s="607"/>
      <c r="AB644" s="351"/>
      <c r="AC644" s="458"/>
      <c r="AD644" s="458"/>
      <c r="AE644" s="458"/>
      <c r="AF644" s="458"/>
      <c r="AG644" s="716"/>
      <c r="AH644" s="458"/>
      <c r="AI644" s="348"/>
      <c r="AJ644" s="458"/>
      <c r="AK644" s="458"/>
      <c r="AL644" s="458"/>
      <c r="AM644" s="458"/>
      <c r="AN644" s="458"/>
      <c r="AO644" s="458"/>
      <c r="AP644" s="458"/>
      <c r="AQ644" s="458"/>
      <c r="AR644" s="716"/>
      <c r="AS644" s="458"/>
      <c r="AT644" s="716"/>
      <c r="AU644" s="458"/>
      <c r="AV644" s="458"/>
      <c r="AW644" s="458"/>
      <c r="AX644" s="458"/>
      <c r="AY644" s="458"/>
      <c r="AZ644" s="458"/>
      <c r="BA644" s="458"/>
      <c r="BB644" s="458"/>
      <c r="BC644" s="458"/>
      <c r="BD644" s="458"/>
    </row>
    <row r="645" spans="1:56" customFormat="1" ht="14.4" x14ac:dyDescent="0.3">
      <c r="A645" s="721"/>
      <c r="B645" s="721" t="e">
        <f>'EVOX Top Level BOM'!#REF!</f>
        <v>#REF!</v>
      </c>
      <c r="C645" s="721" t="e">
        <f>'EVOX Top Level BOM'!#REF!</f>
        <v>#REF!</v>
      </c>
      <c r="D645" s="721" t="e">
        <f>'EVOX Top Level BOM'!#REF!</f>
        <v>#REF!</v>
      </c>
      <c r="E645" s="721" t="e">
        <f>'EVOX Top Level BOM'!#REF!</f>
        <v>#REF!</v>
      </c>
      <c r="F645" s="605" t="e">
        <f>'EVOX Top Level BOM'!#REF!</f>
        <v>#REF!</v>
      </c>
      <c r="G645" s="605" t="e">
        <f>'EVOX Top Level BOM'!#REF!</f>
        <v>#REF!</v>
      </c>
      <c r="H645" s="710" t="e">
        <f>'EVOX Top Level BOM'!#REF!</f>
        <v>#REF!</v>
      </c>
      <c r="I645" s="510" t="e">
        <f>'EVOX Top Level BOM'!#REF!</f>
        <v>#REF!</v>
      </c>
      <c r="J645" s="511" t="e">
        <f>'EVOX Top Level BOM'!#REF!</f>
        <v>#REF!</v>
      </c>
      <c r="K645" s="761"/>
      <c r="L645" s="781"/>
      <c r="M645" s="782"/>
      <c r="N645" s="780"/>
      <c r="O645" s="782"/>
      <c r="P645" s="727"/>
      <c r="Q645" s="458"/>
      <c r="R645" s="755"/>
      <c r="S645" s="458"/>
      <c r="T645" s="607"/>
      <c r="U645" s="458"/>
      <c r="V645" s="458"/>
      <c r="W645" s="458"/>
      <c r="X645" s="458"/>
      <c r="Y645" s="458"/>
      <c r="Z645" s="458"/>
      <c r="AA645" s="607"/>
      <c r="AB645" s="607"/>
      <c r="AC645" s="458"/>
      <c r="AD645" s="458"/>
      <c r="AE645" s="458"/>
      <c r="AF645" s="458"/>
      <c r="AG645" s="716"/>
      <c r="AH645" s="458"/>
      <c r="AI645" s="458"/>
      <c r="AJ645" s="458"/>
      <c r="AK645" s="458"/>
      <c r="AL645" s="458"/>
      <c r="AM645" s="458"/>
      <c r="AN645" s="458"/>
      <c r="AO645" s="458"/>
      <c r="AP645" s="458"/>
      <c r="AQ645" s="458"/>
      <c r="AR645" s="716"/>
      <c r="AS645" s="458"/>
      <c r="AT645" s="716"/>
      <c r="AU645" s="458"/>
      <c r="AV645" s="458"/>
      <c r="AW645" s="458"/>
      <c r="AX645" s="458"/>
      <c r="AY645" s="458"/>
      <c r="AZ645" s="458"/>
      <c r="BA645" s="458"/>
      <c r="BB645" s="458"/>
      <c r="BC645" s="458"/>
      <c r="BD645" s="458"/>
    </row>
    <row r="646" spans="1:56" customFormat="1" ht="14.4" x14ac:dyDescent="0.3">
      <c r="A646" s="721"/>
      <c r="B646" s="721" t="e">
        <f>'EVOX Top Level BOM'!#REF!</f>
        <v>#REF!</v>
      </c>
      <c r="C646" s="721" t="e">
        <f>'EVOX Top Level BOM'!#REF!</f>
        <v>#REF!</v>
      </c>
      <c r="D646" s="721" t="e">
        <f>'EVOX Top Level BOM'!#REF!</f>
        <v>#REF!</v>
      </c>
      <c r="E646" s="721" t="e">
        <f>'EVOX Top Level BOM'!#REF!</f>
        <v>#REF!</v>
      </c>
      <c r="F646" s="605" t="e">
        <f>'EVOX Top Level BOM'!#REF!</f>
        <v>#REF!</v>
      </c>
      <c r="G646" s="605" t="e">
        <f>'EVOX Top Level BOM'!#REF!</f>
        <v>#REF!</v>
      </c>
      <c r="H646" s="710" t="e">
        <f>'EVOX Top Level BOM'!#REF!</f>
        <v>#REF!</v>
      </c>
      <c r="I646" s="510" t="e">
        <f>'EVOX Top Level BOM'!#REF!</f>
        <v>#REF!</v>
      </c>
      <c r="J646" s="511" t="e">
        <f>'EVOX Top Level BOM'!#REF!</f>
        <v>#REF!</v>
      </c>
      <c r="K646" s="761"/>
      <c r="L646" s="781"/>
      <c r="M646" s="782"/>
      <c r="N646" s="780"/>
      <c r="O646" s="782"/>
      <c r="P646" s="727"/>
      <c r="Q646" s="458"/>
      <c r="R646" s="755"/>
      <c r="S646" s="458"/>
      <c r="T646" s="607"/>
      <c r="U646" s="458"/>
      <c r="V646" s="458"/>
      <c r="W646" s="458"/>
      <c r="X646" s="458"/>
      <c r="Y646" s="458"/>
      <c r="Z646" s="458"/>
      <c r="AA646" s="607"/>
      <c r="AB646" s="607"/>
      <c r="AC646" s="458"/>
      <c r="AD646" s="458"/>
      <c r="AE646" s="458"/>
      <c r="AF646" s="458"/>
      <c r="AG646" s="716"/>
      <c r="AH646" s="458"/>
      <c r="AI646" s="458"/>
      <c r="AJ646" s="458"/>
      <c r="AK646" s="458"/>
      <c r="AL646" s="458"/>
      <c r="AM646" s="458"/>
      <c r="AN646" s="458"/>
      <c r="AO646" s="458"/>
      <c r="AP646" s="458"/>
      <c r="AQ646" s="458"/>
      <c r="AR646" s="716"/>
      <c r="AS646" s="458"/>
      <c r="AT646" s="716"/>
      <c r="AU646" s="458"/>
      <c r="AV646" s="458"/>
      <c r="AW646" s="458"/>
      <c r="AX646" s="458"/>
      <c r="AY646" s="458"/>
      <c r="AZ646" s="458"/>
      <c r="BA646" s="458"/>
      <c r="BB646" s="458"/>
      <c r="BC646" s="458"/>
      <c r="BD646" s="458"/>
    </row>
    <row r="647" spans="1:56" customFormat="1" ht="14.4" x14ac:dyDescent="0.3">
      <c r="A647" s="721"/>
      <c r="B647" s="721" t="e">
        <f>'EVOX Top Level BOM'!#REF!</f>
        <v>#REF!</v>
      </c>
      <c r="C647" s="721" t="e">
        <f>'EVOX Top Level BOM'!#REF!</f>
        <v>#REF!</v>
      </c>
      <c r="D647" s="721" t="e">
        <f>'EVOX Top Level BOM'!#REF!</f>
        <v>#REF!</v>
      </c>
      <c r="E647" s="721" t="e">
        <f>'EVOX Top Level BOM'!#REF!</f>
        <v>#REF!</v>
      </c>
      <c r="F647" s="605" t="e">
        <f>'EVOX Top Level BOM'!#REF!</f>
        <v>#REF!</v>
      </c>
      <c r="G647" s="605" t="e">
        <f>'EVOX Top Level BOM'!#REF!</f>
        <v>#REF!</v>
      </c>
      <c r="H647" s="710" t="e">
        <f>'EVOX Top Level BOM'!#REF!</f>
        <v>#REF!</v>
      </c>
      <c r="I647" s="510" t="e">
        <f>'EVOX Top Level BOM'!#REF!</f>
        <v>#REF!</v>
      </c>
      <c r="J647" s="511" t="e">
        <f>'EVOX Top Level BOM'!#REF!</f>
        <v>#REF!</v>
      </c>
      <c r="K647" s="761"/>
      <c r="L647" s="781"/>
      <c r="M647" s="782"/>
      <c r="N647" s="780"/>
      <c r="O647" s="782"/>
      <c r="P647" s="727"/>
      <c r="Q647" s="458"/>
      <c r="R647" s="755"/>
      <c r="S647" s="458"/>
      <c r="T647" s="607"/>
      <c r="U647" s="458"/>
      <c r="V647" s="458"/>
      <c r="W647" s="458"/>
      <c r="X647" s="458"/>
      <c r="Y647" s="458"/>
      <c r="Z647" s="458"/>
      <c r="AA647" s="607"/>
      <c r="AB647" s="607"/>
      <c r="AC647" s="458"/>
      <c r="AD647" s="458"/>
      <c r="AE647" s="458"/>
      <c r="AF647" s="458"/>
      <c r="AG647" s="716"/>
      <c r="AH647" s="458"/>
      <c r="AI647" s="458"/>
      <c r="AJ647" s="458"/>
      <c r="AK647" s="458"/>
      <c r="AL647" s="458"/>
      <c r="AM647" s="458"/>
      <c r="AN647" s="458"/>
      <c r="AO647" s="458"/>
      <c r="AP647" s="458"/>
      <c r="AQ647" s="458"/>
      <c r="AR647" s="716"/>
      <c r="AS647" s="458"/>
      <c r="AT647" s="716"/>
      <c r="AU647" s="458"/>
      <c r="AV647" s="458"/>
      <c r="AW647" s="458"/>
      <c r="AX647" s="458"/>
      <c r="AY647" s="458"/>
      <c r="AZ647" s="458"/>
      <c r="BA647" s="458"/>
      <c r="BB647" s="458"/>
      <c r="BC647" s="458"/>
      <c r="BD647" s="458"/>
    </row>
    <row r="648" spans="1:56" customFormat="1" ht="14.4" x14ac:dyDescent="0.3">
      <c r="A648" s="721"/>
      <c r="B648" s="721" t="e">
        <f>'EVOX Top Level BOM'!#REF!</f>
        <v>#REF!</v>
      </c>
      <c r="C648" s="721" t="e">
        <f>'EVOX Top Level BOM'!#REF!</f>
        <v>#REF!</v>
      </c>
      <c r="D648" s="721" t="e">
        <f>'EVOX Top Level BOM'!#REF!</f>
        <v>#REF!</v>
      </c>
      <c r="E648" s="721" t="e">
        <f>'EVOX Top Level BOM'!#REF!</f>
        <v>#REF!</v>
      </c>
      <c r="F648" s="605" t="e">
        <f>'EVOX Top Level BOM'!#REF!</f>
        <v>#REF!</v>
      </c>
      <c r="G648" s="605" t="e">
        <f>'EVOX Top Level BOM'!#REF!</f>
        <v>#REF!</v>
      </c>
      <c r="H648" s="710" t="e">
        <f>'EVOX Top Level BOM'!#REF!</f>
        <v>#REF!</v>
      </c>
      <c r="I648" s="510" t="e">
        <f>'EVOX Top Level BOM'!#REF!</f>
        <v>#REF!</v>
      </c>
      <c r="J648" s="511" t="e">
        <f>'EVOX Top Level BOM'!#REF!</f>
        <v>#REF!</v>
      </c>
      <c r="K648" s="761"/>
      <c r="L648" s="781"/>
      <c r="M648" s="782"/>
      <c r="N648" s="780"/>
      <c r="O648" s="782"/>
      <c r="P648" s="727"/>
      <c r="Q648" s="458"/>
      <c r="R648" s="755"/>
      <c r="S648" s="458"/>
      <c r="T648" s="607"/>
      <c r="U648" s="458"/>
      <c r="V648" s="458"/>
      <c r="W648" s="458"/>
      <c r="X648" s="458"/>
      <c r="Y648" s="458"/>
      <c r="Z648" s="458"/>
      <c r="AA648" s="607"/>
      <c r="AB648" s="607"/>
      <c r="AC648" s="458"/>
      <c r="AD648" s="458"/>
      <c r="AE648" s="458"/>
      <c r="AF648" s="458"/>
      <c r="AG648" s="716"/>
      <c r="AH648" s="458"/>
      <c r="AI648" s="458"/>
      <c r="AJ648" s="458"/>
      <c r="AK648" s="458"/>
      <c r="AL648" s="458"/>
      <c r="AM648" s="458"/>
      <c r="AN648" s="458"/>
      <c r="AO648" s="458"/>
      <c r="AP648" s="458"/>
      <c r="AQ648" s="458"/>
      <c r="AR648" s="716"/>
      <c r="AS648" s="458"/>
      <c r="AT648" s="716"/>
      <c r="AU648" s="458"/>
      <c r="AV648" s="458"/>
      <c r="AW648" s="458"/>
      <c r="AX648" s="458"/>
      <c r="AY648" s="458"/>
      <c r="AZ648" s="458"/>
      <c r="BA648" s="458"/>
      <c r="BB648" s="458"/>
      <c r="BC648" s="458"/>
      <c r="BD648" s="458"/>
    </row>
    <row r="649" spans="1:56" customFormat="1" ht="14.4" x14ac:dyDescent="0.3">
      <c r="A649" s="721"/>
      <c r="B649" s="721" t="e">
        <f>'EVOX Top Level BOM'!#REF!</f>
        <v>#REF!</v>
      </c>
      <c r="C649" s="721" t="e">
        <f>'EVOX Top Level BOM'!#REF!</f>
        <v>#REF!</v>
      </c>
      <c r="D649" s="721" t="e">
        <f>'EVOX Top Level BOM'!#REF!</f>
        <v>#REF!</v>
      </c>
      <c r="E649" s="721" t="e">
        <f>'EVOX Top Level BOM'!#REF!</f>
        <v>#REF!</v>
      </c>
      <c r="F649" s="605" t="e">
        <f>'EVOX Top Level BOM'!#REF!</f>
        <v>#REF!</v>
      </c>
      <c r="G649" s="605" t="e">
        <f>'EVOX Top Level BOM'!#REF!</f>
        <v>#REF!</v>
      </c>
      <c r="H649" s="710" t="e">
        <f>'EVOX Top Level BOM'!#REF!</f>
        <v>#REF!</v>
      </c>
      <c r="I649" s="510" t="e">
        <f>'EVOX Top Level BOM'!#REF!</f>
        <v>#REF!</v>
      </c>
      <c r="J649" s="511" t="e">
        <f>'EVOX Top Level BOM'!#REF!</f>
        <v>#REF!</v>
      </c>
      <c r="K649" s="761"/>
      <c r="L649" s="781"/>
      <c r="M649" s="782"/>
      <c r="N649" s="780"/>
      <c r="O649" s="782"/>
      <c r="P649" s="727"/>
      <c r="Q649" s="458"/>
      <c r="R649" s="755"/>
      <c r="S649" s="458"/>
      <c r="T649" s="607"/>
      <c r="U649" s="458"/>
      <c r="V649" s="458"/>
      <c r="W649" s="458"/>
      <c r="X649" s="458"/>
      <c r="Y649" s="458"/>
      <c r="Z649" s="458"/>
      <c r="AA649" s="607"/>
      <c r="AB649" s="607"/>
      <c r="AC649" s="458"/>
      <c r="AD649" s="458"/>
      <c r="AE649" s="458"/>
      <c r="AF649" s="458"/>
      <c r="AG649" s="716"/>
      <c r="AH649" s="458"/>
      <c r="AI649" s="458"/>
      <c r="AJ649" s="458"/>
      <c r="AK649" s="458"/>
      <c r="AL649" s="458"/>
      <c r="AM649" s="458"/>
      <c r="AN649" s="458"/>
      <c r="AO649" s="458"/>
      <c r="AP649" s="458"/>
      <c r="AQ649" s="458"/>
      <c r="AR649" s="716"/>
      <c r="AS649" s="458"/>
      <c r="AT649" s="716"/>
      <c r="AU649" s="458"/>
      <c r="AV649" s="458"/>
      <c r="AW649" s="458"/>
      <c r="AX649" s="458"/>
      <c r="AY649" s="458"/>
      <c r="AZ649" s="458"/>
      <c r="BA649" s="458"/>
      <c r="BB649" s="458"/>
      <c r="BC649" s="458"/>
      <c r="BD649" s="458"/>
    </row>
    <row r="650" spans="1:56" customFormat="1" ht="14.4" x14ac:dyDescent="0.3">
      <c r="A650" s="721"/>
      <c r="B650" s="721" t="e">
        <f>'EVOX Top Level BOM'!#REF!</f>
        <v>#REF!</v>
      </c>
      <c r="C650" s="721" t="e">
        <f>'EVOX Top Level BOM'!#REF!</f>
        <v>#REF!</v>
      </c>
      <c r="D650" s="721" t="e">
        <f>'EVOX Top Level BOM'!#REF!</f>
        <v>#REF!</v>
      </c>
      <c r="E650" s="721" t="e">
        <f>'EVOX Top Level BOM'!#REF!</f>
        <v>#REF!</v>
      </c>
      <c r="F650" s="605" t="e">
        <f>'EVOX Top Level BOM'!#REF!</f>
        <v>#REF!</v>
      </c>
      <c r="G650" s="605" t="e">
        <f>'EVOX Top Level BOM'!#REF!</f>
        <v>#REF!</v>
      </c>
      <c r="H650" s="710" t="e">
        <f>'EVOX Top Level BOM'!#REF!</f>
        <v>#REF!</v>
      </c>
      <c r="I650" s="510" t="e">
        <f>'EVOX Top Level BOM'!#REF!</f>
        <v>#REF!</v>
      </c>
      <c r="J650" s="511" t="e">
        <f>'EVOX Top Level BOM'!#REF!</f>
        <v>#REF!</v>
      </c>
      <c r="K650" s="761"/>
      <c r="L650" s="781"/>
      <c r="M650" s="782"/>
      <c r="N650" s="780"/>
      <c r="O650" s="782"/>
      <c r="P650" s="727"/>
      <c r="Q650" s="458"/>
      <c r="R650" s="755"/>
      <c r="S650" s="458"/>
      <c r="T650" s="607"/>
      <c r="U650" s="458"/>
      <c r="V650" s="458"/>
      <c r="W650" s="458"/>
      <c r="X650" s="458"/>
      <c r="Y650" s="458"/>
      <c r="Z650" s="458"/>
      <c r="AA650" s="607"/>
      <c r="AB650" s="607"/>
      <c r="AC650" s="458"/>
      <c r="AD650" s="458"/>
      <c r="AE650" s="458"/>
      <c r="AF650" s="458"/>
      <c r="AG650" s="716"/>
      <c r="AH650" s="458"/>
      <c r="AI650" s="458"/>
      <c r="AJ650" s="458"/>
      <c r="AK650" s="458"/>
      <c r="AL650" s="458"/>
      <c r="AM650" s="458"/>
      <c r="AN650" s="458"/>
      <c r="AO650" s="458"/>
      <c r="AP650" s="458"/>
      <c r="AQ650" s="458"/>
      <c r="AR650" s="716"/>
      <c r="AS650" s="458"/>
      <c r="AT650" s="716"/>
      <c r="AU650" s="458"/>
      <c r="AV650" s="458"/>
      <c r="AW650" s="458"/>
      <c r="AX650" s="458"/>
      <c r="AY650" s="458"/>
      <c r="AZ650" s="458"/>
      <c r="BA650" s="458"/>
      <c r="BB650" s="458"/>
      <c r="BC650" s="458"/>
      <c r="BD650" s="458"/>
    </row>
    <row r="651" spans="1:56" customFormat="1" ht="14.4" x14ac:dyDescent="0.3">
      <c r="A651" s="458"/>
      <c r="B651" s="458" t="e">
        <f>'EVOX Top Level BOM'!#REF!</f>
        <v>#REF!</v>
      </c>
      <c r="C651" s="458" t="e">
        <f>'EVOX Top Level BOM'!#REF!</f>
        <v>#REF!</v>
      </c>
      <c r="D651" s="458" t="e">
        <f>'EVOX Top Level BOM'!#REF!</f>
        <v>#REF!</v>
      </c>
      <c r="E651" s="458" t="e">
        <f>'EVOX Top Level BOM'!#REF!</f>
        <v>#REF!</v>
      </c>
      <c r="F651" s="586" t="e">
        <f>'EVOX Top Level BOM'!#REF!</f>
        <v>#REF!</v>
      </c>
      <c r="G651" s="586" t="e">
        <f>'EVOX Top Level BOM'!#REF!</f>
        <v>#REF!</v>
      </c>
      <c r="H651" s="491" t="e">
        <f>'EVOX Top Level BOM'!#REF!</f>
        <v>#REF!</v>
      </c>
      <c r="I651" s="489" t="e">
        <f>'EVOX Top Level BOM'!#REF!</f>
        <v>#REF!</v>
      </c>
      <c r="J651" s="490" t="e">
        <f>'EVOX Top Level BOM'!#REF!</f>
        <v>#REF!</v>
      </c>
      <c r="K651" s="761"/>
      <c r="L651" s="781"/>
      <c r="M651" s="782"/>
      <c r="N651" s="780"/>
      <c r="O651" s="782"/>
      <c r="P651" s="727"/>
      <c r="Q651" s="458"/>
      <c r="R651" s="755"/>
      <c r="S651" s="458"/>
      <c r="T651" s="607"/>
      <c r="U651" s="458"/>
      <c r="V651" s="458"/>
      <c r="W651" s="458"/>
      <c r="X651" s="458"/>
      <c r="Y651" s="458"/>
      <c r="Z651" s="458"/>
      <c r="AA651" s="607"/>
      <c r="AB651" s="607"/>
      <c r="AC651" s="458"/>
      <c r="AD651" s="458"/>
      <c r="AE651" s="458"/>
      <c r="AF651" s="458"/>
      <c r="AG651" s="716"/>
      <c r="AH651" s="458"/>
      <c r="AI651" s="458"/>
      <c r="AJ651" s="458"/>
      <c r="AK651" s="458"/>
      <c r="AL651" s="458"/>
      <c r="AM651" s="458"/>
      <c r="AN651" s="458"/>
      <c r="AO651" s="458"/>
      <c r="AP651" s="458"/>
      <c r="AQ651" s="458"/>
      <c r="AR651" s="716"/>
      <c r="AS651" s="458"/>
      <c r="AT651" s="716"/>
      <c r="AU651" s="458"/>
      <c r="AV651" s="458"/>
      <c r="AW651" s="458"/>
      <c r="AX651" s="458"/>
      <c r="AY651" s="458"/>
      <c r="AZ651" s="458"/>
      <c r="BA651" s="458"/>
      <c r="BB651" s="458"/>
      <c r="BC651" s="458"/>
      <c r="BD651" s="458"/>
    </row>
    <row r="652" spans="1:56" customFormat="1" ht="14.4" x14ac:dyDescent="0.3">
      <c r="A652" s="458"/>
      <c r="B652" s="458" t="e">
        <f>'EVOX Top Level BOM'!#REF!</f>
        <v>#REF!</v>
      </c>
      <c r="C652" s="458" t="e">
        <f>'EVOX Top Level BOM'!#REF!</f>
        <v>#REF!</v>
      </c>
      <c r="D652" s="458" t="e">
        <f>'EVOX Top Level BOM'!#REF!</f>
        <v>#REF!</v>
      </c>
      <c r="E652" s="458" t="e">
        <f>'EVOX Top Level BOM'!#REF!</f>
        <v>#REF!</v>
      </c>
      <c r="F652" s="586" t="e">
        <f>'EVOX Top Level BOM'!#REF!</f>
        <v>#REF!</v>
      </c>
      <c r="G652" s="586" t="e">
        <f>'EVOX Top Level BOM'!#REF!</f>
        <v>#REF!</v>
      </c>
      <c r="H652" s="491" t="e">
        <f>'EVOX Top Level BOM'!#REF!</f>
        <v>#REF!</v>
      </c>
      <c r="I652" s="489" t="e">
        <f>'EVOX Top Level BOM'!#REF!</f>
        <v>#REF!</v>
      </c>
      <c r="J652" s="490" t="e">
        <f>'EVOX Top Level BOM'!#REF!</f>
        <v>#REF!</v>
      </c>
      <c r="K652" s="761"/>
      <c r="L652" s="781"/>
      <c r="M652" s="782"/>
      <c r="N652" s="780"/>
      <c r="O652" s="782"/>
      <c r="P652" s="727"/>
      <c r="Q652" s="458"/>
      <c r="R652" s="755"/>
      <c r="S652" s="458"/>
      <c r="T652" s="607"/>
      <c r="U652" s="458"/>
      <c r="V652" s="458"/>
      <c r="W652" s="458"/>
      <c r="X652" s="458"/>
      <c r="Y652" s="458"/>
      <c r="Z652" s="458"/>
      <c r="AA652" s="607"/>
      <c r="AB652" s="607"/>
      <c r="AC652" s="458"/>
      <c r="AD652" s="458"/>
      <c r="AE652" s="458"/>
      <c r="AF652" s="458"/>
      <c r="AG652" s="716"/>
      <c r="AH652" s="458"/>
      <c r="AI652" s="458"/>
      <c r="AJ652" s="458"/>
      <c r="AK652" s="458"/>
      <c r="AL652" s="458"/>
      <c r="AM652" s="458"/>
      <c r="AN652" s="458"/>
      <c r="AO652" s="458"/>
      <c r="AP652" s="458"/>
      <c r="AQ652" s="458"/>
      <c r="AR652" s="716"/>
      <c r="AS652" s="458"/>
      <c r="AT652" s="716"/>
      <c r="AU652" s="458"/>
      <c r="AV652" s="458"/>
      <c r="AW652" s="458"/>
      <c r="AX652" s="458"/>
      <c r="AY652" s="458"/>
      <c r="AZ652" s="458"/>
      <c r="BA652" s="458"/>
      <c r="BB652" s="458"/>
      <c r="BC652" s="458"/>
      <c r="BD652" s="458"/>
    </row>
    <row r="653" spans="1:56" customFormat="1" ht="14.4" x14ac:dyDescent="0.3">
      <c r="A653" s="458"/>
      <c r="B653" s="458" t="e">
        <f>'EVOX Top Level BOM'!#REF!</f>
        <v>#REF!</v>
      </c>
      <c r="C653" s="458" t="e">
        <f>'EVOX Top Level BOM'!#REF!</f>
        <v>#REF!</v>
      </c>
      <c r="D653" s="458" t="e">
        <f>'EVOX Top Level BOM'!#REF!</f>
        <v>#REF!</v>
      </c>
      <c r="E653" s="458" t="e">
        <f>'EVOX Top Level BOM'!#REF!</f>
        <v>#REF!</v>
      </c>
      <c r="F653" s="586" t="e">
        <f>'EVOX Top Level BOM'!#REF!</f>
        <v>#REF!</v>
      </c>
      <c r="G653" s="586" t="e">
        <f>'EVOX Top Level BOM'!#REF!</f>
        <v>#REF!</v>
      </c>
      <c r="H653" s="491" t="e">
        <f>'EVOX Top Level BOM'!#REF!</f>
        <v>#REF!</v>
      </c>
      <c r="I653" s="489" t="e">
        <f>'EVOX Top Level BOM'!#REF!</f>
        <v>#REF!</v>
      </c>
      <c r="J653" s="490" t="e">
        <f>'EVOX Top Level BOM'!#REF!</f>
        <v>#REF!</v>
      </c>
      <c r="K653" s="761"/>
      <c r="L653" s="781"/>
      <c r="M653" s="782"/>
      <c r="N653" s="780"/>
      <c r="O653" s="782"/>
      <c r="P653" s="727"/>
      <c r="Q653" s="458"/>
      <c r="R653" s="755"/>
      <c r="S653" s="458"/>
      <c r="T653" s="607"/>
      <c r="U653" s="458"/>
      <c r="V653" s="458"/>
      <c r="W653" s="458"/>
      <c r="X653" s="458"/>
      <c r="Y653" s="458"/>
      <c r="Z653" s="458"/>
      <c r="AA653" s="607"/>
      <c r="AB653" s="607"/>
      <c r="AC653" s="458"/>
      <c r="AD653" s="458"/>
      <c r="AE653" s="458"/>
      <c r="AF653" s="458"/>
      <c r="AG653" s="716"/>
      <c r="AH653" s="458"/>
      <c r="AI653" s="458"/>
      <c r="AJ653" s="458"/>
      <c r="AK653" s="458"/>
      <c r="AL653" s="458"/>
      <c r="AM653" s="458"/>
      <c r="AN653" s="458"/>
      <c r="AO653" s="458"/>
      <c r="AP653" s="458"/>
      <c r="AQ653" s="458"/>
      <c r="AR653" s="716"/>
      <c r="AS653" s="458"/>
      <c r="AT653" s="716"/>
      <c r="AU653" s="458"/>
      <c r="AV653" s="458"/>
      <c r="AW653" s="458"/>
      <c r="AX653" s="458"/>
      <c r="AY653" s="458"/>
      <c r="AZ653" s="458"/>
      <c r="BA653" s="458"/>
      <c r="BB653" s="458"/>
      <c r="BC653" s="458"/>
      <c r="BD653" s="458"/>
    </row>
    <row r="654" spans="1:56" customFormat="1" ht="14.4" x14ac:dyDescent="0.3">
      <c r="A654" s="458"/>
      <c r="B654" s="458" t="e">
        <f>'EVOX Top Level BOM'!#REF!</f>
        <v>#REF!</v>
      </c>
      <c r="C654" s="458" t="e">
        <f>'EVOX Top Level BOM'!#REF!</f>
        <v>#REF!</v>
      </c>
      <c r="D654" s="458" t="e">
        <f>'EVOX Top Level BOM'!#REF!</f>
        <v>#REF!</v>
      </c>
      <c r="E654" s="458" t="e">
        <f>'EVOX Top Level BOM'!#REF!</f>
        <v>#REF!</v>
      </c>
      <c r="F654" s="586" t="e">
        <f>'EVOX Top Level BOM'!#REF!</f>
        <v>#REF!</v>
      </c>
      <c r="G654" s="586" t="e">
        <f>'EVOX Top Level BOM'!#REF!</f>
        <v>#REF!</v>
      </c>
      <c r="H654" s="491" t="e">
        <f>'EVOX Top Level BOM'!#REF!</f>
        <v>#REF!</v>
      </c>
      <c r="I654" s="489" t="e">
        <f>'EVOX Top Level BOM'!#REF!</f>
        <v>#REF!</v>
      </c>
      <c r="J654" s="490" t="e">
        <f>'EVOX Top Level BOM'!#REF!</f>
        <v>#REF!</v>
      </c>
      <c r="K654" s="761"/>
      <c r="L654" s="781"/>
      <c r="M654" s="782"/>
      <c r="N654" s="780"/>
      <c r="O654" s="782"/>
      <c r="P654" s="727"/>
      <c r="Q654" s="458"/>
      <c r="R654" s="755"/>
      <c r="S654" s="348"/>
      <c r="T654" s="351"/>
      <c r="U654" s="348"/>
      <c r="V654" s="348"/>
      <c r="W654" s="348"/>
      <c r="X654" s="351"/>
      <c r="Y654" s="351"/>
      <c r="Z654" s="351"/>
      <c r="AA654" s="351"/>
      <c r="AB654" s="607"/>
      <c r="AC654" s="351"/>
      <c r="AD654" s="348"/>
      <c r="AE654" s="351"/>
      <c r="AF654" s="351"/>
      <c r="AG654" s="718"/>
      <c r="AH654" s="348"/>
      <c r="AI654" s="458"/>
      <c r="AJ654" s="348"/>
      <c r="AK654" s="348"/>
      <c r="AL654" s="348"/>
      <c r="AM654" s="348"/>
      <c r="AN654" s="348"/>
      <c r="AO654" s="348"/>
      <c r="AP654" s="348"/>
      <c r="AQ654" s="348"/>
      <c r="AR654" s="718"/>
      <c r="AS654" s="357"/>
      <c r="AT654" s="719"/>
      <c r="AU654" s="348"/>
      <c r="AV654" s="348"/>
      <c r="AW654" s="349"/>
      <c r="AX654" s="348"/>
      <c r="AY654" s="348"/>
      <c r="AZ654" s="348"/>
      <c r="BA654" s="348"/>
      <c r="BB654" s="348"/>
      <c r="BC654" s="348"/>
      <c r="BD654" s="348"/>
    </row>
    <row r="655" spans="1:56" customFormat="1" ht="14.4" x14ac:dyDescent="0.3">
      <c r="A655" s="458"/>
      <c r="B655" s="458" t="e">
        <f>'EVOX Top Level BOM'!#REF!</f>
        <v>#REF!</v>
      </c>
      <c r="C655" s="458" t="e">
        <f>'EVOX Top Level BOM'!#REF!</f>
        <v>#REF!</v>
      </c>
      <c r="D655" s="458" t="e">
        <f>'EVOX Top Level BOM'!#REF!</f>
        <v>#REF!</v>
      </c>
      <c r="E655" s="458" t="e">
        <f>'EVOX Top Level BOM'!#REF!</f>
        <v>#REF!</v>
      </c>
      <c r="F655" s="586" t="e">
        <f>'EVOX Top Level BOM'!#REF!</f>
        <v>#REF!</v>
      </c>
      <c r="G655" s="586" t="e">
        <f>'EVOX Top Level BOM'!#REF!</f>
        <v>#REF!</v>
      </c>
      <c r="H655" s="491" t="e">
        <f>'EVOX Top Level BOM'!#REF!</f>
        <v>#REF!</v>
      </c>
      <c r="I655" s="489" t="e">
        <f>'EVOX Top Level BOM'!#REF!</f>
        <v>#REF!</v>
      </c>
      <c r="J655" s="490" t="e">
        <f>'EVOX Top Level BOM'!#REF!</f>
        <v>#REF!</v>
      </c>
      <c r="K655" s="761"/>
      <c r="L655" s="781"/>
      <c r="M655" s="782"/>
      <c r="N655" s="780"/>
      <c r="O655" s="782"/>
      <c r="P655" s="727"/>
      <c r="Q655" s="458"/>
      <c r="R655" s="755"/>
      <c r="S655" s="348"/>
      <c r="T655" s="607"/>
      <c r="U655" s="458"/>
      <c r="V655" s="458"/>
      <c r="W655" s="458"/>
      <c r="X655" s="458"/>
      <c r="Y655" s="458"/>
      <c r="Z655" s="458"/>
      <c r="AA655" s="607"/>
      <c r="AB655" s="607"/>
      <c r="AC655" s="458"/>
      <c r="AD655" s="458"/>
      <c r="AE655" s="458"/>
      <c r="AF655" s="458"/>
      <c r="AG655" s="716"/>
      <c r="AH655" s="458"/>
      <c r="AI655" s="458"/>
      <c r="AJ655" s="458"/>
      <c r="AK655" s="458"/>
      <c r="AL655" s="458"/>
      <c r="AM655" s="458"/>
      <c r="AN655" s="458"/>
      <c r="AO655" s="458"/>
      <c r="AP655" s="458"/>
      <c r="AQ655" s="458"/>
      <c r="AR655" s="716"/>
      <c r="AS655" s="458"/>
      <c r="AT655" s="716"/>
      <c r="AU655" s="458"/>
      <c r="AV655" s="458"/>
      <c r="AW655" s="458"/>
      <c r="AX655" s="458"/>
      <c r="AY655" s="458"/>
      <c r="AZ655" s="458"/>
      <c r="BA655" s="458"/>
      <c r="BB655" s="458"/>
      <c r="BC655" s="458"/>
      <c r="BD655" s="458"/>
    </row>
    <row r="656" spans="1:56" customFormat="1" ht="14.4" x14ac:dyDescent="0.3">
      <c r="A656" s="717"/>
      <c r="B656" s="717" t="e">
        <f>'EVOX Top Level BOM'!#REF!</f>
        <v>#REF!</v>
      </c>
      <c r="C656" s="717" t="e">
        <f>'EVOX Top Level BOM'!#REF!</f>
        <v>#REF!</v>
      </c>
      <c r="D656" s="717" t="e">
        <f>'EVOX Top Level BOM'!#REF!</f>
        <v>#REF!</v>
      </c>
      <c r="E656" s="717" t="e">
        <f>'EVOX Top Level BOM'!#REF!</f>
        <v>#REF!</v>
      </c>
      <c r="F656" s="649" t="e">
        <f>'EVOX Top Level BOM'!#REF!</f>
        <v>#REF!</v>
      </c>
      <c r="G656" s="649" t="e">
        <f>'EVOX Top Level BOM'!#REF!</f>
        <v>#REF!</v>
      </c>
      <c r="H656" s="650" t="e">
        <f>'EVOX Top Level BOM'!#REF!</f>
        <v>#REF!</v>
      </c>
      <c r="I656" s="651" t="e">
        <f>'EVOX Top Level BOM'!#REF!</f>
        <v>#REF!</v>
      </c>
      <c r="J656" s="652" t="e">
        <f>'EVOX Top Level BOM'!#REF!</f>
        <v>#REF!</v>
      </c>
      <c r="K656" s="761"/>
      <c r="L656" s="781"/>
      <c r="M656" s="761"/>
      <c r="N656" s="764"/>
      <c r="O656" s="773"/>
      <c r="P656" s="756"/>
      <c r="Q656" s="458"/>
      <c r="R656" s="513"/>
      <c r="S656" s="348"/>
      <c r="T656" s="351"/>
      <c r="U656" s="348"/>
      <c r="V656" s="348"/>
      <c r="W656" s="348"/>
      <c r="X656" s="351"/>
      <c r="Y656" s="351"/>
      <c r="Z656" s="351"/>
      <c r="AA656" s="351"/>
      <c r="AB656" s="351"/>
      <c r="AC656" s="351"/>
      <c r="AD656" s="348"/>
      <c r="AE656" s="351"/>
      <c r="AF656" s="351"/>
      <c r="AG656" s="718"/>
      <c r="AH656" s="348"/>
      <c r="AI656" s="348"/>
      <c r="AJ656" s="348"/>
      <c r="AK656" s="348"/>
      <c r="AL656" s="348"/>
      <c r="AM656" s="348"/>
      <c r="AN656" s="348"/>
      <c r="AO656" s="348"/>
      <c r="AP656" s="348"/>
      <c r="AQ656" s="348"/>
      <c r="AR656" s="718"/>
      <c r="AS656" s="357"/>
      <c r="AT656" s="719"/>
      <c r="AU656" s="348"/>
      <c r="AV656" s="348"/>
      <c r="AW656" s="349"/>
      <c r="AX656" s="348"/>
      <c r="AY656" s="348"/>
      <c r="AZ656" s="348"/>
      <c r="BA656" s="348"/>
      <c r="BB656" s="348"/>
      <c r="BC656" s="348"/>
      <c r="BD656" s="348"/>
    </row>
    <row r="657" spans="1:56" customFormat="1" ht="14.4" x14ac:dyDescent="0.3">
      <c r="A657" s="717"/>
      <c r="B657" s="717" t="e">
        <f>'EVOX Top Level BOM'!#REF!</f>
        <v>#REF!</v>
      </c>
      <c r="C657" s="717" t="e">
        <f>'EVOX Top Level BOM'!#REF!</f>
        <v>#REF!</v>
      </c>
      <c r="D657" s="717" t="e">
        <f>'EVOX Top Level BOM'!#REF!</f>
        <v>#REF!</v>
      </c>
      <c r="E657" s="717" t="e">
        <f>'EVOX Top Level BOM'!#REF!</f>
        <v>#REF!</v>
      </c>
      <c r="F657" s="649" t="e">
        <f>'EVOX Top Level BOM'!#REF!</f>
        <v>#REF!</v>
      </c>
      <c r="G657" s="649" t="e">
        <f>'EVOX Top Level BOM'!#REF!</f>
        <v>#REF!</v>
      </c>
      <c r="H657" s="650" t="e">
        <f>'EVOX Top Level BOM'!#REF!</f>
        <v>#REF!</v>
      </c>
      <c r="I657" s="651" t="e">
        <f>'EVOX Top Level BOM'!#REF!</f>
        <v>#REF!</v>
      </c>
      <c r="J657" s="652" t="e">
        <f>'EVOX Top Level BOM'!#REF!</f>
        <v>#REF!</v>
      </c>
      <c r="K657" s="761"/>
      <c r="L657" s="781"/>
      <c r="M657" s="761"/>
      <c r="N657" s="764"/>
      <c r="O657" s="773"/>
      <c r="P657" s="756"/>
      <c r="Q657" s="458"/>
      <c r="R657" s="513"/>
      <c r="S657" s="348"/>
      <c r="T657" s="351"/>
      <c r="U657" s="348"/>
      <c r="V657" s="348"/>
      <c r="W657" s="348"/>
      <c r="X657" s="351"/>
      <c r="Y657" s="351"/>
      <c r="Z657" s="351"/>
      <c r="AA657" s="351"/>
      <c r="AB657" s="351"/>
      <c r="AC657" s="351"/>
      <c r="AD657" s="348"/>
      <c r="AE657" s="351"/>
      <c r="AF657" s="351"/>
      <c r="AG657" s="718"/>
      <c r="AH657" s="348"/>
      <c r="AI657" s="348"/>
      <c r="AJ657" s="348"/>
      <c r="AK657" s="348"/>
      <c r="AL657" s="348"/>
      <c r="AM657" s="348"/>
      <c r="AN657" s="348"/>
      <c r="AO657" s="348"/>
      <c r="AP657" s="348"/>
      <c r="AQ657" s="348"/>
      <c r="AR657" s="718"/>
      <c r="AS657" s="357"/>
      <c r="AT657" s="719"/>
      <c r="AU657" s="348"/>
      <c r="AV657" s="348"/>
      <c r="AW657" s="349"/>
      <c r="AX657" s="348"/>
      <c r="AY657" s="348"/>
      <c r="AZ657" s="348"/>
      <c r="BA657" s="348"/>
      <c r="BB657" s="348"/>
      <c r="BC657" s="348"/>
      <c r="BD657" s="348"/>
    </row>
    <row r="658" spans="1:56" customFormat="1" ht="14.4" x14ac:dyDescent="0.3">
      <c r="A658" s="458"/>
      <c r="B658" s="458" t="e">
        <f>'EVOX Top Level BOM'!#REF!</f>
        <v>#REF!</v>
      </c>
      <c r="C658" s="458" t="e">
        <f>'EVOX Top Level BOM'!#REF!</f>
        <v>#REF!</v>
      </c>
      <c r="D658" s="458" t="e">
        <f>'EVOX Top Level BOM'!#REF!</f>
        <v>#REF!</v>
      </c>
      <c r="E658" s="458" t="e">
        <f>'EVOX Top Level BOM'!#REF!</f>
        <v>#REF!</v>
      </c>
      <c r="F658" s="586" t="e">
        <f>'EVOX Top Level BOM'!#REF!</f>
        <v>#REF!</v>
      </c>
      <c r="G658" s="586" t="e">
        <f>'EVOX Top Level BOM'!#REF!</f>
        <v>#REF!</v>
      </c>
      <c r="H658" s="491" t="e">
        <f>'EVOX Top Level BOM'!#REF!</f>
        <v>#REF!</v>
      </c>
      <c r="I658" s="489" t="e">
        <f>'EVOX Top Level BOM'!#REF!</f>
        <v>#REF!</v>
      </c>
      <c r="J658" s="490" t="e">
        <f>'EVOX Top Level BOM'!#REF!</f>
        <v>#REF!</v>
      </c>
      <c r="K658" s="761"/>
      <c r="L658" s="781"/>
      <c r="M658" s="782"/>
      <c r="N658" s="780"/>
      <c r="O658" s="782"/>
      <c r="P658" s="727"/>
      <c r="Q658" s="458"/>
      <c r="R658" s="755"/>
      <c r="S658" s="458"/>
      <c r="T658" s="607"/>
      <c r="U658" s="458"/>
      <c r="V658" s="458"/>
      <c r="W658" s="458"/>
      <c r="X658" s="458"/>
      <c r="Y658" s="458"/>
      <c r="Z658" s="458"/>
      <c r="AA658" s="607"/>
      <c r="AB658" s="607"/>
      <c r="AC658" s="458"/>
      <c r="AD658" s="458"/>
      <c r="AE658" s="458"/>
      <c r="AF658" s="458"/>
      <c r="AG658" s="716"/>
      <c r="AH658" s="458"/>
      <c r="AI658" s="458"/>
      <c r="AJ658" s="458"/>
      <c r="AK658" s="458"/>
      <c r="AL658" s="458"/>
      <c r="AM658" s="458"/>
      <c r="AN658" s="458"/>
      <c r="AO658" s="458"/>
      <c r="AP658" s="458"/>
      <c r="AQ658" s="458"/>
      <c r="AR658" s="716"/>
      <c r="AS658" s="458"/>
      <c r="AT658" s="716"/>
      <c r="AU658" s="458"/>
      <c r="AV658" s="458"/>
      <c r="AW658" s="458"/>
      <c r="AX658" s="458"/>
      <c r="AY658" s="458"/>
      <c r="AZ658" s="458"/>
      <c r="BA658" s="458"/>
      <c r="BB658" s="458"/>
      <c r="BC658" s="458"/>
      <c r="BD658" s="458"/>
    </row>
    <row r="659" spans="1:56" customFormat="1" ht="14.4" x14ac:dyDescent="0.3">
      <c r="A659" s="717"/>
      <c r="B659" s="717" t="e">
        <f>'EVOX Top Level BOM'!#REF!</f>
        <v>#REF!</v>
      </c>
      <c r="C659" s="717" t="e">
        <f>'EVOX Top Level BOM'!#REF!</f>
        <v>#REF!</v>
      </c>
      <c r="D659" s="717" t="e">
        <f>'EVOX Top Level BOM'!#REF!</f>
        <v>#REF!</v>
      </c>
      <c r="E659" s="717" t="e">
        <f>'EVOX Top Level BOM'!#REF!</f>
        <v>#REF!</v>
      </c>
      <c r="F659" s="649" t="e">
        <f>'EVOX Top Level BOM'!#REF!</f>
        <v>#REF!</v>
      </c>
      <c r="G659" s="649" t="e">
        <f>'EVOX Top Level BOM'!#REF!</f>
        <v>#REF!</v>
      </c>
      <c r="H659" s="650" t="e">
        <f>'EVOX Top Level BOM'!#REF!</f>
        <v>#REF!</v>
      </c>
      <c r="I659" s="651" t="e">
        <f>'EVOX Top Level BOM'!#REF!</f>
        <v>#REF!</v>
      </c>
      <c r="J659" s="652" t="e">
        <f>'EVOX Top Level BOM'!#REF!</f>
        <v>#REF!</v>
      </c>
      <c r="K659" s="761"/>
      <c r="L659" s="781"/>
      <c r="M659" s="761"/>
      <c r="N659" s="764"/>
      <c r="O659" s="773"/>
      <c r="P659" s="756"/>
      <c r="Q659" s="458"/>
      <c r="R659" s="513"/>
      <c r="S659" s="348"/>
      <c r="T659" s="351"/>
      <c r="U659" s="348"/>
      <c r="V659" s="348"/>
      <c r="W659" s="348"/>
      <c r="X659" s="351"/>
      <c r="Y659" s="351"/>
      <c r="Z659" s="351"/>
      <c r="AA659" s="351"/>
      <c r="AB659" s="351"/>
      <c r="AC659" s="351"/>
      <c r="AD659" s="348"/>
      <c r="AE659" s="351"/>
      <c r="AF659" s="351"/>
      <c r="AG659" s="718"/>
      <c r="AH659" s="348"/>
      <c r="AI659" s="348"/>
      <c r="AJ659" s="348"/>
      <c r="AK659" s="348"/>
      <c r="AL659" s="348"/>
      <c r="AM659" s="348"/>
      <c r="AN659" s="348"/>
      <c r="AO659" s="348"/>
      <c r="AP659" s="348"/>
      <c r="AQ659" s="348"/>
      <c r="AR659" s="718"/>
      <c r="AS659" s="357"/>
      <c r="AT659" s="719"/>
      <c r="AU659" s="348"/>
      <c r="AV659" s="348"/>
      <c r="AW659" s="349"/>
      <c r="AX659" s="348"/>
      <c r="AY659" s="348"/>
      <c r="AZ659" s="348"/>
      <c r="BA659" s="348"/>
      <c r="BB659" s="348"/>
      <c r="BC659" s="348"/>
      <c r="BD659" s="348"/>
    </row>
    <row r="660" spans="1:56" customFormat="1" ht="14.4" x14ac:dyDescent="0.3">
      <c r="A660" s="458"/>
      <c r="B660" s="458" t="e">
        <f>'EVOX Top Level BOM'!#REF!</f>
        <v>#REF!</v>
      </c>
      <c r="C660" s="458" t="e">
        <f>'EVOX Top Level BOM'!#REF!</f>
        <v>#REF!</v>
      </c>
      <c r="D660" s="458" t="e">
        <f>'EVOX Top Level BOM'!#REF!</f>
        <v>#REF!</v>
      </c>
      <c r="E660" s="458" t="e">
        <f>'EVOX Top Level BOM'!#REF!</f>
        <v>#REF!</v>
      </c>
      <c r="F660" s="586" t="e">
        <f>'EVOX Top Level BOM'!#REF!</f>
        <v>#REF!</v>
      </c>
      <c r="G660" s="586" t="e">
        <f>'EVOX Top Level BOM'!#REF!</f>
        <v>#REF!</v>
      </c>
      <c r="H660" s="491" t="e">
        <f>'EVOX Top Level BOM'!#REF!</f>
        <v>#REF!</v>
      </c>
      <c r="I660" s="489" t="e">
        <f>'EVOX Top Level BOM'!#REF!</f>
        <v>#REF!</v>
      </c>
      <c r="J660" s="490" t="e">
        <f>'EVOX Top Level BOM'!#REF!</f>
        <v>#REF!</v>
      </c>
      <c r="K660" s="761"/>
      <c r="L660" s="781"/>
      <c r="M660" s="782"/>
      <c r="N660" s="780"/>
      <c r="O660" s="782"/>
      <c r="P660" s="727"/>
      <c r="Q660" s="458"/>
      <c r="R660" s="755"/>
      <c r="S660" s="458"/>
      <c r="T660" s="607"/>
      <c r="U660" s="458"/>
      <c r="V660" s="458"/>
      <c r="W660" s="458"/>
      <c r="X660" s="458"/>
      <c r="Y660" s="458"/>
      <c r="Z660" s="458"/>
      <c r="AA660" s="607"/>
      <c r="AB660" s="607"/>
      <c r="AC660" s="458"/>
      <c r="AD660" s="458"/>
      <c r="AE660" s="458"/>
      <c r="AF660" s="458"/>
      <c r="AG660" s="716"/>
      <c r="AH660" s="458"/>
      <c r="AI660" s="458"/>
      <c r="AJ660" s="458"/>
      <c r="AK660" s="458"/>
      <c r="AL660" s="458"/>
      <c r="AM660" s="458"/>
      <c r="AN660" s="458"/>
      <c r="AO660" s="458"/>
      <c r="AP660" s="458"/>
      <c r="AQ660" s="458"/>
      <c r="AR660" s="716"/>
      <c r="AS660" s="458"/>
      <c r="AT660" s="716"/>
      <c r="AU660" s="458"/>
      <c r="AV660" s="458"/>
      <c r="AW660" s="458"/>
      <c r="AX660" s="458"/>
      <c r="AY660" s="458"/>
      <c r="AZ660" s="458"/>
      <c r="BA660" s="458"/>
      <c r="BB660" s="458"/>
      <c r="BC660" s="458"/>
      <c r="BD660" s="458"/>
    </row>
    <row r="661" spans="1:56" customFormat="1" ht="14.4" x14ac:dyDescent="0.3">
      <c r="A661" s="458"/>
      <c r="B661" s="458" t="e">
        <f>'EVOX Top Level BOM'!#REF!</f>
        <v>#REF!</v>
      </c>
      <c r="C661" s="458" t="e">
        <f>'EVOX Top Level BOM'!#REF!</f>
        <v>#REF!</v>
      </c>
      <c r="D661" s="458" t="e">
        <f>'EVOX Top Level BOM'!#REF!</f>
        <v>#REF!</v>
      </c>
      <c r="E661" s="458" t="e">
        <f>'EVOX Top Level BOM'!#REF!</f>
        <v>#REF!</v>
      </c>
      <c r="F661" s="586" t="e">
        <f>'EVOX Top Level BOM'!#REF!</f>
        <v>#REF!</v>
      </c>
      <c r="G661" s="586" t="e">
        <f>'EVOX Top Level BOM'!#REF!</f>
        <v>#REF!</v>
      </c>
      <c r="H661" s="491" t="e">
        <f>'EVOX Top Level BOM'!#REF!</f>
        <v>#REF!</v>
      </c>
      <c r="I661" s="489" t="e">
        <f>'EVOX Top Level BOM'!#REF!</f>
        <v>#REF!</v>
      </c>
      <c r="J661" s="490" t="e">
        <f>'EVOX Top Level BOM'!#REF!</f>
        <v>#REF!</v>
      </c>
      <c r="K661" s="761"/>
      <c r="L661" s="781"/>
      <c r="M661" s="782"/>
      <c r="N661" s="780"/>
      <c r="O661" s="782"/>
      <c r="P661" s="727"/>
      <c r="Q661" s="458"/>
      <c r="R661" s="755"/>
      <c r="S661" s="458"/>
      <c r="T661" s="607"/>
      <c r="U661" s="458"/>
      <c r="V661" s="458"/>
      <c r="W661" s="458"/>
      <c r="X661" s="458"/>
      <c r="Y661" s="458"/>
      <c r="Z661" s="458"/>
      <c r="AA661" s="607"/>
      <c r="AB661" s="607"/>
      <c r="AC661" s="458"/>
      <c r="AD661" s="458"/>
      <c r="AE661" s="458"/>
      <c r="AF661" s="458"/>
      <c r="AG661" s="716"/>
      <c r="AH661" s="458"/>
      <c r="AI661" s="458"/>
      <c r="AJ661" s="458"/>
      <c r="AK661" s="458"/>
      <c r="AL661" s="458"/>
      <c r="AM661" s="458"/>
      <c r="AN661" s="458"/>
      <c r="AO661" s="458"/>
      <c r="AP661" s="458"/>
      <c r="AQ661" s="458"/>
      <c r="AR661" s="716"/>
      <c r="AS661" s="458"/>
      <c r="AT661" s="716"/>
      <c r="AU661" s="458"/>
      <c r="AV661" s="458"/>
      <c r="AW661" s="458"/>
      <c r="AX661" s="458"/>
      <c r="AY661" s="458"/>
      <c r="AZ661" s="458"/>
      <c r="BA661" s="458"/>
      <c r="BB661" s="458"/>
      <c r="BC661" s="458"/>
      <c r="BD661" s="458"/>
    </row>
    <row r="662" spans="1:56" customFormat="1" ht="14.4" x14ac:dyDescent="0.3">
      <c r="A662" s="458"/>
      <c r="B662" s="458" t="e">
        <f>'EVOX Top Level BOM'!#REF!</f>
        <v>#REF!</v>
      </c>
      <c r="C662" s="458" t="e">
        <f>'EVOX Top Level BOM'!#REF!</f>
        <v>#REF!</v>
      </c>
      <c r="D662" s="458" t="e">
        <f>'EVOX Top Level BOM'!#REF!</f>
        <v>#REF!</v>
      </c>
      <c r="E662" s="458" t="e">
        <f>'EVOX Top Level BOM'!#REF!</f>
        <v>#REF!</v>
      </c>
      <c r="F662" s="586" t="e">
        <f>'EVOX Top Level BOM'!#REF!</f>
        <v>#REF!</v>
      </c>
      <c r="G662" s="586" t="e">
        <f>'EVOX Top Level BOM'!#REF!</f>
        <v>#REF!</v>
      </c>
      <c r="H662" s="491" t="e">
        <f>'EVOX Top Level BOM'!#REF!</f>
        <v>#REF!</v>
      </c>
      <c r="I662" s="489" t="e">
        <f>'EVOX Top Level BOM'!#REF!</f>
        <v>#REF!</v>
      </c>
      <c r="J662" s="490" t="e">
        <f>'EVOX Top Level BOM'!#REF!</f>
        <v>#REF!</v>
      </c>
      <c r="K662" s="761"/>
      <c r="L662" s="781"/>
      <c r="M662" s="761"/>
      <c r="N662" s="780"/>
      <c r="O662" s="782"/>
      <c r="P662" s="727"/>
      <c r="Q662" s="458"/>
      <c r="R662" s="755"/>
      <c r="S662" s="458"/>
      <c r="T662" s="607"/>
      <c r="U662" s="458"/>
      <c r="V662" s="458"/>
      <c r="W662" s="458"/>
      <c r="X662" s="458"/>
      <c r="Y662" s="458"/>
      <c r="Z662" s="458"/>
      <c r="AA662" s="607"/>
      <c r="AB662" s="607"/>
      <c r="AC662" s="458"/>
      <c r="AD662" s="458"/>
      <c r="AE662" s="458"/>
      <c r="AF662" s="458"/>
      <c r="AG662" s="716"/>
      <c r="AH662" s="458"/>
      <c r="AI662" s="458"/>
      <c r="AJ662" s="458"/>
      <c r="AK662" s="458"/>
      <c r="AL662" s="458"/>
      <c r="AM662" s="458"/>
      <c r="AN662" s="458"/>
      <c r="AO662" s="458"/>
      <c r="AP662" s="458"/>
      <c r="AQ662" s="458"/>
      <c r="AR662" s="716"/>
      <c r="AS662" s="458"/>
      <c r="AT662" s="716"/>
      <c r="AU662" s="458"/>
      <c r="AV662" s="458"/>
      <c r="AW662" s="458"/>
      <c r="AX662" s="458"/>
      <c r="AY662" s="458"/>
      <c r="AZ662" s="458"/>
      <c r="BA662" s="458"/>
      <c r="BB662" s="458"/>
      <c r="BC662" s="458"/>
      <c r="BD662" s="458"/>
    </row>
    <row r="663" spans="1:56" customFormat="1" ht="14.4" x14ac:dyDescent="0.3">
      <c r="A663" s="458"/>
      <c r="B663" s="458" t="e">
        <f>'EVOX Top Level BOM'!#REF!</f>
        <v>#REF!</v>
      </c>
      <c r="C663" s="458" t="e">
        <f>'EVOX Top Level BOM'!#REF!</f>
        <v>#REF!</v>
      </c>
      <c r="D663" s="458" t="e">
        <f>'EVOX Top Level BOM'!#REF!</f>
        <v>#REF!</v>
      </c>
      <c r="E663" s="458" t="e">
        <f>'EVOX Top Level BOM'!#REF!</f>
        <v>#REF!</v>
      </c>
      <c r="F663" s="586" t="e">
        <f>'EVOX Top Level BOM'!#REF!</f>
        <v>#REF!</v>
      </c>
      <c r="G663" s="586" t="e">
        <f>'EVOX Top Level BOM'!#REF!</f>
        <v>#REF!</v>
      </c>
      <c r="H663" s="491" t="e">
        <f>'EVOX Top Level BOM'!#REF!</f>
        <v>#REF!</v>
      </c>
      <c r="I663" s="489" t="e">
        <f>'EVOX Top Level BOM'!#REF!</f>
        <v>#REF!</v>
      </c>
      <c r="J663" s="490" t="e">
        <f>'EVOX Top Level BOM'!#REF!</f>
        <v>#REF!</v>
      </c>
      <c r="K663" s="761"/>
      <c r="L663" s="781"/>
      <c r="M663" s="782"/>
      <c r="N663" s="780"/>
      <c r="O663" s="782"/>
      <c r="P663" s="727"/>
      <c r="Q663" s="458"/>
      <c r="R663" s="755"/>
      <c r="S663" s="458"/>
      <c r="T663" s="607"/>
      <c r="U663" s="458"/>
      <c r="V663" s="458"/>
      <c r="W663" s="458"/>
      <c r="X663" s="458"/>
      <c r="Y663" s="458"/>
      <c r="Z663" s="458"/>
      <c r="AA663" s="607"/>
      <c r="AB663" s="607"/>
      <c r="AC663" s="458"/>
      <c r="AD663" s="458"/>
      <c r="AE663" s="458"/>
      <c r="AF663" s="458"/>
      <c r="AG663" s="716"/>
      <c r="AH663" s="458"/>
      <c r="AI663" s="458"/>
      <c r="AJ663" s="458"/>
      <c r="AK663" s="458"/>
      <c r="AL663" s="458"/>
      <c r="AM663" s="458"/>
      <c r="AN663" s="458"/>
      <c r="AO663" s="458"/>
      <c r="AP663" s="458"/>
      <c r="AQ663" s="458"/>
      <c r="AR663" s="716"/>
      <c r="AS663" s="458"/>
      <c r="AT663" s="716"/>
      <c r="AU663" s="458"/>
      <c r="AV663" s="458"/>
      <c r="AW663" s="458"/>
      <c r="AX663" s="458"/>
      <c r="AY663" s="458"/>
      <c r="AZ663" s="458"/>
      <c r="BA663" s="458"/>
      <c r="BB663" s="458"/>
      <c r="BC663" s="458"/>
      <c r="BD663" s="458"/>
    </row>
    <row r="664" spans="1:56" customFormat="1" ht="14.4" x14ac:dyDescent="0.3">
      <c r="A664" s="458"/>
      <c r="B664" s="458" t="e">
        <f>'EVOX Top Level BOM'!#REF!</f>
        <v>#REF!</v>
      </c>
      <c r="C664" s="458" t="e">
        <f>'EVOX Top Level BOM'!#REF!</f>
        <v>#REF!</v>
      </c>
      <c r="D664" s="458" t="e">
        <f>'EVOX Top Level BOM'!#REF!</f>
        <v>#REF!</v>
      </c>
      <c r="E664" s="458" t="e">
        <f>'EVOX Top Level BOM'!#REF!</f>
        <v>#REF!</v>
      </c>
      <c r="F664" s="586" t="e">
        <f>'EVOX Top Level BOM'!#REF!</f>
        <v>#REF!</v>
      </c>
      <c r="G664" s="586" t="e">
        <f>'EVOX Top Level BOM'!#REF!</f>
        <v>#REF!</v>
      </c>
      <c r="H664" s="491" t="e">
        <f>'EVOX Top Level BOM'!#REF!</f>
        <v>#REF!</v>
      </c>
      <c r="I664" s="489" t="e">
        <f>'EVOX Top Level BOM'!#REF!</f>
        <v>#REF!</v>
      </c>
      <c r="J664" s="490" t="e">
        <f>'EVOX Top Level BOM'!#REF!</f>
        <v>#REF!</v>
      </c>
      <c r="K664" s="761"/>
      <c r="L664" s="781"/>
      <c r="M664" s="761"/>
      <c r="N664" s="780"/>
      <c r="O664" s="782"/>
      <c r="P664" s="727"/>
      <c r="Q664" s="458"/>
      <c r="R664" s="755"/>
      <c r="S664" s="458"/>
      <c r="T664" s="607"/>
      <c r="U664" s="458"/>
      <c r="V664" s="458"/>
      <c r="W664" s="458"/>
      <c r="X664" s="458"/>
      <c r="Y664" s="458"/>
      <c r="Z664" s="458"/>
      <c r="AA664" s="607"/>
      <c r="AB664" s="607"/>
      <c r="AC664" s="458"/>
      <c r="AD664" s="458"/>
      <c r="AE664" s="458"/>
      <c r="AF664" s="458"/>
      <c r="AG664" s="716"/>
      <c r="AH664" s="458"/>
      <c r="AI664" s="458"/>
      <c r="AJ664" s="458"/>
      <c r="AK664" s="458"/>
      <c r="AL664" s="458"/>
      <c r="AM664" s="458"/>
      <c r="AN664" s="458"/>
      <c r="AO664" s="458"/>
      <c r="AP664" s="458"/>
      <c r="AQ664" s="458"/>
      <c r="AR664" s="716"/>
      <c r="AS664" s="458"/>
      <c r="AT664" s="716"/>
      <c r="AU664" s="458"/>
      <c r="AV664" s="458"/>
      <c r="AW664" s="458"/>
      <c r="AX664" s="458"/>
      <c r="AY664" s="458"/>
      <c r="AZ664" s="458"/>
      <c r="BA664" s="458"/>
      <c r="BB664" s="458"/>
      <c r="BC664" s="458"/>
      <c r="BD664" s="458"/>
    </row>
    <row r="665" spans="1:56" customFormat="1" ht="14.4" x14ac:dyDescent="0.3">
      <c r="A665" s="458"/>
      <c r="B665" s="458" t="e">
        <f>'EVOX Top Level BOM'!#REF!</f>
        <v>#REF!</v>
      </c>
      <c r="C665" s="458" t="e">
        <f>'EVOX Top Level BOM'!#REF!</f>
        <v>#REF!</v>
      </c>
      <c r="D665" s="458" t="e">
        <f>'EVOX Top Level BOM'!#REF!</f>
        <v>#REF!</v>
      </c>
      <c r="E665" s="458" t="e">
        <f>'EVOX Top Level BOM'!#REF!</f>
        <v>#REF!</v>
      </c>
      <c r="F665" s="586" t="e">
        <f>'EVOX Top Level BOM'!#REF!</f>
        <v>#REF!</v>
      </c>
      <c r="G665" s="586" t="e">
        <f>'EVOX Top Level BOM'!#REF!</f>
        <v>#REF!</v>
      </c>
      <c r="H665" s="491" t="e">
        <f>'EVOX Top Level BOM'!#REF!</f>
        <v>#REF!</v>
      </c>
      <c r="I665" s="489" t="e">
        <f>'EVOX Top Level BOM'!#REF!</f>
        <v>#REF!</v>
      </c>
      <c r="J665" s="490" t="e">
        <f>'EVOX Top Level BOM'!#REF!</f>
        <v>#REF!</v>
      </c>
      <c r="K665" s="761"/>
      <c r="L665" s="781"/>
      <c r="M665" s="782"/>
      <c r="N665" s="780"/>
      <c r="O665" s="782"/>
      <c r="P665" s="727"/>
      <c r="Q665" s="458"/>
      <c r="R665" s="755"/>
      <c r="S665" s="458"/>
      <c r="T665" s="607"/>
      <c r="U665" s="458"/>
      <c r="V665" s="458"/>
      <c r="W665" s="458"/>
      <c r="X665" s="458"/>
      <c r="Y665" s="458"/>
      <c r="Z665" s="458"/>
      <c r="AA665" s="607"/>
      <c r="AB665" s="607"/>
      <c r="AC665" s="458"/>
      <c r="AD665" s="458"/>
      <c r="AE665" s="458"/>
      <c r="AF665" s="458"/>
      <c r="AG665" s="716"/>
      <c r="AH665" s="458"/>
      <c r="AI665" s="458"/>
      <c r="AJ665" s="458"/>
      <c r="AK665" s="458"/>
      <c r="AL665" s="458"/>
      <c r="AM665" s="458"/>
      <c r="AN665" s="458"/>
      <c r="AO665" s="458"/>
      <c r="AP665" s="458"/>
      <c r="AQ665" s="458"/>
      <c r="AR665" s="716"/>
      <c r="AS665" s="458"/>
      <c r="AT665" s="716"/>
      <c r="AU665" s="458"/>
      <c r="AV665" s="458"/>
      <c r="AW665" s="458"/>
      <c r="AX665" s="458"/>
      <c r="AY665" s="458"/>
      <c r="AZ665" s="458"/>
      <c r="BA665" s="458"/>
      <c r="BB665" s="458"/>
      <c r="BC665" s="458"/>
      <c r="BD665" s="458"/>
    </row>
    <row r="666" spans="1:56" customFormat="1" ht="14.4" x14ac:dyDescent="0.3">
      <c r="A666" s="458"/>
      <c r="B666" s="458" t="e">
        <f>'EVOX Top Level BOM'!#REF!</f>
        <v>#REF!</v>
      </c>
      <c r="C666" s="458" t="e">
        <f>'EVOX Top Level BOM'!#REF!</f>
        <v>#REF!</v>
      </c>
      <c r="D666" s="458" t="e">
        <f>'EVOX Top Level BOM'!#REF!</f>
        <v>#REF!</v>
      </c>
      <c r="E666" s="458" t="e">
        <f>'EVOX Top Level BOM'!#REF!</f>
        <v>#REF!</v>
      </c>
      <c r="F666" s="586" t="e">
        <f>'EVOX Top Level BOM'!#REF!</f>
        <v>#REF!</v>
      </c>
      <c r="G666" s="586" t="e">
        <f>'EVOX Top Level BOM'!#REF!</f>
        <v>#REF!</v>
      </c>
      <c r="H666" s="491" t="e">
        <f>'EVOX Top Level BOM'!#REF!</f>
        <v>#REF!</v>
      </c>
      <c r="I666" s="489" t="e">
        <f>'EVOX Top Level BOM'!#REF!</f>
        <v>#REF!</v>
      </c>
      <c r="J666" s="490" t="e">
        <f>'EVOX Top Level BOM'!#REF!</f>
        <v>#REF!</v>
      </c>
      <c r="K666" s="761"/>
      <c r="L666" s="781"/>
      <c r="M666" s="782"/>
      <c r="N666" s="780"/>
      <c r="O666" s="782"/>
      <c r="P666" s="728"/>
      <c r="Q666" s="458"/>
      <c r="R666" s="755"/>
      <c r="S666" s="458"/>
      <c r="T666" s="607"/>
      <c r="U666" s="458"/>
      <c r="V666" s="458"/>
      <c r="W666" s="458"/>
      <c r="X666" s="458"/>
      <c r="Y666" s="458"/>
      <c r="Z666" s="458"/>
      <c r="AA666" s="607"/>
      <c r="AB666" s="607"/>
      <c r="AC666" s="458"/>
      <c r="AD666" s="458"/>
      <c r="AE666" s="458"/>
      <c r="AF666" s="458"/>
      <c r="AG666" s="716"/>
      <c r="AH666" s="458"/>
      <c r="AI666" s="458"/>
      <c r="AJ666" s="458"/>
      <c r="AK666" s="458"/>
      <c r="AL666" s="458"/>
      <c r="AM666" s="458"/>
      <c r="AN666" s="458"/>
      <c r="AO666" s="458"/>
      <c r="AP666" s="458"/>
      <c r="AQ666" s="458"/>
      <c r="AR666" s="716"/>
      <c r="AS666" s="458"/>
      <c r="AT666" s="716"/>
      <c r="AU666" s="458"/>
      <c r="AV666" s="458"/>
      <c r="AW666" s="458"/>
      <c r="AX666" s="458"/>
      <c r="AY666" s="458"/>
      <c r="AZ666" s="458"/>
      <c r="BA666" s="458"/>
      <c r="BB666" s="458"/>
      <c r="BC666" s="458"/>
      <c r="BD666" s="458"/>
    </row>
    <row r="667" spans="1:56" customFormat="1" ht="14.4" x14ac:dyDescent="0.3">
      <c r="A667" s="458"/>
      <c r="B667" s="458" t="e">
        <f>'EVOX Top Level BOM'!#REF!</f>
        <v>#REF!</v>
      </c>
      <c r="C667" s="458" t="e">
        <f>'EVOX Top Level BOM'!#REF!</f>
        <v>#REF!</v>
      </c>
      <c r="D667" s="458" t="e">
        <f>'EVOX Top Level BOM'!#REF!</f>
        <v>#REF!</v>
      </c>
      <c r="E667" s="458" t="e">
        <f>'EVOX Top Level BOM'!#REF!</f>
        <v>#REF!</v>
      </c>
      <c r="F667" s="586" t="e">
        <f>'EVOX Top Level BOM'!#REF!</f>
        <v>#REF!</v>
      </c>
      <c r="G667" s="586" t="e">
        <f>'EVOX Top Level BOM'!#REF!</f>
        <v>#REF!</v>
      </c>
      <c r="H667" s="491" t="e">
        <f>'EVOX Top Level BOM'!#REF!</f>
        <v>#REF!</v>
      </c>
      <c r="I667" s="489" t="e">
        <f>'EVOX Top Level BOM'!#REF!</f>
        <v>#REF!</v>
      </c>
      <c r="J667" s="490" t="e">
        <f>'EVOX Top Level BOM'!#REF!</f>
        <v>#REF!</v>
      </c>
      <c r="K667" s="761"/>
      <c r="L667" s="781"/>
      <c r="M667" s="782"/>
      <c r="N667" s="780"/>
      <c r="O667" s="782"/>
      <c r="P667" s="728"/>
      <c r="Q667" s="458"/>
      <c r="R667" s="755"/>
      <c r="S667" s="720"/>
      <c r="T667" s="607"/>
      <c r="U667" s="458"/>
      <c r="V667" s="458"/>
      <c r="W667" s="458"/>
      <c r="X667" s="458"/>
      <c r="Y667" s="458"/>
      <c r="Z667" s="458"/>
      <c r="AA667" s="607"/>
      <c r="AB667" s="607"/>
      <c r="AC667" s="458"/>
      <c r="AD667" s="458"/>
      <c r="AE667" s="458"/>
      <c r="AF667" s="458"/>
      <c r="AG667" s="716"/>
      <c r="AH667" s="458"/>
      <c r="AI667" s="458"/>
      <c r="AJ667" s="458"/>
      <c r="AK667" s="458"/>
      <c r="AL667" s="458"/>
      <c r="AM667" s="458"/>
      <c r="AN667" s="458"/>
      <c r="AO667" s="458"/>
      <c r="AP667" s="458"/>
      <c r="AQ667" s="458"/>
      <c r="AR667" s="716"/>
      <c r="AS667" s="458"/>
      <c r="AT667" s="716"/>
      <c r="AU667" s="458"/>
      <c r="AV667" s="458"/>
      <c r="AW667" s="458"/>
      <c r="AX667" s="458"/>
      <c r="AY667" s="458"/>
      <c r="AZ667" s="458"/>
      <c r="BA667" s="458"/>
      <c r="BB667" s="458"/>
      <c r="BC667" s="458"/>
      <c r="BD667" s="458"/>
    </row>
    <row r="668" spans="1:56" customFormat="1" ht="14.4" x14ac:dyDescent="0.3">
      <c r="A668" s="717"/>
      <c r="B668" s="717" t="e">
        <f>'EVOX Top Level BOM'!#REF!</f>
        <v>#REF!</v>
      </c>
      <c r="C668" s="717" t="e">
        <f>'EVOX Top Level BOM'!#REF!</f>
        <v>#REF!</v>
      </c>
      <c r="D668" s="717" t="e">
        <f>'EVOX Top Level BOM'!#REF!</f>
        <v>#REF!</v>
      </c>
      <c r="E668" s="717" t="e">
        <f>'EVOX Top Level BOM'!#REF!</f>
        <v>#REF!</v>
      </c>
      <c r="F668" s="649" t="e">
        <f>'EVOX Top Level BOM'!#REF!</f>
        <v>#REF!</v>
      </c>
      <c r="G668" s="649" t="e">
        <f>'EVOX Top Level BOM'!#REF!</f>
        <v>#REF!</v>
      </c>
      <c r="H668" s="650" t="e">
        <f>'EVOX Top Level BOM'!#REF!</f>
        <v>#REF!</v>
      </c>
      <c r="I668" s="651" t="e">
        <f>'EVOX Top Level BOM'!#REF!</f>
        <v>#REF!</v>
      </c>
      <c r="J668" s="652" t="e">
        <f>'EVOX Top Level BOM'!#REF!</f>
        <v>#REF!</v>
      </c>
      <c r="K668" s="761"/>
      <c r="L668" s="781"/>
      <c r="M668" s="782"/>
      <c r="N668" s="780"/>
      <c r="O668" s="782"/>
      <c r="P668" s="728"/>
      <c r="Q668" s="458"/>
      <c r="R668" s="755"/>
      <c r="S668" s="458"/>
      <c r="T668" s="607"/>
      <c r="U668" s="458"/>
      <c r="V668" s="458"/>
      <c r="W668" s="458"/>
      <c r="X668" s="458"/>
      <c r="Y668" s="458"/>
      <c r="Z668" s="458"/>
      <c r="AA668" s="607"/>
      <c r="AB668" s="351"/>
      <c r="AC668" s="458"/>
      <c r="AD668" s="458"/>
      <c r="AE668" s="458"/>
      <c r="AF668" s="458"/>
      <c r="AG668" s="716"/>
      <c r="AH668" s="458"/>
      <c r="AI668" s="458"/>
      <c r="AJ668" s="458"/>
      <c r="AK668" s="458"/>
      <c r="AL668" s="458"/>
      <c r="AM668" s="458"/>
      <c r="AN668" s="458"/>
      <c r="AO668" s="458"/>
      <c r="AP668" s="458"/>
      <c r="AQ668" s="458"/>
      <c r="AR668" s="716"/>
      <c r="AS668" s="458"/>
      <c r="AT668" s="716"/>
      <c r="AU668" s="458"/>
      <c r="AV668" s="458"/>
      <c r="AW668" s="458"/>
      <c r="AX668" s="458"/>
      <c r="AY668" s="458"/>
      <c r="AZ668" s="458"/>
      <c r="BA668" s="458"/>
      <c r="BB668" s="458"/>
      <c r="BC668" s="458"/>
      <c r="BD668" s="458"/>
    </row>
    <row r="669" spans="1:56" customFormat="1" ht="14.4" x14ac:dyDescent="0.3">
      <c r="A669" s="458"/>
      <c r="B669" s="458" t="e">
        <f>'EVOX Top Level BOM'!#REF!</f>
        <v>#REF!</v>
      </c>
      <c r="C669" s="458" t="e">
        <f>'EVOX Top Level BOM'!#REF!</f>
        <v>#REF!</v>
      </c>
      <c r="D669" s="458" t="e">
        <f>'EVOX Top Level BOM'!#REF!</f>
        <v>#REF!</v>
      </c>
      <c r="E669" s="458" t="e">
        <f>'EVOX Top Level BOM'!#REF!</f>
        <v>#REF!</v>
      </c>
      <c r="F669" s="586" t="e">
        <f>'EVOX Top Level BOM'!#REF!</f>
        <v>#REF!</v>
      </c>
      <c r="G669" s="586" t="e">
        <f>'EVOX Top Level BOM'!#REF!</f>
        <v>#REF!</v>
      </c>
      <c r="H669" s="491" t="e">
        <f>'EVOX Top Level BOM'!#REF!</f>
        <v>#REF!</v>
      </c>
      <c r="I669" s="489" t="e">
        <f>'EVOX Top Level BOM'!#REF!</f>
        <v>#REF!</v>
      </c>
      <c r="J669" s="490" t="e">
        <f>'EVOX Top Level BOM'!#REF!</f>
        <v>#REF!</v>
      </c>
      <c r="K669" s="761"/>
      <c r="L669" s="781"/>
      <c r="M669" s="781"/>
      <c r="N669" s="780"/>
      <c r="O669" s="782"/>
      <c r="P669" s="728"/>
      <c r="Q669" s="458"/>
      <c r="R669" s="755"/>
      <c r="S669" s="720"/>
      <c r="T669" s="607"/>
      <c r="U669" s="458"/>
      <c r="V669" s="458"/>
      <c r="W669" s="458"/>
      <c r="X669" s="458"/>
      <c r="Y669" s="458"/>
      <c r="Z669" s="458"/>
      <c r="AA669" s="607"/>
      <c r="AB669" s="607"/>
      <c r="AC669" s="458"/>
      <c r="AD669" s="458"/>
      <c r="AE669" s="458"/>
      <c r="AF669" s="458"/>
      <c r="AG669" s="716"/>
      <c r="AH669" s="458"/>
      <c r="AI669" s="458"/>
      <c r="AJ669" s="458"/>
      <c r="AK669" s="458"/>
      <c r="AL669" s="458"/>
      <c r="AM669" s="458"/>
      <c r="AN669" s="458"/>
      <c r="AO669" s="458"/>
      <c r="AP669" s="458"/>
      <c r="AQ669" s="458"/>
      <c r="AR669" s="716"/>
      <c r="AS669" s="458"/>
      <c r="AT669" s="716"/>
      <c r="AU669" s="458"/>
      <c r="AV669" s="458"/>
      <c r="AW669" s="458"/>
      <c r="AX669" s="458"/>
      <c r="AY669" s="458"/>
      <c r="AZ669" s="458"/>
      <c r="BA669" s="458"/>
      <c r="BB669" s="458"/>
      <c r="BC669" s="458"/>
      <c r="BD669" s="458"/>
    </row>
    <row r="670" spans="1:56" customFormat="1" ht="14.4" x14ac:dyDescent="0.3">
      <c r="A670" s="458"/>
      <c r="B670" s="458" t="e">
        <f>'EVOX Top Level BOM'!#REF!</f>
        <v>#REF!</v>
      </c>
      <c r="C670" s="458" t="e">
        <f>'EVOX Top Level BOM'!#REF!</f>
        <v>#REF!</v>
      </c>
      <c r="D670" s="458" t="e">
        <f>'EVOX Top Level BOM'!#REF!</f>
        <v>#REF!</v>
      </c>
      <c r="E670" s="458" t="e">
        <f>'EVOX Top Level BOM'!#REF!</f>
        <v>#REF!</v>
      </c>
      <c r="F670" s="586" t="e">
        <f>'EVOX Top Level BOM'!#REF!</f>
        <v>#REF!</v>
      </c>
      <c r="G670" s="586" t="e">
        <f>'EVOX Top Level BOM'!#REF!</f>
        <v>#REF!</v>
      </c>
      <c r="H670" s="491" t="e">
        <f>'EVOX Top Level BOM'!#REF!</f>
        <v>#REF!</v>
      </c>
      <c r="I670" s="489" t="e">
        <f>'EVOX Top Level BOM'!#REF!</f>
        <v>#REF!</v>
      </c>
      <c r="J670" s="490" t="e">
        <f>'EVOX Top Level BOM'!#REF!</f>
        <v>#REF!</v>
      </c>
      <c r="K670" s="761"/>
      <c r="L670" s="781"/>
      <c r="M670" s="781"/>
      <c r="N670" s="780"/>
      <c r="O670" s="782"/>
      <c r="P670" s="728"/>
      <c r="Q670" s="458"/>
      <c r="R670" s="755"/>
      <c r="S670" s="720"/>
      <c r="T670" s="607"/>
      <c r="U670" s="458"/>
      <c r="V670" s="458"/>
      <c r="W670" s="458"/>
      <c r="X670" s="458"/>
      <c r="Y670" s="458"/>
      <c r="Z670" s="458"/>
      <c r="AA670" s="607"/>
      <c r="AB670" s="607"/>
      <c r="AC670" s="458"/>
      <c r="AD670" s="458"/>
      <c r="AE670" s="458"/>
      <c r="AF670" s="458"/>
      <c r="AG670" s="716"/>
      <c r="AH670" s="458"/>
      <c r="AI670" s="458"/>
      <c r="AJ670" s="458"/>
      <c r="AK670" s="458"/>
      <c r="AL670" s="458"/>
      <c r="AM670" s="458"/>
      <c r="AN670" s="458"/>
      <c r="AO670" s="458"/>
      <c r="AP670" s="458"/>
      <c r="AQ670" s="458"/>
      <c r="AR670" s="716"/>
      <c r="AS670" s="458"/>
      <c r="AT670" s="716"/>
      <c r="AU670" s="458"/>
      <c r="AV670" s="458"/>
      <c r="AW670" s="458"/>
      <c r="AX670" s="458"/>
      <c r="AY670" s="458"/>
      <c r="AZ670" s="458"/>
      <c r="BA670" s="458"/>
      <c r="BB670" s="458"/>
      <c r="BC670" s="458"/>
      <c r="BD670" s="458"/>
    </row>
    <row r="671" spans="1:56" customFormat="1" ht="14.4" x14ac:dyDescent="0.3">
      <c r="A671" s="721"/>
      <c r="B671" s="721" t="e">
        <f>'EVOX Top Level BOM'!#REF!</f>
        <v>#REF!</v>
      </c>
      <c r="C671" s="721" t="e">
        <f>'EVOX Top Level BOM'!#REF!</f>
        <v>#REF!</v>
      </c>
      <c r="D671" s="721" t="e">
        <f>'EVOX Top Level BOM'!#REF!</f>
        <v>#REF!</v>
      </c>
      <c r="E671" s="721" t="e">
        <f>'EVOX Top Level BOM'!#REF!</f>
        <v>#REF!</v>
      </c>
      <c r="F671" s="605" t="e">
        <f>'EVOX Top Level BOM'!#REF!</f>
        <v>#REF!</v>
      </c>
      <c r="G671" s="605" t="e">
        <f>'EVOX Top Level BOM'!#REF!</f>
        <v>#REF!</v>
      </c>
      <c r="H671" s="710" t="e">
        <f>'EVOX Top Level BOM'!#REF!</f>
        <v>#REF!</v>
      </c>
      <c r="I671" s="510" t="e">
        <f>'EVOX Top Level BOM'!#REF!</f>
        <v>#REF!</v>
      </c>
      <c r="J671" s="511" t="e">
        <f>'EVOX Top Level BOM'!#REF!</f>
        <v>#REF!</v>
      </c>
      <c r="K671" s="761"/>
      <c r="L671" s="781"/>
      <c r="M671" s="781"/>
      <c r="N671" s="780"/>
      <c r="O671" s="782"/>
      <c r="P671" s="728"/>
      <c r="Q671" s="458"/>
      <c r="R671" s="755"/>
      <c r="S671" s="720"/>
      <c r="T671" s="607"/>
      <c r="U671" s="458"/>
      <c r="V671" s="458"/>
      <c r="W671" s="458"/>
      <c r="X671" s="458"/>
      <c r="Y671" s="458"/>
      <c r="Z671" s="458"/>
      <c r="AA671" s="607"/>
      <c r="AB671" s="607"/>
      <c r="AC671" s="458"/>
      <c r="AD671" s="458"/>
      <c r="AE671" s="458"/>
      <c r="AF671" s="458"/>
      <c r="AG671" s="716"/>
      <c r="AH671" s="458"/>
      <c r="AI671" s="458"/>
      <c r="AJ671" s="458"/>
      <c r="AK671" s="458"/>
      <c r="AL671" s="458"/>
      <c r="AM671" s="458"/>
      <c r="AN671" s="458"/>
      <c r="AO671" s="458"/>
      <c r="AP671" s="458"/>
      <c r="AQ671" s="458"/>
      <c r="AR671" s="716"/>
      <c r="AS671" s="458"/>
      <c r="AT671" s="716"/>
      <c r="AU671" s="458"/>
      <c r="AV671" s="458"/>
      <c r="AW671" s="458"/>
      <c r="AX671" s="458"/>
      <c r="AY671" s="458"/>
      <c r="AZ671" s="458"/>
      <c r="BA671" s="458"/>
      <c r="BB671" s="458"/>
      <c r="BC671" s="458"/>
      <c r="BD671" s="458"/>
    </row>
    <row r="672" spans="1:56" customFormat="1" ht="14.4" x14ac:dyDescent="0.3">
      <c r="A672" s="721"/>
      <c r="B672" s="721" t="e">
        <f>'EVOX Top Level BOM'!#REF!</f>
        <v>#REF!</v>
      </c>
      <c r="C672" s="721" t="e">
        <f>'EVOX Top Level BOM'!#REF!</f>
        <v>#REF!</v>
      </c>
      <c r="D672" s="721" t="e">
        <f>'EVOX Top Level BOM'!#REF!</f>
        <v>#REF!</v>
      </c>
      <c r="E672" s="721" t="e">
        <f>'EVOX Top Level BOM'!#REF!</f>
        <v>#REF!</v>
      </c>
      <c r="F672" s="605" t="e">
        <f>'EVOX Top Level BOM'!#REF!</f>
        <v>#REF!</v>
      </c>
      <c r="G672" s="605" t="e">
        <f>'EVOX Top Level BOM'!#REF!</f>
        <v>#REF!</v>
      </c>
      <c r="H672" s="710" t="e">
        <f>'EVOX Top Level BOM'!#REF!</f>
        <v>#REF!</v>
      </c>
      <c r="I672" s="510" t="e">
        <f>'EVOX Top Level BOM'!#REF!</f>
        <v>#REF!</v>
      </c>
      <c r="J672" s="511" t="e">
        <f>'EVOX Top Level BOM'!#REF!</f>
        <v>#REF!</v>
      </c>
      <c r="K672" s="761"/>
      <c r="L672" s="781"/>
      <c r="M672" s="781"/>
      <c r="N672" s="780"/>
      <c r="O672" s="782"/>
      <c r="P672" s="728"/>
      <c r="Q672" s="458"/>
      <c r="R672" s="755"/>
      <c r="S672" s="458"/>
      <c r="T672" s="607"/>
      <c r="U672" s="458"/>
      <c r="V672" s="458"/>
      <c r="W672" s="458"/>
      <c r="X672" s="458"/>
      <c r="Y672" s="458"/>
      <c r="Z672" s="458"/>
      <c r="AA672" s="607"/>
      <c r="AB672" s="607"/>
      <c r="AC672" s="458"/>
      <c r="AD672" s="458"/>
      <c r="AE672" s="458"/>
      <c r="AF672" s="458"/>
      <c r="AG672" s="716"/>
      <c r="AH672" s="458"/>
      <c r="AI672" s="458"/>
      <c r="AJ672" s="458"/>
      <c r="AK672" s="458"/>
      <c r="AL672" s="458"/>
      <c r="AM672" s="458"/>
      <c r="AN672" s="458"/>
      <c r="AO672" s="458"/>
      <c r="AP672" s="458"/>
      <c r="AQ672" s="458"/>
      <c r="AR672" s="716"/>
      <c r="AS672" s="458"/>
      <c r="AT672" s="716"/>
      <c r="AU672" s="458"/>
      <c r="AV672" s="458"/>
      <c r="AW672" s="458"/>
      <c r="AX672" s="458"/>
      <c r="AY672" s="458"/>
      <c r="AZ672" s="458"/>
      <c r="BA672" s="458"/>
      <c r="BB672" s="458"/>
      <c r="BC672" s="458"/>
      <c r="BD672" s="458"/>
    </row>
    <row r="673" spans="1:56" customFormat="1" ht="14.4" x14ac:dyDescent="0.3">
      <c r="A673" s="721"/>
      <c r="B673" s="721" t="e">
        <f>'EVOX Top Level BOM'!#REF!</f>
        <v>#REF!</v>
      </c>
      <c r="C673" s="721" t="e">
        <f>'EVOX Top Level BOM'!#REF!</f>
        <v>#REF!</v>
      </c>
      <c r="D673" s="721" t="e">
        <f>'EVOX Top Level BOM'!#REF!</f>
        <v>#REF!</v>
      </c>
      <c r="E673" s="605" t="e">
        <f>'EVOX Top Level BOM'!#REF!</f>
        <v>#REF!</v>
      </c>
      <c r="F673" s="605" t="e">
        <f>'EVOX Top Level BOM'!#REF!</f>
        <v>#REF!</v>
      </c>
      <c r="G673" s="710" t="e">
        <f>'EVOX Top Level BOM'!#REF!</f>
        <v>#REF!</v>
      </c>
      <c r="H673" s="710" t="e">
        <f>'EVOX Top Level BOM'!#REF!</f>
        <v>#REF!</v>
      </c>
      <c r="I673" s="510" t="e">
        <f>'EVOX Top Level BOM'!#REF!</f>
        <v>#REF!</v>
      </c>
      <c r="J673" s="511" t="e">
        <f>'EVOX Top Level BOM'!#REF!</f>
        <v>#REF!</v>
      </c>
      <c r="K673" s="761"/>
      <c r="L673" s="781"/>
      <c r="M673" s="781"/>
      <c r="N673" s="780"/>
      <c r="O673" s="782"/>
      <c r="P673" s="728"/>
      <c r="Q673" s="458"/>
      <c r="R673" s="755"/>
      <c r="S673" s="458"/>
      <c r="T673" s="607"/>
      <c r="U673" s="458"/>
      <c r="V673" s="458"/>
      <c r="W673" s="458"/>
      <c r="X673" s="458"/>
      <c r="Y673" s="458"/>
      <c r="Z673" s="458"/>
      <c r="AA673" s="607"/>
      <c r="AB673" s="607"/>
      <c r="AC673" s="458"/>
      <c r="AD673" s="458"/>
      <c r="AE673" s="458"/>
      <c r="AF673" s="458"/>
      <c r="AG673" s="716"/>
      <c r="AH673" s="458"/>
      <c r="AI673" s="458"/>
      <c r="AJ673" s="458"/>
      <c r="AK673" s="458"/>
      <c r="AL673" s="458"/>
      <c r="AM673" s="458"/>
      <c r="AN673" s="458"/>
      <c r="AO673" s="458"/>
      <c r="AP673" s="458"/>
      <c r="AQ673" s="458"/>
      <c r="AR673" s="716"/>
      <c r="AS673" s="458"/>
      <c r="AT673" s="716"/>
      <c r="AU673" s="458"/>
      <c r="AV673" s="458"/>
      <c r="AW673" s="458"/>
      <c r="AX673" s="458"/>
      <c r="AY673" s="458"/>
      <c r="AZ673" s="458"/>
      <c r="BA673" s="458"/>
      <c r="BB673" s="458"/>
      <c r="BC673" s="458"/>
      <c r="BD673" s="458"/>
    </row>
    <row r="674" spans="1:56" customFormat="1" ht="14.4" x14ac:dyDescent="0.3">
      <c r="A674" s="721"/>
      <c r="B674" s="721" t="e">
        <f>'EVOX Top Level BOM'!#REF!</f>
        <v>#REF!</v>
      </c>
      <c r="C674" s="721" t="e">
        <f>'EVOX Top Level BOM'!#REF!</f>
        <v>#REF!</v>
      </c>
      <c r="D674" s="721" t="e">
        <f>'EVOX Top Level BOM'!#REF!</f>
        <v>#REF!</v>
      </c>
      <c r="E674" s="721" t="e">
        <f>'EVOX Top Level BOM'!#REF!</f>
        <v>#REF!</v>
      </c>
      <c r="F674" s="605" t="e">
        <f>'EVOX Top Level BOM'!#REF!</f>
        <v>#REF!</v>
      </c>
      <c r="G674" s="605" t="e">
        <f>'EVOX Top Level BOM'!#REF!</f>
        <v>#REF!</v>
      </c>
      <c r="H674" s="710" t="e">
        <f>'EVOX Top Level BOM'!#REF!</f>
        <v>#REF!</v>
      </c>
      <c r="I674" s="510" t="e">
        <f>'EVOX Top Level BOM'!#REF!</f>
        <v>#REF!</v>
      </c>
      <c r="J674" s="511" t="e">
        <f>'EVOX Top Level BOM'!#REF!</f>
        <v>#REF!</v>
      </c>
      <c r="K674" s="761"/>
      <c r="L674" s="781"/>
      <c r="M674" s="781"/>
      <c r="N674" s="780"/>
      <c r="O674" s="782"/>
      <c r="P674" s="728"/>
      <c r="Q674" s="458"/>
      <c r="R674" s="755"/>
      <c r="S674" s="458"/>
      <c r="T674" s="607"/>
      <c r="U674" s="458"/>
      <c r="V674" s="458"/>
      <c r="W674" s="458"/>
      <c r="X674" s="458"/>
      <c r="Y674" s="458"/>
      <c r="Z674" s="458"/>
      <c r="AA674" s="607"/>
      <c r="AB674" s="607"/>
      <c r="AC674" s="458"/>
      <c r="AD674" s="458"/>
      <c r="AE674" s="458"/>
      <c r="AF674" s="458"/>
      <c r="AG674" s="716"/>
      <c r="AH674" s="458"/>
      <c r="AI674" s="458"/>
      <c r="AJ674" s="458"/>
      <c r="AK674" s="458"/>
      <c r="AL674" s="458"/>
      <c r="AM674" s="458"/>
      <c r="AN674" s="458"/>
      <c r="AO674" s="458"/>
      <c r="AP674" s="458"/>
      <c r="AQ674" s="458"/>
      <c r="AR674" s="716"/>
      <c r="AS674" s="458"/>
      <c r="AT674" s="716"/>
      <c r="AU674" s="458"/>
      <c r="AV674" s="458"/>
      <c r="AW674" s="458"/>
      <c r="AX674" s="458"/>
      <c r="AY674" s="458"/>
      <c r="AZ674" s="458"/>
      <c r="BA674" s="458"/>
      <c r="BB674" s="458"/>
      <c r="BC674" s="458"/>
      <c r="BD674" s="458"/>
    </row>
    <row r="675" spans="1:56" customFormat="1" ht="14.4" x14ac:dyDescent="0.3">
      <c r="A675" s="721"/>
      <c r="B675" s="721" t="e">
        <f>'EVOX Top Level BOM'!#REF!</f>
        <v>#REF!</v>
      </c>
      <c r="C675" s="721" t="e">
        <f>'EVOX Top Level BOM'!#REF!</f>
        <v>#REF!</v>
      </c>
      <c r="D675" s="721" t="e">
        <f>'EVOX Top Level BOM'!#REF!</f>
        <v>#REF!</v>
      </c>
      <c r="E675" s="605" t="e">
        <f>'EVOX Top Level BOM'!#REF!</f>
        <v>#REF!</v>
      </c>
      <c r="F675" s="605" t="e">
        <f>'EVOX Top Level BOM'!#REF!</f>
        <v>#REF!</v>
      </c>
      <c r="G675" s="710" t="e">
        <f>'EVOX Top Level BOM'!#REF!</f>
        <v>#REF!</v>
      </c>
      <c r="H675" s="710" t="e">
        <f>'EVOX Top Level BOM'!#REF!</f>
        <v>#REF!</v>
      </c>
      <c r="I675" s="510" t="e">
        <f>'EVOX Top Level BOM'!#REF!</f>
        <v>#REF!</v>
      </c>
      <c r="J675" s="511" t="e">
        <f>'EVOX Top Level BOM'!#REF!</f>
        <v>#REF!</v>
      </c>
      <c r="K675" s="761"/>
      <c r="L675" s="781"/>
      <c r="M675" s="781"/>
      <c r="N675" s="780"/>
      <c r="O675" s="782"/>
      <c r="P675" s="728"/>
      <c r="Q675" s="458"/>
      <c r="R675" s="755"/>
      <c r="S675" s="458"/>
      <c r="T675" s="607"/>
      <c r="U675" s="458"/>
      <c r="V675" s="458"/>
      <c r="W675" s="458"/>
      <c r="X675" s="458"/>
      <c r="Y675" s="458"/>
      <c r="Z675" s="458"/>
      <c r="AA675" s="607"/>
      <c r="AB675" s="607"/>
      <c r="AC675" s="458"/>
      <c r="AD675" s="458"/>
      <c r="AE675" s="458"/>
      <c r="AF675" s="458"/>
      <c r="AG675" s="716"/>
      <c r="AH675" s="458"/>
      <c r="AI675" s="458"/>
      <c r="AJ675" s="458"/>
      <c r="AK675" s="458"/>
      <c r="AL675" s="458"/>
      <c r="AM675" s="458"/>
      <c r="AN675" s="458"/>
      <c r="AO675" s="458"/>
      <c r="AP675" s="458"/>
      <c r="AQ675" s="458"/>
      <c r="AR675" s="716"/>
      <c r="AS675" s="458"/>
      <c r="AT675" s="716"/>
      <c r="AU675" s="458"/>
      <c r="AV675" s="458"/>
      <c r="AW675" s="458"/>
      <c r="AX675" s="458"/>
      <c r="AY675" s="458"/>
      <c r="AZ675" s="458"/>
      <c r="BA675" s="458"/>
      <c r="BB675" s="458"/>
      <c r="BC675" s="458"/>
      <c r="BD675" s="458"/>
    </row>
    <row r="676" spans="1:56" customFormat="1" ht="14.4" x14ac:dyDescent="0.3">
      <c r="A676" s="721"/>
      <c r="B676" s="721" t="e">
        <f>'EVOX Top Level BOM'!#REF!</f>
        <v>#REF!</v>
      </c>
      <c r="C676" s="721" t="e">
        <f>'EVOX Top Level BOM'!#REF!</f>
        <v>#REF!</v>
      </c>
      <c r="D676" s="721" t="e">
        <f>'EVOX Top Level BOM'!#REF!</f>
        <v>#REF!</v>
      </c>
      <c r="E676" s="721" t="e">
        <f>'EVOX Top Level BOM'!#REF!</f>
        <v>#REF!</v>
      </c>
      <c r="F676" s="605" t="e">
        <f>'EVOX Top Level BOM'!#REF!</f>
        <v>#REF!</v>
      </c>
      <c r="G676" s="605" t="e">
        <f>'EVOX Top Level BOM'!#REF!</f>
        <v>#REF!</v>
      </c>
      <c r="H676" s="710" t="e">
        <f>'EVOX Top Level BOM'!#REF!</f>
        <v>#REF!</v>
      </c>
      <c r="I676" s="510" t="e">
        <f>'EVOX Top Level BOM'!#REF!</f>
        <v>#REF!</v>
      </c>
      <c r="J676" s="511" t="e">
        <f>'EVOX Top Level BOM'!#REF!</f>
        <v>#REF!</v>
      </c>
      <c r="K676" s="761"/>
      <c r="L676" s="781"/>
      <c r="M676" s="781"/>
      <c r="N676" s="780"/>
      <c r="O676" s="782"/>
      <c r="P676" s="728"/>
      <c r="Q676" s="458"/>
      <c r="R676" s="755"/>
      <c r="S676" s="458"/>
      <c r="T676" s="607"/>
      <c r="U676" s="458"/>
      <c r="V676" s="458"/>
      <c r="W676" s="458"/>
      <c r="X676" s="458"/>
      <c r="Y676" s="458"/>
      <c r="Z676" s="458"/>
      <c r="AA676" s="607"/>
      <c r="AB676" s="607"/>
      <c r="AC676" s="458"/>
      <c r="AD676" s="458"/>
      <c r="AE676" s="458"/>
      <c r="AF676" s="458"/>
      <c r="AG676" s="716"/>
      <c r="AH676" s="458"/>
      <c r="AI676" s="458"/>
      <c r="AJ676" s="458"/>
      <c r="AK676" s="458"/>
      <c r="AL676" s="458"/>
      <c r="AM676" s="458"/>
      <c r="AN676" s="458"/>
      <c r="AO676" s="458"/>
      <c r="AP676" s="458"/>
      <c r="AQ676" s="458"/>
      <c r="AR676" s="716"/>
      <c r="AS676" s="458"/>
      <c r="AT676" s="716"/>
      <c r="AU676" s="458"/>
      <c r="AV676" s="458"/>
      <c r="AW676" s="458"/>
      <c r="AX676" s="458"/>
      <c r="AY676" s="458"/>
      <c r="AZ676" s="458"/>
      <c r="BA676" s="458"/>
      <c r="BB676" s="458"/>
      <c r="BC676" s="458"/>
      <c r="BD676" s="458"/>
    </row>
    <row r="677" spans="1:56" customFormat="1" ht="14.4" x14ac:dyDescent="0.3">
      <c r="A677" s="721"/>
      <c r="B677" s="721" t="e">
        <f>'EVOX Top Level BOM'!#REF!</f>
        <v>#REF!</v>
      </c>
      <c r="C677" s="721" t="e">
        <f>'EVOX Top Level BOM'!#REF!</f>
        <v>#REF!</v>
      </c>
      <c r="D677" s="721" t="e">
        <f>'EVOX Top Level BOM'!#REF!</f>
        <v>#REF!</v>
      </c>
      <c r="E677" s="721" t="e">
        <f>'EVOX Top Level BOM'!#REF!</f>
        <v>#REF!</v>
      </c>
      <c r="F677" s="605" t="e">
        <f>'EVOX Top Level BOM'!#REF!</f>
        <v>#REF!</v>
      </c>
      <c r="G677" s="605" t="e">
        <f>'EVOX Top Level BOM'!#REF!</f>
        <v>#REF!</v>
      </c>
      <c r="H677" s="710" t="e">
        <f>'EVOX Top Level BOM'!#REF!</f>
        <v>#REF!</v>
      </c>
      <c r="I677" s="510" t="e">
        <f>'EVOX Top Level BOM'!#REF!</f>
        <v>#REF!</v>
      </c>
      <c r="J677" s="511" t="e">
        <f>'EVOX Top Level BOM'!#REF!</f>
        <v>#REF!</v>
      </c>
      <c r="K677" s="761"/>
      <c r="L677" s="781"/>
      <c r="M677" s="781"/>
      <c r="N677" s="780"/>
      <c r="O677" s="782"/>
      <c r="P677" s="728"/>
      <c r="Q677" s="458"/>
      <c r="R677" s="755"/>
      <c r="S677" s="458"/>
      <c r="T677" s="607"/>
      <c r="U677" s="458"/>
      <c r="V677" s="458"/>
      <c r="W677" s="458"/>
      <c r="X677" s="458"/>
      <c r="Y677" s="458"/>
      <c r="Z677" s="458"/>
      <c r="AA677" s="607"/>
      <c r="AB677" s="607"/>
      <c r="AC677" s="458"/>
      <c r="AD677" s="458"/>
      <c r="AE677" s="458"/>
      <c r="AF677" s="458"/>
      <c r="AG677" s="716"/>
      <c r="AH677" s="458"/>
      <c r="AI677" s="458"/>
      <c r="AJ677" s="458"/>
      <c r="AK677" s="458"/>
      <c r="AL677" s="458"/>
      <c r="AM677" s="458"/>
      <c r="AN677" s="458"/>
      <c r="AO677" s="458"/>
      <c r="AP677" s="458"/>
      <c r="AQ677" s="458"/>
      <c r="AR677" s="716"/>
      <c r="AS677" s="458"/>
      <c r="AT677" s="716"/>
      <c r="AU677" s="458"/>
      <c r="AV677" s="458"/>
      <c r="AW677" s="458"/>
      <c r="AX677" s="458"/>
      <c r="AY677" s="458"/>
      <c r="AZ677" s="458"/>
      <c r="BA677" s="458"/>
      <c r="BB677" s="458"/>
      <c r="BC677" s="458"/>
      <c r="BD677" s="458"/>
    </row>
    <row r="678" spans="1:56" customFormat="1" ht="14.4" x14ac:dyDescent="0.3">
      <c r="A678" s="721"/>
      <c r="B678" s="721" t="e">
        <f>'EVOX Top Level BOM'!#REF!</f>
        <v>#REF!</v>
      </c>
      <c r="C678" s="721" t="e">
        <f>'EVOX Top Level BOM'!#REF!</f>
        <v>#REF!</v>
      </c>
      <c r="D678" s="721" t="e">
        <f>'EVOX Top Level BOM'!#REF!</f>
        <v>#REF!</v>
      </c>
      <c r="E678" s="605" t="e">
        <f>'EVOX Top Level BOM'!#REF!</f>
        <v>#REF!</v>
      </c>
      <c r="F678" s="605" t="e">
        <f>'EVOX Top Level BOM'!#REF!</f>
        <v>#REF!</v>
      </c>
      <c r="G678" s="710" t="e">
        <f>'EVOX Top Level BOM'!#REF!</f>
        <v>#REF!</v>
      </c>
      <c r="H678" s="710" t="e">
        <f>'EVOX Top Level BOM'!#REF!</f>
        <v>#REF!</v>
      </c>
      <c r="I678" s="510" t="e">
        <f>'EVOX Top Level BOM'!#REF!</f>
        <v>#REF!</v>
      </c>
      <c r="J678" s="511" t="e">
        <f>'EVOX Top Level BOM'!#REF!</f>
        <v>#REF!</v>
      </c>
      <c r="K678" s="761"/>
      <c r="L678" s="781"/>
      <c r="M678" s="781"/>
      <c r="N678" s="780"/>
      <c r="O678" s="782"/>
      <c r="P678" s="728"/>
      <c r="Q678" s="458"/>
      <c r="R678" s="755"/>
      <c r="S678" s="458"/>
      <c r="T678" s="607"/>
      <c r="U678" s="458"/>
      <c r="V678" s="458"/>
      <c r="W678" s="458"/>
      <c r="X678" s="458"/>
      <c r="Y678" s="458"/>
      <c r="Z678" s="458"/>
      <c r="AA678" s="607"/>
      <c r="AB678" s="607"/>
      <c r="AC678" s="458"/>
      <c r="AD678" s="458"/>
      <c r="AE678" s="458"/>
      <c r="AF678" s="458"/>
      <c r="AG678" s="716"/>
      <c r="AH678" s="458"/>
      <c r="AI678" s="458"/>
      <c r="AJ678" s="458"/>
      <c r="AK678" s="458"/>
      <c r="AL678" s="458"/>
      <c r="AM678" s="458"/>
      <c r="AN678" s="458"/>
      <c r="AO678" s="458"/>
      <c r="AP678" s="458"/>
      <c r="AQ678" s="458"/>
      <c r="AR678" s="716"/>
      <c r="AS678" s="458"/>
      <c r="AT678" s="716"/>
      <c r="AU678" s="458"/>
      <c r="AV678" s="458"/>
      <c r="AW678" s="458"/>
      <c r="AX678" s="458"/>
      <c r="AY678" s="458"/>
      <c r="AZ678" s="458"/>
      <c r="BA678" s="458"/>
      <c r="BB678" s="458"/>
      <c r="BC678" s="458"/>
      <c r="BD678" s="458"/>
    </row>
    <row r="679" spans="1:56" customFormat="1" ht="14.4" x14ac:dyDescent="0.3">
      <c r="A679" s="721"/>
      <c r="B679" s="721" t="e">
        <f>'EVOX Top Level BOM'!#REF!</f>
        <v>#REF!</v>
      </c>
      <c r="C679" s="721" t="e">
        <f>'EVOX Top Level BOM'!#REF!</f>
        <v>#REF!</v>
      </c>
      <c r="D679" s="721" t="e">
        <f>'EVOX Top Level BOM'!#REF!</f>
        <v>#REF!</v>
      </c>
      <c r="E679" s="721" t="e">
        <f>'EVOX Top Level BOM'!#REF!</f>
        <v>#REF!</v>
      </c>
      <c r="F679" s="605" t="e">
        <f>'EVOX Top Level BOM'!#REF!</f>
        <v>#REF!</v>
      </c>
      <c r="G679" s="605" t="e">
        <f>'EVOX Top Level BOM'!#REF!</f>
        <v>#REF!</v>
      </c>
      <c r="H679" s="710" t="e">
        <f>'EVOX Top Level BOM'!#REF!</f>
        <v>#REF!</v>
      </c>
      <c r="I679" s="510" t="e">
        <f>'EVOX Top Level BOM'!#REF!</f>
        <v>#REF!</v>
      </c>
      <c r="J679" s="511" t="e">
        <f>'EVOX Top Level BOM'!#REF!</f>
        <v>#REF!</v>
      </c>
      <c r="K679" s="761"/>
      <c r="L679" s="781"/>
      <c r="M679" s="781"/>
      <c r="N679" s="780"/>
      <c r="O679" s="782"/>
      <c r="P679" s="728"/>
      <c r="Q679" s="458"/>
      <c r="R679" s="755"/>
      <c r="S679" s="458"/>
      <c r="T679" s="458"/>
      <c r="U679" s="458"/>
      <c r="V679" s="458"/>
      <c r="W679" s="458"/>
      <c r="X679" s="458"/>
      <c r="Y679" s="458"/>
      <c r="Z679" s="458"/>
      <c r="AA679" s="607"/>
      <c r="AB679" s="607"/>
      <c r="AC679" s="458"/>
      <c r="AD679" s="458"/>
      <c r="AE679" s="458"/>
      <c r="AF679" s="458"/>
      <c r="AG679" s="716"/>
      <c r="AH679" s="458"/>
      <c r="AI679" s="458"/>
      <c r="AJ679" s="458"/>
      <c r="AK679" s="458"/>
      <c r="AL679" s="458"/>
      <c r="AM679" s="458"/>
      <c r="AN679" s="458"/>
      <c r="AO679" s="458"/>
      <c r="AP679" s="458"/>
      <c r="AQ679" s="458"/>
      <c r="AR679" s="716"/>
      <c r="AS679" s="458"/>
      <c r="AT679" s="716"/>
      <c r="AU679" s="458"/>
      <c r="AV679" s="458"/>
      <c r="AW679" s="458"/>
      <c r="AX679" s="458"/>
      <c r="AY679" s="458"/>
      <c r="AZ679" s="458"/>
      <c r="BA679" s="458"/>
      <c r="BB679" s="458"/>
      <c r="BC679" s="458"/>
      <c r="BD679" s="458"/>
    </row>
    <row r="680" spans="1:56" customFormat="1" ht="14.4" x14ac:dyDescent="0.3">
      <c r="A680" s="721"/>
      <c r="B680" s="721" t="e">
        <f>'EVOX Top Level BOM'!#REF!</f>
        <v>#REF!</v>
      </c>
      <c r="C680" s="721" t="e">
        <f>'EVOX Top Level BOM'!#REF!</f>
        <v>#REF!</v>
      </c>
      <c r="D680" s="721" t="e">
        <f>'EVOX Top Level BOM'!#REF!</f>
        <v>#REF!</v>
      </c>
      <c r="E680" s="605" t="e">
        <f>'EVOX Top Level BOM'!#REF!</f>
        <v>#REF!</v>
      </c>
      <c r="F680" s="605" t="e">
        <f>'EVOX Top Level BOM'!#REF!</f>
        <v>#REF!</v>
      </c>
      <c r="G680" s="710" t="e">
        <f>'EVOX Top Level BOM'!#REF!</f>
        <v>#REF!</v>
      </c>
      <c r="H680" s="710" t="e">
        <f>'EVOX Top Level BOM'!#REF!</f>
        <v>#REF!</v>
      </c>
      <c r="I680" s="510" t="e">
        <f>'EVOX Top Level BOM'!#REF!</f>
        <v>#REF!</v>
      </c>
      <c r="J680" s="511" t="e">
        <f>'EVOX Top Level BOM'!#REF!</f>
        <v>#REF!</v>
      </c>
      <c r="K680" s="761"/>
      <c r="L680" s="781"/>
      <c r="M680" s="781"/>
      <c r="N680" s="780"/>
      <c r="O680" s="782"/>
      <c r="P680" s="728"/>
      <c r="Q680" s="458"/>
      <c r="R680" s="755"/>
      <c r="S680" s="458"/>
      <c r="T680" s="458"/>
      <c r="U680" s="458"/>
      <c r="V680" s="458"/>
      <c r="W680" s="458"/>
      <c r="X680" s="458"/>
      <c r="Y680" s="458"/>
      <c r="Z680" s="458"/>
      <c r="AA680" s="607"/>
      <c r="AB680" s="607"/>
      <c r="AC680" s="458"/>
      <c r="AD680" s="458"/>
      <c r="AE680" s="458"/>
      <c r="AF680" s="458"/>
      <c r="AG680" s="716"/>
      <c r="AH680" s="458"/>
      <c r="AI680" s="458"/>
      <c r="AJ680" s="458"/>
      <c r="AK680" s="458"/>
      <c r="AL680" s="458"/>
      <c r="AM680" s="458"/>
      <c r="AN680" s="458"/>
      <c r="AO680" s="458"/>
      <c r="AP680" s="458"/>
      <c r="AQ680" s="458"/>
      <c r="AR680" s="716"/>
      <c r="AS680" s="458"/>
      <c r="AT680" s="716"/>
      <c r="AU680" s="458"/>
      <c r="AV680" s="458"/>
      <c r="AW680" s="458"/>
      <c r="AX680" s="458"/>
      <c r="AY680" s="458"/>
      <c r="AZ680" s="458"/>
      <c r="BA680" s="458"/>
      <c r="BB680" s="458"/>
      <c r="BC680" s="458"/>
      <c r="BD680" s="458"/>
    </row>
    <row r="681" spans="1:56" customFormat="1" ht="14.4" x14ac:dyDescent="0.3">
      <c r="A681" s="458"/>
      <c r="B681" s="458" t="e">
        <f>'EVOX Top Level BOM'!#REF!</f>
        <v>#REF!</v>
      </c>
      <c r="C681" s="458" t="e">
        <f>'EVOX Top Level BOM'!#REF!</f>
        <v>#REF!</v>
      </c>
      <c r="D681" s="458" t="e">
        <f>'EVOX Top Level BOM'!#REF!</f>
        <v>#REF!</v>
      </c>
      <c r="E681" s="458" t="e">
        <f>'EVOX Top Level BOM'!#REF!</f>
        <v>#REF!</v>
      </c>
      <c r="F681" s="586" t="e">
        <f>'EVOX Top Level BOM'!#REF!</f>
        <v>#REF!</v>
      </c>
      <c r="G681" s="586" t="e">
        <f>'EVOX Top Level BOM'!#REF!</f>
        <v>#REF!</v>
      </c>
      <c r="H681" s="491" t="e">
        <f>'EVOX Top Level BOM'!#REF!</f>
        <v>#REF!</v>
      </c>
      <c r="I681" s="489" t="e">
        <f>'EVOX Top Level BOM'!#REF!</f>
        <v>#REF!</v>
      </c>
      <c r="J681" s="490" t="e">
        <f>'EVOX Top Level BOM'!#REF!</f>
        <v>#REF!</v>
      </c>
      <c r="K681" s="761"/>
      <c r="L681" s="781"/>
      <c r="M681" s="781"/>
      <c r="N681" s="780"/>
      <c r="O681" s="782"/>
      <c r="P681" s="728"/>
      <c r="Q681" s="458"/>
      <c r="R681" s="755"/>
      <c r="S681" s="720"/>
      <c r="T681" s="458"/>
      <c r="U681" s="458"/>
      <c r="V681" s="458"/>
      <c r="W681" s="458"/>
      <c r="X681" s="458"/>
      <c r="Y681" s="458"/>
      <c r="Z681" s="458"/>
      <c r="AA681" s="607"/>
      <c r="AB681" s="607"/>
      <c r="AC681" s="458"/>
      <c r="AD681" s="458"/>
      <c r="AE681" s="458"/>
      <c r="AF681" s="458"/>
      <c r="AG681" s="716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716"/>
      <c r="AS681" s="458"/>
      <c r="AT681" s="716"/>
      <c r="AU681" s="458"/>
      <c r="AV681" s="458"/>
      <c r="AW681" s="458"/>
      <c r="AX681" s="458"/>
      <c r="AY681" s="458"/>
      <c r="AZ681" s="458"/>
      <c r="BA681" s="458"/>
      <c r="BB681" s="458"/>
      <c r="BC681" s="458"/>
      <c r="BD681" s="458"/>
    </row>
    <row r="682" spans="1:56" customFormat="1" ht="14.4" x14ac:dyDescent="0.3">
      <c r="A682" s="717"/>
      <c r="B682" s="717" t="e">
        <f>'EVOX Top Level BOM'!#REF!</f>
        <v>#REF!</v>
      </c>
      <c r="C682" s="717" t="e">
        <f>'EVOX Top Level BOM'!#REF!</f>
        <v>#REF!</v>
      </c>
      <c r="D682" s="717" t="e">
        <f>'EVOX Top Level BOM'!#REF!</f>
        <v>#REF!</v>
      </c>
      <c r="E682" s="717" t="e">
        <f>'EVOX Top Level BOM'!#REF!</f>
        <v>#REF!</v>
      </c>
      <c r="F682" s="649" t="e">
        <f>'EVOX Top Level BOM'!#REF!</f>
        <v>#REF!</v>
      </c>
      <c r="G682" s="649" t="e">
        <f>'EVOX Top Level BOM'!#REF!</f>
        <v>#REF!</v>
      </c>
      <c r="H682" s="650" t="e">
        <f>'EVOX Top Level BOM'!#REF!</f>
        <v>#REF!</v>
      </c>
      <c r="I682" s="651" t="e">
        <f>'EVOX Top Level BOM'!#REF!</f>
        <v>#REF!</v>
      </c>
      <c r="J682" s="652" t="e">
        <f>'EVOX Top Level BOM'!#REF!</f>
        <v>#REF!</v>
      </c>
      <c r="K682" s="761"/>
      <c r="L682" s="781"/>
      <c r="M682" s="761"/>
      <c r="N682" s="764"/>
      <c r="O682" s="773"/>
      <c r="P682" s="723"/>
      <c r="Q682" s="458"/>
      <c r="R682" s="513"/>
      <c r="S682" s="348"/>
      <c r="T682" s="348"/>
      <c r="U682" s="348"/>
      <c r="V682" s="348"/>
      <c r="W682" s="348"/>
      <c r="X682" s="351"/>
      <c r="Y682" s="351"/>
      <c r="Z682" s="351"/>
      <c r="AA682" s="351"/>
      <c r="AB682" s="351"/>
      <c r="AC682" s="351"/>
      <c r="AD682" s="348"/>
      <c r="AE682" s="351"/>
      <c r="AF682" s="351"/>
      <c r="AG682" s="718"/>
      <c r="AH682" s="348"/>
      <c r="AI682" s="458"/>
      <c r="AJ682" s="348"/>
      <c r="AK682" s="348"/>
      <c r="AL682" s="348"/>
      <c r="AM682" s="348"/>
      <c r="AN682" s="348"/>
      <c r="AO682" s="348"/>
      <c r="AP682" s="348"/>
      <c r="AQ682" s="348"/>
      <c r="AR682" s="718"/>
      <c r="AS682" s="357"/>
      <c r="AT682" s="719"/>
      <c r="AU682" s="348"/>
      <c r="AV682" s="348"/>
      <c r="AW682" s="349"/>
      <c r="AX682" s="348"/>
      <c r="AY682" s="348"/>
      <c r="AZ682" s="348"/>
      <c r="BA682" s="348"/>
      <c r="BB682" s="348"/>
      <c r="BC682" s="348"/>
      <c r="BD682" s="348"/>
    </row>
    <row r="683" spans="1:56" customFormat="1" ht="14.4" x14ac:dyDescent="0.3">
      <c r="A683" s="458"/>
      <c r="B683" s="458" t="e">
        <f>'EVOX Top Level BOM'!#REF!</f>
        <v>#REF!</v>
      </c>
      <c r="C683" s="458" t="e">
        <f>'EVOX Top Level BOM'!#REF!</f>
        <v>#REF!</v>
      </c>
      <c r="D683" s="458" t="e">
        <f>'EVOX Top Level BOM'!#REF!</f>
        <v>#REF!</v>
      </c>
      <c r="E683" s="458" t="e">
        <f>'EVOX Top Level BOM'!#REF!</f>
        <v>#REF!</v>
      </c>
      <c r="F683" s="586" t="e">
        <f>'EVOX Top Level BOM'!#REF!</f>
        <v>#REF!</v>
      </c>
      <c r="G683" s="586" t="e">
        <f>'EVOX Top Level BOM'!#REF!</f>
        <v>#REF!</v>
      </c>
      <c r="H683" s="491" t="e">
        <f>'EVOX Top Level BOM'!#REF!</f>
        <v>#REF!</v>
      </c>
      <c r="I683" s="489" t="e">
        <f>'EVOX Top Level BOM'!#REF!</f>
        <v>#REF!</v>
      </c>
      <c r="J683" s="490" t="e">
        <f>'EVOX Top Level BOM'!#REF!</f>
        <v>#REF!</v>
      </c>
      <c r="K683" s="761"/>
      <c r="L683" s="781"/>
      <c r="M683" s="781"/>
      <c r="N683" s="780"/>
      <c r="O683" s="782"/>
      <c r="P683" s="728"/>
      <c r="Q683" s="458"/>
      <c r="R683" s="755"/>
      <c r="S683" s="458"/>
      <c r="T683" s="458"/>
      <c r="U683" s="458"/>
      <c r="V683" s="458"/>
      <c r="W683" s="458"/>
      <c r="X683" s="458"/>
      <c r="Y683" s="458"/>
      <c r="Z683" s="458"/>
      <c r="AA683" s="607"/>
      <c r="AB683" s="607"/>
      <c r="AC683" s="458"/>
      <c r="AD683" s="458"/>
      <c r="AE683" s="458"/>
      <c r="AF683" s="458"/>
      <c r="AG683" s="716"/>
      <c r="AH683" s="458"/>
      <c r="AI683" s="458"/>
      <c r="AJ683" s="458"/>
      <c r="AK683" s="458"/>
      <c r="AL683" s="458"/>
      <c r="AM683" s="458"/>
      <c r="AN683" s="458"/>
      <c r="AO683" s="458"/>
      <c r="AP683" s="458"/>
      <c r="AQ683" s="458"/>
      <c r="AR683" s="716"/>
      <c r="AS683" s="458"/>
      <c r="AT683" s="716"/>
      <c r="AU683" s="458"/>
      <c r="AV683" s="458"/>
      <c r="AW683" s="458"/>
      <c r="AX683" s="458"/>
      <c r="AY683" s="458"/>
      <c r="AZ683" s="458"/>
      <c r="BA683" s="458"/>
      <c r="BB683" s="458"/>
      <c r="BC683" s="458"/>
      <c r="BD683" s="458"/>
    </row>
    <row r="684" spans="1:56" customFormat="1" ht="14.4" x14ac:dyDescent="0.3">
      <c r="A684" s="458"/>
      <c r="B684" s="458" t="e">
        <f>'EVOX Top Level BOM'!#REF!</f>
        <v>#REF!</v>
      </c>
      <c r="C684" s="458" t="e">
        <f>'EVOX Top Level BOM'!#REF!</f>
        <v>#REF!</v>
      </c>
      <c r="D684" s="458" t="e">
        <f>'EVOX Top Level BOM'!#REF!</f>
        <v>#REF!</v>
      </c>
      <c r="E684" s="458" t="e">
        <f>'EVOX Top Level BOM'!#REF!</f>
        <v>#REF!</v>
      </c>
      <c r="F684" s="586" t="e">
        <f>'EVOX Top Level BOM'!#REF!</f>
        <v>#REF!</v>
      </c>
      <c r="G684" s="586" t="e">
        <f>'EVOX Top Level BOM'!#REF!</f>
        <v>#REF!</v>
      </c>
      <c r="H684" s="491" t="e">
        <f>'EVOX Top Level BOM'!#REF!</f>
        <v>#REF!</v>
      </c>
      <c r="I684" s="489" t="e">
        <f>'EVOX Top Level BOM'!#REF!</f>
        <v>#REF!</v>
      </c>
      <c r="J684" s="490" t="e">
        <f>'EVOX Top Level BOM'!#REF!</f>
        <v>#REF!</v>
      </c>
      <c r="K684" s="761"/>
      <c r="L684" s="781"/>
      <c r="M684" s="781"/>
      <c r="N684" s="780"/>
      <c r="O684" s="782"/>
      <c r="P684" s="728"/>
      <c r="Q684" s="458"/>
      <c r="R684" s="755"/>
      <c r="S684" s="458"/>
      <c r="T684" s="458"/>
      <c r="U684" s="458"/>
      <c r="V684" s="458"/>
      <c r="W684" s="458"/>
      <c r="X684" s="458"/>
      <c r="Y684" s="458"/>
      <c r="Z684" s="458"/>
      <c r="AA684" s="607"/>
      <c r="AB684" s="607"/>
      <c r="AC684" s="458"/>
      <c r="AD684" s="458"/>
      <c r="AE684" s="458"/>
      <c r="AF684" s="458"/>
      <c r="AG684" s="716"/>
      <c r="AH684" s="458"/>
      <c r="AI684" s="458"/>
      <c r="AJ684" s="458"/>
      <c r="AK684" s="458"/>
      <c r="AL684" s="458"/>
      <c r="AM684" s="458"/>
      <c r="AN684" s="458"/>
      <c r="AO684" s="458"/>
      <c r="AP684" s="458"/>
      <c r="AQ684" s="458"/>
      <c r="AR684" s="716"/>
      <c r="AS684" s="458"/>
      <c r="AT684" s="716"/>
      <c r="AU684" s="458"/>
      <c r="AV684" s="458"/>
      <c r="AW684" s="458"/>
      <c r="AX684" s="458"/>
      <c r="AY684" s="458"/>
      <c r="AZ684" s="458"/>
      <c r="BA684" s="458"/>
      <c r="BB684" s="458"/>
      <c r="BC684" s="458"/>
      <c r="BD684" s="458"/>
    </row>
    <row r="685" spans="1:56" customFormat="1" ht="14.4" x14ac:dyDescent="0.3">
      <c r="A685" s="717"/>
      <c r="B685" s="717" t="e">
        <f>'EVOX Top Level BOM'!#REF!</f>
        <v>#REF!</v>
      </c>
      <c r="C685" s="717" t="e">
        <f>'EVOX Top Level BOM'!#REF!</f>
        <v>#REF!</v>
      </c>
      <c r="D685" s="717" t="e">
        <f>'EVOX Top Level BOM'!#REF!</f>
        <v>#REF!</v>
      </c>
      <c r="E685" s="649" t="e">
        <f>'EVOX Top Level BOM'!#REF!</f>
        <v>#REF!</v>
      </c>
      <c r="F685" s="649" t="e">
        <f>'EVOX Top Level BOM'!#REF!</f>
        <v>#REF!</v>
      </c>
      <c r="G685" s="650" t="e">
        <f>'EVOX Top Level BOM'!#REF!</f>
        <v>#REF!</v>
      </c>
      <c r="H685" s="650" t="e">
        <f>'EVOX Top Level BOM'!#REF!</f>
        <v>#REF!</v>
      </c>
      <c r="I685" s="651" t="e">
        <f>'EVOX Top Level BOM'!#REF!</f>
        <v>#REF!</v>
      </c>
      <c r="J685" s="652" t="e">
        <f>'EVOX Top Level BOM'!#REF!</f>
        <v>#REF!</v>
      </c>
      <c r="K685" s="761"/>
      <c r="L685" s="781"/>
      <c r="M685" s="781"/>
      <c r="N685" s="764"/>
      <c r="O685" s="781"/>
      <c r="P685" s="728"/>
      <c r="Q685" s="458"/>
      <c r="R685" s="755"/>
      <c r="S685" s="458"/>
      <c r="T685" s="458"/>
      <c r="U685" s="458"/>
      <c r="V685" s="458"/>
      <c r="W685" s="458"/>
      <c r="X685" s="458"/>
      <c r="Y685" s="458"/>
      <c r="Z685" s="458"/>
      <c r="AA685" s="607"/>
      <c r="AB685" s="351"/>
      <c r="AC685" s="458"/>
      <c r="AD685" s="458"/>
      <c r="AE685" s="458"/>
      <c r="AF685" s="458"/>
      <c r="AG685" s="716"/>
      <c r="AH685" s="458"/>
      <c r="AI685" s="458"/>
      <c r="AJ685" s="458"/>
      <c r="AK685" s="458"/>
      <c r="AL685" s="458"/>
      <c r="AM685" s="458"/>
      <c r="AN685" s="458"/>
      <c r="AO685" s="458"/>
      <c r="AP685" s="458"/>
      <c r="AQ685" s="458"/>
      <c r="AR685" s="716"/>
      <c r="AS685" s="458"/>
      <c r="AT685" s="716"/>
      <c r="AU685" s="458"/>
      <c r="AV685" s="458"/>
      <c r="AW685" s="458"/>
      <c r="AX685" s="458"/>
      <c r="AY685" s="458"/>
      <c r="AZ685" s="458"/>
      <c r="BA685" s="458"/>
      <c r="BB685" s="458"/>
      <c r="BC685" s="458"/>
      <c r="BD685" s="458"/>
    </row>
    <row r="686" spans="1:56" customFormat="1" ht="14.4" x14ac:dyDescent="0.3">
      <c r="A686" s="458"/>
      <c r="B686" s="458" t="e">
        <f>'EVOX Top Level BOM'!#REF!</f>
        <v>#REF!</v>
      </c>
      <c r="C686" s="458" t="e">
        <f>'EVOX Top Level BOM'!#REF!</f>
        <v>#REF!</v>
      </c>
      <c r="D686" s="458" t="e">
        <f>'EVOX Top Level BOM'!#REF!</f>
        <v>#REF!</v>
      </c>
      <c r="E686" s="586" t="e">
        <f>'EVOX Top Level BOM'!#REF!</f>
        <v>#REF!</v>
      </c>
      <c r="F686" s="586" t="e">
        <f>'EVOX Top Level BOM'!#REF!</f>
        <v>#REF!</v>
      </c>
      <c r="G686" s="491" t="e">
        <f>'EVOX Top Level BOM'!#REF!</f>
        <v>#REF!</v>
      </c>
      <c r="H686" s="491" t="e">
        <f>'EVOX Top Level BOM'!#REF!</f>
        <v>#REF!</v>
      </c>
      <c r="I686" s="489" t="e">
        <f>'EVOX Top Level BOM'!#REF!</f>
        <v>#REF!</v>
      </c>
      <c r="J686" s="490" t="e">
        <f>'EVOX Top Level BOM'!#REF!</f>
        <v>#REF!</v>
      </c>
      <c r="K686" s="761"/>
      <c r="L686" s="781"/>
      <c r="M686" s="781"/>
      <c r="N686" s="780"/>
      <c r="O686" s="781"/>
      <c r="P686" s="728"/>
      <c r="Q686" s="458"/>
      <c r="R686" s="755"/>
      <c r="S686" s="458"/>
      <c r="T686" s="458"/>
      <c r="U686" s="458"/>
      <c r="V686" s="458"/>
      <c r="W686" s="458"/>
      <c r="X686" s="458"/>
      <c r="Y686" s="458"/>
      <c r="Z686" s="458"/>
      <c r="AA686" s="607"/>
      <c r="AB686" s="607"/>
      <c r="AC686" s="458"/>
      <c r="AD686" s="458"/>
      <c r="AE686" s="458"/>
      <c r="AF686" s="458"/>
      <c r="AG686" s="716"/>
      <c r="AH686" s="458"/>
      <c r="AI686" s="458"/>
      <c r="AJ686" s="458"/>
      <c r="AK686" s="458"/>
      <c r="AL686" s="458"/>
      <c r="AM686" s="458"/>
      <c r="AN686" s="458"/>
      <c r="AO686" s="458"/>
      <c r="AP686" s="458"/>
      <c r="AQ686" s="458"/>
      <c r="AR686" s="716"/>
      <c r="AS686" s="458"/>
      <c r="AT686" s="716"/>
      <c r="AU686" s="458"/>
      <c r="AV686" s="458"/>
      <c r="AW686" s="458"/>
      <c r="AX686" s="458"/>
      <c r="AY686" s="458"/>
      <c r="AZ686" s="458"/>
      <c r="BA686" s="458"/>
      <c r="BB686" s="458"/>
      <c r="BC686" s="458"/>
      <c r="BD686" s="458"/>
    </row>
    <row r="687" spans="1:56" customFormat="1" ht="14.4" x14ac:dyDescent="0.3">
      <c r="A687" s="458"/>
      <c r="B687" s="458" t="e">
        <f>'EVOX Top Level BOM'!#REF!</f>
        <v>#REF!</v>
      </c>
      <c r="C687" s="458" t="e">
        <f>'EVOX Top Level BOM'!#REF!</f>
        <v>#REF!</v>
      </c>
      <c r="D687" s="458" t="e">
        <f>'EVOX Top Level BOM'!#REF!</f>
        <v>#REF!</v>
      </c>
      <c r="E687" s="458" t="e">
        <f>'EVOX Top Level BOM'!#REF!</f>
        <v>#REF!</v>
      </c>
      <c r="F687" s="586" t="e">
        <f>'EVOX Top Level BOM'!#REF!</f>
        <v>#REF!</v>
      </c>
      <c r="G687" s="586" t="e">
        <f>'EVOX Top Level BOM'!#REF!</f>
        <v>#REF!</v>
      </c>
      <c r="H687" s="491" t="e">
        <f>'EVOX Top Level BOM'!#REF!</f>
        <v>#REF!</v>
      </c>
      <c r="I687" s="489" t="e">
        <f>'EVOX Top Level BOM'!#REF!</f>
        <v>#REF!</v>
      </c>
      <c r="J687" s="490" t="e">
        <f>'EVOX Top Level BOM'!#REF!</f>
        <v>#REF!</v>
      </c>
      <c r="K687" s="761"/>
      <c r="L687" s="781"/>
      <c r="M687" s="781"/>
      <c r="N687" s="780"/>
      <c r="O687" s="781"/>
      <c r="P687" s="728"/>
      <c r="Q687" s="458"/>
      <c r="R687" s="755"/>
      <c r="S687" s="720"/>
      <c r="T687" s="458"/>
      <c r="U687" s="458"/>
      <c r="V687" s="458"/>
      <c r="W687" s="458"/>
      <c r="X687" s="458"/>
      <c r="Y687" s="458"/>
      <c r="Z687" s="458"/>
      <c r="AA687" s="607"/>
      <c r="AB687" s="607"/>
      <c r="AC687" s="458"/>
      <c r="AD687" s="458"/>
      <c r="AE687" s="458"/>
      <c r="AF687" s="458"/>
      <c r="AG687" s="716"/>
      <c r="AH687" s="458"/>
      <c r="AI687" s="458"/>
      <c r="AJ687" s="458"/>
      <c r="AK687" s="458"/>
      <c r="AL687" s="458"/>
      <c r="AM687" s="458"/>
      <c r="AN687" s="458"/>
      <c r="AO687" s="458"/>
      <c r="AP687" s="458"/>
      <c r="AQ687" s="458"/>
      <c r="AR687" s="716"/>
      <c r="AS687" s="458"/>
      <c r="AT687" s="716"/>
      <c r="AU687" s="458"/>
      <c r="AV687" s="458"/>
      <c r="AW687" s="458"/>
      <c r="AX687" s="458"/>
      <c r="AY687" s="458"/>
      <c r="AZ687" s="458"/>
      <c r="BA687" s="458"/>
      <c r="BB687" s="458"/>
      <c r="BC687" s="458"/>
      <c r="BD687" s="458"/>
    </row>
    <row r="688" spans="1:56" customFormat="1" ht="14.4" x14ac:dyDescent="0.3">
      <c r="A688" s="458"/>
      <c r="B688" s="458" t="e">
        <f>'EVOX Top Level BOM'!#REF!</f>
        <v>#REF!</v>
      </c>
      <c r="C688" s="458" t="e">
        <f>'EVOX Top Level BOM'!#REF!</f>
        <v>#REF!</v>
      </c>
      <c r="D688" s="458" t="e">
        <f>'EVOX Top Level BOM'!#REF!</f>
        <v>#REF!</v>
      </c>
      <c r="E688" s="458" t="e">
        <f>'EVOX Top Level BOM'!#REF!</f>
        <v>#REF!</v>
      </c>
      <c r="F688" s="586" t="e">
        <f>'EVOX Top Level BOM'!#REF!</f>
        <v>#REF!</v>
      </c>
      <c r="G688" s="586" t="e">
        <f>'EVOX Top Level BOM'!#REF!</f>
        <v>#REF!</v>
      </c>
      <c r="H688" s="491" t="e">
        <f>'EVOX Top Level BOM'!#REF!</f>
        <v>#REF!</v>
      </c>
      <c r="I688" s="489" t="e">
        <f>'EVOX Top Level BOM'!#REF!</f>
        <v>#REF!</v>
      </c>
      <c r="J688" s="490" t="e">
        <f>'EVOX Top Level BOM'!#REF!</f>
        <v>#REF!</v>
      </c>
      <c r="K688" s="761"/>
      <c r="L688" s="781"/>
      <c r="M688" s="781"/>
      <c r="N688" s="780"/>
      <c r="O688" s="781"/>
      <c r="P688" s="728"/>
      <c r="Q688" s="458"/>
      <c r="R688" s="755"/>
      <c r="S688" s="458"/>
      <c r="T688" s="458"/>
      <c r="U688" s="458"/>
      <c r="V688" s="458"/>
      <c r="W688" s="458"/>
      <c r="X688" s="458"/>
      <c r="Y688" s="458"/>
      <c r="Z688" s="458"/>
      <c r="AA688" s="607"/>
      <c r="AB688" s="607"/>
      <c r="AC688" s="458"/>
      <c r="AD688" s="458"/>
      <c r="AE688" s="458"/>
      <c r="AF688" s="458"/>
      <c r="AG688" s="716"/>
      <c r="AH688" s="458"/>
      <c r="AI688" s="458"/>
      <c r="AJ688" s="458"/>
      <c r="AK688" s="458"/>
      <c r="AL688" s="458"/>
      <c r="AM688" s="458"/>
      <c r="AN688" s="458"/>
      <c r="AO688" s="458"/>
      <c r="AP688" s="458"/>
      <c r="AQ688" s="458"/>
      <c r="AR688" s="716"/>
      <c r="AS688" s="458"/>
      <c r="AT688" s="716"/>
      <c r="AU688" s="458"/>
      <c r="AV688" s="458"/>
      <c r="AW688" s="458"/>
      <c r="AX688" s="458"/>
      <c r="AY688" s="458"/>
      <c r="AZ688" s="458"/>
      <c r="BA688" s="458"/>
      <c r="BB688" s="458"/>
      <c r="BC688" s="458"/>
      <c r="BD688" s="458"/>
    </row>
    <row r="689" spans="1:60" customFormat="1" ht="14.4" x14ac:dyDescent="0.3">
      <c r="A689" s="458"/>
      <c r="B689" s="458" t="e">
        <f>'EVOX Top Level BOM'!#REF!</f>
        <v>#REF!</v>
      </c>
      <c r="C689" s="458" t="e">
        <f>'EVOX Top Level BOM'!#REF!</f>
        <v>#REF!</v>
      </c>
      <c r="D689" s="458" t="e">
        <f>'EVOX Top Level BOM'!#REF!</f>
        <v>#REF!</v>
      </c>
      <c r="E689" s="586" t="e">
        <f>'EVOX Top Level BOM'!#REF!</f>
        <v>#REF!</v>
      </c>
      <c r="F689" s="586" t="e">
        <f>'EVOX Top Level BOM'!#REF!</f>
        <v>#REF!</v>
      </c>
      <c r="G689" s="491" t="e">
        <f>'EVOX Top Level BOM'!#REF!</f>
        <v>#REF!</v>
      </c>
      <c r="H689" s="491" t="e">
        <f>'EVOX Top Level BOM'!#REF!</f>
        <v>#REF!</v>
      </c>
      <c r="I689" s="489" t="e">
        <f>'EVOX Top Level BOM'!#REF!</f>
        <v>#REF!</v>
      </c>
      <c r="J689" s="490" t="e">
        <f>'EVOX Top Level BOM'!#REF!</f>
        <v>#REF!</v>
      </c>
      <c r="K689" s="761"/>
      <c r="L689" s="781"/>
      <c r="M689" s="781"/>
      <c r="N689" s="780"/>
      <c r="O689" s="781"/>
      <c r="P689" s="728"/>
      <c r="Q689" s="458"/>
      <c r="R689" s="755"/>
      <c r="S689" s="458"/>
      <c r="T689" s="458"/>
      <c r="U689" s="458"/>
      <c r="V689" s="458"/>
      <c r="W689" s="458"/>
      <c r="X689" s="458"/>
      <c r="Y689" s="458"/>
      <c r="Z689" s="458"/>
      <c r="AA689" s="607"/>
      <c r="AB689" s="607"/>
      <c r="AC689" s="458"/>
      <c r="AD689" s="458"/>
      <c r="AE689" s="458"/>
      <c r="AF689" s="458"/>
      <c r="AG689" s="716"/>
      <c r="AH689" s="458"/>
      <c r="AI689" s="458"/>
      <c r="AJ689" s="458"/>
      <c r="AK689" s="458"/>
      <c r="AL689" s="458"/>
      <c r="AM689" s="458"/>
      <c r="AN689" s="458"/>
      <c r="AO689" s="458"/>
      <c r="AP689" s="458"/>
      <c r="AQ689" s="458"/>
      <c r="AR689" s="716"/>
      <c r="AS689" s="458"/>
      <c r="AT689" s="716"/>
      <c r="AU689" s="458"/>
      <c r="AV689" s="458"/>
      <c r="AW689" s="458"/>
      <c r="AX689" s="458"/>
      <c r="AY689" s="458"/>
      <c r="AZ689" s="458"/>
      <c r="BA689" s="458"/>
      <c r="BB689" s="458"/>
      <c r="BC689" s="458"/>
      <c r="BD689" s="458"/>
    </row>
    <row r="690" spans="1:60" customFormat="1" ht="14.4" x14ac:dyDescent="0.3">
      <c r="A690" s="458"/>
      <c r="B690" s="458" t="e">
        <f>'EVOX Top Level BOM'!#REF!</f>
        <v>#REF!</v>
      </c>
      <c r="C690" s="458" t="e">
        <f>'EVOX Top Level BOM'!#REF!</f>
        <v>#REF!</v>
      </c>
      <c r="D690" s="458" t="e">
        <f>'EVOX Top Level BOM'!#REF!</f>
        <v>#REF!</v>
      </c>
      <c r="E690" s="586" t="e">
        <f>'EVOX Top Level BOM'!#REF!</f>
        <v>#REF!</v>
      </c>
      <c r="F690" s="586" t="e">
        <f>'EVOX Top Level BOM'!#REF!</f>
        <v>#REF!</v>
      </c>
      <c r="G690" s="491" t="e">
        <f>'EVOX Top Level BOM'!#REF!</f>
        <v>#REF!</v>
      </c>
      <c r="H690" s="491" t="e">
        <f>'EVOX Top Level BOM'!#REF!</f>
        <v>#REF!</v>
      </c>
      <c r="I690" s="489" t="e">
        <f>'EVOX Top Level BOM'!#REF!</f>
        <v>#REF!</v>
      </c>
      <c r="J690" s="490" t="e">
        <f>'EVOX Top Level BOM'!#REF!</f>
        <v>#REF!</v>
      </c>
      <c r="K690" s="761"/>
      <c r="L690" s="781"/>
      <c r="M690" s="781"/>
      <c r="N690" s="780"/>
      <c r="O690" s="781"/>
      <c r="P690" s="728"/>
      <c r="Q690" s="458"/>
      <c r="R690" s="755"/>
      <c r="S690" s="458"/>
      <c r="T690" s="458"/>
      <c r="U690" s="458"/>
      <c r="V690" s="458"/>
      <c r="W690" s="458"/>
      <c r="X690" s="458"/>
      <c r="Y690" s="458"/>
      <c r="Z690" s="458"/>
      <c r="AA690" s="607"/>
      <c r="AB690" s="607"/>
      <c r="AC690" s="458"/>
      <c r="AD690" s="458"/>
      <c r="AE690" s="458"/>
      <c r="AF690" s="458"/>
      <c r="AG690" s="716"/>
      <c r="AH690" s="458"/>
      <c r="AI690" s="458"/>
      <c r="AJ690" s="458"/>
      <c r="AK690" s="458"/>
      <c r="AL690" s="458"/>
      <c r="AM690" s="458"/>
      <c r="AN690" s="458"/>
      <c r="AO690" s="458"/>
      <c r="AP690" s="458"/>
      <c r="AQ690" s="458"/>
      <c r="AR690" s="716"/>
      <c r="AS690" s="458"/>
      <c r="AT690" s="716"/>
      <c r="AU690" s="458"/>
      <c r="AV690" s="458"/>
      <c r="AW690" s="458"/>
      <c r="AX690" s="458"/>
      <c r="AY690" s="458"/>
      <c r="AZ690" s="458"/>
      <c r="BA690" s="458"/>
      <c r="BB690" s="458"/>
      <c r="BC690" s="458"/>
      <c r="BD690" s="458"/>
    </row>
    <row r="691" spans="1:60" customFormat="1" ht="14.4" x14ac:dyDescent="0.3">
      <c r="A691" s="717"/>
      <c r="B691" s="717" t="e">
        <f>'EVOX Top Level BOM'!#REF!</f>
        <v>#REF!</v>
      </c>
      <c r="C691" s="717" t="e">
        <f>'EVOX Top Level BOM'!#REF!</f>
        <v>#REF!</v>
      </c>
      <c r="D691" s="717" t="e">
        <f>'EVOX Top Level BOM'!#REF!</f>
        <v>#REF!</v>
      </c>
      <c r="E691" s="649" t="e">
        <f>'EVOX Top Level BOM'!#REF!</f>
        <v>#REF!</v>
      </c>
      <c r="F691" s="649" t="e">
        <f>'EVOX Top Level BOM'!#REF!</f>
        <v>#REF!</v>
      </c>
      <c r="G691" s="650" t="e">
        <f>'EVOX Top Level BOM'!#REF!</f>
        <v>#REF!</v>
      </c>
      <c r="H691" s="650" t="e">
        <f>'EVOX Top Level BOM'!#REF!</f>
        <v>#REF!</v>
      </c>
      <c r="I691" s="651" t="e">
        <f>'EVOX Top Level BOM'!#REF!</f>
        <v>#REF!</v>
      </c>
      <c r="J691" s="652" t="e">
        <f>'EVOX Top Level BOM'!#REF!</f>
        <v>#REF!</v>
      </c>
      <c r="K691" s="761"/>
      <c r="L691" s="781"/>
      <c r="M691" s="781"/>
      <c r="N691" s="764"/>
      <c r="O691" s="781"/>
      <c r="P691" s="728"/>
      <c r="Q691" s="458"/>
      <c r="R691" s="755"/>
      <c r="S691" s="458"/>
      <c r="T691" s="458"/>
      <c r="U691" s="458"/>
      <c r="V691" s="458"/>
      <c r="W691" s="458"/>
      <c r="X691" s="458"/>
      <c r="Y691" s="458"/>
      <c r="Z691" s="458"/>
      <c r="AA691" s="607"/>
      <c r="AB691" s="351"/>
      <c r="AC691" s="458"/>
      <c r="AD691" s="458"/>
      <c r="AE691" s="458"/>
      <c r="AF691" s="458"/>
      <c r="AG691" s="716"/>
      <c r="AH691" s="458"/>
      <c r="AI691" s="458"/>
      <c r="AJ691" s="458"/>
      <c r="AK691" s="458"/>
      <c r="AL691" s="458"/>
      <c r="AM691" s="458"/>
      <c r="AN691" s="458"/>
      <c r="AO691" s="458"/>
      <c r="AP691" s="458"/>
      <c r="AQ691" s="458"/>
      <c r="AR691" s="716"/>
      <c r="AS691" s="458"/>
      <c r="AT691" s="716"/>
      <c r="AU691" s="458"/>
      <c r="AV691" s="458"/>
      <c r="AW691" s="458"/>
      <c r="AX691" s="458"/>
      <c r="AY691" s="458"/>
      <c r="AZ691" s="458"/>
      <c r="BA691" s="458"/>
      <c r="BB691" s="458"/>
      <c r="BC691" s="458"/>
      <c r="BD691" s="458"/>
    </row>
    <row r="692" spans="1:60" customFormat="1" ht="14.4" x14ac:dyDescent="0.3">
      <c r="A692" s="458"/>
      <c r="B692" s="458" t="e">
        <f>'EVOX Top Level BOM'!#REF!</f>
        <v>#REF!</v>
      </c>
      <c r="C692" s="458" t="e">
        <f>'EVOX Top Level BOM'!#REF!</f>
        <v>#REF!</v>
      </c>
      <c r="D692" s="458" t="e">
        <f>'EVOX Top Level BOM'!#REF!</f>
        <v>#REF!</v>
      </c>
      <c r="E692" s="586" t="e">
        <f>'EVOX Top Level BOM'!#REF!</f>
        <v>#REF!</v>
      </c>
      <c r="F692" s="586" t="e">
        <f>'EVOX Top Level BOM'!#REF!</f>
        <v>#REF!</v>
      </c>
      <c r="G692" s="491" t="e">
        <f>'EVOX Top Level BOM'!#REF!</f>
        <v>#REF!</v>
      </c>
      <c r="H692" s="491" t="e">
        <f>'EVOX Top Level BOM'!#REF!</f>
        <v>#REF!</v>
      </c>
      <c r="I692" s="489" t="e">
        <f>'EVOX Top Level BOM'!#REF!</f>
        <v>#REF!</v>
      </c>
      <c r="J692" s="490" t="e">
        <f>'EVOX Top Level BOM'!#REF!</f>
        <v>#REF!</v>
      </c>
      <c r="K692" s="761"/>
      <c r="L692" s="781"/>
      <c r="M692" s="781"/>
      <c r="N692" s="780"/>
      <c r="O692" s="781"/>
      <c r="P692" s="728"/>
      <c r="Q692" s="458"/>
      <c r="R692" s="755"/>
      <c r="S692" s="458"/>
      <c r="T692" s="458"/>
      <c r="U692" s="458"/>
      <c r="V692" s="458"/>
      <c r="W692" s="458"/>
      <c r="X692" s="458"/>
      <c r="Y692" s="458"/>
      <c r="Z692" s="458"/>
      <c r="AA692" s="607"/>
      <c r="AB692" s="607"/>
      <c r="AC692" s="458"/>
      <c r="AD692" s="458"/>
      <c r="AE692" s="458"/>
      <c r="AF692" s="458"/>
      <c r="AG692" s="716"/>
      <c r="AH692" s="458"/>
      <c r="AI692" s="458"/>
      <c r="AJ692" s="458"/>
      <c r="AK692" s="458"/>
      <c r="AL692" s="458"/>
      <c r="AM692" s="458"/>
      <c r="AN692" s="458"/>
      <c r="AO692" s="458"/>
      <c r="AP692" s="458"/>
      <c r="AQ692" s="458"/>
      <c r="AR692" s="716"/>
      <c r="AS692" s="458"/>
      <c r="AT692" s="716"/>
      <c r="AU692" s="458"/>
      <c r="AV692" s="458"/>
      <c r="AW692" s="458"/>
      <c r="AX692" s="458"/>
      <c r="AY692" s="458"/>
      <c r="AZ692" s="458"/>
      <c r="BA692" s="458"/>
      <c r="BB692" s="458"/>
      <c r="BC692" s="458"/>
      <c r="BD692" s="458"/>
    </row>
    <row r="693" spans="1:60" customFormat="1" ht="14.4" x14ac:dyDescent="0.3">
      <c r="A693" s="458"/>
      <c r="B693" s="458" t="e">
        <f>'EVOX Top Level BOM'!#REF!</f>
        <v>#REF!</v>
      </c>
      <c r="C693" s="458" t="e">
        <f>'EVOX Top Level BOM'!#REF!</f>
        <v>#REF!</v>
      </c>
      <c r="D693" s="458" t="e">
        <f>'EVOX Top Level BOM'!#REF!</f>
        <v>#REF!</v>
      </c>
      <c r="E693" s="586" t="e">
        <f>'EVOX Top Level BOM'!#REF!</f>
        <v>#REF!</v>
      </c>
      <c r="F693" s="586" t="e">
        <f>'EVOX Top Level BOM'!#REF!</f>
        <v>#REF!</v>
      </c>
      <c r="G693" s="491" t="e">
        <f>'EVOX Top Level BOM'!#REF!</f>
        <v>#REF!</v>
      </c>
      <c r="H693" s="491" t="e">
        <f>'EVOX Top Level BOM'!#REF!</f>
        <v>#REF!</v>
      </c>
      <c r="I693" s="489" t="e">
        <f>'EVOX Top Level BOM'!#REF!</f>
        <v>#REF!</v>
      </c>
      <c r="J693" s="490" t="e">
        <f>'EVOX Top Level BOM'!#REF!</f>
        <v>#REF!</v>
      </c>
      <c r="K693" s="761"/>
      <c r="L693" s="781"/>
      <c r="M693" s="781"/>
      <c r="N693" s="780"/>
      <c r="O693" s="781"/>
      <c r="P693" s="728"/>
      <c r="Q693" s="458"/>
      <c r="R693" s="755"/>
      <c r="S693" s="458"/>
      <c r="T693" s="458"/>
      <c r="U693" s="458"/>
      <c r="V693" s="458"/>
      <c r="W693" s="458"/>
      <c r="X693" s="458"/>
      <c r="Y693" s="458"/>
      <c r="Z693" s="458"/>
      <c r="AA693" s="607"/>
      <c r="AB693" s="607"/>
      <c r="AC693" s="458"/>
      <c r="AD693" s="458"/>
      <c r="AE693" s="458"/>
      <c r="AF693" s="458"/>
      <c r="AG693" s="716"/>
      <c r="AH693" s="458"/>
      <c r="AI693" s="458"/>
      <c r="AJ693" s="458"/>
      <c r="AK693" s="458"/>
      <c r="AL693" s="458"/>
      <c r="AM693" s="458"/>
      <c r="AN693" s="458"/>
      <c r="AO693" s="458"/>
      <c r="AP693" s="458"/>
      <c r="AQ693" s="458"/>
      <c r="AR693" s="716"/>
      <c r="AS693" s="458"/>
      <c r="AT693" s="716"/>
      <c r="AU693" s="458"/>
      <c r="AV693" s="458"/>
      <c r="AW693" s="458"/>
      <c r="AX693" s="458"/>
      <c r="AY693" s="458"/>
      <c r="AZ693" s="458"/>
      <c r="BA693" s="458"/>
      <c r="BB693" s="458"/>
      <c r="BC693" s="458"/>
      <c r="BD693" s="458"/>
    </row>
    <row r="694" spans="1:60" ht="14.4" x14ac:dyDescent="0.3">
      <c r="B694" s="513" t="e">
        <f>'EVOX Top Level BOM'!#REF!</f>
        <v>#REF!</v>
      </c>
      <c r="C694" s="351" t="e">
        <f>'EVOX Top Level BOM'!#REF!</f>
        <v>#REF!</v>
      </c>
      <c r="D694" s="351" t="e">
        <f>'EVOX Top Level BOM'!#REF!</f>
        <v>#REF!</v>
      </c>
      <c r="E694" s="586" t="e">
        <f>'EVOX Top Level BOM'!#REF!</f>
        <v>#REF!</v>
      </c>
      <c r="F694" s="586" t="e">
        <f>'EVOX Top Level BOM'!#REF!</f>
        <v>#REF!</v>
      </c>
      <c r="G694" s="586" t="e">
        <f>'EVOX Top Level BOM'!#REF!</f>
        <v>#REF!</v>
      </c>
      <c r="H694" s="491" t="e">
        <f>'EVOX Top Level BOM'!#REF!</f>
        <v>#REF!</v>
      </c>
      <c r="I694" s="489" t="e">
        <f>'EVOX Top Level BOM'!#REF!</f>
        <v>#REF!</v>
      </c>
      <c r="J694" s="490" t="e">
        <f>'EVOX Top Level BOM'!#REF!</f>
        <v>#REF!</v>
      </c>
      <c r="K694" s="761"/>
      <c r="L694" s="761"/>
      <c r="M694" s="761"/>
      <c r="N694" s="764"/>
      <c r="O694" s="763"/>
      <c r="P694" s="723"/>
      <c r="Q694" s="458"/>
      <c r="R694" s="513"/>
      <c r="S694" s="348"/>
      <c r="T694" s="348"/>
      <c r="U694" s="348"/>
      <c r="V694" s="348"/>
      <c r="W694" s="348"/>
      <c r="X694" s="351"/>
      <c r="Y694" s="351"/>
      <c r="Z694" s="351"/>
      <c r="AA694" s="351"/>
      <c r="AB694" s="351"/>
      <c r="AD694" s="348"/>
      <c r="AE694" s="351"/>
      <c r="AF694" s="351"/>
      <c r="AG694" s="352"/>
      <c r="AH694" s="348"/>
      <c r="AI694" s="348"/>
      <c r="AJ694" s="348"/>
      <c r="AK694" s="348"/>
      <c r="AL694" s="348"/>
      <c r="AM694" s="348"/>
      <c r="AN694" s="348"/>
      <c r="AO694" s="348"/>
      <c r="AP694" s="348"/>
      <c r="AQ694" s="348"/>
      <c r="AR694" s="357"/>
      <c r="AS694" s="357"/>
      <c r="AT694" s="347"/>
      <c r="AU694" s="348"/>
      <c r="AV694" s="348"/>
      <c r="AW694" s="349"/>
      <c r="AX694" s="348"/>
      <c r="AY694" s="348"/>
      <c r="AZ694" s="348"/>
      <c r="BA694" s="348"/>
      <c r="BB694" s="348"/>
      <c r="BC694" s="348"/>
      <c r="BD694" s="348"/>
      <c r="BE694" s="26"/>
      <c r="BF694" s="294"/>
      <c r="BH694" s="302"/>
    </row>
    <row r="695" spans="1:60" ht="14.4" x14ac:dyDescent="0.3">
      <c r="B695" s="513" t="e">
        <f>'EVOX Top Level BOM'!#REF!</f>
        <v>#REF!</v>
      </c>
      <c r="C695" s="351" t="e">
        <f>'EVOX Top Level BOM'!#REF!</f>
        <v>#REF!</v>
      </c>
      <c r="D695" s="351" t="e">
        <f>'EVOX Top Level BOM'!#REF!</f>
        <v>#REF!</v>
      </c>
      <c r="E695" s="586" t="e">
        <f>'EVOX Top Level BOM'!#REF!</f>
        <v>#REF!</v>
      </c>
      <c r="F695" s="586" t="e">
        <f>'EVOX Top Level BOM'!#REF!</f>
        <v>#REF!</v>
      </c>
      <c r="G695" s="586" t="e">
        <f>'EVOX Top Level BOM'!#REF!</f>
        <v>#REF!</v>
      </c>
      <c r="H695" s="491" t="e">
        <f>'EVOX Top Level BOM'!#REF!</f>
        <v>#REF!</v>
      </c>
      <c r="I695" s="489" t="e">
        <f>'EVOX Top Level BOM'!#REF!</f>
        <v>#REF!</v>
      </c>
      <c r="J695" s="490" t="e">
        <f>'EVOX Top Level BOM'!#REF!</f>
        <v>#REF!</v>
      </c>
      <c r="K695" s="761"/>
      <c r="L695" s="761"/>
      <c r="M695" s="761"/>
      <c r="N695" s="764"/>
      <c r="O695" s="763"/>
      <c r="P695" s="723"/>
      <c r="Q695" s="458"/>
      <c r="R695" s="513"/>
      <c r="S695" s="348"/>
      <c r="T695" s="348"/>
      <c r="U695" s="348"/>
      <c r="V695" s="348"/>
      <c r="W695" s="348"/>
      <c r="X695" s="351"/>
      <c r="Y695" s="351"/>
      <c r="Z695" s="351"/>
      <c r="AA695" s="351"/>
      <c r="AB695" s="351"/>
      <c r="AD695" s="348"/>
      <c r="AE695" s="351"/>
      <c r="AF695" s="351"/>
      <c r="AG695" s="352"/>
      <c r="AH695" s="348"/>
      <c r="AI695" s="348"/>
      <c r="AJ695" s="348"/>
      <c r="AK695" s="348"/>
      <c r="AL695" s="348"/>
      <c r="AM695" s="348"/>
      <c r="AN695" s="348"/>
      <c r="AO695" s="348"/>
      <c r="AP695" s="348"/>
      <c r="AQ695" s="348"/>
      <c r="AR695" s="357"/>
      <c r="AS695" s="357"/>
      <c r="AT695" s="347"/>
      <c r="AU695" s="348"/>
      <c r="AV695" s="348"/>
      <c r="AW695" s="349"/>
      <c r="AX695" s="348"/>
      <c r="AY695" s="348"/>
      <c r="AZ695" s="348"/>
      <c r="BA695" s="348"/>
      <c r="BB695" s="348"/>
      <c r="BC695" s="348"/>
      <c r="BD695" s="348"/>
      <c r="BE695" s="26"/>
      <c r="BF695" s="294"/>
      <c r="BH695" s="302"/>
    </row>
    <row r="696" spans="1:60" ht="14.4" x14ac:dyDescent="0.3">
      <c r="B696" s="513" t="e">
        <f>'EVOX Top Level BOM'!#REF!</f>
        <v>#REF!</v>
      </c>
      <c r="C696" s="351" t="e">
        <f>'EVOX Top Level BOM'!#REF!</f>
        <v>#REF!</v>
      </c>
      <c r="D696" s="351" t="e">
        <f>'EVOX Top Level BOM'!#REF!</f>
        <v>#REF!</v>
      </c>
      <c r="E696" s="586" t="e">
        <f>'EVOX Top Level BOM'!#REF!</f>
        <v>#REF!</v>
      </c>
      <c r="F696" s="586" t="e">
        <f>'EVOX Top Level BOM'!#REF!</f>
        <v>#REF!</v>
      </c>
      <c r="G696" s="604" t="e">
        <f>'EVOX Top Level BOM'!#REF!</f>
        <v>#REF!</v>
      </c>
      <c r="H696" s="491" t="e">
        <f>'EVOX Top Level BOM'!#REF!</f>
        <v>#REF!</v>
      </c>
      <c r="I696" s="489" t="e">
        <f>'EVOX Top Level BOM'!#REF!</f>
        <v>#REF!</v>
      </c>
      <c r="J696" s="526" t="e">
        <f>'EVOX Top Level BOM'!#REF!</f>
        <v>#REF!</v>
      </c>
      <c r="K696" s="761"/>
      <c r="L696" s="761"/>
      <c r="M696" s="761"/>
      <c r="N696" s="764"/>
      <c r="O696" s="763"/>
      <c r="P696" s="723"/>
      <c r="Q696" s="458"/>
      <c r="R696" s="513"/>
      <c r="S696" s="348"/>
      <c r="T696" s="348"/>
      <c r="U696" s="348"/>
      <c r="V696" s="348"/>
      <c r="W696" s="348"/>
      <c r="X696" s="351"/>
      <c r="Y696" s="351"/>
      <c r="Z696" s="351"/>
      <c r="AA696" s="351"/>
      <c r="AB696" s="351"/>
      <c r="AD696" s="348"/>
      <c r="AE696" s="351"/>
      <c r="AF696" s="351"/>
      <c r="AG696" s="352"/>
      <c r="AH696" s="348"/>
      <c r="AI696" s="348"/>
      <c r="AJ696" s="348"/>
      <c r="AK696" s="348"/>
      <c r="AL696" s="348"/>
      <c r="AM696" s="348"/>
      <c r="AN696" s="348"/>
      <c r="AO696" s="348"/>
      <c r="AP696" s="348"/>
      <c r="AQ696" s="348"/>
      <c r="AR696" s="357"/>
      <c r="AS696" s="357"/>
      <c r="AT696" s="347"/>
      <c r="AU696" s="348"/>
      <c r="AV696" s="348"/>
      <c r="AW696" s="349"/>
      <c r="AX696" s="348"/>
      <c r="AY696" s="348"/>
      <c r="AZ696" s="348"/>
      <c r="BA696" s="348"/>
      <c r="BB696" s="348"/>
      <c r="BC696" s="348"/>
      <c r="BD696" s="348"/>
      <c r="BE696" s="26"/>
      <c r="BF696" s="294"/>
      <c r="BH696" s="302"/>
    </row>
    <row r="697" spans="1:60" ht="14.4" x14ac:dyDescent="0.3">
      <c r="A697" s="528"/>
      <c r="B697" s="529" t="e">
        <f>'EVOX Top Level BOM'!#REF!</f>
        <v>#REF!</v>
      </c>
      <c r="C697" s="532" t="e">
        <f>'EVOX Top Level BOM'!#REF!</f>
        <v>#REF!</v>
      </c>
      <c r="D697" s="532" t="e">
        <f>'EVOX Top Level BOM'!#REF!</f>
        <v>#REF!</v>
      </c>
      <c r="E697" s="532" t="e">
        <f>'EVOX Top Level BOM'!#REF!</f>
        <v>#REF!</v>
      </c>
      <c r="F697" s="533" t="e">
        <f>'EVOX Top Level BOM'!#REF!</f>
        <v>#REF!</v>
      </c>
      <c r="G697" s="633" t="e">
        <f>'EVOX Top Level BOM'!#REF!</f>
        <v>#REF!</v>
      </c>
      <c r="H697" s="587" t="e">
        <f>'EVOX Top Level BOM'!#REF!</f>
        <v>#REF!</v>
      </c>
      <c r="I697" s="530" t="e">
        <f>'EVOX Top Level BOM'!#REF!</f>
        <v>#REF!</v>
      </c>
      <c r="J697" s="531" t="e">
        <f>'EVOX Top Level BOM'!#REF!</f>
        <v>#REF!</v>
      </c>
      <c r="K697" s="761"/>
      <c r="L697" s="761"/>
      <c r="M697" s="761"/>
      <c r="N697" s="764"/>
      <c r="O697" s="763"/>
      <c r="P697" s="723"/>
      <c r="Q697" s="348"/>
      <c r="R697" s="513"/>
      <c r="S697" s="348"/>
      <c r="T697" s="348"/>
      <c r="U697" s="348"/>
      <c r="V697" s="348"/>
      <c r="W697" s="348"/>
      <c r="X697" s="351"/>
      <c r="Y697" s="351"/>
      <c r="Z697" s="351"/>
      <c r="AA697" s="351"/>
      <c r="AB697" s="351"/>
      <c r="AD697" s="348"/>
      <c r="AE697" s="351"/>
      <c r="AF697" s="351"/>
      <c r="AG697" s="352"/>
      <c r="AH697" s="348"/>
      <c r="AI697" s="348"/>
      <c r="AJ697" s="348"/>
      <c r="AK697" s="348"/>
      <c r="AL697" s="348"/>
      <c r="AM697" s="348"/>
      <c r="AN697" s="348"/>
      <c r="AO697" s="348"/>
      <c r="AP697" s="348"/>
      <c r="AQ697" s="348"/>
      <c r="AR697" s="357"/>
      <c r="AS697" s="357"/>
      <c r="AT697" s="347"/>
      <c r="AU697" s="348"/>
      <c r="AV697" s="348"/>
      <c r="AW697" s="349"/>
      <c r="AX697" s="348"/>
      <c r="AY697" s="348"/>
      <c r="AZ697" s="348"/>
      <c r="BA697" s="348"/>
      <c r="BB697" s="348"/>
      <c r="BC697" s="348"/>
      <c r="BD697" s="348"/>
      <c r="BE697" s="26"/>
      <c r="BF697" s="294"/>
      <c r="BH697" s="302"/>
    </row>
    <row r="698" spans="1:60" ht="13.5" customHeight="1" x14ac:dyDescent="0.3">
      <c r="B698" s="513" t="e">
        <f>'EVOX Top Level BOM'!#REF!</f>
        <v>#REF!</v>
      </c>
      <c r="C698" s="351" t="e">
        <f>'EVOX Top Level BOM'!#REF!</f>
        <v>#REF!</v>
      </c>
      <c r="D698" s="351" t="e">
        <f>'EVOX Top Level BOM'!#REF!</f>
        <v>#REF!</v>
      </c>
      <c r="E698" s="351" t="e">
        <f>'EVOX Top Level BOM'!#REF!</f>
        <v>#REF!</v>
      </c>
      <c r="F698" s="460" t="e">
        <f>'EVOX Top Level BOM'!#REF!</f>
        <v>#REF!</v>
      </c>
      <c r="G698" s="586" t="e">
        <f>'EVOX Top Level BOM'!#REF!</f>
        <v>#REF!</v>
      </c>
      <c r="H698" s="586" t="e">
        <f>'EVOX Top Level BOM'!#REF!</f>
        <v>#REF!</v>
      </c>
      <c r="I698" s="654" t="e">
        <f>'EVOX Top Level BOM'!#REF!</f>
        <v>#REF!</v>
      </c>
      <c r="J698" s="490" t="e">
        <f>'EVOX Top Level BOM'!#REF!</f>
        <v>#REF!</v>
      </c>
      <c r="K698" s="761"/>
      <c r="L698" s="761"/>
      <c r="M698" s="761"/>
      <c r="N698" s="764"/>
      <c r="O698" s="763"/>
      <c r="P698" s="723"/>
      <c r="Q698" s="458"/>
      <c r="R698" s="513"/>
      <c r="S698" s="348"/>
      <c r="T698" s="348"/>
      <c r="U698" s="348"/>
      <c r="V698" s="348"/>
      <c r="W698" s="348"/>
      <c r="X698" s="351"/>
      <c r="Y698" s="351"/>
      <c r="Z698" s="351"/>
      <c r="AA698" s="351"/>
      <c r="AB698" s="351"/>
      <c r="AD698" s="348"/>
      <c r="AE698" s="348"/>
      <c r="AF698" s="348"/>
      <c r="AG698" s="452"/>
      <c r="AH698" s="348"/>
      <c r="AI698" s="348"/>
      <c r="AJ698" s="348"/>
      <c r="AK698" s="348"/>
      <c r="AL698" s="348"/>
      <c r="AM698" s="348"/>
      <c r="AN698" s="348"/>
      <c r="AO698" s="348"/>
      <c r="AP698" s="348"/>
      <c r="AQ698" s="348"/>
      <c r="AR698" s="357"/>
      <c r="AS698" s="357"/>
      <c r="AT698" s="347"/>
      <c r="AU698" s="348"/>
      <c r="AV698" s="348"/>
      <c r="AW698" s="349"/>
      <c r="AX698" s="348"/>
      <c r="AY698" s="348"/>
      <c r="AZ698" s="348"/>
      <c r="BA698" s="348"/>
      <c r="BB698" s="348"/>
      <c r="BC698" s="348"/>
      <c r="BD698" s="348"/>
      <c r="BE698" s="302"/>
      <c r="BF698" s="294"/>
    </row>
    <row r="699" spans="1:60" ht="13.5" customHeight="1" x14ac:dyDescent="0.3">
      <c r="B699" s="513" t="e">
        <f>'EVOX Top Level BOM'!#REF!</f>
        <v>#REF!</v>
      </c>
      <c r="C699" s="351" t="e">
        <f>'EVOX Top Level BOM'!#REF!</f>
        <v>#REF!</v>
      </c>
      <c r="D699" s="351" t="e">
        <f>'EVOX Top Level BOM'!#REF!</f>
        <v>#REF!</v>
      </c>
      <c r="E699" s="351" t="e">
        <f>'EVOX Top Level BOM'!#REF!</f>
        <v>#REF!</v>
      </c>
      <c r="F699" s="586" t="e">
        <f>'EVOX Top Level BOM'!#REF!</f>
        <v>#REF!</v>
      </c>
      <c r="G699" s="586" t="e">
        <f>'EVOX Top Level BOM'!#REF!</f>
        <v>#REF!</v>
      </c>
      <c r="H699" s="586" t="e">
        <f>'EVOX Top Level BOM'!#REF!</f>
        <v>#REF!</v>
      </c>
      <c r="I699" s="654" t="e">
        <f>'EVOX Top Level BOM'!#REF!</f>
        <v>#REF!</v>
      </c>
      <c r="J699" s="490" t="e">
        <f>'EVOX Top Level BOM'!#REF!</f>
        <v>#REF!</v>
      </c>
      <c r="K699" s="761"/>
      <c r="L699" s="761"/>
      <c r="M699" s="761"/>
      <c r="N699" s="764"/>
      <c r="O699" s="763"/>
      <c r="P699" s="723"/>
      <c r="Q699" s="458"/>
      <c r="R699" s="513"/>
      <c r="S699" s="348"/>
      <c r="T699" s="348"/>
      <c r="U699" s="348"/>
      <c r="V699" s="348"/>
      <c r="W699" s="348"/>
      <c r="X699" s="351"/>
      <c r="Y699" s="351"/>
      <c r="Z699" s="351"/>
      <c r="AA699" s="351"/>
      <c r="AB699" s="351"/>
      <c r="AD699" s="348"/>
      <c r="AE699" s="348"/>
      <c r="AF699" s="348"/>
      <c r="AG699" s="452"/>
      <c r="AH699" s="348"/>
      <c r="AI699" s="348"/>
      <c r="AJ699" s="348"/>
      <c r="AK699" s="348"/>
      <c r="AL699" s="348"/>
      <c r="AM699" s="348"/>
      <c r="AN699" s="348"/>
      <c r="AO699" s="348"/>
      <c r="AP699" s="348"/>
      <c r="AQ699" s="348"/>
      <c r="AR699" s="357"/>
      <c r="AS699" s="357"/>
      <c r="AT699" s="347"/>
      <c r="AU699" s="348"/>
      <c r="AV699" s="348"/>
      <c r="AW699" s="349"/>
      <c r="AX699" s="348"/>
      <c r="AY699" s="348"/>
      <c r="AZ699" s="348"/>
      <c r="BA699" s="348"/>
      <c r="BB699" s="348"/>
      <c r="BC699" s="348"/>
      <c r="BD699" s="348"/>
      <c r="BE699" s="302"/>
      <c r="BF699" s="294"/>
    </row>
    <row r="700" spans="1:60" ht="13.5" customHeight="1" x14ac:dyDescent="0.3">
      <c r="B700" s="513" t="e">
        <f>'EVOX Top Level BOM'!#REF!</f>
        <v>#REF!</v>
      </c>
      <c r="C700" s="351" t="e">
        <f>'EVOX Top Level BOM'!#REF!</f>
        <v>#REF!</v>
      </c>
      <c r="D700" s="351" t="e">
        <f>'EVOX Top Level BOM'!#REF!</f>
        <v>#REF!</v>
      </c>
      <c r="E700" s="351" t="e">
        <f>'EVOX Top Level BOM'!#REF!</f>
        <v>#REF!</v>
      </c>
      <c r="F700" s="586" t="e">
        <f>'EVOX Top Level BOM'!#REF!</f>
        <v>#REF!</v>
      </c>
      <c r="G700" s="586" t="e">
        <f>'EVOX Top Level BOM'!#REF!</f>
        <v>#REF!</v>
      </c>
      <c r="H700" s="491" t="e">
        <f>'EVOX Top Level BOM'!#REF!</f>
        <v>#REF!</v>
      </c>
      <c r="I700" s="655" t="e">
        <f>'EVOX Top Level BOM'!#REF!</f>
        <v>#REF!</v>
      </c>
      <c r="J700" s="490" t="e">
        <f>'EVOX Top Level BOM'!#REF!</f>
        <v>#REF!</v>
      </c>
      <c r="K700" s="761"/>
      <c r="L700" s="761"/>
      <c r="M700" s="761"/>
      <c r="N700" s="764"/>
      <c r="O700" s="763"/>
      <c r="P700" s="723"/>
      <c r="Q700" s="458"/>
      <c r="R700" s="513"/>
      <c r="S700" s="348"/>
      <c r="T700" s="348"/>
      <c r="U700" s="348"/>
      <c r="V700" s="348"/>
      <c r="W700" s="348"/>
      <c r="X700" s="351"/>
      <c r="Y700" s="351"/>
      <c r="Z700" s="351"/>
      <c r="AA700" s="351"/>
      <c r="AB700" s="351"/>
      <c r="AD700" s="348"/>
      <c r="AE700" s="348"/>
      <c r="AF700" s="348"/>
      <c r="AG700" s="452"/>
      <c r="AH700" s="348"/>
      <c r="AI700" s="348"/>
      <c r="AJ700" s="348"/>
      <c r="AK700" s="348"/>
      <c r="AL700" s="348"/>
      <c r="AM700" s="348"/>
      <c r="AN700" s="348"/>
      <c r="AO700" s="348"/>
      <c r="AP700" s="348"/>
      <c r="AQ700" s="348"/>
      <c r="AR700" s="357"/>
      <c r="AS700" s="357"/>
      <c r="AT700" s="347"/>
      <c r="AU700" s="348"/>
      <c r="AV700" s="348"/>
      <c r="AW700" s="349"/>
      <c r="AX700" s="348"/>
      <c r="AY700" s="348"/>
      <c r="AZ700" s="348"/>
      <c r="BA700" s="348"/>
      <c r="BB700" s="348"/>
      <c r="BC700" s="348"/>
      <c r="BD700" s="348"/>
      <c r="BE700" s="302"/>
      <c r="BF700" s="294"/>
    </row>
    <row r="701" spans="1:60" ht="13.5" customHeight="1" x14ac:dyDescent="0.3">
      <c r="B701" s="513" t="e">
        <f>'EVOX Top Level BOM'!#REF!</f>
        <v>#REF!</v>
      </c>
      <c r="C701" s="351" t="e">
        <f>'EVOX Top Level BOM'!#REF!</f>
        <v>#REF!</v>
      </c>
      <c r="D701" s="351" t="e">
        <f>'EVOX Top Level BOM'!#REF!</f>
        <v>#REF!</v>
      </c>
      <c r="E701" s="351" t="e">
        <f>'EVOX Top Level BOM'!#REF!</f>
        <v>#REF!</v>
      </c>
      <c r="F701" s="586" t="e">
        <f>'EVOX Top Level BOM'!#REF!</f>
        <v>#REF!</v>
      </c>
      <c r="G701" s="586" t="e">
        <f>'EVOX Top Level BOM'!#REF!</f>
        <v>#REF!</v>
      </c>
      <c r="H701" s="491" t="e">
        <f>'EVOX Top Level BOM'!#REF!</f>
        <v>#REF!</v>
      </c>
      <c r="I701" s="655" t="e">
        <f>'EVOX Top Level BOM'!#REF!</f>
        <v>#REF!</v>
      </c>
      <c r="J701" s="490" t="e">
        <f>'EVOX Top Level BOM'!#REF!</f>
        <v>#REF!</v>
      </c>
      <c r="K701" s="761"/>
      <c r="L701" s="761"/>
      <c r="M701" s="761"/>
      <c r="N701" s="764"/>
      <c r="O701" s="763"/>
      <c r="P701" s="723"/>
      <c r="Q701" s="458"/>
      <c r="R701" s="513"/>
      <c r="S701" s="348"/>
      <c r="T701" s="348"/>
      <c r="U701" s="348"/>
      <c r="V701" s="348"/>
      <c r="W701" s="348"/>
      <c r="X701" s="351"/>
      <c r="Y701" s="351"/>
      <c r="Z701" s="351"/>
      <c r="AA701" s="351"/>
      <c r="AB701" s="351"/>
      <c r="AD701" s="348"/>
      <c r="AE701" s="348"/>
      <c r="AF701" s="348"/>
      <c r="AG701" s="452"/>
      <c r="AH701" s="348"/>
      <c r="AI701" s="348"/>
      <c r="AJ701" s="348"/>
      <c r="AK701" s="348"/>
      <c r="AL701" s="348"/>
      <c r="AM701" s="348"/>
      <c r="AN701" s="348"/>
      <c r="AO701" s="348"/>
      <c r="AP701" s="348"/>
      <c r="AQ701" s="348"/>
      <c r="AR701" s="357"/>
      <c r="AS701" s="357"/>
      <c r="AT701" s="347"/>
      <c r="AU701" s="348"/>
      <c r="AV701" s="348"/>
      <c r="AW701" s="349"/>
      <c r="AX701" s="348"/>
      <c r="AY701" s="348"/>
      <c r="AZ701" s="348"/>
      <c r="BA701" s="348"/>
      <c r="BB701" s="348"/>
      <c r="BC701" s="348"/>
      <c r="BD701" s="348"/>
      <c r="BE701" s="302"/>
      <c r="BF701" s="294"/>
    </row>
    <row r="702" spans="1:60" ht="14.4" x14ac:dyDescent="0.3">
      <c r="A702" s="464"/>
      <c r="B702" s="517" t="e">
        <f>'EVOX Top Level BOM'!#REF!</f>
        <v>#REF!</v>
      </c>
      <c r="C702" s="468" t="e">
        <f>'EVOX Top Level BOM'!#REF!</f>
        <v>#REF!</v>
      </c>
      <c r="D702" s="468" t="e">
        <f>'EVOX Top Level BOM'!#REF!</f>
        <v>#REF!</v>
      </c>
      <c r="E702" s="468" t="e">
        <f>'EVOX Top Level BOM'!#REF!</f>
        <v>#REF!</v>
      </c>
      <c r="F702" s="588" t="e">
        <f>'EVOX Top Level BOM'!#REF!</f>
        <v>#REF!</v>
      </c>
      <c r="G702" s="588" t="e">
        <f>'EVOX Top Level BOM'!#REF!</f>
        <v>#REF!</v>
      </c>
      <c r="H702" s="588" t="e">
        <f>'EVOX Top Level BOM'!#REF!</f>
        <v>#REF!</v>
      </c>
      <c r="I702" s="656" t="e">
        <f>'EVOX Top Level BOM'!#REF!</f>
        <v>#REF!</v>
      </c>
      <c r="J702" s="562" t="e">
        <f>'EVOX Top Level BOM'!#REF!</f>
        <v>#REF!</v>
      </c>
      <c r="K702" s="761"/>
      <c r="L702" s="761"/>
      <c r="M702" s="783"/>
      <c r="N702" s="764"/>
      <c r="O702" s="763"/>
      <c r="P702" s="723"/>
      <c r="Q702" s="348"/>
      <c r="R702" s="513"/>
      <c r="S702" s="348"/>
      <c r="T702" s="348"/>
      <c r="U702" s="348"/>
      <c r="V702" s="348"/>
      <c r="W702" s="348"/>
      <c r="X702" s="351"/>
      <c r="Y702" s="351"/>
      <c r="Z702" s="351"/>
      <c r="AA702" s="351"/>
      <c r="AB702" s="351"/>
      <c r="AC702" s="351"/>
      <c r="AD702" s="348"/>
      <c r="AE702" s="348"/>
      <c r="AF702" s="348"/>
      <c r="AG702" s="452"/>
      <c r="AH702" s="348"/>
      <c r="AI702" s="348"/>
      <c r="AJ702" s="348"/>
      <c r="AK702" s="348"/>
      <c r="AL702" s="348"/>
      <c r="AM702" s="348"/>
      <c r="AN702" s="348"/>
      <c r="AO702" s="348"/>
      <c r="AP702" s="348"/>
      <c r="AQ702" s="348"/>
      <c r="AR702" s="357"/>
      <c r="AS702" s="357"/>
      <c r="AT702" s="347"/>
      <c r="AU702" s="348"/>
      <c r="AV702" s="348"/>
      <c r="AW702" s="349"/>
      <c r="AX702" s="348"/>
      <c r="AY702" s="348"/>
      <c r="AZ702" s="348"/>
      <c r="BA702" s="348"/>
      <c r="BB702" s="348"/>
      <c r="BC702" s="348"/>
      <c r="BD702" s="348"/>
      <c r="BE702" s="302"/>
      <c r="BF702" s="294"/>
    </row>
    <row r="703" spans="1:60" ht="13.5" customHeight="1" x14ac:dyDescent="0.3">
      <c r="B703" s="513" t="e">
        <f>'EVOX Top Level BOM'!#REF!</f>
        <v>#REF!</v>
      </c>
      <c r="C703" s="351" t="e">
        <f>'EVOX Top Level BOM'!#REF!</f>
        <v>#REF!</v>
      </c>
      <c r="D703" s="351" t="e">
        <f>'EVOX Top Level BOM'!#REF!</f>
        <v>#REF!</v>
      </c>
      <c r="E703" s="351" t="e">
        <f>'EVOX Top Level BOM'!#REF!</f>
        <v>#REF!</v>
      </c>
      <c r="F703" s="586" t="e">
        <f>'EVOX Top Level BOM'!#REF!</f>
        <v>#REF!</v>
      </c>
      <c r="G703" s="586" t="e">
        <f>'EVOX Top Level BOM'!#REF!</f>
        <v>#REF!</v>
      </c>
      <c r="H703" s="491" t="e">
        <f>'EVOX Top Level BOM'!#REF!</f>
        <v>#REF!</v>
      </c>
      <c r="I703" s="655" t="e">
        <f>'EVOX Top Level BOM'!#REF!</f>
        <v>#REF!</v>
      </c>
      <c r="J703" s="490" t="e">
        <f>'EVOX Top Level BOM'!#REF!</f>
        <v>#REF!</v>
      </c>
      <c r="K703" s="761"/>
      <c r="L703" s="761"/>
      <c r="M703" s="761"/>
      <c r="N703" s="764"/>
      <c r="O703" s="763"/>
      <c r="P703" s="723"/>
      <c r="Q703" s="458"/>
      <c r="R703" s="513"/>
      <c r="S703" s="348"/>
      <c r="T703" s="348"/>
      <c r="U703" s="348"/>
      <c r="V703" s="348"/>
      <c r="W703" s="348"/>
      <c r="X703" s="351"/>
      <c r="Y703" s="351"/>
      <c r="Z703" s="351"/>
      <c r="AA703" s="351"/>
      <c r="AB703" s="351"/>
      <c r="AD703" s="348"/>
      <c r="AE703" s="348"/>
      <c r="AF703" s="348"/>
      <c r="AG703" s="452"/>
      <c r="AH703" s="348"/>
      <c r="AI703" s="348"/>
      <c r="AJ703" s="348"/>
      <c r="AK703" s="348"/>
      <c r="AL703" s="348"/>
      <c r="AM703" s="348"/>
      <c r="AN703" s="348"/>
      <c r="AO703" s="348"/>
      <c r="AP703" s="348"/>
      <c r="AQ703" s="348"/>
      <c r="AR703" s="357"/>
      <c r="AS703" s="357"/>
      <c r="AT703" s="347"/>
      <c r="AU703" s="348"/>
      <c r="AV703" s="348"/>
      <c r="AW703" s="349"/>
      <c r="AX703" s="348"/>
      <c r="AY703" s="348"/>
      <c r="AZ703" s="348"/>
      <c r="BA703" s="348"/>
      <c r="BB703" s="348"/>
      <c r="BC703" s="348"/>
      <c r="BD703" s="348"/>
      <c r="BE703" s="302"/>
      <c r="BF703" s="294"/>
    </row>
    <row r="704" spans="1:60" ht="13.5" customHeight="1" x14ac:dyDescent="0.3">
      <c r="B704" s="513" t="e">
        <f>'EVOX Top Level BOM'!#REF!</f>
        <v>#REF!</v>
      </c>
      <c r="C704" s="351" t="e">
        <f>'EVOX Top Level BOM'!#REF!</f>
        <v>#REF!</v>
      </c>
      <c r="D704" s="351" t="e">
        <f>'EVOX Top Level BOM'!#REF!</f>
        <v>#REF!</v>
      </c>
      <c r="E704" s="351" t="e">
        <f>'EVOX Top Level BOM'!#REF!</f>
        <v>#REF!</v>
      </c>
      <c r="F704" s="586" t="e">
        <f>'EVOX Top Level BOM'!#REF!</f>
        <v>#REF!</v>
      </c>
      <c r="G704" s="586" t="e">
        <f>'EVOX Top Level BOM'!#REF!</f>
        <v>#REF!</v>
      </c>
      <c r="H704" s="491" t="e">
        <f>'EVOX Top Level BOM'!#REF!</f>
        <v>#REF!</v>
      </c>
      <c r="I704" s="655" t="e">
        <f>'EVOX Top Level BOM'!#REF!</f>
        <v>#REF!</v>
      </c>
      <c r="J704" s="490" t="e">
        <f>'EVOX Top Level BOM'!#REF!</f>
        <v>#REF!</v>
      </c>
      <c r="K704" s="761"/>
      <c r="L704" s="761"/>
      <c r="M704" s="761"/>
      <c r="N704" s="764"/>
      <c r="O704" s="763"/>
      <c r="P704" s="723"/>
      <c r="Q704" s="458"/>
      <c r="R704" s="513"/>
      <c r="S704" s="348"/>
      <c r="T704" s="348"/>
      <c r="U704" s="348"/>
      <c r="V704" s="348"/>
      <c r="W704" s="348"/>
      <c r="X704" s="351"/>
      <c r="Y704" s="351"/>
      <c r="Z704" s="351"/>
      <c r="AA704" s="351"/>
      <c r="AB704" s="351"/>
      <c r="AD704" s="348"/>
      <c r="AE704" s="348"/>
      <c r="AF704" s="348"/>
      <c r="AG704" s="452"/>
      <c r="AH704" s="348"/>
      <c r="AI704" s="348"/>
      <c r="AJ704" s="348"/>
      <c r="AK704" s="348"/>
      <c r="AL704" s="348"/>
      <c r="AM704" s="348"/>
      <c r="AN704" s="348"/>
      <c r="AO704" s="348"/>
      <c r="AP704" s="348"/>
      <c r="AQ704" s="348"/>
      <c r="AR704" s="357"/>
      <c r="AS704" s="357"/>
      <c r="AT704" s="347"/>
      <c r="AU704" s="348"/>
      <c r="AV704" s="348"/>
      <c r="AW704" s="349"/>
      <c r="AX704" s="348"/>
      <c r="AY704" s="348"/>
      <c r="AZ704" s="348"/>
      <c r="BA704" s="348"/>
      <c r="BB704" s="348"/>
      <c r="BC704" s="348"/>
      <c r="BD704" s="348"/>
      <c r="BE704" s="302"/>
      <c r="BF704" s="294"/>
    </row>
    <row r="705" spans="1:58" ht="13.5" customHeight="1" x14ac:dyDescent="0.3">
      <c r="B705" s="513" t="e">
        <f>'EVOX Top Level BOM'!#REF!</f>
        <v>#REF!</v>
      </c>
      <c r="C705" s="351" t="e">
        <f>'EVOX Top Level BOM'!#REF!</f>
        <v>#REF!</v>
      </c>
      <c r="D705" s="351" t="e">
        <f>'EVOX Top Level BOM'!#REF!</f>
        <v>#REF!</v>
      </c>
      <c r="E705" s="351" t="e">
        <f>'EVOX Top Level BOM'!#REF!</f>
        <v>#REF!</v>
      </c>
      <c r="F705" s="586" t="e">
        <f>'EVOX Top Level BOM'!#REF!</f>
        <v>#REF!</v>
      </c>
      <c r="G705" s="586" t="e">
        <f>'EVOX Top Level BOM'!#REF!</f>
        <v>#REF!</v>
      </c>
      <c r="H705" s="491" t="e">
        <f>'EVOX Top Level BOM'!#REF!</f>
        <v>#REF!</v>
      </c>
      <c r="I705" s="655" t="e">
        <f>'EVOX Top Level BOM'!#REF!</f>
        <v>#REF!</v>
      </c>
      <c r="J705" s="490" t="e">
        <f>'EVOX Top Level BOM'!#REF!</f>
        <v>#REF!</v>
      </c>
      <c r="K705" s="761"/>
      <c r="L705" s="761"/>
      <c r="M705" s="761"/>
      <c r="N705" s="764"/>
      <c r="O705" s="763"/>
      <c r="P705" s="723"/>
      <c r="Q705" s="458"/>
      <c r="R705" s="513"/>
      <c r="S705" s="348"/>
      <c r="T705" s="348"/>
      <c r="U705" s="348"/>
      <c r="V705" s="348"/>
      <c r="W705" s="348"/>
      <c r="X705" s="351"/>
      <c r="Y705" s="351"/>
      <c r="Z705" s="351"/>
      <c r="AA705" s="351"/>
      <c r="AB705" s="351"/>
      <c r="AD705" s="348"/>
      <c r="AE705" s="348"/>
      <c r="AF705" s="348"/>
      <c r="AG705" s="452"/>
      <c r="AH705" s="348"/>
      <c r="AI705" s="348"/>
      <c r="AJ705" s="348"/>
      <c r="AK705" s="348"/>
      <c r="AL705" s="348"/>
      <c r="AM705" s="348"/>
      <c r="AN705" s="348"/>
      <c r="AO705" s="348"/>
      <c r="AP705" s="348"/>
      <c r="AQ705" s="348"/>
      <c r="AR705" s="357"/>
      <c r="AS705" s="357"/>
      <c r="AT705" s="347"/>
      <c r="AU705" s="348"/>
      <c r="AV705" s="348"/>
      <c r="AW705" s="349"/>
      <c r="AX705" s="348"/>
      <c r="AY705" s="348"/>
      <c r="AZ705" s="348"/>
      <c r="BA705" s="348"/>
      <c r="BB705" s="348"/>
      <c r="BC705" s="348"/>
      <c r="BD705" s="348"/>
      <c r="BE705" s="302"/>
      <c r="BF705" s="294"/>
    </row>
    <row r="706" spans="1:58" ht="13.5" customHeight="1" x14ac:dyDescent="0.3">
      <c r="B706" s="513" t="e">
        <f>'EVOX Top Level BOM'!#REF!</f>
        <v>#REF!</v>
      </c>
      <c r="C706" s="351" t="e">
        <f>'EVOX Top Level BOM'!#REF!</f>
        <v>#REF!</v>
      </c>
      <c r="D706" s="351" t="e">
        <f>'EVOX Top Level BOM'!#REF!</f>
        <v>#REF!</v>
      </c>
      <c r="E706" s="351" t="e">
        <f>'EVOX Top Level BOM'!#REF!</f>
        <v>#REF!</v>
      </c>
      <c r="F706" s="586" t="e">
        <f>'EVOX Top Level BOM'!#REF!</f>
        <v>#REF!</v>
      </c>
      <c r="G706" s="586" t="e">
        <f>'EVOX Top Level BOM'!#REF!</f>
        <v>#REF!</v>
      </c>
      <c r="H706" s="491" t="e">
        <f>'EVOX Top Level BOM'!#REF!</f>
        <v>#REF!</v>
      </c>
      <c r="I706" s="655" t="e">
        <f>'EVOX Top Level BOM'!#REF!</f>
        <v>#REF!</v>
      </c>
      <c r="J706" s="490" t="e">
        <f>'EVOX Top Level BOM'!#REF!</f>
        <v>#REF!</v>
      </c>
      <c r="K706" s="761"/>
      <c r="L706" s="761"/>
      <c r="M706" s="761"/>
      <c r="N706" s="764"/>
      <c r="O706" s="763"/>
      <c r="P706" s="723"/>
      <c r="Q706" s="458"/>
      <c r="R706" s="513"/>
      <c r="S706" s="348"/>
      <c r="T706" s="348"/>
      <c r="U706" s="348"/>
      <c r="V706" s="348"/>
      <c r="W706" s="348"/>
      <c r="X706" s="351"/>
      <c r="Y706" s="351"/>
      <c r="Z706" s="351"/>
      <c r="AA706" s="351"/>
      <c r="AB706" s="351"/>
      <c r="AD706" s="348"/>
      <c r="AE706" s="348"/>
      <c r="AF706" s="348"/>
      <c r="AG706" s="452"/>
      <c r="AH706" s="348"/>
      <c r="AI706" s="348"/>
      <c r="AJ706" s="348"/>
      <c r="AK706" s="348"/>
      <c r="AL706" s="348"/>
      <c r="AM706" s="348"/>
      <c r="AN706" s="348"/>
      <c r="AO706" s="348"/>
      <c r="AP706" s="348"/>
      <c r="AQ706" s="348"/>
      <c r="AR706" s="357"/>
      <c r="AS706" s="357"/>
      <c r="AT706" s="347"/>
      <c r="AU706" s="348"/>
      <c r="AV706" s="348"/>
      <c r="AW706" s="349"/>
      <c r="AX706" s="348"/>
      <c r="AY706" s="348"/>
      <c r="AZ706" s="348"/>
      <c r="BA706" s="348"/>
      <c r="BB706" s="348"/>
      <c r="BC706" s="348"/>
      <c r="BD706" s="348"/>
      <c r="BE706" s="302"/>
      <c r="BF706" s="294"/>
    </row>
    <row r="707" spans="1:58" ht="13.5" customHeight="1" x14ac:dyDescent="0.3">
      <c r="B707" s="513" t="e">
        <f>'EVOX Top Level BOM'!#REF!</f>
        <v>#REF!</v>
      </c>
      <c r="C707" s="351" t="e">
        <f>'EVOX Top Level BOM'!#REF!</f>
        <v>#REF!</v>
      </c>
      <c r="D707" s="351" t="e">
        <f>'EVOX Top Level BOM'!#REF!</f>
        <v>#REF!</v>
      </c>
      <c r="E707" s="351" t="e">
        <f>'EVOX Top Level BOM'!#REF!</f>
        <v>#REF!</v>
      </c>
      <c r="F707" s="586" t="e">
        <f>'EVOX Top Level BOM'!#REF!</f>
        <v>#REF!</v>
      </c>
      <c r="G707" s="586" t="e">
        <f>'EVOX Top Level BOM'!#REF!</f>
        <v>#REF!</v>
      </c>
      <c r="H707" s="586" t="e">
        <f>'EVOX Top Level BOM'!#REF!</f>
        <v>#REF!</v>
      </c>
      <c r="I707" s="654" t="e">
        <f>'EVOX Top Level BOM'!#REF!</f>
        <v>#REF!</v>
      </c>
      <c r="J707" s="490" t="e">
        <f>'EVOX Top Level BOM'!#REF!</f>
        <v>#REF!</v>
      </c>
      <c r="K707" s="761"/>
      <c r="L707" s="761"/>
      <c r="M707" s="761"/>
      <c r="N707" s="764"/>
      <c r="O707" s="763"/>
      <c r="P707" s="723"/>
      <c r="Q707" s="458"/>
      <c r="R707" s="513"/>
      <c r="S707" s="348"/>
      <c r="T707" s="348"/>
      <c r="U707" s="348"/>
      <c r="V707" s="348"/>
      <c r="W707" s="348"/>
      <c r="X707" s="351"/>
      <c r="Y707" s="351"/>
      <c r="Z707" s="351"/>
      <c r="AA707" s="351"/>
      <c r="AB707" s="351"/>
      <c r="AC707" s="351"/>
      <c r="AD707" s="348"/>
      <c r="AE707" s="348"/>
      <c r="AF707" s="348"/>
      <c r="AG707" s="452"/>
      <c r="AH707" s="348"/>
      <c r="AI707" s="348"/>
      <c r="AJ707" s="348"/>
      <c r="AK707" s="348"/>
      <c r="AL707" s="348"/>
      <c r="AM707" s="348"/>
      <c r="AN707" s="348"/>
      <c r="AO707" s="348"/>
      <c r="AP707" s="348"/>
      <c r="AQ707" s="348"/>
      <c r="AR707" s="357"/>
      <c r="AS707" s="357"/>
      <c r="AT707" s="347"/>
      <c r="AU707" s="348"/>
      <c r="AV707" s="348"/>
      <c r="AW707" s="349"/>
      <c r="AX707" s="348"/>
      <c r="AY707" s="348"/>
      <c r="AZ707" s="348"/>
      <c r="BA707" s="348"/>
      <c r="BB707" s="348"/>
      <c r="BC707" s="348"/>
      <c r="BD707" s="348"/>
      <c r="BE707" s="302"/>
      <c r="BF707" s="294"/>
    </row>
    <row r="708" spans="1:58" ht="14.4" x14ac:dyDescent="0.3">
      <c r="B708" s="513" t="e">
        <f>'EVOX Top Level BOM'!#REF!</f>
        <v>#REF!</v>
      </c>
      <c r="C708" s="351" t="e">
        <f>'EVOX Top Level BOM'!#REF!</f>
        <v>#REF!</v>
      </c>
      <c r="D708" s="351" t="e">
        <f>'EVOX Top Level BOM'!#REF!</f>
        <v>#REF!</v>
      </c>
      <c r="E708" s="351" t="e">
        <f>'EVOX Top Level BOM'!#REF!</f>
        <v>#REF!</v>
      </c>
      <c r="F708" s="586" t="e">
        <f>'EVOX Top Level BOM'!#REF!</f>
        <v>#REF!</v>
      </c>
      <c r="G708" s="586" t="e">
        <f>'EVOX Top Level BOM'!#REF!</f>
        <v>#REF!</v>
      </c>
      <c r="H708" s="586" t="e">
        <f>'EVOX Top Level BOM'!#REF!</f>
        <v>#REF!</v>
      </c>
      <c r="I708" s="654" t="e">
        <f>'EVOX Top Level BOM'!#REF!</f>
        <v>#REF!</v>
      </c>
      <c r="J708" s="490" t="e">
        <f>'EVOX Top Level BOM'!#REF!</f>
        <v>#REF!</v>
      </c>
      <c r="K708" s="761"/>
      <c r="L708" s="761"/>
      <c r="M708" s="761"/>
      <c r="N708" s="764"/>
      <c r="O708" s="763"/>
      <c r="P708" s="723"/>
      <c r="Q708" s="458"/>
      <c r="R708" s="513"/>
      <c r="S708" s="348"/>
      <c r="T708" s="348"/>
      <c r="U708" s="348"/>
      <c r="V708" s="348"/>
      <c r="W708" s="348"/>
      <c r="X708" s="351"/>
      <c r="Y708" s="351"/>
      <c r="Z708" s="351"/>
      <c r="AA708" s="351"/>
      <c r="AB708" s="351"/>
      <c r="AC708" s="351"/>
      <c r="AD708" s="348"/>
      <c r="AE708" s="348"/>
      <c r="AF708" s="348"/>
      <c r="AG708" s="452"/>
      <c r="AH708" s="348"/>
      <c r="AI708" s="348"/>
      <c r="AJ708" s="348"/>
      <c r="AK708" s="348"/>
      <c r="AL708" s="348"/>
      <c r="AM708" s="348"/>
      <c r="AN708" s="348"/>
      <c r="AO708" s="348"/>
      <c r="AP708" s="348"/>
      <c r="AQ708" s="348"/>
      <c r="AR708" s="357"/>
      <c r="AS708" s="357"/>
      <c r="AT708" s="347"/>
      <c r="AU708" s="348"/>
      <c r="AV708" s="348"/>
      <c r="AW708" s="349"/>
      <c r="AX708" s="348"/>
      <c r="AY708" s="348"/>
      <c r="AZ708" s="348"/>
      <c r="BA708" s="348"/>
      <c r="BB708" s="348"/>
      <c r="BC708" s="348"/>
      <c r="BD708" s="348"/>
      <c r="BF708" s="294"/>
    </row>
    <row r="709" spans="1:58" ht="13.5" customHeight="1" x14ac:dyDescent="0.3">
      <c r="B709" s="513" t="e">
        <f>'EVOX Top Level BOM'!#REF!</f>
        <v>#REF!</v>
      </c>
      <c r="C709" s="351" t="e">
        <f>'EVOX Top Level BOM'!#REF!</f>
        <v>#REF!</v>
      </c>
      <c r="D709" s="351" t="e">
        <f>'EVOX Top Level BOM'!#REF!</f>
        <v>#REF!</v>
      </c>
      <c r="E709" s="586" t="e">
        <f>'EVOX Top Level BOM'!#REF!</f>
        <v>#REF!</v>
      </c>
      <c r="F709" s="586" t="e">
        <f>'EVOX Top Level BOM'!#REF!</f>
        <v>#REF!</v>
      </c>
      <c r="G709" s="586" t="e">
        <f>'EVOX Top Level BOM'!#REF!</f>
        <v>#REF!</v>
      </c>
      <c r="H709" s="491" t="e">
        <f>'EVOX Top Level BOM'!#REF!</f>
        <v>#REF!</v>
      </c>
      <c r="I709" s="655" t="e">
        <f>'EVOX Top Level BOM'!#REF!</f>
        <v>#REF!</v>
      </c>
      <c r="J709" s="490" t="e">
        <f>'EVOX Top Level BOM'!#REF!</f>
        <v>#REF!</v>
      </c>
      <c r="K709" s="761"/>
      <c r="L709" s="761"/>
      <c r="M709" s="761"/>
      <c r="N709" s="764"/>
      <c r="O709" s="763"/>
      <c r="P709" s="723"/>
      <c r="Q709" s="458"/>
      <c r="R709" s="513"/>
      <c r="S709" s="348"/>
      <c r="T709" s="348"/>
      <c r="U709" s="348"/>
      <c r="V709" s="348"/>
      <c r="W709" s="348"/>
      <c r="X709" s="351"/>
      <c r="Y709" s="351"/>
      <c r="Z709" s="351"/>
      <c r="AA709" s="351"/>
      <c r="AB709" s="351"/>
      <c r="AC709" s="351"/>
      <c r="AD709" s="348"/>
      <c r="AE709" s="348"/>
      <c r="AF709" s="348"/>
      <c r="AG709" s="452"/>
      <c r="AH709" s="348"/>
      <c r="AI709" s="348"/>
      <c r="AJ709" s="348"/>
      <c r="AK709" s="348"/>
      <c r="AL709" s="348"/>
      <c r="AM709" s="348"/>
      <c r="AN709" s="348"/>
      <c r="AO709" s="348"/>
      <c r="AP709" s="348"/>
      <c r="AQ709" s="348"/>
      <c r="AR709" s="357"/>
      <c r="AS709" s="357"/>
      <c r="AT709" s="347"/>
      <c r="AU709" s="348"/>
      <c r="AV709" s="348"/>
      <c r="AW709" s="349"/>
      <c r="AX709" s="348"/>
      <c r="AY709" s="348"/>
      <c r="AZ709" s="348"/>
      <c r="BA709" s="348"/>
      <c r="BB709" s="348"/>
      <c r="BC709" s="348"/>
      <c r="BD709" s="348"/>
      <c r="BE709" s="302"/>
      <c r="BF709" s="294"/>
    </row>
    <row r="710" spans="1:58" ht="13.5" customHeight="1" x14ac:dyDescent="0.3">
      <c r="A710" s="640"/>
      <c r="B710" s="648" t="e">
        <f>'EVOX Top Level BOM'!#REF!</f>
        <v>#REF!</v>
      </c>
      <c r="C710" s="641" t="e">
        <f>'EVOX Top Level BOM'!#REF!</f>
        <v>#REF!</v>
      </c>
      <c r="D710" s="641" t="e">
        <f>'EVOX Top Level BOM'!#REF!</f>
        <v>#REF!</v>
      </c>
      <c r="E710" s="649" t="e">
        <f>'EVOX Top Level BOM'!#REF!</f>
        <v>#REF!</v>
      </c>
      <c r="F710" s="649" t="e">
        <f>'EVOX Top Level BOM'!#REF!</f>
        <v>#REF!</v>
      </c>
      <c r="G710" s="649" t="e">
        <f>'EVOX Top Level BOM'!#REF!</f>
        <v>#REF!</v>
      </c>
      <c r="H710" s="650" t="e">
        <f>'EVOX Top Level BOM'!#REF!</f>
        <v>#REF!</v>
      </c>
      <c r="I710" s="703" t="e">
        <f>'EVOX Top Level BOM'!#REF!</f>
        <v>#REF!</v>
      </c>
      <c r="J710" s="652" t="e">
        <f>'EVOX Top Level BOM'!#REF!</f>
        <v>#REF!</v>
      </c>
      <c r="K710" s="761"/>
      <c r="L710" s="761"/>
      <c r="M710" s="761"/>
      <c r="N710" s="764"/>
      <c r="O710" s="763"/>
      <c r="P710" s="723"/>
      <c r="Q710" s="348"/>
      <c r="R710" s="513"/>
      <c r="S710" s="348"/>
      <c r="T710" s="348"/>
      <c r="U710" s="348"/>
      <c r="V710" s="348"/>
      <c r="W710" s="348"/>
      <c r="X710" s="351"/>
      <c r="Y710" s="351"/>
      <c r="Z710" s="351"/>
      <c r="AA710" s="351"/>
      <c r="AB710" s="351"/>
      <c r="AC710" s="351"/>
      <c r="AD710" s="348"/>
      <c r="AE710" s="348"/>
      <c r="AF710" s="348"/>
      <c r="AG710" s="452"/>
      <c r="AH710" s="348"/>
      <c r="AI710" s="348"/>
      <c r="AJ710" s="348"/>
      <c r="AK710" s="348"/>
      <c r="AL710" s="348"/>
      <c r="AM710" s="348"/>
      <c r="AN710" s="348"/>
      <c r="AO710" s="348"/>
      <c r="AP710" s="348"/>
      <c r="AQ710" s="348"/>
      <c r="AR710" s="357"/>
      <c r="AS710" s="357"/>
      <c r="AT710" s="347"/>
      <c r="AU710" s="348"/>
      <c r="AV710" s="348"/>
      <c r="AW710" s="349"/>
      <c r="AX710" s="348"/>
      <c r="AY710" s="348"/>
      <c r="AZ710" s="348"/>
      <c r="BA710" s="348"/>
      <c r="BB710" s="348"/>
      <c r="BC710" s="348"/>
      <c r="BD710" s="348"/>
      <c r="BE710" s="302"/>
      <c r="BF710" s="294"/>
    </row>
    <row r="711" spans="1:58" ht="13.5" customHeight="1" x14ac:dyDescent="0.3">
      <c r="A711" s="640"/>
      <c r="B711" s="648" t="e">
        <f>'EVOX Top Level BOM'!#REF!</f>
        <v>#REF!</v>
      </c>
      <c r="C711" s="641" t="e">
        <f>'EVOX Top Level BOM'!#REF!</f>
        <v>#REF!</v>
      </c>
      <c r="D711" s="641" t="e">
        <f>'EVOX Top Level BOM'!#REF!</f>
        <v>#REF!</v>
      </c>
      <c r="E711" s="649" t="e">
        <f>'EVOX Top Level BOM'!#REF!</f>
        <v>#REF!</v>
      </c>
      <c r="F711" s="649" t="e">
        <f>'EVOX Top Level BOM'!#REF!</f>
        <v>#REF!</v>
      </c>
      <c r="G711" s="649" t="e">
        <f>'EVOX Top Level BOM'!#REF!</f>
        <v>#REF!</v>
      </c>
      <c r="H711" s="650" t="e">
        <f>'EVOX Top Level BOM'!#REF!</f>
        <v>#REF!</v>
      </c>
      <c r="I711" s="703" t="e">
        <f>'EVOX Top Level BOM'!#REF!</f>
        <v>#REF!</v>
      </c>
      <c r="J711" s="652" t="e">
        <f>'EVOX Top Level BOM'!#REF!</f>
        <v>#REF!</v>
      </c>
      <c r="K711" s="761"/>
      <c r="L711" s="761"/>
      <c r="M711" s="761"/>
      <c r="N711" s="764"/>
      <c r="O711" s="763"/>
      <c r="P711" s="723"/>
      <c r="Q711" s="348"/>
      <c r="R711" s="513"/>
      <c r="S711" s="348"/>
      <c r="T711" s="348"/>
      <c r="U711" s="348"/>
      <c r="V711" s="348"/>
      <c r="W711" s="348"/>
      <c r="X711" s="351"/>
      <c r="Y711" s="351"/>
      <c r="Z711" s="351"/>
      <c r="AA711" s="351"/>
      <c r="AB711" s="351"/>
      <c r="AC711" s="351"/>
      <c r="AD711" s="348"/>
      <c r="AE711" s="348"/>
      <c r="AF711" s="348"/>
      <c r="AG711" s="452"/>
      <c r="AH711" s="348"/>
      <c r="AI711" s="348"/>
      <c r="AJ711" s="348"/>
      <c r="AK711" s="348"/>
      <c r="AL711" s="348"/>
      <c r="AM711" s="348"/>
      <c r="AN711" s="348"/>
      <c r="AO711" s="348"/>
      <c r="AP711" s="348"/>
      <c r="AQ711" s="348"/>
      <c r="AR711" s="357"/>
      <c r="AS711" s="357"/>
      <c r="AT711" s="347"/>
      <c r="AU711" s="348"/>
      <c r="AV711" s="348"/>
      <c r="AW711" s="349"/>
      <c r="AX711" s="348"/>
      <c r="AY711" s="348"/>
      <c r="AZ711" s="348"/>
      <c r="BA711" s="348"/>
      <c r="BB711" s="348"/>
      <c r="BC711" s="348"/>
      <c r="BD711" s="348"/>
      <c r="BE711" s="302"/>
      <c r="BF711" s="294"/>
    </row>
    <row r="712" spans="1:58" ht="13.5" customHeight="1" x14ac:dyDescent="0.3">
      <c r="A712" s="640"/>
      <c r="B712" s="648" t="e">
        <f>'EVOX Top Level BOM'!#REF!</f>
        <v>#REF!</v>
      </c>
      <c r="C712" s="641" t="e">
        <f>'EVOX Top Level BOM'!#REF!</f>
        <v>#REF!</v>
      </c>
      <c r="D712" s="641" t="e">
        <f>'EVOX Top Level BOM'!#REF!</f>
        <v>#REF!</v>
      </c>
      <c r="E712" s="649" t="e">
        <f>'EVOX Top Level BOM'!#REF!</f>
        <v>#REF!</v>
      </c>
      <c r="F712" s="649" t="e">
        <f>'EVOX Top Level BOM'!#REF!</f>
        <v>#REF!</v>
      </c>
      <c r="G712" s="649" t="e">
        <f>'EVOX Top Level BOM'!#REF!</f>
        <v>#REF!</v>
      </c>
      <c r="H712" s="650" t="e">
        <f>'EVOX Top Level BOM'!#REF!</f>
        <v>#REF!</v>
      </c>
      <c r="I712" s="703" t="e">
        <f>'EVOX Top Level BOM'!#REF!</f>
        <v>#REF!</v>
      </c>
      <c r="J712" s="652" t="e">
        <f>'EVOX Top Level BOM'!#REF!</f>
        <v>#REF!</v>
      </c>
      <c r="K712" s="761"/>
      <c r="L712" s="761"/>
      <c r="M712" s="761"/>
      <c r="N712" s="764"/>
      <c r="O712" s="763"/>
      <c r="P712" s="723"/>
      <c r="Q712" s="348"/>
      <c r="R712" s="513"/>
      <c r="S712" s="348"/>
      <c r="T712" s="348"/>
      <c r="U712" s="348"/>
      <c r="V712" s="348"/>
      <c r="W712" s="348"/>
      <c r="X712" s="351"/>
      <c r="Y712" s="351"/>
      <c r="Z712" s="351"/>
      <c r="AA712" s="351"/>
      <c r="AB712" s="351"/>
      <c r="AC712" s="351"/>
      <c r="AD712" s="348"/>
      <c r="AE712" s="348"/>
      <c r="AF712" s="348"/>
      <c r="AG712" s="452"/>
      <c r="AH712" s="348"/>
      <c r="AI712" s="348"/>
      <c r="AJ712" s="348"/>
      <c r="AK712" s="348"/>
      <c r="AL712" s="348"/>
      <c r="AM712" s="348"/>
      <c r="AN712" s="348"/>
      <c r="AO712" s="348"/>
      <c r="AP712" s="348"/>
      <c r="AQ712" s="348"/>
      <c r="AR712" s="357"/>
      <c r="AS712" s="357"/>
      <c r="AT712" s="347"/>
      <c r="AU712" s="348"/>
      <c r="AV712" s="348"/>
      <c r="AW712" s="349"/>
      <c r="AX712" s="348"/>
      <c r="AY712" s="348"/>
      <c r="AZ712" s="348"/>
      <c r="BA712" s="348"/>
      <c r="BB712" s="348"/>
      <c r="BC712" s="348"/>
      <c r="BD712" s="348"/>
      <c r="BE712" s="302"/>
      <c r="BF712" s="294"/>
    </row>
    <row r="713" spans="1:58" ht="13.5" customHeight="1" x14ac:dyDescent="0.3">
      <c r="B713" s="513" t="e">
        <f>'EVOX Top Level BOM'!#REF!</f>
        <v>#REF!</v>
      </c>
      <c r="C713" s="351" t="e">
        <f>'EVOX Top Level BOM'!#REF!</f>
        <v>#REF!</v>
      </c>
      <c r="D713" s="351" t="e">
        <f>'EVOX Top Level BOM'!#REF!</f>
        <v>#REF!</v>
      </c>
      <c r="E713" s="586" t="e">
        <f>'EVOX Top Level BOM'!#REF!</f>
        <v>#REF!</v>
      </c>
      <c r="F713" s="586" t="e">
        <f>'EVOX Top Level BOM'!#REF!</f>
        <v>#REF!</v>
      </c>
      <c r="G713" s="586" t="e">
        <f>'EVOX Top Level BOM'!#REF!</f>
        <v>#REF!</v>
      </c>
      <c r="H713" s="491" t="e">
        <f>'EVOX Top Level BOM'!#REF!</f>
        <v>#REF!</v>
      </c>
      <c r="I713" s="655" t="e">
        <f>'EVOX Top Level BOM'!#REF!</f>
        <v>#REF!</v>
      </c>
      <c r="J713" s="490" t="e">
        <f>'EVOX Top Level BOM'!#REF!</f>
        <v>#REF!</v>
      </c>
      <c r="K713" s="761"/>
      <c r="L713" s="761"/>
      <c r="M713" s="761"/>
      <c r="N713" s="764"/>
      <c r="O713" s="763"/>
      <c r="P713" s="723"/>
      <c r="Q713" s="458"/>
      <c r="R713" s="513"/>
      <c r="S713" s="348"/>
      <c r="T713" s="348"/>
      <c r="U713" s="348"/>
      <c r="V713" s="348"/>
      <c r="W713" s="348"/>
      <c r="X713" s="351"/>
      <c r="Y713" s="351"/>
      <c r="Z713" s="351"/>
      <c r="AA713" s="351"/>
      <c r="AB713" s="351"/>
      <c r="AC713" s="351"/>
      <c r="AD713" s="348"/>
      <c r="AE713" s="348"/>
      <c r="AF713" s="348"/>
      <c r="AG713" s="452"/>
      <c r="AH713" s="348"/>
      <c r="AI713" s="348"/>
      <c r="AJ713" s="348"/>
      <c r="AK713" s="348"/>
      <c r="AL713" s="348"/>
      <c r="AM713" s="348"/>
      <c r="AN713" s="348"/>
      <c r="AO713" s="348"/>
      <c r="AP713" s="348"/>
      <c r="AQ713" s="348"/>
      <c r="AR713" s="357"/>
      <c r="AS713" s="357"/>
      <c r="AT713" s="347"/>
      <c r="AU713" s="348"/>
      <c r="AV713" s="348"/>
      <c r="AW713" s="349"/>
      <c r="AX713" s="348"/>
      <c r="AY713" s="348"/>
      <c r="AZ713" s="348"/>
      <c r="BA713" s="348"/>
      <c r="BB713" s="348"/>
      <c r="BC713" s="348"/>
      <c r="BD713" s="348"/>
      <c r="BE713" s="302"/>
      <c r="BF713" s="294"/>
    </row>
    <row r="714" spans="1:58" ht="13.5" customHeight="1" x14ac:dyDescent="0.3">
      <c r="B714" s="513" t="e">
        <f>'EVOX Top Level BOM'!#REF!</f>
        <v>#REF!</v>
      </c>
      <c r="C714" s="351" t="e">
        <f>'EVOX Top Level BOM'!#REF!</f>
        <v>#REF!</v>
      </c>
      <c r="D714" s="351" t="e">
        <f>'EVOX Top Level BOM'!#REF!</f>
        <v>#REF!</v>
      </c>
      <c r="E714" s="586" t="e">
        <f>'EVOX Top Level BOM'!#REF!</f>
        <v>#REF!</v>
      </c>
      <c r="F714" s="586" t="e">
        <f>'EVOX Top Level BOM'!#REF!</f>
        <v>#REF!</v>
      </c>
      <c r="G714" s="586" t="e">
        <f>'EVOX Top Level BOM'!#REF!</f>
        <v>#REF!</v>
      </c>
      <c r="H714" s="491" t="e">
        <f>'EVOX Top Level BOM'!#REF!</f>
        <v>#REF!</v>
      </c>
      <c r="I714" s="655" t="e">
        <f>'EVOX Top Level BOM'!#REF!</f>
        <v>#REF!</v>
      </c>
      <c r="J714" s="490" t="e">
        <f>'EVOX Top Level BOM'!#REF!</f>
        <v>#REF!</v>
      </c>
      <c r="K714" s="761"/>
      <c r="L714" s="761"/>
      <c r="M714" s="761"/>
      <c r="N714" s="764"/>
      <c r="O714" s="763"/>
      <c r="P714" s="723"/>
      <c r="Q714" s="458"/>
      <c r="R714" s="513"/>
      <c r="S714" s="348"/>
      <c r="T714" s="348"/>
      <c r="U714" s="348"/>
      <c r="V714" s="348"/>
      <c r="W714" s="348"/>
      <c r="X714" s="351"/>
      <c r="Y714" s="351"/>
      <c r="Z714" s="351"/>
      <c r="AA714" s="351"/>
      <c r="AB714" s="351"/>
      <c r="AC714" s="351"/>
      <c r="AD714" s="348"/>
      <c r="AE714" s="348"/>
      <c r="AF714" s="348"/>
      <c r="AG714" s="452"/>
      <c r="AH714" s="348"/>
      <c r="AI714" s="348"/>
      <c r="AJ714" s="348"/>
      <c r="AK714" s="348"/>
      <c r="AL714" s="348"/>
      <c r="AM714" s="348"/>
      <c r="AN714" s="348"/>
      <c r="AO714" s="348"/>
      <c r="AP714" s="348"/>
      <c r="AQ714" s="348"/>
      <c r="AR714" s="357"/>
      <c r="AS714" s="357"/>
      <c r="AT714" s="347"/>
      <c r="AU714" s="348"/>
      <c r="AV714" s="348"/>
      <c r="AW714" s="349"/>
      <c r="AX714" s="348"/>
      <c r="AY714" s="348"/>
      <c r="AZ714" s="348"/>
      <c r="BA714" s="348"/>
      <c r="BB714" s="348"/>
      <c r="BC714" s="348"/>
      <c r="BD714" s="348"/>
      <c r="BE714" s="302"/>
      <c r="BF714" s="294"/>
    </row>
    <row r="715" spans="1:58" ht="13.5" customHeight="1" x14ac:dyDescent="0.3">
      <c r="B715" s="513" t="e">
        <f>'EVOX Top Level BOM'!#REF!</f>
        <v>#REF!</v>
      </c>
      <c r="C715" s="351" t="e">
        <f>'EVOX Top Level BOM'!#REF!</f>
        <v>#REF!</v>
      </c>
      <c r="D715" s="351" t="e">
        <f>'EVOX Top Level BOM'!#REF!</f>
        <v>#REF!</v>
      </c>
      <c r="E715" s="586" t="e">
        <f>'EVOX Top Level BOM'!#REF!</f>
        <v>#REF!</v>
      </c>
      <c r="F715" s="586" t="e">
        <f>'EVOX Top Level BOM'!#REF!</f>
        <v>#REF!</v>
      </c>
      <c r="G715" s="586" t="e">
        <f>'EVOX Top Level BOM'!#REF!</f>
        <v>#REF!</v>
      </c>
      <c r="H715" s="491" t="e">
        <f>'EVOX Top Level BOM'!#REF!</f>
        <v>#REF!</v>
      </c>
      <c r="I715" s="657" t="e">
        <f>'EVOX Top Level BOM'!#REF!</f>
        <v>#REF!</v>
      </c>
      <c r="J715" s="490" t="e">
        <f>'EVOX Top Level BOM'!#REF!</f>
        <v>#REF!</v>
      </c>
      <c r="K715" s="761"/>
      <c r="L715" s="761"/>
      <c r="M715" s="761"/>
      <c r="N715" s="764"/>
      <c r="O715" s="763"/>
      <c r="P715" s="723"/>
      <c r="Q715" s="458"/>
      <c r="R715" s="513"/>
      <c r="S715" s="348"/>
      <c r="T715" s="348"/>
      <c r="U715" s="348"/>
      <c r="V715" s="348"/>
      <c r="W715" s="348"/>
      <c r="X715" s="351"/>
      <c r="Y715" s="351"/>
      <c r="Z715" s="351"/>
      <c r="AA715" s="351"/>
      <c r="AB715" s="351"/>
      <c r="AC715" s="351"/>
      <c r="AD715" s="348"/>
      <c r="AE715" s="348"/>
      <c r="AF715" s="348"/>
      <c r="AG715" s="452"/>
      <c r="AH715" s="348"/>
      <c r="AI715" s="348"/>
      <c r="AJ715" s="348"/>
      <c r="AK715" s="348"/>
      <c r="AL715" s="348"/>
      <c r="AM715" s="348"/>
      <c r="AN715" s="348"/>
      <c r="AO715" s="348"/>
      <c r="AP715" s="348"/>
      <c r="AQ715" s="348"/>
      <c r="AR715" s="357"/>
      <c r="AS715" s="357"/>
      <c r="AT715" s="347"/>
      <c r="AU715" s="348"/>
      <c r="AV715" s="348"/>
      <c r="AW715" s="349"/>
      <c r="AX715" s="348"/>
      <c r="AY715" s="348"/>
      <c r="AZ715" s="348"/>
      <c r="BA715" s="348"/>
      <c r="BB715" s="348"/>
      <c r="BC715" s="348"/>
      <c r="BD715" s="348"/>
      <c r="BE715" s="302"/>
      <c r="BF715" s="294"/>
    </row>
    <row r="716" spans="1:58" ht="13.5" customHeight="1" x14ac:dyDescent="0.3">
      <c r="B716" s="513" t="e">
        <f>'EVOX Top Level BOM'!#REF!</f>
        <v>#REF!</v>
      </c>
      <c r="C716" s="351" t="e">
        <f>'EVOX Top Level BOM'!#REF!</f>
        <v>#REF!</v>
      </c>
      <c r="D716" s="351" t="e">
        <f>'EVOX Top Level BOM'!#REF!</f>
        <v>#REF!</v>
      </c>
      <c r="E716" s="586" t="e">
        <f>'EVOX Top Level BOM'!#REF!</f>
        <v>#REF!</v>
      </c>
      <c r="F716" s="586" t="e">
        <f>'EVOX Top Level BOM'!#REF!</f>
        <v>#REF!</v>
      </c>
      <c r="G716" s="586" t="e">
        <f>'EVOX Top Level BOM'!#REF!</f>
        <v>#REF!</v>
      </c>
      <c r="H716" s="491" t="e">
        <f>'EVOX Top Level BOM'!#REF!</f>
        <v>#REF!</v>
      </c>
      <c r="I716" s="655" t="e">
        <f>'EVOX Top Level BOM'!#REF!</f>
        <v>#REF!</v>
      </c>
      <c r="J716" s="490" t="e">
        <f>'EVOX Top Level BOM'!#REF!</f>
        <v>#REF!</v>
      </c>
      <c r="K716" s="761"/>
      <c r="L716" s="761"/>
      <c r="M716" s="761"/>
      <c r="N716" s="764"/>
      <c r="O716" s="763"/>
      <c r="P716" s="723"/>
      <c r="Q716" s="458"/>
      <c r="R716" s="513"/>
      <c r="S716" s="348"/>
      <c r="T716" s="348"/>
      <c r="U716" s="348"/>
      <c r="V716" s="348"/>
      <c r="W716" s="348"/>
      <c r="X716" s="351"/>
      <c r="Y716" s="351"/>
      <c r="Z716" s="351"/>
      <c r="AA716" s="351"/>
      <c r="AB716" s="351"/>
      <c r="AC716" s="351"/>
      <c r="AD716" s="348"/>
      <c r="AE716" s="348"/>
      <c r="AF716" s="348"/>
      <c r="AG716" s="452"/>
      <c r="AH716" s="348"/>
      <c r="AI716" s="348"/>
      <c r="AJ716" s="348"/>
      <c r="AK716" s="348"/>
      <c r="AL716" s="348"/>
      <c r="AM716" s="348"/>
      <c r="AN716" s="348"/>
      <c r="AO716" s="348"/>
      <c r="AP716" s="348"/>
      <c r="AQ716" s="348"/>
      <c r="AR716" s="357"/>
      <c r="AS716" s="357"/>
      <c r="AT716" s="347"/>
      <c r="AU716" s="348"/>
      <c r="AV716" s="348"/>
      <c r="AW716" s="349"/>
      <c r="AX716" s="348"/>
      <c r="AY716" s="348"/>
      <c r="AZ716" s="348"/>
      <c r="BA716" s="348"/>
      <c r="BB716" s="348"/>
      <c r="BC716" s="348"/>
      <c r="BD716" s="348"/>
      <c r="BE716" s="302"/>
      <c r="BF716" s="294"/>
    </row>
    <row r="717" spans="1:58" ht="13.5" customHeight="1" x14ac:dyDescent="0.3">
      <c r="B717" s="513" t="e">
        <f>'EVOX Top Level BOM'!#REF!</f>
        <v>#REF!</v>
      </c>
      <c r="C717" s="351" t="e">
        <f>'EVOX Top Level BOM'!#REF!</f>
        <v>#REF!</v>
      </c>
      <c r="D717" s="351" t="e">
        <f>'EVOX Top Level BOM'!#REF!</f>
        <v>#REF!</v>
      </c>
      <c r="E717" s="586" t="e">
        <f>'EVOX Top Level BOM'!#REF!</f>
        <v>#REF!</v>
      </c>
      <c r="F717" s="586" t="e">
        <f>'EVOX Top Level BOM'!#REF!</f>
        <v>#REF!</v>
      </c>
      <c r="G717" s="586" t="e">
        <f>'EVOX Top Level BOM'!#REF!</f>
        <v>#REF!</v>
      </c>
      <c r="H717" s="491" t="e">
        <f>'EVOX Top Level BOM'!#REF!</f>
        <v>#REF!</v>
      </c>
      <c r="I717" s="655" t="e">
        <f>'EVOX Top Level BOM'!#REF!</f>
        <v>#REF!</v>
      </c>
      <c r="J717" s="490" t="e">
        <f>'EVOX Top Level BOM'!#REF!</f>
        <v>#REF!</v>
      </c>
      <c r="K717" s="761"/>
      <c r="L717" s="761"/>
      <c r="M717" s="761"/>
      <c r="N717" s="764"/>
      <c r="O717" s="763"/>
      <c r="P717" s="723"/>
      <c r="Q717" s="458"/>
      <c r="R717" s="513"/>
      <c r="S717" s="348"/>
      <c r="T717" s="348"/>
      <c r="U717" s="348"/>
      <c r="V717" s="348"/>
      <c r="W717" s="348"/>
      <c r="X717" s="351"/>
      <c r="Y717" s="351"/>
      <c r="Z717" s="351"/>
      <c r="AA717" s="351"/>
      <c r="AB717" s="351"/>
      <c r="AC717" s="351"/>
      <c r="AD717" s="348"/>
      <c r="AE717" s="348"/>
      <c r="AF717" s="348"/>
      <c r="AG717" s="452"/>
      <c r="AH717" s="348"/>
      <c r="AI717" s="348"/>
      <c r="AJ717" s="348"/>
      <c r="AK717" s="348"/>
      <c r="AL717" s="348"/>
      <c r="AM717" s="348"/>
      <c r="AN717" s="348"/>
      <c r="AO717" s="348"/>
      <c r="AP717" s="348"/>
      <c r="AQ717" s="348"/>
      <c r="AR717" s="357"/>
      <c r="AS717" s="357"/>
      <c r="AT717" s="347"/>
      <c r="AU717" s="348"/>
      <c r="AV717" s="348"/>
      <c r="AW717" s="349"/>
      <c r="AX717" s="348"/>
      <c r="AY717" s="348"/>
      <c r="AZ717" s="348"/>
      <c r="BA717" s="348"/>
      <c r="BB717" s="348"/>
      <c r="BC717" s="348"/>
      <c r="BD717" s="348"/>
      <c r="BE717" s="302"/>
      <c r="BF717" s="294"/>
    </row>
    <row r="718" spans="1:58" ht="13.5" customHeight="1" x14ac:dyDescent="0.3">
      <c r="B718" s="513" t="e">
        <f>'EVOX Top Level BOM'!#REF!</f>
        <v>#REF!</v>
      </c>
      <c r="C718" s="351" t="e">
        <f>'EVOX Top Level BOM'!#REF!</f>
        <v>#REF!</v>
      </c>
      <c r="D718" s="351" t="e">
        <f>'EVOX Top Level BOM'!#REF!</f>
        <v>#REF!</v>
      </c>
      <c r="E718" s="586" t="e">
        <f>'EVOX Top Level BOM'!#REF!</f>
        <v>#REF!</v>
      </c>
      <c r="F718" s="586" t="e">
        <f>'EVOX Top Level BOM'!#REF!</f>
        <v>#REF!</v>
      </c>
      <c r="G718" s="586" t="e">
        <f>'EVOX Top Level BOM'!#REF!</f>
        <v>#REF!</v>
      </c>
      <c r="H718" s="491" t="e">
        <f>'EVOX Top Level BOM'!#REF!</f>
        <v>#REF!</v>
      </c>
      <c r="I718" s="655" t="e">
        <f>'EVOX Top Level BOM'!#REF!</f>
        <v>#REF!</v>
      </c>
      <c r="J718" s="490" t="e">
        <f>'EVOX Top Level BOM'!#REF!</f>
        <v>#REF!</v>
      </c>
      <c r="K718" s="761"/>
      <c r="L718" s="761"/>
      <c r="M718" s="761"/>
      <c r="N718" s="764"/>
      <c r="O718" s="763"/>
      <c r="P718" s="723"/>
      <c r="Q718" s="458"/>
      <c r="R718" s="513"/>
      <c r="S718" s="348"/>
      <c r="T718" s="348"/>
      <c r="U718" s="348"/>
      <c r="V718" s="348"/>
      <c r="W718" s="348"/>
      <c r="X718" s="351"/>
      <c r="Y718" s="351"/>
      <c r="Z718" s="351"/>
      <c r="AA718" s="351"/>
      <c r="AB718" s="351"/>
      <c r="AC718" s="351"/>
      <c r="AD718" s="348"/>
      <c r="AE718" s="348"/>
      <c r="AF718" s="348"/>
      <c r="AG718" s="452"/>
      <c r="AH718" s="348"/>
      <c r="AI718" s="348"/>
      <c r="AJ718" s="348"/>
      <c r="AK718" s="348"/>
      <c r="AL718" s="348"/>
      <c r="AM718" s="348"/>
      <c r="AN718" s="348"/>
      <c r="AO718" s="348"/>
      <c r="AP718" s="348"/>
      <c r="AQ718" s="348"/>
      <c r="AR718" s="357"/>
      <c r="AS718" s="357"/>
      <c r="AT718" s="347"/>
      <c r="AU718" s="348"/>
      <c r="AV718" s="348"/>
      <c r="AW718" s="349"/>
      <c r="AX718" s="348"/>
      <c r="AY718" s="348"/>
      <c r="AZ718" s="348"/>
      <c r="BA718" s="348"/>
      <c r="BB718" s="348"/>
      <c r="BC718" s="348"/>
      <c r="BD718" s="348"/>
      <c r="BE718" s="302"/>
      <c r="BF718" s="294"/>
    </row>
    <row r="719" spans="1:58" ht="13.5" customHeight="1" x14ac:dyDescent="0.3">
      <c r="B719" s="513" t="e">
        <f>'EVOX Top Level BOM'!#REF!</f>
        <v>#REF!</v>
      </c>
      <c r="C719" s="351" t="e">
        <f>'EVOX Top Level BOM'!#REF!</f>
        <v>#REF!</v>
      </c>
      <c r="D719" s="351" t="e">
        <f>'EVOX Top Level BOM'!#REF!</f>
        <v>#REF!</v>
      </c>
      <c r="E719" s="586" t="e">
        <f>'EVOX Top Level BOM'!#REF!</f>
        <v>#REF!</v>
      </c>
      <c r="F719" s="586" t="e">
        <f>'EVOX Top Level BOM'!#REF!</f>
        <v>#REF!</v>
      </c>
      <c r="G719" s="586" t="e">
        <f>'EVOX Top Level BOM'!#REF!</f>
        <v>#REF!</v>
      </c>
      <c r="H719" s="491" t="e">
        <f>'EVOX Top Level BOM'!#REF!</f>
        <v>#REF!</v>
      </c>
      <c r="I719" s="653" t="e">
        <f>'EVOX Top Level BOM'!#REF!</f>
        <v>#REF!</v>
      </c>
      <c r="J719" s="490" t="e">
        <f>'EVOX Top Level BOM'!#REF!</f>
        <v>#REF!</v>
      </c>
      <c r="K719" s="761"/>
      <c r="L719" s="761"/>
      <c r="M719" s="761"/>
      <c r="N719" s="764"/>
      <c r="O719" s="763"/>
      <c r="P719" s="723"/>
      <c r="Q719" s="458"/>
      <c r="R719" s="513"/>
      <c r="S719" s="348"/>
      <c r="T719" s="348"/>
      <c r="U719" s="348"/>
      <c r="V719" s="348"/>
      <c r="W719" s="348"/>
      <c r="X719" s="351"/>
      <c r="Y719" s="351"/>
      <c r="Z719" s="351"/>
      <c r="AA719" s="351"/>
      <c r="AB719" s="351"/>
      <c r="AC719" s="351"/>
      <c r="AD719" s="348"/>
      <c r="AE719" s="348"/>
      <c r="AF719" s="348"/>
      <c r="AG719" s="452"/>
      <c r="AH719" s="348"/>
      <c r="AI719" s="348"/>
      <c r="AJ719" s="348"/>
      <c r="AK719" s="348"/>
      <c r="AL719" s="348"/>
      <c r="AM719" s="348"/>
      <c r="AN719" s="348"/>
      <c r="AO719" s="348"/>
      <c r="AP719" s="348"/>
      <c r="AQ719" s="348"/>
      <c r="AR719" s="357"/>
      <c r="AS719" s="357"/>
      <c r="AT719" s="347"/>
      <c r="AU719" s="348"/>
      <c r="AV719" s="348"/>
      <c r="AW719" s="349"/>
      <c r="AX719" s="348"/>
      <c r="AY719" s="348"/>
      <c r="AZ719" s="348"/>
      <c r="BA719" s="348"/>
      <c r="BB719" s="348"/>
      <c r="BC719" s="348"/>
      <c r="BD719" s="348"/>
      <c r="BE719" s="302"/>
      <c r="BF719" s="294"/>
    </row>
    <row r="720" spans="1:58" ht="13.5" customHeight="1" x14ac:dyDescent="0.3">
      <c r="B720" s="513" t="e">
        <f>'EVOX Top Level BOM'!#REF!</f>
        <v>#REF!</v>
      </c>
      <c r="C720" s="351" t="e">
        <f>'EVOX Top Level BOM'!#REF!</f>
        <v>#REF!</v>
      </c>
      <c r="D720" s="351" t="e">
        <f>'EVOX Top Level BOM'!#REF!</f>
        <v>#REF!</v>
      </c>
      <c r="E720" s="586" t="e">
        <f>'EVOX Top Level BOM'!#REF!</f>
        <v>#REF!</v>
      </c>
      <c r="F720" s="586" t="e">
        <f>'EVOX Top Level BOM'!#REF!</f>
        <v>#REF!</v>
      </c>
      <c r="G720" s="586" t="e">
        <f>'EVOX Top Level BOM'!#REF!</f>
        <v>#REF!</v>
      </c>
      <c r="H720" s="491" t="e">
        <f>'EVOX Top Level BOM'!#REF!</f>
        <v>#REF!</v>
      </c>
      <c r="I720" s="653" t="e">
        <f>'EVOX Top Level BOM'!#REF!</f>
        <v>#REF!</v>
      </c>
      <c r="J720" s="490" t="e">
        <f>'EVOX Top Level BOM'!#REF!</f>
        <v>#REF!</v>
      </c>
      <c r="K720" s="761"/>
      <c r="L720" s="761"/>
      <c r="M720" s="783"/>
      <c r="N720" s="764"/>
      <c r="O720" s="763"/>
      <c r="P720" s="723"/>
      <c r="Q720" s="458"/>
      <c r="R720" s="513"/>
      <c r="S720" s="348"/>
      <c r="T720" s="348"/>
      <c r="U720" s="348"/>
      <c r="V720" s="348"/>
      <c r="W720" s="348"/>
      <c r="X720" s="351"/>
      <c r="Y720" s="351"/>
      <c r="Z720" s="351"/>
      <c r="AA720" s="351"/>
      <c r="AB720" s="351"/>
      <c r="AC720" s="351"/>
      <c r="AD720" s="348"/>
      <c r="AE720" s="348"/>
      <c r="AF720" s="348"/>
      <c r="AG720" s="452"/>
      <c r="AH720" s="348"/>
      <c r="AI720" s="348"/>
      <c r="AJ720" s="348"/>
      <c r="AK720" s="348"/>
      <c r="AL720" s="348"/>
      <c r="AM720" s="348"/>
      <c r="AN720" s="348"/>
      <c r="AO720" s="348"/>
      <c r="AP720" s="348"/>
      <c r="AQ720" s="348"/>
      <c r="AR720" s="357"/>
      <c r="AS720" s="357"/>
      <c r="AT720" s="347"/>
      <c r="AU720" s="348"/>
      <c r="AV720" s="348"/>
      <c r="AW720" s="349"/>
      <c r="AX720" s="348"/>
      <c r="AY720" s="348"/>
      <c r="AZ720" s="348"/>
      <c r="BA720" s="348"/>
      <c r="BB720" s="348"/>
      <c r="BC720" s="348"/>
      <c r="BD720" s="348"/>
      <c r="BE720" s="302"/>
      <c r="BF720" s="294"/>
    </row>
    <row r="721" spans="1:58" ht="13.5" customHeight="1" x14ac:dyDescent="0.3">
      <c r="B721" s="513" t="e">
        <f>'EVOX Top Level BOM'!#REF!</f>
        <v>#REF!</v>
      </c>
      <c r="C721" s="351" t="e">
        <f>'EVOX Top Level BOM'!#REF!</f>
        <v>#REF!</v>
      </c>
      <c r="D721" s="351" t="e">
        <f>'EVOX Top Level BOM'!#REF!</f>
        <v>#REF!</v>
      </c>
      <c r="E721" s="586" t="e">
        <f>'EVOX Top Level BOM'!#REF!</f>
        <v>#REF!</v>
      </c>
      <c r="F721" s="586" t="e">
        <f>'EVOX Top Level BOM'!#REF!</f>
        <v>#REF!</v>
      </c>
      <c r="G721" s="586" t="e">
        <f>'EVOX Top Level BOM'!#REF!</f>
        <v>#REF!</v>
      </c>
      <c r="H721" s="491" t="e">
        <f>'EVOX Top Level BOM'!#REF!</f>
        <v>#REF!</v>
      </c>
      <c r="I721" s="653" t="e">
        <f>'EVOX Top Level BOM'!#REF!</f>
        <v>#REF!</v>
      </c>
      <c r="J721" s="490" t="e">
        <f>'EVOX Top Level BOM'!#REF!</f>
        <v>#REF!</v>
      </c>
      <c r="K721" s="761"/>
      <c r="L721" s="761"/>
      <c r="M721" s="761"/>
      <c r="N721" s="764"/>
      <c r="O721" s="763"/>
      <c r="P721" s="723"/>
      <c r="Q721" s="458"/>
      <c r="R721" s="513"/>
      <c r="S721" s="348"/>
      <c r="T721" s="348"/>
      <c r="U721" s="348"/>
      <c r="V721" s="348"/>
      <c r="W721" s="348"/>
      <c r="X721" s="351"/>
      <c r="Y721" s="351"/>
      <c r="Z721" s="351"/>
      <c r="AA721" s="351"/>
      <c r="AB721" s="351"/>
      <c r="AC721" s="351"/>
      <c r="AD721" s="348"/>
      <c r="AE721" s="348"/>
      <c r="AF721" s="348"/>
      <c r="AG721" s="452"/>
      <c r="AH721" s="348"/>
      <c r="AI721" s="348"/>
      <c r="AJ721" s="348"/>
      <c r="AK721" s="348"/>
      <c r="AL721" s="348"/>
      <c r="AM721" s="348"/>
      <c r="AN721" s="348"/>
      <c r="AO721" s="348"/>
      <c r="AP721" s="348"/>
      <c r="AQ721" s="348"/>
      <c r="AR721" s="357"/>
      <c r="AS721" s="357"/>
      <c r="AT721" s="347"/>
      <c r="AU721" s="348"/>
      <c r="AV721" s="348"/>
      <c r="AW721" s="349"/>
      <c r="AX721" s="348"/>
      <c r="AY721" s="348"/>
      <c r="AZ721" s="348"/>
      <c r="BA721" s="348"/>
      <c r="BB721" s="348"/>
      <c r="BC721" s="348"/>
      <c r="BD721" s="348"/>
      <c r="BE721" s="302"/>
      <c r="BF721" s="294"/>
    </row>
    <row r="722" spans="1:58" ht="14.4" x14ac:dyDescent="0.3">
      <c r="B722" s="513" t="e">
        <f>'EVOX Top Level BOM'!#REF!</f>
        <v>#REF!</v>
      </c>
      <c r="C722" s="351" t="e">
        <f>'EVOX Top Level BOM'!#REF!</f>
        <v>#REF!</v>
      </c>
      <c r="D722" s="351" t="e">
        <f>'EVOX Top Level BOM'!#REF!</f>
        <v>#REF!</v>
      </c>
      <c r="E722" s="351" t="e">
        <f>'EVOX Top Level BOM'!#REF!</f>
        <v>#REF!</v>
      </c>
      <c r="F722" s="586" t="e">
        <f>'EVOX Top Level BOM'!#REF!</f>
        <v>#REF!</v>
      </c>
      <c r="G722" s="586" t="e">
        <f>'EVOX Top Level BOM'!#REF!</f>
        <v>#REF!</v>
      </c>
      <c r="H722" s="491" t="e">
        <f>'EVOX Top Level BOM'!#REF!</f>
        <v>#REF!</v>
      </c>
      <c r="I722" s="653" t="e">
        <f>'EVOX Top Level BOM'!#REF!</f>
        <v>#REF!</v>
      </c>
      <c r="J722" s="490" t="e">
        <f>'EVOX Top Level BOM'!#REF!</f>
        <v>#REF!</v>
      </c>
      <c r="K722" s="761"/>
      <c r="L722" s="761"/>
      <c r="M722" s="761"/>
      <c r="N722" s="764"/>
      <c r="O722" s="763"/>
      <c r="P722" s="723"/>
      <c r="Q722" s="458"/>
      <c r="R722" s="513"/>
      <c r="S722" s="348"/>
      <c r="T722" s="348"/>
      <c r="U722" s="348"/>
      <c r="V722" s="348"/>
      <c r="W722" s="348"/>
      <c r="X722" s="351"/>
      <c r="Y722" s="351"/>
      <c r="Z722" s="351"/>
      <c r="AA722" s="351"/>
      <c r="AB722" s="351"/>
      <c r="AC722" s="351"/>
      <c r="AD722" s="348"/>
      <c r="AE722" s="348"/>
      <c r="AF722" s="348"/>
      <c r="AG722" s="452"/>
      <c r="AH722" s="348"/>
      <c r="AI722" s="348"/>
      <c r="AJ722" s="348"/>
      <c r="AK722" s="348"/>
      <c r="AL722" s="348"/>
      <c r="AM722" s="348"/>
      <c r="AN722" s="348"/>
      <c r="AO722" s="348"/>
      <c r="AP722" s="348"/>
      <c r="AQ722" s="348"/>
      <c r="AR722" s="357"/>
      <c r="AS722" s="357"/>
      <c r="AT722" s="347"/>
      <c r="AU722" s="348"/>
      <c r="AV722" s="348"/>
      <c r="AW722" s="349"/>
      <c r="AX722" s="348"/>
      <c r="AY722" s="348"/>
      <c r="AZ722" s="348"/>
      <c r="BA722" s="348"/>
      <c r="BB722" s="348"/>
      <c r="BC722" s="348"/>
      <c r="BD722" s="348"/>
      <c r="BF722" s="294"/>
    </row>
    <row r="723" spans="1:58" ht="14.4" x14ac:dyDescent="0.3">
      <c r="B723" s="513" t="e">
        <f>'EVOX Top Level BOM'!#REF!</f>
        <v>#REF!</v>
      </c>
      <c r="C723" s="351" t="e">
        <f>'EVOX Top Level BOM'!#REF!</f>
        <v>#REF!</v>
      </c>
      <c r="D723" s="351" t="e">
        <f>'EVOX Top Level BOM'!#REF!</f>
        <v>#REF!</v>
      </c>
      <c r="E723" s="351" t="e">
        <f>'EVOX Top Level BOM'!#REF!</f>
        <v>#REF!</v>
      </c>
      <c r="F723" s="586" t="e">
        <f>'EVOX Top Level BOM'!#REF!</f>
        <v>#REF!</v>
      </c>
      <c r="G723" s="586" t="e">
        <f>'EVOX Top Level BOM'!#REF!</f>
        <v>#REF!</v>
      </c>
      <c r="H723" s="491" t="e">
        <f>'EVOX Top Level BOM'!#REF!</f>
        <v>#REF!</v>
      </c>
      <c r="I723" s="655" t="e">
        <f>'EVOX Top Level BOM'!#REF!</f>
        <v>#REF!</v>
      </c>
      <c r="J723" s="490" t="e">
        <f>'EVOX Top Level BOM'!#REF!</f>
        <v>#REF!</v>
      </c>
      <c r="K723" s="761"/>
      <c r="L723" s="761"/>
      <c r="M723" s="761"/>
      <c r="N723" s="764"/>
      <c r="O723" s="763"/>
      <c r="P723" s="723"/>
      <c r="Q723" s="458"/>
      <c r="R723" s="513"/>
      <c r="S723" s="348"/>
      <c r="T723" s="348"/>
      <c r="U723" s="348"/>
      <c r="V723" s="348"/>
      <c r="W723" s="348"/>
      <c r="X723" s="351"/>
      <c r="Y723" s="351"/>
      <c r="Z723" s="351"/>
      <c r="AA723" s="351"/>
      <c r="AB723" s="351"/>
      <c r="AC723" s="351"/>
      <c r="AD723" s="348"/>
      <c r="AE723" s="348"/>
      <c r="AF723" s="348"/>
      <c r="AG723" s="452"/>
      <c r="AH723" s="348"/>
      <c r="AI723" s="348"/>
      <c r="AJ723" s="348"/>
      <c r="AK723" s="348"/>
      <c r="AL723" s="348"/>
      <c r="AM723" s="348"/>
      <c r="AN723" s="348"/>
      <c r="AO723" s="348"/>
      <c r="AP723" s="348"/>
      <c r="AQ723" s="348"/>
      <c r="AR723" s="357"/>
      <c r="AS723" s="357"/>
      <c r="AT723" s="347"/>
      <c r="AU723" s="348"/>
      <c r="AV723" s="348"/>
      <c r="AW723" s="349"/>
      <c r="AX723" s="348"/>
      <c r="AY723" s="348"/>
      <c r="AZ723" s="348"/>
      <c r="BA723" s="348"/>
      <c r="BB723" s="348"/>
      <c r="BC723" s="348"/>
      <c r="BD723" s="348"/>
      <c r="BF723" s="294"/>
    </row>
    <row r="724" spans="1:58" ht="14.4" x14ac:dyDescent="0.3">
      <c r="B724" s="513" t="e">
        <f>'EVOX Top Level BOM'!#REF!</f>
        <v>#REF!</v>
      </c>
      <c r="C724" s="351" t="e">
        <f>'EVOX Top Level BOM'!#REF!</f>
        <v>#REF!</v>
      </c>
      <c r="D724" s="351" t="e">
        <f>'EVOX Top Level BOM'!#REF!</f>
        <v>#REF!</v>
      </c>
      <c r="E724" s="351" t="e">
        <f>'EVOX Top Level BOM'!#REF!</f>
        <v>#REF!</v>
      </c>
      <c r="F724" s="586" t="e">
        <f>'EVOX Top Level BOM'!#REF!</f>
        <v>#REF!</v>
      </c>
      <c r="G724" s="586" t="e">
        <f>'EVOX Top Level BOM'!#REF!</f>
        <v>#REF!</v>
      </c>
      <c r="H724" s="491" t="e">
        <f>'EVOX Top Level BOM'!#REF!</f>
        <v>#REF!</v>
      </c>
      <c r="I724" s="655" t="e">
        <f>'EVOX Top Level BOM'!#REF!</f>
        <v>#REF!</v>
      </c>
      <c r="J724" s="490" t="e">
        <f>'EVOX Top Level BOM'!#REF!</f>
        <v>#REF!</v>
      </c>
      <c r="K724" s="761"/>
      <c r="L724" s="761"/>
      <c r="M724" s="761"/>
      <c r="N724" s="764"/>
      <c r="O724" s="763"/>
      <c r="P724" s="723"/>
      <c r="Q724" s="458"/>
      <c r="R724" s="513"/>
      <c r="S724" s="348"/>
      <c r="T724" s="348"/>
      <c r="U724" s="348"/>
      <c r="V724" s="348"/>
      <c r="W724" s="348"/>
      <c r="X724" s="351"/>
      <c r="Y724" s="351"/>
      <c r="Z724" s="351"/>
      <c r="AA724" s="351"/>
      <c r="AB724" s="351"/>
      <c r="AC724" s="351"/>
      <c r="AD724" s="348"/>
      <c r="AE724" s="348"/>
      <c r="AF724" s="348"/>
      <c r="AG724" s="452"/>
      <c r="AH724" s="348"/>
      <c r="AI724" s="348"/>
      <c r="AJ724" s="348"/>
      <c r="AK724" s="348"/>
      <c r="AL724" s="348"/>
      <c r="AM724" s="348"/>
      <c r="AN724" s="348"/>
      <c r="AO724" s="348"/>
      <c r="AP724" s="348"/>
      <c r="AQ724" s="348"/>
      <c r="AR724" s="357"/>
      <c r="AS724" s="357"/>
      <c r="AT724" s="347"/>
      <c r="AU724" s="348"/>
      <c r="AV724" s="348"/>
      <c r="AW724" s="349"/>
      <c r="AX724" s="348"/>
      <c r="AY724" s="348"/>
      <c r="AZ724" s="348"/>
      <c r="BA724" s="348"/>
      <c r="BB724" s="348"/>
      <c r="BC724" s="348"/>
      <c r="BD724" s="348"/>
      <c r="BF724" s="294"/>
    </row>
    <row r="725" spans="1:58" ht="14.4" x14ac:dyDescent="0.3">
      <c r="B725" s="513" t="e">
        <f>'EVOX Top Level BOM'!#REF!</f>
        <v>#REF!</v>
      </c>
      <c r="C725" s="351" t="e">
        <f>'EVOX Top Level BOM'!#REF!</f>
        <v>#REF!</v>
      </c>
      <c r="D725" s="351" t="e">
        <f>'EVOX Top Level BOM'!#REF!</f>
        <v>#REF!</v>
      </c>
      <c r="E725" s="351" t="e">
        <f>'EVOX Top Level BOM'!#REF!</f>
        <v>#REF!</v>
      </c>
      <c r="F725" s="586" t="e">
        <f>'EVOX Top Level BOM'!#REF!</f>
        <v>#REF!</v>
      </c>
      <c r="G725" s="586" t="e">
        <f>'EVOX Top Level BOM'!#REF!</f>
        <v>#REF!</v>
      </c>
      <c r="H725" s="586" t="e">
        <f>'EVOX Top Level BOM'!#REF!</f>
        <v>#REF!</v>
      </c>
      <c r="I725" s="653" t="e">
        <f>'EVOX Top Level BOM'!#REF!</f>
        <v>#REF!</v>
      </c>
      <c r="J725" s="490" t="e">
        <f>'EVOX Top Level BOM'!#REF!</f>
        <v>#REF!</v>
      </c>
      <c r="K725" s="761"/>
      <c r="L725" s="761"/>
      <c r="M725" s="761"/>
      <c r="N725" s="764"/>
      <c r="O725" s="763"/>
      <c r="P725" s="723"/>
      <c r="Q725" s="458"/>
      <c r="R725" s="513"/>
      <c r="S725" s="348"/>
      <c r="T725" s="348"/>
      <c r="U725" s="348"/>
      <c r="V725" s="348"/>
      <c r="W725" s="348"/>
      <c r="X725" s="351"/>
      <c r="Y725" s="351"/>
      <c r="Z725" s="351"/>
      <c r="AA725" s="351"/>
      <c r="AB725" s="351"/>
      <c r="AC725" s="351"/>
      <c r="AD725" s="348"/>
      <c r="AE725" s="348"/>
      <c r="AF725" s="348"/>
      <c r="AG725" s="452"/>
      <c r="AH725" s="348"/>
      <c r="AI725" s="348"/>
      <c r="AJ725" s="348"/>
      <c r="AK725" s="348"/>
      <c r="AL725" s="348"/>
      <c r="AM725" s="348"/>
      <c r="AN725" s="348"/>
      <c r="AO725" s="348"/>
      <c r="AP725" s="348"/>
      <c r="AQ725" s="348"/>
      <c r="AR725" s="357"/>
      <c r="AS725" s="357"/>
      <c r="AT725" s="347"/>
      <c r="AU725" s="348"/>
      <c r="AV725" s="348"/>
      <c r="AW725" s="349"/>
      <c r="AX725" s="348"/>
      <c r="AY725" s="348"/>
      <c r="AZ725" s="348"/>
      <c r="BA725" s="348"/>
      <c r="BB725" s="348"/>
      <c r="BC725" s="348"/>
      <c r="BD725" s="348"/>
      <c r="BF725" s="294"/>
    </row>
    <row r="726" spans="1:58" ht="14.4" x14ac:dyDescent="0.3">
      <c r="B726" s="513" t="e">
        <f>'EVOX Top Level BOM'!#REF!</f>
        <v>#REF!</v>
      </c>
      <c r="C726" s="351" t="e">
        <f>'EVOX Top Level BOM'!#REF!</f>
        <v>#REF!</v>
      </c>
      <c r="D726" s="351" t="e">
        <f>'EVOX Top Level BOM'!#REF!</f>
        <v>#REF!</v>
      </c>
      <c r="E726" s="351" t="e">
        <f>'EVOX Top Level BOM'!#REF!</f>
        <v>#REF!</v>
      </c>
      <c r="F726" s="586" t="e">
        <f>'EVOX Top Level BOM'!#REF!</f>
        <v>#REF!</v>
      </c>
      <c r="G726" s="586" t="e">
        <f>'EVOX Top Level BOM'!#REF!</f>
        <v>#REF!</v>
      </c>
      <c r="H726" s="586" t="e">
        <f>'EVOX Top Level BOM'!#REF!</f>
        <v>#REF!</v>
      </c>
      <c r="I726" s="653" t="e">
        <f>'EVOX Top Level BOM'!#REF!</f>
        <v>#REF!</v>
      </c>
      <c r="J726" s="490" t="e">
        <f>'EVOX Top Level BOM'!#REF!</f>
        <v>#REF!</v>
      </c>
      <c r="K726" s="761"/>
      <c r="L726" s="761"/>
      <c r="M726" s="761"/>
      <c r="N726" s="764"/>
      <c r="O726" s="763"/>
      <c r="P726" s="723"/>
      <c r="Q726" s="458"/>
      <c r="R726" s="513"/>
      <c r="S726" s="348"/>
      <c r="T726" s="348"/>
      <c r="U726" s="348"/>
      <c r="V726" s="348"/>
      <c r="W726" s="348"/>
      <c r="X726" s="351"/>
      <c r="Y726" s="351"/>
      <c r="Z726" s="351"/>
      <c r="AA726" s="351"/>
      <c r="AB726" s="351"/>
      <c r="AC726" s="351"/>
      <c r="AD726" s="348"/>
      <c r="AE726" s="348"/>
      <c r="AF726" s="348"/>
      <c r="AG726" s="452"/>
      <c r="AH726" s="348"/>
      <c r="AI726" s="348"/>
      <c r="AJ726" s="348"/>
      <c r="AK726" s="348"/>
      <c r="AL726" s="348"/>
      <c r="AM726" s="348"/>
      <c r="AN726" s="348"/>
      <c r="AO726" s="348"/>
      <c r="AP726" s="348"/>
      <c r="AQ726" s="348"/>
      <c r="AR726" s="357"/>
      <c r="AS726" s="357"/>
      <c r="AT726" s="347"/>
      <c r="AU726" s="348"/>
      <c r="AV726" s="348"/>
      <c r="AW726" s="349"/>
      <c r="AX726" s="348"/>
      <c r="AY726" s="348"/>
      <c r="AZ726" s="348"/>
      <c r="BA726" s="348"/>
      <c r="BB726" s="348"/>
      <c r="BC726" s="348"/>
      <c r="BD726" s="348"/>
      <c r="BF726" s="294"/>
    </row>
    <row r="727" spans="1:58" ht="14.4" x14ac:dyDescent="0.3">
      <c r="B727" s="513" t="e">
        <f>'EVOX Top Level BOM'!#REF!</f>
        <v>#REF!</v>
      </c>
      <c r="C727" s="351" t="e">
        <f>'EVOX Top Level BOM'!#REF!</f>
        <v>#REF!</v>
      </c>
      <c r="D727" s="351" t="e">
        <f>'EVOX Top Level BOM'!#REF!</f>
        <v>#REF!</v>
      </c>
      <c r="E727" s="351" t="e">
        <f>'EVOX Top Level BOM'!#REF!</f>
        <v>#REF!</v>
      </c>
      <c r="F727" s="586" t="e">
        <f>'EVOX Top Level BOM'!#REF!</f>
        <v>#REF!</v>
      </c>
      <c r="G727" s="586" t="e">
        <f>'EVOX Top Level BOM'!#REF!</f>
        <v>#REF!</v>
      </c>
      <c r="H727" s="491" t="e">
        <f>'EVOX Top Level BOM'!#REF!</f>
        <v>#REF!</v>
      </c>
      <c r="I727" s="655" t="e">
        <f>'EVOX Top Level BOM'!#REF!</f>
        <v>#REF!</v>
      </c>
      <c r="J727" s="492" t="e">
        <f>'EVOX Top Level BOM'!#REF!</f>
        <v>#REF!</v>
      </c>
      <c r="K727" s="761"/>
      <c r="L727" s="761"/>
      <c r="M727" s="761"/>
      <c r="N727" s="764"/>
      <c r="O727" s="763"/>
      <c r="P727" s="723"/>
      <c r="Q727" s="458"/>
      <c r="R727" s="513"/>
      <c r="S727" s="348"/>
      <c r="T727" s="348"/>
      <c r="U727" s="348"/>
      <c r="V727" s="348"/>
      <c r="W727" s="348"/>
      <c r="X727" s="351"/>
      <c r="Y727" s="351"/>
      <c r="Z727" s="351"/>
      <c r="AA727" s="351"/>
      <c r="AB727" s="351"/>
      <c r="AC727" s="351"/>
      <c r="AD727" s="348"/>
      <c r="AE727" s="348"/>
      <c r="AF727" s="348"/>
      <c r="AG727" s="452"/>
      <c r="AH727" s="348"/>
      <c r="AI727" s="348"/>
      <c r="AJ727" s="348"/>
      <c r="AK727" s="348"/>
      <c r="AL727" s="348"/>
      <c r="AM727" s="348"/>
      <c r="AN727" s="348"/>
      <c r="AO727" s="348"/>
      <c r="AP727" s="348"/>
      <c r="AQ727" s="348"/>
      <c r="AR727" s="357"/>
      <c r="AS727" s="357"/>
      <c r="AT727" s="347"/>
      <c r="AU727" s="348"/>
      <c r="AV727" s="348"/>
      <c r="AW727" s="349"/>
      <c r="AX727" s="348"/>
      <c r="AY727" s="348"/>
      <c r="AZ727" s="348"/>
      <c r="BA727" s="348"/>
      <c r="BB727" s="348"/>
      <c r="BC727" s="348"/>
      <c r="BD727" s="348"/>
      <c r="BF727" s="294"/>
    </row>
    <row r="728" spans="1:58" ht="14.4" x14ac:dyDescent="0.3">
      <c r="B728" s="513" t="e">
        <f>'EVOX Top Level BOM'!#REF!</f>
        <v>#REF!</v>
      </c>
      <c r="C728" s="351" t="e">
        <f>'EVOX Top Level BOM'!#REF!</f>
        <v>#REF!</v>
      </c>
      <c r="D728" s="351" t="e">
        <f>'EVOX Top Level BOM'!#REF!</f>
        <v>#REF!</v>
      </c>
      <c r="E728" s="351" t="e">
        <f>'EVOX Top Level BOM'!#REF!</f>
        <v>#REF!</v>
      </c>
      <c r="F728" s="586" t="e">
        <f>'EVOX Top Level BOM'!#REF!</f>
        <v>#REF!</v>
      </c>
      <c r="G728" s="586" t="e">
        <f>'EVOX Top Level BOM'!#REF!</f>
        <v>#REF!</v>
      </c>
      <c r="H728" s="586" t="e">
        <f>'EVOX Top Level BOM'!#REF!</f>
        <v>#REF!</v>
      </c>
      <c r="I728" s="654" t="e">
        <f>'EVOX Top Level BOM'!#REF!</f>
        <v>#REF!</v>
      </c>
      <c r="J728" s="461" t="e">
        <f>'EVOX Top Level BOM'!#REF!</f>
        <v>#REF!</v>
      </c>
      <c r="K728" s="761"/>
      <c r="L728" s="761"/>
      <c r="M728" s="761"/>
      <c r="N728" s="764"/>
      <c r="O728" s="763"/>
      <c r="P728" s="723"/>
      <c r="Q728" s="458"/>
      <c r="R728" s="513"/>
      <c r="S728" s="348"/>
      <c r="T728" s="348"/>
      <c r="U728" s="348"/>
      <c r="V728" s="348"/>
      <c r="W728" s="348"/>
      <c r="X728" s="351"/>
      <c r="Y728" s="351"/>
      <c r="Z728" s="351"/>
      <c r="AA728" s="351"/>
      <c r="AB728" s="351"/>
      <c r="AC728" s="351"/>
      <c r="AD728" s="348"/>
      <c r="AE728" s="348"/>
      <c r="AF728" s="348"/>
      <c r="AG728" s="452"/>
      <c r="AH728" s="348"/>
      <c r="AI728" s="348"/>
      <c r="AJ728" s="348"/>
      <c r="AK728" s="348"/>
      <c r="AL728" s="348"/>
      <c r="AM728" s="348"/>
      <c r="AN728" s="348"/>
      <c r="AO728" s="348"/>
      <c r="AP728" s="348"/>
      <c r="AQ728" s="348"/>
      <c r="AR728" s="357"/>
      <c r="AS728" s="357"/>
      <c r="AT728" s="347"/>
      <c r="AU728" s="348"/>
      <c r="AV728" s="348"/>
      <c r="AW728" s="349"/>
      <c r="AX728" s="348"/>
      <c r="AY728" s="348"/>
      <c r="AZ728" s="348"/>
      <c r="BA728" s="348"/>
      <c r="BB728" s="348"/>
      <c r="BC728" s="348"/>
      <c r="BD728" s="348"/>
      <c r="BF728" s="294"/>
    </row>
    <row r="729" spans="1:58" ht="14.4" x14ac:dyDescent="0.3">
      <c r="A729" s="528"/>
      <c r="B729" s="529" t="e">
        <f>'EVOX Top Level BOM'!#REF!</f>
        <v>#REF!</v>
      </c>
      <c r="C729" s="532" t="e">
        <f>'EVOX Top Level BOM'!#REF!</f>
        <v>#REF!</v>
      </c>
      <c r="D729" s="532" t="e">
        <f>'EVOX Top Level BOM'!#REF!</f>
        <v>#REF!</v>
      </c>
      <c r="E729" s="532" t="e">
        <f>'EVOX Top Level BOM'!#REF!</f>
        <v>#REF!</v>
      </c>
      <c r="F729" s="587" t="e">
        <f>'EVOX Top Level BOM'!#REF!</f>
        <v>#REF!</v>
      </c>
      <c r="G729" s="587" t="e">
        <f>'EVOX Top Level BOM'!#REF!</f>
        <v>#REF!</v>
      </c>
      <c r="H729" s="587" t="e">
        <f>'EVOX Top Level BOM'!#REF!</f>
        <v>#REF!</v>
      </c>
      <c r="I729" s="530" t="e">
        <f>'EVOX Top Level BOM'!#REF!</f>
        <v>#REF!</v>
      </c>
      <c r="J729" s="531" t="e">
        <f>'EVOX Top Level BOM'!#REF!</f>
        <v>#REF!</v>
      </c>
      <c r="K729" s="761"/>
      <c r="L729" s="761"/>
      <c r="M729" s="761"/>
      <c r="N729" s="764"/>
      <c r="O729" s="763"/>
      <c r="P729" s="723"/>
      <c r="Q729" s="348"/>
      <c r="R729" s="513"/>
      <c r="S729" s="348"/>
      <c r="T729" s="348"/>
      <c r="U729" s="348"/>
      <c r="V729" s="348"/>
      <c r="W729" s="348"/>
      <c r="X729" s="351"/>
      <c r="Y729" s="351"/>
      <c r="Z729" s="351"/>
      <c r="AA729" s="351"/>
      <c r="AB729" s="351"/>
      <c r="AC729" s="351"/>
      <c r="AD729" s="348"/>
      <c r="AE729" s="348"/>
      <c r="AF729" s="348"/>
      <c r="AG729" s="452"/>
      <c r="AH729" s="348"/>
      <c r="AI729" s="348"/>
      <c r="AJ729" s="348"/>
      <c r="AK729" s="348"/>
      <c r="AL729" s="348"/>
      <c r="AM729" s="348"/>
      <c r="AN729" s="348"/>
      <c r="AO729" s="348"/>
      <c r="AP729" s="348"/>
      <c r="AQ729" s="348"/>
      <c r="AR729" s="357"/>
      <c r="AS729" s="357"/>
      <c r="AT729" s="347"/>
      <c r="AU729" s="348"/>
      <c r="AV729" s="348"/>
      <c r="AW729" s="349"/>
      <c r="AX729" s="348"/>
      <c r="AY729" s="348"/>
      <c r="AZ729" s="348"/>
      <c r="BA729" s="348"/>
      <c r="BB729" s="348"/>
      <c r="BC729" s="348"/>
      <c r="BD729" s="348"/>
      <c r="BF729" s="294"/>
    </row>
    <row r="730" spans="1:58" ht="14.4" x14ac:dyDescent="0.3">
      <c r="B730" s="513" t="e">
        <f>'EVOX Top Level BOM'!#REF!</f>
        <v>#REF!</v>
      </c>
      <c r="C730" s="351" t="e">
        <f>'EVOX Top Level BOM'!#REF!</f>
        <v>#REF!</v>
      </c>
      <c r="D730" s="351" t="e">
        <f>'EVOX Top Level BOM'!#REF!</f>
        <v>#REF!</v>
      </c>
      <c r="E730" s="351" t="e">
        <f>'EVOX Top Level BOM'!#REF!</f>
        <v>#REF!</v>
      </c>
      <c r="F730" s="586" t="e">
        <f>'EVOX Top Level BOM'!#REF!</f>
        <v>#REF!</v>
      </c>
      <c r="G730" s="586" t="e">
        <f>'EVOX Top Level BOM'!#REF!</f>
        <v>#REF!</v>
      </c>
      <c r="H730" s="586" t="e">
        <f>'EVOX Top Level BOM'!#REF!</f>
        <v>#REF!</v>
      </c>
      <c r="I730" s="653" t="e">
        <f>'EVOX Top Level BOM'!#REF!</f>
        <v>#REF!</v>
      </c>
      <c r="J730" s="490" t="e">
        <f>'EVOX Top Level BOM'!#REF!</f>
        <v>#REF!</v>
      </c>
      <c r="K730" s="761"/>
      <c r="L730" s="761"/>
      <c r="M730" s="761"/>
      <c r="N730" s="764"/>
      <c r="O730" s="763"/>
      <c r="P730" s="723"/>
      <c r="Q730" s="458"/>
      <c r="R730" s="513"/>
      <c r="S730" s="348"/>
      <c r="T730" s="348"/>
      <c r="U730" s="348"/>
      <c r="V730" s="348"/>
      <c r="W730" s="348"/>
      <c r="X730" s="351"/>
      <c r="Y730" s="351"/>
      <c r="Z730" s="351"/>
      <c r="AA730" s="351"/>
      <c r="AB730" s="351"/>
      <c r="AC730" s="351"/>
      <c r="AD730" s="348"/>
      <c r="AE730" s="348"/>
      <c r="AF730" s="348"/>
      <c r="AG730" s="452"/>
      <c r="AH730" s="348"/>
      <c r="AI730" s="348"/>
      <c r="AJ730" s="348"/>
      <c r="AK730" s="348"/>
      <c r="AL730" s="348"/>
      <c r="AM730" s="348"/>
      <c r="AN730" s="348"/>
      <c r="AO730" s="348"/>
      <c r="AP730" s="348"/>
      <c r="AQ730" s="348"/>
      <c r="AR730" s="357"/>
      <c r="AS730" s="357"/>
      <c r="AT730" s="347"/>
      <c r="AU730" s="348"/>
      <c r="AV730" s="348"/>
      <c r="AW730" s="349"/>
      <c r="AX730" s="348"/>
      <c r="AY730" s="348"/>
      <c r="AZ730" s="348"/>
      <c r="BA730" s="348"/>
      <c r="BB730" s="348"/>
      <c r="BC730" s="348"/>
      <c r="BD730" s="348"/>
      <c r="BF730" s="294"/>
    </row>
    <row r="731" spans="1:58" ht="14.4" x14ac:dyDescent="0.3">
      <c r="B731" s="513" t="e">
        <f>'EVOX Top Level BOM'!#REF!</f>
        <v>#REF!</v>
      </c>
      <c r="C731" s="351" t="e">
        <f>'EVOX Top Level BOM'!#REF!</f>
        <v>#REF!</v>
      </c>
      <c r="D731" s="351" t="e">
        <f>'EVOX Top Level BOM'!#REF!</f>
        <v>#REF!</v>
      </c>
      <c r="E731" s="351" t="e">
        <f>'EVOX Top Level BOM'!#REF!</f>
        <v>#REF!</v>
      </c>
      <c r="F731" s="586" t="e">
        <f>'EVOX Top Level BOM'!#REF!</f>
        <v>#REF!</v>
      </c>
      <c r="G731" s="586" t="e">
        <f>'EVOX Top Level BOM'!#REF!</f>
        <v>#REF!</v>
      </c>
      <c r="H731" s="586" t="e">
        <f>'EVOX Top Level BOM'!#REF!</f>
        <v>#REF!</v>
      </c>
      <c r="I731" s="653" t="e">
        <f>'EVOX Top Level BOM'!#REF!</f>
        <v>#REF!</v>
      </c>
      <c r="J731" s="490" t="e">
        <f>'EVOX Top Level BOM'!#REF!</f>
        <v>#REF!</v>
      </c>
      <c r="K731" s="761"/>
      <c r="L731" s="761"/>
      <c r="M731" s="761"/>
      <c r="N731" s="764"/>
      <c r="O731" s="763"/>
      <c r="P731" s="723"/>
      <c r="Q731" s="458"/>
      <c r="R731" s="513"/>
      <c r="S731" s="348"/>
      <c r="T731" s="348"/>
      <c r="U731" s="348"/>
      <c r="V731" s="348"/>
      <c r="W731" s="348"/>
      <c r="X731" s="351"/>
      <c r="Y731" s="351"/>
      <c r="Z731" s="351"/>
      <c r="AA731" s="351"/>
      <c r="AB731" s="351"/>
      <c r="AC731" s="351"/>
      <c r="AD731" s="348"/>
      <c r="AE731" s="348"/>
      <c r="AF731" s="348"/>
      <c r="AG731" s="452"/>
      <c r="AH731" s="348"/>
      <c r="AI731" s="348"/>
      <c r="AJ731" s="348"/>
      <c r="AK731" s="348"/>
      <c r="AL731" s="348"/>
      <c r="AM731" s="348"/>
      <c r="AN731" s="348"/>
      <c r="AO731" s="348"/>
      <c r="AP731" s="348"/>
      <c r="AQ731" s="348"/>
      <c r="AR731" s="357"/>
      <c r="AS731" s="357"/>
      <c r="AT731" s="347"/>
      <c r="AU731" s="348"/>
      <c r="AV731" s="348"/>
      <c r="AW731" s="349"/>
      <c r="AX731" s="348"/>
      <c r="AY731" s="348"/>
      <c r="AZ731" s="348"/>
      <c r="BA731" s="348"/>
      <c r="BB731" s="348"/>
      <c r="BC731" s="348"/>
      <c r="BD731" s="348"/>
      <c r="BF731" s="294"/>
    </row>
    <row r="732" spans="1:58" ht="14.4" x14ac:dyDescent="0.3">
      <c r="B732" s="513" t="e">
        <f>'EVOX Top Level BOM'!#REF!</f>
        <v>#REF!</v>
      </c>
      <c r="C732" s="351" t="e">
        <f>'EVOX Top Level BOM'!#REF!</f>
        <v>#REF!</v>
      </c>
      <c r="D732" s="351" t="e">
        <f>'EVOX Top Level BOM'!#REF!</f>
        <v>#REF!</v>
      </c>
      <c r="E732" s="351" t="e">
        <f>'EVOX Top Level BOM'!#REF!</f>
        <v>#REF!</v>
      </c>
      <c r="F732" s="586" t="e">
        <f>'EVOX Top Level BOM'!#REF!</f>
        <v>#REF!</v>
      </c>
      <c r="G732" s="586" t="e">
        <f>'EVOX Top Level BOM'!#REF!</f>
        <v>#REF!</v>
      </c>
      <c r="H732" s="586" t="e">
        <f>'EVOX Top Level BOM'!#REF!</f>
        <v>#REF!</v>
      </c>
      <c r="I732" s="653" t="e">
        <f>'EVOX Top Level BOM'!#REF!</f>
        <v>#REF!</v>
      </c>
      <c r="J732" s="490" t="e">
        <f>'EVOX Top Level BOM'!#REF!</f>
        <v>#REF!</v>
      </c>
      <c r="K732" s="761"/>
      <c r="L732" s="761"/>
      <c r="M732" s="761"/>
      <c r="N732" s="764"/>
      <c r="O732" s="763"/>
      <c r="P732" s="723"/>
      <c r="Q732" s="458"/>
      <c r="R732" s="513"/>
      <c r="S732" s="348"/>
      <c r="T732" s="348"/>
      <c r="U732" s="348"/>
      <c r="V732" s="348"/>
      <c r="W732" s="348"/>
      <c r="X732" s="351"/>
      <c r="Y732" s="351"/>
      <c r="Z732" s="351"/>
      <c r="AA732" s="351"/>
      <c r="AB732" s="351"/>
      <c r="AC732" s="351"/>
      <c r="AD732" s="348"/>
      <c r="AE732" s="348"/>
      <c r="AF732" s="348"/>
      <c r="AG732" s="452"/>
      <c r="AH732" s="348"/>
      <c r="AI732" s="348"/>
      <c r="AJ732" s="348"/>
      <c r="AK732" s="348"/>
      <c r="AL732" s="348"/>
      <c r="AM732" s="348"/>
      <c r="AN732" s="348"/>
      <c r="AO732" s="348"/>
      <c r="AP732" s="348"/>
      <c r="AQ732" s="348"/>
      <c r="AR732" s="357"/>
      <c r="AS732" s="357"/>
      <c r="AT732" s="347"/>
      <c r="AU732" s="348"/>
      <c r="AV732" s="348"/>
      <c r="AW732" s="349"/>
      <c r="AX732" s="348"/>
      <c r="AY732" s="348"/>
      <c r="AZ732" s="348"/>
      <c r="BA732" s="348"/>
      <c r="BB732" s="348"/>
      <c r="BC732" s="348"/>
      <c r="BD732" s="348"/>
      <c r="BF732" s="294"/>
    </row>
    <row r="733" spans="1:58" ht="14.4" x14ac:dyDescent="0.3">
      <c r="A733" s="464"/>
      <c r="B733" s="464" t="e">
        <f>'EVOX Top Level BOM'!#REF!</f>
        <v>#REF!</v>
      </c>
      <c r="C733" s="468" t="e">
        <f>'EVOX Top Level BOM'!#REF!</f>
        <v>#REF!</v>
      </c>
      <c r="D733" s="468" t="e">
        <f>'EVOX Top Level BOM'!#REF!</f>
        <v>#REF!</v>
      </c>
      <c r="E733" s="468" t="e">
        <f>'EVOX Top Level BOM'!#REF!</f>
        <v>#REF!</v>
      </c>
      <c r="F733" s="588" t="e">
        <f>'EVOX Top Level BOM'!#REF!</f>
        <v>#REF!</v>
      </c>
      <c r="G733" s="588" t="e">
        <f>'EVOX Top Level BOM'!#REF!</f>
        <v>#REF!</v>
      </c>
      <c r="H733" s="560" t="e">
        <f>'EVOX Top Level BOM'!#REF!</f>
        <v>#REF!</v>
      </c>
      <c r="I733" s="561" t="e">
        <f>'EVOX Top Level BOM'!#REF!</f>
        <v>#REF!</v>
      </c>
      <c r="J733" s="562" t="e">
        <f>'EVOX Top Level BOM'!#REF!</f>
        <v>#REF!</v>
      </c>
      <c r="K733" s="761"/>
      <c r="L733" s="761"/>
      <c r="M733" s="761"/>
      <c r="N733" s="764"/>
      <c r="O733" s="763"/>
      <c r="P733" s="723"/>
      <c r="Q733" s="348"/>
      <c r="R733" s="513"/>
      <c r="S733" s="348"/>
      <c r="T733" s="348"/>
      <c r="U733" s="348"/>
      <c r="V733" s="348"/>
      <c r="W733" s="348"/>
      <c r="X733" s="351"/>
      <c r="Y733" s="351"/>
      <c r="Z733" s="351"/>
      <c r="AA733" s="351"/>
      <c r="AB733" s="351"/>
      <c r="AC733" s="351"/>
      <c r="AD733" s="348"/>
      <c r="AE733" s="348"/>
      <c r="AF733" s="348"/>
      <c r="AG733" s="452"/>
      <c r="AH733" s="348"/>
      <c r="AI733" s="348"/>
      <c r="AJ733" s="348"/>
      <c r="AK733" s="348"/>
      <c r="AL733" s="348"/>
      <c r="AM733" s="348"/>
      <c r="AN733" s="348"/>
      <c r="AO733" s="348"/>
      <c r="AP733" s="348"/>
      <c r="AQ733" s="348"/>
      <c r="AR733" s="357"/>
      <c r="AS733" s="357"/>
      <c r="AT733" s="347"/>
      <c r="AU733" s="348"/>
      <c r="AV733" s="348"/>
      <c r="AW733" s="349"/>
      <c r="AX733" s="348"/>
      <c r="AY733" s="348"/>
      <c r="AZ733" s="348"/>
      <c r="BA733" s="348"/>
      <c r="BB733" s="348"/>
      <c r="BC733" s="348"/>
      <c r="BD733" s="348"/>
      <c r="BF733" s="294"/>
    </row>
    <row r="734" spans="1:58" ht="14.4" x14ac:dyDescent="0.3">
      <c r="A734" s="640"/>
      <c r="B734" s="640" t="e">
        <f>'EVOX Top Level BOM'!#REF!</f>
        <v>#REF!</v>
      </c>
      <c r="C734" s="641" t="e">
        <f>'EVOX Top Level BOM'!#REF!</f>
        <v>#REF!</v>
      </c>
      <c r="D734" s="641" t="e">
        <f>'EVOX Top Level BOM'!#REF!</f>
        <v>#REF!</v>
      </c>
      <c r="E734" s="641" t="e">
        <f>'EVOX Top Level BOM'!#REF!</f>
        <v>#REF!</v>
      </c>
      <c r="F734" s="649" t="e">
        <f>'EVOX Top Level BOM'!#REF!</f>
        <v>#REF!</v>
      </c>
      <c r="G734" s="649" t="e">
        <f>'EVOX Top Level BOM'!#REF!</f>
        <v>#REF!</v>
      </c>
      <c r="H734" s="650" t="e">
        <f>'EVOX Top Level BOM'!#REF!</f>
        <v>#REF!</v>
      </c>
      <c r="I734" s="651" t="e">
        <f>'EVOX Top Level BOM'!#REF!</f>
        <v>#REF!</v>
      </c>
      <c r="J734" s="652" t="e">
        <f>'EVOX Top Level BOM'!#REF!</f>
        <v>#REF!</v>
      </c>
      <c r="K734" s="761"/>
      <c r="L734" s="761"/>
      <c r="M734" s="761"/>
      <c r="N734" s="764"/>
      <c r="O734" s="763"/>
      <c r="P734" s="723"/>
      <c r="Q734" s="348"/>
      <c r="R734" s="513"/>
      <c r="S734" s="348"/>
      <c r="T734" s="348"/>
      <c r="U734" s="348"/>
      <c r="V734" s="348"/>
      <c r="W734" s="348"/>
      <c r="X734" s="351"/>
      <c r="Y734" s="351"/>
      <c r="Z734" s="351"/>
      <c r="AA734" s="351"/>
      <c r="AB734" s="351"/>
      <c r="AC734" s="351"/>
      <c r="AD734" s="348"/>
      <c r="AE734" s="348"/>
      <c r="AF734" s="348"/>
      <c r="AG734" s="452"/>
      <c r="AH734" s="348"/>
      <c r="AI734" s="348"/>
      <c r="AJ734" s="348"/>
      <c r="AK734" s="348"/>
      <c r="AL734" s="348"/>
      <c r="AM734" s="348"/>
      <c r="AN734" s="348"/>
      <c r="AO734" s="348"/>
      <c r="AP734" s="348"/>
      <c r="AQ734" s="348"/>
      <c r="AR734" s="357"/>
      <c r="AS734" s="357"/>
      <c r="AT734" s="347"/>
      <c r="AU734" s="348"/>
      <c r="AV734" s="348"/>
      <c r="AW734" s="349"/>
      <c r="AX734" s="348"/>
      <c r="AY734" s="348"/>
      <c r="AZ734" s="348"/>
      <c r="BA734" s="348"/>
      <c r="BB734" s="348"/>
      <c r="BC734" s="348"/>
      <c r="BD734" s="348"/>
      <c r="BF734" s="294"/>
    </row>
    <row r="735" spans="1:58" ht="14.4" x14ac:dyDescent="0.3">
      <c r="A735" s="640"/>
      <c r="B735" s="640" t="e">
        <f>'EVOX Top Level BOM'!#REF!</f>
        <v>#REF!</v>
      </c>
      <c r="C735" s="641" t="e">
        <f>'EVOX Top Level BOM'!#REF!</f>
        <v>#REF!</v>
      </c>
      <c r="D735" s="641" t="e">
        <f>'EVOX Top Level BOM'!#REF!</f>
        <v>#REF!</v>
      </c>
      <c r="E735" s="641" t="e">
        <f>'EVOX Top Level BOM'!#REF!</f>
        <v>#REF!</v>
      </c>
      <c r="F735" s="649" t="e">
        <f>'EVOX Top Level BOM'!#REF!</f>
        <v>#REF!</v>
      </c>
      <c r="G735" s="649" t="e">
        <f>'EVOX Top Level BOM'!#REF!</f>
        <v>#REF!</v>
      </c>
      <c r="H735" s="650" t="e">
        <f>'EVOX Top Level BOM'!#REF!</f>
        <v>#REF!</v>
      </c>
      <c r="I735" s="651" t="e">
        <f>'EVOX Top Level BOM'!#REF!</f>
        <v>#REF!</v>
      </c>
      <c r="J735" s="652" t="e">
        <f>'EVOX Top Level BOM'!#REF!</f>
        <v>#REF!</v>
      </c>
      <c r="K735" s="761"/>
      <c r="L735" s="761"/>
      <c r="M735" s="761"/>
      <c r="N735" s="764"/>
      <c r="O735" s="763"/>
      <c r="P735" s="723"/>
      <c r="Q735" s="348"/>
      <c r="R735" s="513"/>
      <c r="S735" s="348"/>
      <c r="T735" s="348"/>
      <c r="U735" s="348"/>
      <c r="V735" s="348"/>
      <c r="W735" s="348"/>
      <c r="X735" s="351"/>
      <c r="Y735" s="351"/>
      <c r="Z735" s="351"/>
      <c r="AA735" s="351"/>
      <c r="AB735" s="351"/>
      <c r="AC735" s="351"/>
      <c r="AD735" s="348"/>
      <c r="AE735" s="348"/>
      <c r="AF735" s="348"/>
      <c r="AG735" s="452"/>
      <c r="AH735" s="348"/>
      <c r="AI735" s="348"/>
      <c r="AJ735" s="348"/>
      <c r="AK735" s="348"/>
      <c r="AL735" s="348"/>
      <c r="AM735" s="348"/>
      <c r="AN735" s="348"/>
      <c r="AO735" s="348"/>
      <c r="AP735" s="348"/>
      <c r="AQ735" s="348"/>
      <c r="AR735" s="357"/>
      <c r="AS735" s="357"/>
      <c r="AT735" s="347"/>
      <c r="AU735" s="348"/>
      <c r="AV735" s="348"/>
      <c r="AW735" s="349"/>
      <c r="AX735" s="348"/>
      <c r="AY735" s="348"/>
      <c r="AZ735" s="348"/>
      <c r="BA735" s="348"/>
      <c r="BB735" s="348"/>
      <c r="BC735" s="348"/>
      <c r="BD735" s="348"/>
      <c r="BF735" s="294"/>
    </row>
    <row r="736" spans="1:58" ht="14.4" x14ac:dyDescent="0.3">
      <c r="B736" s="513" t="e">
        <f>'EVOX Top Level BOM'!#REF!</f>
        <v>#REF!</v>
      </c>
      <c r="C736" s="351" t="e">
        <f>'EVOX Top Level BOM'!#REF!</f>
        <v>#REF!</v>
      </c>
      <c r="D736" s="351" t="e">
        <f>'EVOX Top Level BOM'!#REF!</f>
        <v>#REF!</v>
      </c>
      <c r="E736" s="351" t="e">
        <f>'EVOX Top Level BOM'!#REF!</f>
        <v>#REF!</v>
      </c>
      <c r="F736" s="586" t="e">
        <f>'EVOX Top Level BOM'!#REF!</f>
        <v>#REF!</v>
      </c>
      <c r="G736" s="586" t="e">
        <f>'EVOX Top Level BOM'!#REF!</f>
        <v>#REF!</v>
      </c>
      <c r="H736" s="586" t="e">
        <f>'EVOX Top Level BOM'!#REF!</f>
        <v>#REF!</v>
      </c>
      <c r="I736" s="653" t="e">
        <f>'EVOX Top Level BOM'!#REF!</f>
        <v>#REF!</v>
      </c>
      <c r="J736" s="490" t="e">
        <f>'EVOX Top Level BOM'!#REF!</f>
        <v>#REF!</v>
      </c>
      <c r="K736" s="761"/>
      <c r="L736" s="761"/>
      <c r="M736" s="761"/>
      <c r="N736" s="764"/>
      <c r="O736" s="763"/>
      <c r="P736" s="723"/>
      <c r="Q736" s="458"/>
      <c r="R736" s="513"/>
      <c r="S736" s="348"/>
      <c r="T736" s="348"/>
      <c r="U736" s="348"/>
      <c r="V736" s="348"/>
      <c r="W736" s="348"/>
      <c r="X736" s="351"/>
      <c r="Y736" s="351"/>
      <c r="Z736" s="351"/>
      <c r="AA736" s="351"/>
      <c r="AB736" s="351"/>
      <c r="AC736" s="351"/>
      <c r="AD736" s="348"/>
      <c r="AE736" s="348"/>
      <c r="AF736" s="348"/>
      <c r="AG736" s="452"/>
      <c r="AH736" s="348"/>
      <c r="AI736" s="348"/>
      <c r="AJ736" s="348"/>
      <c r="AK736" s="348"/>
      <c r="AL736" s="348"/>
      <c r="AM736" s="348"/>
      <c r="AN736" s="348"/>
      <c r="AO736" s="348"/>
      <c r="AP736" s="348"/>
      <c r="AQ736" s="348"/>
      <c r="AR736" s="357"/>
      <c r="AS736" s="357"/>
      <c r="AT736" s="347"/>
      <c r="AU736" s="348"/>
      <c r="AV736" s="348"/>
      <c r="AW736" s="349"/>
      <c r="AX736" s="348"/>
      <c r="AY736" s="348"/>
      <c r="AZ736" s="348"/>
      <c r="BA736" s="348"/>
      <c r="BB736" s="348"/>
      <c r="BC736" s="348"/>
      <c r="BD736" s="348"/>
      <c r="BF736" s="294"/>
    </row>
    <row r="737" spans="2:58" ht="14.4" x14ac:dyDescent="0.3">
      <c r="B737" s="513" t="e">
        <f>'EVOX Top Level BOM'!#REF!</f>
        <v>#REF!</v>
      </c>
      <c r="C737" s="351" t="e">
        <f>'EVOX Top Level BOM'!#REF!</f>
        <v>#REF!</v>
      </c>
      <c r="D737" s="351" t="e">
        <f>'EVOX Top Level BOM'!#REF!</f>
        <v>#REF!</v>
      </c>
      <c r="E737" s="351" t="e">
        <f>'EVOX Top Level BOM'!#REF!</f>
        <v>#REF!</v>
      </c>
      <c r="F737" s="586" t="e">
        <f>'EVOX Top Level BOM'!#REF!</f>
        <v>#REF!</v>
      </c>
      <c r="G737" s="586" t="e">
        <f>'EVOX Top Level BOM'!#REF!</f>
        <v>#REF!</v>
      </c>
      <c r="H737" s="586" t="e">
        <f>'EVOX Top Level BOM'!#REF!</f>
        <v>#REF!</v>
      </c>
      <c r="I737" s="653" t="e">
        <f>'EVOX Top Level BOM'!#REF!</f>
        <v>#REF!</v>
      </c>
      <c r="J737" s="490" t="e">
        <f>'EVOX Top Level BOM'!#REF!</f>
        <v>#REF!</v>
      </c>
      <c r="K737" s="761"/>
      <c r="L737" s="761"/>
      <c r="M737" s="761"/>
      <c r="N737" s="764"/>
      <c r="O737" s="763"/>
      <c r="P737" s="723"/>
      <c r="Q737" s="458"/>
      <c r="R737" s="513"/>
      <c r="S737" s="348"/>
      <c r="T737" s="348"/>
      <c r="U737" s="348"/>
      <c r="V737" s="348"/>
      <c r="W737" s="348"/>
      <c r="X737" s="351"/>
      <c r="Y737" s="351"/>
      <c r="Z737" s="351"/>
      <c r="AA737" s="351"/>
      <c r="AB737" s="351"/>
      <c r="AC737" s="351"/>
      <c r="AD737" s="348"/>
      <c r="AE737" s="348"/>
      <c r="AF737" s="348"/>
      <c r="AG737" s="452"/>
      <c r="AH737" s="348"/>
      <c r="AI737" s="348"/>
      <c r="AJ737" s="348"/>
      <c r="AK737" s="348"/>
      <c r="AL737" s="348"/>
      <c r="AM737" s="348"/>
      <c r="AN737" s="348"/>
      <c r="AO737" s="348"/>
      <c r="AP737" s="348"/>
      <c r="AQ737" s="348"/>
      <c r="AR737" s="357"/>
      <c r="AS737" s="357"/>
      <c r="AT737" s="347"/>
      <c r="AU737" s="348"/>
      <c r="AV737" s="348"/>
      <c r="AW737" s="349"/>
      <c r="AX737" s="348"/>
      <c r="AY737" s="348"/>
      <c r="AZ737" s="348"/>
      <c r="BA737" s="348"/>
      <c r="BB737" s="348"/>
      <c r="BC737" s="348"/>
      <c r="BD737" s="348"/>
      <c r="BF737" s="294"/>
    </row>
    <row r="738" spans="2:58" ht="14.4" x14ac:dyDescent="0.3">
      <c r="B738" s="513" t="e">
        <f>'EVOX Top Level BOM'!#REF!</f>
        <v>#REF!</v>
      </c>
      <c r="C738" s="351" t="e">
        <f>'EVOX Top Level BOM'!#REF!</f>
        <v>#REF!</v>
      </c>
      <c r="D738" s="351" t="e">
        <f>'EVOX Top Level BOM'!#REF!</f>
        <v>#REF!</v>
      </c>
      <c r="E738" s="351" t="e">
        <f>'EVOX Top Level BOM'!#REF!</f>
        <v>#REF!</v>
      </c>
      <c r="F738" s="586" t="e">
        <f>'EVOX Top Level BOM'!#REF!</f>
        <v>#REF!</v>
      </c>
      <c r="G738" s="586" t="e">
        <f>'EVOX Top Level BOM'!#REF!</f>
        <v>#REF!</v>
      </c>
      <c r="H738" s="586" t="e">
        <f>'EVOX Top Level BOM'!#REF!</f>
        <v>#REF!</v>
      </c>
      <c r="I738" s="653" t="e">
        <f>'EVOX Top Level BOM'!#REF!</f>
        <v>#REF!</v>
      </c>
      <c r="J738" s="490" t="e">
        <f>'EVOX Top Level BOM'!#REF!</f>
        <v>#REF!</v>
      </c>
      <c r="K738" s="761"/>
      <c r="L738" s="761"/>
      <c r="M738" s="761"/>
      <c r="N738" s="764"/>
      <c r="O738" s="763"/>
      <c r="P738" s="723"/>
      <c r="Q738" s="458"/>
      <c r="R738" s="513"/>
      <c r="S738" s="348"/>
      <c r="T738" s="348"/>
      <c r="U738" s="348"/>
      <c r="V738" s="348"/>
      <c r="W738" s="348"/>
      <c r="X738" s="351"/>
      <c r="Y738" s="351"/>
      <c r="Z738" s="351"/>
      <c r="AA738" s="351"/>
      <c r="AB738" s="351"/>
      <c r="AC738" s="351"/>
      <c r="AD738" s="348"/>
      <c r="AE738" s="348"/>
      <c r="AF738" s="348"/>
      <c r="AG738" s="452"/>
      <c r="AH738" s="348"/>
      <c r="AI738" s="348"/>
      <c r="AJ738" s="348"/>
      <c r="AK738" s="348"/>
      <c r="AL738" s="348"/>
      <c r="AM738" s="348"/>
      <c r="AN738" s="348"/>
      <c r="AO738" s="348"/>
      <c r="AP738" s="348"/>
      <c r="AQ738" s="348"/>
      <c r="AR738" s="357"/>
      <c r="AS738" s="357"/>
      <c r="AT738" s="347"/>
      <c r="AU738" s="348"/>
      <c r="AV738" s="348"/>
      <c r="AW738" s="349"/>
      <c r="AX738" s="348"/>
      <c r="AY738" s="348"/>
      <c r="AZ738" s="348"/>
      <c r="BA738" s="348"/>
      <c r="BB738" s="348"/>
      <c r="BC738" s="348"/>
      <c r="BD738" s="348"/>
      <c r="BF738" s="294"/>
    </row>
    <row r="739" spans="2:58" ht="14.4" x14ac:dyDescent="0.3">
      <c r="B739" s="513" t="e">
        <f>'EVOX Top Level BOM'!#REF!</f>
        <v>#REF!</v>
      </c>
      <c r="C739" s="351" t="e">
        <f>'EVOX Top Level BOM'!#REF!</f>
        <v>#REF!</v>
      </c>
      <c r="D739" s="351" t="e">
        <f>'EVOX Top Level BOM'!#REF!</f>
        <v>#REF!</v>
      </c>
      <c r="E739" s="351" t="e">
        <f>'EVOX Top Level BOM'!#REF!</f>
        <v>#REF!</v>
      </c>
      <c r="F739" s="586" t="e">
        <f>'EVOX Top Level BOM'!#REF!</f>
        <v>#REF!</v>
      </c>
      <c r="G739" s="586" t="e">
        <f>'EVOX Top Level BOM'!#REF!</f>
        <v>#REF!</v>
      </c>
      <c r="H739" s="586" t="e">
        <f>'EVOX Top Level BOM'!#REF!</f>
        <v>#REF!</v>
      </c>
      <c r="I739" s="653" t="e">
        <f>'EVOX Top Level BOM'!#REF!</f>
        <v>#REF!</v>
      </c>
      <c r="J739" s="490" t="e">
        <f>'EVOX Top Level BOM'!#REF!</f>
        <v>#REF!</v>
      </c>
      <c r="K739" s="761"/>
      <c r="L739" s="761"/>
      <c r="M739" s="761"/>
      <c r="N739" s="764"/>
      <c r="O739" s="763"/>
      <c r="P739" s="723"/>
      <c r="Q739" s="458"/>
      <c r="R739" s="513"/>
      <c r="S739" s="348"/>
      <c r="T739" s="348"/>
      <c r="U739" s="348"/>
      <c r="V739" s="348"/>
      <c r="W739" s="348"/>
      <c r="X739" s="351"/>
      <c r="Y739" s="351"/>
      <c r="Z739" s="351"/>
      <c r="AA739" s="351"/>
      <c r="AB739" s="351"/>
      <c r="AC739" s="351"/>
      <c r="AD739" s="348"/>
      <c r="AE739" s="348"/>
      <c r="AF739" s="348"/>
      <c r="AG739" s="452"/>
      <c r="AH739" s="348"/>
      <c r="AI739" s="348"/>
      <c r="AJ739" s="348"/>
      <c r="AK739" s="348"/>
      <c r="AL739" s="348"/>
      <c r="AM739" s="348"/>
      <c r="AN739" s="348"/>
      <c r="AO739" s="348"/>
      <c r="AP739" s="348"/>
      <c r="AQ739" s="348"/>
      <c r="AR739" s="357"/>
      <c r="AS739" s="357"/>
      <c r="AT739" s="347"/>
      <c r="AU739" s="348"/>
      <c r="AV739" s="348"/>
      <c r="AW739" s="349"/>
      <c r="AX739" s="348"/>
      <c r="AY739" s="348"/>
      <c r="AZ739" s="348"/>
      <c r="BA739" s="348"/>
      <c r="BB739" s="348"/>
      <c r="BC739" s="348"/>
      <c r="BD739" s="348"/>
      <c r="BF739" s="294"/>
    </row>
    <row r="740" spans="2:58" ht="14.4" x14ac:dyDescent="0.3">
      <c r="B740" s="513" t="e">
        <f>'EVOX Top Level BOM'!#REF!</f>
        <v>#REF!</v>
      </c>
      <c r="C740" s="351" t="e">
        <f>'EVOX Top Level BOM'!#REF!</f>
        <v>#REF!</v>
      </c>
      <c r="D740" s="351" t="e">
        <f>'EVOX Top Level BOM'!#REF!</f>
        <v>#REF!</v>
      </c>
      <c r="E740" s="351" t="e">
        <f>'EVOX Top Level BOM'!#REF!</f>
        <v>#REF!</v>
      </c>
      <c r="F740" s="586" t="e">
        <f>'EVOX Top Level BOM'!#REF!</f>
        <v>#REF!</v>
      </c>
      <c r="G740" s="586" t="e">
        <f>'EVOX Top Level BOM'!#REF!</f>
        <v>#REF!</v>
      </c>
      <c r="H740" s="586" t="e">
        <f>'EVOX Top Level BOM'!#REF!</f>
        <v>#REF!</v>
      </c>
      <c r="I740" s="653" t="e">
        <f>'EVOX Top Level BOM'!#REF!</f>
        <v>#REF!</v>
      </c>
      <c r="J740" s="490" t="e">
        <f>'EVOX Top Level BOM'!#REF!</f>
        <v>#REF!</v>
      </c>
      <c r="K740" s="761"/>
      <c r="L740" s="761"/>
      <c r="M740" s="784"/>
      <c r="N740" s="764"/>
      <c r="O740" s="763"/>
      <c r="P740" s="723"/>
      <c r="Q740" s="458"/>
      <c r="R740" s="513"/>
      <c r="S740" s="348"/>
      <c r="T740" s="348"/>
      <c r="U740" s="348"/>
      <c r="V740" s="348"/>
      <c r="W740" s="348"/>
      <c r="X740" s="351"/>
      <c r="Y740" s="351"/>
      <c r="Z740" s="351"/>
      <c r="AA740" s="351"/>
      <c r="AB740" s="351"/>
      <c r="AC740" s="351"/>
      <c r="AD740" s="348"/>
      <c r="AE740" s="348"/>
      <c r="AF740" s="348"/>
      <c r="AG740" s="452"/>
      <c r="AH740" s="348"/>
      <c r="AI740" s="348"/>
      <c r="AJ740" s="348"/>
      <c r="AK740" s="348"/>
      <c r="AL740" s="348"/>
      <c r="AM740" s="348"/>
      <c r="AN740" s="348"/>
      <c r="AO740" s="348"/>
      <c r="AP740" s="348"/>
      <c r="AQ740" s="348"/>
      <c r="AR740" s="357"/>
      <c r="AS740" s="357"/>
      <c r="AT740" s="347"/>
      <c r="AU740" s="348"/>
      <c r="AV740" s="348"/>
      <c r="AW740" s="349"/>
      <c r="AX740" s="348"/>
      <c r="AY740" s="348"/>
      <c r="AZ740" s="348"/>
      <c r="BA740" s="348"/>
      <c r="BB740" s="348"/>
      <c r="BC740" s="348"/>
      <c r="BD740" s="348"/>
      <c r="BF740" s="294"/>
    </row>
    <row r="741" spans="2:58" ht="14.4" x14ac:dyDescent="0.3">
      <c r="B741" s="513" t="e">
        <f>'EVOX Top Level BOM'!#REF!</f>
        <v>#REF!</v>
      </c>
      <c r="C741" s="351" t="e">
        <f>'EVOX Top Level BOM'!#REF!</f>
        <v>#REF!</v>
      </c>
      <c r="D741" s="351" t="e">
        <f>'EVOX Top Level BOM'!#REF!</f>
        <v>#REF!</v>
      </c>
      <c r="E741" s="351" t="e">
        <f>'EVOX Top Level BOM'!#REF!</f>
        <v>#REF!</v>
      </c>
      <c r="F741" s="586" t="e">
        <f>'EVOX Top Level BOM'!#REF!</f>
        <v>#REF!</v>
      </c>
      <c r="G741" s="586" t="e">
        <f>'EVOX Top Level BOM'!#REF!</f>
        <v>#REF!</v>
      </c>
      <c r="H741" s="586" t="e">
        <f>'EVOX Top Level BOM'!#REF!</f>
        <v>#REF!</v>
      </c>
      <c r="I741" s="653" t="e">
        <f>'EVOX Top Level BOM'!#REF!</f>
        <v>#REF!</v>
      </c>
      <c r="J741" s="490" t="e">
        <f>'EVOX Top Level BOM'!#REF!</f>
        <v>#REF!</v>
      </c>
      <c r="K741" s="761"/>
      <c r="L741" s="761"/>
      <c r="M741" s="761"/>
      <c r="N741" s="764"/>
      <c r="O741" s="763"/>
      <c r="P741" s="723"/>
      <c r="Q741" s="458"/>
      <c r="R741" s="513"/>
      <c r="S741" s="348"/>
      <c r="T741" s="348"/>
      <c r="U741" s="348"/>
      <c r="V741" s="348"/>
      <c r="W741" s="348"/>
      <c r="X741" s="351"/>
      <c r="Y741" s="351"/>
      <c r="Z741" s="351"/>
      <c r="AA741" s="351"/>
      <c r="AB741" s="351"/>
      <c r="AC741" s="351"/>
      <c r="AD741" s="348"/>
      <c r="AE741" s="348"/>
      <c r="AF741" s="348"/>
      <c r="AG741" s="452"/>
      <c r="AH741" s="348"/>
      <c r="AI741" s="348"/>
      <c r="AJ741" s="348"/>
      <c r="AK741" s="348"/>
      <c r="AL741" s="348"/>
      <c r="AM741" s="348"/>
      <c r="AN741" s="348"/>
      <c r="AO741" s="348"/>
      <c r="AP741" s="348"/>
      <c r="AQ741" s="348"/>
      <c r="AR741" s="357"/>
      <c r="AS741" s="357"/>
      <c r="AT741" s="347"/>
      <c r="AU741" s="348"/>
      <c r="AV741" s="348"/>
      <c r="AW741" s="349"/>
      <c r="AX741" s="348"/>
      <c r="AY741" s="348"/>
      <c r="AZ741" s="348"/>
      <c r="BA741" s="348"/>
      <c r="BB741" s="348"/>
      <c r="BC741" s="348"/>
      <c r="BD741" s="348"/>
      <c r="BF741" s="294"/>
    </row>
    <row r="742" spans="2:58" ht="14.4" x14ac:dyDescent="0.3">
      <c r="B742" s="513" t="e">
        <f>'EVOX Top Level BOM'!#REF!</f>
        <v>#REF!</v>
      </c>
      <c r="C742" s="351" t="e">
        <f>'EVOX Top Level BOM'!#REF!</f>
        <v>#REF!</v>
      </c>
      <c r="D742" s="351" t="e">
        <f>'EVOX Top Level BOM'!#REF!</f>
        <v>#REF!</v>
      </c>
      <c r="E742" s="351" t="e">
        <f>'EVOX Top Level BOM'!#REF!</f>
        <v>#REF!</v>
      </c>
      <c r="F742" s="586" t="e">
        <f>'EVOX Top Level BOM'!#REF!</f>
        <v>#REF!</v>
      </c>
      <c r="G742" s="586" t="e">
        <f>'EVOX Top Level BOM'!#REF!</f>
        <v>#REF!</v>
      </c>
      <c r="H742" s="586" t="e">
        <f>'EVOX Top Level BOM'!#REF!</f>
        <v>#REF!</v>
      </c>
      <c r="I742" s="653" t="e">
        <f>'EVOX Top Level BOM'!#REF!</f>
        <v>#REF!</v>
      </c>
      <c r="J742" s="490" t="e">
        <f>'EVOX Top Level BOM'!#REF!</f>
        <v>#REF!</v>
      </c>
      <c r="K742" s="761"/>
      <c r="L742" s="761"/>
      <c r="M742" s="761"/>
      <c r="N742" s="764"/>
      <c r="O742" s="763"/>
      <c r="P742" s="723"/>
      <c r="Q742" s="458"/>
      <c r="R742" s="513"/>
      <c r="S742" s="348"/>
      <c r="T742" s="348"/>
      <c r="U742" s="348"/>
      <c r="V742" s="348"/>
      <c r="W742" s="348"/>
      <c r="X742" s="351"/>
      <c r="Y742" s="351"/>
      <c r="Z742" s="351"/>
      <c r="AA742" s="351"/>
      <c r="AB742" s="351"/>
      <c r="AC742" s="351"/>
      <c r="AD742" s="348"/>
      <c r="AE742" s="348"/>
      <c r="AF742" s="348"/>
      <c r="AG742" s="452"/>
      <c r="AH742" s="348"/>
      <c r="AI742" s="348"/>
      <c r="AJ742" s="348"/>
      <c r="AK742" s="348"/>
      <c r="AL742" s="348"/>
      <c r="AM742" s="348"/>
      <c r="AN742" s="348"/>
      <c r="AO742" s="348"/>
      <c r="AP742" s="348"/>
      <c r="AQ742" s="348"/>
      <c r="AR742" s="357"/>
      <c r="AS742" s="357"/>
      <c r="AT742" s="347"/>
      <c r="AU742" s="348"/>
      <c r="AV742" s="348"/>
      <c r="AW742" s="349"/>
      <c r="AX742" s="348"/>
      <c r="AY742" s="348"/>
      <c r="AZ742" s="348"/>
      <c r="BA742" s="348"/>
      <c r="BB742" s="348"/>
      <c r="BC742" s="348"/>
      <c r="BD742" s="348"/>
      <c r="BF742" s="294"/>
    </row>
    <row r="743" spans="2:58" ht="14.4" x14ac:dyDescent="0.3">
      <c r="B743" s="513" t="e">
        <f>'EVOX Top Level BOM'!#REF!</f>
        <v>#REF!</v>
      </c>
      <c r="C743" s="351" t="e">
        <f>'EVOX Top Level BOM'!#REF!</f>
        <v>#REF!</v>
      </c>
      <c r="D743" s="351" t="e">
        <f>'EVOX Top Level BOM'!#REF!</f>
        <v>#REF!</v>
      </c>
      <c r="E743" s="586" t="e">
        <f>'EVOX Top Level BOM'!#REF!</f>
        <v>#REF!</v>
      </c>
      <c r="F743" s="586" t="e">
        <f>'EVOX Top Level BOM'!#REF!</f>
        <v>#REF!</v>
      </c>
      <c r="G743" s="586" t="e">
        <f>'EVOX Top Level BOM'!#REF!</f>
        <v>#REF!</v>
      </c>
      <c r="H743" s="586" t="e">
        <f>'EVOX Top Level BOM'!#REF!</f>
        <v>#REF!</v>
      </c>
      <c r="I743" s="653" t="e">
        <f>'EVOX Top Level BOM'!#REF!</f>
        <v>#REF!</v>
      </c>
      <c r="J743" s="490" t="e">
        <f>'EVOX Top Level BOM'!#REF!</f>
        <v>#REF!</v>
      </c>
      <c r="K743" s="761"/>
      <c r="L743" s="761"/>
      <c r="M743" s="761"/>
      <c r="N743" s="764"/>
      <c r="O743" s="763"/>
      <c r="P743" s="723"/>
      <c r="Q743" s="458"/>
      <c r="R743" s="513"/>
      <c r="S743" s="348"/>
      <c r="T743" s="348"/>
      <c r="U743" s="348"/>
      <c r="V743" s="348"/>
      <c r="W743" s="348"/>
      <c r="X743" s="351"/>
      <c r="Y743" s="351"/>
      <c r="Z743" s="351"/>
      <c r="AA743" s="351"/>
      <c r="AB743" s="351"/>
      <c r="AC743" s="351"/>
      <c r="AD743" s="348"/>
      <c r="AE743" s="348"/>
      <c r="AF743" s="348"/>
      <c r="AG743" s="452"/>
      <c r="AH743" s="348"/>
      <c r="AI743" s="348"/>
      <c r="AJ743" s="348"/>
      <c r="AK743" s="348"/>
      <c r="AL743" s="348"/>
      <c r="AM743" s="348"/>
      <c r="AN743" s="348"/>
      <c r="AO743" s="348"/>
      <c r="AP743" s="348"/>
      <c r="AQ743" s="348"/>
      <c r="AR743" s="357"/>
      <c r="AS743" s="357"/>
      <c r="AT743" s="347"/>
      <c r="AU743" s="348"/>
      <c r="AV743" s="348"/>
      <c r="AW743" s="349"/>
      <c r="AX743" s="348"/>
      <c r="AY743" s="348"/>
      <c r="AZ743" s="348"/>
      <c r="BA743" s="348"/>
      <c r="BB743" s="348"/>
      <c r="BC743" s="348"/>
      <c r="BD743" s="348"/>
      <c r="BF743" s="294"/>
    </row>
    <row r="744" spans="2:58" ht="14.4" x14ac:dyDescent="0.3">
      <c r="B744" s="513" t="e">
        <f>'EVOX Top Level BOM'!#REF!</f>
        <v>#REF!</v>
      </c>
      <c r="C744" s="351" t="e">
        <f>'EVOX Top Level BOM'!#REF!</f>
        <v>#REF!</v>
      </c>
      <c r="D744" s="351" t="e">
        <f>'EVOX Top Level BOM'!#REF!</f>
        <v>#REF!</v>
      </c>
      <c r="E744" s="351" t="e">
        <f>'EVOX Top Level BOM'!#REF!</f>
        <v>#REF!</v>
      </c>
      <c r="F744" s="586" t="e">
        <f>'EVOX Top Level BOM'!#REF!</f>
        <v>#REF!</v>
      </c>
      <c r="G744" s="586" t="e">
        <f>'EVOX Top Level BOM'!#REF!</f>
        <v>#REF!</v>
      </c>
      <c r="H744" s="586" t="e">
        <f>'EVOX Top Level BOM'!#REF!</f>
        <v>#REF!</v>
      </c>
      <c r="I744" s="653" t="e">
        <f>'EVOX Top Level BOM'!#REF!</f>
        <v>#REF!</v>
      </c>
      <c r="J744" s="490" t="e">
        <f>'EVOX Top Level BOM'!#REF!</f>
        <v>#REF!</v>
      </c>
      <c r="K744" s="761"/>
      <c r="L744" s="761"/>
      <c r="M744" s="761"/>
      <c r="N744" s="764"/>
      <c r="O744" s="763"/>
      <c r="P744" s="723"/>
      <c r="Q744" s="458"/>
      <c r="R744" s="513"/>
      <c r="S744" s="348"/>
      <c r="T744" s="348"/>
      <c r="U744" s="348"/>
      <c r="V744" s="348"/>
      <c r="W744" s="348"/>
      <c r="X744" s="351"/>
      <c r="Y744" s="351"/>
      <c r="Z744" s="351"/>
      <c r="AA744" s="351"/>
      <c r="AB744" s="351"/>
      <c r="AC744" s="351"/>
      <c r="AD744" s="348"/>
      <c r="AE744" s="348"/>
      <c r="AF744" s="348"/>
      <c r="AG744" s="452"/>
      <c r="AH744" s="348"/>
      <c r="AI744" s="348"/>
      <c r="AJ744" s="348"/>
      <c r="AK744" s="348"/>
      <c r="AL744" s="348"/>
      <c r="AM744" s="348"/>
      <c r="AN744" s="348"/>
      <c r="AO744" s="348"/>
      <c r="AP744" s="348"/>
      <c r="AQ744" s="348"/>
      <c r="AR744" s="357"/>
      <c r="AS744" s="357"/>
      <c r="AT744" s="347"/>
      <c r="AU744" s="348"/>
      <c r="AV744" s="348"/>
      <c r="AW744" s="349"/>
      <c r="AX744" s="348"/>
      <c r="AY744" s="348"/>
      <c r="AZ744" s="348"/>
      <c r="BA744" s="348"/>
      <c r="BB744" s="348"/>
      <c r="BC744" s="348"/>
      <c r="BD744" s="348"/>
      <c r="BF744" s="294"/>
    </row>
    <row r="745" spans="2:58" ht="14.4" x14ac:dyDescent="0.3">
      <c r="B745" s="513" t="e">
        <f>'EVOX Top Level BOM'!#REF!</f>
        <v>#REF!</v>
      </c>
      <c r="C745" s="351" t="e">
        <f>'EVOX Top Level BOM'!#REF!</f>
        <v>#REF!</v>
      </c>
      <c r="D745" s="351" t="e">
        <f>'EVOX Top Level BOM'!#REF!</f>
        <v>#REF!</v>
      </c>
      <c r="E745" s="351" t="e">
        <f>'EVOX Top Level BOM'!#REF!</f>
        <v>#REF!</v>
      </c>
      <c r="F745" s="586" t="e">
        <f>'EVOX Top Level BOM'!#REF!</f>
        <v>#REF!</v>
      </c>
      <c r="G745" s="586" t="e">
        <f>'EVOX Top Level BOM'!#REF!</f>
        <v>#REF!</v>
      </c>
      <c r="H745" s="586" t="e">
        <f>'EVOX Top Level BOM'!#REF!</f>
        <v>#REF!</v>
      </c>
      <c r="I745" s="653" t="e">
        <f>'EVOX Top Level BOM'!#REF!</f>
        <v>#REF!</v>
      </c>
      <c r="J745" s="490" t="e">
        <f>'EVOX Top Level BOM'!#REF!</f>
        <v>#REF!</v>
      </c>
      <c r="K745" s="761"/>
      <c r="L745" s="761"/>
      <c r="M745" s="761"/>
      <c r="N745" s="764"/>
      <c r="O745" s="763"/>
      <c r="P745" s="723"/>
      <c r="Q745" s="458"/>
      <c r="R745" s="513"/>
      <c r="S745" s="348"/>
      <c r="T745" s="348"/>
      <c r="U745" s="348"/>
      <c r="V745" s="348"/>
      <c r="W745" s="348"/>
      <c r="X745" s="351"/>
      <c r="Y745" s="351"/>
      <c r="Z745" s="351"/>
      <c r="AA745" s="351"/>
      <c r="AB745" s="351"/>
      <c r="AC745" s="351"/>
      <c r="AD745" s="348"/>
      <c r="AE745" s="348"/>
      <c r="AF745" s="348"/>
      <c r="AG745" s="452"/>
      <c r="AH745" s="348"/>
      <c r="AI745" s="348"/>
      <c r="AJ745" s="348"/>
      <c r="AK745" s="348"/>
      <c r="AL745" s="348"/>
      <c r="AM745" s="348"/>
      <c r="AN745" s="348"/>
      <c r="AO745" s="348"/>
      <c r="AP745" s="348"/>
      <c r="AQ745" s="348"/>
      <c r="AR745" s="357"/>
      <c r="AS745" s="357"/>
      <c r="AT745" s="347"/>
      <c r="AU745" s="348"/>
      <c r="AV745" s="348"/>
      <c r="AW745" s="349"/>
      <c r="AX745" s="348"/>
      <c r="AY745" s="348"/>
      <c r="AZ745" s="348"/>
      <c r="BA745" s="348"/>
      <c r="BB745" s="348"/>
      <c r="BC745" s="348"/>
      <c r="BD745" s="348"/>
      <c r="BF745" s="294"/>
    </row>
    <row r="746" spans="2:58" ht="14.4" x14ac:dyDescent="0.3">
      <c r="B746" s="513" t="e">
        <f>'EVOX Top Level BOM'!#REF!</f>
        <v>#REF!</v>
      </c>
      <c r="C746" s="351" t="e">
        <f>'EVOX Top Level BOM'!#REF!</f>
        <v>#REF!</v>
      </c>
      <c r="D746" s="351" t="e">
        <f>'EVOX Top Level BOM'!#REF!</f>
        <v>#REF!</v>
      </c>
      <c r="E746" s="351" t="e">
        <f>'EVOX Top Level BOM'!#REF!</f>
        <v>#REF!</v>
      </c>
      <c r="F746" s="586" t="e">
        <f>'EVOX Top Level BOM'!#REF!</f>
        <v>#REF!</v>
      </c>
      <c r="G746" s="586" t="e">
        <f>'EVOX Top Level BOM'!#REF!</f>
        <v>#REF!</v>
      </c>
      <c r="H746" s="586" t="e">
        <f>'EVOX Top Level BOM'!#REF!</f>
        <v>#REF!</v>
      </c>
      <c r="I746" s="653" t="e">
        <f>'EVOX Top Level BOM'!#REF!</f>
        <v>#REF!</v>
      </c>
      <c r="J746" s="490" t="e">
        <f>'EVOX Top Level BOM'!#REF!</f>
        <v>#REF!</v>
      </c>
      <c r="K746" s="761"/>
      <c r="L746" s="761"/>
      <c r="M746" s="761"/>
      <c r="N746" s="764"/>
      <c r="O746" s="763"/>
      <c r="P746" s="723"/>
      <c r="Q746" s="458"/>
      <c r="R746" s="513"/>
      <c r="S746" s="348"/>
      <c r="T746" s="348"/>
      <c r="U746" s="348"/>
      <c r="V746" s="348"/>
      <c r="W746" s="348"/>
      <c r="X746" s="351"/>
      <c r="Y746" s="351"/>
      <c r="Z746" s="351"/>
      <c r="AA746" s="351"/>
      <c r="AB746" s="351"/>
      <c r="AC746" s="351"/>
      <c r="AD746" s="348"/>
      <c r="AE746" s="348"/>
      <c r="AF746" s="348"/>
      <c r="AG746" s="452"/>
      <c r="AH746" s="348"/>
      <c r="AI746" s="348"/>
      <c r="AJ746" s="348"/>
      <c r="AK746" s="348"/>
      <c r="AL746" s="348"/>
      <c r="AM746" s="348"/>
      <c r="AN746" s="348"/>
      <c r="AO746" s="348"/>
      <c r="AP746" s="348"/>
      <c r="AQ746" s="348"/>
      <c r="AR746" s="357"/>
      <c r="AS746" s="357"/>
      <c r="AT746" s="347"/>
      <c r="AU746" s="348"/>
      <c r="AV746" s="348"/>
      <c r="AW746" s="349"/>
      <c r="AX746" s="348"/>
      <c r="AY746" s="348"/>
      <c r="AZ746" s="348"/>
      <c r="BA746" s="348"/>
      <c r="BB746" s="348"/>
      <c r="BC746" s="348"/>
      <c r="BD746" s="348"/>
      <c r="BF746" s="294"/>
    </row>
    <row r="747" spans="2:58" ht="14.4" x14ac:dyDescent="0.3">
      <c r="B747" s="513" t="e">
        <f>'EVOX Top Level BOM'!#REF!</f>
        <v>#REF!</v>
      </c>
      <c r="C747" s="351" t="e">
        <f>'EVOX Top Level BOM'!#REF!</f>
        <v>#REF!</v>
      </c>
      <c r="D747" s="351" t="e">
        <f>'EVOX Top Level BOM'!#REF!</f>
        <v>#REF!</v>
      </c>
      <c r="E747" s="351" t="e">
        <f>'EVOX Top Level BOM'!#REF!</f>
        <v>#REF!</v>
      </c>
      <c r="F747" s="586" t="e">
        <f>'EVOX Top Level BOM'!#REF!</f>
        <v>#REF!</v>
      </c>
      <c r="G747" s="586" t="e">
        <f>'EVOX Top Level BOM'!#REF!</f>
        <v>#REF!</v>
      </c>
      <c r="H747" s="586" t="e">
        <f>'EVOX Top Level BOM'!#REF!</f>
        <v>#REF!</v>
      </c>
      <c r="I747" s="653" t="e">
        <f>'EVOX Top Level BOM'!#REF!</f>
        <v>#REF!</v>
      </c>
      <c r="J747" s="490" t="e">
        <f>'EVOX Top Level BOM'!#REF!</f>
        <v>#REF!</v>
      </c>
      <c r="K747" s="761"/>
      <c r="L747" s="761"/>
      <c r="M747" s="761"/>
      <c r="N747" s="764"/>
      <c r="O747" s="763"/>
      <c r="P747" s="723"/>
      <c r="Q747" s="458"/>
      <c r="R747" s="513"/>
      <c r="S747" s="348"/>
      <c r="T747" s="348"/>
      <c r="U747" s="348"/>
      <c r="V747" s="348"/>
      <c r="W747" s="348"/>
      <c r="X747" s="351"/>
      <c r="Y747" s="351"/>
      <c r="Z747" s="351"/>
      <c r="AA747" s="351"/>
      <c r="AB747" s="351"/>
      <c r="AC747" s="351"/>
      <c r="AD747" s="348"/>
      <c r="AE747" s="348"/>
      <c r="AF747" s="348"/>
      <c r="AG747" s="452"/>
      <c r="AH747" s="348"/>
      <c r="AI747" s="348"/>
      <c r="AJ747" s="348"/>
      <c r="AK747" s="348"/>
      <c r="AL747" s="348"/>
      <c r="AM747" s="348"/>
      <c r="AN747" s="348"/>
      <c r="AO747" s="348"/>
      <c r="AP747" s="348"/>
      <c r="AQ747" s="348"/>
      <c r="AR747" s="357"/>
      <c r="AS747" s="357"/>
      <c r="AT747" s="347"/>
      <c r="AU747" s="348"/>
      <c r="AV747" s="348"/>
      <c r="AW747" s="349"/>
      <c r="AX747" s="348"/>
      <c r="AY747" s="348"/>
      <c r="AZ747" s="348"/>
      <c r="BA747" s="348"/>
      <c r="BB747" s="348"/>
      <c r="BC747" s="348"/>
      <c r="BD747" s="348"/>
      <c r="BF747" s="294"/>
    </row>
    <row r="748" spans="2:58" ht="14.4" x14ac:dyDescent="0.3">
      <c r="B748" s="513" t="e">
        <f>'EVOX Top Level BOM'!#REF!</f>
        <v>#REF!</v>
      </c>
      <c r="C748" s="351" t="e">
        <f>'EVOX Top Level BOM'!#REF!</f>
        <v>#REF!</v>
      </c>
      <c r="D748" s="351" t="e">
        <f>'EVOX Top Level BOM'!#REF!</f>
        <v>#REF!</v>
      </c>
      <c r="E748" s="351" t="e">
        <f>'EVOX Top Level BOM'!#REF!</f>
        <v>#REF!</v>
      </c>
      <c r="F748" s="586" t="e">
        <f>'EVOX Top Level BOM'!#REF!</f>
        <v>#REF!</v>
      </c>
      <c r="G748" s="586" t="e">
        <f>'EVOX Top Level BOM'!#REF!</f>
        <v>#REF!</v>
      </c>
      <c r="H748" s="586" t="e">
        <f>'EVOX Top Level BOM'!#REF!</f>
        <v>#REF!</v>
      </c>
      <c r="I748" s="653" t="e">
        <f>'EVOX Top Level BOM'!#REF!</f>
        <v>#REF!</v>
      </c>
      <c r="J748" s="490" t="e">
        <f>'EVOX Top Level BOM'!#REF!</f>
        <v>#REF!</v>
      </c>
      <c r="K748" s="761"/>
      <c r="L748" s="761"/>
      <c r="M748" s="761"/>
      <c r="N748" s="764"/>
      <c r="O748" s="763"/>
      <c r="P748" s="723"/>
      <c r="Q748" s="458"/>
      <c r="R748" s="513"/>
      <c r="S748" s="348"/>
      <c r="T748" s="348"/>
      <c r="U748" s="348"/>
      <c r="V748" s="348"/>
      <c r="W748" s="348"/>
      <c r="X748" s="351"/>
      <c r="Y748" s="351"/>
      <c r="Z748" s="351"/>
      <c r="AA748" s="351"/>
      <c r="AB748" s="351"/>
      <c r="AC748" s="351"/>
      <c r="AD748" s="348"/>
      <c r="AE748" s="348"/>
      <c r="AF748" s="348"/>
      <c r="AG748" s="452"/>
      <c r="AH748" s="348"/>
      <c r="AI748" s="348"/>
      <c r="AJ748" s="348"/>
      <c r="AK748" s="348"/>
      <c r="AL748" s="348"/>
      <c r="AM748" s="348"/>
      <c r="AN748" s="348"/>
      <c r="AO748" s="348"/>
      <c r="AP748" s="348"/>
      <c r="AQ748" s="348"/>
      <c r="AR748" s="357"/>
      <c r="AS748" s="357"/>
      <c r="AT748" s="347"/>
      <c r="AU748" s="348"/>
      <c r="AV748" s="348"/>
      <c r="AW748" s="349"/>
      <c r="AX748" s="348"/>
      <c r="AY748" s="348"/>
      <c r="AZ748" s="348"/>
      <c r="BA748" s="348"/>
      <c r="BB748" s="348"/>
      <c r="BC748" s="348"/>
      <c r="BD748" s="348"/>
      <c r="BF748" s="294"/>
    </row>
    <row r="749" spans="2:58" ht="14.4" x14ac:dyDescent="0.3">
      <c r="B749" s="513" t="e">
        <f>'EVOX Top Level BOM'!#REF!</f>
        <v>#REF!</v>
      </c>
      <c r="C749" s="351" t="e">
        <f>'EVOX Top Level BOM'!#REF!</f>
        <v>#REF!</v>
      </c>
      <c r="D749" s="351" t="e">
        <f>'EVOX Top Level BOM'!#REF!</f>
        <v>#REF!</v>
      </c>
      <c r="E749" s="351" t="e">
        <f>'EVOX Top Level BOM'!#REF!</f>
        <v>#REF!</v>
      </c>
      <c r="F749" s="586" t="e">
        <f>'EVOX Top Level BOM'!#REF!</f>
        <v>#REF!</v>
      </c>
      <c r="G749" s="586" t="e">
        <f>'EVOX Top Level BOM'!#REF!</f>
        <v>#REF!</v>
      </c>
      <c r="H749" s="586" t="e">
        <f>'EVOX Top Level BOM'!#REF!</f>
        <v>#REF!</v>
      </c>
      <c r="I749" s="653" t="e">
        <f>'EVOX Top Level BOM'!#REF!</f>
        <v>#REF!</v>
      </c>
      <c r="J749" s="490" t="e">
        <f>'EVOX Top Level BOM'!#REF!</f>
        <v>#REF!</v>
      </c>
      <c r="K749" s="761"/>
      <c r="L749" s="761"/>
      <c r="M749" s="761"/>
      <c r="N749" s="764"/>
      <c r="O749" s="763"/>
      <c r="P749" s="723"/>
      <c r="Q749" s="458"/>
      <c r="R749" s="513"/>
      <c r="S749" s="348"/>
      <c r="T749" s="348"/>
      <c r="U749" s="348"/>
      <c r="V749" s="348"/>
      <c r="W749" s="348"/>
      <c r="X749" s="351"/>
      <c r="Y749" s="351"/>
      <c r="Z749" s="351"/>
      <c r="AA749" s="351"/>
      <c r="AB749" s="351"/>
      <c r="AC749" s="351"/>
      <c r="AD749" s="348"/>
      <c r="AE749" s="348"/>
      <c r="AF749" s="348"/>
      <c r="AG749" s="452"/>
      <c r="AH749" s="348"/>
      <c r="AI749" s="348"/>
      <c r="AJ749" s="348"/>
      <c r="AK749" s="348"/>
      <c r="AL749" s="348"/>
      <c r="AM749" s="348"/>
      <c r="AN749" s="348"/>
      <c r="AO749" s="348"/>
      <c r="AP749" s="348"/>
      <c r="AQ749" s="348"/>
      <c r="AR749" s="357"/>
      <c r="AS749" s="357"/>
      <c r="AT749" s="347"/>
      <c r="AU749" s="348"/>
      <c r="AV749" s="348"/>
      <c r="AW749" s="349"/>
      <c r="AX749" s="348"/>
      <c r="AY749" s="348"/>
      <c r="AZ749" s="348"/>
      <c r="BA749" s="348"/>
      <c r="BB749" s="348"/>
      <c r="BC749" s="348"/>
      <c r="BD749" s="348"/>
      <c r="BF749" s="294"/>
    </row>
    <row r="750" spans="2:58" ht="14.4" x14ac:dyDescent="0.3">
      <c r="B750" s="513" t="e">
        <f>'EVOX Top Level BOM'!#REF!</f>
        <v>#REF!</v>
      </c>
      <c r="C750" s="351" t="e">
        <f>'EVOX Top Level BOM'!#REF!</f>
        <v>#REF!</v>
      </c>
      <c r="D750" s="351" t="e">
        <f>'EVOX Top Level BOM'!#REF!</f>
        <v>#REF!</v>
      </c>
      <c r="E750" s="351" t="e">
        <f>'EVOX Top Level BOM'!#REF!</f>
        <v>#REF!</v>
      </c>
      <c r="F750" s="586" t="e">
        <f>'EVOX Top Level BOM'!#REF!</f>
        <v>#REF!</v>
      </c>
      <c r="G750" s="586" t="e">
        <f>'EVOX Top Level BOM'!#REF!</f>
        <v>#REF!</v>
      </c>
      <c r="H750" s="586" t="e">
        <f>'EVOX Top Level BOM'!#REF!</f>
        <v>#REF!</v>
      </c>
      <c r="I750" s="653" t="e">
        <f>'EVOX Top Level BOM'!#REF!</f>
        <v>#REF!</v>
      </c>
      <c r="J750" s="490" t="e">
        <f>'EVOX Top Level BOM'!#REF!</f>
        <v>#REF!</v>
      </c>
      <c r="K750" s="761"/>
      <c r="L750" s="761"/>
      <c r="M750" s="761"/>
      <c r="N750" s="764"/>
      <c r="O750" s="763"/>
      <c r="P750" s="723"/>
      <c r="Q750" s="458"/>
      <c r="R750" s="513"/>
      <c r="S750" s="348"/>
      <c r="T750" s="348"/>
      <c r="U750" s="348"/>
      <c r="V750" s="348"/>
      <c r="W750" s="348"/>
      <c r="X750" s="351"/>
      <c r="Y750" s="351"/>
      <c r="Z750" s="351"/>
      <c r="AA750" s="351"/>
      <c r="AB750" s="351"/>
      <c r="AC750" s="351"/>
      <c r="AD750" s="348"/>
      <c r="AE750" s="348"/>
      <c r="AF750" s="348"/>
      <c r="AG750" s="452"/>
      <c r="AH750" s="348"/>
      <c r="AI750" s="348"/>
      <c r="AJ750" s="348"/>
      <c r="AK750" s="348"/>
      <c r="AL750" s="348"/>
      <c r="AM750" s="348"/>
      <c r="AN750" s="348"/>
      <c r="AO750" s="348"/>
      <c r="AP750" s="348"/>
      <c r="AQ750" s="348"/>
      <c r="AR750" s="357"/>
      <c r="AS750" s="357"/>
      <c r="AT750" s="347"/>
      <c r="AU750" s="348"/>
      <c r="AV750" s="348"/>
      <c r="AW750" s="349"/>
      <c r="AX750" s="348"/>
      <c r="AY750" s="348"/>
      <c r="AZ750" s="348"/>
      <c r="BA750" s="348"/>
      <c r="BB750" s="348"/>
      <c r="BC750" s="348"/>
      <c r="BD750" s="348"/>
      <c r="BF750" s="294"/>
    </row>
    <row r="751" spans="2:58" ht="14.4" x14ac:dyDescent="0.3">
      <c r="B751" s="513" t="e">
        <f>'EVOX Top Level BOM'!#REF!</f>
        <v>#REF!</v>
      </c>
      <c r="C751" s="351" t="e">
        <f>'EVOX Top Level BOM'!#REF!</f>
        <v>#REF!</v>
      </c>
      <c r="D751" s="351" t="e">
        <f>'EVOX Top Level BOM'!#REF!</f>
        <v>#REF!</v>
      </c>
      <c r="E751" s="351" t="e">
        <f>'EVOX Top Level BOM'!#REF!</f>
        <v>#REF!</v>
      </c>
      <c r="F751" s="586" t="e">
        <f>'EVOX Top Level BOM'!#REF!</f>
        <v>#REF!</v>
      </c>
      <c r="G751" s="586" t="e">
        <f>'EVOX Top Level BOM'!#REF!</f>
        <v>#REF!</v>
      </c>
      <c r="H751" s="586" t="e">
        <f>'EVOX Top Level BOM'!#REF!</f>
        <v>#REF!</v>
      </c>
      <c r="I751" s="653" t="e">
        <f>'EVOX Top Level BOM'!#REF!</f>
        <v>#REF!</v>
      </c>
      <c r="J751" s="490" t="e">
        <f>'EVOX Top Level BOM'!#REF!</f>
        <v>#REF!</v>
      </c>
      <c r="K751" s="761"/>
      <c r="L751" s="761"/>
      <c r="M751" s="761"/>
      <c r="N751" s="764"/>
      <c r="O751" s="763"/>
      <c r="P751" s="723"/>
      <c r="Q751" s="458"/>
      <c r="R751" s="513"/>
      <c r="S751" s="348"/>
      <c r="T751" s="348"/>
      <c r="U751" s="348"/>
      <c r="V751" s="348"/>
      <c r="W751" s="348"/>
      <c r="X751" s="351"/>
      <c r="Y751" s="351"/>
      <c r="Z751" s="351"/>
      <c r="AA751" s="351"/>
      <c r="AB751" s="351"/>
      <c r="AC751" s="351"/>
      <c r="AD751" s="348"/>
      <c r="AE751" s="348"/>
      <c r="AF751" s="348"/>
      <c r="AG751" s="452"/>
      <c r="AH751" s="348"/>
      <c r="AI751" s="348"/>
      <c r="AJ751" s="348"/>
      <c r="AK751" s="348"/>
      <c r="AL751" s="348"/>
      <c r="AM751" s="348"/>
      <c r="AN751" s="348"/>
      <c r="AO751" s="348"/>
      <c r="AP751" s="348"/>
      <c r="AQ751" s="348"/>
      <c r="AR751" s="357"/>
      <c r="AS751" s="357"/>
      <c r="AT751" s="347"/>
      <c r="AU751" s="348"/>
      <c r="AV751" s="348"/>
      <c r="AW751" s="349"/>
      <c r="AX751" s="348"/>
      <c r="AY751" s="348"/>
      <c r="AZ751" s="348"/>
      <c r="BA751" s="348"/>
      <c r="BB751" s="348"/>
      <c r="BC751" s="348"/>
      <c r="BD751" s="348"/>
      <c r="BF751" s="294"/>
    </row>
    <row r="752" spans="2:58" ht="14.4" x14ac:dyDescent="0.3">
      <c r="B752" s="513" t="e">
        <f>'EVOX Top Level BOM'!#REF!</f>
        <v>#REF!</v>
      </c>
      <c r="C752" s="351" t="e">
        <f>'EVOX Top Level BOM'!#REF!</f>
        <v>#REF!</v>
      </c>
      <c r="D752" s="351" t="e">
        <f>'EVOX Top Level BOM'!#REF!</f>
        <v>#REF!</v>
      </c>
      <c r="E752" s="586" t="e">
        <f>'EVOX Top Level BOM'!#REF!</f>
        <v>#REF!</v>
      </c>
      <c r="F752" s="586" t="e">
        <f>'EVOX Top Level BOM'!#REF!</f>
        <v>#REF!</v>
      </c>
      <c r="G752" s="586" t="e">
        <f>'EVOX Top Level BOM'!#REF!</f>
        <v>#REF!</v>
      </c>
      <c r="H752" s="586" t="e">
        <f>'EVOX Top Level BOM'!#REF!</f>
        <v>#REF!</v>
      </c>
      <c r="I752" s="653" t="e">
        <f>'EVOX Top Level BOM'!#REF!</f>
        <v>#REF!</v>
      </c>
      <c r="J752" s="490" t="e">
        <f>'EVOX Top Level BOM'!#REF!</f>
        <v>#REF!</v>
      </c>
      <c r="K752" s="761"/>
      <c r="L752" s="761"/>
      <c r="M752" s="761"/>
      <c r="N752" s="764"/>
      <c r="O752" s="763"/>
      <c r="P752" s="723"/>
      <c r="Q752" s="458"/>
      <c r="R752" s="513"/>
      <c r="S752" s="348"/>
      <c r="T752" s="348"/>
      <c r="U752" s="348"/>
      <c r="V752" s="348"/>
      <c r="W752" s="348"/>
      <c r="X752" s="351"/>
      <c r="Y752" s="351"/>
      <c r="Z752" s="351"/>
      <c r="AA752" s="351"/>
      <c r="AB752" s="351"/>
      <c r="AC752" s="351"/>
      <c r="AD752" s="348"/>
      <c r="AE752" s="348"/>
      <c r="AF752" s="348"/>
      <c r="AG752" s="452"/>
      <c r="AH752" s="348"/>
      <c r="AI752" s="348"/>
      <c r="AJ752" s="348"/>
      <c r="AK752" s="348"/>
      <c r="AL752" s="348"/>
      <c r="AM752" s="348"/>
      <c r="AN752" s="348"/>
      <c r="AO752" s="348"/>
      <c r="AP752" s="348"/>
      <c r="AQ752" s="348"/>
      <c r="AR752" s="357"/>
      <c r="AS752" s="357"/>
      <c r="AT752" s="347"/>
      <c r="AU752" s="348"/>
      <c r="AV752" s="348"/>
      <c r="AW752" s="349"/>
      <c r="AX752" s="348"/>
      <c r="AY752" s="348"/>
      <c r="AZ752" s="348"/>
      <c r="BA752" s="348"/>
      <c r="BB752" s="348"/>
      <c r="BC752" s="348"/>
      <c r="BD752" s="348"/>
      <c r="BF752" s="294"/>
    </row>
    <row r="753" spans="1:60" ht="14.4" x14ac:dyDescent="0.3">
      <c r="B753" s="513" t="e">
        <f>'EVOX Top Level BOM'!#REF!</f>
        <v>#REF!</v>
      </c>
      <c r="C753" s="351" t="e">
        <f>'EVOX Top Level BOM'!#REF!</f>
        <v>#REF!</v>
      </c>
      <c r="D753" s="351" t="e">
        <f>'EVOX Top Level BOM'!#REF!</f>
        <v>#REF!</v>
      </c>
      <c r="E753" s="351" t="e">
        <f>'EVOX Top Level BOM'!#REF!</f>
        <v>#REF!</v>
      </c>
      <c r="F753" s="586" t="e">
        <f>'EVOX Top Level BOM'!#REF!</f>
        <v>#REF!</v>
      </c>
      <c r="G753" s="586" t="e">
        <f>'EVOX Top Level BOM'!#REF!</f>
        <v>#REF!</v>
      </c>
      <c r="H753" s="586" t="e">
        <f>'EVOX Top Level BOM'!#REF!</f>
        <v>#REF!</v>
      </c>
      <c r="I753" s="653" t="e">
        <f>'EVOX Top Level BOM'!#REF!</f>
        <v>#REF!</v>
      </c>
      <c r="J753" s="490" t="e">
        <f>'EVOX Top Level BOM'!#REF!</f>
        <v>#REF!</v>
      </c>
      <c r="K753" s="761"/>
      <c r="L753" s="761"/>
      <c r="M753" s="761"/>
      <c r="N753" s="764"/>
      <c r="O753" s="763"/>
      <c r="P753" s="723"/>
      <c r="Q753" s="458"/>
      <c r="R753" s="513"/>
      <c r="S753" s="348"/>
      <c r="T753" s="348"/>
      <c r="U753" s="348"/>
      <c r="V753" s="348"/>
      <c r="W753" s="348"/>
      <c r="X753" s="351"/>
      <c r="Y753" s="351"/>
      <c r="Z753" s="351"/>
      <c r="AA753" s="351"/>
      <c r="AB753" s="351"/>
      <c r="AC753" s="351"/>
      <c r="AD753" s="348"/>
      <c r="AE753" s="348"/>
      <c r="AF753" s="348"/>
      <c r="AG753" s="452"/>
      <c r="AH753" s="348"/>
      <c r="AI753" s="348"/>
      <c r="AJ753" s="348"/>
      <c r="AK753" s="348"/>
      <c r="AL753" s="348"/>
      <c r="AM753" s="348"/>
      <c r="AN753" s="348"/>
      <c r="AO753" s="348"/>
      <c r="AP753" s="348"/>
      <c r="AQ753" s="348"/>
      <c r="AR753" s="357"/>
      <c r="AS753" s="357"/>
      <c r="AT753" s="347"/>
      <c r="AU753" s="348"/>
      <c r="AV753" s="348"/>
      <c r="AW753" s="349"/>
      <c r="AX753" s="348"/>
      <c r="AY753" s="348"/>
      <c r="AZ753" s="348"/>
      <c r="BA753" s="348"/>
      <c r="BB753" s="348"/>
      <c r="BC753" s="348"/>
      <c r="BD753" s="348"/>
      <c r="BF753" s="294"/>
    </row>
    <row r="754" spans="1:60" ht="14.4" x14ac:dyDescent="0.3">
      <c r="B754" s="513" t="e">
        <f>'EVOX Top Level BOM'!#REF!</f>
        <v>#REF!</v>
      </c>
      <c r="C754" s="351" t="e">
        <f>'EVOX Top Level BOM'!#REF!</f>
        <v>#REF!</v>
      </c>
      <c r="D754" s="351" t="e">
        <f>'EVOX Top Level BOM'!#REF!</f>
        <v>#REF!</v>
      </c>
      <c r="E754" s="351" t="e">
        <f>'EVOX Top Level BOM'!#REF!</f>
        <v>#REF!</v>
      </c>
      <c r="F754" s="586" t="e">
        <f>'EVOX Top Level BOM'!#REF!</f>
        <v>#REF!</v>
      </c>
      <c r="G754" s="586" t="e">
        <f>'EVOX Top Level BOM'!#REF!</f>
        <v>#REF!</v>
      </c>
      <c r="H754" s="586" t="e">
        <f>'EVOX Top Level BOM'!#REF!</f>
        <v>#REF!</v>
      </c>
      <c r="I754" s="653" t="e">
        <f>'EVOX Top Level BOM'!#REF!</f>
        <v>#REF!</v>
      </c>
      <c r="J754" s="490" t="e">
        <f>'EVOX Top Level BOM'!#REF!</f>
        <v>#REF!</v>
      </c>
      <c r="K754" s="761"/>
      <c r="L754" s="761"/>
      <c r="M754" s="761"/>
      <c r="N754" s="764"/>
      <c r="O754" s="763"/>
      <c r="P754" s="723"/>
      <c r="Q754" s="458"/>
      <c r="R754" s="513"/>
      <c r="S754" s="348"/>
      <c r="T754" s="348"/>
      <c r="U754" s="348"/>
      <c r="V754" s="348"/>
      <c r="W754" s="348"/>
      <c r="X754" s="351"/>
      <c r="Y754" s="351"/>
      <c r="Z754" s="351"/>
      <c r="AA754" s="351"/>
      <c r="AB754" s="351"/>
      <c r="AC754" s="351"/>
      <c r="AD754" s="348"/>
      <c r="AE754" s="348"/>
      <c r="AF754" s="348"/>
      <c r="AG754" s="452"/>
      <c r="AH754" s="348"/>
      <c r="AI754" s="348"/>
      <c r="AJ754" s="348"/>
      <c r="AK754" s="348"/>
      <c r="AL754" s="348"/>
      <c r="AM754" s="348"/>
      <c r="AN754" s="348"/>
      <c r="AO754" s="348"/>
      <c r="AP754" s="348"/>
      <c r="AQ754" s="348"/>
      <c r="AR754" s="357"/>
      <c r="AS754" s="357"/>
      <c r="AT754" s="347"/>
      <c r="AU754" s="348"/>
      <c r="AV754" s="348"/>
      <c r="AW754" s="349"/>
      <c r="AX754" s="348"/>
      <c r="AY754" s="348"/>
      <c r="AZ754" s="348"/>
      <c r="BA754" s="348"/>
      <c r="BB754" s="348"/>
      <c r="BC754" s="348"/>
      <c r="BD754" s="348"/>
      <c r="BF754" s="294"/>
    </row>
    <row r="755" spans="1:60" ht="14.4" x14ac:dyDescent="0.3">
      <c r="B755" s="513" t="e">
        <f>'EVOX Top Level BOM'!#REF!</f>
        <v>#REF!</v>
      </c>
      <c r="C755" s="351" t="e">
        <f>'EVOX Top Level BOM'!#REF!</f>
        <v>#REF!</v>
      </c>
      <c r="D755" s="351" t="e">
        <f>'EVOX Top Level BOM'!#REF!</f>
        <v>#REF!</v>
      </c>
      <c r="E755" s="351" t="e">
        <f>'EVOX Top Level BOM'!#REF!</f>
        <v>#REF!</v>
      </c>
      <c r="F755" s="586" t="e">
        <f>'EVOX Top Level BOM'!#REF!</f>
        <v>#REF!</v>
      </c>
      <c r="G755" s="586" t="e">
        <f>'EVOX Top Level BOM'!#REF!</f>
        <v>#REF!</v>
      </c>
      <c r="H755" s="586" t="e">
        <f>'EVOX Top Level BOM'!#REF!</f>
        <v>#REF!</v>
      </c>
      <c r="I755" s="653" t="e">
        <f>'EVOX Top Level BOM'!#REF!</f>
        <v>#REF!</v>
      </c>
      <c r="J755" s="490" t="e">
        <f>'EVOX Top Level BOM'!#REF!</f>
        <v>#REF!</v>
      </c>
      <c r="K755" s="761"/>
      <c r="L755" s="761"/>
      <c r="M755" s="761"/>
      <c r="N755" s="764"/>
      <c r="O755" s="763"/>
      <c r="P755" s="723"/>
      <c r="Q755" s="458"/>
      <c r="R755" s="513"/>
      <c r="S755" s="348"/>
      <c r="T755" s="348"/>
      <c r="U755" s="348"/>
      <c r="V755" s="348"/>
      <c r="W755" s="348"/>
      <c r="X755" s="351"/>
      <c r="Y755" s="351"/>
      <c r="Z755" s="351"/>
      <c r="AA755" s="351"/>
      <c r="AB755" s="351"/>
      <c r="AC755" s="351"/>
      <c r="AD755" s="348"/>
      <c r="AE755" s="348"/>
      <c r="AF755" s="348"/>
      <c r="AG755" s="452"/>
      <c r="AH755" s="348"/>
      <c r="AI755" s="348"/>
      <c r="AJ755" s="348"/>
      <c r="AK755" s="348"/>
      <c r="AL755" s="348"/>
      <c r="AM755" s="348"/>
      <c r="AN755" s="348"/>
      <c r="AO755" s="348"/>
      <c r="AP755" s="348"/>
      <c r="AQ755" s="348"/>
      <c r="AR755" s="357"/>
      <c r="AS755" s="357"/>
      <c r="AT755" s="347"/>
      <c r="AU755" s="348"/>
      <c r="AV755" s="348"/>
      <c r="AW755" s="349"/>
      <c r="AX755" s="348"/>
      <c r="AY755" s="348"/>
      <c r="AZ755" s="348"/>
      <c r="BA755" s="348"/>
      <c r="BB755" s="348"/>
      <c r="BC755" s="348"/>
      <c r="BD755" s="348"/>
      <c r="BF755" s="294"/>
    </row>
    <row r="756" spans="1:60" ht="14.4" x14ac:dyDescent="0.3">
      <c r="B756" s="513" t="e">
        <f>'EVOX Top Level BOM'!#REF!</f>
        <v>#REF!</v>
      </c>
      <c r="C756" s="351" t="e">
        <f>'EVOX Top Level BOM'!#REF!</f>
        <v>#REF!</v>
      </c>
      <c r="D756" s="351" t="e">
        <f>'EVOX Top Level BOM'!#REF!</f>
        <v>#REF!</v>
      </c>
      <c r="E756" s="351" t="e">
        <f>'EVOX Top Level BOM'!#REF!</f>
        <v>#REF!</v>
      </c>
      <c r="F756" s="586" t="e">
        <f>'EVOX Top Level BOM'!#REF!</f>
        <v>#REF!</v>
      </c>
      <c r="G756" s="586" t="e">
        <f>'EVOX Top Level BOM'!#REF!</f>
        <v>#REF!</v>
      </c>
      <c r="H756" s="586" t="e">
        <f>'EVOX Top Level BOM'!#REF!</f>
        <v>#REF!</v>
      </c>
      <c r="I756" s="653" t="e">
        <f>'EVOX Top Level BOM'!#REF!</f>
        <v>#REF!</v>
      </c>
      <c r="J756" s="490" t="e">
        <f>'EVOX Top Level BOM'!#REF!</f>
        <v>#REF!</v>
      </c>
      <c r="K756" s="761"/>
      <c r="L756" s="761"/>
      <c r="M756" s="761"/>
      <c r="N756" s="764"/>
      <c r="O756" s="763"/>
      <c r="P756" s="723"/>
      <c r="Q756" s="458"/>
      <c r="R756" s="513"/>
      <c r="S756" s="348"/>
      <c r="T756" s="348"/>
      <c r="U756" s="348"/>
      <c r="V756" s="348"/>
      <c r="W756" s="348"/>
      <c r="X756" s="351"/>
      <c r="Y756" s="351"/>
      <c r="Z756" s="351"/>
      <c r="AA756" s="351"/>
      <c r="AB756" s="351"/>
      <c r="AC756" s="351"/>
      <c r="AD756" s="348"/>
      <c r="AE756" s="348"/>
      <c r="AF756" s="348"/>
      <c r="AG756" s="452"/>
      <c r="AH756" s="348"/>
      <c r="AI756" s="348"/>
      <c r="AJ756" s="348"/>
      <c r="AK756" s="348"/>
      <c r="AL756" s="348"/>
      <c r="AM756" s="348"/>
      <c r="AN756" s="348"/>
      <c r="AO756" s="348"/>
      <c r="AP756" s="348"/>
      <c r="AQ756" s="348"/>
      <c r="AR756" s="357"/>
      <c r="AS756" s="357"/>
      <c r="AT756" s="347"/>
      <c r="AU756" s="348"/>
      <c r="AV756" s="348"/>
      <c r="AW756" s="349"/>
      <c r="AX756" s="348"/>
      <c r="AY756" s="348"/>
      <c r="AZ756" s="348"/>
      <c r="BA756" s="348"/>
      <c r="BB756" s="348"/>
      <c r="BC756" s="348"/>
      <c r="BD756" s="348"/>
      <c r="BF756" s="294"/>
    </row>
    <row r="757" spans="1:60" ht="14.4" x14ac:dyDescent="0.3">
      <c r="B757" s="513" t="e">
        <f>'EVOX Top Level BOM'!#REF!</f>
        <v>#REF!</v>
      </c>
      <c r="C757" s="351" t="e">
        <f>'EVOX Top Level BOM'!#REF!</f>
        <v>#REF!</v>
      </c>
      <c r="D757" s="351" t="e">
        <f>'EVOX Top Level BOM'!#REF!</f>
        <v>#REF!</v>
      </c>
      <c r="E757" s="351" t="e">
        <f>'EVOX Top Level BOM'!#REF!</f>
        <v>#REF!</v>
      </c>
      <c r="F757" s="586" t="e">
        <f>'EVOX Top Level BOM'!#REF!</f>
        <v>#REF!</v>
      </c>
      <c r="G757" s="586" t="e">
        <f>'EVOX Top Level BOM'!#REF!</f>
        <v>#REF!</v>
      </c>
      <c r="H757" s="491" t="e">
        <f>'EVOX Top Level BOM'!#REF!</f>
        <v>#REF!</v>
      </c>
      <c r="I757" s="489" t="e">
        <f>'EVOX Top Level BOM'!#REF!</f>
        <v>#REF!</v>
      </c>
      <c r="J757" s="490" t="e">
        <f>'EVOX Top Level BOM'!#REF!</f>
        <v>#REF!</v>
      </c>
      <c r="K757" s="761"/>
      <c r="L757" s="761"/>
      <c r="M757" s="761"/>
      <c r="N757" s="764"/>
      <c r="O757" s="763"/>
      <c r="P757" s="723"/>
      <c r="Q757" s="458"/>
      <c r="R757" s="513"/>
      <c r="S757" s="348"/>
      <c r="T757" s="348"/>
      <c r="U757" s="348"/>
      <c r="V757" s="348"/>
      <c r="W757" s="348"/>
      <c r="X757" s="351"/>
      <c r="Y757" s="351"/>
      <c r="Z757" s="351"/>
      <c r="AA757" s="351"/>
      <c r="AB757" s="351"/>
      <c r="AC757" s="351"/>
      <c r="AD757" s="348"/>
      <c r="AE757" s="348"/>
      <c r="AF757" s="348"/>
      <c r="AG757" s="452"/>
      <c r="AH757" s="348"/>
      <c r="AI757" s="348"/>
      <c r="AJ757" s="348"/>
      <c r="AK757" s="348"/>
      <c r="AL757" s="348"/>
      <c r="AM757" s="348"/>
      <c r="AN757" s="348"/>
      <c r="AO757" s="348"/>
      <c r="AP757" s="348"/>
      <c r="AQ757" s="348"/>
      <c r="AR757" s="357"/>
      <c r="AS757" s="357"/>
      <c r="AT757" s="347"/>
      <c r="AU757" s="348"/>
      <c r="AV757" s="348"/>
      <c r="AW757" s="349"/>
      <c r="AX757" s="348"/>
      <c r="AY757" s="348"/>
      <c r="AZ757" s="348"/>
      <c r="BA757" s="348"/>
      <c r="BB757" s="348"/>
      <c r="BC757" s="348"/>
      <c r="BD757" s="348"/>
      <c r="BF757" s="294"/>
    </row>
    <row r="758" spans="1:60" ht="14.4" x14ac:dyDescent="0.3">
      <c r="B758" s="513" t="e">
        <f>'EVOX Top Level BOM'!#REF!</f>
        <v>#REF!</v>
      </c>
      <c r="C758" s="351" t="e">
        <f>'EVOX Top Level BOM'!#REF!</f>
        <v>#REF!</v>
      </c>
      <c r="D758" s="351" t="e">
        <f>'EVOX Top Level BOM'!#REF!</f>
        <v>#REF!</v>
      </c>
      <c r="E758" s="351" t="e">
        <f>'EVOX Top Level BOM'!#REF!</f>
        <v>#REF!</v>
      </c>
      <c r="F758" s="586" t="e">
        <f>'EVOX Top Level BOM'!#REF!</f>
        <v>#REF!</v>
      </c>
      <c r="G758" s="586" t="e">
        <f>'EVOX Top Level BOM'!#REF!</f>
        <v>#REF!</v>
      </c>
      <c r="H758" s="586" t="e">
        <f>'EVOX Top Level BOM'!#REF!</f>
        <v>#REF!</v>
      </c>
      <c r="I758" s="489" t="e">
        <f>'EVOX Top Level BOM'!#REF!</f>
        <v>#REF!</v>
      </c>
      <c r="J758" s="490" t="e">
        <f>'EVOX Top Level BOM'!#REF!</f>
        <v>#REF!</v>
      </c>
      <c r="K758" s="761"/>
      <c r="L758" s="761"/>
      <c r="M758" s="761"/>
      <c r="N758" s="764"/>
      <c r="O758" s="763"/>
      <c r="P758" s="723"/>
      <c r="Q758" s="458"/>
      <c r="R758" s="513"/>
      <c r="S758" s="348"/>
      <c r="T758" s="348"/>
      <c r="U758" s="348"/>
      <c r="V758" s="348"/>
      <c r="W758" s="348"/>
      <c r="X758" s="351"/>
      <c r="Y758" s="351"/>
      <c r="Z758" s="351"/>
      <c r="AA758" s="351"/>
      <c r="AB758" s="351"/>
      <c r="AC758" s="351"/>
      <c r="AD758" s="348"/>
      <c r="AE758" s="348"/>
      <c r="AF758" s="348"/>
      <c r="AG758" s="452"/>
      <c r="AH758" s="348"/>
      <c r="AI758" s="348"/>
      <c r="AJ758" s="348"/>
      <c r="AK758" s="348"/>
      <c r="AL758" s="348"/>
      <c r="AM758" s="348"/>
      <c r="AN758" s="348"/>
      <c r="AO758" s="348"/>
      <c r="AP758" s="348"/>
      <c r="AQ758" s="348"/>
      <c r="AR758" s="357"/>
      <c r="AS758" s="357"/>
      <c r="AT758" s="347"/>
      <c r="AU758" s="348"/>
      <c r="AV758" s="348"/>
      <c r="AW758" s="349"/>
      <c r="AX758" s="348"/>
      <c r="AY758" s="348"/>
      <c r="AZ758" s="348"/>
      <c r="BA758" s="348"/>
      <c r="BB758" s="348"/>
      <c r="BC758" s="348"/>
      <c r="BD758" s="348"/>
      <c r="BF758" s="294"/>
    </row>
    <row r="759" spans="1:60" ht="14.4" x14ac:dyDescent="0.3">
      <c r="B759" s="513" t="e">
        <f>'EVOX Top Level BOM'!#REF!</f>
        <v>#REF!</v>
      </c>
      <c r="C759" s="351" t="e">
        <f>'EVOX Top Level BOM'!#REF!</f>
        <v>#REF!</v>
      </c>
      <c r="D759" s="351" t="e">
        <f>'EVOX Top Level BOM'!#REF!</f>
        <v>#REF!</v>
      </c>
      <c r="E759" s="351" t="e">
        <f>'EVOX Top Level BOM'!#REF!</f>
        <v>#REF!</v>
      </c>
      <c r="F759" s="586" t="e">
        <f>'EVOX Top Level BOM'!#REF!</f>
        <v>#REF!</v>
      </c>
      <c r="G759" s="586" t="e">
        <f>'EVOX Top Level BOM'!#REF!</f>
        <v>#REF!</v>
      </c>
      <c r="H759" s="586" t="e">
        <f>'EVOX Top Level BOM'!#REF!</f>
        <v>#REF!</v>
      </c>
      <c r="I759" s="456" t="e">
        <f>'EVOX Top Level BOM'!#REF!</f>
        <v>#REF!</v>
      </c>
      <c r="J759" s="462" t="e">
        <f>'EVOX Top Level BOM'!#REF!</f>
        <v>#REF!</v>
      </c>
      <c r="K759" s="761"/>
      <c r="L759" s="761"/>
      <c r="M759" s="761"/>
      <c r="N759" s="764"/>
      <c r="O759" s="763"/>
      <c r="P759" s="723"/>
      <c r="Q759" s="458"/>
      <c r="R759" s="513"/>
      <c r="S759" s="348"/>
      <c r="T759" s="348"/>
      <c r="U759" s="348"/>
      <c r="V759" s="348"/>
      <c r="W759" s="348"/>
      <c r="X759" s="351"/>
      <c r="Y759" s="351"/>
      <c r="Z759" s="351"/>
      <c r="AA759" s="351"/>
      <c r="AB759" s="351"/>
      <c r="AC759" s="351"/>
      <c r="AD759" s="348"/>
      <c r="AE759" s="348"/>
      <c r="AF759" s="348"/>
      <c r="AG759" s="452"/>
      <c r="AH759" s="348"/>
      <c r="AI759" s="348"/>
      <c r="AJ759" s="348"/>
      <c r="AK759" s="348"/>
      <c r="AL759" s="348"/>
      <c r="AM759" s="348"/>
      <c r="AN759" s="348"/>
      <c r="AO759" s="348"/>
      <c r="AP759" s="348"/>
      <c r="AQ759" s="348"/>
      <c r="AR759" s="357"/>
      <c r="AS759" s="357"/>
      <c r="AT759" s="347"/>
      <c r="AU759" s="348"/>
      <c r="AV759" s="348"/>
      <c r="AW759" s="349"/>
      <c r="AX759" s="348"/>
      <c r="AY759" s="348"/>
      <c r="AZ759" s="348"/>
      <c r="BA759" s="348"/>
      <c r="BB759" s="348"/>
      <c r="BC759" s="348"/>
      <c r="BD759" s="348"/>
      <c r="BF759" s="294"/>
    </row>
    <row r="760" spans="1:60" ht="14.4" x14ac:dyDescent="0.3">
      <c r="A760" s="662"/>
      <c r="B760" s="663" t="e">
        <f>'EVOX Top Level BOM'!#REF!</f>
        <v>#REF!</v>
      </c>
      <c r="C760" s="664" t="e">
        <f>'EVOX Top Level BOM'!#REF!</f>
        <v>#REF!</v>
      </c>
      <c r="D760" s="664" t="e">
        <f>'EVOX Top Level BOM'!#REF!</f>
        <v>#REF!</v>
      </c>
      <c r="E760" s="664" t="e">
        <f>'EVOX Top Level BOM'!#REF!</f>
        <v>#REF!</v>
      </c>
      <c r="F760" s="665" t="e">
        <f>'EVOX Top Level BOM'!#REF!</f>
        <v>#REF!</v>
      </c>
      <c r="G760" s="665" t="e">
        <f>'EVOX Top Level BOM'!#REF!</f>
        <v>#REF!</v>
      </c>
      <c r="H760" s="665" t="e">
        <f>'EVOX Top Level BOM'!#REF!</f>
        <v>#REF!</v>
      </c>
      <c r="I760" s="666" t="e">
        <f>'EVOX Top Level BOM'!#REF!</f>
        <v>#REF!</v>
      </c>
      <c r="J760" s="667" t="e">
        <f>'EVOX Top Level BOM'!#REF!</f>
        <v>#REF!</v>
      </c>
      <c r="K760" s="765"/>
      <c r="L760" s="765"/>
      <c r="M760" s="765"/>
      <c r="N760" s="766"/>
      <c r="O760" s="767"/>
      <c r="P760" s="725"/>
      <c r="Q760" s="348"/>
      <c r="R760" s="522"/>
      <c r="S760" s="453"/>
      <c r="T760" s="453"/>
      <c r="U760" s="453"/>
      <c r="V760" s="453"/>
      <c r="W760" s="453"/>
      <c r="X760" s="454"/>
      <c r="Y760" s="454"/>
      <c r="Z760" s="454"/>
      <c r="AA760" s="454"/>
      <c r="AB760" s="454"/>
      <c r="AC760" s="454"/>
      <c r="AD760" s="453"/>
      <c r="AE760" s="453"/>
      <c r="AF760" s="453"/>
      <c r="AG760" s="677"/>
      <c r="AH760" s="453"/>
      <c r="AI760" s="453"/>
      <c r="AJ760" s="453"/>
      <c r="AK760" s="453"/>
      <c r="AL760" s="453"/>
      <c r="AM760" s="453"/>
      <c r="AN760" s="453"/>
      <c r="AO760" s="453"/>
      <c r="AP760" s="453"/>
      <c r="AQ760" s="453"/>
      <c r="AR760" s="678"/>
      <c r="AS760" s="678"/>
      <c r="AT760" s="679"/>
      <c r="AU760" s="453"/>
      <c r="AV760" s="453"/>
      <c r="AW760" s="680"/>
      <c r="AX760" s="453"/>
      <c r="AY760" s="453"/>
      <c r="AZ760" s="453"/>
      <c r="BA760" s="453"/>
      <c r="BB760" s="453"/>
      <c r="BC760" s="453"/>
      <c r="BD760" s="453"/>
      <c r="BF760" s="294"/>
    </row>
    <row r="761" spans="1:60" s="348" customFormat="1" ht="14.4" x14ac:dyDescent="0.3">
      <c r="B761" s="348" t="e">
        <f>'EVOX Top Level BOM'!#REF!</f>
        <v>#REF!</v>
      </c>
      <c r="C761" s="351" t="e">
        <f>'EVOX Top Level BOM'!#REF!</f>
        <v>#REF!</v>
      </c>
      <c r="D761" s="351" t="e">
        <f>'EVOX Top Level BOM'!#REF!</f>
        <v>#REF!</v>
      </c>
      <c r="E761" s="351" t="e">
        <f>'EVOX Top Level BOM'!#REF!</f>
        <v>#REF!</v>
      </c>
      <c r="F761" s="460" t="e">
        <f>'EVOX Top Level BOM'!#REF!</f>
        <v>#REF!</v>
      </c>
      <c r="G761" s="586" t="e">
        <f>'EVOX Top Level BOM'!#REF!</f>
        <v>#REF!</v>
      </c>
      <c r="H761" s="586" t="e">
        <f>'EVOX Top Level BOM'!#REF!</f>
        <v>#REF!</v>
      </c>
      <c r="I761" s="456" t="e">
        <f>'EVOX Top Level BOM'!#REF!</f>
        <v>#REF!</v>
      </c>
      <c r="J761" s="461" t="e">
        <f>'EVOX Top Level BOM'!#REF!</f>
        <v>#REF!</v>
      </c>
      <c r="K761" s="761"/>
      <c r="L761" s="761"/>
      <c r="M761" s="761"/>
      <c r="N761" s="764"/>
      <c r="O761" s="763"/>
      <c r="P761" s="723"/>
      <c r="R761" s="513"/>
      <c r="X761" s="351"/>
      <c r="Y761" s="351"/>
      <c r="Z761" s="351"/>
      <c r="AA761" s="351"/>
      <c r="AB761" s="351"/>
      <c r="AC761" s="351"/>
      <c r="AG761" s="452"/>
      <c r="AR761" s="357"/>
      <c r="AS761" s="357"/>
      <c r="AT761" s="347"/>
      <c r="AW761" s="349"/>
    </row>
    <row r="762" spans="1:60" s="348" customFormat="1" ht="14.4" x14ac:dyDescent="0.3">
      <c r="B762" s="348" t="e">
        <f>'EVOX Top Level BOM'!#REF!</f>
        <v>#REF!</v>
      </c>
      <c r="C762" s="351" t="e">
        <f>'EVOX Top Level BOM'!#REF!</f>
        <v>#REF!</v>
      </c>
      <c r="D762" s="351" t="e">
        <f>'EVOX Top Level BOM'!#REF!</f>
        <v>#REF!</v>
      </c>
      <c r="E762" s="351" t="e">
        <f>'EVOX Top Level BOM'!#REF!</f>
        <v>#REF!</v>
      </c>
      <c r="F762" s="460" t="e">
        <f>'EVOX Top Level BOM'!#REF!</f>
        <v>#REF!</v>
      </c>
      <c r="G762" s="586" t="e">
        <f>'EVOX Top Level BOM'!#REF!</f>
        <v>#REF!</v>
      </c>
      <c r="H762" s="586" t="e">
        <f>'EVOX Top Level BOM'!#REF!</f>
        <v>#REF!</v>
      </c>
      <c r="I762" s="348" t="e">
        <f>'EVOX Top Level BOM'!#REF!</f>
        <v>#REF!</v>
      </c>
      <c r="J762" s="661" t="e">
        <f>'EVOX Top Level BOM'!#REF!</f>
        <v>#REF!</v>
      </c>
      <c r="K762" s="785"/>
      <c r="L762" s="761"/>
      <c r="M762" s="761"/>
      <c r="N762" s="764"/>
      <c r="O762" s="763"/>
      <c r="P762" s="723"/>
      <c r="R762" s="513"/>
      <c r="X762" s="351"/>
      <c r="Y762" s="351"/>
      <c r="Z762" s="351"/>
      <c r="AA762" s="351"/>
      <c r="AB762" s="351"/>
      <c r="AC762" s="351"/>
      <c r="AG762" s="452"/>
      <c r="AR762" s="357"/>
      <c r="AS762" s="357"/>
      <c r="AT762" s="347"/>
      <c r="AW762" s="349"/>
    </row>
    <row r="763" spans="1:60" s="348" customFormat="1" ht="14.4" x14ac:dyDescent="0.3">
      <c r="A763" s="464"/>
      <c r="B763" s="464" t="e">
        <f>'EVOX Top Level BOM'!#REF!</f>
        <v>#REF!</v>
      </c>
      <c r="C763" s="468" t="e">
        <f>'EVOX Top Level BOM'!#REF!</f>
        <v>#REF!</v>
      </c>
      <c r="D763" s="468" t="e">
        <f>'EVOX Top Level BOM'!#REF!</f>
        <v>#REF!</v>
      </c>
      <c r="E763" s="468" t="e">
        <f>'EVOX Top Level BOM'!#REF!</f>
        <v>#REF!</v>
      </c>
      <c r="F763" s="467" t="e">
        <f>'EVOX Top Level BOM'!#REF!</f>
        <v>#REF!</v>
      </c>
      <c r="G763" s="588" t="e">
        <f>'EVOX Top Level BOM'!#REF!</f>
        <v>#REF!</v>
      </c>
      <c r="H763" s="588" t="e">
        <f>'EVOX Top Level BOM'!#REF!</f>
        <v>#REF!</v>
      </c>
      <c r="I763" s="561" t="e">
        <f>'EVOX Top Level BOM'!#REF!</f>
        <v>#REF!</v>
      </c>
      <c r="J763" s="562" t="e">
        <f>'EVOX Top Level BOM'!#REF!</f>
        <v>#REF!</v>
      </c>
      <c r="K763" s="761"/>
      <c r="L763" s="761"/>
      <c r="M763" s="761"/>
      <c r="N763" s="764"/>
      <c r="O763" s="763"/>
      <c r="P763" s="723"/>
      <c r="R763" s="513"/>
      <c r="X763" s="351"/>
      <c r="Y763" s="351"/>
      <c r="Z763" s="351"/>
      <c r="AA763" s="351"/>
      <c r="AB763" s="351"/>
      <c r="AC763" s="351"/>
      <c r="AG763" s="452"/>
      <c r="AR763" s="357"/>
      <c r="AS763" s="357"/>
      <c r="AT763" s="347"/>
      <c r="AW763" s="349"/>
    </row>
    <row r="764" spans="1:60" s="348" customFormat="1" ht="14.4" x14ac:dyDescent="0.3">
      <c r="A764" s="640"/>
      <c r="B764" s="640" t="e">
        <f>'EVOX Top Level BOM'!#REF!</f>
        <v>#REF!</v>
      </c>
      <c r="C764" s="641" t="e">
        <f>'EVOX Top Level BOM'!#REF!</f>
        <v>#REF!</v>
      </c>
      <c r="D764" s="641" t="e">
        <f>'EVOX Top Level BOM'!#REF!</f>
        <v>#REF!</v>
      </c>
      <c r="E764" s="641" t="e">
        <f>'EVOX Top Level BOM'!#REF!</f>
        <v>#REF!</v>
      </c>
      <c r="F764" s="642" t="e">
        <f>'EVOX Top Level BOM'!#REF!</f>
        <v>#REF!</v>
      </c>
      <c r="G764" s="649" t="e">
        <f>'EVOX Top Level BOM'!#REF!</f>
        <v>#REF!</v>
      </c>
      <c r="H764" s="649" t="e">
        <f>'EVOX Top Level BOM'!#REF!</f>
        <v>#REF!</v>
      </c>
      <c r="I764" s="651" t="e">
        <f>'EVOX Top Level BOM'!#REF!</f>
        <v>#REF!</v>
      </c>
      <c r="J764" s="652" t="e">
        <f>'EVOX Top Level BOM'!#REF!</f>
        <v>#REF!</v>
      </c>
      <c r="K764" s="761"/>
      <c r="L764" s="761"/>
      <c r="M764" s="761"/>
      <c r="N764" s="764"/>
      <c r="O764" s="763"/>
      <c r="P764" s="723"/>
      <c r="R764" s="513"/>
      <c r="X764" s="351"/>
      <c r="Y764" s="351"/>
      <c r="Z764" s="351"/>
      <c r="AA764" s="351"/>
      <c r="AB764" s="351"/>
      <c r="AC764" s="351"/>
      <c r="AG764" s="452"/>
      <c r="AR764" s="357"/>
      <c r="AS764" s="357"/>
      <c r="AT764" s="347"/>
      <c r="AW764" s="349"/>
    </row>
    <row r="765" spans="1:60" s="348" customFormat="1" ht="14.4" x14ac:dyDescent="0.3">
      <c r="A765" s="640"/>
      <c r="B765" s="640" t="e">
        <f>'EVOX Top Level BOM'!#REF!</f>
        <v>#REF!</v>
      </c>
      <c r="C765" s="641" t="e">
        <f>'EVOX Top Level BOM'!#REF!</f>
        <v>#REF!</v>
      </c>
      <c r="D765" s="641" t="e">
        <f>'EVOX Top Level BOM'!#REF!</f>
        <v>#REF!</v>
      </c>
      <c r="E765" s="641" t="e">
        <f>'EVOX Top Level BOM'!#REF!</f>
        <v>#REF!</v>
      </c>
      <c r="F765" s="649" t="e">
        <f>'EVOX Top Level BOM'!#REF!</f>
        <v>#REF!</v>
      </c>
      <c r="G765" s="649" t="e">
        <f>'EVOX Top Level BOM'!#REF!</f>
        <v>#REF!</v>
      </c>
      <c r="H765" s="649" t="e">
        <f>'EVOX Top Level BOM'!#REF!</f>
        <v>#REF!</v>
      </c>
      <c r="I765" s="640" t="e">
        <f>'EVOX Top Level BOM'!#REF!</f>
        <v>#REF!</v>
      </c>
      <c r="J765" s="715" t="e">
        <f>'EVOX Top Level BOM'!#REF!</f>
        <v>#REF!</v>
      </c>
      <c r="K765" s="785"/>
      <c r="L765" s="761"/>
      <c r="M765" s="761"/>
      <c r="N765" s="764"/>
      <c r="O765" s="763"/>
      <c r="P765" s="723"/>
      <c r="R765" s="513"/>
      <c r="X765" s="351"/>
      <c r="Y765" s="351"/>
      <c r="Z765" s="351"/>
      <c r="AA765" s="351"/>
      <c r="AB765" s="351"/>
      <c r="AC765" s="351"/>
      <c r="AG765" s="452"/>
      <c r="AR765" s="357"/>
      <c r="AS765" s="357"/>
      <c r="AT765" s="347"/>
      <c r="AW765" s="349"/>
    </row>
    <row r="766" spans="1:60" s="348" customFormat="1" ht="14.4" x14ac:dyDescent="0.3">
      <c r="A766" s="640"/>
      <c r="B766" s="640" t="e">
        <f>'EVOX Top Level BOM'!#REF!</f>
        <v>#REF!</v>
      </c>
      <c r="C766" s="641" t="e">
        <f>'EVOX Top Level BOM'!#REF!</f>
        <v>#REF!</v>
      </c>
      <c r="D766" s="641" t="e">
        <f>'EVOX Top Level BOM'!#REF!</f>
        <v>#REF!</v>
      </c>
      <c r="E766" s="641" t="e">
        <f>'EVOX Top Level BOM'!#REF!</f>
        <v>#REF!</v>
      </c>
      <c r="F766" s="649" t="e">
        <f>'EVOX Top Level BOM'!#REF!</f>
        <v>#REF!</v>
      </c>
      <c r="G766" s="649" t="e">
        <f>'EVOX Top Level BOM'!#REF!</f>
        <v>#REF!</v>
      </c>
      <c r="H766" s="649" t="e">
        <f>'EVOX Top Level BOM'!#REF!</f>
        <v>#REF!</v>
      </c>
      <c r="I766" s="651" t="e">
        <f>'EVOX Top Level BOM'!#REF!</f>
        <v>#REF!</v>
      </c>
      <c r="J766" s="714" t="e">
        <f>'EVOX Top Level BOM'!#REF!</f>
        <v>#REF!</v>
      </c>
      <c r="K766" s="761"/>
      <c r="L766" s="761"/>
      <c r="M766" s="761"/>
      <c r="N766" s="764"/>
      <c r="O766" s="763"/>
      <c r="P766" s="723"/>
      <c r="R766" s="513"/>
      <c r="X766" s="351"/>
      <c r="Y766" s="351"/>
      <c r="Z766" s="351"/>
      <c r="AA766" s="351"/>
      <c r="AB766" s="351"/>
      <c r="AC766" s="351"/>
      <c r="AG766" s="452"/>
      <c r="AR766" s="357"/>
      <c r="AS766" s="357"/>
      <c r="AT766" s="347"/>
      <c r="AW766" s="349"/>
    </row>
    <row r="767" spans="1:60" s="348" customFormat="1" ht="14.4" x14ac:dyDescent="0.3">
      <c r="B767" s="348" t="e">
        <f>'EVOX Top Level BOM'!#REF!</f>
        <v>#REF!</v>
      </c>
      <c r="C767" s="351" t="e">
        <f>'EVOX Top Level BOM'!#REF!</f>
        <v>#REF!</v>
      </c>
      <c r="D767" s="351" t="e">
        <f>'EVOX Top Level BOM'!#REF!</f>
        <v>#REF!</v>
      </c>
      <c r="E767" s="351" t="e">
        <f>'EVOX Top Level BOM'!#REF!</f>
        <v>#REF!</v>
      </c>
      <c r="F767" s="586" t="e">
        <f>'EVOX Top Level BOM'!#REF!</f>
        <v>#REF!</v>
      </c>
      <c r="G767" s="586" t="e">
        <f>'EVOX Top Level BOM'!#REF!</f>
        <v>#REF!</v>
      </c>
      <c r="H767" s="586" t="e">
        <f>'EVOX Top Level BOM'!#REF!</f>
        <v>#REF!</v>
      </c>
      <c r="I767" s="348" t="e">
        <f>'EVOX Top Level BOM'!#REF!</f>
        <v>#REF!</v>
      </c>
      <c r="J767" s="661" t="e">
        <f>'EVOX Top Level BOM'!#REF!</f>
        <v>#REF!</v>
      </c>
      <c r="K767" s="785"/>
      <c r="L767" s="763"/>
      <c r="M767" s="773"/>
      <c r="N767" s="764"/>
      <c r="O767" s="763"/>
      <c r="P767" s="723"/>
      <c r="R767" s="513"/>
      <c r="X767" s="351"/>
      <c r="Y767" s="351"/>
      <c r="Z767" s="351"/>
      <c r="AA767" s="351"/>
      <c r="AB767" s="351"/>
      <c r="AC767" s="351"/>
      <c r="AG767" s="352"/>
      <c r="AR767" s="357"/>
      <c r="AS767" s="357"/>
      <c r="AT767" s="347"/>
      <c r="AW767" s="349"/>
      <c r="BE767" s="365"/>
      <c r="BH767" s="347"/>
    </row>
    <row r="768" spans="1:60" s="348" customFormat="1" ht="14.4" x14ac:dyDescent="0.3">
      <c r="B768" s="348" t="e">
        <f>'EVOX Top Level BOM'!#REF!</f>
        <v>#REF!</v>
      </c>
      <c r="C768" s="351" t="e">
        <f>'EVOX Top Level BOM'!#REF!</f>
        <v>#REF!</v>
      </c>
      <c r="D768" s="351" t="e">
        <f>'EVOX Top Level BOM'!#REF!</f>
        <v>#REF!</v>
      </c>
      <c r="E768" s="351" t="e">
        <f>'EVOX Top Level BOM'!#REF!</f>
        <v>#REF!</v>
      </c>
      <c r="F768" s="586" t="e">
        <f>'EVOX Top Level BOM'!#REF!</f>
        <v>#REF!</v>
      </c>
      <c r="G768" s="586" t="e">
        <f>'EVOX Top Level BOM'!#REF!</f>
        <v>#REF!</v>
      </c>
      <c r="H768" s="586" t="e">
        <f>'EVOX Top Level BOM'!#REF!</f>
        <v>#REF!</v>
      </c>
      <c r="I768" s="348" t="e">
        <f>'EVOX Top Level BOM'!#REF!</f>
        <v>#REF!</v>
      </c>
      <c r="J768" s="661" t="e">
        <f>'EVOX Top Level BOM'!#REF!</f>
        <v>#REF!</v>
      </c>
      <c r="K768" s="785"/>
      <c r="L768" s="761"/>
      <c r="M768" s="761"/>
      <c r="N768" s="764"/>
      <c r="O768" s="763"/>
      <c r="P768" s="723"/>
      <c r="R768" s="513"/>
      <c r="X768" s="351"/>
      <c r="Y768" s="351"/>
      <c r="Z768" s="351"/>
      <c r="AA768" s="351"/>
      <c r="AB768" s="351"/>
      <c r="AC768" s="351"/>
      <c r="AG768" s="452"/>
      <c r="AR768" s="357"/>
      <c r="AS768" s="357"/>
      <c r="AT768" s="347"/>
      <c r="AW768" s="349"/>
    </row>
    <row r="769" spans="1:49" s="348" customFormat="1" ht="14.4" x14ac:dyDescent="0.3">
      <c r="B769" s="348" t="e">
        <f>'EVOX Top Level BOM'!#REF!</f>
        <v>#REF!</v>
      </c>
      <c r="C769" s="351" t="e">
        <f>'EVOX Top Level BOM'!#REF!</f>
        <v>#REF!</v>
      </c>
      <c r="D769" s="351" t="e">
        <f>'EVOX Top Level BOM'!#REF!</f>
        <v>#REF!</v>
      </c>
      <c r="E769" s="351" t="e">
        <f>'EVOX Top Level BOM'!#REF!</f>
        <v>#REF!</v>
      </c>
      <c r="F769" s="586" t="e">
        <f>'EVOX Top Level BOM'!#REF!</f>
        <v>#REF!</v>
      </c>
      <c r="G769" s="586" t="e">
        <f>'EVOX Top Level BOM'!#REF!</f>
        <v>#REF!</v>
      </c>
      <c r="H769" s="586" t="e">
        <f>'EVOX Top Level BOM'!#REF!</f>
        <v>#REF!</v>
      </c>
      <c r="I769" s="348" t="e">
        <f>'EVOX Top Level BOM'!#REF!</f>
        <v>#REF!</v>
      </c>
      <c r="J769" s="661" t="e">
        <f>'EVOX Top Level BOM'!#REF!</f>
        <v>#REF!</v>
      </c>
      <c r="K769" s="785"/>
      <c r="L769" s="761"/>
      <c r="M769" s="761"/>
      <c r="N769" s="764"/>
      <c r="O769" s="763"/>
      <c r="P769" s="723"/>
      <c r="R769" s="513"/>
      <c r="X769" s="351"/>
      <c r="Y769" s="351"/>
      <c r="Z769" s="351"/>
      <c r="AA769" s="351"/>
      <c r="AB769" s="351"/>
      <c r="AC769" s="351"/>
      <c r="AG769" s="452"/>
      <c r="AR769" s="357"/>
      <c r="AS769" s="357"/>
      <c r="AT769" s="347"/>
      <c r="AW769" s="349"/>
    </row>
    <row r="770" spans="1:49" s="348" customFormat="1" ht="14.4" x14ac:dyDescent="0.3">
      <c r="B770" s="348" t="e">
        <f>'EVOX Top Level BOM'!#REF!</f>
        <v>#REF!</v>
      </c>
      <c r="C770" s="351" t="e">
        <f>'EVOX Top Level BOM'!#REF!</f>
        <v>#REF!</v>
      </c>
      <c r="D770" s="592" t="e">
        <f>'EVOX Top Level BOM'!#REF!</f>
        <v>#REF!</v>
      </c>
      <c r="E770" s="592" t="e">
        <f>'EVOX Top Level BOM'!#REF!</f>
        <v>#REF!</v>
      </c>
      <c r="F770" s="586" t="e">
        <f>'EVOX Top Level BOM'!#REF!</f>
        <v>#REF!</v>
      </c>
      <c r="G770" s="586" t="e">
        <f>'EVOX Top Level BOM'!#REF!</f>
        <v>#REF!</v>
      </c>
      <c r="H770" s="586" t="e">
        <f>'EVOX Top Level BOM'!#REF!</f>
        <v>#REF!</v>
      </c>
      <c r="I770" s="654" t="e">
        <f>'EVOX Top Level BOM'!#REF!</f>
        <v>#REF!</v>
      </c>
      <c r="J770" s="661" t="e">
        <f>'EVOX Top Level BOM'!#REF!</f>
        <v>#REF!</v>
      </c>
      <c r="K770" s="773"/>
      <c r="L770" s="761"/>
      <c r="M770" s="761"/>
      <c r="N770" s="764"/>
      <c r="O770" s="763"/>
      <c r="P770" s="723"/>
      <c r="R770" s="513"/>
      <c r="X770" s="351"/>
      <c r="Y770" s="351"/>
      <c r="Z770" s="351"/>
      <c r="AA770" s="351"/>
      <c r="AB770" s="351"/>
      <c r="AC770" s="351"/>
      <c r="AG770" s="452"/>
      <c r="AR770" s="357"/>
      <c r="AS770" s="357"/>
      <c r="AT770" s="347"/>
      <c r="AW770" s="349"/>
    </row>
    <row r="771" spans="1:49" s="348" customFormat="1" ht="14.4" x14ac:dyDescent="0.3">
      <c r="B771" s="348" t="e">
        <f>'EVOX Top Level BOM'!#REF!</f>
        <v>#REF!</v>
      </c>
      <c r="C771" s="351" t="e">
        <f>'EVOX Top Level BOM'!#REF!</f>
        <v>#REF!</v>
      </c>
      <c r="D771" s="592" t="e">
        <f>'EVOX Top Level BOM'!#REF!</f>
        <v>#REF!</v>
      </c>
      <c r="E771" s="592" t="e">
        <f>'EVOX Top Level BOM'!#REF!</f>
        <v>#REF!</v>
      </c>
      <c r="F771" s="586" t="e">
        <f>'EVOX Top Level BOM'!#REF!</f>
        <v>#REF!</v>
      </c>
      <c r="G771" s="586" t="e">
        <f>'EVOX Top Level BOM'!#REF!</f>
        <v>#REF!</v>
      </c>
      <c r="H771" s="586" t="e">
        <f>'EVOX Top Level BOM'!#REF!</f>
        <v>#REF!</v>
      </c>
      <c r="I771" s="654" t="e">
        <f>'EVOX Top Level BOM'!#REF!</f>
        <v>#REF!</v>
      </c>
      <c r="J771" s="661" t="e">
        <f>'EVOX Top Level BOM'!#REF!</f>
        <v>#REF!</v>
      </c>
      <c r="K771" s="773"/>
      <c r="L771" s="761"/>
      <c r="M771" s="761"/>
      <c r="N771" s="764"/>
      <c r="O771" s="763"/>
      <c r="P771" s="723"/>
      <c r="R771" s="513"/>
      <c r="X771" s="351"/>
      <c r="Y771" s="351"/>
      <c r="Z771" s="351"/>
      <c r="AA771" s="351"/>
      <c r="AB771" s="351"/>
      <c r="AC771" s="351"/>
      <c r="AG771" s="452"/>
      <c r="AR771" s="357"/>
      <c r="AS771" s="357"/>
      <c r="AT771" s="347"/>
      <c r="AW771" s="349"/>
    </row>
    <row r="772" spans="1:49" s="348" customFormat="1" ht="14.4" x14ac:dyDescent="0.3">
      <c r="B772" s="348" t="e">
        <f>'EVOX Top Level BOM'!#REF!</f>
        <v>#REF!</v>
      </c>
      <c r="C772" s="351" t="e">
        <f>'EVOX Top Level BOM'!#REF!</f>
        <v>#REF!</v>
      </c>
      <c r="D772" s="592" t="e">
        <f>'EVOX Top Level BOM'!#REF!</f>
        <v>#REF!</v>
      </c>
      <c r="E772" s="592" t="e">
        <f>'EVOX Top Level BOM'!#REF!</f>
        <v>#REF!</v>
      </c>
      <c r="F772" s="586" t="e">
        <f>'EVOX Top Level BOM'!#REF!</f>
        <v>#REF!</v>
      </c>
      <c r="G772" s="586" t="e">
        <f>'EVOX Top Level BOM'!#REF!</f>
        <v>#REF!</v>
      </c>
      <c r="H772" s="586" t="e">
        <f>'EVOX Top Level BOM'!#REF!</f>
        <v>#REF!</v>
      </c>
      <c r="I772" s="654" t="e">
        <f>'EVOX Top Level BOM'!#REF!</f>
        <v>#REF!</v>
      </c>
      <c r="J772" s="661" t="e">
        <f>'EVOX Top Level BOM'!#REF!</f>
        <v>#REF!</v>
      </c>
      <c r="K772" s="773"/>
      <c r="L772" s="761"/>
      <c r="M772" s="761"/>
      <c r="N772" s="764"/>
      <c r="O772" s="763"/>
      <c r="P772" s="723"/>
      <c r="R772" s="513"/>
      <c r="X772" s="351"/>
      <c r="Y772" s="351"/>
      <c r="Z772" s="351"/>
      <c r="AA772" s="351"/>
      <c r="AB772" s="351"/>
      <c r="AC772" s="351"/>
      <c r="AG772" s="452"/>
      <c r="AR772" s="357"/>
      <c r="AS772" s="357"/>
      <c r="AT772" s="347"/>
      <c r="AW772" s="349"/>
    </row>
    <row r="773" spans="1:49" s="348" customFormat="1" ht="14.4" x14ac:dyDescent="0.3">
      <c r="B773" s="348" t="e">
        <f>'EVOX Top Level BOM'!#REF!</f>
        <v>#REF!</v>
      </c>
      <c r="C773" s="351" t="e">
        <f>'EVOX Top Level BOM'!#REF!</f>
        <v>#REF!</v>
      </c>
      <c r="D773" s="592" t="e">
        <f>'EVOX Top Level BOM'!#REF!</f>
        <v>#REF!</v>
      </c>
      <c r="E773" s="592" t="e">
        <f>'EVOX Top Level BOM'!#REF!</f>
        <v>#REF!</v>
      </c>
      <c r="F773" s="586" t="e">
        <f>'EVOX Top Level BOM'!#REF!</f>
        <v>#REF!</v>
      </c>
      <c r="G773" s="586" t="e">
        <f>'EVOX Top Level BOM'!#REF!</f>
        <v>#REF!</v>
      </c>
      <c r="H773" s="586" t="e">
        <f>'EVOX Top Level BOM'!#REF!</f>
        <v>#REF!</v>
      </c>
      <c r="I773" s="654" t="e">
        <f>'EVOX Top Level BOM'!#REF!</f>
        <v>#REF!</v>
      </c>
      <c r="J773" s="661" t="e">
        <f>'EVOX Top Level BOM'!#REF!</f>
        <v>#REF!</v>
      </c>
      <c r="K773" s="773"/>
      <c r="L773" s="761"/>
      <c r="M773" s="761"/>
      <c r="N773" s="764"/>
      <c r="O773" s="763"/>
      <c r="P773" s="723"/>
      <c r="R773" s="513"/>
      <c r="X773" s="351"/>
      <c r="Y773" s="351"/>
      <c r="Z773" s="351"/>
      <c r="AA773" s="351"/>
      <c r="AB773" s="351"/>
      <c r="AC773" s="351"/>
      <c r="AG773" s="452"/>
      <c r="AR773" s="357"/>
      <c r="AS773" s="357"/>
      <c r="AT773" s="347"/>
      <c r="AW773" s="349"/>
    </row>
    <row r="774" spans="1:49" s="348" customFormat="1" ht="14.4" x14ac:dyDescent="0.3">
      <c r="B774" s="348" t="e">
        <f>'EVOX Top Level BOM'!#REF!</f>
        <v>#REF!</v>
      </c>
      <c r="C774" s="351" t="e">
        <f>'EVOX Top Level BOM'!#REF!</f>
        <v>#REF!</v>
      </c>
      <c r="D774" s="592" t="e">
        <f>'EVOX Top Level BOM'!#REF!</f>
        <v>#REF!</v>
      </c>
      <c r="E774" s="592" t="e">
        <f>'EVOX Top Level BOM'!#REF!</f>
        <v>#REF!</v>
      </c>
      <c r="F774" s="586" t="e">
        <f>'EVOX Top Level BOM'!#REF!</f>
        <v>#REF!</v>
      </c>
      <c r="G774" s="586" t="e">
        <f>'EVOX Top Level BOM'!#REF!</f>
        <v>#REF!</v>
      </c>
      <c r="H774" s="586" t="e">
        <f>'EVOX Top Level BOM'!#REF!</f>
        <v>#REF!</v>
      </c>
      <c r="I774" s="654" t="e">
        <f>'EVOX Top Level BOM'!#REF!</f>
        <v>#REF!</v>
      </c>
      <c r="J774" s="661" t="e">
        <f>'EVOX Top Level BOM'!#REF!</f>
        <v>#REF!</v>
      </c>
      <c r="K774" s="773"/>
      <c r="L774" s="761"/>
      <c r="M774" s="761"/>
      <c r="N774" s="764"/>
      <c r="O774" s="763"/>
      <c r="P774" s="723"/>
      <c r="R774" s="513"/>
      <c r="X774" s="351"/>
      <c r="Y774" s="351"/>
      <c r="Z774" s="351"/>
      <c r="AA774" s="351"/>
      <c r="AB774" s="351"/>
      <c r="AC774" s="351"/>
      <c r="AG774" s="452"/>
      <c r="AR774" s="357"/>
      <c r="AS774" s="357"/>
      <c r="AT774" s="347"/>
      <c r="AW774" s="349"/>
    </row>
    <row r="775" spans="1:49" s="348" customFormat="1" ht="14.4" x14ac:dyDescent="0.3">
      <c r="B775" s="348" t="e">
        <f>'EVOX Top Level BOM'!#REF!</f>
        <v>#REF!</v>
      </c>
      <c r="C775" s="351" t="e">
        <f>'EVOX Top Level BOM'!#REF!</f>
        <v>#REF!</v>
      </c>
      <c r="D775" s="592" t="e">
        <f>'EVOX Top Level BOM'!#REF!</f>
        <v>#REF!</v>
      </c>
      <c r="E775" s="592" t="e">
        <f>'EVOX Top Level BOM'!#REF!</f>
        <v>#REF!</v>
      </c>
      <c r="F775" s="586" t="e">
        <f>'EVOX Top Level BOM'!#REF!</f>
        <v>#REF!</v>
      </c>
      <c r="G775" s="586" t="e">
        <f>'EVOX Top Level BOM'!#REF!</f>
        <v>#REF!</v>
      </c>
      <c r="H775" s="586" t="e">
        <f>'EVOX Top Level BOM'!#REF!</f>
        <v>#REF!</v>
      </c>
      <c r="I775" s="654" t="e">
        <f>'EVOX Top Level BOM'!#REF!</f>
        <v>#REF!</v>
      </c>
      <c r="J775" s="661" t="e">
        <f>'EVOX Top Level BOM'!#REF!</f>
        <v>#REF!</v>
      </c>
      <c r="K775" s="773"/>
      <c r="L775" s="761"/>
      <c r="M775" s="761"/>
      <c r="N775" s="764"/>
      <c r="O775" s="763"/>
      <c r="P775" s="723"/>
      <c r="R775" s="513"/>
      <c r="X775" s="351"/>
      <c r="Y775" s="351"/>
      <c r="Z775" s="351"/>
      <c r="AA775" s="351"/>
      <c r="AB775" s="351"/>
      <c r="AC775" s="351"/>
      <c r="AG775" s="452"/>
      <c r="AR775" s="357"/>
      <c r="AS775" s="357"/>
      <c r="AT775" s="347"/>
      <c r="AW775" s="349"/>
    </row>
    <row r="776" spans="1:49" s="348" customFormat="1" ht="14.4" x14ac:dyDescent="0.3">
      <c r="B776" s="348" t="e">
        <f>'EVOX Top Level BOM'!#REF!</f>
        <v>#REF!</v>
      </c>
      <c r="C776" s="351" t="e">
        <f>'EVOX Top Level BOM'!#REF!</f>
        <v>#REF!</v>
      </c>
      <c r="D776" s="592" t="e">
        <f>'EVOX Top Level BOM'!#REF!</f>
        <v>#REF!</v>
      </c>
      <c r="E776" s="592" t="e">
        <f>'EVOX Top Level BOM'!#REF!</f>
        <v>#REF!</v>
      </c>
      <c r="F776" s="586" t="e">
        <f>'EVOX Top Level BOM'!#REF!</f>
        <v>#REF!</v>
      </c>
      <c r="G776" s="586" t="e">
        <f>'EVOX Top Level BOM'!#REF!</f>
        <v>#REF!</v>
      </c>
      <c r="H776" s="586" t="e">
        <f>'EVOX Top Level BOM'!#REF!</f>
        <v>#REF!</v>
      </c>
      <c r="I776" s="654" t="e">
        <f>'EVOX Top Level BOM'!#REF!</f>
        <v>#REF!</v>
      </c>
      <c r="J776" s="661" t="e">
        <f>'EVOX Top Level BOM'!#REF!</f>
        <v>#REF!</v>
      </c>
      <c r="K776" s="773"/>
      <c r="L776" s="761"/>
      <c r="M776" s="761"/>
      <c r="N776" s="764"/>
      <c r="O776" s="763"/>
      <c r="P776" s="723"/>
      <c r="R776" s="513"/>
      <c r="X776" s="351"/>
      <c r="Y776" s="351"/>
      <c r="Z776" s="351"/>
      <c r="AA776" s="351"/>
      <c r="AB776" s="351"/>
      <c r="AC776" s="351"/>
      <c r="AG776" s="452"/>
      <c r="AR776" s="357"/>
      <c r="AS776" s="357"/>
      <c r="AT776" s="347"/>
      <c r="AW776" s="349"/>
    </row>
    <row r="777" spans="1:49" s="348" customFormat="1" ht="14.4" x14ac:dyDescent="0.3">
      <c r="B777" s="348" t="e">
        <f>'EVOX Top Level BOM'!#REF!</f>
        <v>#REF!</v>
      </c>
      <c r="C777" s="351" t="e">
        <f>'EVOX Top Level BOM'!#REF!</f>
        <v>#REF!</v>
      </c>
      <c r="D777" s="592" t="e">
        <f>'EVOX Top Level BOM'!#REF!</f>
        <v>#REF!</v>
      </c>
      <c r="E777" s="592" t="e">
        <f>'EVOX Top Level BOM'!#REF!</f>
        <v>#REF!</v>
      </c>
      <c r="F777" s="586" t="e">
        <f>'EVOX Top Level BOM'!#REF!</f>
        <v>#REF!</v>
      </c>
      <c r="G777" s="586" t="e">
        <f>'EVOX Top Level BOM'!#REF!</f>
        <v>#REF!</v>
      </c>
      <c r="H777" s="586" t="e">
        <f>'EVOX Top Level BOM'!#REF!</f>
        <v>#REF!</v>
      </c>
      <c r="I777" s="654" t="e">
        <f>'EVOX Top Level BOM'!#REF!</f>
        <v>#REF!</v>
      </c>
      <c r="J777" s="661" t="e">
        <f>'EVOX Top Level BOM'!#REF!</f>
        <v>#REF!</v>
      </c>
      <c r="K777" s="773"/>
      <c r="L777" s="761"/>
      <c r="M777" s="761"/>
      <c r="N777" s="764"/>
      <c r="O777" s="763"/>
      <c r="P777" s="723"/>
      <c r="R777" s="513"/>
      <c r="X777" s="351"/>
      <c r="Y777" s="351"/>
      <c r="Z777" s="351"/>
      <c r="AA777" s="351"/>
      <c r="AB777" s="351"/>
      <c r="AC777" s="351"/>
      <c r="AG777" s="452"/>
      <c r="AR777" s="357"/>
      <c r="AS777" s="357"/>
      <c r="AT777" s="347"/>
      <c r="AW777" s="349"/>
    </row>
    <row r="778" spans="1:49" s="348" customFormat="1" ht="14.4" x14ac:dyDescent="0.3">
      <c r="B778" s="348" t="e">
        <f>'EVOX Top Level BOM'!#REF!</f>
        <v>#REF!</v>
      </c>
      <c r="C778" s="351" t="e">
        <f>'EVOX Top Level BOM'!#REF!</f>
        <v>#REF!</v>
      </c>
      <c r="D778" s="592" t="e">
        <f>'EVOX Top Level BOM'!#REF!</f>
        <v>#REF!</v>
      </c>
      <c r="E778" s="592" t="e">
        <f>'EVOX Top Level BOM'!#REF!</f>
        <v>#REF!</v>
      </c>
      <c r="F778" s="586" t="e">
        <f>'EVOX Top Level BOM'!#REF!</f>
        <v>#REF!</v>
      </c>
      <c r="G778" s="586" t="e">
        <f>'EVOX Top Level BOM'!#REF!</f>
        <v>#REF!</v>
      </c>
      <c r="H778" s="586" t="e">
        <f>'EVOX Top Level BOM'!#REF!</f>
        <v>#REF!</v>
      </c>
      <c r="I778" s="654" t="e">
        <f>'EVOX Top Level BOM'!#REF!</f>
        <v>#REF!</v>
      </c>
      <c r="J778" s="661" t="e">
        <f>'EVOX Top Level BOM'!#REF!</f>
        <v>#REF!</v>
      </c>
      <c r="K778" s="773"/>
      <c r="L778" s="761"/>
      <c r="M778" s="761"/>
      <c r="N778" s="764"/>
      <c r="O778" s="763"/>
      <c r="P778" s="723"/>
      <c r="R778" s="513"/>
      <c r="X778" s="351"/>
      <c r="Y778" s="351"/>
      <c r="Z778" s="351"/>
      <c r="AA778" s="351"/>
      <c r="AB778" s="351"/>
      <c r="AC778" s="351"/>
      <c r="AG778" s="452"/>
      <c r="AR778" s="357"/>
      <c r="AS778" s="357"/>
      <c r="AT778" s="347"/>
      <c r="AW778" s="349"/>
    </row>
    <row r="779" spans="1:49" s="348" customFormat="1" ht="14.4" x14ac:dyDescent="0.3">
      <c r="B779" s="348" t="e">
        <f>'EVOX Top Level BOM'!#REF!</f>
        <v>#REF!</v>
      </c>
      <c r="C779" s="351" t="e">
        <f>'EVOX Top Level BOM'!#REF!</f>
        <v>#REF!</v>
      </c>
      <c r="D779" s="592" t="e">
        <f>'EVOX Top Level BOM'!#REF!</f>
        <v>#REF!</v>
      </c>
      <c r="E779" s="592" t="e">
        <f>'EVOX Top Level BOM'!#REF!</f>
        <v>#REF!</v>
      </c>
      <c r="F779" s="586" t="e">
        <f>'EVOX Top Level BOM'!#REF!</f>
        <v>#REF!</v>
      </c>
      <c r="G779" s="586" t="e">
        <f>'EVOX Top Level BOM'!#REF!</f>
        <v>#REF!</v>
      </c>
      <c r="H779" s="586" t="e">
        <f>'EVOX Top Level BOM'!#REF!</f>
        <v>#REF!</v>
      </c>
      <c r="I779" s="654" t="e">
        <f>'EVOX Top Level BOM'!#REF!</f>
        <v>#REF!</v>
      </c>
      <c r="J779" s="661" t="e">
        <f>'EVOX Top Level BOM'!#REF!</f>
        <v>#REF!</v>
      </c>
      <c r="K779" s="773"/>
      <c r="L779" s="761"/>
      <c r="M779" s="761"/>
      <c r="N779" s="764"/>
      <c r="O779" s="763"/>
      <c r="P779" s="723"/>
      <c r="R779" s="513"/>
      <c r="X779" s="351"/>
      <c r="Y779" s="351"/>
      <c r="Z779" s="351"/>
      <c r="AA779" s="351"/>
      <c r="AB779" s="351"/>
      <c r="AC779" s="351"/>
      <c r="AG779" s="452"/>
      <c r="AR779" s="357"/>
      <c r="AS779" s="357"/>
      <c r="AT779" s="347"/>
      <c r="AW779" s="349"/>
    </row>
    <row r="780" spans="1:49" s="348" customFormat="1" ht="14.4" x14ac:dyDescent="0.3">
      <c r="B780" s="348" t="e">
        <f>'EVOX Top Level BOM'!#REF!</f>
        <v>#REF!</v>
      </c>
      <c r="C780" s="351" t="e">
        <f>'EVOX Top Level BOM'!#REF!</f>
        <v>#REF!</v>
      </c>
      <c r="D780" s="592" t="e">
        <f>'EVOX Top Level BOM'!#REF!</f>
        <v>#REF!</v>
      </c>
      <c r="E780" s="592" t="e">
        <f>'EVOX Top Level BOM'!#REF!</f>
        <v>#REF!</v>
      </c>
      <c r="F780" s="586" t="e">
        <f>'EVOX Top Level BOM'!#REF!</f>
        <v>#REF!</v>
      </c>
      <c r="G780" s="586" t="e">
        <f>'EVOX Top Level BOM'!#REF!</f>
        <v>#REF!</v>
      </c>
      <c r="H780" s="586" t="e">
        <f>'EVOX Top Level BOM'!#REF!</f>
        <v>#REF!</v>
      </c>
      <c r="I780" s="654" t="e">
        <f>'EVOX Top Level BOM'!#REF!</f>
        <v>#REF!</v>
      </c>
      <c r="J780" s="661" t="e">
        <f>'EVOX Top Level BOM'!#REF!</f>
        <v>#REF!</v>
      </c>
      <c r="K780" s="773"/>
      <c r="L780" s="761"/>
      <c r="M780" s="761"/>
      <c r="N780" s="764"/>
      <c r="O780" s="763"/>
      <c r="P780" s="723"/>
      <c r="R780" s="513"/>
      <c r="X780" s="351"/>
      <c r="Y780" s="351"/>
      <c r="Z780" s="351"/>
      <c r="AA780" s="351"/>
      <c r="AB780" s="351"/>
      <c r="AC780" s="351"/>
      <c r="AG780" s="452"/>
      <c r="AR780" s="357"/>
      <c r="AS780" s="357"/>
      <c r="AT780" s="347"/>
      <c r="AW780" s="349"/>
    </row>
    <row r="781" spans="1:49" s="348" customFormat="1" ht="14.4" x14ac:dyDescent="0.3">
      <c r="B781" s="348" t="e">
        <f>'EVOX Top Level BOM'!#REF!</f>
        <v>#REF!</v>
      </c>
      <c r="C781" s="351" t="e">
        <f>'EVOX Top Level BOM'!#REF!</f>
        <v>#REF!</v>
      </c>
      <c r="D781" s="592" t="e">
        <f>'EVOX Top Level BOM'!#REF!</f>
        <v>#REF!</v>
      </c>
      <c r="E781" s="592" t="e">
        <f>'EVOX Top Level BOM'!#REF!</f>
        <v>#REF!</v>
      </c>
      <c r="F781" s="586" t="e">
        <f>'EVOX Top Level BOM'!#REF!</f>
        <v>#REF!</v>
      </c>
      <c r="G781" s="586" t="e">
        <f>'EVOX Top Level BOM'!#REF!</f>
        <v>#REF!</v>
      </c>
      <c r="H781" s="586" t="e">
        <f>'EVOX Top Level BOM'!#REF!</f>
        <v>#REF!</v>
      </c>
      <c r="I781" s="654" t="e">
        <f>'EVOX Top Level BOM'!#REF!</f>
        <v>#REF!</v>
      </c>
      <c r="J781" s="661" t="e">
        <f>'EVOX Top Level BOM'!#REF!</f>
        <v>#REF!</v>
      </c>
      <c r="K781" s="773"/>
      <c r="L781" s="761"/>
      <c r="M781" s="761"/>
      <c r="N781" s="764"/>
      <c r="O781" s="763"/>
      <c r="P781" s="723"/>
      <c r="R781" s="513"/>
      <c r="X781" s="351"/>
      <c r="Y781" s="351"/>
      <c r="Z781" s="351"/>
      <c r="AA781" s="351"/>
      <c r="AB781" s="351"/>
      <c r="AC781" s="351"/>
      <c r="AG781" s="452"/>
      <c r="AR781" s="357"/>
      <c r="AS781" s="357"/>
      <c r="AT781" s="347"/>
      <c r="AW781" s="349"/>
    </row>
    <row r="782" spans="1:49" s="348" customFormat="1" ht="14.4" x14ac:dyDescent="0.3">
      <c r="B782" s="348" t="e">
        <f>'EVOX Top Level BOM'!#REF!</f>
        <v>#REF!</v>
      </c>
      <c r="C782" s="351" t="e">
        <f>'EVOX Top Level BOM'!#REF!</f>
        <v>#REF!</v>
      </c>
      <c r="D782" s="592" t="e">
        <f>'EVOX Top Level BOM'!#REF!</f>
        <v>#REF!</v>
      </c>
      <c r="E782" s="592" t="e">
        <f>'EVOX Top Level BOM'!#REF!</f>
        <v>#REF!</v>
      </c>
      <c r="F782" s="586" t="e">
        <f>'EVOX Top Level BOM'!#REF!</f>
        <v>#REF!</v>
      </c>
      <c r="G782" s="586" t="e">
        <f>'EVOX Top Level BOM'!#REF!</f>
        <v>#REF!</v>
      </c>
      <c r="H782" s="586" t="e">
        <f>'EVOX Top Level BOM'!#REF!</f>
        <v>#REF!</v>
      </c>
      <c r="I782" s="654" t="e">
        <f>'EVOX Top Level BOM'!#REF!</f>
        <v>#REF!</v>
      </c>
      <c r="J782" s="661" t="e">
        <f>'EVOX Top Level BOM'!#REF!</f>
        <v>#REF!</v>
      </c>
      <c r="K782" s="773"/>
      <c r="L782" s="761"/>
      <c r="M782" s="761"/>
      <c r="N782" s="764"/>
      <c r="O782" s="763"/>
      <c r="P782" s="723"/>
      <c r="R782" s="513"/>
      <c r="X782" s="351"/>
      <c r="Y782" s="351"/>
      <c r="Z782" s="351"/>
      <c r="AA782" s="351"/>
      <c r="AB782" s="351"/>
      <c r="AC782" s="351"/>
      <c r="AG782" s="452"/>
      <c r="AR782" s="357"/>
      <c r="AS782" s="357"/>
      <c r="AT782" s="347"/>
      <c r="AW782" s="349"/>
    </row>
    <row r="783" spans="1:49" s="348" customFormat="1" ht="14.4" x14ac:dyDescent="0.3">
      <c r="A783" s="464"/>
      <c r="B783" s="464" t="e">
        <f>'EVOX Top Level BOM'!#REF!</f>
        <v>#REF!</v>
      </c>
      <c r="C783" s="468" t="e">
        <f>'EVOX Top Level BOM'!#REF!</f>
        <v>#REF!</v>
      </c>
      <c r="D783" s="603" t="e">
        <f>'EVOX Top Level BOM'!#REF!</f>
        <v>#REF!</v>
      </c>
      <c r="E783" s="603" t="e">
        <f>'EVOX Top Level BOM'!#REF!</f>
        <v>#REF!</v>
      </c>
      <c r="F783" s="588" t="e">
        <f>'EVOX Top Level BOM'!#REF!</f>
        <v>#REF!</v>
      </c>
      <c r="G783" s="588" t="e">
        <f>'EVOX Top Level BOM'!#REF!</f>
        <v>#REF!</v>
      </c>
      <c r="H783" s="588" t="e">
        <f>'EVOX Top Level BOM'!#REF!</f>
        <v>#REF!</v>
      </c>
      <c r="I783" s="656" t="e">
        <f>'EVOX Top Level BOM'!#REF!</f>
        <v>#REF!</v>
      </c>
      <c r="J783" s="704" t="e">
        <f>'EVOX Top Level BOM'!#REF!</f>
        <v>#REF!</v>
      </c>
      <c r="K783" s="773"/>
      <c r="L783" s="761"/>
      <c r="M783" s="761"/>
      <c r="N783" s="764"/>
      <c r="O783" s="763"/>
      <c r="P783" s="723"/>
      <c r="R783" s="513"/>
      <c r="X783" s="351"/>
      <c r="Y783" s="351"/>
      <c r="Z783" s="351"/>
      <c r="AA783" s="351"/>
      <c r="AB783" s="351"/>
      <c r="AC783" s="351"/>
      <c r="AG783" s="452"/>
      <c r="AR783" s="357"/>
      <c r="AS783" s="357"/>
      <c r="AT783" s="347"/>
      <c r="AW783" s="349"/>
    </row>
    <row r="784" spans="1:49" s="348" customFormat="1" ht="14.4" x14ac:dyDescent="0.3">
      <c r="B784" s="348" t="e">
        <f>'EVOX Top Level BOM'!#REF!</f>
        <v>#REF!</v>
      </c>
      <c r="C784" s="351" t="e">
        <f>'EVOX Top Level BOM'!#REF!</f>
        <v>#REF!</v>
      </c>
      <c r="D784" s="592" t="e">
        <f>'EVOX Top Level BOM'!#REF!</f>
        <v>#REF!</v>
      </c>
      <c r="E784" s="592" t="e">
        <f>'EVOX Top Level BOM'!#REF!</f>
        <v>#REF!</v>
      </c>
      <c r="F784" s="586" t="e">
        <f>'EVOX Top Level BOM'!#REF!</f>
        <v>#REF!</v>
      </c>
      <c r="G784" s="586" t="e">
        <f>'EVOX Top Level BOM'!#REF!</f>
        <v>#REF!</v>
      </c>
      <c r="H784" s="586" t="e">
        <f>'EVOX Top Level BOM'!#REF!</f>
        <v>#REF!</v>
      </c>
      <c r="I784" s="654" t="e">
        <f>'EVOX Top Level BOM'!#REF!</f>
        <v>#REF!</v>
      </c>
      <c r="J784" s="661" t="e">
        <f>'EVOX Top Level BOM'!#REF!</f>
        <v>#REF!</v>
      </c>
      <c r="K784" s="773"/>
      <c r="L784" s="761"/>
      <c r="M784" s="761"/>
      <c r="N784" s="764"/>
      <c r="O784" s="763"/>
      <c r="P784" s="723"/>
      <c r="R784" s="513"/>
      <c r="X784" s="351"/>
      <c r="Y784" s="351"/>
      <c r="Z784" s="351"/>
      <c r="AA784" s="351"/>
      <c r="AB784" s="351"/>
      <c r="AC784" s="351"/>
      <c r="AG784" s="452"/>
      <c r="AR784" s="357"/>
      <c r="AS784" s="357"/>
      <c r="AT784" s="347"/>
      <c r="AW784" s="349"/>
    </row>
    <row r="785" spans="2:49" s="348" customFormat="1" ht="14.4" x14ac:dyDescent="0.3">
      <c r="B785" s="348" t="e">
        <f>'EVOX Top Level BOM'!#REF!</f>
        <v>#REF!</v>
      </c>
      <c r="C785" s="351" t="e">
        <f>'EVOX Top Level BOM'!#REF!</f>
        <v>#REF!</v>
      </c>
      <c r="D785" s="592" t="e">
        <f>'EVOX Top Level BOM'!#REF!</f>
        <v>#REF!</v>
      </c>
      <c r="E785" s="592" t="e">
        <f>'EVOX Top Level BOM'!#REF!</f>
        <v>#REF!</v>
      </c>
      <c r="F785" s="586" t="e">
        <f>'EVOX Top Level BOM'!#REF!</f>
        <v>#REF!</v>
      </c>
      <c r="G785" s="586" t="e">
        <f>'EVOX Top Level BOM'!#REF!</f>
        <v>#REF!</v>
      </c>
      <c r="H785" s="586" t="e">
        <f>'EVOX Top Level BOM'!#REF!</f>
        <v>#REF!</v>
      </c>
      <c r="I785" s="654" t="e">
        <f>'EVOX Top Level BOM'!#REF!</f>
        <v>#REF!</v>
      </c>
      <c r="J785" s="661" t="e">
        <f>'EVOX Top Level BOM'!#REF!</f>
        <v>#REF!</v>
      </c>
      <c r="K785" s="773"/>
      <c r="L785" s="761"/>
      <c r="M785" s="761"/>
      <c r="N785" s="764"/>
      <c r="O785" s="763"/>
      <c r="P785" s="723"/>
      <c r="R785" s="513"/>
      <c r="X785" s="351"/>
      <c r="Y785" s="351"/>
      <c r="Z785" s="351"/>
      <c r="AA785" s="351"/>
      <c r="AB785" s="351"/>
      <c r="AC785" s="351"/>
      <c r="AG785" s="452"/>
      <c r="AR785" s="357"/>
      <c r="AS785" s="357"/>
      <c r="AT785" s="347"/>
      <c r="AW785" s="349"/>
    </row>
    <row r="786" spans="2:49" s="348" customFormat="1" ht="14.4" x14ac:dyDescent="0.3">
      <c r="B786" s="348" t="e">
        <f>'EVOX Top Level BOM'!#REF!</f>
        <v>#REF!</v>
      </c>
      <c r="C786" s="351" t="e">
        <f>'EVOX Top Level BOM'!#REF!</f>
        <v>#REF!</v>
      </c>
      <c r="D786" s="592" t="e">
        <f>'EVOX Top Level BOM'!#REF!</f>
        <v>#REF!</v>
      </c>
      <c r="E786" s="592" t="e">
        <f>'EVOX Top Level BOM'!#REF!</f>
        <v>#REF!</v>
      </c>
      <c r="F786" s="586" t="e">
        <f>'EVOX Top Level BOM'!#REF!</f>
        <v>#REF!</v>
      </c>
      <c r="G786" s="586" t="e">
        <f>'EVOX Top Level BOM'!#REF!</f>
        <v>#REF!</v>
      </c>
      <c r="H786" s="586" t="e">
        <f>'EVOX Top Level BOM'!#REF!</f>
        <v>#REF!</v>
      </c>
      <c r="I786" s="654" t="e">
        <f>'EVOX Top Level BOM'!#REF!</f>
        <v>#REF!</v>
      </c>
      <c r="J786" s="661" t="e">
        <f>'EVOX Top Level BOM'!#REF!</f>
        <v>#REF!</v>
      </c>
      <c r="K786" s="773"/>
      <c r="L786" s="761"/>
      <c r="M786" s="761"/>
      <c r="N786" s="764"/>
      <c r="O786" s="763"/>
      <c r="P786" s="723"/>
      <c r="R786" s="513"/>
      <c r="X786" s="351"/>
      <c r="Y786" s="351"/>
      <c r="Z786" s="351"/>
      <c r="AA786" s="351"/>
      <c r="AB786" s="351"/>
      <c r="AC786" s="351"/>
      <c r="AG786" s="452"/>
      <c r="AR786" s="357"/>
      <c r="AS786" s="357"/>
      <c r="AT786" s="347"/>
      <c r="AW786" s="349"/>
    </row>
    <row r="787" spans="2:49" s="348" customFormat="1" ht="14.4" x14ac:dyDescent="0.3">
      <c r="B787" s="348" t="e">
        <f>'EVOX Top Level BOM'!#REF!</f>
        <v>#REF!</v>
      </c>
      <c r="C787" s="351" t="e">
        <f>'EVOX Top Level BOM'!#REF!</f>
        <v>#REF!</v>
      </c>
      <c r="D787" s="592" t="e">
        <f>'EVOX Top Level BOM'!#REF!</f>
        <v>#REF!</v>
      </c>
      <c r="E787" s="592" t="e">
        <f>'EVOX Top Level BOM'!#REF!</f>
        <v>#REF!</v>
      </c>
      <c r="F787" s="586" t="e">
        <f>'EVOX Top Level BOM'!#REF!</f>
        <v>#REF!</v>
      </c>
      <c r="G787" s="586" t="e">
        <f>'EVOX Top Level BOM'!#REF!</f>
        <v>#REF!</v>
      </c>
      <c r="H787" s="586" t="e">
        <f>'EVOX Top Level BOM'!#REF!</f>
        <v>#REF!</v>
      </c>
      <c r="I787" s="654" t="e">
        <f>'EVOX Top Level BOM'!#REF!</f>
        <v>#REF!</v>
      </c>
      <c r="J787" s="661" t="e">
        <f>'EVOX Top Level BOM'!#REF!</f>
        <v>#REF!</v>
      </c>
      <c r="K787" s="773"/>
      <c r="L787" s="761"/>
      <c r="M787" s="761"/>
      <c r="N787" s="764"/>
      <c r="O787" s="763"/>
      <c r="P787" s="723"/>
      <c r="R787" s="513"/>
      <c r="X787" s="351"/>
      <c r="Y787" s="351"/>
      <c r="Z787" s="351"/>
      <c r="AA787" s="351"/>
      <c r="AB787" s="351"/>
      <c r="AC787" s="351"/>
      <c r="AG787" s="452"/>
      <c r="AR787" s="357"/>
      <c r="AS787" s="357"/>
      <c r="AT787" s="347"/>
      <c r="AW787" s="349"/>
    </row>
    <row r="788" spans="2:49" s="348" customFormat="1" ht="14.4" x14ac:dyDescent="0.3">
      <c r="B788" s="348" t="e">
        <f>'EVOX Top Level BOM'!#REF!</f>
        <v>#REF!</v>
      </c>
      <c r="C788" s="351" t="e">
        <f>'EVOX Top Level BOM'!#REF!</f>
        <v>#REF!</v>
      </c>
      <c r="D788" s="592" t="e">
        <f>'EVOX Top Level BOM'!#REF!</f>
        <v>#REF!</v>
      </c>
      <c r="E788" s="592" t="e">
        <f>'EVOX Top Level BOM'!#REF!</f>
        <v>#REF!</v>
      </c>
      <c r="F788" s="586" t="e">
        <f>'EVOX Top Level BOM'!#REF!</f>
        <v>#REF!</v>
      </c>
      <c r="G788" s="586" t="e">
        <f>'EVOX Top Level BOM'!#REF!</f>
        <v>#REF!</v>
      </c>
      <c r="H788" s="586" t="e">
        <f>'EVOX Top Level BOM'!#REF!</f>
        <v>#REF!</v>
      </c>
      <c r="I788" s="654" t="e">
        <f>'EVOX Top Level BOM'!#REF!</f>
        <v>#REF!</v>
      </c>
      <c r="J788" s="661" t="e">
        <f>'EVOX Top Level BOM'!#REF!</f>
        <v>#REF!</v>
      </c>
      <c r="K788" s="773"/>
      <c r="L788" s="761"/>
      <c r="M788" s="761"/>
      <c r="N788" s="764"/>
      <c r="O788" s="763"/>
      <c r="P788" s="723"/>
      <c r="R788" s="513"/>
      <c r="X788" s="351"/>
      <c r="Y788" s="351"/>
      <c r="Z788" s="351"/>
      <c r="AA788" s="351"/>
      <c r="AB788" s="351"/>
      <c r="AC788" s="351"/>
      <c r="AG788" s="452"/>
      <c r="AR788" s="357"/>
      <c r="AS788" s="357"/>
      <c r="AT788" s="347"/>
      <c r="AW788" s="349"/>
    </row>
    <row r="789" spans="2:49" s="348" customFormat="1" ht="14.4" x14ac:dyDescent="0.3">
      <c r="B789" s="348" t="e">
        <f>'EVOX Top Level BOM'!#REF!</f>
        <v>#REF!</v>
      </c>
      <c r="C789" s="351" t="e">
        <f>'EVOX Top Level BOM'!#REF!</f>
        <v>#REF!</v>
      </c>
      <c r="D789" s="592" t="e">
        <f>'EVOX Top Level BOM'!#REF!</f>
        <v>#REF!</v>
      </c>
      <c r="E789" s="592" t="e">
        <f>'EVOX Top Level BOM'!#REF!</f>
        <v>#REF!</v>
      </c>
      <c r="F789" s="586" t="e">
        <f>'EVOX Top Level BOM'!#REF!</f>
        <v>#REF!</v>
      </c>
      <c r="G789" s="586" t="e">
        <f>'EVOX Top Level BOM'!#REF!</f>
        <v>#REF!</v>
      </c>
      <c r="H789" s="586" t="e">
        <f>'EVOX Top Level BOM'!#REF!</f>
        <v>#REF!</v>
      </c>
      <c r="I789" s="654" t="e">
        <f>'EVOX Top Level BOM'!#REF!</f>
        <v>#REF!</v>
      </c>
      <c r="J789" s="661" t="e">
        <f>'EVOX Top Level BOM'!#REF!</f>
        <v>#REF!</v>
      </c>
      <c r="K789" s="773"/>
      <c r="L789" s="761"/>
      <c r="M789" s="761"/>
      <c r="N789" s="764"/>
      <c r="O789" s="763"/>
      <c r="P789" s="723"/>
      <c r="R789" s="513"/>
      <c r="X789" s="351"/>
      <c r="Y789" s="351"/>
      <c r="Z789" s="351"/>
      <c r="AA789" s="351"/>
      <c r="AB789" s="351"/>
      <c r="AC789" s="351"/>
      <c r="AG789" s="452"/>
      <c r="AR789" s="357"/>
      <c r="AS789" s="357"/>
      <c r="AT789" s="347"/>
      <c r="AW789" s="349"/>
    </row>
    <row r="790" spans="2:49" s="348" customFormat="1" ht="14.4" x14ac:dyDescent="0.3">
      <c r="B790" s="348" t="e">
        <f>'EVOX Top Level BOM'!#REF!</f>
        <v>#REF!</v>
      </c>
      <c r="C790" s="351" t="e">
        <f>'EVOX Top Level BOM'!#REF!</f>
        <v>#REF!</v>
      </c>
      <c r="D790" s="586" t="e">
        <f>'EVOX Top Level BOM'!#REF!</f>
        <v>#REF!</v>
      </c>
      <c r="E790" s="592" t="e">
        <f>'EVOX Top Level BOM'!#REF!</f>
        <v>#REF!</v>
      </c>
      <c r="F790" s="586" t="e">
        <f>'EVOX Top Level BOM'!#REF!</f>
        <v>#REF!</v>
      </c>
      <c r="G790" s="586" t="e">
        <f>'EVOX Top Level BOM'!#REF!</f>
        <v>#REF!</v>
      </c>
      <c r="H790" s="586" t="e">
        <f>'EVOX Top Level BOM'!#REF!</f>
        <v>#REF!</v>
      </c>
      <c r="I790" s="654" t="e">
        <f>'EVOX Top Level BOM'!#REF!</f>
        <v>#REF!</v>
      </c>
      <c r="J790" s="661" t="e">
        <f>'EVOX Top Level BOM'!#REF!</f>
        <v>#REF!</v>
      </c>
      <c r="K790" s="773"/>
      <c r="L790" s="761"/>
      <c r="M790" s="761"/>
      <c r="N790" s="764"/>
      <c r="O790" s="763"/>
      <c r="P790" s="723"/>
      <c r="R790" s="513"/>
      <c r="X790" s="351"/>
      <c r="Y790" s="351"/>
      <c r="Z790" s="351"/>
      <c r="AA790" s="351"/>
      <c r="AB790" s="351"/>
      <c r="AC790" s="351"/>
      <c r="AG790" s="452"/>
      <c r="AR790" s="357"/>
      <c r="AS790" s="357"/>
      <c r="AT790" s="347"/>
      <c r="AW790" s="349"/>
    </row>
    <row r="791" spans="2:49" s="348" customFormat="1" ht="14.4" x14ac:dyDescent="0.3">
      <c r="B791" s="348" t="e">
        <f>'EVOX Top Level BOM'!#REF!</f>
        <v>#REF!</v>
      </c>
      <c r="C791" s="351" t="e">
        <f>'EVOX Top Level BOM'!#REF!</f>
        <v>#REF!</v>
      </c>
      <c r="D791" s="592" t="e">
        <f>'EVOX Top Level BOM'!#REF!</f>
        <v>#REF!</v>
      </c>
      <c r="E791" s="592" t="e">
        <f>'EVOX Top Level BOM'!#REF!</f>
        <v>#REF!</v>
      </c>
      <c r="F791" s="586" t="e">
        <f>'EVOX Top Level BOM'!#REF!</f>
        <v>#REF!</v>
      </c>
      <c r="G791" s="586" t="e">
        <f>'EVOX Top Level BOM'!#REF!</f>
        <v>#REF!</v>
      </c>
      <c r="H791" s="586" t="e">
        <f>'EVOX Top Level BOM'!#REF!</f>
        <v>#REF!</v>
      </c>
      <c r="I791" s="489" t="e">
        <f>'EVOX Top Level BOM'!#REF!</f>
        <v>#REF!</v>
      </c>
      <c r="J791" s="490" t="e">
        <f>'EVOX Top Level BOM'!#REF!</f>
        <v>#REF!</v>
      </c>
      <c r="K791" s="761"/>
      <c r="L791" s="761"/>
      <c r="M791" s="761"/>
      <c r="N791" s="764"/>
      <c r="O791" s="763"/>
      <c r="P791" s="723"/>
      <c r="R791" s="513"/>
      <c r="X791" s="351"/>
      <c r="Y791" s="351"/>
      <c r="Z791" s="351"/>
      <c r="AA791" s="351"/>
      <c r="AB791" s="351"/>
      <c r="AC791" s="351"/>
      <c r="AG791" s="452"/>
      <c r="AR791" s="357"/>
      <c r="AS791" s="357"/>
      <c r="AT791" s="347"/>
      <c r="AW791" s="349"/>
    </row>
    <row r="792" spans="2:49" s="348" customFormat="1" ht="14.4" x14ac:dyDescent="0.3">
      <c r="B792" s="348" t="e">
        <f>'EVOX Top Level BOM'!#REF!</f>
        <v>#REF!</v>
      </c>
      <c r="C792" s="351" t="e">
        <f>'EVOX Top Level BOM'!#REF!</f>
        <v>#REF!</v>
      </c>
      <c r="D792" s="592" t="e">
        <f>'EVOX Top Level BOM'!#REF!</f>
        <v>#REF!</v>
      </c>
      <c r="E792" s="592" t="e">
        <f>'EVOX Top Level BOM'!#REF!</f>
        <v>#REF!</v>
      </c>
      <c r="F792" s="586" t="e">
        <f>'EVOX Top Level BOM'!#REF!</f>
        <v>#REF!</v>
      </c>
      <c r="G792" s="586" t="e">
        <f>'EVOX Top Level BOM'!#REF!</f>
        <v>#REF!</v>
      </c>
      <c r="H792" s="586" t="e">
        <f>'EVOX Top Level BOM'!#REF!</f>
        <v>#REF!</v>
      </c>
      <c r="I792" s="654" t="e">
        <f>'EVOX Top Level BOM'!#REF!</f>
        <v>#REF!</v>
      </c>
      <c r="J792" s="661" t="e">
        <f>'EVOX Top Level BOM'!#REF!</f>
        <v>#REF!</v>
      </c>
      <c r="K792" s="773"/>
      <c r="L792" s="761"/>
      <c r="M792" s="761"/>
      <c r="N792" s="764"/>
      <c r="O792" s="763"/>
      <c r="P792" s="723"/>
      <c r="R792" s="513"/>
      <c r="X792" s="351"/>
      <c r="Y792" s="351"/>
      <c r="Z792" s="351"/>
      <c r="AA792" s="351"/>
      <c r="AB792" s="351"/>
      <c r="AC792" s="351"/>
      <c r="AG792" s="452"/>
      <c r="AR792" s="357"/>
      <c r="AS792" s="357"/>
      <c r="AT792" s="347"/>
      <c r="AW792" s="349"/>
    </row>
    <row r="793" spans="2:49" s="348" customFormat="1" ht="14.4" x14ac:dyDescent="0.3">
      <c r="B793" s="348" t="e">
        <f>'EVOX Top Level BOM'!#REF!</f>
        <v>#REF!</v>
      </c>
      <c r="C793" s="351" t="e">
        <f>'EVOX Top Level BOM'!#REF!</f>
        <v>#REF!</v>
      </c>
      <c r="D793" s="592" t="e">
        <f>'EVOX Top Level BOM'!#REF!</f>
        <v>#REF!</v>
      </c>
      <c r="E793" s="592" t="e">
        <f>'EVOX Top Level BOM'!#REF!</f>
        <v>#REF!</v>
      </c>
      <c r="F793" s="586" t="e">
        <f>'EVOX Top Level BOM'!#REF!</f>
        <v>#REF!</v>
      </c>
      <c r="G793" s="586" t="e">
        <f>'EVOX Top Level BOM'!#REF!</f>
        <v>#REF!</v>
      </c>
      <c r="H793" s="586" t="e">
        <f>'EVOX Top Level BOM'!#REF!</f>
        <v>#REF!</v>
      </c>
      <c r="I793" s="654" t="e">
        <f>'EVOX Top Level BOM'!#REF!</f>
        <v>#REF!</v>
      </c>
      <c r="J793" s="661" t="e">
        <f>'EVOX Top Level BOM'!#REF!</f>
        <v>#REF!</v>
      </c>
      <c r="K793" s="773"/>
      <c r="L793" s="761"/>
      <c r="M793" s="761"/>
      <c r="N793" s="764"/>
      <c r="O793" s="763"/>
      <c r="P793" s="723"/>
      <c r="R793" s="513"/>
      <c r="X793" s="351"/>
      <c r="Y793" s="351"/>
      <c r="Z793" s="351"/>
      <c r="AA793" s="351"/>
      <c r="AB793" s="351"/>
      <c r="AC793" s="351"/>
      <c r="AG793" s="452"/>
      <c r="AR793" s="357"/>
      <c r="AS793" s="357"/>
      <c r="AT793" s="347"/>
      <c r="AW793" s="349"/>
    </row>
    <row r="794" spans="2:49" s="348" customFormat="1" ht="14.4" x14ac:dyDescent="0.3">
      <c r="B794" s="348" t="e">
        <f>'EVOX Top Level BOM'!#REF!</f>
        <v>#REF!</v>
      </c>
      <c r="C794" s="351" t="e">
        <f>'EVOX Top Level BOM'!#REF!</f>
        <v>#REF!</v>
      </c>
      <c r="D794" s="592" t="e">
        <f>'EVOX Top Level BOM'!#REF!</f>
        <v>#REF!</v>
      </c>
      <c r="E794" s="592" t="e">
        <f>'EVOX Top Level BOM'!#REF!</f>
        <v>#REF!</v>
      </c>
      <c r="F794" s="586" t="e">
        <f>'EVOX Top Level BOM'!#REF!</f>
        <v>#REF!</v>
      </c>
      <c r="G794" s="586" t="e">
        <f>'EVOX Top Level BOM'!#REF!</f>
        <v>#REF!</v>
      </c>
      <c r="H794" s="586" t="e">
        <f>'EVOX Top Level BOM'!#REF!</f>
        <v>#REF!</v>
      </c>
      <c r="I794" s="654" t="e">
        <f>'EVOX Top Level BOM'!#REF!</f>
        <v>#REF!</v>
      </c>
      <c r="J794" s="661" t="e">
        <f>'EVOX Top Level BOM'!#REF!</f>
        <v>#REF!</v>
      </c>
      <c r="K794" s="773"/>
      <c r="L794" s="761"/>
      <c r="M794" s="761"/>
      <c r="N794" s="764"/>
      <c r="O794" s="763"/>
      <c r="P794" s="723"/>
      <c r="R794" s="513"/>
      <c r="X794" s="351"/>
      <c r="Y794" s="351"/>
      <c r="Z794" s="351"/>
      <c r="AA794" s="351"/>
      <c r="AB794" s="351"/>
      <c r="AC794" s="351"/>
      <c r="AG794" s="452"/>
      <c r="AR794" s="357"/>
      <c r="AS794" s="357"/>
      <c r="AT794" s="347"/>
      <c r="AW794" s="349"/>
    </row>
    <row r="795" spans="2:49" s="348" customFormat="1" ht="14.4" x14ac:dyDescent="0.3">
      <c r="B795" s="348" t="e">
        <f>'EVOX Top Level BOM'!#REF!</f>
        <v>#REF!</v>
      </c>
      <c r="C795" s="351" t="e">
        <f>'EVOX Top Level BOM'!#REF!</f>
        <v>#REF!</v>
      </c>
      <c r="D795" s="592" t="e">
        <f>'EVOX Top Level BOM'!#REF!</f>
        <v>#REF!</v>
      </c>
      <c r="E795" s="592" t="e">
        <f>'EVOX Top Level BOM'!#REF!</f>
        <v>#REF!</v>
      </c>
      <c r="F795" s="586" t="e">
        <f>'EVOX Top Level BOM'!#REF!</f>
        <v>#REF!</v>
      </c>
      <c r="G795" s="586" t="e">
        <f>'EVOX Top Level BOM'!#REF!</f>
        <v>#REF!</v>
      </c>
      <c r="H795" s="586" t="e">
        <f>'EVOX Top Level BOM'!#REF!</f>
        <v>#REF!</v>
      </c>
      <c r="I795" s="654" t="e">
        <f>'EVOX Top Level BOM'!#REF!</f>
        <v>#REF!</v>
      </c>
      <c r="J795" s="661" t="e">
        <f>'EVOX Top Level BOM'!#REF!</f>
        <v>#REF!</v>
      </c>
      <c r="K795" s="773"/>
      <c r="L795" s="761"/>
      <c r="M795" s="761"/>
      <c r="N795" s="764"/>
      <c r="O795" s="763"/>
      <c r="P795" s="723"/>
      <c r="R795" s="513"/>
      <c r="X795" s="351"/>
      <c r="Y795" s="351"/>
      <c r="Z795" s="351"/>
      <c r="AA795" s="351"/>
      <c r="AB795" s="351"/>
      <c r="AC795" s="351"/>
      <c r="AG795" s="452"/>
      <c r="AR795" s="357"/>
      <c r="AS795" s="357"/>
      <c r="AT795" s="347"/>
      <c r="AW795" s="349"/>
    </row>
    <row r="796" spans="2:49" s="348" customFormat="1" ht="14.4" x14ac:dyDescent="0.3">
      <c r="B796" s="348" t="e">
        <f>'EVOX Top Level BOM'!#REF!</f>
        <v>#REF!</v>
      </c>
      <c r="C796" s="351" t="e">
        <f>'EVOX Top Level BOM'!#REF!</f>
        <v>#REF!</v>
      </c>
      <c r="D796" s="592" t="e">
        <f>'EVOX Top Level BOM'!#REF!</f>
        <v>#REF!</v>
      </c>
      <c r="E796" s="592" t="e">
        <f>'EVOX Top Level BOM'!#REF!</f>
        <v>#REF!</v>
      </c>
      <c r="F796" s="586" t="e">
        <f>'EVOX Top Level BOM'!#REF!</f>
        <v>#REF!</v>
      </c>
      <c r="G796" s="586" t="e">
        <f>'EVOX Top Level BOM'!#REF!</f>
        <v>#REF!</v>
      </c>
      <c r="H796" s="586" t="e">
        <f>'EVOX Top Level BOM'!#REF!</f>
        <v>#REF!</v>
      </c>
      <c r="I796" s="654" t="e">
        <f>'EVOX Top Level BOM'!#REF!</f>
        <v>#REF!</v>
      </c>
      <c r="J796" s="661" t="e">
        <f>'EVOX Top Level BOM'!#REF!</f>
        <v>#REF!</v>
      </c>
      <c r="K796" s="773"/>
      <c r="L796" s="761"/>
      <c r="M796" s="761"/>
      <c r="N796" s="764"/>
      <c r="O796" s="763"/>
      <c r="P796" s="723"/>
      <c r="R796" s="513"/>
      <c r="X796" s="351"/>
      <c r="Y796" s="351"/>
      <c r="Z796" s="351"/>
      <c r="AA796" s="351"/>
      <c r="AB796" s="351"/>
      <c r="AC796" s="351"/>
      <c r="AG796" s="452"/>
      <c r="AR796" s="357"/>
      <c r="AS796" s="357"/>
      <c r="AT796" s="347"/>
      <c r="AW796" s="349"/>
    </row>
    <row r="797" spans="2:49" s="348" customFormat="1" ht="14.4" x14ac:dyDescent="0.3">
      <c r="B797" s="348" t="e">
        <f>'EVOX Top Level BOM'!#REF!</f>
        <v>#REF!</v>
      </c>
      <c r="C797" s="351" t="e">
        <f>'EVOX Top Level BOM'!#REF!</f>
        <v>#REF!</v>
      </c>
      <c r="D797" s="592" t="e">
        <f>'EVOX Top Level BOM'!#REF!</f>
        <v>#REF!</v>
      </c>
      <c r="E797" s="592" t="e">
        <f>'EVOX Top Level BOM'!#REF!</f>
        <v>#REF!</v>
      </c>
      <c r="F797" s="586" t="e">
        <f>'EVOX Top Level BOM'!#REF!</f>
        <v>#REF!</v>
      </c>
      <c r="G797" s="586" t="e">
        <f>'EVOX Top Level BOM'!#REF!</f>
        <v>#REF!</v>
      </c>
      <c r="H797" s="586" t="e">
        <f>'EVOX Top Level BOM'!#REF!</f>
        <v>#REF!</v>
      </c>
      <c r="I797" s="654" t="e">
        <f>'EVOX Top Level BOM'!#REF!</f>
        <v>#REF!</v>
      </c>
      <c r="J797" s="661" t="e">
        <f>'EVOX Top Level BOM'!#REF!</f>
        <v>#REF!</v>
      </c>
      <c r="K797" s="773"/>
      <c r="L797" s="761"/>
      <c r="M797" s="761"/>
      <c r="N797" s="764"/>
      <c r="O797" s="763"/>
      <c r="P797" s="723"/>
      <c r="R797" s="513"/>
      <c r="X797" s="351"/>
      <c r="Y797" s="351"/>
      <c r="Z797" s="351"/>
      <c r="AA797" s="351"/>
      <c r="AB797" s="351"/>
      <c r="AC797" s="351"/>
      <c r="AG797" s="452"/>
      <c r="AR797" s="357"/>
      <c r="AS797" s="357"/>
      <c r="AT797" s="347"/>
      <c r="AW797" s="349"/>
    </row>
    <row r="798" spans="2:49" s="348" customFormat="1" ht="14.4" x14ac:dyDescent="0.3">
      <c r="B798" s="348" t="e">
        <f>'EVOX Top Level BOM'!#REF!</f>
        <v>#REF!</v>
      </c>
      <c r="C798" s="351" t="e">
        <f>'EVOX Top Level BOM'!#REF!</f>
        <v>#REF!</v>
      </c>
      <c r="D798" s="592" t="e">
        <f>'EVOX Top Level BOM'!#REF!</f>
        <v>#REF!</v>
      </c>
      <c r="E798" s="592" t="e">
        <f>'EVOX Top Level BOM'!#REF!</f>
        <v>#REF!</v>
      </c>
      <c r="F798" s="586" t="e">
        <f>'EVOX Top Level BOM'!#REF!</f>
        <v>#REF!</v>
      </c>
      <c r="G798" s="586" t="e">
        <f>'EVOX Top Level BOM'!#REF!</f>
        <v>#REF!</v>
      </c>
      <c r="H798" s="586" t="e">
        <f>'EVOX Top Level BOM'!#REF!</f>
        <v>#REF!</v>
      </c>
      <c r="I798" s="654" t="e">
        <f>'EVOX Top Level BOM'!#REF!</f>
        <v>#REF!</v>
      </c>
      <c r="J798" s="661" t="e">
        <f>'EVOX Top Level BOM'!#REF!</f>
        <v>#REF!</v>
      </c>
      <c r="K798" s="773"/>
      <c r="L798" s="761"/>
      <c r="M798" s="761"/>
      <c r="N798" s="764"/>
      <c r="O798" s="763"/>
      <c r="P798" s="723"/>
      <c r="R798" s="513"/>
      <c r="X798" s="351"/>
      <c r="Y798" s="351"/>
      <c r="Z798" s="351"/>
      <c r="AA798" s="351"/>
      <c r="AB798" s="351"/>
      <c r="AC798" s="351"/>
      <c r="AG798" s="452"/>
      <c r="AR798" s="357"/>
      <c r="AS798" s="357"/>
      <c r="AT798" s="347"/>
      <c r="AW798" s="349"/>
    </row>
    <row r="799" spans="2:49" s="348" customFormat="1" ht="14.4" x14ac:dyDescent="0.3">
      <c r="B799" s="348" t="e">
        <f>'EVOX Top Level BOM'!#REF!</f>
        <v>#REF!</v>
      </c>
      <c r="C799" s="351" t="e">
        <f>'EVOX Top Level BOM'!#REF!</f>
        <v>#REF!</v>
      </c>
      <c r="D799" s="592" t="e">
        <f>'EVOX Top Level BOM'!#REF!</f>
        <v>#REF!</v>
      </c>
      <c r="E799" s="592" t="e">
        <f>'EVOX Top Level BOM'!#REF!</f>
        <v>#REF!</v>
      </c>
      <c r="F799" s="586" t="e">
        <f>'EVOX Top Level BOM'!#REF!</f>
        <v>#REF!</v>
      </c>
      <c r="G799" s="586" t="e">
        <f>'EVOX Top Level BOM'!#REF!</f>
        <v>#REF!</v>
      </c>
      <c r="H799" s="586" t="e">
        <f>'EVOX Top Level BOM'!#REF!</f>
        <v>#REF!</v>
      </c>
      <c r="I799" s="654" t="e">
        <f>'EVOX Top Level BOM'!#REF!</f>
        <v>#REF!</v>
      </c>
      <c r="J799" s="661" t="e">
        <f>'EVOX Top Level BOM'!#REF!</f>
        <v>#REF!</v>
      </c>
      <c r="K799" s="773"/>
      <c r="L799" s="761"/>
      <c r="M799" s="761"/>
      <c r="N799" s="764"/>
      <c r="O799" s="763"/>
      <c r="P799" s="723"/>
      <c r="R799" s="513"/>
      <c r="X799" s="351"/>
      <c r="Y799" s="351"/>
      <c r="Z799" s="351"/>
      <c r="AA799" s="351"/>
      <c r="AB799" s="351"/>
      <c r="AC799" s="351"/>
      <c r="AG799" s="452"/>
      <c r="AR799" s="357"/>
      <c r="AS799" s="357"/>
      <c r="AT799" s="347"/>
      <c r="AW799" s="349"/>
    </row>
    <row r="800" spans="2:49" s="348" customFormat="1" ht="14.4" x14ac:dyDescent="0.3">
      <c r="B800" s="348" t="e">
        <f>'EVOX Top Level BOM'!#REF!</f>
        <v>#REF!</v>
      </c>
      <c r="C800" s="351" t="e">
        <f>'EVOX Top Level BOM'!#REF!</f>
        <v>#REF!</v>
      </c>
      <c r="D800" s="592" t="e">
        <f>'EVOX Top Level BOM'!#REF!</f>
        <v>#REF!</v>
      </c>
      <c r="E800" s="592" t="e">
        <f>'EVOX Top Level BOM'!#REF!</f>
        <v>#REF!</v>
      </c>
      <c r="F800" s="586" t="e">
        <f>'EVOX Top Level BOM'!#REF!</f>
        <v>#REF!</v>
      </c>
      <c r="G800" s="586" t="e">
        <f>'EVOX Top Level BOM'!#REF!</f>
        <v>#REF!</v>
      </c>
      <c r="H800" s="586" t="e">
        <f>'EVOX Top Level BOM'!#REF!</f>
        <v>#REF!</v>
      </c>
      <c r="I800" s="654" t="e">
        <f>'EVOX Top Level BOM'!#REF!</f>
        <v>#REF!</v>
      </c>
      <c r="J800" s="661" t="e">
        <f>'EVOX Top Level BOM'!#REF!</f>
        <v>#REF!</v>
      </c>
      <c r="K800" s="773"/>
      <c r="L800" s="761"/>
      <c r="M800" s="761"/>
      <c r="N800" s="764"/>
      <c r="O800" s="763"/>
      <c r="P800" s="723"/>
      <c r="R800" s="513"/>
      <c r="X800" s="351"/>
      <c r="Y800" s="351"/>
      <c r="Z800" s="351"/>
      <c r="AA800" s="351"/>
      <c r="AB800" s="351"/>
      <c r="AC800" s="351"/>
      <c r="AG800" s="452"/>
      <c r="AR800" s="357"/>
      <c r="AS800" s="357"/>
      <c r="AT800" s="347"/>
      <c r="AW800" s="349"/>
    </row>
    <row r="801" spans="2:49" s="348" customFormat="1" ht="14.4" x14ac:dyDescent="0.3">
      <c r="B801" s="348" t="e">
        <f>'EVOX Top Level BOM'!#REF!</f>
        <v>#REF!</v>
      </c>
      <c r="C801" s="351" t="e">
        <f>'EVOX Top Level BOM'!#REF!</f>
        <v>#REF!</v>
      </c>
      <c r="D801" s="592" t="e">
        <f>'EVOX Top Level BOM'!#REF!</f>
        <v>#REF!</v>
      </c>
      <c r="E801" s="592" t="e">
        <f>'EVOX Top Level BOM'!#REF!</f>
        <v>#REF!</v>
      </c>
      <c r="F801" s="586" t="e">
        <f>'EVOX Top Level BOM'!#REF!</f>
        <v>#REF!</v>
      </c>
      <c r="G801" s="586" t="e">
        <f>'EVOX Top Level BOM'!#REF!</f>
        <v>#REF!</v>
      </c>
      <c r="H801" s="586" t="e">
        <f>'EVOX Top Level BOM'!#REF!</f>
        <v>#REF!</v>
      </c>
      <c r="I801" s="654" t="e">
        <f>'EVOX Top Level BOM'!#REF!</f>
        <v>#REF!</v>
      </c>
      <c r="J801" s="661" t="e">
        <f>'EVOX Top Level BOM'!#REF!</f>
        <v>#REF!</v>
      </c>
      <c r="K801" s="773"/>
      <c r="L801" s="761"/>
      <c r="M801" s="761"/>
      <c r="N801" s="764"/>
      <c r="O801" s="763"/>
      <c r="P801" s="723"/>
      <c r="R801" s="513"/>
      <c r="X801" s="351"/>
      <c r="Y801" s="351"/>
      <c r="Z801" s="351"/>
      <c r="AA801" s="351"/>
      <c r="AB801" s="351"/>
      <c r="AC801" s="351"/>
      <c r="AG801" s="452"/>
      <c r="AR801" s="357"/>
      <c r="AS801" s="357"/>
      <c r="AT801" s="347"/>
      <c r="AW801" s="349"/>
    </row>
    <row r="802" spans="2:49" s="348" customFormat="1" ht="14.4" x14ac:dyDescent="0.3">
      <c r="B802" s="348" t="e">
        <f>'EVOX Top Level BOM'!#REF!</f>
        <v>#REF!</v>
      </c>
      <c r="C802" s="351" t="e">
        <f>'EVOX Top Level BOM'!#REF!</f>
        <v>#REF!</v>
      </c>
      <c r="D802" s="592" t="e">
        <f>'EVOX Top Level BOM'!#REF!</f>
        <v>#REF!</v>
      </c>
      <c r="E802" s="592" t="e">
        <f>'EVOX Top Level BOM'!#REF!</f>
        <v>#REF!</v>
      </c>
      <c r="F802" s="586" t="e">
        <f>'EVOX Top Level BOM'!#REF!</f>
        <v>#REF!</v>
      </c>
      <c r="G802" s="586" t="e">
        <f>'EVOX Top Level BOM'!#REF!</f>
        <v>#REF!</v>
      </c>
      <c r="H802" s="586" t="e">
        <f>'EVOX Top Level BOM'!#REF!</f>
        <v>#REF!</v>
      </c>
      <c r="I802" s="654" t="e">
        <f>'EVOX Top Level BOM'!#REF!</f>
        <v>#REF!</v>
      </c>
      <c r="J802" s="661" t="e">
        <f>'EVOX Top Level BOM'!#REF!</f>
        <v>#REF!</v>
      </c>
      <c r="K802" s="773"/>
      <c r="L802" s="761"/>
      <c r="M802" s="761"/>
      <c r="N802" s="764"/>
      <c r="O802" s="763"/>
      <c r="P802" s="723"/>
      <c r="R802" s="513"/>
      <c r="X802" s="351"/>
      <c r="Y802" s="351"/>
      <c r="Z802" s="351"/>
      <c r="AA802" s="351"/>
      <c r="AB802" s="351"/>
      <c r="AC802" s="351"/>
      <c r="AG802" s="452"/>
      <c r="AR802" s="357"/>
      <c r="AS802" s="357"/>
      <c r="AT802" s="347"/>
      <c r="AW802" s="349"/>
    </row>
    <row r="803" spans="2:49" s="348" customFormat="1" ht="14.4" x14ac:dyDescent="0.3">
      <c r="B803" s="348" t="e">
        <f>'EVOX Top Level BOM'!#REF!</f>
        <v>#REF!</v>
      </c>
      <c r="C803" s="351" t="e">
        <f>'EVOX Top Level BOM'!#REF!</f>
        <v>#REF!</v>
      </c>
      <c r="D803" s="592" t="e">
        <f>'EVOX Top Level BOM'!#REF!</f>
        <v>#REF!</v>
      </c>
      <c r="E803" s="592" t="e">
        <f>'EVOX Top Level BOM'!#REF!</f>
        <v>#REF!</v>
      </c>
      <c r="F803" s="586" t="e">
        <f>'EVOX Top Level BOM'!#REF!</f>
        <v>#REF!</v>
      </c>
      <c r="G803" s="586" t="e">
        <f>'EVOX Top Level BOM'!#REF!</f>
        <v>#REF!</v>
      </c>
      <c r="H803" s="586" t="e">
        <f>'EVOX Top Level BOM'!#REF!</f>
        <v>#REF!</v>
      </c>
      <c r="I803" s="654" t="e">
        <f>'EVOX Top Level BOM'!#REF!</f>
        <v>#REF!</v>
      </c>
      <c r="J803" s="661" t="e">
        <f>'EVOX Top Level BOM'!#REF!</f>
        <v>#REF!</v>
      </c>
      <c r="K803" s="773"/>
      <c r="L803" s="761"/>
      <c r="M803" s="761"/>
      <c r="N803" s="764"/>
      <c r="O803" s="763"/>
      <c r="P803" s="723"/>
      <c r="R803" s="513"/>
      <c r="X803" s="351"/>
      <c r="Y803" s="351"/>
      <c r="Z803" s="351"/>
      <c r="AA803" s="351"/>
      <c r="AB803" s="351"/>
      <c r="AC803" s="351"/>
      <c r="AG803" s="452"/>
      <c r="AR803" s="357"/>
      <c r="AS803" s="357"/>
      <c r="AT803" s="347"/>
      <c r="AW803" s="349"/>
    </row>
    <row r="804" spans="2:49" s="348" customFormat="1" ht="14.4" x14ac:dyDescent="0.3">
      <c r="B804" s="348" t="e">
        <f>'EVOX Top Level BOM'!#REF!</f>
        <v>#REF!</v>
      </c>
      <c r="C804" s="351" t="e">
        <f>'EVOX Top Level BOM'!#REF!</f>
        <v>#REF!</v>
      </c>
      <c r="D804" s="592" t="e">
        <f>'EVOX Top Level BOM'!#REF!</f>
        <v>#REF!</v>
      </c>
      <c r="E804" s="592" t="e">
        <f>'EVOX Top Level BOM'!#REF!</f>
        <v>#REF!</v>
      </c>
      <c r="F804" s="586" t="e">
        <f>'EVOX Top Level BOM'!#REF!</f>
        <v>#REF!</v>
      </c>
      <c r="G804" s="586" t="e">
        <f>'EVOX Top Level BOM'!#REF!</f>
        <v>#REF!</v>
      </c>
      <c r="H804" s="586" t="e">
        <f>'EVOX Top Level BOM'!#REF!</f>
        <v>#REF!</v>
      </c>
      <c r="I804" s="654" t="e">
        <f>'EVOX Top Level BOM'!#REF!</f>
        <v>#REF!</v>
      </c>
      <c r="J804" s="661" t="e">
        <f>'EVOX Top Level BOM'!#REF!</f>
        <v>#REF!</v>
      </c>
      <c r="K804" s="773"/>
      <c r="L804" s="761"/>
      <c r="M804" s="761"/>
      <c r="N804" s="764"/>
      <c r="O804" s="763"/>
      <c r="P804" s="723"/>
      <c r="R804" s="513"/>
      <c r="X804" s="351"/>
      <c r="Y804" s="351"/>
      <c r="Z804" s="351"/>
      <c r="AA804" s="351"/>
      <c r="AB804" s="351"/>
      <c r="AC804" s="351"/>
      <c r="AG804" s="452"/>
      <c r="AR804" s="357"/>
      <c r="AS804" s="357"/>
      <c r="AT804" s="347"/>
      <c r="AW804" s="349"/>
    </row>
    <row r="805" spans="2:49" s="348" customFormat="1" ht="14.4" x14ac:dyDescent="0.3">
      <c r="B805" s="348" t="e">
        <f>'EVOX Top Level BOM'!#REF!</f>
        <v>#REF!</v>
      </c>
      <c r="C805" s="351" t="e">
        <f>'EVOX Top Level BOM'!#REF!</f>
        <v>#REF!</v>
      </c>
      <c r="D805" s="592" t="e">
        <f>'EVOX Top Level BOM'!#REF!</f>
        <v>#REF!</v>
      </c>
      <c r="E805" s="592" t="e">
        <f>'EVOX Top Level BOM'!#REF!</f>
        <v>#REF!</v>
      </c>
      <c r="F805" s="586" t="e">
        <f>'EVOX Top Level BOM'!#REF!</f>
        <v>#REF!</v>
      </c>
      <c r="G805" s="586" t="e">
        <f>'EVOX Top Level BOM'!#REF!</f>
        <v>#REF!</v>
      </c>
      <c r="H805" s="586" t="e">
        <f>'EVOX Top Level BOM'!#REF!</f>
        <v>#REF!</v>
      </c>
      <c r="I805" s="654" t="e">
        <f>'EVOX Top Level BOM'!#REF!</f>
        <v>#REF!</v>
      </c>
      <c r="J805" s="661" t="e">
        <f>'EVOX Top Level BOM'!#REF!</f>
        <v>#REF!</v>
      </c>
      <c r="K805" s="773"/>
      <c r="L805" s="761"/>
      <c r="M805" s="761"/>
      <c r="N805" s="764"/>
      <c r="O805" s="763"/>
      <c r="P805" s="723"/>
      <c r="R805" s="513"/>
      <c r="X805" s="351"/>
      <c r="Y805" s="351"/>
      <c r="Z805" s="351"/>
      <c r="AA805" s="351"/>
      <c r="AB805" s="351"/>
      <c r="AC805" s="351"/>
      <c r="AG805" s="452"/>
      <c r="AR805" s="357"/>
      <c r="AS805" s="357"/>
      <c r="AT805" s="347"/>
      <c r="AW805" s="349"/>
    </row>
    <row r="806" spans="2:49" s="348" customFormat="1" ht="14.4" x14ac:dyDescent="0.3">
      <c r="B806" s="348" t="e">
        <f>'EVOX Top Level BOM'!#REF!</f>
        <v>#REF!</v>
      </c>
      <c r="C806" s="351" t="e">
        <f>'EVOX Top Level BOM'!#REF!</f>
        <v>#REF!</v>
      </c>
      <c r="D806" s="592" t="e">
        <f>'EVOX Top Level BOM'!#REF!</f>
        <v>#REF!</v>
      </c>
      <c r="E806" s="592" t="e">
        <f>'EVOX Top Level BOM'!#REF!</f>
        <v>#REF!</v>
      </c>
      <c r="F806" s="586" t="e">
        <f>'EVOX Top Level BOM'!#REF!</f>
        <v>#REF!</v>
      </c>
      <c r="G806" s="586" t="e">
        <f>'EVOX Top Level BOM'!#REF!</f>
        <v>#REF!</v>
      </c>
      <c r="H806" s="586" t="e">
        <f>'EVOX Top Level BOM'!#REF!</f>
        <v>#REF!</v>
      </c>
      <c r="I806" s="654" t="e">
        <f>'EVOX Top Level BOM'!#REF!</f>
        <v>#REF!</v>
      </c>
      <c r="J806" s="661" t="e">
        <f>'EVOX Top Level BOM'!#REF!</f>
        <v>#REF!</v>
      </c>
      <c r="K806" s="773"/>
      <c r="L806" s="761"/>
      <c r="M806" s="761"/>
      <c r="N806" s="764"/>
      <c r="O806" s="763"/>
      <c r="P806" s="723"/>
      <c r="R806" s="513"/>
      <c r="X806" s="351"/>
      <c r="Y806" s="351"/>
      <c r="Z806" s="351"/>
      <c r="AA806" s="351"/>
      <c r="AB806" s="351"/>
      <c r="AC806" s="351"/>
      <c r="AG806" s="452"/>
      <c r="AR806" s="357"/>
      <c r="AS806" s="357"/>
      <c r="AT806" s="347"/>
      <c r="AW806" s="349"/>
    </row>
    <row r="807" spans="2:49" s="455" customFormat="1" ht="14.4" x14ac:dyDescent="0.3">
      <c r="B807" s="455" t="e">
        <f>'EVOX Top Level BOM'!#REF!</f>
        <v>#REF!</v>
      </c>
      <c r="C807" s="609" t="e">
        <f>'EVOX Top Level BOM'!#REF!</f>
        <v>#REF!</v>
      </c>
      <c r="D807" s="592" t="e">
        <f>'EVOX Top Level BOM'!#REF!</f>
        <v>#REF!</v>
      </c>
      <c r="E807" s="592" t="e">
        <f>'EVOX Top Level BOM'!#REF!</f>
        <v>#REF!</v>
      </c>
      <c r="F807" s="591" t="e">
        <f>'EVOX Top Level BOM'!#REF!</f>
        <v>#REF!</v>
      </c>
      <c r="G807" s="591" t="e">
        <f>'EVOX Top Level BOM'!#REF!</f>
        <v>#REF!</v>
      </c>
      <c r="H807" s="591" t="e">
        <f>'EVOX Top Level BOM'!#REF!</f>
        <v>#REF!</v>
      </c>
      <c r="I807" s="463" t="e">
        <f>'EVOX Top Level BOM'!#REF!</f>
        <v>#REF!</v>
      </c>
      <c r="J807" s="681" t="e">
        <f>'EVOX Top Level BOM'!#REF!</f>
        <v>#REF!</v>
      </c>
      <c r="K807" s="786"/>
      <c r="L807" s="769"/>
      <c r="M807" s="769"/>
      <c r="N807" s="771"/>
      <c r="O807" s="772"/>
      <c r="P807" s="726"/>
      <c r="Q807" s="348"/>
      <c r="R807" s="519"/>
      <c r="X807" s="609"/>
      <c r="Y807" s="609"/>
      <c r="Z807" s="609"/>
      <c r="AA807" s="609"/>
      <c r="AB807" s="351"/>
      <c r="AC807" s="609"/>
      <c r="AG807" s="682"/>
      <c r="AR807" s="673"/>
      <c r="AS807" s="673"/>
      <c r="AT807" s="674"/>
      <c r="AW807" s="675"/>
    </row>
    <row r="808" spans="2:49" s="348" customFormat="1" ht="14.4" x14ac:dyDescent="0.3">
      <c r="B808" s="348" t="e">
        <f>'EVOX Top Level BOM'!#REF!</f>
        <v>#REF!</v>
      </c>
      <c r="C808" s="351" t="e">
        <f>'EVOX Top Level BOM'!#REF!</f>
        <v>#REF!</v>
      </c>
      <c r="D808" s="592" t="e">
        <f>'EVOX Top Level BOM'!#REF!</f>
        <v>#REF!</v>
      </c>
      <c r="E808" s="592" t="e">
        <f>'EVOX Top Level BOM'!#REF!</f>
        <v>#REF!</v>
      </c>
      <c r="F808" s="586" t="e">
        <f>'EVOX Top Level BOM'!#REF!</f>
        <v>#REF!</v>
      </c>
      <c r="G808" s="586" t="e">
        <f>'EVOX Top Level BOM'!#REF!</f>
        <v>#REF!</v>
      </c>
      <c r="H808" s="586" t="e">
        <f>'EVOX Top Level BOM'!#REF!</f>
        <v>#REF!</v>
      </c>
      <c r="I808" s="463" t="e">
        <f>'EVOX Top Level BOM'!#REF!</f>
        <v>#REF!</v>
      </c>
      <c r="J808" s="661" t="e">
        <f>'EVOX Top Level BOM'!#REF!</f>
        <v>#REF!</v>
      </c>
      <c r="K808" s="773"/>
      <c r="L808" s="761"/>
      <c r="M808" s="761"/>
      <c r="N808" s="764"/>
      <c r="O808" s="763"/>
      <c r="P808" s="723"/>
      <c r="R808" s="513"/>
      <c r="X808" s="351"/>
      <c r="Y808" s="351"/>
      <c r="Z808" s="351"/>
      <c r="AA808" s="351"/>
      <c r="AB808" s="351"/>
      <c r="AC808" s="351"/>
      <c r="AG808" s="452"/>
      <c r="AR808" s="357"/>
      <c r="AS808" s="357"/>
      <c r="AT808" s="347"/>
      <c r="AW808" s="349"/>
    </row>
    <row r="809" spans="2:49" s="348" customFormat="1" ht="14.4" x14ac:dyDescent="0.3">
      <c r="B809" s="348" t="e">
        <f>'EVOX Top Level BOM'!#REF!</f>
        <v>#REF!</v>
      </c>
      <c r="C809" s="351" t="e">
        <f>'EVOX Top Level BOM'!#REF!</f>
        <v>#REF!</v>
      </c>
      <c r="D809" s="586" t="e">
        <f>'EVOX Top Level BOM'!#REF!</f>
        <v>#REF!</v>
      </c>
      <c r="E809" s="586" t="e">
        <f>'EVOX Top Level BOM'!#REF!</f>
        <v>#REF!</v>
      </c>
      <c r="F809" s="586" t="e">
        <f>'EVOX Top Level BOM'!#REF!</f>
        <v>#REF!</v>
      </c>
      <c r="G809" s="586" t="e">
        <f>'EVOX Top Level BOM'!#REF!</f>
        <v>#REF!</v>
      </c>
      <c r="H809" s="586" t="e">
        <f>'EVOX Top Level BOM'!#REF!</f>
        <v>#REF!</v>
      </c>
      <c r="I809" s="654" t="e">
        <f>'EVOX Top Level BOM'!#REF!</f>
        <v>#REF!</v>
      </c>
      <c r="J809" s="661" t="e">
        <f>'EVOX Top Level BOM'!#REF!</f>
        <v>#REF!</v>
      </c>
      <c r="K809" s="773"/>
      <c r="L809" s="761"/>
      <c r="M809" s="761"/>
      <c r="N809" s="764"/>
      <c r="O809" s="763"/>
      <c r="P809" s="723"/>
      <c r="R809" s="513"/>
      <c r="X809" s="351"/>
      <c r="Y809" s="351"/>
      <c r="Z809" s="351"/>
      <c r="AA809" s="351"/>
      <c r="AB809" s="351"/>
      <c r="AC809" s="351"/>
      <c r="AG809" s="452"/>
      <c r="AR809" s="357"/>
      <c r="AS809" s="357"/>
      <c r="AT809" s="347"/>
      <c r="AW809" s="349"/>
    </row>
    <row r="810" spans="2:49" s="348" customFormat="1" ht="14.4" x14ac:dyDescent="0.3">
      <c r="B810" s="348" t="e">
        <f>'EVOX Top Level BOM'!#REF!</f>
        <v>#REF!</v>
      </c>
      <c r="C810" s="351" t="e">
        <f>'EVOX Top Level BOM'!#REF!</f>
        <v>#REF!</v>
      </c>
      <c r="D810" s="586" t="e">
        <f>'EVOX Top Level BOM'!#REF!</f>
        <v>#REF!</v>
      </c>
      <c r="E810" s="586" t="e">
        <f>'EVOX Top Level BOM'!#REF!</f>
        <v>#REF!</v>
      </c>
      <c r="F810" s="586" t="e">
        <f>'EVOX Top Level BOM'!#REF!</f>
        <v>#REF!</v>
      </c>
      <c r="G810" s="586" t="e">
        <f>'EVOX Top Level BOM'!#REF!</f>
        <v>#REF!</v>
      </c>
      <c r="H810" s="586" t="e">
        <f>'EVOX Top Level BOM'!#REF!</f>
        <v>#REF!</v>
      </c>
      <c r="I810" s="654" t="e">
        <f>'EVOX Top Level BOM'!#REF!</f>
        <v>#REF!</v>
      </c>
      <c r="J810" s="661" t="e">
        <f>'EVOX Top Level BOM'!#REF!</f>
        <v>#REF!</v>
      </c>
      <c r="K810" s="773"/>
      <c r="L810" s="761"/>
      <c r="M810" s="761"/>
      <c r="N810" s="764"/>
      <c r="O810" s="763"/>
      <c r="P810" s="723"/>
      <c r="R810" s="513"/>
      <c r="X810" s="351"/>
      <c r="Y810" s="351"/>
      <c r="Z810" s="351"/>
      <c r="AA810" s="351"/>
      <c r="AB810" s="351"/>
      <c r="AC810" s="351"/>
      <c r="AG810" s="452"/>
      <c r="AR810" s="357"/>
      <c r="AS810" s="357"/>
      <c r="AT810" s="347"/>
      <c r="AW810" s="349"/>
    </row>
    <row r="811" spans="2:49" s="348" customFormat="1" ht="14.4" x14ac:dyDescent="0.3">
      <c r="B811" s="348" t="e">
        <f>'EVOX Top Level BOM'!#REF!</f>
        <v>#REF!</v>
      </c>
      <c r="C811" s="351" t="e">
        <f>'EVOX Top Level BOM'!#REF!</f>
        <v>#REF!</v>
      </c>
      <c r="D811" s="351" t="e">
        <f>'EVOX Top Level BOM'!#REF!</f>
        <v>#REF!</v>
      </c>
      <c r="E811" s="351" t="e">
        <f>'EVOX Top Level BOM'!#REF!</f>
        <v>#REF!</v>
      </c>
      <c r="F811" s="586" t="e">
        <f>'EVOX Top Level BOM'!#REF!</f>
        <v>#REF!</v>
      </c>
      <c r="G811" s="586" t="e">
        <f>'EVOX Top Level BOM'!#REF!</f>
        <v>#REF!</v>
      </c>
      <c r="H811" s="683" t="e">
        <f>'EVOX Top Level BOM'!#REF!</f>
        <v>#REF!</v>
      </c>
      <c r="I811" s="684" t="e">
        <f>'EVOX Top Level BOM'!#REF!</f>
        <v>#REF!</v>
      </c>
      <c r="J811" s="685" t="e">
        <f>'EVOX Top Level BOM'!#REF!</f>
        <v>#REF!</v>
      </c>
      <c r="K811" s="773"/>
      <c r="L811" s="761"/>
      <c r="M811" s="761"/>
      <c r="N811" s="764"/>
      <c r="O811" s="763"/>
      <c r="P811" s="723"/>
      <c r="R811" s="513"/>
      <c r="X811" s="351"/>
      <c r="Y811" s="351"/>
      <c r="Z811" s="351"/>
      <c r="AA811" s="351"/>
      <c r="AB811" s="351"/>
      <c r="AC811" s="351"/>
      <c r="AG811" s="452"/>
      <c r="AR811" s="357"/>
      <c r="AS811" s="357"/>
      <c r="AT811" s="347"/>
      <c r="AW811" s="349"/>
    </row>
    <row r="812" spans="2:49" s="348" customFormat="1" ht="14.4" x14ac:dyDescent="0.3">
      <c r="B812" s="348" t="e">
        <f>'EVOX Top Level BOM'!#REF!</f>
        <v>#REF!</v>
      </c>
      <c r="C812" s="351" t="e">
        <f>'EVOX Top Level BOM'!#REF!</f>
        <v>#REF!</v>
      </c>
      <c r="D812" s="586" t="e">
        <f>'EVOX Top Level BOM'!#REF!</f>
        <v>#REF!</v>
      </c>
      <c r="E812" s="586" t="e">
        <f>'EVOX Top Level BOM'!#REF!</f>
        <v>#REF!</v>
      </c>
      <c r="F812" s="586" t="e">
        <f>'EVOX Top Level BOM'!#REF!</f>
        <v>#REF!</v>
      </c>
      <c r="G812" s="586" t="e">
        <f>'EVOX Top Level BOM'!#REF!</f>
        <v>#REF!</v>
      </c>
      <c r="H812" s="586" t="e">
        <f>'EVOX Top Level BOM'!#REF!</f>
        <v>#REF!</v>
      </c>
      <c r="I812" s="654" t="e">
        <f>'EVOX Top Level BOM'!#REF!</f>
        <v>#REF!</v>
      </c>
      <c r="J812" s="661" t="e">
        <f>'EVOX Top Level BOM'!#REF!</f>
        <v>#REF!</v>
      </c>
      <c r="K812" s="773"/>
      <c r="L812" s="761"/>
      <c r="M812" s="761"/>
      <c r="N812" s="764"/>
      <c r="O812" s="763"/>
      <c r="P812" s="723"/>
      <c r="R812" s="513"/>
      <c r="X812" s="351"/>
      <c r="Y812" s="351"/>
      <c r="Z812" s="351"/>
      <c r="AA812" s="351"/>
      <c r="AB812" s="351"/>
      <c r="AC812" s="351"/>
      <c r="AG812" s="452"/>
      <c r="AR812" s="357"/>
      <c r="AS812" s="357"/>
      <c r="AT812" s="347"/>
      <c r="AW812" s="349"/>
    </row>
    <row r="813" spans="2:49" s="348" customFormat="1" ht="14.4" x14ac:dyDescent="0.3">
      <c r="B813" s="348" t="e">
        <f>'EVOX Top Level BOM'!#REF!</f>
        <v>#REF!</v>
      </c>
      <c r="C813" s="351" t="e">
        <f>'EVOX Top Level BOM'!#REF!</f>
        <v>#REF!</v>
      </c>
      <c r="D813" s="586" t="e">
        <f>'EVOX Top Level BOM'!#REF!</f>
        <v>#REF!</v>
      </c>
      <c r="E813" s="586" t="e">
        <f>'EVOX Top Level BOM'!#REF!</f>
        <v>#REF!</v>
      </c>
      <c r="F813" s="586" t="e">
        <f>'EVOX Top Level BOM'!#REF!</f>
        <v>#REF!</v>
      </c>
      <c r="G813" s="586" t="e">
        <f>'EVOX Top Level BOM'!#REF!</f>
        <v>#REF!</v>
      </c>
      <c r="H813" s="586" t="e">
        <f>'EVOX Top Level BOM'!#REF!</f>
        <v>#REF!</v>
      </c>
      <c r="I813" s="654" t="e">
        <f>'EVOX Top Level BOM'!#REF!</f>
        <v>#REF!</v>
      </c>
      <c r="J813" s="661" t="e">
        <f>'EVOX Top Level BOM'!#REF!</f>
        <v>#REF!</v>
      </c>
      <c r="K813" s="773"/>
      <c r="L813" s="761"/>
      <c r="M813" s="761"/>
      <c r="N813" s="764"/>
      <c r="O813" s="763"/>
      <c r="P813" s="723"/>
      <c r="R813" s="513"/>
      <c r="X813" s="351"/>
      <c r="Y813" s="351"/>
      <c r="Z813" s="351"/>
      <c r="AA813" s="351"/>
      <c r="AB813" s="351"/>
      <c r="AC813" s="351"/>
      <c r="AG813" s="452"/>
      <c r="AR813" s="357"/>
      <c r="AS813" s="357"/>
      <c r="AT813" s="347"/>
      <c r="AW813" s="349"/>
    </row>
    <row r="814" spans="2:49" s="348" customFormat="1" ht="14.4" x14ac:dyDescent="0.3">
      <c r="B814" s="348" t="e">
        <f>'EVOX Top Level BOM'!#REF!</f>
        <v>#REF!</v>
      </c>
      <c r="C814" s="351" t="e">
        <f>'EVOX Top Level BOM'!#REF!</f>
        <v>#REF!</v>
      </c>
      <c r="D814" s="586" t="e">
        <f>'EVOX Top Level BOM'!#REF!</f>
        <v>#REF!</v>
      </c>
      <c r="E814" s="586" t="e">
        <f>'EVOX Top Level BOM'!#REF!</f>
        <v>#REF!</v>
      </c>
      <c r="F814" s="586" t="e">
        <f>'EVOX Top Level BOM'!#REF!</f>
        <v>#REF!</v>
      </c>
      <c r="G814" s="586" t="e">
        <f>'EVOX Top Level BOM'!#REF!</f>
        <v>#REF!</v>
      </c>
      <c r="H814" s="586" t="e">
        <f>'EVOX Top Level BOM'!#REF!</f>
        <v>#REF!</v>
      </c>
      <c r="I814" s="654" t="e">
        <f>'EVOX Top Level BOM'!#REF!</f>
        <v>#REF!</v>
      </c>
      <c r="J814" s="661" t="e">
        <f>'EVOX Top Level BOM'!#REF!</f>
        <v>#REF!</v>
      </c>
      <c r="K814" s="773"/>
      <c r="L814" s="761"/>
      <c r="M814" s="761"/>
      <c r="N814" s="764"/>
      <c r="O814" s="763"/>
      <c r="P814" s="723"/>
      <c r="R814" s="513"/>
      <c r="X814" s="351"/>
      <c r="Y814" s="351"/>
      <c r="Z814" s="351"/>
      <c r="AA814" s="351"/>
      <c r="AB814" s="351"/>
      <c r="AC814" s="351"/>
      <c r="AG814" s="452"/>
      <c r="AR814" s="357"/>
      <c r="AS814" s="357"/>
      <c r="AT814" s="347"/>
      <c r="AW814" s="349"/>
    </row>
    <row r="815" spans="2:49" s="348" customFormat="1" ht="14.4" x14ac:dyDescent="0.3">
      <c r="B815" s="348" t="e">
        <f>'EVOX Top Level BOM'!#REF!</f>
        <v>#REF!</v>
      </c>
      <c r="C815" s="351" t="e">
        <f>'EVOX Top Level BOM'!#REF!</f>
        <v>#REF!</v>
      </c>
      <c r="D815" s="586" t="e">
        <f>'EVOX Top Level BOM'!#REF!</f>
        <v>#REF!</v>
      </c>
      <c r="E815" s="586" t="e">
        <f>'EVOX Top Level BOM'!#REF!</f>
        <v>#REF!</v>
      </c>
      <c r="F815" s="586" t="e">
        <f>'EVOX Top Level BOM'!#REF!</f>
        <v>#REF!</v>
      </c>
      <c r="G815" s="586" t="e">
        <f>'EVOX Top Level BOM'!#REF!</f>
        <v>#REF!</v>
      </c>
      <c r="H815" s="586" t="e">
        <f>'EVOX Top Level BOM'!#REF!</f>
        <v>#REF!</v>
      </c>
      <c r="I815" s="654" t="e">
        <f>'EVOX Top Level BOM'!#REF!</f>
        <v>#REF!</v>
      </c>
      <c r="J815" s="661" t="e">
        <f>'EVOX Top Level BOM'!#REF!</f>
        <v>#REF!</v>
      </c>
      <c r="K815" s="773"/>
      <c r="L815" s="761"/>
      <c r="M815" s="761"/>
      <c r="N815" s="764"/>
      <c r="O815" s="763"/>
      <c r="P815" s="723"/>
      <c r="R815" s="513"/>
      <c r="X815" s="351"/>
      <c r="Y815" s="351"/>
      <c r="Z815" s="351"/>
      <c r="AA815" s="351"/>
      <c r="AB815" s="351"/>
      <c r="AC815" s="351"/>
      <c r="AG815" s="452"/>
      <c r="AR815" s="357"/>
      <c r="AS815" s="357"/>
      <c r="AT815" s="347"/>
      <c r="AW815" s="349"/>
    </row>
    <row r="816" spans="2:49" s="348" customFormat="1" ht="14.4" x14ac:dyDescent="0.3">
      <c r="B816" s="348" t="e">
        <f>'EVOX Top Level BOM'!#REF!</f>
        <v>#REF!</v>
      </c>
      <c r="C816" s="351" t="e">
        <f>'EVOX Top Level BOM'!#REF!</f>
        <v>#REF!</v>
      </c>
      <c r="D816" s="586" t="e">
        <f>'EVOX Top Level BOM'!#REF!</f>
        <v>#REF!</v>
      </c>
      <c r="E816" s="586" t="e">
        <f>'EVOX Top Level BOM'!#REF!</f>
        <v>#REF!</v>
      </c>
      <c r="F816" s="586" t="e">
        <f>'EVOX Top Level BOM'!#REF!</f>
        <v>#REF!</v>
      </c>
      <c r="G816" s="586" t="e">
        <f>'EVOX Top Level BOM'!#REF!</f>
        <v>#REF!</v>
      </c>
      <c r="H816" s="586" t="e">
        <f>'EVOX Top Level BOM'!#REF!</f>
        <v>#REF!</v>
      </c>
      <c r="I816" s="654" t="e">
        <f>'EVOX Top Level BOM'!#REF!</f>
        <v>#REF!</v>
      </c>
      <c r="J816" s="661" t="e">
        <f>'EVOX Top Level BOM'!#REF!</f>
        <v>#REF!</v>
      </c>
      <c r="K816" s="773"/>
      <c r="L816" s="761"/>
      <c r="M816" s="761"/>
      <c r="N816" s="764"/>
      <c r="O816" s="763"/>
      <c r="P816" s="723"/>
      <c r="R816" s="513"/>
      <c r="X816" s="351"/>
      <c r="Y816" s="351"/>
      <c r="Z816" s="351"/>
      <c r="AA816" s="351"/>
      <c r="AB816" s="351"/>
      <c r="AC816" s="351"/>
      <c r="AG816" s="452"/>
      <c r="AR816" s="357"/>
      <c r="AS816" s="357"/>
      <c r="AT816" s="347"/>
      <c r="AW816" s="349"/>
    </row>
    <row r="817" spans="1:62" s="348" customFormat="1" ht="12.6" x14ac:dyDescent="0.2">
      <c r="B817" s="348" t="e">
        <f>'EVOX Top Level BOM'!#REF!</f>
        <v>#REF!</v>
      </c>
      <c r="C817" s="351" t="e">
        <f>'EVOX Top Level BOM'!#REF!</f>
        <v>#REF!</v>
      </c>
      <c r="D817" s="351" t="e">
        <f>'EVOX Top Level BOM'!#REF!</f>
        <v>#REF!</v>
      </c>
      <c r="E817" s="351" t="e">
        <f>'EVOX Top Level BOM'!#REF!</f>
        <v>#REF!</v>
      </c>
      <c r="F817" s="351" t="e">
        <f>'EVOX Top Level BOM'!#REF!</f>
        <v>#REF!</v>
      </c>
      <c r="G817" s="351" t="e">
        <f>'EVOX Top Level BOM'!#REF!</f>
        <v>#REF!</v>
      </c>
      <c r="H817" s="602" t="e">
        <f>'EVOX Top Level BOM'!#REF!</f>
        <v>#REF!</v>
      </c>
      <c r="I817" s="348" t="e">
        <f>'EVOX Top Level BOM'!#REF!</f>
        <v>#REF!</v>
      </c>
      <c r="J817" s="348" t="e">
        <f>'EVOX Top Level BOM'!#REF!</f>
        <v>#REF!</v>
      </c>
      <c r="K817" s="763"/>
      <c r="L817" s="763"/>
      <c r="M817" s="773"/>
      <c r="N817" s="762"/>
      <c r="O817" s="763"/>
      <c r="P817" s="723"/>
      <c r="R817" s="513"/>
      <c r="X817" s="351"/>
      <c r="Y817" s="351"/>
      <c r="Z817" s="351"/>
      <c r="AA817" s="351"/>
      <c r="AB817" s="351"/>
      <c r="AC817" s="351"/>
      <c r="AG817" s="352"/>
      <c r="AQ817" s="352"/>
      <c r="AR817" s="357"/>
      <c r="AS817" s="357"/>
      <c r="AT817" s="347"/>
      <c r="AW817" s="349"/>
      <c r="BE817" s="365"/>
      <c r="BH817" s="347"/>
    </row>
    <row r="818" spans="1:62" x14ac:dyDescent="0.25">
      <c r="A818" s="455"/>
      <c r="B818" s="519">
        <f>'EVOX Top Level BOM'!B34</f>
        <v>0</v>
      </c>
      <c r="C818" s="609">
        <f>'EVOX Top Level BOM'!C34</f>
        <v>0</v>
      </c>
      <c r="D818" s="609">
        <f>'EVOX Top Level BOM'!D34</f>
        <v>0</v>
      </c>
      <c r="E818" s="609">
        <f>'EVOX Top Level BOM'!E34</f>
        <v>0</v>
      </c>
      <c r="F818" s="609">
        <f>'EVOX Top Level BOM'!F34</f>
        <v>0</v>
      </c>
      <c r="G818" s="609">
        <f>'EVOX Top Level BOM'!G34</f>
        <v>0</v>
      </c>
      <c r="H818" s="671">
        <f>'EVOX Top Level BOM'!H34</f>
        <v>0</v>
      </c>
      <c r="I818" s="455">
        <f>'EVOX Top Level BOM'!J34</f>
        <v>0</v>
      </c>
      <c r="J818" s="455">
        <f>'EVOX Top Level BOM'!K34</f>
        <v>0</v>
      </c>
      <c r="K818" s="772"/>
      <c r="L818" s="772"/>
      <c r="M818" s="786"/>
      <c r="N818" s="787"/>
      <c r="O818" s="772"/>
      <c r="P818" s="726"/>
      <c r="Q818" s="458"/>
      <c r="R818" s="519"/>
      <c r="S818" s="455"/>
      <c r="T818" s="455"/>
      <c r="U818" s="455"/>
      <c r="V818" s="455"/>
      <c r="W818" s="455"/>
      <c r="X818" s="609"/>
      <c r="Y818" s="609"/>
      <c r="Z818" s="609"/>
      <c r="AA818" s="609"/>
      <c r="AB818" s="609"/>
      <c r="AC818" s="609"/>
      <c r="AD818" s="455"/>
      <c r="AE818" s="455"/>
      <c r="AF818" s="455"/>
      <c r="AG818" s="672"/>
      <c r="AH818" s="455"/>
      <c r="AI818" s="455"/>
      <c r="AJ818" s="455"/>
      <c r="AK818" s="455"/>
      <c r="AL818" s="455"/>
      <c r="AM818" s="455"/>
      <c r="AN818" s="455"/>
      <c r="AO818" s="455"/>
      <c r="AP818" s="455"/>
      <c r="AQ818" s="672"/>
      <c r="AR818" s="673"/>
      <c r="AS818" s="673"/>
      <c r="AT818" s="674"/>
      <c r="AU818" s="455"/>
      <c r="AV818" s="455"/>
      <c r="AW818" s="675"/>
      <c r="AX818" s="455"/>
      <c r="AY818" s="455"/>
      <c r="AZ818" s="455"/>
      <c r="BA818" s="455"/>
      <c r="BB818" s="455"/>
      <c r="BC818" s="455"/>
      <c r="BD818" s="455"/>
      <c r="BE818" s="26"/>
      <c r="BF818" s="294"/>
      <c r="BH818" s="302"/>
    </row>
    <row r="819" spans="1:62" x14ac:dyDescent="0.25">
      <c r="B819" s="513">
        <f>'EVOX Top Level BOM'!B35</f>
        <v>0</v>
      </c>
      <c r="C819" s="351">
        <f>'EVOX Top Level BOM'!C35</f>
        <v>0</v>
      </c>
      <c r="D819" s="351">
        <f>'EVOX Top Level BOM'!D35</f>
        <v>0</v>
      </c>
      <c r="E819" s="351">
        <f>'EVOX Top Level BOM'!E35</f>
        <v>0</v>
      </c>
      <c r="F819" s="351">
        <f>'EVOX Top Level BOM'!F35</f>
        <v>0</v>
      </c>
      <c r="G819" s="351">
        <f>'EVOX Top Level BOM'!G35</f>
        <v>0</v>
      </c>
      <c r="H819" s="602">
        <f>'EVOX Top Level BOM'!H35</f>
        <v>0</v>
      </c>
      <c r="I819" s="348">
        <f>'EVOX Top Level BOM'!J35</f>
        <v>0</v>
      </c>
      <c r="J819" s="348">
        <f>'EVOX Top Level BOM'!K35</f>
        <v>0</v>
      </c>
      <c r="K819" s="763"/>
      <c r="L819" s="763"/>
      <c r="M819" s="773"/>
      <c r="N819" s="762"/>
      <c r="O819" s="763"/>
      <c r="P819" s="723"/>
      <c r="Q819" s="458"/>
      <c r="R819" s="513"/>
      <c r="S819" s="348"/>
      <c r="T819" s="348"/>
      <c r="U819" s="348"/>
      <c r="V819" s="348"/>
      <c r="W819" s="348"/>
      <c r="X819" s="351"/>
      <c r="Y819" s="351"/>
      <c r="Z819" s="351"/>
      <c r="AA819" s="351"/>
      <c r="AB819" s="351"/>
      <c r="AC819" s="351"/>
      <c r="AD819" s="348"/>
      <c r="AE819" s="348"/>
      <c r="AF819" s="348"/>
      <c r="AG819" s="352"/>
      <c r="AH819" s="348"/>
      <c r="AI819" s="348"/>
      <c r="AJ819" s="348"/>
      <c r="AK819" s="348"/>
      <c r="AL819" s="348"/>
      <c r="AM819" s="348"/>
      <c r="AN819" s="348"/>
      <c r="AO819" s="348"/>
      <c r="AP819" s="348"/>
      <c r="AQ819" s="352"/>
      <c r="AR819" s="357"/>
      <c r="AS819" s="357"/>
      <c r="AT819" s="347"/>
      <c r="AU819" s="348"/>
      <c r="AV819" s="348"/>
      <c r="AW819" s="349"/>
      <c r="AX819" s="348"/>
      <c r="AY819" s="348"/>
      <c r="AZ819" s="348"/>
      <c r="BA819" s="348"/>
      <c r="BB819" s="348"/>
      <c r="BC819" s="348"/>
      <c r="BD819" s="348"/>
      <c r="BE819" s="26"/>
      <c r="BF819" s="294"/>
    </row>
    <row r="820" spans="1:62" ht="14.4" x14ac:dyDescent="0.3">
      <c r="A820" s="662"/>
      <c r="B820" s="663" t="str">
        <f>'EVOX Top Level BOM'!B224</f>
        <v>Production parts used on more than one subsystem</v>
      </c>
      <c r="C820" s="664">
        <f>'EVOX Top Level BOM'!C224</f>
        <v>0</v>
      </c>
      <c r="D820" s="664">
        <f>'EVOX Top Level BOM'!D224</f>
        <v>0</v>
      </c>
      <c r="E820" s="664">
        <f>'EVOX Top Level BOM'!E224</f>
        <v>0</v>
      </c>
      <c r="F820" s="665">
        <f>'EVOX Top Level BOM'!F224</f>
        <v>0</v>
      </c>
      <c r="G820" s="665">
        <f>'EVOX Top Level BOM'!G224</f>
        <v>0</v>
      </c>
      <c r="H820" s="665">
        <f>'EVOX Top Level BOM'!H224</f>
        <v>0</v>
      </c>
      <c r="I820" s="666">
        <f>'EVOX Top Level BOM'!J224</f>
        <v>0</v>
      </c>
      <c r="J820" s="667">
        <f>'EVOX Top Level BOM'!K224</f>
        <v>0</v>
      </c>
      <c r="K820" s="765"/>
      <c r="L820" s="765"/>
      <c r="M820" s="765"/>
      <c r="N820" s="766"/>
      <c r="O820" s="767"/>
      <c r="P820" s="725"/>
      <c r="Q820" s="348"/>
      <c r="R820" s="522"/>
      <c r="S820" s="453"/>
      <c r="T820" s="453"/>
      <c r="U820" s="453"/>
      <c r="V820" s="453"/>
      <c r="W820" s="453"/>
      <c r="X820" s="454"/>
      <c r="Y820" s="454"/>
      <c r="Z820" s="454"/>
      <c r="AA820" s="454"/>
      <c r="AB820" s="454"/>
      <c r="AC820" s="454"/>
      <c r="AD820" s="453"/>
      <c r="AE820" s="453"/>
      <c r="AF820" s="453"/>
      <c r="AG820" s="677"/>
      <c r="AH820" s="453"/>
      <c r="AI820" s="453"/>
      <c r="AJ820" s="453"/>
      <c r="AK820" s="453"/>
      <c r="AL820" s="453"/>
      <c r="AM820" s="453"/>
      <c r="AN820" s="453"/>
      <c r="AO820" s="453"/>
      <c r="AP820" s="453"/>
      <c r="AQ820" s="453"/>
      <c r="AR820" s="678"/>
      <c r="AS820" s="678"/>
      <c r="AT820" s="679"/>
      <c r="AU820" s="453"/>
      <c r="AV820" s="453"/>
      <c r="AW820" s="680"/>
      <c r="AX820" s="453"/>
      <c r="AY820" s="453"/>
      <c r="AZ820" s="453"/>
      <c r="BA820" s="453"/>
      <c r="BB820" s="453"/>
      <c r="BC820" s="453"/>
      <c r="BD820" s="453"/>
      <c r="BF820" s="294"/>
    </row>
    <row r="821" spans="1:62" x14ac:dyDescent="0.25">
      <c r="B821" s="513">
        <f>'EVOX Top Level BOM'!B225</f>
        <v>0</v>
      </c>
      <c r="C821" s="351">
        <f>'EVOX Top Level BOM'!C225</f>
        <v>0</v>
      </c>
      <c r="D821" s="351">
        <f>'EVOX Top Level BOM'!D225</f>
        <v>0</v>
      </c>
      <c r="E821" s="351">
        <f>'EVOX Top Level BOM'!E225</f>
        <v>0</v>
      </c>
      <c r="F821" s="351">
        <f>'EVOX Top Level BOM'!F225</f>
        <v>0</v>
      </c>
      <c r="G821" s="351">
        <f>'EVOX Top Level BOM'!G225</f>
        <v>0</v>
      </c>
      <c r="H821" s="602">
        <f>'EVOX Top Level BOM'!H225</f>
        <v>0</v>
      </c>
      <c r="I821" s="348">
        <f>'EVOX Top Level BOM'!J225</f>
        <v>0</v>
      </c>
      <c r="J821" s="348">
        <f>'EVOX Top Level BOM'!K225</f>
        <v>0</v>
      </c>
      <c r="K821" s="763"/>
      <c r="L821" s="763"/>
      <c r="M821" s="773"/>
      <c r="N821" s="762"/>
      <c r="O821" s="763"/>
      <c r="P821" s="723"/>
      <c r="Q821" s="458"/>
      <c r="R821" s="513"/>
      <c r="S821" s="348"/>
      <c r="T821" s="348"/>
      <c r="U821" s="348"/>
      <c r="V821" s="348"/>
      <c r="W821" s="348"/>
      <c r="X821" s="351"/>
      <c r="Y821" s="351"/>
      <c r="Z821" s="351"/>
      <c r="AA821" s="351"/>
      <c r="AB821" s="351"/>
      <c r="AC821" s="351"/>
      <c r="AD821" s="348"/>
      <c r="AE821" s="348"/>
      <c r="AF821" s="348"/>
      <c r="AG821" s="352"/>
      <c r="AH821" s="348"/>
      <c r="AI821" s="348"/>
      <c r="AJ821" s="348"/>
      <c r="AK821" s="348"/>
      <c r="AL821" s="348"/>
      <c r="AM821" s="348"/>
      <c r="AN821" s="348"/>
      <c r="AO821" s="348"/>
      <c r="AP821" s="348"/>
      <c r="AQ821" s="352"/>
      <c r="AR821" s="357"/>
      <c r="AS821" s="357"/>
      <c r="AT821" s="347"/>
      <c r="AU821" s="348"/>
      <c r="AV821" s="348"/>
      <c r="AW821" s="349"/>
      <c r="AX821" s="348"/>
      <c r="AY821" s="348"/>
      <c r="AZ821" s="348"/>
      <c r="BA821" s="348"/>
      <c r="BB821" s="348"/>
      <c r="BC821" s="348"/>
      <c r="BD821" s="348"/>
      <c r="BE821" s="26"/>
      <c r="BF821" s="294"/>
    </row>
    <row r="822" spans="1:62" x14ac:dyDescent="0.25">
      <c r="B822" s="513">
        <f>'EVOX Top Level BOM'!B226</f>
        <v>0</v>
      </c>
      <c r="C822" s="351">
        <f>'EVOX Top Level BOM'!C226</f>
        <v>0</v>
      </c>
      <c r="D822" s="351">
        <f>'EVOX Top Level BOM'!D226</f>
        <v>0</v>
      </c>
      <c r="E822" s="351">
        <f>'EVOX Top Level BOM'!E226</f>
        <v>0</v>
      </c>
      <c r="F822" s="351">
        <f>'EVOX Top Level BOM'!F226</f>
        <v>0</v>
      </c>
      <c r="G822" s="351">
        <f>'EVOX Top Level BOM'!G226</f>
        <v>0</v>
      </c>
      <c r="H822" s="602">
        <f>'EVOX Top Level BOM'!H226</f>
        <v>0</v>
      </c>
      <c r="I822" s="348">
        <f>'EVOX Top Level BOM'!J226</f>
        <v>0</v>
      </c>
      <c r="J822" s="348">
        <f>'EVOX Top Level BOM'!K226</f>
        <v>0</v>
      </c>
      <c r="K822" s="763"/>
      <c r="L822" s="763"/>
      <c r="M822" s="773"/>
      <c r="N822" s="762"/>
      <c r="O822" s="763"/>
      <c r="P822" s="723"/>
      <c r="Q822" s="458"/>
      <c r="R822" s="513"/>
      <c r="S822" s="348"/>
      <c r="T822" s="348"/>
      <c r="U822" s="348"/>
      <c r="V822" s="348"/>
      <c r="W822" s="348"/>
      <c r="X822" s="351"/>
      <c r="Y822" s="351"/>
      <c r="Z822" s="351"/>
      <c r="AA822" s="351"/>
      <c r="AB822" s="351"/>
      <c r="AC822" s="351"/>
      <c r="AD822" s="348"/>
      <c r="AE822" s="348"/>
      <c r="AF822" s="348"/>
      <c r="AG822" s="352"/>
      <c r="AH822" s="348"/>
      <c r="AI822" s="348"/>
      <c r="AJ822" s="348"/>
      <c r="AK822" s="348"/>
      <c r="AL822" s="348"/>
      <c r="AM822" s="348"/>
      <c r="AN822" s="348"/>
      <c r="AO822" s="348"/>
      <c r="AP822" s="348"/>
      <c r="AQ822" s="352"/>
      <c r="AR822" s="357"/>
      <c r="AS822" s="357"/>
      <c r="AT822" s="347"/>
      <c r="AU822" s="348"/>
      <c r="AV822" s="348"/>
      <c r="AW822" s="349"/>
      <c r="AX822" s="348"/>
      <c r="AY822" s="348"/>
      <c r="AZ822" s="348"/>
      <c r="BA822" s="348"/>
      <c r="BB822" s="348"/>
      <c r="BC822" s="348"/>
      <c r="BD822" s="348"/>
      <c r="BE822" s="26"/>
      <c r="BF822" s="294"/>
    </row>
    <row r="823" spans="1:62" x14ac:dyDescent="0.25">
      <c r="B823" s="513">
        <f>'EVOX Top Level BOM'!B227</f>
        <v>0</v>
      </c>
      <c r="C823" s="351">
        <f>'EVOX Top Level BOM'!C227</f>
        <v>0</v>
      </c>
      <c r="D823" s="351">
        <f>'EVOX Top Level BOM'!D227</f>
        <v>0</v>
      </c>
      <c r="E823" s="351">
        <f>'EVOX Top Level BOM'!E227</f>
        <v>0</v>
      </c>
      <c r="F823" s="351">
        <f>'EVOX Top Level BOM'!F227</f>
        <v>0</v>
      </c>
      <c r="G823" s="351">
        <f>'EVOX Top Level BOM'!G227</f>
        <v>0</v>
      </c>
      <c r="H823" s="602">
        <f>'EVOX Top Level BOM'!H227</f>
        <v>0</v>
      </c>
      <c r="I823" s="348">
        <f>'EVOX Top Level BOM'!J227</f>
        <v>0</v>
      </c>
      <c r="J823" s="348">
        <f>'EVOX Top Level BOM'!K227</f>
        <v>0</v>
      </c>
      <c r="K823" s="763"/>
      <c r="L823" s="763"/>
      <c r="M823" s="773"/>
      <c r="N823" s="764"/>
      <c r="O823" s="763"/>
      <c r="P823" s="723"/>
      <c r="Q823" s="458"/>
      <c r="R823" s="513"/>
      <c r="S823" s="348"/>
      <c r="T823" s="348"/>
      <c r="U823" s="348"/>
      <c r="V823" s="348"/>
      <c r="W823" s="348"/>
      <c r="X823" s="351"/>
      <c r="Y823" s="351"/>
      <c r="Z823" s="351"/>
      <c r="AA823" s="351"/>
      <c r="AB823" s="351"/>
      <c r="AC823" s="351"/>
      <c r="AD823" s="348"/>
      <c r="AE823" s="348"/>
      <c r="AF823" s="348"/>
      <c r="AG823" s="352"/>
      <c r="AH823" s="348"/>
      <c r="AI823" s="348"/>
      <c r="AJ823" s="348"/>
      <c r="AK823" s="348"/>
      <c r="AL823" s="348"/>
      <c r="AM823" s="348"/>
      <c r="AN823" s="348"/>
      <c r="AO823" s="348"/>
      <c r="AP823" s="348"/>
      <c r="AQ823" s="352"/>
      <c r="AR823" s="357"/>
      <c r="AS823" s="357"/>
      <c r="AT823" s="347"/>
      <c r="AU823" s="348"/>
      <c r="AV823" s="348"/>
      <c r="AW823" s="349"/>
      <c r="AX823" s="348"/>
      <c r="AY823" s="348"/>
      <c r="AZ823" s="348"/>
      <c r="BA823" s="348"/>
      <c r="BB823" s="348"/>
      <c r="BC823" s="348"/>
      <c r="BD823" s="348"/>
      <c r="BE823" s="26"/>
      <c r="BF823" s="294"/>
      <c r="BJ823" s="363"/>
    </row>
    <row r="824" spans="1:62" s="363" customFormat="1" ht="12.6" x14ac:dyDescent="0.2">
      <c r="A824" s="377"/>
      <c r="B824" s="513">
        <f>'EVOX Top Level BOM'!B228</f>
        <v>0</v>
      </c>
      <c r="C824" s="351">
        <f>'EVOX Top Level BOM'!C228</f>
        <v>0</v>
      </c>
      <c r="D824" s="351">
        <f>'EVOX Top Level BOM'!D228</f>
        <v>0</v>
      </c>
      <c r="E824" s="351">
        <f>'EVOX Top Level BOM'!E228</f>
        <v>0</v>
      </c>
      <c r="F824" s="351">
        <f>'EVOX Top Level BOM'!F228</f>
        <v>0</v>
      </c>
      <c r="G824" s="351">
        <f>'EVOX Top Level BOM'!G228</f>
        <v>0</v>
      </c>
      <c r="H824" s="602">
        <f>'EVOX Top Level BOM'!H228</f>
        <v>0</v>
      </c>
      <c r="I824" s="365">
        <f>'EVOX Top Level BOM'!J228</f>
        <v>0</v>
      </c>
      <c r="J824" s="348">
        <f>'EVOX Top Level BOM'!K228</f>
        <v>0</v>
      </c>
      <c r="K824" s="763"/>
      <c r="L824" s="763"/>
      <c r="M824" s="773"/>
      <c r="N824" s="762"/>
      <c r="O824" s="763"/>
      <c r="P824" s="723"/>
      <c r="Q824" s="377"/>
      <c r="R824" s="513"/>
      <c r="S824" s="348"/>
      <c r="T824" s="348"/>
      <c r="U824" s="348"/>
      <c r="V824" s="348"/>
      <c r="W824" s="348"/>
      <c r="X824" s="351"/>
      <c r="Y824" s="351"/>
      <c r="Z824" s="351"/>
      <c r="AA824" s="351"/>
      <c r="AB824" s="351"/>
      <c r="AC824" s="351"/>
      <c r="AD824" s="348"/>
      <c r="AE824" s="348"/>
      <c r="AF824" s="348"/>
      <c r="AG824" s="352"/>
      <c r="AH824" s="348"/>
      <c r="AI824" s="348"/>
      <c r="AJ824" s="348"/>
      <c r="AK824" s="348"/>
      <c r="AL824" s="348"/>
      <c r="AM824" s="348"/>
      <c r="AN824" s="348"/>
      <c r="AO824" s="348"/>
      <c r="AP824" s="348"/>
      <c r="AQ824" s="352"/>
      <c r="AR824" s="357"/>
      <c r="AS824" s="357"/>
      <c r="AT824" s="347"/>
      <c r="AU824" s="348"/>
      <c r="AV824" s="348"/>
      <c r="AW824" s="349"/>
      <c r="AX824" s="348"/>
      <c r="AY824" s="348"/>
      <c r="AZ824" s="348"/>
      <c r="BA824" s="348"/>
      <c r="BB824" s="348"/>
      <c r="BC824" s="348"/>
      <c r="BD824" s="348"/>
      <c r="BE824" s="26"/>
      <c r="BF824" s="294"/>
      <c r="BG824" s="294"/>
      <c r="BH824" s="294"/>
      <c r="BI824" s="294"/>
      <c r="BJ824" s="294"/>
    </row>
    <row r="825" spans="1:62" x14ac:dyDescent="0.25">
      <c r="B825" s="513">
        <f>'EVOX Top Level BOM'!B229</f>
        <v>0</v>
      </c>
      <c r="C825" s="351">
        <f>'EVOX Top Level BOM'!C229</f>
        <v>0</v>
      </c>
      <c r="D825" s="351">
        <f>'EVOX Top Level BOM'!D229</f>
        <v>0</v>
      </c>
      <c r="E825" s="351">
        <f>'EVOX Top Level BOM'!E229</f>
        <v>0</v>
      </c>
      <c r="F825" s="351">
        <f>'EVOX Top Level BOM'!F229</f>
        <v>0</v>
      </c>
      <c r="G825" s="351">
        <f>'EVOX Top Level BOM'!G229</f>
        <v>0</v>
      </c>
      <c r="H825" s="602">
        <f>'EVOX Top Level BOM'!H229</f>
        <v>0</v>
      </c>
      <c r="I825" s="365">
        <f>'EVOX Top Level BOM'!J229</f>
        <v>0</v>
      </c>
      <c r="J825" s="348">
        <f>'EVOX Top Level BOM'!K229</f>
        <v>0</v>
      </c>
      <c r="K825" s="763"/>
      <c r="L825" s="763"/>
      <c r="M825" s="773"/>
      <c r="N825" s="762"/>
      <c r="O825" s="763"/>
      <c r="P825" s="723"/>
      <c r="Q825" s="458"/>
      <c r="R825" s="513"/>
      <c r="S825" s="348"/>
      <c r="T825" s="348"/>
      <c r="U825" s="348"/>
      <c r="V825" s="348"/>
      <c r="W825" s="348"/>
      <c r="X825" s="351"/>
      <c r="Y825" s="351"/>
      <c r="Z825" s="351"/>
      <c r="AA825" s="351"/>
      <c r="AB825" s="351"/>
      <c r="AC825" s="351"/>
      <c r="AD825" s="348"/>
      <c r="AE825" s="348"/>
      <c r="AF825" s="348"/>
      <c r="AG825" s="352"/>
      <c r="AH825" s="348"/>
      <c r="AI825" s="348"/>
      <c r="AJ825" s="348"/>
      <c r="AK825" s="348"/>
      <c r="AL825" s="348"/>
      <c r="AM825" s="348"/>
      <c r="AN825" s="348"/>
      <c r="AO825" s="348"/>
      <c r="AP825" s="348"/>
      <c r="AQ825" s="352"/>
      <c r="AR825" s="357"/>
      <c r="AS825" s="357"/>
      <c r="AT825" s="347"/>
      <c r="AU825" s="348"/>
      <c r="AV825" s="348"/>
      <c r="AW825" s="349"/>
      <c r="AX825" s="348"/>
      <c r="AY825" s="348"/>
      <c r="AZ825" s="348"/>
      <c r="BA825" s="348"/>
      <c r="BB825" s="348"/>
      <c r="BC825" s="348"/>
      <c r="BD825" s="348"/>
      <c r="BE825" s="26"/>
      <c r="BF825" s="294"/>
    </row>
    <row r="826" spans="1:62" x14ac:dyDescent="0.25">
      <c r="B826" s="513">
        <f>'EVOX Top Level BOM'!B230</f>
        <v>0</v>
      </c>
      <c r="C826" s="351">
        <f>'EVOX Top Level BOM'!C230</f>
        <v>0</v>
      </c>
      <c r="D826" s="351">
        <f>'EVOX Top Level BOM'!D230</f>
        <v>0</v>
      </c>
      <c r="E826" s="351">
        <f>'EVOX Top Level BOM'!E230</f>
        <v>0</v>
      </c>
      <c r="F826" s="351">
        <f>'EVOX Top Level BOM'!F230</f>
        <v>0</v>
      </c>
      <c r="G826" s="351">
        <f>'EVOX Top Level BOM'!G230</f>
        <v>0</v>
      </c>
      <c r="H826" s="602">
        <f>'EVOX Top Level BOM'!H230</f>
        <v>0</v>
      </c>
      <c r="I826" s="348">
        <f>'EVOX Top Level BOM'!J230</f>
        <v>0</v>
      </c>
      <c r="J826" s="348">
        <f>'EVOX Top Level BOM'!K230</f>
        <v>0</v>
      </c>
      <c r="K826" s="763"/>
      <c r="L826" s="763"/>
      <c r="M826" s="773"/>
      <c r="N826" s="762"/>
      <c r="O826" s="763"/>
      <c r="P826" s="723"/>
      <c r="Q826" s="458"/>
      <c r="R826" s="513"/>
      <c r="S826" s="348"/>
      <c r="T826" s="348"/>
      <c r="U826" s="348"/>
      <c r="V826" s="348"/>
      <c r="W826" s="348"/>
      <c r="X826" s="351"/>
      <c r="Y826" s="351"/>
      <c r="Z826" s="351"/>
      <c r="AA826" s="351"/>
      <c r="AB826" s="351"/>
      <c r="AC826" s="351"/>
      <c r="AD826" s="348"/>
      <c r="AE826" s="348"/>
      <c r="AF826" s="348"/>
      <c r="AG826" s="352"/>
      <c r="AH826" s="348"/>
      <c r="AI826" s="348"/>
      <c r="AJ826" s="348"/>
      <c r="AK826" s="348"/>
      <c r="AL826" s="348"/>
      <c r="AM826" s="348"/>
      <c r="AN826" s="348"/>
      <c r="AO826" s="348"/>
      <c r="AP826" s="348"/>
      <c r="AQ826" s="352"/>
      <c r="AR826" s="357"/>
      <c r="AS826" s="357"/>
      <c r="AT826" s="347"/>
      <c r="AU826" s="348"/>
      <c r="AV826" s="348"/>
      <c r="AW826" s="349"/>
      <c r="AX826" s="348"/>
      <c r="AY826" s="348"/>
      <c r="AZ826" s="348"/>
      <c r="BA826" s="348"/>
      <c r="BB826" s="348"/>
      <c r="BC826" s="348"/>
      <c r="BD826" s="348"/>
      <c r="BE826" s="26"/>
      <c r="BF826" s="294"/>
    </row>
    <row r="827" spans="1:62" ht="14.4" x14ac:dyDescent="0.3">
      <c r="A827" s="662"/>
      <c r="B827" s="663" t="str">
        <f>'EVOX Top Level BOM'!B231</f>
        <v>Consumables</v>
      </c>
      <c r="C827" s="664">
        <f>'EVOX Top Level BOM'!C231</f>
        <v>0</v>
      </c>
      <c r="D827" s="664">
        <f>'EVOX Top Level BOM'!D231</f>
        <v>0</v>
      </c>
      <c r="E827" s="664">
        <f>'EVOX Top Level BOM'!E231</f>
        <v>0</v>
      </c>
      <c r="F827" s="665">
        <f>'EVOX Top Level BOM'!F231</f>
        <v>0</v>
      </c>
      <c r="G827" s="665">
        <f>'EVOX Top Level BOM'!G231</f>
        <v>0</v>
      </c>
      <c r="H827" s="665">
        <f>'EVOX Top Level BOM'!H231</f>
        <v>0</v>
      </c>
      <c r="I827" s="666">
        <f>'EVOX Top Level BOM'!J231</f>
        <v>0</v>
      </c>
      <c r="J827" s="667">
        <f>'EVOX Top Level BOM'!K231</f>
        <v>0</v>
      </c>
      <c r="K827" s="765"/>
      <c r="L827" s="765"/>
      <c r="M827" s="765"/>
      <c r="N827" s="766"/>
      <c r="O827" s="767"/>
      <c r="P827" s="725"/>
      <c r="Q827" s="348"/>
      <c r="R827" s="522"/>
      <c r="S827" s="453"/>
      <c r="T827" s="453"/>
      <c r="U827" s="453"/>
      <c r="V827" s="453"/>
      <c r="W827" s="453"/>
      <c r="X827" s="454"/>
      <c r="Y827" s="454"/>
      <c r="Z827" s="454"/>
      <c r="AA827" s="454"/>
      <c r="AB827" s="454"/>
      <c r="AC827" s="454"/>
      <c r="AD827" s="453"/>
      <c r="AE827" s="453"/>
      <c r="AF827" s="453"/>
      <c r="AG827" s="677"/>
      <c r="AH827" s="453"/>
      <c r="AI827" s="453"/>
      <c r="AJ827" s="453"/>
      <c r="AK827" s="453"/>
      <c r="AL827" s="453"/>
      <c r="AM827" s="453"/>
      <c r="AN827" s="453"/>
      <c r="AO827" s="453"/>
      <c r="AP827" s="453"/>
      <c r="AQ827" s="453"/>
      <c r="AR827" s="678"/>
      <c r="AS827" s="678"/>
      <c r="AT827" s="679"/>
      <c r="AU827" s="453"/>
      <c r="AV827" s="453"/>
      <c r="AW827" s="680"/>
      <c r="AX827" s="453"/>
      <c r="AY827" s="453"/>
      <c r="AZ827" s="453"/>
      <c r="BA827" s="453"/>
      <c r="BB827" s="453"/>
      <c r="BC827" s="453"/>
      <c r="BD827" s="453"/>
      <c r="BF827" s="294"/>
    </row>
    <row r="828" spans="1:62" x14ac:dyDescent="0.25">
      <c r="B828" s="294">
        <f>'EVOX Top Level BOM'!B232</f>
        <v>0</v>
      </c>
      <c r="C828" s="296">
        <f>'EVOX Top Level BOM'!C232</f>
        <v>0</v>
      </c>
      <c r="D828" s="296">
        <f>'EVOX Top Level BOM'!D232</f>
        <v>0</v>
      </c>
      <c r="E828" s="296">
        <f>'EVOX Top Level BOM'!E232</f>
        <v>0</v>
      </c>
      <c r="F828" s="296">
        <f>'EVOX Top Level BOM'!F232</f>
        <v>0</v>
      </c>
      <c r="G828" s="296">
        <f>'EVOX Top Level BOM'!G232</f>
        <v>0</v>
      </c>
      <c r="H828" s="296">
        <f>'EVOX Top Level BOM'!H232</f>
        <v>0</v>
      </c>
      <c r="I828" s="294">
        <f>'EVOX Top Level BOM'!J232</f>
        <v>0</v>
      </c>
      <c r="J828" s="294">
        <f>'EVOX Top Level BOM'!K232</f>
        <v>0</v>
      </c>
      <c r="Q828" s="458"/>
    </row>
    <row r="829" spans="1:62" x14ac:dyDescent="0.25">
      <c r="B829" s="513">
        <f>'EVOX Top Level BOM'!B233</f>
        <v>0</v>
      </c>
      <c r="C829" s="351">
        <f>'EVOX Top Level BOM'!C233</f>
        <v>0</v>
      </c>
      <c r="D829" s="351">
        <f>'EVOX Top Level BOM'!D233</f>
        <v>0</v>
      </c>
      <c r="E829" s="351">
        <f>'EVOX Top Level BOM'!E233</f>
        <v>0</v>
      </c>
      <c r="F829" s="351">
        <f>'EVOX Top Level BOM'!F233</f>
        <v>0</v>
      </c>
      <c r="G829" s="351">
        <f>'EVOX Top Level BOM'!G233</f>
        <v>0</v>
      </c>
      <c r="H829" s="602">
        <f>'EVOX Top Level BOM'!H233</f>
        <v>0</v>
      </c>
      <c r="I829" s="348">
        <f>'EVOX Top Level BOM'!J233</f>
        <v>0</v>
      </c>
      <c r="J829" s="348">
        <f>'EVOX Top Level BOM'!K233</f>
        <v>0</v>
      </c>
      <c r="K829" s="763"/>
      <c r="L829" s="763"/>
      <c r="M829" s="773"/>
      <c r="N829" s="762"/>
      <c r="O829" s="763"/>
      <c r="P829" s="723"/>
      <c r="Q829" s="458"/>
      <c r="R829" s="513"/>
      <c r="S829" s="348"/>
      <c r="T829" s="348"/>
      <c r="U829" s="348"/>
      <c r="V829" s="348"/>
      <c r="W829" s="348"/>
      <c r="X829" s="351"/>
      <c r="Y829" s="351"/>
      <c r="Z829" s="351"/>
      <c r="AA829" s="351"/>
      <c r="AB829" s="351"/>
      <c r="AC829" s="351"/>
      <c r="AD829" s="348"/>
      <c r="AE829" s="348"/>
      <c r="AF829" s="348"/>
      <c r="AG829" s="352"/>
      <c r="AH829" s="348"/>
      <c r="AI829" s="348"/>
      <c r="AJ829" s="348"/>
      <c r="AK829" s="348"/>
      <c r="AL829" s="348"/>
      <c r="AM829" s="348"/>
      <c r="AN829" s="348"/>
      <c r="AO829" s="348"/>
      <c r="AP829" s="348"/>
      <c r="AQ829" s="352"/>
      <c r="AR829" s="357"/>
      <c r="AS829" s="357"/>
      <c r="AT829" s="347"/>
      <c r="AU829" s="348"/>
      <c r="AV829" s="348"/>
      <c r="AW829" s="349"/>
      <c r="AX829" s="348"/>
      <c r="AY829" s="348"/>
      <c r="AZ829" s="348"/>
      <c r="BA829" s="348"/>
      <c r="BB829" s="348"/>
      <c r="BC829" s="348"/>
      <c r="BD829" s="348"/>
      <c r="BE829" s="26"/>
      <c r="BF829" s="294"/>
    </row>
    <row r="830" spans="1:62" x14ac:dyDescent="0.25">
      <c r="B830" s="513">
        <f>'EVOX Top Level BOM'!B234</f>
        <v>0</v>
      </c>
      <c r="C830" s="351">
        <f>'EVOX Top Level BOM'!C234</f>
        <v>0</v>
      </c>
      <c r="D830" s="351">
        <f>'EVOX Top Level BOM'!D234</f>
        <v>0</v>
      </c>
      <c r="E830" s="351">
        <f>'EVOX Top Level BOM'!E234</f>
        <v>0</v>
      </c>
      <c r="F830" s="351">
        <f>'EVOX Top Level BOM'!F234</f>
        <v>0</v>
      </c>
      <c r="G830" s="351">
        <f>'EVOX Top Level BOM'!G234</f>
        <v>0</v>
      </c>
      <c r="H830" s="602">
        <f>'EVOX Top Level BOM'!H234</f>
        <v>0</v>
      </c>
      <c r="I830" s="348">
        <f>'EVOX Top Level BOM'!J234</f>
        <v>0</v>
      </c>
      <c r="J830" s="348">
        <f>'EVOX Top Level BOM'!K234</f>
        <v>0</v>
      </c>
      <c r="K830" s="763"/>
      <c r="L830" s="763"/>
      <c r="M830" s="773"/>
      <c r="N830" s="762"/>
      <c r="O830" s="763"/>
      <c r="P830" s="723"/>
      <c r="Q830" s="458"/>
      <c r="R830" s="513"/>
      <c r="S830" s="348"/>
      <c r="T830" s="348"/>
      <c r="U830" s="348"/>
      <c r="V830" s="348"/>
      <c r="W830" s="348"/>
      <c r="X830" s="351"/>
      <c r="Y830" s="351"/>
      <c r="Z830" s="351"/>
      <c r="AA830" s="351"/>
      <c r="AB830" s="351"/>
      <c r="AC830" s="351"/>
      <c r="AD830" s="348"/>
      <c r="AE830" s="348"/>
      <c r="AF830" s="348"/>
      <c r="AG830" s="352"/>
      <c r="AH830" s="348"/>
      <c r="AI830" s="348"/>
      <c r="AJ830" s="348"/>
      <c r="AK830" s="348"/>
      <c r="AL830" s="348"/>
      <c r="AM830" s="348"/>
      <c r="AN830" s="348"/>
      <c r="AO830" s="348"/>
      <c r="AP830" s="348"/>
      <c r="AQ830" s="352"/>
      <c r="AR830" s="357"/>
      <c r="AS830" s="357"/>
      <c r="AT830" s="347"/>
      <c r="AU830" s="348"/>
      <c r="AV830" s="348"/>
      <c r="AW830" s="349"/>
      <c r="AX830" s="348"/>
      <c r="AY830" s="348"/>
      <c r="AZ830" s="348"/>
      <c r="BA830" s="348"/>
      <c r="BB830" s="348"/>
      <c r="BC830" s="348"/>
      <c r="BD830" s="348"/>
      <c r="BE830" s="26"/>
      <c r="BF830" s="294"/>
    </row>
    <row r="831" spans="1:62" x14ac:dyDescent="0.25">
      <c r="A831" s="294"/>
      <c r="B831" s="513">
        <f>'EVOX Top Level BOM'!B235</f>
        <v>0</v>
      </c>
      <c r="C831" s="351">
        <f>'EVOX Top Level BOM'!C235</f>
        <v>0</v>
      </c>
      <c r="D831" s="351">
        <f>'EVOX Top Level BOM'!D235</f>
        <v>0</v>
      </c>
      <c r="E831" s="351">
        <f>'EVOX Top Level BOM'!E235</f>
        <v>0</v>
      </c>
      <c r="F831" s="351">
        <f>'EVOX Top Level BOM'!F235</f>
        <v>0</v>
      </c>
      <c r="G831" s="351">
        <f>'EVOX Top Level BOM'!G235</f>
        <v>0</v>
      </c>
      <c r="H831" s="602">
        <f>'EVOX Top Level BOM'!H235</f>
        <v>0</v>
      </c>
      <c r="I831" s="348">
        <f>'EVOX Top Level BOM'!J235</f>
        <v>0</v>
      </c>
      <c r="J831" s="348">
        <f>'EVOX Top Level BOM'!K235</f>
        <v>0</v>
      </c>
      <c r="K831" s="763"/>
      <c r="L831" s="763"/>
      <c r="M831" s="773"/>
      <c r="N831" s="762"/>
      <c r="O831" s="763"/>
      <c r="P831" s="723"/>
      <c r="Q831" s="458"/>
      <c r="R831" s="513"/>
      <c r="S831" s="348"/>
      <c r="T831" s="348"/>
      <c r="U831" s="348"/>
      <c r="V831" s="348"/>
      <c r="W831" s="348"/>
      <c r="X831" s="351"/>
      <c r="Y831" s="351"/>
      <c r="Z831" s="351"/>
      <c r="AA831" s="351"/>
      <c r="AB831" s="351"/>
      <c r="AC831" s="351"/>
      <c r="AD831" s="348"/>
      <c r="AE831" s="348"/>
      <c r="AF831" s="348"/>
      <c r="AG831" s="352"/>
      <c r="AH831" s="348"/>
      <c r="AI831" s="348"/>
      <c r="AJ831" s="348"/>
      <c r="AK831" s="348"/>
      <c r="AL831" s="348"/>
      <c r="AM831" s="348"/>
      <c r="AN831" s="348"/>
      <c r="AO831" s="348"/>
      <c r="AP831" s="348"/>
      <c r="AQ831" s="352"/>
      <c r="AR831" s="357"/>
      <c r="AS831" s="357"/>
      <c r="AT831" s="347"/>
      <c r="AU831" s="348"/>
      <c r="AV831" s="348"/>
      <c r="AW831" s="349"/>
      <c r="AX831" s="348"/>
      <c r="AY831" s="348"/>
      <c r="AZ831" s="348"/>
      <c r="BA831" s="348"/>
      <c r="BB831" s="348"/>
      <c r="BC831" s="348"/>
      <c r="BD831" s="348"/>
      <c r="BE831" s="26"/>
      <c r="BF831" s="294"/>
    </row>
    <row r="832" spans="1:62" x14ac:dyDescent="0.25">
      <c r="A832" s="294"/>
      <c r="B832" s="513">
        <f>'EVOX Top Level BOM'!B236</f>
        <v>0</v>
      </c>
      <c r="C832" s="351">
        <f>'EVOX Top Level BOM'!C236</f>
        <v>0</v>
      </c>
      <c r="D832" s="351">
        <f>'EVOX Top Level BOM'!D236</f>
        <v>0</v>
      </c>
      <c r="E832" s="351">
        <f>'EVOX Top Level BOM'!E236</f>
        <v>0</v>
      </c>
      <c r="F832" s="351">
        <f>'EVOX Top Level BOM'!F236</f>
        <v>0</v>
      </c>
      <c r="G832" s="351">
        <f>'EVOX Top Level BOM'!G236</f>
        <v>0</v>
      </c>
      <c r="H832" s="602">
        <f>'EVOX Top Level BOM'!H236</f>
        <v>0</v>
      </c>
      <c r="I832" s="348">
        <f>'EVOX Top Level BOM'!J236</f>
        <v>0</v>
      </c>
      <c r="J832" s="348">
        <f>'EVOX Top Level BOM'!K236</f>
        <v>0</v>
      </c>
      <c r="K832" s="763"/>
      <c r="L832" s="763"/>
      <c r="M832" s="773"/>
      <c r="N832" s="762"/>
      <c r="O832" s="763"/>
      <c r="P832" s="723"/>
      <c r="Q832" s="458"/>
      <c r="R832" s="513"/>
      <c r="S832" s="348"/>
      <c r="T832" s="348"/>
      <c r="U832" s="348"/>
      <c r="V832" s="348"/>
      <c r="W832" s="348"/>
      <c r="X832" s="351"/>
      <c r="Y832" s="351"/>
      <c r="Z832" s="351"/>
      <c r="AA832" s="351"/>
      <c r="AB832" s="351"/>
      <c r="AC832" s="351"/>
      <c r="AD832" s="348"/>
      <c r="AE832" s="348"/>
      <c r="AF832" s="348"/>
      <c r="AG832" s="352"/>
      <c r="AH832" s="348"/>
      <c r="AI832" s="348"/>
      <c r="AJ832" s="348"/>
      <c r="AK832" s="348"/>
      <c r="AL832" s="348"/>
      <c r="AM832" s="348"/>
      <c r="AN832" s="348"/>
      <c r="AO832" s="348"/>
      <c r="AP832" s="348"/>
      <c r="AQ832" s="352"/>
      <c r="AR832" s="357"/>
      <c r="AS832" s="357"/>
      <c r="AT832" s="347"/>
      <c r="AU832" s="348"/>
      <c r="AV832" s="348"/>
      <c r="AW832" s="349"/>
      <c r="AX832" s="348"/>
      <c r="AY832" s="348"/>
      <c r="AZ832" s="348"/>
      <c r="BA832" s="348"/>
      <c r="BB832" s="348"/>
      <c r="BC832" s="348"/>
      <c r="BD832" s="348"/>
      <c r="BE832" s="26"/>
      <c r="BF832" s="294"/>
    </row>
    <row r="833" spans="1:60" x14ac:dyDescent="0.25">
      <c r="A833" s="294"/>
      <c r="B833" s="513">
        <f>'EVOX Top Level BOM'!B237</f>
        <v>0</v>
      </c>
      <c r="C833" s="351">
        <f>'EVOX Top Level BOM'!C237</f>
        <v>0</v>
      </c>
      <c r="D833" s="351">
        <f>'EVOX Top Level BOM'!D237</f>
        <v>0</v>
      </c>
      <c r="E833" s="351">
        <f>'EVOX Top Level BOM'!E237</f>
        <v>0</v>
      </c>
      <c r="F833" s="351">
        <f>'EVOX Top Level BOM'!F237</f>
        <v>0</v>
      </c>
      <c r="G833" s="351">
        <f>'EVOX Top Level BOM'!G237</f>
        <v>0</v>
      </c>
      <c r="H833" s="602">
        <f>'EVOX Top Level BOM'!H237</f>
        <v>0</v>
      </c>
      <c r="I833" s="348">
        <f>'EVOX Top Level BOM'!J237</f>
        <v>0</v>
      </c>
      <c r="J833" s="348">
        <f>'EVOX Top Level BOM'!K237</f>
        <v>0</v>
      </c>
      <c r="K833" s="763"/>
      <c r="L833" s="763"/>
      <c r="M833" s="773"/>
      <c r="N833" s="762"/>
      <c r="O833" s="763"/>
      <c r="P833" s="723"/>
      <c r="Q833" s="458"/>
      <c r="R833" s="513"/>
      <c r="S833" s="348"/>
      <c r="T833" s="348"/>
      <c r="U833" s="348"/>
      <c r="V833" s="348"/>
      <c r="W833" s="348"/>
      <c r="X833" s="351"/>
      <c r="Y833" s="351"/>
      <c r="Z833" s="351"/>
      <c r="AA833" s="351"/>
      <c r="AB833" s="351"/>
      <c r="AC833" s="351"/>
      <c r="AD833" s="348"/>
      <c r="AE833" s="348"/>
      <c r="AF833" s="348"/>
      <c r="AG833" s="352"/>
      <c r="AH833" s="351"/>
      <c r="AI833" s="351"/>
      <c r="AJ833" s="351"/>
      <c r="AK833" s="351"/>
      <c r="AL833" s="351"/>
      <c r="AM833" s="348"/>
      <c r="AN833" s="348"/>
      <c r="AO833" s="348"/>
      <c r="AP833" s="348"/>
      <c r="AQ833" s="352"/>
      <c r="AR833" s="357"/>
      <c r="AS833" s="357"/>
      <c r="AT833" s="347"/>
      <c r="AU833" s="348"/>
      <c r="AV833" s="348"/>
      <c r="AW833" s="349"/>
      <c r="AX833" s="348"/>
      <c r="AY833" s="348"/>
      <c r="AZ833" s="348"/>
      <c r="BA833" s="348"/>
      <c r="BB833" s="348"/>
      <c r="BC833" s="348"/>
      <c r="BD833" s="348"/>
      <c r="BE833" s="26"/>
      <c r="BF833" s="294"/>
    </row>
    <row r="834" spans="1:60" x14ac:dyDescent="0.25">
      <c r="A834" s="294"/>
      <c r="B834" s="513">
        <f>'EVOX Top Level BOM'!B238</f>
        <v>0</v>
      </c>
      <c r="C834" s="351">
        <f>'EVOX Top Level BOM'!C238</f>
        <v>0</v>
      </c>
      <c r="D834" s="351">
        <f>'EVOX Top Level BOM'!D238</f>
        <v>0</v>
      </c>
      <c r="E834" s="351">
        <f>'EVOX Top Level BOM'!E238</f>
        <v>0</v>
      </c>
      <c r="F834" s="351">
        <f>'EVOX Top Level BOM'!F238</f>
        <v>0</v>
      </c>
      <c r="G834" s="351">
        <f>'EVOX Top Level BOM'!G238</f>
        <v>0</v>
      </c>
      <c r="H834" s="602">
        <f>'EVOX Top Level BOM'!H238</f>
        <v>0</v>
      </c>
      <c r="I834" s="348">
        <f>'EVOX Top Level BOM'!J238</f>
        <v>0</v>
      </c>
      <c r="J834" s="348">
        <f>'EVOX Top Level BOM'!K238</f>
        <v>0</v>
      </c>
      <c r="K834" s="763"/>
      <c r="L834" s="763"/>
      <c r="M834" s="773"/>
      <c r="N834" s="762"/>
      <c r="O834" s="763"/>
      <c r="P834" s="723"/>
      <c r="Q834" s="458"/>
      <c r="R834" s="513"/>
      <c r="S834" s="348"/>
      <c r="T834" s="348"/>
      <c r="U834" s="348"/>
      <c r="V834" s="348"/>
      <c r="W834" s="348"/>
      <c r="X834" s="351"/>
      <c r="Y834" s="351"/>
      <c r="Z834" s="351"/>
      <c r="AA834" s="351"/>
      <c r="AB834" s="351"/>
      <c r="AC834" s="351"/>
      <c r="AD834" s="348"/>
      <c r="AE834" s="348"/>
      <c r="AF834" s="348"/>
      <c r="AG834" s="352"/>
      <c r="AH834" s="351"/>
      <c r="AI834" s="351"/>
      <c r="AJ834" s="351"/>
      <c r="AK834" s="351"/>
      <c r="AL834" s="351"/>
      <c r="AM834" s="348"/>
      <c r="AN834" s="348"/>
      <c r="AO834" s="348"/>
      <c r="AP834" s="348"/>
      <c r="AQ834" s="352"/>
      <c r="AR834" s="357"/>
      <c r="AS834" s="357"/>
      <c r="AT834" s="347"/>
      <c r="AU834" s="348"/>
      <c r="AV834" s="348"/>
      <c r="AW834" s="349"/>
      <c r="AX834" s="348"/>
      <c r="AY834" s="348"/>
      <c r="AZ834" s="348"/>
      <c r="BA834" s="348"/>
      <c r="BB834" s="348"/>
      <c r="BC834" s="348"/>
      <c r="BD834" s="348"/>
      <c r="BE834" s="26"/>
      <c r="BF834" s="294"/>
    </row>
    <row r="835" spans="1:60" x14ac:dyDescent="0.25">
      <c r="A835" s="294"/>
      <c r="B835" s="513">
        <f>'EVOX Top Level BOM'!B239</f>
        <v>0</v>
      </c>
      <c r="C835" s="351">
        <f>'EVOX Top Level BOM'!C239</f>
        <v>0</v>
      </c>
      <c r="D835" s="351">
        <f>'EVOX Top Level BOM'!D239</f>
        <v>0</v>
      </c>
      <c r="E835" s="351">
        <f>'EVOX Top Level BOM'!E239</f>
        <v>0</v>
      </c>
      <c r="F835" s="351">
        <f>'EVOX Top Level BOM'!F239</f>
        <v>0</v>
      </c>
      <c r="G835" s="351">
        <f>'EVOX Top Level BOM'!G239</f>
        <v>0</v>
      </c>
      <c r="H835" s="602">
        <f>'EVOX Top Level BOM'!H239</f>
        <v>0</v>
      </c>
      <c r="I835" s="348">
        <f>'EVOX Top Level BOM'!J239</f>
        <v>0</v>
      </c>
      <c r="J835" s="348">
        <f>'EVOX Top Level BOM'!K239</f>
        <v>0</v>
      </c>
      <c r="K835" s="763"/>
      <c r="L835" s="763"/>
      <c r="M835" s="773"/>
      <c r="N835" s="762"/>
      <c r="O835" s="763"/>
      <c r="P835" s="723"/>
      <c r="Q835" s="458"/>
      <c r="R835" s="513"/>
      <c r="S835" s="348"/>
      <c r="T835" s="348"/>
      <c r="U835" s="348"/>
      <c r="V835" s="348"/>
      <c r="W835" s="348"/>
      <c r="X835" s="351"/>
      <c r="Y835" s="351"/>
      <c r="Z835" s="351"/>
      <c r="AA835" s="351"/>
      <c r="AB835" s="351"/>
      <c r="AC835" s="351"/>
      <c r="AD835" s="348"/>
      <c r="AE835" s="348"/>
      <c r="AF835" s="348"/>
      <c r="AG835" s="352"/>
      <c r="AH835" s="348"/>
      <c r="AI835" s="348"/>
      <c r="AJ835" s="348"/>
      <c r="AK835" s="348"/>
      <c r="AL835" s="348"/>
      <c r="AM835" s="348"/>
      <c r="AN835" s="348"/>
      <c r="AO835" s="348"/>
      <c r="AP835" s="348"/>
      <c r="AQ835" s="352"/>
      <c r="AR835" s="357"/>
      <c r="AS835" s="357"/>
      <c r="AT835" s="347"/>
      <c r="AU835" s="348"/>
      <c r="AV835" s="348"/>
      <c r="AW835" s="349"/>
      <c r="AX835" s="348"/>
      <c r="AY835" s="348"/>
      <c r="AZ835" s="348"/>
      <c r="BA835" s="348"/>
      <c r="BB835" s="348"/>
      <c r="BC835" s="348"/>
      <c r="BD835" s="348"/>
      <c r="BE835" s="26"/>
      <c r="BF835" s="294"/>
    </row>
    <row r="836" spans="1:60" x14ac:dyDescent="0.25">
      <c r="A836" s="294"/>
      <c r="B836" s="513">
        <f>'EVOX Top Level BOM'!B240</f>
        <v>0</v>
      </c>
      <c r="C836" s="351">
        <f>'EVOX Top Level BOM'!C240</f>
        <v>0</v>
      </c>
      <c r="D836" s="351">
        <f>'EVOX Top Level BOM'!D240</f>
        <v>0</v>
      </c>
      <c r="E836" s="351">
        <f>'EVOX Top Level BOM'!E240</f>
        <v>0</v>
      </c>
      <c r="F836" s="351">
        <f>'EVOX Top Level BOM'!F240</f>
        <v>0</v>
      </c>
      <c r="G836" s="351">
        <f>'EVOX Top Level BOM'!G240</f>
        <v>0</v>
      </c>
      <c r="H836" s="602">
        <f>'EVOX Top Level BOM'!H240</f>
        <v>0</v>
      </c>
      <c r="I836" s="348">
        <f>'EVOX Top Level BOM'!J240</f>
        <v>0</v>
      </c>
      <c r="J836" s="348">
        <f>'EVOX Top Level BOM'!K240</f>
        <v>0</v>
      </c>
      <c r="K836" s="763"/>
      <c r="L836" s="763"/>
      <c r="M836" s="773"/>
      <c r="N836" s="762"/>
      <c r="O836" s="763"/>
      <c r="P836" s="723"/>
      <c r="Q836" s="458"/>
      <c r="R836" s="513"/>
      <c r="S836" s="348"/>
      <c r="T836" s="348"/>
      <c r="U836" s="348"/>
      <c r="V836" s="348"/>
      <c r="W836" s="348"/>
      <c r="X836" s="351"/>
      <c r="Y836" s="351"/>
      <c r="Z836" s="351"/>
      <c r="AA836" s="351"/>
      <c r="AB836" s="351"/>
      <c r="AC836" s="351"/>
      <c r="AD836" s="348"/>
      <c r="AE836" s="348"/>
      <c r="AF836" s="348"/>
      <c r="AG836" s="352"/>
      <c r="AH836" s="348"/>
      <c r="AI836" s="348"/>
      <c r="AJ836" s="348"/>
      <c r="AK836" s="348"/>
      <c r="AL836" s="348"/>
      <c r="AM836" s="348"/>
      <c r="AN836" s="348"/>
      <c r="AO836" s="348"/>
      <c r="AP836" s="348"/>
      <c r="AQ836" s="348"/>
      <c r="AR836" s="357"/>
      <c r="AS836" s="357"/>
      <c r="AT836" s="347"/>
      <c r="AU836" s="348"/>
      <c r="AV836" s="348"/>
      <c r="AW836" s="349"/>
      <c r="AX836" s="348"/>
      <c r="AY836" s="348"/>
      <c r="AZ836" s="348"/>
      <c r="BA836" s="348"/>
      <c r="BB836" s="348"/>
      <c r="BC836" s="348"/>
      <c r="BD836" s="348"/>
      <c r="BE836" s="26"/>
      <c r="BF836" s="294"/>
    </row>
    <row r="837" spans="1:60" x14ac:dyDescent="0.25">
      <c r="A837" s="294"/>
      <c r="B837" s="513">
        <f>'EVOX Top Level BOM'!B241</f>
        <v>0</v>
      </c>
      <c r="C837" s="351">
        <f>'EVOX Top Level BOM'!C241</f>
        <v>0</v>
      </c>
      <c r="D837" s="351">
        <f>'EVOX Top Level BOM'!D241</f>
        <v>0</v>
      </c>
      <c r="E837" s="351">
        <f>'EVOX Top Level BOM'!E241</f>
        <v>0</v>
      </c>
      <c r="F837" s="351">
        <f>'EVOX Top Level BOM'!F241</f>
        <v>0</v>
      </c>
      <c r="G837" s="351">
        <f>'EVOX Top Level BOM'!G241</f>
        <v>0</v>
      </c>
      <c r="H837" s="602">
        <f>'EVOX Top Level BOM'!H241</f>
        <v>0</v>
      </c>
      <c r="I837" s="348">
        <f>'EVOX Top Level BOM'!J241</f>
        <v>0</v>
      </c>
      <c r="J837" s="348">
        <f>'EVOX Top Level BOM'!K241</f>
        <v>0</v>
      </c>
      <c r="K837" s="763"/>
      <c r="L837" s="763"/>
      <c r="M837" s="773"/>
      <c r="N837" s="762"/>
      <c r="O837" s="763"/>
      <c r="P837" s="723"/>
      <c r="Q837" s="458"/>
      <c r="R837" s="513"/>
      <c r="S837" s="348"/>
      <c r="T837" s="348"/>
      <c r="U837" s="348"/>
      <c r="V837" s="348"/>
      <c r="W837" s="348"/>
      <c r="X837" s="351"/>
      <c r="Y837" s="351"/>
      <c r="Z837" s="351"/>
      <c r="AA837" s="351"/>
      <c r="AB837" s="351"/>
      <c r="AC837" s="351"/>
      <c r="AD837" s="348"/>
      <c r="AE837" s="348"/>
      <c r="AF837" s="348"/>
      <c r="AG837" s="352"/>
      <c r="AH837" s="348"/>
      <c r="AI837" s="348"/>
      <c r="AJ837" s="348"/>
      <c r="AK837" s="348"/>
      <c r="AL837" s="348"/>
      <c r="AM837" s="348"/>
      <c r="AN837" s="348"/>
      <c r="AO837" s="348"/>
      <c r="AP837" s="348"/>
      <c r="AQ837" s="348"/>
      <c r="AR837" s="357"/>
      <c r="AS837" s="357"/>
      <c r="AT837" s="347"/>
      <c r="AU837" s="348"/>
      <c r="AV837" s="348"/>
      <c r="AW837" s="349"/>
      <c r="AX837" s="348"/>
      <c r="AY837" s="348"/>
      <c r="AZ837" s="348"/>
      <c r="BA837" s="348"/>
      <c r="BB837" s="348"/>
      <c r="BC837" s="348"/>
      <c r="BD837" s="348"/>
      <c r="BE837" s="26"/>
      <c r="BF837" s="294"/>
      <c r="BH837" s="302"/>
    </row>
    <row r="838" spans="1:60" x14ac:dyDescent="0.25">
      <c r="A838" s="294"/>
      <c r="B838" s="513">
        <f>'EVOX Top Level BOM'!B242</f>
        <v>0</v>
      </c>
      <c r="C838" s="351">
        <f>'EVOX Top Level BOM'!C242</f>
        <v>0</v>
      </c>
      <c r="D838" s="351">
        <f>'EVOX Top Level BOM'!D242</f>
        <v>0</v>
      </c>
      <c r="E838" s="351">
        <f>'EVOX Top Level BOM'!E242</f>
        <v>0</v>
      </c>
      <c r="F838" s="351">
        <f>'EVOX Top Level BOM'!F242</f>
        <v>0</v>
      </c>
      <c r="G838" s="351">
        <f>'EVOX Top Level BOM'!G242</f>
        <v>0</v>
      </c>
      <c r="H838" s="602">
        <f>'EVOX Top Level BOM'!H242</f>
        <v>0</v>
      </c>
      <c r="I838" s="348">
        <f>'EVOX Top Level BOM'!J242</f>
        <v>0</v>
      </c>
      <c r="J838" s="348">
        <f>'EVOX Top Level BOM'!K242</f>
        <v>0</v>
      </c>
      <c r="K838" s="763"/>
      <c r="L838" s="763"/>
      <c r="M838" s="773"/>
      <c r="N838" s="762"/>
      <c r="O838" s="763"/>
      <c r="P838" s="723"/>
      <c r="Q838" s="458"/>
      <c r="R838" s="513"/>
      <c r="S838" s="348"/>
      <c r="T838" s="348"/>
      <c r="U838" s="348"/>
      <c r="V838" s="348"/>
      <c r="W838" s="348"/>
      <c r="X838" s="351"/>
      <c r="Y838" s="351"/>
      <c r="Z838" s="351"/>
      <c r="AA838" s="351"/>
      <c r="AB838" s="351"/>
      <c r="AC838" s="351"/>
      <c r="AD838" s="348"/>
      <c r="AE838" s="348"/>
      <c r="AF838" s="348"/>
      <c r="AG838" s="352"/>
      <c r="AH838" s="348"/>
      <c r="AI838" s="348"/>
      <c r="AJ838" s="348"/>
      <c r="AK838" s="348"/>
      <c r="AL838" s="348"/>
      <c r="AM838" s="348"/>
      <c r="AN838" s="348"/>
      <c r="AO838" s="348"/>
      <c r="AP838" s="348"/>
      <c r="AQ838" s="352"/>
      <c r="AR838" s="357"/>
      <c r="AS838" s="357"/>
      <c r="AT838" s="347"/>
      <c r="AU838" s="377"/>
      <c r="AV838" s="348"/>
      <c r="AW838" s="349"/>
      <c r="AX838" s="348"/>
      <c r="AY838" s="348"/>
      <c r="AZ838" s="348"/>
      <c r="BA838" s="348"/>
      <c r="BB838" s="348"/>
      <c r="BC838" s="348"/>
      <c r="BD838" s="348"/>
      <c r="BE838" s="26"/>
      <c r="BF838" s="294"/>
      <c r="BH838" s="302"/>
    </row>
    <row r="839" spans="1:60" x14ac:dyDescent="0.25">
      <c r="A839" s="294"/>
      <c r="B839" s="513">
        <f>'EVOX Top Level BOM'!B243</f>
        <v>0</v>
      </c>
      <c r="C839" s="351">
        <f>'EVOX Top Level BOM'!C243</f>
        <v>0</v>
      </c>
      <c r="D839" s="351">
        <f>'EVOX Top Level BOM'!D243</f>
        <v>0</v>
      </c>
      <c r="E839" s="351">
        <f>'EVOX Top Level BOM'!E243</f>
        <v>0</v>
      </c>
      <c r="F839" s="351">
        <f>'EVOX Top Level BOM'!F243</f>
        <v>0</v>
      </c>
      <c r="G839" s="351">
        <f>'EVOX Top Level BOM'!G243</f>
        <v>0</v>
      </c>
      <c r="H839" s="602">
        <f>'EVOX Top Level BOM'!H243</f>
        <v>0</v>
      </c>
      <c r="I839" s="348">
        <f>'EVOX Top Level BOM'!J243</f>
        <v>0</v>
      </c>
      <c r="J839" s="348">
        <f>'EVOX Top Level BOM'!K243</f>
        <v>0</v>
      </c>
      <c r="K839" s="763"/>
      <c r="L839" s="763"/>
      <c r="M839" s="773"/>
      <c r="N839" s="762"/>
      <c r="O839" s="763"/>
      <c r="P839" s="723"/>
      <c r="Q839" s="458"/>
      <c r="R839" s="513"/>
      <c r="S839" s="348"/>
      <c r="T839" s="348"/>
      <c r="U839" s="348"/>
      <c r="V839" s="348"/>
      <c r="W839" s="348"/>
      <c r="X839" s="351"/>
      <c r="Y839" s="351"/>
      <c r="Z839" s="351"/>
      <c r="AA839" s="351"/>
      <c r="AB839" s="351"/>
      <c r="AC839" s="351"/>
      <c r="AD839" s="348"/>
      <c r="AE839" s="348"/>
      <c r="AF839" s="348"/>
      <c r="AG839" s="352"/>
      <c r="AH839" s="348"/>
      <c r="AI839" s="348"/>
      <c r="AJ839" s="348"/>
      <c r="AK839" s="348"/>
      <c r="AL839" s="348"/>
      <c r="AM839" s="348"/>
      <c r="AN839" s="348"/>
      <c r="AO839" s="348"/>
      <c r="AP839" s="348"/>
      <c r="AQ839" s="352"/>
      <c r="AR839" s="357"/>
      <c r="AS839" s="357"/>
      <c r="AT839" s="347"/>
      <c r="AU839" s="348"/>
      <c r="AV839" s="348"/>
      <c r="AW839" s="349"/>
      <c r="AX839" s="348"/>
      <c r="AY839" s="348"/>
      <c r="AZ839" s="348"/>
      <c r="BA839" s="348"/>
      <c r="BB839" s="348"/>
      <c r="BC839" s="348"/>
      <c r="BD839" s="348"/>
      <c r="BE839" s="26"/>
      <c r="BF839" s="294"/>
      <c r="BH839" s="302"/>
    </row>
    <row r="840" spans="1:60" x14ac:dyDescent="0.25">
      <c r="A840" s="294"/>
      <c r="B840" s="513">
        <f>'EVOX Top Level BOM'!B244</f>
        <v>0</v>
      </c>
      <c r="C840" s="351">
        <f>'EVOX Top Level BOM'!C244</f>
        <v>0</v>
      </c>
      <c r="D840" s="351">
        <f>'EVOX Top Level BOM'!D244</f>
        <v>0</v>
      </c>
      <c r="E840" s="351">
        <f>'EVOX Top Level BOM'!E244</f>
        <v>0</v>
      </c>
      <c r="F840" s="351">
        <f>'EVOX Top Level BOM'!F244</f>
        <v>0</v>
      </c>
      <c r="G840" s="351">
        <f>'EVOX Top Level BOM'!G244</f>
        <v>0</v>
      </c>
      <c r="H840" s="602">
        <f>'EVOX Top Level BOM'!H244</f>
        <v>0</v>
      </c>
      <c r="I840" s="348">
        <f>'EVOX Top Level BOM'!J244</f>
        <v>0</v>
      </c>
      <c r="J840" s="348">
        <f>'EVOX Top Level BOM'!K244</f>
        <v>0</v>
      </c>
      <c r="K840" s="763"/>
      <c r="L840" s="763"/>
      <c r="M840" s="773"/>
      <c r="N840" s="762"/>
      <c r="O840" s="763"/>
      <c r="P840" s="723"/>
      <c r="Q840" s="458"/>
      <c r="R840" s="513"/>
      <c r="S840" s="348"/>
      <c r="T840" s="348"/>
      <c r="U840" s="348"/>
      <c r="V840" s="348"/>
      <c r="W840" s="348"/>
      <c r="X840" s="351"/>
      <c r="Y840" s="351"/>
      <c r="Z840" s="351"/>
      <c r="AA840" s="351"/>
      <c r="AB840" s="351"/>
      <c r="AC840" s="351"/>
      <c r="AD840" s="348"/>
      <c r="AE840" s="348"/>
      <c r="AF840" s="348"/>
      <c r="AG840" s="352"/>
      <c r="AH840" s="348"/>
      <c r="AI840" s="348"/>
      <c r="AJ840" s="348"/>
      <c r="AK840" s="348"/>
      <c r="AL840" s="348"/>
      <c r="AM840" s="348"/>
      <c r="AN840" s="348"/>
      <c r="AO840" s="348"/>
      <c r="AP840" s="348"/>
      <c r="AQ840" s="352"/>
      <c r="AR840" s="357"/>
      <c r="AS840" s="357"/>
      <c r="AT840" s="347"/>
      <c r="AU840" s="348"/>
      <c r="AV840" s="348"/>
      <c r="AW840" s="349"/>
      <c r="AX840" s="348"/>
      <c r="AY840" s="348"/>
      <c r="AZ840" s="348"/>
      <c r="BA840" s="348"/>
      <c r="BB840" s="348"/>
      <c r="BC840" s="348"/>
      <c r="BD840" s="348"/>
      <c r="BE840" s="26"/>
      <c r="BF840" s="294"/>
      <c r="BH840" s="302"/>
    </row>
    <row r="841" spans="1:60" x14ac:dyDescent="0.25">
      <c r="A841" s="294"/>
      <c r="B841" s="513">
        <f>'EVOX Top Level BOM'!B245</f>
        <v>0</v>
      </c>
      <c r="C841" s="351">
        <f>'EVOX Top Level BOM'!C245</f>
        <v>0</v>
      </c>
      <c r="D841" s="351">
        <f>'EVOX Top Level BOM'!D245</f>
        <v>0</v>
      </c>
      <c r="E841" s="351">
        <f>'EVOX Top Level BOM'!E245</f>
        <v>0</v>
      </c>
      <c r="F841" s="351">
        <f>'EVOX Top Level BOM'!F245</f>
        <v>0</v>
      </c>
      <c r="G841" s="351">
        <f>'EVOX Top Level BOM'!G245</f>
        <v>0</v>
      </c>
      <c r="H841" s="602">
        <f>'EVOX Top Level BOM'!H245</f>
        <v>0</v>
      </c>
      <c r="I841" s="348">
        <f>'EVOX Top Level BOM'!J245</f>
        <v>0</v>
      </c>
      <c r="J841" s="348">
        <f>'EVOX Top Level BOM'!K245</f>
        <v>0</v>
      </c>
      <c r="K841" s="763"/>
      <c r="L841" s="763"/>
      <c r="M841" s="773"/>
      <c r="N841" s="762"/>
      <c r="O841" s="763"/>
      <c r="P841" s="723"/>
      <c r="Q841" s="458"/>
      <c r="R841" s="513"/>
      <c r="S841" s="348"/>
      <c r="T841" s="348"/>
      <c r="U841" s="348"/>
      <c r="V841" s="348"/>
      <c r="W841" s="348"/>
      <c r="X841" s="351"/>
      <c r="Y841" s="351"/>
      <c r="Z841" s="351"/>
      <c r="AA841" s="351"/>
      <c r="AB841" s="351"/>
      <c r="AC841" s="351"/>
      <c r="AD841" s="348"/>
      <c r="AE841" s="348"/>
      <c r="AF841" s="348"/>
      <c r="AG841" s="352"/>
      <c r="AH841" s="348"/>
      <c r="AI841" s="348"/>
      <c r="AJ841" s="348"/>
      <c r="AK841" s="348"/>
      <c r="AL841" s="348"/>
      <c r="AM841" s="348"/>
      <c r="AN841" s="348"/>
      <c r="AO841" s="348"/>
      <c r="AP841" s="348"/>
      <c r="AQ841" s="352"/>
      <c r="AR841" s="357"/>
      <c r="AS841" s="357"/>
      <c r="AT841" s="347"/>
      <c r="AU841" s="348"/>
      <c r="AV841" s="348"/>
      <c r="AW841" s="349"/>
      <c r="AX841" s="348"/>
      <c r="AY841" s="348"/>
      <c r="AZ841" s="348"/>
      <c r="BA841" s="348"/>
      <c r="BB841" s="348"/>
      <c r="BC841" s="348"/>
      <c r="BD841" s="348"/>
      <c r="BE841" s="26"/>
      <c r="BF841" s="294"/>
      <c r="BH841" s="302"/>
    </row>
    <row r="842" spans="1:60" x14ac:dyDescent="0.25">
      <c r="A842" s="294"/>
      <c r="B842" s="513">
        <f>'EVOX Top Level BOM'!B246</f>
        <v>0</v>
      </c>
      <c r="C842" s="351">
        <f>'EVOX Top Level BOM'!C246</f>
        <v>0</v>
      </c>
      <c r="D842" s="351">
        <f>'EVOX Top Level BOM'!D246</f>
        <v>0</v>
      </c>
      <c r="E842" s="351">
        <f>'EVOX Top Level BOM'!E246</f>
        <v>0</v>
      </c>
      <c r="F842" s="351">
        <f>'EVOX Top Level BOM'!F246</f>
        <v>0</v>
      </c>
      <c r="G842" s="351">
        <f>'EVOX Top Level BOM'!G246</f>
        <v>0</v>
      </c>
      <c r="H842" s="602">
        <f>'EVOX Top Level BOM'!H246</f>
        <v>0</v>
      </c>
      <c r="I842" s="348">
        <f>'EVOX Top Level BOM'!J246</f>
        <v>0</v>
      </c>
      <c r="J842" s="348">
        <f>'EVOX Top Level BOM'!K246</f>
        <v>0</v>
      </c>
      <c r="K842" s="763"/>
      <c r="L842" s="763"/>
      <c r="M842" s="773"/>
      <c r="N842" s="762"/>
      <c r="O842" s="763"/>
      <c r="P842" s="723"/>
      <c r="Q842" s="458"/>
      <c r="R842" s="513"/>
      <c r="S842" s="348"/>
      <c r="T842" s="348"/>
      <c r="U842" s="348"/>
      <c r="V842" s="348"/>
      <c r="W842" s="348"/>
      <c r="X842" s="351"/>
      <c r="Y842" s="351"/>
      <c r="Z842" s="351"/>
      <c r="AA842" s="351"/>
      <c r="AB842" s="351"/>
      <c r="AC842" s="351"/>
      <c r="AD842" s="348"/>
      <c r="AE842" s="348"/>
      <c r="AF842" s="348"/>
      <c r="AG842" s="352"/>
      <c r="AH842" s="348"/>
      <c r="AI842" s="348"/>
      <c r="AJ842" s="348"/>
      <c r="AK842" s="348"/>
      <c r="AL842" s="348"/>
      <c r="AM842" s="348"/>
      <c r="AN842" s="348"/>
      <c r="AO842" s="348"/>
      <c r="AP842" s="348"/>
      <c r="AQ842" s="352"/>
      <c r="AR842" s="357"/>
      <c r="AS842" s="357"/>
      <c r="AT842" s="347"/>
      <c r="AU842" s="348"/>
      <c r="AV842" s="348"/>
      <c r="AW842" s="349"/>
      <c r="AX842" s="348"/>
      <c r="AY842" s="348"/>
      <c r="AZ842" s="348"/>
      <c r="BA842" s="348"/>
      <c r="BB842" s="348"/>
      <c r="BC842" s="348"/>
      <c r="BD842" s="348"/>
      <c r="BE842" s="26"/>
      <c r="BF842" s="294"/>
      <c r="BH842" s="302"/>
    </row>
    <row r="843" spans="1:60" x14ac:dyDescent="0.25">
      <c r="A843" s="294"/>
      <c r="B843" s="513">
        <f>'EVOX Top Level BOM'!B247</f>
        <v>0</v>
      </c>
      <c r="C843" s="351">
        <f>'EVOX Top Level BOM'!C247</f>
        <v>0</v>
      </c>
      <c r="D843" s="351">
        <f>'EVOX Top Level BOM'!D247</f>
        <v>0</v>
      </c>
      <c r="E843" s="351">
        <f>'EVOX Top Level BOM'!E247</f>
        <v>0</v>
      </c>
      <c r="F843" s="351">
        <f>'EVOX Top Level BOM'!F247</f>
        <v>0</v>
      </c>
      <c r="G843" s="351">
        <f>'EVOX Top Level BOM'!G247</f>
        <v>0</v>
      </c>
      <c r="H843" s="602">
        <f>'EVOX Top Level BOM'!H247</f>
        <v>0</v>
      </c>
      <c r="I843" s="348">
        <f>'EVOX Top Level BOM'!J247</f>
        <v>0</v>
      </c>
      <c r="J843" s="348">
        <f>'EVOX Top Level BOM'!K247</f>
        <v>0</v>
      </c>
      <c r="K843" s="763"/>
      <c r="L843" s="763"/>
      <c r="M843" s="773"/>
      <c r="N843" s="762"/>
      <c r="O843" s="763"/>
      <c r="P843" s="723"/>
      <c r="Q843" s="458"/>
      <c r="R843" s="513"/>
      <c r="S843" s="348"/>
      <c r="T843" s="348"/>
      <c r="U843" s="348"/>
      <c r="V843" s="348"/>
      <c r="W843" s="348"/>
      <c r="X843" s="351"/>
      <c r="Y843" s="351"/>
      <c r="Z843" s="351"/>
      <c r="AA843" s="351"/>
      <c r="AB843" s="351"/>
      <c r="AC843" s="351"/>
      <c r="AD843" s="348"/>
      <c r="AE843" s="348"/>
      <c r="AF843" s="348"/>
      <c r="AG843" s="352"/>
      <c r="AH843" s="351"/>
      <c r="AI843" s="351"/>
      <c r="AJ843" s="351"/>
      <c r="AK843" s="351"/>
      <c r="AL843" s="351"/>
      <c r="AM843" s="348"/>
      <c r="AN843" s="348"/>
      <c r="AO843" s="348"/>
      <c r="AP843" s="348"/>
      <c r="AQ843" s="352"/>
      <c r="AR843" s="357"/>
      <c r="AS843" s="357"/>
      <c r="AT843" s="347"/>
      <c r="AU843" s="348"/>
      <c r="AV843" s="348"/>
      <c r="AW843" s="349"/>
      <c r="AX843" s="348"/>
      <c r="AY843" s="348"/>
      <c r="AZ843" s="348"/>
      <c r="BA843" s="348"/>
      <c r="BB843" s="348"/>
      <c r="BC843" s="348"/>
      <c r="BD843" s="348"/>
      <c r="BE843" s="26"/>
      <c r="BF843" s="294"/>
      <c r="BH843" s="302"/>
    </row>
    <row r="844" spans="1:60" x14ac:dyDescent="0.25">
      <c r="A844" s="294"/>
      <c r="B844" s="513">
        <f>'EVOX Top Level BOM'!B248</f>
        <v>0</v>
      </c>
      <c r="C844" s="351">
        <f>'EVOX Top Level BOM'!C248</f>
        <v>0</v>
      </c>
      <c r="D844" s="351">
        <f>'EVOX Top Level BOM'!D248</f>
        <v>0</v>
      </c>
      <c r="E844" s="351">
        <f>'EVOX Top Level BOM'!E248</f>
        <v>0</v>
      </c>
      <c r="F844" s="351">
        <f>'EVOX Top Level BOM'!F248</f>
        <v>0</v>
      </c>
      <c r="G844" s="351">
        <f>'EVOX Top Level BOM'!G248</f>
        <v>0</v>
      </c>
      <c r="H844" s="602">
        <f>'EVOX Top Level BOM'!H248</f>
        <v>0</v>
      </c>
      <c r="I844" s="348">
        <f>'EVOX Top Level BOM'!J248</f>
        <v>0</v>
      </c>
      <c r="J844" s="348">
        <f>'EVOX Top Level BOM'!K248</f>
        <v>0</v>
      </c>
      <c r="K844" s="763"/>
      <c r="L844" s="763"/>
      <c r="M844" s="773"/>
      <c r="N844" s="762"/>
      <c r="O844" s="763"/>
      <c r="P844" s="723"/>
      <c r="Q844" s="458"/>
      <c r="R844" s="513"/>
      <c r="S844" s="348"/>
      <c r="T844" s="348"/>
      <c r="U844" s="348"/>
      <c r="V844" s="348"/>
      <c r="W844" s="348"/>
      <c r="X844" s="351"/>
      <c r="Y844" s="351"/>
      <c r="Z844" s="351"/>
      <c r="AA844" s="351"/>
      <c r="AB844" s="351"/>
      <c r="AC844" s="351"/>
      <c r="AD844" s="348"/>
      <c r="AE844" s="348"/>
      <c r="AF844" s="348"/>
      <c r="AG844" s="352"/>
      <c r="AH844" s="348"/>
      <c r="AI844" s="348"/>
      <c r="AJ844" s="348"/>
      <c r="AK844" s="348"/>
      <c r="AL844" s="348"/>
      <c r="AM844" s="348"/>
      <c r="AN844" s="348"/>
      <c r="AO844" s="348"/>
      <c r="AP844" s="348"/>
      <c r="AQ844" s="352"/>
      <c r="AR844" s="357"/>
      <c r="AS844" s="357"/>
      <c r="AT844" s="347"/>
      <c r="AU844" s="348"/>
      <c r="AV844" s="348"/>
      <c r="AW844" s="349"/>
      <c r="AX844" s="348"/>
      <c r="AY844" s="348"/>
      <c r="AZ844" s="348"/>
      <c r="BA844" s="348"/>
      <c r="BB844" s="348"/>
      <c r="BC844" s="348"/>
      <c r="BD844" s="348"/>
      <c r="BE844" s="26"/>
      <c r="BF844" s="294"/>
      <c r="BH844" s="302"/>
    </row>
    <row r="845" spans="1:60" x14ac:dyDescent="0.25">
      <c r="A845" s="294"/>
      <c r="B845" s="513">
        <f>'EVOX Top Level BOM'!B249</f>
        <v>0</v>
      </c>
      <c r="C845" s="351">
        <f>'EVOX Top Level BOM'!C249</f>
        <v>0</v>
      </c>
      <c r="D845" s="351">
        <f>'EVOX Top Level BOM'!D249</f>
        <v>0</v>
      </c>
      <c r="E845" s="351">
        <f>'EVOX Top Level BOM'!E249</f>
        <v>0</v>
      </c>
      <c r="F845" s="351">
        <f>'EVOX Top Level BOM'!F249</f>
        <v>0</v>
      </c>
      <c r="G845" s="351">
        <f>'EVOX Top Level BOM'!G249</f>
        <v>0</v>
      </c>
      <c r="H845" s="602">
        <f>'EVOX Top Level BOM'!H249</f>
        <v>0</v>
      </c>
      <c r="I845" s="348">
        <f>'EVOX Top Level BOM'!J249</f>
        <v>0</v>
      </c>
      <c r="J845" s="348">
        <f>'EVOX Top Level BOM'!K249</f>
        <v>0</v>
      </c>
      <c r="K845" s="763"/>
      <c r="L845" s="763"/>
      <c r="M845" s="773"/>
      <c r="N845" s="762"/>
      <c r="O845" s="763"/>
      <c r="P845" s="723"/>
      <c r="Q845" s="458"/>
      <c r="R845" s="513"/>
      <c r="S845" s="348"/>
      <c r="T845" s="348"/>
      <c r="U845" s="348"/>
      <c r="V845" s="348"/>
      <c r="W845" s="348"/>
      <c r="X845" s="351"/>
      <c r="Y845" s="351"/>
      <c r="Z845" s="351"/>
      <c r="AA845" s="351"/>
      <c r="AB845" s="351"/>
      <c r="AC845" s="351"/>
      <c r="AD845" s="348"/>
      <c r="AE845" s="348"/>
      <c r="AF845" s="348"/>
      <c r="AG845" s="352"/>
      <c r="AH845" s="348"/>
      <c r="AI845" s="348"/>
      <c r="AJ845" s="348"/>
      <c r="AK845" s="348"/>
      <c r="AL845" s="348"/>
      <c r="AM845" s="348"/>
      <c r="AN845" s="348"/>
      <c r="AO845" s="348"/>
      <c r="AP845" s="348"/>
      <c r="AQ845" s="352"/>
      <c r="AR845" s="357"/>
      <c r="AS845" s="357"/>
      <c r="AT845" s="347"/>
      <c r="AU845" s="348"/>
      <c r="AV845" s="348"/>
      <c r="AW845" s="349"/>
      <c r="AX845" s="348"/>
      <c r="AY845" s="348"/>
      <c r="AZ845" s="348"/>
      <c r="BA845" s="348"/>
      <c r="BB845" s="348"/>
      <c r="BC845" s="348"/>
      <c r="BD845" s="348"/>
      <c r="BE845" s="26"/>
      <c r="BF845" s="294"/>
      <c r="BH845" s="302"/>
    </row>
    <row r="846" spans="1:60" x14ac:dyDescent="0.25">
      <c r="A846" s="294"/>
      <c r="B846" s="513">
        <f>'EVOX Top Level BOM'!B250</f>
        <v>0</v>
      </c>
      <c r="C846" s="351">
        <f>'EVOX Top Level BOM'!C250</f>
        <v>0</v>
      </c>
      <c r="D846" s="351">
        <f>'EVOX Top Level BOM'!D250</f>
        <v>0</v>
      </c>
      <c r="E846" s="351">
        <f>'EVOX Top Level BOM'!E250</f>
        <v>0</v>
      </c>
      <c r="F846" s="351">
        <f>'EVOX Top Level BOM'!F250</f>
        <v>0</v>
      </c>
      <c r="G846" s="351">
        <f>'EVOX Top Level BOM'!G250</f>
        <v>0</v>
      </c>
      <c r="H846" s="602">
        <f>'EVOX Top Level BOM'!H250</f>
        <v>0</v>
      </c>
      <c r="I846" s="348">
        <f>'EVOX Top Level BOM'!J250</f>
        <v>0</v>
      </c>
      <c r="J846" s="348">
        <f>'EVOX Top Level BOM'!K250</f>
        <v>0</v>
      </c>
      <c r="K846" s="763"/>
      <c r="L846" s="763"/>
      <c r="M846" s="773"/>
      <c r="N846" s="762"/>
      <c r="O846" s="763"/>
      <c r="P846" s="723"/>
      <c r="Q846" s="458"/>
      <c r="R846" s="513"/>
      <c r="S846" s="348"/>
      <c r="T846" s="348"/>
      <c r="U846" s="348"/>
      <c r="V846" s="348"/>
      <c r="W846" s="348"/>
      <c r="X846" s="351"/>
      <c r="Y846" s="351"/>
      <c r="Z846" s="351"/>
      <c r="AA846" s="351"/>
      <c r="AB846" s="351"/>
      <c r="AC846" s="351"/>
      <c r="AD846" s="348"/>
      <c r="AE846" s="348"/>
      <c r="AF846" s="348"/>
      <c r="AG846" s="352"/>
      <c r="AH846" s="348"/>
      <c r="AI846" s="348"/>
      <c r="AJ846" s="348"/>
      <c r="AK846" s="348"/>
      <c r="AL846" s="348"/>
      <c r="AM846" s="348"/>
      <c r="AN846" s="348"/>
      <c r="AO846" s="348"/>
      <c r="AP846" s="348"/>
      <c r="AQ846" s="352"/>
      <c r="AR846" s="357"/>
      <c r="AS846" s="357"/>
      <c r="AT846" s="347"/>
      <c r="AU846" s="348"/>
      <c r="AV846" s="348"/>
      <c r="AW846" s="349"/>
      <c r="AX846" s="348"/>
      <c r="AY846" s="348"/>
      <c r="AZ846" s="348"/>
      <c r="BA846" s="348"/>
      <c r="BB846" s="348"/>
      <c r="BC846" s="348"/>
      <c r="BD846" s="348"/>
      <c r="BE846" s="26"/>
      <c r="BF846" s="294"/>
      <c r="BH846" s="302"/>
    </row>
    <row r="847" spans="1:60" x14ac:dyDescent="0.25">
      <c r="A847" s="294"/>
      <c r="B847" s="513">
        <f>'EVOX Top Level BOM'!B251</f>
        <v>0</v>
      </c>
      <c r="C847" s="351">
        <f>'EVOX Top Level BOM'!C251</f>
        <v>0</v>
      </c>
      <c r="D847" s="351">
        <f>'EVOX Top Level BOM'!D251</f>
        <v>0</v>
      </c>
      <c r="E847" s="351">
        <f>'EVOX Top Level BOM'!E251</f>
        <v>0</v>
      </c>
      <c r="F847" s="351">
        <f>'EVOX Top Level BOM'!F251</f>
        <v>0</v>
      </c>
      <c r="G847" s="351">
        <f>'EVOX Top Level BOM'!G251</f>
        <v>0</v>
      </c>
      <c r="H847" s="602">
        <f>'EVOX Top Level BOM'!H251</f>
        <v>0</v>
      </c>
      <c r="I847" s="348">
        <f>'EVOX Top Level BOM'!J251</f>
        <v>0</v>
      </c>
      <c r="J847" s="348">
        <f>'EVOX Top Level BOM'!K251</f>
        <v>0</v>
      </c>
      <c r="K847" s="763"/>
      <c r="L847" s="763"/>
      <c r="M847" s="773"/>
      <c r="N847" s="762"/>
      <c r="O847" s="763"/>
      <c r="P847" s="723"/>
      <c r="Q847" s="458"/>
      <c r="R847" s="513"/>
      <c r="S847" s="348"/>
      <c r="T847" s="348"/>
      <c r="U847" s="348"/>
      <c r="V847" s="348"/>
      <c r="W847" s="348"/>
      <c r="X847" s="351"/>
      <c r="Y847" s="351"/>
      <c r="Z847" s="351"/>
      <c r="AA847" s="351"/>
      <c r="AB847" s="351"/>
      <c r="AC847" s="351"/>
      <c r="AD847" s="348"/>
      <c r="AE847" s="351"/>
      <c r="AF847" s="351"/>
      <c r="AG847" s="352"/>
      <c r="AH847" s="348"/>
      <c r="AI847" s="348"/>
      <c r="AJ847" s="348"/>
      <c r="AK847" s="348"/>
      <c r="AL847" s="348"/>
      <c r="AM847" s="348"/>
      <c r="AN847" s="348"/>
      <c r="AO847" s="348"/>
      <c r="AP847" s="348"/>
      <c r="AQ847" s="348"/>
      <c r="AR847" s="357"/>
      <c r="AS847" s="357"/>
      <c r="AT847" s="347"/>
      <c r="AU847" s="348"/>
      <c r="AV847" s="348"/>
      <c r="AW847" s="349"/>
      <c r="AX847" s="348"/>
      <c r="AY847" s="348"/>
      <c r="AZ847" s="348"/>
      <c r="BA847" s="348"/>
      <c r="BB847" s="348"/>
      <c r="BC847" s="348"/>
      <c r="BD847" s="348"/>
      <c r="BE847" s="26"/>
      <c r="BF847" s="294"/>
      <c r="BH847" s="302"/>
    </row>
    <row r="848" spans="1:60" x14ac:dyDescent="0.25">
      <c r="A848" s="294"/>
      <c r="B848" s="513">
        <f>'EVOX Top Level BOM'!B252</f>
        <v>0</v>
      </c>
      <c r="C848" s="351">
        <f>'EVOX Top Level BOM'!C252</f>
        <v>0</v>
      </c>
      <c r="D848" s="351">
        <f>'EVOX Top Level BOM'!D252</f>
        <v>0</v>
      </c>
      <c r="E848" s="351">
        <f>'EVOX Top Level BOM'!E252</f>
        <v>0</v>
      </c>
      <c r="F848" s="351">
        <f>'EVOX Top Level BOM'!F252</f>
        <v>0</v>
      </c>
      <c r="G848" s="351">
        <f>'EVOX Top Level BOM'!G252</f>
        <v>0</v>
      </c>
      <c r="H848" s="602">
        <f>'EVOX Top Level BOM'!H252</f>
        <v>0</v>
      </c>
      <c r="I848" s="348">
        <f>'EVOX Top Level BOM'!J252</f>
        <v>0</v>
      </c>
      <c r="J848" s="348">
        <f>'EVOX Top Level BOM'!K252</f>
        <v>0</v>
      </c>
      <c r="K848" s="763"/>
      <c r="L848" s="763"/>
      <c r="M848" s="773"/>
      <c r="N848" s="762"/>
      <c r="O848" s="763"/>
      <c r="P848" s="723"/>
      <c r="Q848" s="458"/>
      <c r="R848" s="513"/>
      <c r="S848" s="348"/>
      <c r="T848" s="348"/>
      <c r="U848" s="348"/>
      <c r="V848" s="348"/>
      <c r="W848" s="348"/>
      <c r="X848" s="351"/>
      <c r="Y848" s="351"/>
      <c r="Z848" s="351"/>
      <c r="AA848" s="351"/>
      <c r="AB848" s="351"/>
      <c r="AC848" s="351"/>
      <c r="AD848" s="348"/>
      <c r="AE848" s="348"/>
      <c r="AF848" s="348"/>
      <c r="AG848" s="352"/>
      <c r="AH848" s="348"/>
      <c r="AI848" s="348"/>
      <c r="AJ848" s="348"/>
      <c r="AK848" s="348"/>
      <c r="AL848" s="348"/>
      <c r="AM848" s="348"/>
      <c r="AN848" s="348"/>
      <c r="AO848" s="348"/>
      <c r="AP848" s="348"/>
      <c r="AQ848" s="352"/>
      <c r="AR848" s="357"/>
      <c r="AS848" s="357"/>
      <c r="AT848" s="347"/>
      <c r="AU848" s="348"/>
      <c r="AV848" s="348"/>
      <c r="AW848" s="349"/>
      <c r="AX848" s="348"/>
      <c r="AY848" s="348"/>
      <c r="AZ848" s="348"/>
      <c r="BA848" s="348"/>
      <c r="BB848" s="348"/>
      <c r="BC848" s="348"/>
      <c r="BD848" s="348"/>
      <c r="BE848" s="26"/>
      <c r="BF848" s="294"/>
      <c r="BH848" s="302"/>
    </row>
    <row r="849" spans="1:60" x14ac:dyDescent="0.25">
      <c r="A849" s="294"/>
      <c r="B849" s="513">
        <f>'EVOX Top Level BOM'!B253</f>
        <v>0</v>
      </c>
      <c r="C849" s="351">
        <f>'EVOX Top Level BOM'!C253</f>
        <v>0</v>
      </c>
      <c r="D849" s="351">
        <f>'EVOX Top Level BOM'!D253</f>
        <v>0</v>
      </c>
      <c r="E849" s="351">
        <f>'EVOX Top Level BOM'!E253</f>
        <v>0</v>
      </c>
      <c r="F849" s="351">
        <f>'EVOX Top Level BOM'!F253</f>
        <v>0</v>
      </c>
      <c r="G849" s="351">
        <f>'EVOX Top Level BOM'!G253</f>
        <v>0</v>
      </c>
      <c r="H849" s="602">
        <f>'EVOX Top Level BOM'!H253</f>
        <v>0</v>
      </c>
      <c r="I849" s="348">
        <f>'EVOX Top Level BOM'!J253</f>
        <v>0</v>
      </c>
      <c r="J849" s="348">
        <f>'EVOX Top Level BOM'!K253</f>
        <v>0</v>
      </c>
      <c r="K849" s="763"/>
      <c r="L849" s="763"/>
      <c r="M849" s="773"/>
      <c r="N849" s="762"/>
      <c r="O849" s="763"/>
      <c r="P849" s="723"/>
      <c r="Q849" s="458"/>
      <c r="R849" s="513"/>
      <c r="S849" s="348"/>
      <c r="T849" s="348"/>
      <c r="U849" s="348"/>
      <c r="V849" s="348"/>
      <c r="W849" s="348"/>
      <c r="X849" s="351"/>
      <c r="Y849" s="351"/>
      <c r="Z849" s="351"/>
      <c r="AA849" s="351"/>
      <c r="AB849" s="351"/>
      <c r="AC849" s="351"/>
      <c r="AD849" s="348"/>
      <c r="AE849" s="348"/>
      <c r="AF849" s="348"/>
      <c r="AG849" s="352"/>
      <c r="AH849" s="348"/>
      <c r="AI849" s="348"/>
      <c r="AJ849" s="348"/>
      <c r="AK849" s="348"/>
      <c r="AL849" s="348"/>
      <c r="AM849" s="348"/>
      <c r="AN849" s="348"/>
      <c r="AO849" s="348"/>
      <c r="AP849" s="348"/>
      <c r="AQ849" s="352"/>
      <c r="AR849" s="357"/>
      <c r="AS849" s="357"/>
      <c r="AT849" s="347"/>
      <c r="AU849" s="348"/>
      <c r="AV849" s="348"/>
      <c r="AW849" s="349"/>
      <c r="AX849" s="348"/>
      <c r="AY849" s="348"/>
      <c r="AZ849" s="348"/>
      <c r="BA849" s="348"/>
      <c r="BB849" s="348"/>
      <c r="BC849" s="348"/>
      <c r="BD849" s="348"/>
      <c r="BE849" s="26"/>
      <c r="BF849" s="294"/>
      <c r="BH849" s="302"/>
    </row>
    <row r="850" spans="1:60" x14ac:dyDescent="0.25">
      <c r="A850" s="294"/>
      <c r="B850" s="513">
        <f>'EVOX Top Level BOM'!B254</f>
        <v>0</v>
      </c>
      <c r="C850" s="351">
        <f>'EVOX Top Level BOM'!C254</f>
        <v>0</v>
      </c>
      <c r="D850" s="351">
        <f>'EVOX Top Level BOM'!D254</f>
        <v>0</v>
      </c>
      <c r="E850" s="351">
        <f>'EVOX Top Level BOM'!E254</f>
        <v>0</v>
      </c>
      <c r="F850" s="351">
        <f>'EVOX Top Level BOM'!F254</f>
        <v>0</v>
      </c>
      <c r="G850" s="351">
        <f>'EVOX Top Level BOM'!G254</f>
        <v>0</v>
      </c>
      <c r="H850" s="602">
        <f>'EVOX Top Level BOM'!H254</f>
        <v>0</v>
      </c>
      <c r="I850" s="348">
        <f>'EVOX Top Level BOM'!J254</f>
        <v>0</v>
      </c>
      <c r="J850" s="348">
        <f>'EVOX Top Level BOM'!K254</f>
        <v>0</v>
      </c>
      <c r="K850" s="763"/>
      <c r="L850" s="763"/>
      <c r="M850" s="773"/>
      <c r="N850" s="762"/>
      <c r="O850" s="763"/>
      <c r="P850" s="723"/>
      <c r="Q850" s="458"/>
      <c r="R850" s="513"/>
      <c r="S850" s="348"/>
      <c r="T850" s="348"/>
      <c r="U850" s="348"/>
      <c r="V850" s="348"/>
      <c r="W850" s="348"/>
      <c r="X850" s="351"/>
      <c r="Y850" s="351"/>
      <c r="Z850" s="351"/>
      <c r="AA850" s="351"/>
      <c r="AB850" s="351"/>
      <c r="AC850" s="351"/>
      <c r="AD850" s="348"/>
      <c r="AE850" s="348"/>
      <c r="AF850" s="348"/>
      <c r="AG850" s="352"/>
      <c r="AH850" s="348"/>
      <c r="AI850" s="348"/>
      <c r="AJ850" s="348"/>
      <c r="AK850" s="348"/>
      <c r="AL850" s="348"/>
      <c r="AM850" s="348"/>
      <c r="AN850" s="348"/>
      <c r="AO850" s="348"/>
      <c r="AP850" s="348"/>
      <c r="AQ850" s="352"/>
      <c r="AR850" s="357"/>
      <c r="AS850" s="357"/>
      <c r="AT850" s="347"/>
      <c r="AU850" s="348"/>
      <c r="AV850" s="348"/>
      <c r="AW850" s="349"/>
      <c r="AX850" s="348"/>
      <c r="AY850" s="348"/>
      <c r="AZ850" s="348"/>
      <c r="BA850" s="348"/>
      <c r="BB850" s="348"/>
      <c r="BC850" s="348"/>
      <c r="BD850" s="348"/>
      <c r="BE850" s="26"/>
      <c r="BF850" s="294"/>
      <c r="BH850" s="302"/>
    </row>
    <row r="851" spans="1:60" x14ac:dyDescent="0.25">
      <c r="A851" s="294"/>
      <c r="B851" s="513">
        <f>'EVOX Top Level BOM'!B255</f>
        <v>0</v>
      </c>
      <c r="C851" s="351">
        <f>'EVOX Top Level BOM'!C255</f>
        <v>0</v>
      </c>
      <c r="D851" s="351">
        <f>'EVOX Top Level BOM'!D255</f>
        <v>0</v>
      </c>
      <c r="E851" s="351">
        <f>'EVOX Top Level BOM'!E255</f>
        <v>0</v>
      </c>
      <c r="F851" s="351">
        <f>'EVOX Top Level BOM'!F255</f>
        <v>0</v>
      </c>
      <c r="G851" s="351">
        <f>'EVOX Top Level BOM'!G255</f>
        <v>0</v>
      </c>
      <c r="H851" s="602">
        <f>'EVOX Top Level BOM'!H255</f>
        <v>0</v>
      </c>
      <c r="I851" s="348">
        <f>'EVOX Top Level BOM'!J255</f>
        <v>0</v>
      </c>
      <c r="J851" s="348">
        <f>'EVOX Top Level BOM'!K255</f>
        <v>0</v>
      </c>
      <c r="K851" s="763"/>
      <c r="L851" s="763"/>
      <c r="M851" s="773"/>
      <c r="N851" s="762"/>
      <c r="O851" s="763"/>
      <c r="P851" s="723"/>
      <c r="Q851" s="458"/>
      <c r="R851" s="513"/>
      <c r="S851" s="348"/>
      <c r="T851" s="348"/>
      <c r="U851" s="348"/>
      <c r="V851" s="348"/>
      <c r="W851" s="348"/>
      <c r="X851" s="351"/>
      <c r="Y851" s="351"/>
      <c r="Z851" s="351"/>
      <c r="AA851" s="351"/>
      <c r="AB851" s="351"/>
      <c r="AC851" s="351"/>
      <c r="AD851" s="348"/>
      <c r="AE851" s="348"/>
      <c r="AF851" s="348"/>
      <c r="AG851" s="352"/>
      <c r="AH851" s="348"/>
      <c r="AI851" s="348"/>
      <c r="AJ851" s="348"/>
      <c r="AK851" s="348"/>
      <c r="AL851" s="348"/>
      <c r="AM851" s="348"/>
      <c r="AN851" s="348"/>
      <c r="AO851" s="348"/>
      <c r="AP851" s="348"/>
      <c r="AQ851" s="352"/>
      <c r="AR851" s="357"/>
      <c r="AS851" s="357"/>
      <c r="AT851" s="347"/>
      <c r="AU851" s="348"/>
      <c r="AV851" s="348"/>
      <c r="AW851" s="349"/>
      <c r="AX851" s="348"/>
      <c r="AY851" s="348"/>
      <c r="AZ851" s="348"/>
      <c r="BA851" s="348"/>
      <c r="BB851" s="348"/>
      <c r="BC851" s="348"/>
      <c r="BD851" s="348"/>
      <c r="BE851" s="26"/>
      <c r="BF851" s="294"/>
      <c r="BH851" s="302"/>
    </row>
    <row r="852" spans="1:60" x14ac:dyDescent="0.25">
      <c r="A852" s="294"/>
      <c r="B852" s="513">
        <f>'EVOX Top Level BOM'!B256</f>
        <v>0</v>
      </c>
      <c r="C852" s="351">
        <f>'EVOX Top Level BOM'!C256</f>
        <v>0</v>
      </c>
      <c r="D852" s="351">
        <f>'EVOX Top Level BOM'!D256</f>
        <v>0</v>
      </c>
      <c r="E852" s="351">
        <f>'EVOX Top Level BOM'!E256</f>
        <v>0</v>
      </c>
      <c r="F852" s="351">
        <f>'EVOX Top Level BOM'!F256</f>
        <v>0</v>
      </c>
      <c r="G852" s="351">
        <f>'EVOX Top Level BOM'!G256</f>
        <v>0</v>
      </c>
      <c r="H852" s="602">
        <f>'EVOX Top Level BOM'!H256</f>
        <v>0</v>
      </c>
      <c r="I852" s="348">
        <f>'EVOX Top Level BOM'!J256</f>
        <v>0</v>
      </c>
      <c r="J852" s="348">
        <f>'EVOX Top Level BOM'!K256</f>
        <v>0</v>
      </c>
      <c r="K852" s="763"/>
      <c r="L852" s="763"/>
      <c r="M852" s="773"/>
      <c r="N852" s="762"/>
      <c r="O852" s="763"/>
      <c r="P852" s="723"/>
      <c r="Q852" s="458"/>
      <c r="R852" s="513"/>
      <c r="S852" s="348"/>
      <c r="T852" s="348"/>
      <c r="U852" s="348"/>
      <c r="V852" s="348"/>
      <c r="W852" s="348"/>
      <c r="X852" s="351"/>
      <c r="Y852" s="351"/>
      <c r="Z852" s="351"/>
      <c r="AA852" s="351"/>
      <c r="AB852" s="351"/>
      <c r="AC852" s="351"/>
      <c r="AD852" s="348"/>
      <c r="AE852" s="348"/>
      <c r="AF852" s="348"/>
      <c r="AG852" s="352"/>
      <c r="AH852" s="348"/>
      <c r="AI852" s="348"/>
      <c r="AJ852" s="348"/>
      <c r="AK852" s="348"/>
      <c r="AL852" s="348"/>
      <c r="AM852" s="348"/>
      <c r="AN852" s="348"/>
      <c r="AO852" s="348"/>
      <c r="AP852" s="348"/>
      <c r="AQ852" s="352"/>
      <c r="AR852" s="357"/>
      <c r="AS852" s="357"/>
      <c r="AT852" s="347"/>
      <c r="AU852" s="348"/>
      <c r="AV852" s="348"/>
      <c r="AW852" s="349"/>
      <c r="AX852" s="348"/>
      <c r="AY852" s="348"/>
      <c r="AZ852" s="348"/>
      <c r="BA852" s="348"/>
      <c r="BB852" s="348"/>
      <c r="BC852" s="348"/>
      <c r="BD852" s="348"/>
      <c r="BE852" s="26"/>
      <c r="BF852" s="294"/>
      <c r="BH852" s="302"/>
    </row>
    <row r="853" spans="1:60" x14ac:dyDescent="0.25">
      <c r="A853" s="294"/>
      <c r="B853" s="513">
        <f>'EVOX Top Level BOM'!B257</f>
        <v>0</v>
      </c>
      <c r="C853" s="351">
        <f>'EVOX Top Level BOM'!C257</f>
        <v>0</v>
      </c>
      <c r="D853" s="351">
        <f>'EVOX Top Level BOM'!D257</f>
        <v>0</v>
      </c>
      <c r="E853" s="351">
        <f>'EVOX Top Level BOM'!E257</f>
        <v>0</v>
      </c>
      <c r="F853" s="351">
        <f>'EVOX Top Level BOM'!F257</f>
        <v>0</v>
      </c>
      <c r="G853" s="351">
        <f>'EVOX Top Level BOM'!G257</f>
        <v>0</v>
      </c>
      <c r="H853" s="602">
        <f>'EVOX Top Level BOM'!H257</f>
        <v>0</v>
      </c>
      <c r="I853" s="348">
        <f>'EVOX Top Level BOM'!J257</f>
        <v>0</v>
      </c>
      <c r="J853" s="348">
        <f>'EVOX Top Level BOM'!K257</f>
        <v>0</v>
      </c>
      <c r="K853" s="763"/>
      <c r="L853" s="763"/>
      <c r="M853" s="773"/>
      <c r="N853" s="762"/>
      <c r="O853" s="763"/>
      <c r="P853" s="723"/>
      <c r="Q853" s="458"/>
      <c r="R853" s="513"/>
      <c r="S853" s="348"/>
      <c r="T853" s="348"/>
      <c r="U853" s="348"/>
      <c r="V853" s="348"/>
      <c r="W853" s="348"/>
      <c r="X853" s="351"/>
      <c r="Y853" s="351"/>
      <c r="Z853" s="351"/>
      <c r="AA853" s="351"/>
      <c r="AB853" s="351"/>
      <c r="AC853" s="351"/>
      <c r="AD853" s="348"/>
      <c r="AE853" s="348"/>
      <c r="AF853" s="348"/>
      <c r="AG853" s="352"/>
      <c r="AH853" s="348"/>
      <c r="AI853" s="348"/>
      <c r="AJ853" s="348"/>
      <c r="AK853" s="348"/>
      <c r="AL853" s="348"/>
      <c r="AM853" s="348"/>
      <c r="AN853" s="348"/>
      <c r="AO853" s="348"/>
      <c r="AP853" s="348"/>
      <c r="AQ853" s="352"/>
      <c r="AR853" s="357"/>
      <c r="AS853" s="357"/>
      <c r="AT853" s="347"/>
      <c r="AU853" s="348"/>
      <c r="AV853" s="348"/>
      <c r="AW853" s="349"/>
      <c r="AX853" s="348"/>
      <c r="AY853" s="348"/>
      <c r="AZ853" s="348"/>
      <c r="BA853" s="348"/>
      <c r="BB853" s="348"/>
      <c r="BC853" s="348"/>
      <c r="BD853" s="348"/>
      <c r="BE853" s="26"/>
      <c r="BF853" s="294"/>
      <c r="BH853" s="302"/>
    </row>
    <row r="854" spans="1:60" x14ac:dyDescent="0.25">
      <c r="A854" s="294"/>
      <c r="B854" s="513">
        <f>'EVOX Top Level BOM'!B258</f>
        <v>0</v>
      </c>
      <c r="C854" s="351">
        <f>'EVOX Top Level BOM'!C258</f>
        <v>0</v>
      </c>
      <c r="D854" s="351">
        <f>'EVOX Top Level BOM'!D258</f>
        <v>0</v>
      </c>
      <c r="E854" s="351">
        <f>'EVOX Top Level BOM'!E258</f>
        <v>0</v>
      </c>
      <c r="F854" s="351">
        <f>'EVOX Top Level BOM'!F258</f>
        <v>0</v>
      </c>
      <c r="G854" s="351">
        <f>'EVOX Top Level BOM'!G258</f>
        <v>0</v>
      </c>
      <c r="H854" s="602">
        <f>'EVOX Top Level BOM'!H258</f>
        <v>0</v>
      </c>
      <c r="I854" s="348">
        <f>'EVOX Top Level BOM'!J258</f>
        <v>0</v>
      </c>
      <c r="J854" s="348">
        <f>'EVOX Top Level BOM'!K258</f>
        <v>0</v>
      </c>
      <c r="K854" s="763"/>
      <c r="L854" s="763"/>
      <c r="M854" s="773"/>
      <c r="N854" s="762"/>
      <c r="O854" s="763"/>
      <c r="P854" s="723"/>
      <c r="Q854" s="458"/>
      <c r="R854" s="513"/>
      <c r="S854" s="348"/>
      <c r="T854" s="348"/>
      <c r="U854" s="348"/>
      <c r="V854" s="348"/>
      <c r="W854" s="348"/>
      <c r="X854" s="351"/>
      <c r="Y854" s="351"/>
      <c r="Z854" s="351"/>
      <c r="AA854" s="351"/>
      <c r="AB854" s="351"/>
      <c r="AC854" s="351"/>
      <c r="AD854" s="348"/>
      <c r="AE854" s="348"/>
      <c r="AF854" s="348"/>
      <c r="AG854" s="352"/>
      <c r="AH854" s="348"/>
      <c r="AI854" s="348"/>
      <c r="AJ854" s="348"/>
      <c r="AK854" s="348"/>
      <c r="AL854" s="348"/>
      <c r="AM854" s="348"/>
      <c r="AN854" s="348"/>
      <c r="AO854" s="348"/>
      <c r="AP854" s="348"/>
      <c r="AQ854" s="352"/>
      <c r="AR854" s="357"/>
      <c r="AS854" s="357"/>
      <c r="AT854" s="347"/>
      <c r="AU854" s="348"/>
      <c r="AV854" s="348"/>
      <c r="AW854" s="349"/>
      <c r="AX854" s="348"/>
      <c r="AY854" s="348"/>
      <c r="AZ854" s="348"/>
      <c r="BA854" s="348"/>
      <c r="BB854" s="348"/>
      <c r="BC854" s="348"/>
      <c r="BD854" s="348"/>
      <c r="BE854" s="26"/>
      <c r="BF854" s="294"/>
      <c r="BH854" s="302"/>
    </row>
    <row r="855" spans="1:60" x14ac:dyDescent="0.25">
      <c r="A855" s="294"/>
      <c r="B855" s="513">
        <f>'EVOX Top Level BOM'!B259</f>
        <v>0</v>
      </c>
      <c r="C855" s="351">
        <f>'EVOX Top Level BOM'!C259</f>
        <v>0</v>
      </c>
      <c r="D855" s="351">
        <f>'EVOX Top Level BOM'!D259</f>
        <v>0</v>
      </c>
      <c r="E855" s="351">
        <f>'EVOX Top Level BOM'!E259</f>
        <v>0</v>
      </c>
      <c r="F855" s="351">
        <f>'EVOX Top Level BOM'!F259</f>
        <v>0</v>
      </c>
      <c r="G855" s="351">
        <f>'EVOX Top Level BOM'!G259</f>
        <v>0</v>
      </c>
      <c r="H855" s="602">
        <f>'EVOX Top Level BOM'!H259</f>
        <v>0</v>
      </c>
      <c r="I855" s="348">
        <f>'EVOX Top Level BOM'!J259</f>
        <v>0</v>
      </c>
      <c r="J855" s="348">
        <f>'EVOX Top Level BOM'!K259</f>
        <v>0</v>
      </c>
      <c r="K855" s="763"/>
      <c r="L855" s="763"/>
      <c r="M855" s="773"/>
      <c r="N855" s="764"/>
      <c r="O855" s="763"/>
      <c r="P855" s="723"/>
      <c r="Q855" s="458"/>
      <c r="R855" s="513"/>
      <c r="S855" s="348"/>
      <c r="T855" s="348"/>
      <c r="U855" s="348"/>
      <c r="V855" s="348"/>
      <c r="W855" s="348"/>
      <c r="X855" s="351"/>
      <c r="Y855" s="351"/>
      <c r="Z855" s="351"/>
      <c r="AA855" s="351"/>
      <c r="AB855" s="351"/>
      <c r="AC855" s="351"/>
      <c r="AD855" s="349"/>
      <c r="AE855" s="348"/>
      <c r="AF855" s="348"/>
      <c r="AG855" s="352"/>
      <c r="AH855" s="351"/>
      <c r="AI855" s="351"/>
      <c r="AJ855" s="351"/>
      <c r="AK855" s="351"/>
      <c r="AL855" s="351"/>
      <c r="AM855" s="348"/>
      <c r="AN855" s="348"/>
      <c r="AO855" s="348"/>
      <c r="AP855" s="348"/>
      <c r="AQ855" s="352"/>
      <c r="AR855" s="357"/>
      <c r="AS855" s="357"/>
      <c r="AT855" s="347"/>
      <c r="AU855" s="348"/>
      <c r="AV855" s="348"/>
      <c r="AW855" s="349"/>
      <c r="AX855" s="348"/>
      <c r="AY855" s="348"/>
      <c r="AZ855" s="348"/>
      <c r="BA855" s="348"/>
      <c r="BB855" s="348"/>
      <c r="BC855" s="348"/>
      <c r="BD855" s="348"/>
      <c r="BE855" s="26"/>
      <c r="BF855" s="294"/>
      <c r="BH855" s="302"/>
    </row>
    <row r="856" spans="1:60" x14ac:dyDescent="0.25">
      <c r="A856" s="294"/>
      <c r="B856" s="513">
        <f>'EVOX Top Level BOM'!B260</f>
        <v>0</v>
      </c>
      <c r="C856" s="351">
        <f>'EVOX Top Level BOM'!C260</f>
        <v>0</v>
      </c>
      <c r="D856" s="351">
        <f>'EVOX Top Level BOM'!D260</f>
        <v>0</v>
      </c>
      <c r="E856" s="351">
        <f>'EVOX Top Level BOM'!E260</f>
        <v>0</v>
      </c>
      <c r="F856" s="351">
        <f>'EVOX Top Level BOM'!F260</f>
        <v>0</v>
      </c>
      <c r="G856" s="351">
        <f>'EVOX Top Level BOM'!G260</f>
        <v>0</v>
      </c>
      <c r="H856" s="602">
        <f>'EVOX Top Level BOM'!H260</f>
        <v>0</v>
      </c>
      <c r="I856" s="348">
        <f>'EVOX Top Level BOM'!J260</f>
        <v>0</v>
      </c>
      <c r="J856" s="348">
        <f>'EVOX Top Level BOM'!K260</f>
        <v>0</v>
      </c>
      <c r="K856" s="763"/>
      <c r="L856" s="763"/>
      <c r="M856" s="773"/>
      <c r="N856" s="762"/>
      <c r="O856" s="763"/>
      <c r="P856" s="723"/>
      <c r="Q856" s="458"/>
      <c r="R856" s="513"/>
      <c r="S856" s="348"/>
      <c r="T856" s="348"/>
      <c r="U856" s="348"/>
      <c r="V856" s="348"/>
      <c r="W856" s="348"/>
      <c r="X856" s="351"/>
      <c r="Y856" s="351"/>
      <c r="Z856" s="351"/>
      <c r="AA856" s="351"/>
      <c r="AB856" s="351"/>
      <c r="AC856" s="351"/>
      <c r="AD856" s="348"/>
      <c r="AE856" s="348"/>
      <c r="AF856" s="348"/>
      <c r="AG856" s="352"/>
      <c r="AH856" s="348"/>
      <c r="AI856" s="348"/>
      <c r="AJ856" s="348"/>
      <c r="AK856" s="348"/>
      <c r="AL856" s="348"/>
      <c r="AM856" s="348"/>
      <c r="AN856" s="348"/>
      <c r="AO856" s="348"/>
      <c r="AP856" s="348"/>
      <c r="AQ856" s="352"/>
      <c r="AR856" s="357"/>
      <c r="AS856" s="357"/>
      <c r="AT856" s="347"/>
      <c r="AU856" s="348"/>
      <c r="AV856" s="348"/>
      <c r="AW856" s="349"/>
      <c r="AX856" s="348"/>
      <c r="AY856" s="348"/>
      <c r="AZ856" s="348"/>
      <c r="BA856" s="348"/>
      <c r="BB856" s="348"/>
      <c r="BC856" s="348"/>
      <c r="BD856" s="348"/>
      <c r="BE856" s="26"/>
      <c r="BF856" s="294"/>
      <c r="BH856" s="302"/>
    </row>
    <row r="857" spans="1:60" x14ac:dyDescent="0.25">
      <c r="A857" s="294"/>
      <c r="B857" s="513">
        <f>'EVOX Top Level BOM'!B261</f>
        <v>0</v>
      </c>
      <c r="C857" s="351">
        <f>'EVOX Top Level BOM'!C261</f>
        <v>0</v>
      </c>
      <c r="D857" s="351">
        <f>'EVOX Top Level BOM'!D261</f>
        <v>0</v>
      </c>
      <c r="E857" s="351">
        <f>'EVOX Top Level BOM'!E261</f>
        <v>0</v>
      </c>
      <c r="F857" s="351">
        <f>'EVOX Top Level BOM'!F261</f>
        <v>0</v>
      </c>
      <c r="G857" s="351">
        <f>'EVOX Top Level BOM'!G261</f>
        <v>0</v>
      </c>
      <c r="H857" s="602">
        <f>'EVOX Top Level BOM'!H261</f>
        <v>0</v>
      </c>
      <c r="I857" s="348">
        <f>'EVOX Top Level BOM'!J261</f>
        <v>0</v>
      </c>
      <c r="J857" s="348">
        <f>'EVOX Top Level BOM'!K261</f>
        <v>0</v>
      </c>
      <c r="K857" s="763"/>
      <c r="L857" s="763"/>
      <c r="M857" s="773"/>
      <c r="N857" s="762"/>
      <c r="O857" s="763"/>
      <c r="P857" s="723"/>
      <c r="Q857" s="458"/>
      <c r="R857" s="513"/>
      <c r="S857" s="348"/>
      <c r="T857" s="348"/>
      <c r="U857" s="348"/>
      <c r="V857" s="348"/>
      <c r="W857" s="348"/>
      <c r="X857" s="351"/>
      <c r="Y857" s="351"/>
      <c r="Z857" s="351"/>
      <c r="AA857" s="351"/>
      <c r="AB857" s="351"/>
      <c r="AC857" s="351"/>
      <c r="AD857" s="348"/>
      <c r="AE857" s="348"/>
      <c r="AF857" s="348"/>
      <c r="AG857" s="352"/>
      <c r="AH857" s="348"/>
      <c r="AI857" s="348"/>
      <c r="AJ857" s="348"/>
      <c r="AK857" s="348"/>
      <c r="AL857" s="348"/>
      <c r="AM857" s="348"/>
      <c r="AN857" s="348"/>
      <c r="AO857" s="348"/>
      <c r="AP857" s="348"/>
      <c r="AQ857" s="352"/>
      <c r="AR857" s="357"/>
      <c r="AS857" s="357"/>
      <c r="AT857" s="347"/>
      <c r="AU857" s="348"/>
      <c r="AV857" s="348"/>
      <c r="AW857" s="349"/>
      <c r="AX857" s="348"/>
      <c r="AY857" s="348"/>
      <c r="AZ857" s="348"/>
      <c r="BA857" s="348"/>
      <c r="BB857" s="348"/>
      <c r="BC857" s="348"/>
      <c r="BD857" s="348"/>
      <c r="BE857" s="26"/>
      <c r="BF857" s="294"/>
    </row>
    <row r="858" spans="1:60" x14ac:dyDescent="0.25">
      <c r="A858" s="294"/>
      <c r="B858" s="513">
        <f>'EVOX Top Level BOM'!B262</f>
        <v>0</v>
      </c>
      <c r="C858" s="351">
        <f>'EVOX Top Level BOM'!C262</f>
        <v>0</v>
      </c>
      <c r="D858" s="351">
        <f>'EVOX Top Level BOM'!D262</f>
        <v>0</v>
      </c>
      <c r="E858" s="351">
        <f>'EVOX Top Level BOM'!E262</f>
        <v>0</v>
      </c>
      <c r="F858" s="351">
        <f>'EVOX Top Level BOM'!F262</f>
        <v>0</v>
      </c>
      <c r="G858" s="351">
        <f>'EVOX Top Level BOM'!G262</f>
        <v>0</v>
      </c>
      <c r="H858" s="602">
        <f>'EVOX Top Level BOM'!H262</f>
        <v>0</v>
      </c>
      <c r="I858" s="348">
        <f>'EVOX Top Level BOM'!J262</f>
        <v>0</v>
      </c>
      <c r="J858" s="348">
        <f>'EVOX Top Level BOM'!K262</f>
        <v>0</v>
      </c>
      <c r="K858" s="763"/>
      <c r="L858" s="763"/>
      <c r="M858" s="773"/>
      <c r="N858" s="762"/>
      <c r="O858" s="763"/>
      <c r="P858" s="723"/>
      <c r="Q858" s="458"/>
      <c r="R858" s="513"/>
      <c r="S858" s="348"/>
      <c r="T858" s="348"/>
      <c r="U858" s="348"/>
      <c r="V858" s="348"/>
      <c r="W858" s="348"/>
      <c r="X858" s="351"/>
      <c r="Y858" s="351"/>
      <c r="Z858" s="351"/>
      <c r="AA858" s="351"/>
      <c r="AB858" s="351"/>
      <c r="AC858" s="351"/>
      <c r="AD858" s="348"/>
      <c r="AE858" s="348"/>
      <c r="AF858" s="348"/>
      <c r="AG858" s="352"/>
      <c r="AH858" s="348"/>
      <c r="AI858" s="348"/>
      <c r="AJ858" s="348"/>
      <c r="AK858" s="348"/>
      <c r="AL858" s="348"/>
      <c r="AM858" s="348"/>
      <c r="AN858" s="348"/>
      <c r="AO858" s="348"/>
      <c r="AP858" s="348"/>
      <c r="AQ858" s="352"/>
      <c r="AR858" s="357"/>
      <c r="AS858" s="357"/>
      <c r="AT858" s="347"/>
      <c r="AU858" s="348"/>
      <c r="AV858" s="348"/>
      <c r="AW858" s="349"/>
      <c r="AX858" s="348"/>
      <c r="AY858" s="348"/>
      <c r="AZ858" s="348"/>
      <c r="BA858" s="348"/>
      <c r="BB858" s="348"/>
      <c r="BC858" s="348"/>
      <c r="BD858" s="348"/>
      <c r="BE858" s="26"/>
      <c r="BF858" s="294"/>
    </row>
    <row r="859" spans="1:60" x14ac:dyDescent="0.25">
      <c r="A859" s="294"/>
      <c r="B859" s="513">
        <f>'EVOX Top Level BOM'!B263</f>
        <v>0</v>
      </c>
      <c r="C859" s="351">
        <f>'EVOX Top Level BOM'!C263</f>
        <v>0</v>
      </c>
      <c r="D859" s="351">
        <f>'EVOX Top Level BOM'!D263</f>
        <v>0</v>
      </c>
      <c r="E859" s="351">
        <f>'EVOX Top Level BOM'!E263</f>
        <v>0</v>
      </c>
      <c r="F859" s="351">
        <f>'EVOX Top Level BOM'!F263</f>
        <v>0</v>
      </c>
      <c r="G859" s="351">
        <f>'EVOX Top Level BOM'!G263</f>
        <v>0</v>
      </c>
      <c r="H859" s="602">
        <f>'EVOX Top Level BOM'!H263</f>
        <v>0</v>
      </c>
      <c r="I859" s="348">
        <f>'EVOX Top Level BOM'!J263</f>
        <v>0</v>
      </c>
      <c r="J859" s="348">
        <f>'EVOX Top Level BOM'!K263</f>
        <v>0</v>
      </c>
      <c r="K859" s="763"/>
      <c r="L859" s="763"/>
      <c r="M859" s="773"/>
      <c r="N859" s="762"/>
      <c r="O859" s="763"/>
      <c r="P859" s="723"/>
      <c r="Q859" s="458"/>
      <c r="R859" s="513"/>
      <c r="S859" s="348"/>
      <c r="T859" s="348"/>
      <c r="U859" s="348"/>
      <c r="V859" s="348"/>
      <c r="W859" s="348"/>
      <c r="X859" s="351"/>
      <c r="Y859" s="351"/>
      <c r="Z859" s="351"/>
      <c r="AA859" s="351"/>
      <c r="AB859" s="351"/>
      <c r="AC859" s="351"/>
      <c r="AD859" s="348"/>
      <c r="AE859" s="348"/>
      <c r="AF859" s="348"/>
      <c r="AG859" s="352"/>
      <c r="AH859" s="351"/>
      <c r="AI859" s="351"/>
      <c r="AJ859" s="351"/>
      <c r="AK859" s="351"/>
      <c r="AL859" s="351"/>
      <c r="AM859" s="348"/>
      <c r="AN859" s="348"/>
      <c r="AO859" s="348"/>
      <c r="AP859" s="348"/>
      <c r="AQ859" s="352"/>
      <c r="AR859" s="357"/>
      <c r="AS859" s="357"/>
      <c r="AT859" s="347"/>
      <c r="AU859" s="348"/>
      <c r="AV859" s="348"/>
      <c r="AW859" s="349"/>
      <c r="AX859" s="348"/>
      <c r="AY859" s="348"/>
      <c r="AZ859" s="348"/>
      <c r="BA859" s="348"/>
      <c r="BB859" s="348"/>
      <c r="BC859" s="348"/>
      <c r="BD859" s="348"/>
      <c r="BE859" s="26"/>
      <c r="BF859" s="294"/>
    </row>
    <row r="860" spans="1:60" x14ac:dyDescent="0.25">
      <c r="A860" s="294"/>
      <c r="B860" s="513">
        <f>'EVOX Top Level BOM'!B264</f>
        <v>0</v>
      </c>
      <c r="C860" s="351">
        <f>'EVOX Top Level BOM'!C264</f>
        <v>0</v>
      </c>
      <c r="D860" s="351">
        <f>'EVOX Top Level BOM'!D264</f>
        <v>0</v>
      </c>
      <c r="E860" s="351">
        <f>'EVOX Top Level BOM'!E264</f>
        <v>0</v>
      </c>
      <c r="F860" s="351">
        <f>'EVOX Top Level BOM'!F264</f>
        <v>0</v>
      </c>
      <c r="G860" s="351">
        <f>'EVOX Top Level BOM'!G264</f>
        <v>0</v>
      </c>
      <c r="H860" s="602">
        <f>'EVOX Top Level BOM'!H264</f>
        <v>0</v>
      </c>
      <c r="I860" s="348">
        <f>'EVOX Top Level BOM'!J264</f>
        <v>0</v>
      </c>
      <c r="J860" s="348">
        <f>'EVOX Top Level BOM'!K264</f>
        <v>0</v>
      </c>
      <c r="K860" s="763"/>
      <c r="L860" s="763"/>
      <c r="M860" s="773"/>
      <c r="N860" s="762"/>
      <c r="O860" s="763"/>
      <c r="P860" s="723"/>
      <c r="Q860" s="458"/>
      <c r="R860" s="513"/>
      <c r="S860" s="348"/>
      <c r="T860" s="348"/>
      <c r="U860" s="348"/>
      <c r="V860" s="348"/>
      <c r="W860" s="348"/>
      <c r="X860" s="351"/>
      <c r="Y860" s="351"/>
      <c r="Z860" s="351"/>
      <c r="AA860" s="351"/>
      <c r="AB860" s="351"/>
      <c r="AC860" s="351"/>
      <c r="AD860" s="348"/>
      <c r="AE860" s="348"/>
      <c r="AF860" s="348"/>
      <c r="AG860" s="352"/>
      <c r="AH860" s="351"/>
      <c r="AI860" s="351"/>
      <c r="AJ860" s="351"/>
      <c r="AK860" s="351"/>
      <c r="AL860" s="351"/>
      <c r="AM860" s="348"/>
      <c r="AN860" s="348"/>
      <c r="AO860" s="348"/>
      <c r="AP860" s="348"/>
      <c r="AQ860" s="352"/>
      <c r="AR860" s="357"/>
      <c r="AS860" s="357"/>
      <c r="AT860" s="347"/>
      <c r="AU860" s="348"/>
      <c r="AV860" s="348"/>
      <c r="AW860" s="349"/>
      <c r="AX860" s="348"/>
      <c r="AY860" s="348"/>
      <c r="AZ860" s="348"/>
      <c r="BA860" s="348"/>
      <c r="BB860" s="348"/>
      <c r="BC860" s="348"/>
      <c r="BD860" s="348"/>
      <c r="BE860" s="26"/>
      <c r="BF860" s="294"/>
    </row>
    <row r="861" spans="1:60" x14ac:dyDescent="0.25">
      <c r="A861" s="294"/>
      <c r="B861" s="513">
        <f>'EVOX Top Level BOM'!B265</f>
        <v>0</v>
      </c>
      <c r="C861" s="351">
        <f>'EVOX Top Level BOM'!C265</f>
        <v>0</v>
      </c>
      <c r="D861" s="351">
        <f>'EVOX Top Level BOM'!D265</f>
        <v>0</v>
      </c>
      <c r="E861" s="351">
        <f>'EVOX Top Level BOM'!E265</f>
        <v>0</v>
      </c>
      <c r="F861" s="351">
        <f>'EVOX Top Level BOM'!F265</f>
        <v>0</v>
      </c>
      <c r="G861" s="351">
        <f>'EVOX Top Level BOM'!G265</f>
        <v>0</v>
      </c>
      <c r="H861" s="602">
        <f>'EVOX Top Level BOM'!H265</f>
        <v>0</v>
      </c>
      <c r="I861" s="348">
        <f>'EVOX Top Level BOM'!J265</f>
        <v>0</v>
      </c>
      <c r="J861" s="348">
        <f>'EVOX Top Level BOM'!K265</f>
        <v>0</v>
      </c>
      <c r="K861" s="763"/>
      <c r="L861" s="763"/>
      <c r="M861" s="773"/>
      <c r="N861" s="762"/>
      <c r="O861" s="763"/>
      <c r="P861" s="723"/>
      <c r="Q861" s="458"/>
      <c r="R861" s="513"/>
      <c r="S861" s="348"/>
      <c r="T861" s="348"/>
      <c r="U861" s="348"/>
      <c r="V861" s="348"/>
      <c r="W861" s="348"/>
      <c r="X861" s="351"/>
      <c r="Y861" s="351"/>
      <c r="Z861" s="351"/>
      <c r="AA861" s="351"/>
      <c r="AB861" s="351"/>
      <c r="AC861" s="351"/>
      <c r="AD861" s="348"/>
      <c r="AE861" s="348"/>
      <c r="AF861" s="348"/>
      <c r="AG861" s="352"/>
      <c r="AH861" s="348"/>
      <c r="AI861" s="348"/>
      <c r="AJ861" s="348"/>
      <c r="AK861" s="348"/>
      <c r="AL861" s="348"/>
      <c r="AM861" s="348"/>
      <c r="AN861" s="348"/>
      <c r="AO861" s="348"/>
      <c r="AP861" s="348"/>
      <c r="AQ861" s="352"/>
      <c r="AR861" s="357"/>
      <c r="AS861" s="357"/>
      <c r="AT861" s="347"/>
      <c r="AU861" s="348"/>
      <c r="AV861" s="348"/>
      <c r="AW861" s="349"/>
      <c r="AX861" s="348"/>
      <c r="AY861" s="348"/>
      <c r="AZ861" s="348"/>
      <c r="BA861" s="348"/>
      <c r="BB861" s="348"/>
      <c r="BC861" s="348"/>
      <c r="BD861" s="348"/>
      <c r="BE861" s="26"/>
      <c r="BF861" s="294"/>
    </row>
    <row r="862" spans="1:60" x14ac:dyDescent="0.25">
      <c r="A862" s="294"/>
      <c r="B862" s="513">
        <f>'EVOX Top Level BOM'!B266</f>
        <v>0</v>
      </c>
      <c r="C862" s="351">
        <f>'EVOX Top Level BOM'!C266</f>
        <v>0</v>
      </c>
      <c r="D862" s="351">
        <f>'EVOX Top Level BOM'!D266</f>
        <v>0</v>
      </c>
      <c r="E862" s="351">
        <f>'EVOX Top Level BOM'!E266</f>
        <v>0</v>
      </c>
      <c r="F862" s="351">
        <f>'EVOX Top Level BOM'!F266</f>
        <v>0</v>
      </c>
      <c r="G862" s="351">
        <f>'EVOX Top Level BOM'!G266</f>
        <v>0</v>
      </c>
      <c r="H862" s="602">
        <f>'EVOX Top Level BOM'!H266</f>
        <v>0</v>
      </c>
      <c r="I862" s="348">
        <f>'EVOX Top Level BOM'!J266</f>
        <v>0</v>
      </c>
      <c r="J862" s="348">
        <f>'EVOX Top Level BOM'!K266</f>
        <v>0</v>
      </c>
      <c r="K862" s="763"/>
      <c r="L862" s="763"/>
      <c r="M862" s="773"/>
      <c r="N862" s="762"/>
      <c r="O862" s="763"/>
      <c r="P862" s="723"/>
      <c r="Q862" s="458"/>
      <c r="R862" s="513"/>
      <c r="S862" s="348"/>
      <c r="T862" s="348"/>
      <c r="U862" s="348"/>
      <c r="V862" s="348"/>
      <c r="W862" s="348"/>
      <c r="X862" s="351"/>
      <c r="Y862" s="351"/>
      <c r="Z862" s="351"/>
      <c r="AA862" s="351"/>
      <c r="AB862" s="351"/>
      <c r="AC862" s="351"/>
      <c r="AD862" s="348"/>
      <c r="AE862" s="348"/>
      <c r="AF862" s="348"/>
      <c r="AG862" s="352"/>
      <c r="AH862" s="348"/>
      <c r="AI862" s="348"/>
      <c r="AJ862" s="348"/>
      <c r="AK862" s="348"/>
      <c r="AL862" s="348"/>
      <c r="AM862" s="348"/>
      <c r="AN862" s="348"/>
      <c r="AO862" s="348"/>
      <c r="AP862" s="348"/>
      <c r="AQ862" s="352"/>
      <c r="AR862" s="357"/>
      <c r="AS862" s="357"/>
      <c r="AT862" s="347"/>
      <c r="AU862" s="348"/>
      <c r="AV862" s="348"/>
      <c r="AW862" s="349"/>
      <c r="AX862" s="348"/>
      <c r="AY862" s="348"/>
      <c r="AZ862" s="348"/>
      <c r="BA862" s="348"/>
      <c r="BB862" s="348"/>
      <c r="BC862" s="348"/>
      <c r="BD862" s="348"/>
      <c r="BE862" s="26"/>
      <c r="BF862" s="294"/>
    </row>
    <row r="863" spans="1:60" x14ac:dyDescent="0.25">
      <c r="A863" s="294"/>
      <c r="B863" s="513">
        <f>'EVOX Top Level BOM'!B267</f>
        <v>0</v>
      </c>
      <c r="C863" s="351">
        <f>'EVOX Top Level BOM'!C267</f>
        <v>0</v>
      </c>
      <c r="D863" s="351">
        <f>'EVOX Top Level BOM'!D267</f>
        <v>0</v>
      </c>
      <c r="E863" s="351">
        <f>'EVOX Top Level BOM'!E267</f>
        <v>0</v>
      </c>
      <c r="F863" s="351">
        <f>'EVOX Top Level BOM'!F267</f>
        <v>0</v>
      </c>
      <c r="G863" s="351">
        <f>'EVOX Top Level BOM'!G267</f>
        <v>0</v>
      </c>
      <c r="H863" s="602">
        <f>'EVOX Top Level BOM'!H267</f>
        <v>0</v>
      </c>
      <c r="I863" s="348">
        <f>'EVOX Top Level BOM'!J267</f>
        <v>0</v>
      </c>
      <c r="J863" s="348">
        <f>'EVOX Top Level BOM'!K267</f>
        <v>0</v>
      </c>
      <c r="K863" s="763"/>
      <c r="L863" s="763"/>
      <c r="M863" s="773"/>
      <c r="N863" s="762"/>
      <c r="O863" s="763"/>
      <c r="P863" s="723"/>
      <c r="Q863" s="458"/>
      <c r="R863" s="513"/>
      <c r="S863" s="348"/>
      <c r="T863" s="348"/>
      <c r="U863" s="348"/>
      <c r="V863" s="348"/>
      <c r="W863" s="348"/>
      <c r="X863" s="351"/>
      <c r="Y863" s="351"/>
      <c r="Z863" s="351"/>
      <c r="AA863" s="351"/>
      <c r="AB863" s="351"/>
      <c r="AC863" s="351"/>
      <c r="AD863" s="348"/>
      <c r="AE863" s="348"/>
      <c r="AF863" s="348"/>
      <c r="AG863" s="352"/>
      <c r="AH863" s="348"/>
      <c r="AI863" s="348"/>
      <c r="AJ863" s="348"/>
      <c r="AK863" s="348"/>
      <c r="AL863" s="348"/>
      <c r="AM863" s="348"/>
      <c r="AN863" s="348"/>
      <c r="AO863" s="348"/>
      <c r="AP863" s="348"/>
      <c r="AQ863" s="352"/>
      <c r="AR863" s="357"/>
      <c r="AS863" s="357"/>
      <c r="AT863" s="347"/>
      <c r="AU863" s="348"/>
      <c r="AV863" s="348"/>
      <c r="AW863" s="349"/>
      <c r="AX863" s="348"/>
      <c r="AY863" s="348"/>
      <c r="AZ863" s="348"/>
      <c r="BA863" s="348"/>
      <c r="BB863" s="348"/>
      <c r="BC863" s="348"/>
      <c r="BD863" s="348"/>
      <c r="BE863" s="26"/>
      <c r="BF863" s="294"/>
    </row>
    <row r="864" spans="1:60" x14ac:dyDescent="0.25">
      <c r="A864" s="294"/>
      <c r="B864" s="513">
        <f>'EVOX Top Level BOM'!B268</f>
        <v>0</v>
      </c>
      <c r="C864" s="351">
        <f>'EVOX Top Level BOM'!C268</f>
        <v>0</v>
      </c>
      <c r="D864" s="351">
        <f>'EVOX Top Level BOM'!D268</f>
        <v>0</v>
      </c>
      <c r="E864" s="351">
        <f>'EVOX Top Level BOM'!E268</f>
        <v>0</v>
      </c>
      <c r="F864" s="351">
        <f>'EVOX Top Level BOM'!F268</f>
        <v>0</v>
      </c>
      <c r="G864" s="351">
        <f>'EVOX Top Level BOM'!G268</f>
        <v>0</v>
      </c>
      <c r="H864" s="602">
        <f>'EVOX Top Level BOM'!H268</f>
        <v>0</v>
      </c>
      <c r="I864" s="348">
        <f>'EVOX Top Level BOM'!J268</f>
        <v>0</v>
      </c>
      <c r="J864" s="348">
        <f>'EVOX Top Level BOM'!K268</f>
        <v>0</v>
      </c>
      <c r="K864" s="763"/>
      <c r="L864" s="763"/>
      <c r="M864" s="773"/>
      <c r="N864" s="764"/>
      <c r="O864" s="763"/>
      <c r="P864" s="723"/>
      <c r="Q864" s="458"/>
      <c r="R864" s="513"/>
      <c r="S864" s="348"/>
      <c r="T864" s="348"/>
      <c r="U864" s="348"/>
      <c r="V864" s="348"/>
      <c r="W864" s="348"/>
      <c r="X864" s="351"/>
      <c r="Y864" s="351"/>
      <c r="Z864" s="351"/>
      <c r="AA864" s="351"/>
      <c r="AB864" s="351"/>
      <c r="AC864" s="351"/>
      <c r="AD864" s="349"/>
      <c r="AE864" s="349"/>
      <c r="AF864" s="349"/>
      <c r="AG864" s="352"/>
      <c r="AH864" s="351"/>
      <c r="AI864" s="351"/>
      <c r="AJ864" s="351"/>
      <c r="AK864" s="351"/>
      <c r="AL864" s="351"/>
      <c r="AM864" s="348"/>
      <c r="AN864" s="348"/>
      <c r="AO864" s="348"/>
      <c r="AP864" s="348"/>
      <c r="AQ864" s="352"/>
      <c r="AR864" s="357"/>
      <c r="AS864" s="357"/>
      <c r="AT864" s="347"/>
      <c r="AU864" s="348"/>
      <c r="AV864" s="348"/>
      <c r="AW864" s="349"/>
      <c r="AX864" s="348"/>
      <c r="AY864" s="348"/>
      <c r="AZ864" s="348"/>
      <c r="BA864" s="348"/>
      <c r="BB864" s="348"/>
      <c r="BC864" s="348"/>
      <c r="BD864" s="348"/>
      <c r="BE864" s="26"/>
      <c r="BF864" s="294"/>
    </row>
    <row r="865" spans="1:58" x14ac:dyDescent="0.25">
      <c r="A865" s="294"/>
      <c r="B865" s="513">
        <f>'EVOX Top Level BOM'!B269</f>
        <v>0</v>
      </c>
      <c r="C865" s="351">
        <f>'EVOX Top Level BOM'!C269</f>
        <v>0</v>
      </c>
      <c r="D865" s="351">
        <f>'EVOX Top Level BOM'!D269</f>
        <v>0</v>
      </c>
      <c r="E865" s="351">
        <f>'EVOX Top Level BOM'!E269</f>
        <v>0</v>
      </c>
      <c r="F865" s="351">
        <f>'EVOX Top Level BOM'!F269</f>
        <v>0</v>
      </c>
      <c r="G865" s="351">
        <f>'EVOX Top Level BOM'!G269</f>
        <v>0</v>
      </c>
      <c r="H865" s="602">
        <f>'EVOX Top Level BOM'!H269</f>
        <v>0</v>
      </c>
      <c r="I865" s="348">
        <f>'EVOX Top Level BOM'!J269</f>
        <v>0</v>
      </c>
      <c r="J865" s="348">
        <f>'EVOX Top Level BOM'!K269</f>
        <v>0</v>
      </c>
      <c r="K865" s="763"/>
      <c r="L865" s="763"/>
      <c r="M865" s="773"/>
      <c r="N865" s="764"/>
      <c r="O865" s="763"/>
      <c r="P865" s="723"/>
      <c r="Q865" s="458"/>
      <c r="R865" s="513"/>
      <c r="S865" s="348"/>
      <c r="T865" s="348"/>
      <c r="U865" s="348"/>
      <c r="V865" s="348"/>
      <c r="W865" s="348"/>
      <c r="X865" s="351"/>
      <c r="Y865" s="351"/>
      <c r="Z865" s="351"/>
      <c r="AA865" s="351"/>
      <c r="AB865" s="351"/>
      <c r="AC865" s="351"/>
      <c r="AD865" s="349"/>
      <c r="AE865" s="349"/>
      <c r="AF865" s="349"/>
      <c r="AG865" s="352"/>
      <c r="AH865" s="351"/>
      <c r="AI865" s="351"/>
      <c r="AJ865" s="351"/>
      <c r="AK865" s="351"/>
      <c r="AL865" s="351"/>
      <c r="AM865" s="348"/>
      <c r="AN865" s="348"/>
      <c r="AO865" s="348"/>
      <c r="AP865" s="348"/>
      <c r="AQ865" s="352"/>
      <c r="AR865" s="357"/>
      <c r="AS865" s="357"/>
      <c r="AT865" s="347"/>
      <c r="AU865" s="348"/>
      <c r="AV865" s="348"/>
      <c r="AW865" s="349"/>
      <c r="AX865" s="348"/>
      <c r="AY865" s="348"/>
      <c r="AZ865" s="348"/>
      <c r="BA865" s="348"/>
      <c r="BB865" s="348"/>
      <c r="BC865" s="348"/>
      <c r="BD865" s="348"/>
      <c r="BE865" s="26"/>
      <c r="BF865" s="294"/>
    </row>
    <row r="866" spans="1:58" x14ac:dyDescent="0.25">
      <c r="A866" s="294"/>
      <c r="B866" s="513">
        <f>'EVOX Top Level BOM'!B270</f>
        <v>0</v>
      </c>
      <c r="C866" s="351">
        <f>'EVOX Top Level BOM'!C270</f>
        <v>0</v>
      </c>
      <c r="D866" s="351">
        <f>'EVOX Top Level BOM'!D270</f>
        <v>0</v>
      </c>
      <c r="E866" s="351">
        <f>'EVOX Top Level BOM'!E270</f>
        <v>0</v>
      </c>
      <c r="F866" s="351">
        <f>'EVOX Top Level BOM'!F270</f>
        <v>0</v>
      </c>
      <c r="G866" s="351">
        <f>'EVOX Top Level BOM'!G270</f>
        <v>0</v>
      </c>
      <c r="H866" s="602">
        <f>'EVOX Top Level BOM'!H270</f>
        <v>0</v>
      </c>
      <c r="I866" s="348">
        <f>'EVOX Top Level BOM'!J270</f>
        <v>0</v>
      </c>
      <c r="J866" s="348">
        <f>'EVOX Top Level BOM'!K270</f>
        <v>0</v>
      </c>
      <c r="K866" s="763"/>
      <c r="L866" s="763"/>
      <c r="M866" s="773"/>
      <c r="N866" s="764"/>
      <c r="O866" s="763"/>
      <c r="P866" s="723"/>
      <c r="Q866" s="458"/>
      <c r="R866" s="513"/>
      <c r="S866" s="348"/>
      <c r="T866" s="348"/>
      <c r="U866" s="348"/>
      <c r="V866" s="348"/>
      <c r="W866" s="348"/>
      <c r="X866" s="351"/>
      <c r="Y866" s="351"/>
      <c r="Z866" s="351"/>
      <c r="AA866" s="351"/>
      <c r="AB866" s="351"/>
      <c r="AC866" s="351"/>
      <c r="AD866" s="349"/>
      <c r="AE866" s="349"/>
      <c r="AF866" s="349"/>
      <c r="AG866" s="352"/>
      <c r="AH866" s="351"/>
      <c r="AI866" s="351"/>
      <c r="AJ866" s="351"/>
      <c r="AK866" s="351"/>
      <c r="AL866" s="351"/>
      <c r="AM866" s="348"/>
      <c r="AN866" s="348"/>
      <c r="AO866" s="348"/>
      <c r="AP866" s="348"/>
      <c r="AQ866" s="352"/>
      <c r="AR866" s="357"/>
      <c r="AS866" s="357"/>
      <c r="AT866" s="347"/>
      <c r="AU866" s="348"/>
      <c r="AV866" s="348"/>
      <c r="AW866" s="349"/>
      <c r="AX866" s="348"/>
      <c r="AY866" s="348"/>
      <c r="AZ866" s="348"/>
      <c r="BA866" s="348"/>
      <c r="BB866" s="348"/>
      <c r="BC866" s="348"/>
      <c r="BD866" s="348"/>
      <c r="BE866" s="26"/>
      <c r="BF866" s="294"/>
    </row>
    <row r="867" spans="1:58" x14ac:dyDescent="0.25">
      <c r="A867" s="294"/>
      <c r="B867" s="513">
        <f>'EVOX Top Level BOM'!B271</f>
        <v>0</v>
      </c>
      <c r="C867" s="351">
        <f>'EVOX Top Level BOM'!C271</f>
        <v>0</v>
      </c>
      <c r="D867" s="351">
        <f>'EVOX Top Level BOM'!D271</f>
        <v>0</v>
      </c>
      <c r="E867" s="351">
        <f>'EVOX Top Level BOM'!E271</f>
        <v>0</v>
      </c>
      <c r="F867" s="351">
        <f>'EVOX Top Level BOM'!F271</f>
        <v>0</v>
      </c>
      <c r="G867" s="351">
        <f>'EVOX Top Level BOM'!G271</f>
        <v>0</v>
      </c>
      <c r="H867" s="602">
        <f>'EVOX Top Level BOM'!H271</f>
        <v>0</v>
      </c>
      <c r="I867" s="348">
        <f>'EVOX Top Level BOM'!J271</f>
        <v>0</v>
      </c>
      <c r="J867" s="348">
        <f>'EVOX Top Level BOM'!K271</f>
        <v>0</v>
      </c>
      <c r="K867" s="763"/>
      <c r="L867" s="763"/>
      <c r="M867" s="773"/>
      <c r="N867" s="764"/>
      <c r="O867" s="763"/>
      <c r="P867" s="723"/>
      <c r="Q867" s="458"/>
      <c r="R867" s="513"/>
      <c r="S867" s="348"/>
      <c r="T867" s="348"/>
      <c r="U867" s="348"/>
      <c r="V867" s="348"/>
      <c r="W867" s="348"/>
      <c r="X867" s="351"/>
      <c r="Y867" s="351"/>
      <c r="Z867" s="351"/>
      <c r="AA867" s="351"/>
      <c r="AB867" s="351"/>
      <c r="AC867" s="351"/>
      <c r="AD867" s="348"/>
      <c r="AE867" s="348"/>
      <c r="AF867" s="348"/>
      <c r="AG867" s="352"/>
      <c r="AH867" s="348"/>
      <c r="AI867" s="348"/>
      <c r="AJ867" s="348"/>
      <c r="AK867" s="348"/>
      <c r="AL867" s="348"/>
      <c r="AM867" s="348"/>
      <c r="AN867" s="348"/>
      <c r="AO867" s="348"/>
      <c r="AP867" s="348"/>
      <c r="AQ867" s="352"/>
      <c r="AR867" s="357"/>
      <c r="AS867" s="357"/>
      <c r="AT867" s="347"/>
      <c r="AU867" s="348"/>
      <c r="AV867" s="348"/>
      <c r="AW867" s="349"/>
      <c r="AX867" s="348"/>
      <c r="AY867" s="348"/>
      <c r="AZ867" s="348"/>
      <c r="BA867" s="348"/>
      <c r="BB867" s="348"/>
      <c r="BC867" s="348"/>
      <c r="BD867" s="348"/>
      <c r="BE867" s="26"/>
      <c r="BF867" s="294"/>
    </row>
    <row r="868" spans="1:58" x14ac:dyDescent="0.25">
      <c r="A868" s="294"/>
      <c r="B868" s="513">
        <f>'EVOX Top Level BOM'!B272</f>
        <v>0</v>
      </c>
      <c r="C868" s="351">
        <f>'EVOX Top Level BOM'!C272</f>
        <v>0</v>
      </c>
      <c r="D868" s="351">
        <f>'EVOX Top Level BOM'!D272</f>
        <v>0</v>
      </c>
      <c r="E868" s="351">
        <f>'EVOX Top Level BOM'!E272</f>
        <v>0</v>
      </c>
      <c r="F868" s="351">
        <f>'EVOX Top Level BOM'!F272</f>
        <v>0</v>
      </c>
      <c r="G868" s="351">
        <f>'EVOX Top Level BOM'!G272</f>
        <v>0</v>
      </c>
      <c r="H868" s="602">
        <f>'EVOX Top Level BOM'!H272</f>
        <v>0</v>
      </c>
      <c r="I868" s="348">
        <f>'EVOX Top Level BOM'!J272</f>
        <v>0</v>
      </c>
      <c r="J868" s="348">
        <f>'EVOX Top Level BOM'!K272</f>
        <v>0</v>
      </c>
      <c r="K868" s="763"/>
      <c r="L868" s="763"/>
      <c r="M868" s="773"/>
      <c r="N868" s="764"/>
      <c r="O868" s="763"/>
      <c r="P868" s="723"/>
      <c r="Q868" s="458"/>
      <c r="R868" s="513"/>
      <c r="S868" s="348"/>
      <c r="T868" s="348"/>
      <c r="U868" s="348"/>
      <c r="V868" s="348"/>
      <c r="W868" s="348"/>
      <c r="X868" s="351"/>
      <c r="Y868" s="351"/>
      <c r="Z868" s="351"/>
      <c r="AA868" s="351"/>
      <c r="AB868" s="351"/>
      <c r="AC868" s="351"/>
      <c r="AD868" s="348"/>
      <c r="AE868" s="348"/>
      <c r="AF868" s="348"/>
      <c r="AG868" s="352"/>
      <c r="AH868" s="348"/>
      <c r="AI868" s="348"/>
      <c r="AJ868" s="348"/>
      <c r="AK868" s="348"/>
      <c r="AL868" s="348"/>
      <c r="AM868" s="348"/>
      <c r="AN868" s="348"/>
      <c r="AO868" s="348"/>
      <c r="AP868" s="348"/>
      <c r="AQ868" s="352"/>
      <c r="AR868" s="357"/>
      <c r="AS868" s="357"/>
      <c r="AT868" s="347"/>
      <c r="AU868" s="348"/>
      <c r="AV868" s="348"/>
      <c r="AW868" s="349"/>
      <c r="AX868" s="348"/>
      <c r="AY868" s="348"/>
      <c r="AZ868" s="348"/>
      <c r="BA868" s="348"/>
      <c r="BB868" s="348"/>
      <c r="BC868" s="348"/>
      <c r="BD868" s="348"/>
      <c r="BE868" s="26"/>
      <c r="BF868" s="294"/>
    </row>
    <row r="869" spans="1:58" x14ac:dyDescent="0.25">
      <c r="A869" s="294"/>
      <c r="B869" s="513">
        <f>'EVOX Top Level BOM'!B273</f>
        <v>0</v>
      </c>
      <c r="C869" s="351">
        <f>'EVOX Top Level BOM'!C273</f>
        <v>0</v>
      </c>
      <c r="D869" s="351">
        <f>'EVOX Top Level BOM'!D273</f>
        <v>0</v>
      </c>
      <c r="E869" s="351">
        <f>'EVOX Top Level BOM'!E273</f>
        <v>0</v>
      </c>
      <c r="F869" s="351">
        <f>'EVOX Top Level BOM'!F273</f>
        <v>0</v>
      </c>
      <c r="G869" s="351">
        <f>'EVOX Top Level BOM'!G273</f>
        <v>0</v>
      </c>
      <c r="H869" s="602">
        <f>'EVOX Top Level BOM'!H273</f>
        <v>0</v>
      </c>
      <c r="I869" s="365">
        <f>'EVOX Top Level BOM'!J273</f>
        <v>0</v>
      </c>
      <c r="J869" s="348">
        <f>'EVOX Top Level BOM'!K273</f>
        <v>0</v>
      </c>
      <c r="K869" s="763"/>
      <c r="L869" s="763"/>
      <c r="M869" s="773"/>
      <c r="N869" s="764"/>
      <c r="O869" s="763"/>
      <c r="P869" s="723"/>
      <c r="Q869" s="458"/>
      <c r="R869" s="513"/>
      <c r="S869" s="348"/>
      <c r="T869" s="348"/>
      <c r="U869" s="348"/>
      <c r="V869" s="348"/>
      <c r="W869" s="348"/>
      <c r="X869" s="351"/>
      <c r="Y869" s="351"/>
      <c r="Z869" s="351"/>
      <c r="AA869" s="351"/>
      <c r="AB869" s="351"/>
      <c r="AC869" s="351"/>
      <c r="AD869" s="349"/>
      <c r="AE869" s="349"/>
      <c r="AF869" s="349"/>
      <c r="AG869" s="352"/>
      <c r="AH869" s="351"/>
      <c r="AI869" s="351"/>
      <c r="AJ869" s="351"/>
      <c r="AK869" s="351"/>
      <c r="AL869" s="351"/>
      <c r="AM869" s="348"/>
      <c r="AN869" s="348"/>
      <c r="AO869" s="348"/>
      <c r="AP869" s="348"/>
      <c r="AQ869" s="352"/>
      <c r="AR869" s="357"/>
      <c r="AS869" s="357"/>
      <c r="AT869" s="347"/>
      <c r="AU869" s="348"/>
      <c r="AV869" s="348"/>
      <c r="AW869" s="349"/>
      <c r="AX869" s="348"/>
      <c r="AY869" s="348"/>
      <c r="AZ869" s="348"/>
      <c r="BA869" s="348"/>
      <c r="BB869" s="348"/>
      <c r="BC869" s="348"/>
      <c r="BD869" s="348"/>
      <c r="BE869" s="26"/>
      <c r="BF869" s="294"/>
    </row>
    <row r="870" spans="1:58" x14ac:dyDescent="0.25">
      <c r="A870" s="294"/>
      <c r="B870" s="513">
        <f>'EVOX Top Level BOM'!B274</f>
        <v>0</v>
      </c>
      <c r="C870" s="351">
        <f>'EVOX Top Level BOM'!C274</f>
        <v>0</v>
      </c>
      <c r="D870" s="351">
        <f>'EVOX Top Level BOM'!D274</f>
        <v>0</v>
      </c>
      <c r="E870" s="351">
        <f>'EVOX Top Level BOM'!E274</f>
        <v>0</v>
      </c>
      <c r="F870" s="351">
        <f>'EVOX Top Level BOM'!F274</f>
        <v>0</v>
      </c>
      <c r="G870" s="351">
        <f>'EVOX Top Level BOM'!G274</f>
        <v>0</v>
      </c>
      <c r="H870" s="602">
        <f>'EVOX Top Level BOM'!H274</f>
        <v>0</v>
      </c>
      <c r="I870" s="348">
        <f>'EVOX Top Level BOM'!J274</f>
        <v>0</v>
      </c>
      <c r="J870" s="348">
        <f>'EVOX Top Level BOM'!K274</f>
        <v>0</v>
      </c>
      <c r="K870" s="763"/>
      <c r="L870" s="763"/>
      <c r="M870" s="773"/>
      <c r="N870" s="764"/>
      <c r="O870" s="763"/>
      <c r="P870" s="723"/>
      <c r="Q870" s="458"/>
      <c r="R870" s="513"/>
      <c r="S870" s="348"/>
      <c r="T870" s="348"/>
      <c r="U870" s="348"/>
      <c r="V870" s="348"/>
      <c r="W870" s="348"/>
      <c r="X870" s="351"/>
      <c r="Y870" s="351"/>
      <c r="Z870" s="351"/>
      <c r="AA870" s="351"/>
      <c r="AB870" s="351"/>
      <c r="AC870" s="351"/>
      <c r="AD870" s="348"/>
      <c r="AE870" s="348"/>
      <c r="AF870" s="348"/>
      <c r="AG870" s="352"/>
      <c r="AH870" s="348"/>
      <c r="AI870" s="348"/>
      <c r="AJ870" s="348"/>
      <c r="AK870" s="348"/>
      <c r="AL870" s="348"/>
      <c r="AM870" s="348"/>
      <c r="AN870" s="348"/>
      <c r="AO870" s="348"/>
      <c r="AP870" s="348"/>
      <c r="AQ870" s="352"/>
      <c r="AR870" s="357"/>
      <c r="AS870" s="357"/>
      <c r="AT870" s="347"/>
      <c r="AU870" s="348"/>
      <c r="AV870" s="348"/>
      <c r="AW870" s="349"/>
      <c r="AX870" s="348"/>
      <c r="AY870" s="348"/>
      <c r="AZ870" s="348"/>
      <c r="BA870" s="348"/>
      <c r="BB870" s="348"/>
      <c r="BC870" s="348"/>
      <c r="BD870" s="348"/>
      <c r="BE870" s="26"/>
      <c r="BF870" s="294"/>
    </row>
    <row r="871" spans="1:58" x14ac:dyDescent="0.25">
      <c r="A871" s="294"/>
      <c r="B871" s="513">
        <f>'EVOX Top Level BOM'!B275</f>
        <v>0</v>
      </c>
      <c r="C871" s="351">
        <f>'EVOX Top Level BOM'!C275</f>
        <v>0</v>
      </c>
      <c r="D871" s="351">
        <f>'EVOX Top Level BOM'!D275</f>
        <v>0</v>
      </c>
      <c r="E871" s="351">
        <f>'EVOX Top Level BOM'!E275</f>
        <v>0</v>
      </c>
      <c r="F871" s="351">
        <f>'EVOX Top Level BOM'!F275</f>
        <v>0</v>
      </c>
      <c r="G871" s="351">
        <f>'EVOX Top Level BOM'!G275</f>
        <v>0</v>
      </c>
      <c r="H871" s="602">
        <f>'EVOX Top Level BOM'!H275</f>
        <v>0</v>
      </c>
      <c r="I871" s="348">
        <f>'EVOX Top Level BOM'!J275</f>
        <v>0</v>
      </c>
      <c r="J871" s="348">
        <f>'EVOX Top Level BOM'!K275</f>
        <v>0</v>
      </c>
      <c r="K871" s="763"/>
      <c r="L871" s="763"/>
      <c r="M871" s="773"/>
      <c r="N871" s="764"/>
      <c r="O871" s="763"/>
      <c r="P871" s="723"/>
      <c r="Q871" s="458"/>
      <c r="R871" s="513"/>
      <c r="S871" s="348"/>
      <c r="T871" s="348"/>
      <c r="U871" s="348"/>
      <c r="V871" s="348"/>
      <c r="W871" s="348"/>
      <c r="X871" s="351"/>
      <c r="Y871" s="351"/>
      <c r="Z871" s="351"/>
      <c r="AA871" s="351"/>
      <c r="AB871" s="351"/>
      <c r="AC871" s="351"/>
      <c r="AD871" s="349"/>
      <c r="AE871" s="349"/>
      <c r="AF871" s="349"/>
      <c r="AG871" s="352"/>
      <c r="AH871" s="351"/>
      <c r="AI871" s="351"/>
      <c r="AJ871" s="351"/>
      <c r="AK871" s="351"/>
      <c r="AL871" s="351"/>
      <c r="AM871" s="348"/>
      <c r="AN871" s="348"/>
      <c r="AO871" s="348"/>
      <c r="AP871" s="348"/>
      <c r="AQ871" s="352"/>
      <c r="AR871" s="357"/>
      <c r="AS871" s="357"/>
      <c r="AT871" s="347"/>
      <c r="AU871" s="348"/>
      <c r="AV871" s="348"/>
      <c r="AW871" s="349"/>
      <c r="AX871" s="348"/>
      <c r="AY871" s="348"/>
      <c r="AZ871" s="348"/>
      <c r="BA871" s="348"/>
      <c r="BB871" s="348"/>
      <c r="BC871" s="348"/>
      <c r="BD871" s="348"/>
      <c r="BE871" s="26"/>
      <c r="BF871" s="294"/>
    </row>
    <row r="872" spans="1:58" x14ac:dyDescent="0.25">
      <c r="A872" s="294"/>
      <c r="B872" s="513">
        <f>'EVOX Top Level BOM'!B276</f>
        <v>0</v>
      </c>
      <c r="C872" s="351">
        <f>'EVOX Top Level BOM'!C276</f>
        <v>0</v>
      </c>
      <c r="D872" s="351">
        <f>'EVOX Top Level BOM'!D276</f>
        <v>0</v>
      </c>
      <c r="E872" s="351">
        <f>'EVOX Top Level BOM'!E276</f>
        <v>0</v>
      </c>
      <c r="F872" s="351">
        <f>'EVOX Top Level BOM'!F276</f>
        <v>0</v>
      </c>
      <c r="G872" s="351">
        <f>'EVOX Top Level BOM'!G276</f>
        <v>0</v>
      </c>
      <c r="H872" s="602">
        <f>'EVOX Top Level BOM'!H276</f>
        <v>0</v>
      </c>
      <c r="I872" s="365">
        <f>'EVOX Top Level BOM'!J276</f>
        <v>0</v>
      </c>
      <c r="J872" s="348">
        <f>'EVOX Top Level BOM'!K276</f>
        <v>0</v>
      </c>
      <c r="K872" s="763"/>
      <c r="L872" s="763"/>
      <c r="M872" s="773"/>
      <c r="N872" s="764"/>
      <c r="O872" s="763"/>
      <c r="P872" s="723"/>
      <c r="Q872" s="458"/>
      <c r="R872" s="513"/>
      <c r="S872" s="348"/>
      <c r="T872" s="348"/>
      <c r="U872" s="348"/>
      <c r="V872" s="348"/>
      <c r="W872" s="348"/>
      <c r="X872" s="351"/>
      <c r="Y872" s="351"/>
      <c r="Z872" s="351"/>
      <c r="AA872" s="351"/>
      <c r="AB872" s="351"/>
      <c r="AC872" s="351"/>
      <c r="AD872" s="348"/>
      <c r="AE872" s="348"/>
      <c r="AF872" s="348"/>
      <c r="AG872" s="352"/>
      <c r="AH872" s="348"/>
      <c r="AI872" s="348"/>
      <c r="AJ872" s="348"/>
      <c r="AK872" s="348"/>
      <c r="AL872" s="348"/>
      <c r="AM872" s="348"/>
      <c r="AN872" s="348"/>
      <c r="AO872" s="348"/>
      <c r="AP872" s="348"/>
      <c r="AQ872" s="352"/>
      <c r="AR872" s="357"/>
      <c r="AS872" s="357"/>
      <c r="AT872" s="347"/>
      <c r="AU872" s="348"/>
      <c r="AV872" s="348"/>
      <c r="AW872" s="349"/>
      <c r="AX872" s="348"/>
      <c r="AY872" s="348"/>
      <c r="AZ872" s="348"/>
      <c r="BA872" s="348"/>
      <c r="BB872" s="348"/>
      <c r="BC872" s="348"/>
      <c r="BD872" s="348"/>
      <c r="BE872" s="26"/>
      <c r="BF872" s="294"/>
    </row>
    <row r="873" spans="1:58" x14ac:dyDescent="0.25">
      <c r="A873" s="294"/>
      <c r="B873" s="513">
        <f>'EVOX Top Level BOM'!B277</f>
        <v>0</v>
      </c>
      <c r="C873" s="351">
        <f>'EVOX Top Level BOM'!C277</f>
        <v>0</v>
      </c>
      <c r="D873" s="351">
        <f>'EVOX Top Level BOM'!D277</f>
        <v>0</v>
      </c>
      <c r="E873" s="351">
        <f>'EVOX Top Level BOM'!E277</f>
        <v>0</v>
      </c>
      <c r="F873" s="351">
        <f>'EVOX Top Level BOM'!F277</f>
        <v>0</v>
      </c>
      <c r="G873" s="351">
        <f>'EVOX Top Level BOM'!G277</f>
        <v>0</v>
      </c>
      <c r="H873" s="602">
        <f>'EVOX Top Level BOM'!H277</f>
        <v>0</v>
      </c>
      <c r="I873" s="365">
        <f>'EVOX Top Level BOM'!J277</f>
        <v>0</v>
      </c>
      <c r="J873" s="348">
        <f>'EVOX Top Level BOM'!K277</f>
        <v>0</v>
      </c>
      <c r="K873" s="763"/>
      <c r="L873" s="763"/>
      <c r="M873" s="773"/>
      <c r="N873" s="764"/>
      <c r="O873" s="763"/>
      <c r="P873" s="723"/>
      <c r="Q873" s="458"/>
      <c r="R873" s="513"/>
      <c r="S873" s="348"/>
      <c r="T873" s="348"/>
      <c r="U873" s="348"/>
      <c r="V873" s="348"/>
      <c r="W873" s="348"/>
      <c r="X873" s="351"/>
      <c r="Y873" s="351"/>
      <c r="Z873" s="351"/>
      <c r="AA873" s="351"/>
      <c r="AB873" s="351"/>
      <c r="AC873" s="351"/>
      <c r="AD873" s="349"/>
      <c r="AE873" s="349"/>
      <c r="AF873" s="349"/>
      <c r="AG873" s="352"/>
      <c r="AH873" s="351"/>
      <c r="AI873" s="351"/>
      <c r="AJ873" s="351"/>
      <c r="AK873" s="351"/>
      <c r="AL873" s="351"/>
      <c r="AM873" s="348"/>
      <c r="AN873" s="348"/>
      <c r="AO873" s="348"/>
      <c r="AP873" s="348"/>
      <c r="AQ873" s="352"/>
      <c r="AR873" s="357"/>
      <c r="AS873" s="357"/>
      <c r="AT873" s="347"/>
      <c r="AU873" s="348"/>
      <c r="AV873" s="348"/>
      <c r="AW873" s="349"/>
      <c r="AX873" s="348"/>
      <c r="AY873" s="348"/>
      <c r="AZ873" s="348"/>
      <c r="BA873" s="348"/>
      <c r="BB873" s="348"/>
      <c r="BC873" s="348"/>
      <c r="BD873" s="348"/>
      <c r="BE873" s="26"/>
      <c r="BF873" s="294"/>
    </row>
    <row r="874" spans="1:58" x14ac:dyDescent="0.25">
      <c r="A874" s="294"/>
      <c r="B874" s="513">
        <f>'EVOX Top Level BOM'!B278</f>
        <v>0</v>
      </c>
      <c r="C874" s="351">
        <f>'EVOX Top Level BOM'!C278</f>
        <v>0</v>
      </c>
      <c r="D874" s="351">
        <f>'EVOX Top Level BOM'!D278</f>
        <v>0</v>
      </c>
      <c r="E874" s="351">
        <f>'EVOX Top Level BOM'!E278</f>
        <v>0</v>
      </c>
      <c r="F874" s="351">
        <f>'EVOX Top Level BOM'!F278</f>
        <v>0</v>
      </c>
      <c r="G874" s="351">
        <f>'EVOX Top Level BOM'!G278</f>
        <v>0</v>
      </c>
      <c r="H874" s="602">
        <f>'EVOX Top Level BOM'!H278</f>
        <v>0</v>
      </c>
      <c r="I874" s="365">
        <f>'EVOX Top Level BOM'!J278</f>
        <v>0</v>
      </c>
      <c r="J874" s="348">
        <f>'EVOX Top Level BOM'!K278</f>
        <v>0</v>
      </c>
      <c r="K874" s="763"/>
      <c r="L874" s="763"/>
      <c r="M874" s="773"/>
      <c r="N874" s="764"/>
      <c r="O874" s="763"/>
      <c r="P874" s="723"/>
      <c r="Q874" s="458"/>
      <c r="R874" s="513"/>
      <c r="S874" s="348"/>
      <c r="T874" s="348"/>
      <c r="U874" s="348"/>
      <c r="V874" s="348"/>
      <c r="W874" s="348"/>
      <c r="X874" s="351"/>
      <c r="Y874" s="351"/>
      <c r="Z874" s="351"/>
      <c r="AA874" s="351"/>
      <c r="AB874" s="351"/>
      <c r="AC874" s="351"/>
      <c r="AD874" s="349"/>
      <c r="AE874" s="348"/>
      <c r="AF874" s="348"/>
      <c r="AG874" s="352"/>
      <c r="AH874" s="351"/>
      <c r="AI874" s="351"/>
      <c r="AJ874" s="351"/>
      <c r="AK874" s="351"/>
      <c r="AL874" s="351"/>
      <c r="AM874" s="348"/>
      <c r="AN874" s="348"/>
      <c r="AO874" s="348"/>
      <c r="AP874" s="348"/>
      <c r="AQ874" s="352"/>
      <c r="AR874" s="357"/>
      <c r="AS874" s="357"/>
      <c r="AT874" s="347"/>
      <c r="AU874" s="348"/>
      <c r="AV874" s="348"/>
      <c r="AW874" s="349"/>
      <c r="AX874" s="348"/>
      <c r="AY874" s="348"/>
      <c r="AZ874" s="348"/>
      <c r="BA874" s="348"/>
      <c r="BB874" s="348"/>
      <c r="BC874" s="348"/>
      <c r="BD874" s="348"/>
      <c r="BE874" s="26"/>
      <c r="BF874" s="294"/>
    </row>
    <row r="875" spans="1:58" x14ac:dyDescent="0.25">
      <c r="A875" s="294"/>
      <c r="B875" s="513">
        <f>'EVOX Top Level BOM'!B279</f>
        <v>0</v>
      </c>
      <c r="C875" s="351">
        <f>'EVOX Top Level BOM'!C279</f>
        <v>0</v>
      </c>
      <c r="D875" s="351">
        <f>'EVOX Top Level BOM'!D279</f>
        <v>0</v>
      </c>
      <c r="E875" s="351">
        <f>'EVOX Top Level BOM'!E279</f>
        <v>0</v>
      </c>
      <c r="F875" s="351">
        <f>'EVOX Top Level BOM'!F279</f>
        <v>0</v>
      </c>
      <c r="G875" s="351">
        <f>'EVOX Top Level BOM'!G279</f>
        <v>0</v>
      </c>
      <c r="H875" s="602">
        <f>'EVOX Top Level BOM'!H279</f>
        <v>0</v>
      </c>
      <c r="I875" s="365">
        <f>'EVOX Top Level BOM'!J279</f>
        <v>0</v>
      </c>
      <c r="J875" s="348">
        <f>'EVOX Top Level BOM'!K279</f>
        <v>0</v>
      </c>
      <c r="K875" s="763"/>
      <c r="L875" s="763"/>
      <c r="M875" s="773"/>
      <c r="N875" s="764"/>
      <c r="O875" s="763"/>
      <c r="P875" s="723"/>
      <c r="Q875" s="458"/>
      <c r="R875" s="513"/>
      <c r="S875" s="348"/>
      <c r="T875" s="348"/>
      <c r="U875" s="348"/>
      <c r="V875" s="348"/>
      <c r="W875" s="348"/>
      <c r="X875" s="351"/>
      <c r="Y875" s="351"/>
      <c r="Z875" s="351"/>
      <c r="AA875" s="351"/>
      <c r="AB875" s="351"/>
      <c r="AC875" s="351"/>
      <c r="AD875" s="348"/>
      <c r="AE875" s="348"/>
      <c r="AF875" s="348"/>
      <c r="AG875" s="352"/>
      <c r="AH875" s="351"/>
      <c r="AI875" s="351"/>
      <c r="AJ875" s="351"/>
      <c r="AK875" s="351"/>
      <c r="AL875" s="351"/>
      <c r="AM875" s="348"/>
      <c r="AN875" s="348"/>
      <c r="AO875" s="348"/>
      <c r="AP875" s="348"/>
      <c r="AQ875" s="352"/>
      <c r="AR875" s="357"/>
      <c r="AS875" s="357"/>
      <c r="AT875" s="347"/>
      <c r="AU875" s="348"/>
      <c r="AV875" s="348"/>
      <c r="AW875" s="349"/>
      <c r="AX875" s="348"/>
      <c r="AY875" s="348"/>
      <c r="AZ875" s="348"/>
      <c r="BA875" s="348"/>
      <c r="BB875" s="348"/>
      <c r="BC875" s="348"/>
      <c r="BD875" s="348"/>
      <c r="BE875" s="26"/>
      <c r="BF875" s="294"/>
    </row>
    <row r="876" spans="1:58" x14ac:dyDescent="0.25">
      <c r="A876" s="294"/>
      <c r="B876" s="513">
        <f>'EVOX Top Level BOM'!B280</f>
        <v>0</v>
      </c>
      <c r="C876" s="351">
        <f>'EVOX Top Level BOM'!C280</f>
        <v>0</v>
      </c>
      <c r="D876" s="351">
        <f>'EVOX Top Level BOM'!D280</f>
        <v>0</v>
      </c>
      <c r="E876" s="351">
        <f>'EVOX Top Level BOM'!E280</f>
        <v>0</v>
      </c>
      <c r="F876" s="351">
        <f>'EVOX Top Level BOM'!F280</f>
        <v>0</v>
      </c>
      <c r="G876" s="351">
        <f>'EVOX Top Level BOM'!G280</f>
        <v>0</v>
      </c>
      <c r="H876" s="602">
        <f>'EVOX Top Level BOM'!H280</f>
        <v>0</v>
      </c>
      <c r="I876" s="365">
        <f>'EVOX Top Level BOM'!J280</f>
        <v>0</v>
      </c>
      <c r="J876" s="348">
        <f>'EVOX Top Level BOM'!K280</f>
        <v>0</v>
      </c>
      <c r="K876" s="763"/>
      <c r="L876" s="763"/>
      <c r="M876" s="773"/>
      <c r="N876" s="764"/>
      <c r="O876" s="763"/>
      <c r="P876" s="723"/>
      <c r="Q876" s="458"/>
      <c r="R876" s="513"/>
      <c r="S876" s="348"/>
      <c r="T876" s="348"/>
      <c r="U876" s="348"/>
      <c r="V876" s="348"/>
      <c r="W876" s="348"/>
      <c r="X876" s="351"/>
      <c r="Y876" s="351"/>
      <c r="Z876" s="351"/>
      <c r="AA876" s="351"/>
      <c r="AB876" s="351"/>
      <c r="AC876" s="351"/>
      <c r="AD876" s="348"/>
      <c r="AE876" s="348"/>
      <c r="AF876" s="348"/>
      <c r="AG876" s="352"/>
      <c r="AH876" s="351"/>
      <c r="AI876" s="351"/>
      <c r="AJ876" s="351"/>
      <c r="AK876" s="351"/>
      <c r="AL876" s="351"/>
      <c r="AM876" s="348"/>
      <c r="AN876" s="348"/>
      <c r="AO876" s="348"/>
      <c r="AP876" s="348"/>
      <c r="AQ876" s="352"/>
      <c r="AR876" s="357"/>
      <c r="AS876" s="357"/>
      <c r="AT876" s="347"/>
      <c r="AU876" s="348"/>
      <c r="AV876" s="348"/>
      <c r="AW876" s="349"/>
      <c r="AX876" s="348"/>
      <c r="AY876" s="348"/>
      <c r="AZ876" s="348"/>
      <c r="BA876" s="348"/>
      <c r="BB876" s="348"/>
      <c r="BC876" s="348"/>
      <c r="BD876" s="348"/>
      <c r="BE876" s="26"/>
      <c r="BF876" s="294"/>
    </row>
    <row r="877" spans="1:58" x14ac:dyDescent="0.25">
      <c r="A877" s="294"/>
      <c r="B877" s="513">
        <f>'EVOX Top Level BOM'!B281</f>
        <v>0</v>
      </c>
      <c r="C877" s="351">
        <f>'EVOX Top Level BOM'!C281</f>
        <v>0</v>
      </c>
      <c r="D877" s="351">
        <f>'EVOX Top Level BOM'!D281</f>
        <v>0</v>
      </c>
      <c r="E877" s="351">
        <f>'EVOX Top Level BOM'!E281</f>
        <v>0</v>
      </c>
      <c r="F877" s="351">
        <f>'EVOX Top Level BOM'!F281</f>
        <v>0</v>
      </c>
      <c r="G877" s="351">
        <f>'EVOX Top Level BOM'!G281</f>
        <v>0</v>
      </c>
      <c r="H877" s="602">
        <f>'EVOX Top Level BOM'!H281</f>
        <v>0</v>
      </c>
      <c r="I877" s="348">
        <f>'EVOX Top Level BOM'!J281</f>
        <v>0</v>
      </c>
      <c r="J877" s="348">
        <f>'EVOX Top Level BOM'!K281</f>
        <v>0</v>
      </c>
      <c r="K877" s="763"/>
      <c r="L877" s="763"/>
      <c r="M877" s="773"/>
      <c r="N877" s="764"/>
      <c r="O877" s="763"/>
      <c r="P877" s="723"/>
      <c r="Q877" s="458"/>
      <c r="R877" s="513"/>
      <c r="S877" s="348"/>
      <c r="T877" s="348"/>
      <c r="U877" s="348"/>
      <c r="V877" s="348"/>
      <c r="W877" s="348"/>
      <c r="X877" s="351"/>
      <c r="Y877" s="351"/>
      <c r="Z877" s="351"/>
      <c r="AA877" s="351"/>
      <c r="AB877" s="351"/>
      <c r="AC877" s="351"/>
      <c r="AD877" s="348"/>
      <c r="AE877" s="351"/>
      <c r="AF877" s="351"/>
      <c r="AG877" s="352"/>
      <c r="AH877" s="348"/>
      <c r="AI877" s="348"/>
      <c r="AJ877" s="348"/>
      <c r="AK877" s="348"/>
      <c r="AL877" s="348"/>
      <c r="AM877" s="348"/>
      <c r="AN877" s="348"/>
      <c r="AO877" s="348"/>
      <c r="AP877" s="348"/>
      <c r="AQ877" s="348"/>
      <c r="AR877" s="357"/>
      <c r="AS877" s="357"/>
      <c r="AT877" s="347"/>
      <c r="AU877" s="348"/>
      <c r="AV877" s="348"/>
      <c r="AW877" s="349"/>
      <c r="AX877" s="348"/>
      <c r="AY877" s="348"/>
      <c r="AZ877" s="348"/>
      <c r="BA877" s="348"/>
      <c r="BB877" s="348"/>
      <c r="BC877" s="348"/>
      <c r="BD877" s="348"/>
      <c r="BE877" s="26"/>
      <c r="BF877" s="294"/>
    </row>
    <row r="878" spans="1:58" x14ac:dyDescent="0.25">
      <c r="A878" s="294"/>
      <c r="B878" s="513">
        <f>'EVOX Top Level BOM'!B282</f>
        <v>0</v>
      </c>
      <c r="C878" s="351">
        <f>'EVOX Top Level BOM'!C282</f>
        <v>0</v>
      </c>
      <c r="D878" s="351">
        <f>'EVOX Top Level BOM'!D282</f>
        <v>0</v>
      </c>
      <c r="E878" s="351">
        <f>'EVOX Top Level BOM'!E282</f>
        <v>0</v>
      </c>
      <c r="F878" s="351">
        <f>'EVOX Top Level BOM'!F282</f>
        <v>0</v>
      </c>
      <c r="G878" s="351">
        <f>'EVOX Top Level BOM'!G282</f>
        <v>0</v>
      </c>
      <c r="H878" s="602">
        <f>'EVOX Top Level BOM'!H282</f>
        <v>0</v>
      </c>
      <c r="I878" s="348">
        <f>'EVOX Top Level BOM'!J282</f>
        <v>0</v>
      </c>
      <c r="J878" s="348">
        <f>'EVOX Top Level BOM'!K282</f>
        <v>0</v>
      </c>
      <c r="K878" s="763"/>
      <c r="L878" s="763"/>
      <c r="M878" s="773"/>
      <c r="N878" s="762"/>
      <c r="O878" s="763"/>
      <c r="P878" s="723"/>
      <c r="Q878" s="458"/>
      <c r="R878" s="513"/>
      <c r="S878" s="348"/>
      <c r="T878" s="348"/>
      <c r="U878" s="348"/>
      <c r="V878" s="348"/>
      <c r="W878" s="348"/>
      <c r="X878" s="351"/>
      <c r="Y878" s="351"/>
      <c r="Z878" s="351"/>
      <c r="AA878" s="351"/>
      <c r="AB878" s="351"/>
      <c r="AC878" s="351"/>
      <c r="AD878" s="348"/>
      <c r="AE878" s="348"/>
      <c r="AF878" s="348"/>
      <c r="AG878" s="352"/>
      <c r="AH878" s="348"/>
      <c r="AI878" s="348"/>
      <c r="AJ878" s="348"/>
      <c r="AK878" s="348"/>
      <c r="AL878" s="348"/>
      <c r="AM878" s="348"/>
      <c r="AN878" s="348"/>
      <c r="AO878" s="348"/>
      <c r="AP878" s="348"/>
      <c r="AQ878" s="352"/>
      <c r="AR878" s="357"/>
      <c r="AS878" s="357"/>
      <c r="AT878" s="347"/>
      <c r="AU878" s="348"/>
      <c r="AV878" s="348"/>
      <c r="AW878" s="349"/>
      <c r="AX878" s="348"/>
      <c r="AY878" s="348"/>
      <c r="AZ878" s="348"/>
      <c r="BA878" s="348"/>
      <c r="BB878" s="348"/>
      <c r="BC878" s="348"/>
      <c r="BD878" s="348"/>
      <c r="BE878" s="26"/>
      <c r="BF878" s="294"/>
    </row>
    <row r="879" spans="1:58" x14ac:dyDescent="0.25">
      <c r="A879" s="294"/>
      <c r="B879" s="513">
        <f>'EVOX Top Level BOM'!B283</f>
        <v>0</v>
      </c>
      <c r="C879" s="351">
        <f>'EVOX Top Level BOM'!C283</f>
        <v>0</v>
      </c>
      <c r="D879" s="351">
        <f>'EVOX Top Level BOM'!D283</f>
        <v>0</v>
      </c>
      <c r="E879" s="351">
        <f>'EVOX Top Level BOM'!E283</f>
        <v>0</v>
      </c>
      <c r="F879" s="351">
        <f>'EVOX Top Level BOM'!F283</f>
        <v>0</v>
      </c>
      <c r="G879" s="351">
        <f>'EVOX Top Level BOM'!G283</f>
        <v>0</v>
      </c>
      <c r="H879" s="602">
        <f>'EVOX Top Level BOM'!H283</f>
        <v>0</v>
      </c>
      <c r="I879" s="348">
        <f>'EVOX Top Level BOM'!J283</f>
        <v>0</v>
      </c>
      <c r="J879" s="348">
        <f>'EVOX Top Level BOM'!K283</f>
        <v>0</v>
      </c>
      <c r="K879" s="763"/>
      <c r="L879" s="763"/>
      <c r="M879" s="773"/>
      <c r="N879" s="762"/>
      <c r="O879" s="763"/>
      <c r="P879" s="723"/>
      <c r="Q879" s="458"/>
      <c r="R879" s="513"/>
      <c r="S879" s="348"/>
      <c r="T879" s="348"/>
      <c r="U879" s="348"/>
      <c r="V879" s="348"/>
      <c r="W879" s="348"/>
      <c r="X879" s="351"/>
      <c r="Y879" s="351"/>
      <c r="Z879" s="351"/>
      <c r="AA879" s="351"/>
      <c r="AB879" s="351"/>
      <c r="AC879" s="351"/>
      <c r="AD879" s="348"/>
      <c r="AE879" s="348"/>
      <c r="AF879" s="348"/>
      <c r="AG879" s="352"/>
      <c r="AH879" s="348"/>
      <c r="AI879" s="348"/>
      <c r="AJ879" s="348"/>
      <c r="AK879" s="348"/>
      <c r="AL879" s="348"/>
      <c r="AM879" s="348"/>
      <c r="AN879" s="348"/>
      <c r="AO879" s="348"/>
      <c r="AP879" s="348"/>
      <c r="AQ879" s="352"/>
      <c r="AR879" s="357"/>
      <c r="AS879" s="357"/>
      <c r="AT879" s="347"/>
      <c r="AU879" s="348"/>
      <c r="AV879" s="348"/>
      <c r="AW879" s="349"/>
      <c r="AX879" s="348"/>
      <c r="AY879" s="348"/>
      <c r="AZ879" s="348"/>
      <c r="BA879" s="348"/>
      <c r="BB879" s="348"/>
      <c r="BC879" s="348"/>
      <c r="BD879" s="348"/>
      <c r="BE879" s="26"/>
      <c r="BF879" s="294"/>
    </row>
    <row r="880" spans="1:58" x14ac:dyDescent="0.25">
      <c r="A880" s="294"/>
      <c r="B880" s="513">
        <f>'EVOX Top Level BOM'!B284</f>
        <v>0</v>
      </c>
      <c r="C880" s="351">
        <f>'EVOX Top Level BOM'!C284</f>
        <v>0</v>
      </c>
      <c r="D880" s="351">
        <f>'EVOX Top Level BOM'!D284</f>
        <v>0</v>
      </c>
      <c r="E880" s="351">
        <f>'EVOX Top Level BOM'!E284</f>
        <v>0</v>
      </c>
      <c r="F880" s="351">
        <f>'EVOX Top Level BOM'!F284</f>
        <v>0</v>
      </c>
      <c r="G880" s="351">
        <f>'EVOX Top Level BOM'!G284</f>
        <v>0</v>
      </c>
      <c r="H880" s="602">
        <f>'EVOX Top Level BOM'!H284</f>
        <v>0</v>
      </c>
      <c r="I880" s="348">
        <f>'EVOX Top Level BOM'!J284</f>
        <v>0</v>
      </c>
      <c r="J880" s="348">
        <f>'EVOX Top Level BOM'!K284</f>
        <v>0</v>
      </c>
      <c r="K880" s="763"/>
      <c r="L880" s="763"/>
      <c r="M880" s="773"/>
      <c r="N880" s="762"/>
      <c r="O880" s="763"/>
      <c r="P880" s="723"/>
      <c r="Q880" s="458"/>
      <c r="R880" s="513"/>
      <c r="S880" s="348"/>
      <c r="T880" s="348"/>
      <c r="U880" s="348"/>
      <c r="V880" s="348"/>
      <c r="W880" s="348"/>
      <c r="X880" s="351"/>
      <c r="Y880" s="351"/>
      <c r="Z880" s="351"/>
      <c r="AA880" s="351"/>
      <c r="AB880" s="351"/>
      <c r="AC880" s="351"/>
      <c r="AD880" s="348"/>
      <c r="AE880" s="348"/>
      <c r="AF880" s="348"/>
      <c r="AG880" s="352"/>
      <c r="AH880" s="348"/>
      <c r="AI880" s="348"/>
      <c r="AJ880" s="348"/>
      <c r="AK880" s="348"/>
      <c r="AL880" s="348"/>
      <c r="AM880" s="348"/>
      <c r="AN880" s="348"/>
      <c r="AO880" s="348"/>
      <c r="AP880" s="348"/>
      <c r="AQ880" s="352"/>
      <c r="AR880" s="357"/>
      <c r="AS880" s="357"/>
      <c r="AT880" s="347"/>
      <c r="AU880" s="348"/>
      <c r="AV880" s="348"/>
      <c r="AW880" s="349"/>
      <c r="AX880" s="348"/>
      <c r="AY880" s="348"/>
      <c r="AZ880" s="348"/>
      <c r="BA880" s="348"/>
      <c r="BB880" s="348"/>
      <c r="BC880" s="348"/>
      <c r="BD880" s="348"/>
      <c r="BE880" s="26"/>
      <c r="BF880" s="294"/>
    </row>
    <row r="881" spans="1:58" x14ac:dyDescent="0.25">
      <c r="A881" s="294"/>
      <c r="B881" s="513">
        <f>'EVOX Top Level BOM'!B285</f>
        <v>0</v>
      </c>
      <c r="C881" s="351">
        <f>'EVOX Top Level BOM'!C285</f>
        <v>0</v>
      </c>
      <c r="D881" s="351">
        <f>'EVOX Top Level BOM'!D285</f>
        <v>0</v>
      </c>
      <c r="E881" s="351">
        <f>'EVOX Top Level BOM'!E285</f>
        <v>0</v>
      </c>
      <c r="F881" s="351">
        <f>'EVOX Top Level BOM'!F285</f>
        <v>0</v>
      </c>
      <c r="G881" s="351">
        <f>'EVOX Top Level BOM'!G285</f>
        <v>0</v>
      </c>
      <c r="H881" s="602">
        <f>'EVOX Top Level BOM'!H285</f>
        <v>0</v>
      </c>
      <c r="I881" s="348">
        <f>'EVOX Top Level BOM'!J285</f>
        <v>0</v>
      </c>
      <c r="J881" s="348">
        <f>'EVOX Top Level BOM'!K285</f>
        <v>0</v>
      </c>
      <c r="K881" s="763"/>
      <c r="L881" s="763"/>
      <c r="M881" s="773"/>
      <c r="N881" s="764"/>
      <c r="O881" s="763"/>
      <c r="P881" s="723"/>
      <c r="Q881" s="458"/>
      <c r="R881" s="513"/>
      <c r="S881" s="348"/>
      <c r="T881" s="348"/>
      <c r="U881" s="348"/>
      <c r="V881" s="348"/>
      <c r="W881" s="348"/>
      <c r="X881" s="351"/>
      <c r="Y881" s="351"/>
      <c r="Z881" s="351"/>
      <c r="AA881" s="351"/>
      <c r="AB881" s="351"/>
      <c r="AC881" s="351"/>
      <c r="AD881" s="348"/>
      <c r="AE881" s="348"/>
      <c r="AF881" s="348"/>
      <c r="AG881" s="352"/>
      <c r="AH881" s="348"/>
      <c r="AI881" s="348"/>
      <c r="AJ881" s="348"/>
      <c r="AK881" s="348"/>
      <c r="AL881" s="348"/>
      <c r="AM881" s="348"/>
      <c r="AN881" s="348"/>
      <c r="AO881" s="348"/>
      <c r="AP881" s="348"/>
      <c r="AQ881" s="352"/>
      <c r="AR881" s="357"/>
      <c r="AS881" s="357"/>
      <c r="AT881" s="347"/>
      <c r="AU881" s="348"/>
      <c r="AV881" s="348"/>
      <c r="AW881" s="349"/>
      <c r="AX881" s="348"/>
      <c r="AY881" s="348"/>
      <c r="AZ881" s="348"/>
      <c r="BA881" s="348"/>
      <c r="BB881" s="348"/>
      <c r="BC881" s="348"/>
      <c r="BD881" s="348"/>
      <c r="BE881" s="26"/>
      <c r="BF881" s="294"/>
    </row>
    <row r="882" spans="1:58" x14ac:dyDescent="0.25">
      <c r="A882" s="294"/>
      <c r="B882" s="513">
        <f>'EVOX Top Level BOM'!B286</f>
        <v>0</v>
      </c>
      <c r="C882" s="351">
        <f>'EVOX Top Level BOM'!C286</f>
        <v>0</v>
      </c>
      <c r="D882" s="351">
        <f>'EVOX Top Level BOM'!D286</f>
        <v>0</v>
      </c>
      <c r="E882" s="351">
        <f>'EVOX Top Level BOM'!E286</f>
        <v>0</v>
      </c>
      <c r="F882" s="351">
        <f>'EVOX Top Level BOM'!F286</f>
        <v>0</v>
      </c>
      <c r="G882" s="351">
        <f>'EVOX Top Level BOM'!G286</f>
        <v>0</v>
      </c>
      <c r="H882" s="602">
        <f>'EVOX Top Level BOM'!H286</f>
        <v>0</v>
      </c>
      <c r="I882" s="348">
        <f>'EVOX Top Level BOM'!J286</f>
        <v>0</v>
      </c>
      <c r="J882" s="348">
        <f>'EVOX Top Level BOM'!K286</f>
        <v>0</v>
      </c>
      <c r="K882" s="763"/>
      <c r="L882" s="763"/>
      <c r="M882" s="773"/>
      <c r="N882" s="764"/>
      <c r="O882" s="763"/>
      <c r="P882" s="723"/>
      <c r="Q882" s="458"/>
      <c r="R882" s="513"/>
      <c r="S882" s="348"/>
      <c r="T882" s="348"/>
      <c r="U882" s="348"/>
      <c r="V882" s="348"/>
      <c r="W882" s="348"/>
      <c r="X882" s="351"/>
      <c r="Y882" s="351"/>
      <c r="Z882" s="351"/>
      <c r="AA882" s="351"/>
      <c r="AB882" s="351"/>
      <c r="AC882" s="351"/>
      <c r="AD882" s="348"/>
      <c r="AE882" s="348"/>
      <c r="AF882" s="348"/>
      <c r="AG882" s="352"/>
      <c r="AH882" s="348"/>
      <c r="AI882" s="348"/>
      <c r="AJ882" s="348"/>
      <c r="AK882" s="348"/>
      <c r="AL882" s="348"/>
      <c r="AM882" s="348"/>
      <c r="AN882" s="348"/>
      <c r="AO882" s="348"/>
      <c r="AP882" s="348"/>
      <c r="AQ882" s="352"/>
      <c r="AR882" s="357"/>
      <c r="AS882" s="357"/>
      <c r="AT882" s="347"/>
      <c r="AU882" s="348"/>
      <c r="AV882" s="348"/>
      <c r="AW882" s="349"/>
      <c r="AX882" s="348"/>
      <c r="AY882" s="348"/>
      <c r="AZ882" s="348"/>
      <c r="BA882" s="348"/>
      <c r="BB882" s="348"/>
      <c r="BC882" s="348"/>
      <c r="BD882" s="348"/>
      <c r="BE882" s="26"/>
      <c r="BF882" s="294"/>
    </row>
    <row r="883" spans="1:58" x14ac:dyDescent="0.25">
      <c r="A883" s="294"/>
      <c r="B883" s="513">
        <f>'EVOX Top Level BOM'!B287</f>
        <v>0</v>
      </c>
      <c r="C883" s="351">
        <f>'EVOX Top Level BOM'!C287</f>
        <v>0</v>
      </c>
      <c r="D883" s="351">
        <f>'EVOX Top Level BOM'!D287</f>
        <v>0</v>
      </c>
      <c r="E883" s="351">
        <f>'EVOX Top Level BOM'!E287</f>
        <v>0</v>
      </c>
      <c r="F883" s="351">
        <f>'EVOX Top Level BOM'!F287</f>
        <v>0</v>
      </c>
      <c r="G883" s="351">
        <f>'EVOX Top Level BOM'!G287</f>
        <v>0</v>
      </c>
      <c r="H883" s="602">
        <f>'EVOX Top Level BOM'!H287</f>
        <v>0</v>
      </c>
      <c r="I883" s="348">
        <f>'EVOX Top Level BOM'!J287</f>
        <v>0</v>
      </c>
      <c r="J883" s="348">
        <f>'EVOX Top Level BOM'!K287</f>
        <v>0</v>
      </c>
      <c r="K883" s="763"/>
      <c r="L883" s="763"/>
      <c r="M883" s="773"/>
      <c r="N883" s="764"/>
      <c r="O883" s="763"/>
      <c r="P883" s="723"/>
      <c r="Q883" s="458"/>
      <c r="R883" s="513"/>
      <c r="S883" s="348"/>
      <c r="T883" s="348"/>
      <c r="U883" s="348"/>
      <c r="V883" s="348"/>
      <c r="W883" s="348"/>
      <c r="X883" s="351"/>
      <c r="Y883" s="351"/>
      <c r="Z883" s="351"/>
      <c r="AA883" s="351"/>
      <c r="AB883" s="351"/>
      <c r="AC883" s="351"/>
      <c r="AD883" s="348"/>
      <c r="AE883" s="348"/>
      <c r="AF883" s="348"/>
      <c r="AG883" s="352"/>
      <c r="AH883" s="348"/>
      <c r="AI883" s="348"/>
      <c r="AJ883" s="348"/>
      <c r="AK883" s="348"/>
      <c r="AL883" s="348"/>
      <c r="AM883" s="348"/>
      <c r="AN883" s="348"/>
      <c r="AO883" s="348"/>
      <c r="AP883" s="348"/>
      <c r="AQ883" s="352"/>
      <c r="AR883" s="357"/>
      <c r="AS883" s="357"/>
      <c r="AT883" s="347"/>
      <c r="AU883" s="348"/>
      <c r="AV883" s="348"/>
      <c r="AW883" s="349"/>
      <c r="AX883" s="348"/>
      <c r="AY883" s="348"/>
      <c r="AZ883" s="348"/>
      <c r="BA883" s="348"/>
      <c r="BB883" s="348"/>
      <c r="BC883" s="348"/>
      <c r="BD883" s="348"/>
      <c r="BE883" s="26"/>
      <c r="BF883" s="294"/>
    </row>
    <row r="884" spans="1:58" x14ac:dyDescent="0.25">
      <c r="A884" s="294"/>
      <c r="B884" s="513">
        <f>'EVOX Top Level BOM'!B288</f>
        <v>0</v>
      </c>
      <c r="C884" s="351">
        <f>'EVOX Top Level BOM'!C288</f>
        <v>0</v>
      </c>
      <c r="D884" s="351">
        <f>'EVOX Top Level BOM'!D288</f>
        <v>0</v>
      </c>
      <c r="E884" s="351">
        <f>'EVOX Top Level BOM'!E288</f>
        <v>0</v>
      </c>
      <c r="F884" s="351">
        <f>'EVOX Top Level BOM'!F288</f>
        <v>0</v>
      </c>
      <c r="G884" s="351">
        <f>'EVOX Top Level BOM'!G288</f>
        <v>0</v>
      </c>
      <c r="H884" s="602">
        <f>'EVOX Top Level BOM'!H288</f>
        <v>0</v>
      </c>
      <c r="I884" s="348">
        <f>'EVOX Top Level BOM'!J288</f>
        <v>0</v>
      </c>
      <c r="J884" s="348">
        <f>'EVOX Top Level BOM'!K288</f>
        <v>0</v>
      </c>
      <c r="K884" s="763"/>
      <c r="L884" s="763"/>
      <c r="M884" s="773"/>
      <c r="N884" s="764"/>
      <c r="O884" s="763"/>
      <c r="P884" s="723"/>
      <c r="Q884" s="458"/>
      <c r="R884" s="513"/>
      <c r="S884" s="348"/>
      <c r="T884" s="348"/>
      <c r="U884" s="348"/>
      <c r="V884" s="348"/>
      <c r="W884" s="348"/>
      <c r="X884" s="351"/>
      <c r="Y884" s="351"/>
      <c r="Z884" s="351"/>
      <c r="AA884" s="351"/>
      <c r="AB884" s="351"/>
      <c r="AC884" s="351"/>
      <c r="AD884" s="348"/>
      <c r="AE884" s="351"/>
      <c r="AF884" s="351"/>
      <c r="AG884" s="352"/>
      <c r="AH884" s="348"/>
      <c r="AI884" s="348"/>
      <c r="AJ884" s="348"/>
      <c r="AK884" s="348"/>
      <c r="AL884" s="348"/>
      <c r="AM884" s="348"/>
      <c r="AN884" s="348"/>
      <c r="AO884" s="348"/>
      <c r="AP884" s="348"/>
      <c r="AQ884" s="348"/>
      <c r="AR884" s="357"/>
      <c r="AS884" s="357"/>
      <c r="AT884" s="347"/>
      <c r="AU884" s="348"/>
      <c r="AV884" s="348"/>
      <c r="AW884" s="349"/>
      <c r="AX884" s="348"/>
      <c r="AY884" s="348"/>
      <c r="AZ884" s="348"/>
      <c r="BA884" s="348"/>
      <c r="BB884" s="348"/>
      <c r="BC884" s="348"/>
      <c r="BD884" s="348"/>
      <c r="BE884" s="26"/>
      <c r="BF884" s="294"/>
    </row>
    <row r="885" spans="1:58" x14ac:dyDescent="0.25">
      <c r="A885" s="294"/>
      <c r="B885" s="513">
        <f>'EVOX Top Level BOM'!B289</f>
        <v>0</v>
      </c>
      <c r="C885" s="351">
        <f>'EVOX Top Level BOM'!C289</f>
        <v>0</v>
      </c>
      <c r="D885" s="351">
        <f>'EVOX Top Level BOM'!D289</f>
        <v>0</v>
      </c>
      <c r="E885" s="351">
        <f>'EVOX Top Level BOM'!E289</f>
        <v>0</v>
      </c>
      <c r="F885" s="351">
        <f>'EVOX Top Level BOM'!F289</f>
        <v>0</v>
      </c>
      <c r="G885" s="351">
        <f>'EVOX Top Level BOM'!G289</f>
        <v>0</v>
      </c>
      <c r="H885" s="602">
        <f>'EVOX Top Level BOM'!H289</f>
        <v>0</v>
      </c>
      <c r="I885" s="348">
        <f>'EVOX Top Level BOM'!J289</f>
        <v>0</v>
      </c>
      <c r="J885" s="348">
        <f>'EVOX Top Level BOM'!K289</f>
        <v>0</v>
      </c>
      <c r="K885" s="763"/>
      <c r="L885" s="763"/>
      <c r="M885" s="773"/>
      <c r="N885" s="764"/>
      <c r="O885" s="763"/>
      <c r="P885" s="723"/>
      <c r="Q885" s="458"/>
      <c r="R885" s="513"/>
      <c r="S885" s="348"/>
      <c r="T885" s="348"/>
      <c r="U885" s="348"/>
      <c r="V885" s="348"/>
      <c r="W885" s="348"/>
      <c r="X885" s="351"/>
      <c r="Y885" s="351"/>
      <c r="Z885" s="351"/>
      <c r="AA885" s="351"/>
      <c r="AB885" s="351"/>
      <c r="AC885" s="351"/>
      <c r="AD885" s="348"/>
      <c r="AE885" s="348"/>
      <c r="AF885" s="348"/>
      <c r="AG885" s="352"/>
      <c r="AH885" s="348"/>
      <c r="AI885" s="348"/>
      <c r="AJ885" s="348"/>
      <c r="AK885" s="348"/>
      <c r="AL885" s="348"/>
      <c r="AM885" s="348"/>
      <c r="AN885" s="348"/>
      <c r="AO885" s="348"/>
      <c r="AP885" s="348"/>
      <c r="AQ885" s="352"/>
      <c r="AR885" s="357"/>
      <c r="AS885" s="357"/>
      <c r="AT885" s="347"/>
      <c r="AU885" s="348"/>
      <c r="AV885" s="348"/>
      <c r="AW885" s="349"/>
      <c r="AX885" s="348"/>
      <c r="AY885" s="348"/>
      <c r="AZ885" s="348"/>
      <c r="BA885" s="348"/>
      <c r="BB885" s="348"/>
      <c r="BC885" s="348"/>
      <c r="BD885" s="348"/>
      <c r="BE885" s="26"/>
      <c r="BF885" s="294"/>
    </row>
    <row r="886" spans="1:58" x14ac:dyDescent="0.25">
      <c r="A886" s="294"/>
      <c r="B886" s="513">
        <f>'EVOX Top Level BOM'!B290</f>
        <v>0</v>
      </c>
      <c r="C886" s="351">
        <f>'EVOX Top Level BOM'!C290</f>
        <v>0</v>
      </c>
      <c r="D886" s="351">
        <f>'EVOX Top Level BOM'!D290</f>
        <v>0</v>
      </c>
      <c r="E886" s="351">
        <f>'EVOX Top Level BOM'!E290</f>
        <v>0</v>
      </c>
      <c r="F886" s="351">
        <f>'EVOX Top Level BOM'!F290</f>
        <v>0</v>
      </c>
      <c r="G886" s="351">
        <f>'EVOX Top Level BOM'!G290</f>
        <v>0</v>
      </c>
      <c r="H886" s="602">
        <f>'EVOX Top Level BOM'!H290</f>
        <v>0</v>
      </c>
      <c r="I886" s="348">
        <f>'EVOX Top Level BOM'!J290</f>
        <v>0</v>
      </c>
      <c r="J886" s="348">
        <f>'EVOX Top Level BOM'!K290</f>
        <v>0</v>
      </c>
      <c r="K886" s="763"/>
      <c r="L886" s="763"/>
      <c r="M886" s="773"/>
      <c r="N886" s="764"/>
      <c r="O886" s="763"/>
      <c r="P886" s="723"/>
      <c r="Q886" s="458"/>
      <c r="R886" s="513"/>
      <c r="S886" s="348"/>
      <c r="T886" s="348"/>
      <c r="U886" s="348"/>
      <c r="V886" s="348"/>
      <c r="W886" s="348"/>
      <c r="X886" s="351"/>
      <c r="Y886" s="351"/>
      <c r="Z886" s="351"/>
      <c r="AA886" s="351"/>
      <c r="AB886" s="351"/>
      <c r="AC886" s="351"/>
      <c r="AD886" s="348"/>
      <c r="AE886" s="348"/>
      <c r="AF886" s="348"/>
      <c r="AG886" s="352"/>
      <c r="AH886" s="351"/>
      <c r="AI886" s="351"/>
      <c r="AJ886" s="351"/>
      <c r="AK886" s="351"/>
      <c r="AL886" s="351"/>
      <c r="AM886" s="348"/>
      <c r="AN886" s="348"/>
      <c r="AO886" s="348"/>
      <c r="AP886" s="348"/>
      <c r="AQ886" s="352"/>
      <c r="AR886" s="357"/>
      <c r="AS886" s="357"/>
      <c r="AT886" s="347"/>
      <c r="AU886" s="348"/>
      <c r="AV886" s="348"/>
      <c r="AW886" s="349"/>
      <c r="AX886" s="348"/>
      <c r="AY886" s="348"/>
      <c r="AZ886" s="348"/>
      <c r="BA886" s="348"/>
      <c r="BB886" s="348"/>
      <c r="BC886" s="348"/>
      <c r="BD886" s="348"/>
      <c r="BE886" s="26"/>
      <c r="BF886" s="294"/>
    </row>
    <row r="887" spans="1:58" x14ac:dyDescent="0.25">
      <c r="A887" s="294"/>
      <c r="B887" s="513">
        <f>'EVOX Top Level BOM'!B291</f>
        <v>0</v>
      </c>
      <c r="C887" s="351">
        <f>'EVOX Top Level BOM'!C291</f>
        <v>0</v>
      </c>
      <c r="D887" s="351">
        <f>'EVOX Top Level BOM'!D291</f>
        <v>0</v>
      </c>
      <c r="E887" s="351">
        <f>'EVOX Top Level BOM'!E291</f>
        <v>0</v>
      </c>
      <c r="F887" s="351">
        <f>'EVOX Top Level BOM'!F291</f>
        <v>0</v>
      </c>
      <c r="G887" s="351">
        <f>'EVOX Top Level BOM'!G291</f>
        <v>0</v>
      </c>
      <c r="H887" s="602">
        <f>'EVOX Top Level BOM'!H291</f>
        <v>0</v>
      </c>
      <c r="I887" s="365">
        <f>'EVOX Top Level BOM'!J291</f>
        <v>0</v>
      </c>
      <c r="J887" s="348">
        <f>'EVOX Top Level BOM'!K291</f>
        <v>0</v>
      </c>
      <c r="K887" s="763"/>
      <c r="L887" s="763"/>
      <c r="M887" s="773"/>
      <c r="N887" s="764"/>
      <c r="O887" s="763"/>
      <c r="P887" s="723"/>
      <c r="Q887" s="458"/>
      <c r="R887" s="513"/>
      <c r="S887" s="348"/>
      <c r="T887" s="348"/>
      <c r="U887" s="348"/>
      <c r="V887" s="348"/>
      <c r="W887" s="348"/>
      <c r="X887" s="351"/>
      <c r="Y887" s="351"/>
      <c r="Z887" s="351"/>
      <c r="AA887" s="351"/>
      <c r="AB887" s="351"/>
      <c r="AC887" s="351"/>
      <c r="AD887" s="348"/>
      <c r="AE887" s="348"/>
      <c r="AF887" s="348"/>
      <c r="AG887" s="352"/>
      <c r="AH887" s="348"/>
      <c r="AI887" s="348"/>
      <c r="AJ887" s="348"/>
      <c r="AK887" s="348"/>
      <c r="AL887" s="348"/>
      <c r="AM887" s="348"/>
      <c r="AN887" s="348"/>
      <c r="AO887" s="348"/>
      <c r="AP887" s="348"/>
      <c r="AQ887" s="352"/>
      <c r="AR887" s="357"/>
      <c r="AS887" s="357"/>
      <c r="AT887" s="347"/>
      <c r="AU887" s="348"/>
      <c r="AV887" s="348"/>
      <c r="AW887" s="349"/>
      <c r="AX887" s="348"/>
      <c r="AY887" s="348"/>
      <c r="AZ887" s="348"/>
      <c r="BA887" s="348"/>
      <c r="BB887" s="348"/>
      <c r="BC887" s="348"/>
      <c r="BD887" s="348"/>
      <c r="BE887" s="26"/>
      <c r="BF887" s="294"/>
    </row>
    <row r="888" spans="1:58" x14ac:dyDescent="0.25">
      <c r="A888" s="294"/>
      <c r="B888" s="513">
        <f>'EVOX Top Level BOM'!B292</f>
        <v>0</v>
      </c>
      <c r="C888" s="351">
        <f>'EVOX Top Level BOM'!C292</f>
        <v>0</v>
      </c>
      <c r="D888" s="351">
        <f>'EVOX Top Level BOM'!D292</f>
        <v>0</v>
      </c>
      <c r="E888" s="351">
        <f>'EVOX Top Level BOM'!E292</f>
        <v>0</v>
      </c>
      <c r="F888" s="351">
        <f>'EVOX Top Level BOM'!F292</f>
        <v>0</v>
      </c>
      <c r="G888" s="351">
        <f>'EVOX Top Level BOM'!G292</f>
        <v>0</v>
      </c>
      <c r="H888" s="602">
        <f>'EVOX Top Level BOM'!H292</f>
        <v>0</v>
      </c>
      <c r="I888" s="348">
        <f>'EVOX Top Level BOM'!J292</f>
        <v>0</v>
      </c>
      <c r="J888" s="348">
        <f>'EVOX Top Level BOM'!K292</f>
        <v>0</v>
      </c>
      <c r="K888" s="763"/>
      <c r="L888" s="763"/>
      <c r="M888" s="773"/>
      <c r="N888" s="764"/>
      <c r="O888" s="763"/>
      <c r="P888" s="723"/>
      <c r="Q888" s="458"/>
      <c r="R888" s="513"/>
      <c r="S888" s="348"/>
      <c r="T888" s="348"/>
      <c r="U888" s="348"/>
      <c r="V888" s="348"/>
      <c r="W888" s="348"/>
      <c r="X888" s="351"/>
      <c r="Y888" s="351"/>
      <c r="Z888" s="351"/>
      <c r="AA888" s="351"/>
      <c r="AB888" s="351"/>
      <c r="AC888" s="351"/>
      <c r="AD888" s="348"/>
      <c r="AE888" s="348"/>
      <c r="AF888" s="348"/>
      <c r="AG888" s="352"/>
      <c r="AH888" s="348"/>
      <c r="AI888" s="348"/>
      <c r="AJ888" s="348"/>
      <c r="AK888" s="348"/>
      <c r="AL888" s="348"/>
      <c r="AM888" s="348"/>
      <c r="AN888" s="348"/>
      <c r="AO888" s="348"/>
      <c r="AP888" s="348"/>
      <c r="AQ888" s="352"/>
      <c r="AR888" s="357"/>
      <c r="AS888" s="357"/>
      <c r="AT888" s="347"/>
      <c r="AU888" s="348"/>
      <c r="AV888" s="348"/>
      <c r="AW888" s="349"/>
      <c r="AX888" s="348"/>
      <c r="AY888" s="348"/>
      <c r="AZ888" s="348"/>
      <c r="BA888" s="348"/>
      <c r="BB888" s="348"/>
      <c r="BC888" s="348"/>
      <c r="BD888" s="348"/>
      <c r="BE888" s="26"/>
      <c r="BF888" s="294"/>
    </row>
    <row r="889" spans="1:58" x14ac:dyDescent="0.25">
      <c r="A889" s="294"/>
      <c r="B889" s="513">
        <f>'EVOX Top Level BOM'!B293</f>
        <v>0</v>
      </c>
      <c r="C889" s="351">
        <f>'EVOX Top Level BOM'!C293</f>
        <v>0</v>
      </c>
      <c r="D889" s="351">
        <f>'EVOX Top Level BOM'!D293</f>
        <v>0</v>
      </c>
      <c r="E889" s="351">
        <f>'EVOX Top Level BOM'!E293</f>
        <v>0</v>
      </c>
      <c r="F889" s="351">
        <f>'EVOX Top Level BOM'!F293</f>
        <v>0</v>
      </c>
      <c r="G889" s="351">
        <f>'EVOX Top Level BOM'!G293</f>
        <v>0</v>
      </c>
      <c r="H889" s="602">
        <f>'EVOX Top Level BOM'!H293</f>
        <v>0</v>
      </c>
      <c r="I889" s="348">
        <f>'EVOX Top Level BOM'!J293</f>
        <v>0</v>
      </c>
      <c r="J889" s="348">
        <f>'EVOX Top Level BOM'!K293</f>
        <v>0</v>
      </c>
      <c r="K889" s="763"/>
      <c r="L889" s="763"/>
      <c r="M889" s="773"/>
      <c r="N889" s="764"/>
      <c r="O889" s="763"/>
      <c r="P889" s="723"/>
      <c r="Q889" s="458"/>
      <c r="R889" s="513"/>
      <c r="S889" s="348"/>
      <c r="T889" s="348"/>
      <c r="U889" s="348"/>
      <c r="V889" s="348"/>
      <c r="W889" s="348"/>
      <c r="X889" s="351"/>
      <c r="Y889" s="351"/>
      <c r="Z889" s="351"/>
      <c r="AA889" s="351"/>
      <c r="AB889" s="351"/>
      <c r="AC889" s="351"/>
      <c r="AD889" s="348"/>
      <c r="AE889" s="348"/>
      <c r="AF889" s="348"/>
      <c r="AG889" s="352"/>
      <c r="AH889" s="348"/>
      <c r="AI889" s="348"/>
      <c r="AJ889" s="348"/>
      <c r="AK889" s="348"/>
      <c r="AL889" s="348"/>
      <c r="AM889" s="348"/>
      <c r="AN889" s="348"/>
      <c r="AO889" s="348"/>
      <c r="AP889" s="348"/>
      <c r="AQ889" s="352"/>
      <c r="AR889" s="357"/>
      <c r="AS889" s="357"/>
      <c r="AT889" s="347"/>
      <c r="AU889" s="348"/>
      <c r="AV889" s="348"/>
      <c r="AW889" s="349"/>
      <c r="AX889" s="348"/>
      <c r="AY889" s="348"/>
      <c r="AZ889" s="348"/>
      <c r="BA889" s="348"/>
      <c r="BB889" s="348"/>
      <c r="BC889" s="348"/>
      <c r="BD889" s="348"/>
      <c r="BE889" s="26"/>
      <c r="BF889" s="294"/>
    </row>
    <row r="890" spans="1:58" x14ac:dyDescent="0.25">
      <c r="A890" s="294"/>
      <c r="B890" s="513">
        <f>'EVOX Top Level BOM'!B294</f>
        <v>0</v>
      </c>
      <c r="C890" s="351">
        <f>'EVOX Top Level BOM'!C294</f>
        <v>0</v>
      </c>
      <c r="D890" s="351">
        <f>'EVOX Top Level BOM'!D294</f>
        <v>0</v>
      </c>
      <c r="E890" s="351">
        <f>'EVOX Top Level BOM'!E294</f>
        <v>0</v>
      </c>
      <c r="F890" s="351">
        <f>'EVOX Top Level BOM'!F294</f>
        <v>0</v>
      </c>
      <c r="G890" s="351">
        <f>'EVOX Top Level BOM'!G294</f>
        <v>0</v>
      </c>
      <c r="H890" s="602">
        <f>'EVOX Top Level BOM'!H294</f>
        <v>0</v>
      </c>
      <c r="I890" s="348">
        <f>'EVOX Top Level BOM'!J294</f>
        <v>0</v>
      </c>
      <c r="J890" s="348">
        <f>'EVOX Top Level BOM'!K294</f>
        <v>0</v>
      </c>
      <c r="K890" s="763"/>
      <c r="L890" s="763"/>
      <c r="M890" s="773"/>
      <c r="N890" s="764"/>
      <c r="O890" s="763"/>
      <c r="P890" s="723"/>
      <c r="Q890" s="458"/>
      <c r="R890" s="513"/>
      <c r="S890" s="348"/>
      <c r="T890" s="348"/>
      <c r="U890" s="348"/>
      <c r="V890" s="348"/>
      <c r="W890" s="348"/>
      <c r="X890" s="351"/>
      <c r="Y890" s="351"/>
      <c r="Z890" s="351"/>
      <c r="AA890" s="351"/>
      <c r="AB890" s="351"/>
      <c r="AC890" s="351"/>
      <c r="AD890" s="348"/>
      <c r="AE890" s="348"/>
      <c r="AF890" s="348"/>
      <c r="AG890" s="352"/>
      <c r="AH890" s="348"/>
      <c r="AI890" s="348"/>
      <c r="AJ890" s="348"/>
      <c r="AK890" s="348"/>
      <c r="AL890" s="348"/>
      <c r="AM890" s="348"/>
      <c r="AN890" s="348"/>
      <c r="AO890" s="348"/>
      <c r="AP890" s="348"/>
      <c r="AQ890" s="348"/>
      <c r="AR890" s="357"/>
      <c r="AS890" s="357"/>
      <c r="AT890" s="347"/>
      <c r="AU890" s="348"/>
      <c r="AV890" s="348"/>
      <c r="AW890" s="349"/>
      <c r="AX890" s="348"/>
      <c r="AY890" s="348"/>
      <c r="AZ890" s="348"/>
      <c r="BA890" s="348"/>
      <c r="BB890" s="348"/>
      <c r="BC890" s="348"/>
      <c r="BD890" s="348"/>
      <c r="BE890" s="26"/>
      <c r="BF890" s="294"/>
    </row>
    <row r="891" spans="1:58" x14ac:dyDescent="0.25">
      <c r="A891" s="294"/>
      <c r="B891" s="513">
        <f>'EVOX Top Level BOM'!B295</f>
        <v>0</v>
      </c>
      <c r="C891" s="351">
        <f>'EVOX Top Level BOM'!C295</f>
        <v>0</v>
      </c>
      <c r="D891" s="351">
        <f>'EVOX Top Level BOM'!D295</f>
        <v>0</v>
      </c>
      <c r="E891" s="351">
        <f>'EVOX Top Level BOM'!E295</f>
        <v>0</v>
      </c>
      <c r="F891" s="351">
        <f>'EVOX Top Level BOM'!F295</f>
        <v>0</v>
      </c>
      <c r="G891" s="351">
        <f>'EVOX Top Level BOM'!G295</f>
        <v>0</v>
      </c>
      <c r="H891" s="602">
        <f>'EVOX Top Level BOM'!H295</f>
        <v>0</v>
      </c>
      <c r="I891" s="348">
        <f>'EVOX Top Level BOM'!J295</f>
        <v>0</v>
      </c>
      <c r="J891" s="348">
        <f>'EVOX Top Level BOM'!K295</f>
        <v>0</v>
      </c>
      <c r="K891" s="763"/>
      <c r="L891" s="763"/>
      <c r="M891" s="773"/>
      <c r="N891" s="764"/>
      <c r="O891" s="763"/>
      <c r="P891" s="723"/>
      <c r="Q891" s="458"/>
      <c r="R891" s="513"/>
      <c r="S891" s="348"/>
      <c r="T891" s="348"/>
      <c r="U891" s="348"/>
      <c r="V891" s="348"/>
      <c r="W891" s="348"/>
      <c r="X891" s="351"/>
      <c r="Y891" s="351"/>
      <c r="Z891" s="351"/>
      <c r="AA891" s="351"/>
      <c r="AB891" s="351"/>
      <c r="AC891" s="351"/>
      <c r="AD891" s="348"/>
      <c r="AE891" s="348"/>
      <c r="AF891" s="348"/>
      <c r="AG891" s="352"/>
      <c r="AH891" s="351"/>
      <c r="AI891" s="351"/>
      <c r="AJ891" s="351"/>
      <c r="AK891" s="351"/>
      <c r="AL891" s="351"/>
      <c r="AM891" s="351"/>
      <c r="AN891" s="351"/>
      <c r="AO891" s="351"/>
      <c r="AP891" s="351"/>
      <c r="AQ891" s="352"/>
      <c r="AR891" s="357"/>
      <c r="AS891" s="357"/>
      <c r="AT891" s="347"/>
      <c r="AU891" s="348"/>
      <c r="AV891" s="348"/>
      <c r="AW891" s="349"/>
      <c r="AX891" s="348"/>
      <c r="AY891" s="348"/>
      <c r="AZ891" s="348"/>
      <c r="BA891" s="348"/>
      <c r="BB891" s="348"/>
      <c r="BC891" s="348"/>
      <c r="BD891" s="348"/>
      <c r="BE891" s="26"/>
      <c r="BF891" s="294"/>
    </row>
    <row r="892" spans="1:58" x14ac:dyDescent="0.25">
      <c r="A892" s="294"/>
      <c r="B892" s="513">
        <f>'EVOX Top Level BOM'!B296</f>
        <v>0</v>
      </c>
      <c r="C892" s="351">
        <f>'EVOX Top Level BOM'!C296</f>
        <v>0</v>
      </c>
      <c r="D892" s="351">
        <f>'EVOX Top Level BOM'!D296</f>
        <v>0</v>
      </c>
      <c r="E892" s="351">
        <f>'EVOX Top Level BOM'!E296</f>
        <v>0</v>
      </c>
      <c r="F892" s="351">
        <f>'EVOX Top Level BOM'!F296</f>
        <v>0</v>
      </c>
      <c r="G892" s="351">
        <f>'EVOX Top Level BOM'!G296</f>
        <v>0</v>
      </c>
      <c r="H892" s="602">
        <f>'EVOX Top Level BOM'!H296</f>
        <v>0</v>
      </c>
      <c r="I892" s="348">
        <f>'EVOX Top Level BOM'!J296</f>
        <v>0</v>
      </c>
      <c r="J892" s="348">
        <f>'EVOX Top Level BOM'!K296</f>
        <v>0</v>
      </c>
      <c r="K892" s="763"/>
      <c r="L892" s="763"/>
      <c r="M892" s="773"/>
      <c r="N892" s="762"/>
      <c r="O892" s="763"/>
      <c r="P892" s="723"/>
      <c r="Q892" s="458"/>
      <c r="R892" s="513"/>
      <c r="S892" s="348"/>
      <c r="T892" s="348"/>
      <c r="U892" s="348"/>
      <c r="V892" s="348"/>
      <c r="W892" s="348"/>
      <c r="X892" s="351"/>
      <c r="Y892" s="351"/>
      <c r="Z892" s="351"/>
      <c r="AA892" s="351"/>
      <c r="AB892" s="351"/>
      <c r="AC892" s="351"/>
      <c r="AD892" s="348"/>
      <c r="AE892" s="348"/>
      <c r="AF892" s="348"/>
      <c r="AG892" s="352"/>
      <c r="AH892" s="348"/>
      <c r="AI892" s="348"/>
      <c r="AJ892" s="348"/>
      <c r="AK892" s="348"/>
      <c r="AL892" s="348"/>
      <c r="AM892" s="348"/>
      <c r="AN892" s="348"/>
      <c r="AO892" s="348"/>
      <c r="AP892" s="348"/>
      <c r="AQ892" s="352"/>
      <c r="AR892" s="357"/>
      <c r="AS892" s="357"/>
      <c r="AT892" s="347"/>
      <c r="AU892" s="348"/>
      <c r="AV892" s="348"/>
      <c r="AW892" s="349"/>
      <c r="AX892" s="348"/>
      <c r="AY892" s="348"/>
      <c r="AZ892" s="348"/>
      <c r="BA892" s="348"/>
      <c r="BB892" s="348"/>
      <c r="BC892" s="348"/>
      <c r="BD892" s="348"/>
      <c r="BE892" s="26"/>
      <c r="BF892" s="294"/>
    </row>
    <row r="893" spans="1:58" x14ac:dyDescent="0.25">
      <c r="A893" s="294"/>
      <c r="B893" s="513">
        <f>'EVOX Top Level BOM'!B297</f>
        <v>0</v>
      </c>
      <c r="C893" s="351">
        <f>'EVOX Top Level BOM'!C297</f>
        <v>0</v>
      </c>
      <c r="D893" s="351">
        <f>'EVOX Top Level BOM'!D297</f>
        <v>0</v>
      </c>
      <c r="E893" s="351">
        <f>'EVOX Top Level BOM'!E297</f>
        <v>0</v>
      </c>
      <c r="F893" s="351">
        <f>'EVOX Top Level BOM'!F297</f>
        <v>0</v>
      </c>
      <c r="G893" s="351">
        <f>'EVOX Top Level BOM'!G297</f>
        <v>0</v>
      </c>
      <c r="H893" s="351">
        <f>'EVOX Top Level BOM'!H297</f>
        <v>0</v>
      </c>
      <c r="I893" s="348">
        <f>'EVOX Top Level BOM'!J297</f>
        <v>0</v>
      </c>
      <c r="J893" s="348">
        <f>'EVOX Top Level BOM'!K297</f>
        <v>0</v>
      </c>
      <c r="K893" s="763"/>
      <c r="L893" s="763"/>
      <c r="M893" s="773"/>
      <c r="N893" s="764"/>
      <c r="O893" s="763"/>
      <c r="P893" s="723"/>
      <c r="Q893" s="458"/>
      <c r="R893" s="513"/>
      <c r="S893" s="348"/>
      <c r="T893" s="348"/>
      <c r="U893" s="348"/>
      <c r="V893" s="348"/>
      <c r="W893" s="348"/>
      <c r="X893" s="351"/>
      <c r="Y893" s="351"/>
      <c r="Z893" s="351"/>
      <c r="AA893" s="351"/>
      <c r="AB893" s="351"/>
      <c r="AC893" s="351"/>
      <c r="AD893" s="348"/>
      <c r="AE893" s="348"/>
      <c r="AF893" s="348"/>
      <c r="AG893" s="452"/>
      <c r="AH893" s="348"/>
      <c r="AI893" s="348"/>
      <c r="AJ893" s="348"/>
      <c r="AK893" s="348"/>
      <c r="AL893" s="348"/>
      <c r="AM893" s="348"/>
      <c r="AN893" s="348"/>
      <c r="AO893" s="348"/>
      <c r="AP893" s="348"/>
      <c r="AQ893" s="348"/>
      <c r="AR893" s="357"/>
      <c r="AS893" s="357"/>
      <c r="AT893" s="347"/>
      <c r="AU893" s="348"/>
      <c r="AV893" s="348"/>
      <c r="AW893" s="349"/>
      <c r="AX893" s="348"/>
      <c r="AY893" s="348"/>
      <c r="AZ893" s="348"/>
      <c r="BA893" s="348"/>
      <c r="BB893" s="348"/>
      <c r="BC893" s="348"/>
      <c r="BD893" s="348"/>
      <c r="BF893" s="294"/>
    </row>
    <row r="894" spans="1:58" x14ac:dyDescent="0.25">
      <c r="A894" s="294"/>
      <c r="B894" s="513">
        <f>'EVOX Top Level BOM'!B298</f>
        <v>0</v>
      </c>
      <c r="C894" s="351">
        <f>'EVOX Top Level BOM'!C298</f>
        <v>0</v>
      </c>
      <c r="D894" s="351">
        <f>'EVOX Top Level BOM'!D298</f>
        <v>0</v>
      </c>
      <c r="E894" s="351">
        <f>'EVOX Top Level BOM'!E298</f>
        <v>0</v>
      </c>
      <c r="F894" s="351">
        <f>'EVOX Top Level BOM'!F298</f>
        <v>0</v>
      </c>
      <c r="G894" s="351">
        <f>'EVOX Top Level BOM'!G298</f>
        <v>0</v>
      </c>
      <c r="H894" s="602">
        <f>'EVOX Top Level BOM'!H298</f>
        <v>0</v>
      </c>
      <c r="I894" s="348">
        <f>'EVOX Top Level BOM'!J298</f>
        <v>0</v>
      </c>
      <c r="J894" s="348">
        <f>'EVOX Top Level BOM'!K298</f>
        <v>0</v>
      </c>
      <c r="K894" s="763"/>
      <c r="L894" s="763"/>
      <c r="M894" s="773"/>
      <c r="N894" s="764"/>
      <c r="O894" s="763"/>
      <c r="P894" s="723"/>
      <c r="Q894" s="458"/>
      <c r="R894" s="513"/>
      <c r="S894" s="348"/>
      <c r="T894" s="348"/>
      <c r="U894" s="348"/>
      <c r="V894" s="348"/>
      <c r="W894" s="348"/>
      <c r="X894" s="351"/>
      <c r="Y894" s="351"/>
      <c r="Z894" s="351"/>
      <c r="AA894" s="351"/>
      <c r="AB894" s="351"/>
      <c r="AC894" s="351"/>
      <c r="AD894" s="348"/>
      <c r="AE894" s="348"/>
      <c r="AF894" s="348"/>
      <c r="AG894" s="352"/>
      <c r="AH894" s="351"/>
      <c r="AI894" s="351"/>
      <c r="AJ894" s="351"/>
      <c r="AK894" s="351"/>
      <c r="AL894" s="351"/>
      <c r="AM894" s="348"/>
      <c r="AN894" s="348"/>
      <c r="AO894" s="348"/>
      <c r="AP894" s="348"/>
      <c r="AQ894" s="352"/>
      <c r="AR894" s="357"/>
      <c r="AS894" s="357"/>
      <c r="AT894" s="347"/>
      <c r="AU894" s="348"/>
      <c r="AV894" s="348"/>
      <c r="AW894" s="349"/>
      <c r="AX894" s="348"/>
      <c r="AY894" s="348"/>
      <c r="AZ894" s="348"/>
      <c r="BA894" s="348"/>
      <c r="BB894" s="348"/>
      <c r="BC894" s="348"/>
      <c r="BD894" s="348"/>
      <c r="BE894" s="26"/>
      <c r="BF894" s="294"/>
    </row>
    <row r="895" spans="1:58" x14ac:dyDescent="0.25">
      <c r="A895" s="294"/>
      <c r="B895" s="513">
        <f>'EVOX Top Level BOM'!B299</f>
        <v>0</v>
      </c>
      <c r="C895" s="351">
        <f>'EVOX Top Level BOM'!C299</f>
        <v>0</v>
      </c>
      <c r="D895" s="351">
        <f>'EVOX Top Level BOM'!D299</f>
        <v>0</v>
      </c>
      <c r="E895" s="351">
        <f>'EVOX Top Level BOM'!E299</f>
        <v>0</v>
      </c>
      <c r="F895" s="351">
        <f>'EVOX Top Level BOM'!F299</f>
        <v>0</v>
      </c>
      <c r="G895" s="351">
        <f>'EVOX Top Level BOM'!G299</f>
        <v>0</v>
      </c>
      <c r="H895" s="351">
        <f>'EVOX Top Level BOM'!H299</f>
        <v>0</v>
      </c>
      <c r="I895" s="348">
        <f>'EVOX Top Level BOM'!J299</f>
        <v>0</v>
      </c>
      <c r="J895" s="348">
        <f>'EVOX Top Level BOM'!K299</f>
        <v>0</v>
      </c>
      <c r="K895" s="763"/>
      <c r="L895" s="763"/>
      <c r="M895" s="773"/>
      <c r="N895" s="764"/>
      <c r="O895" s="763"/>
      <c r="P895" s="723"/>
      <c r="Q895" s="458"/>
      <c r="R895" s="513"/>
      <c r="S895" s="348"/>
      <c r="T895" s="348"/>
      <c r="U895" s="348"/>
      <c r="V895" s="348"/>
      <c r="W895" s="348"/>
      <c r="X895" s="351"/>
      <c r="Y895" s="351"/>
      <c r="Z895" s="351"/>
      <c r="AA895" s="351"/>
      <c r="AB895" s="351"/>
      <c r="AC895" s="351"/>
      <c r="AD895" s="348"/>
      <c r="AE895" s="348"/>
      <c r="AF895" s="348"/>
      <c r="AG895" s="352"/>
      <c r="AH895" s="351"/>
      <c r="AI895" s="351"/>
      <c r="AJ895" s="351"/>
      <c r="AK895" s="351"/>
      <c r="AL895" s="351"/>
      <c r="AM895" s="348"/>
      <c r="AN895" s="348"/>
      <c r="AO895" s="348"/>
      <c r="AP895" s="348"/>
      <c r="AQ895" s="352"/>
      <c r="AR895" s="357"/>
      <c r="AS895" s="357"/>
      <c r="AT895" s="347"/>
      <c r="AU895" s="348"/>
      <c r="AV895" s="348"/>
      <c r="AW895" s="349"/>
      <c r="AX895" s="348"/>
      <c r="AY895" s="348"/>
      <c r="AZ895" s="348"/>
      <c r="BA895" s="348"/>
      <c r="BB895" s="348"/>
      <c r="BC895" s="348"/>
      <c r="BD895" s="348"/>
      <c r="BE895" s="26"/>
      <c r="BF895" s="294"/>
    </row>
    <row r="896" spans="1:58" x14ac:dyDescent="0.25">
      <c r="A896" s="294"/>
      <c r="B896" s="513">
        <f>'EVOX Top Level BOM'!B300</f>
        <v>0</v>
      </c>
      <c r="C896" s="351">
        <f>'EVOX Top Level BOM'!C300</f>
        <v>0</v>
      </c>
      <c r="D896" s="351">
        <f>'EVOX Top Level BOM'!D300</f>
        <v>0</v>
      </c>
      <c r="E896" s="351">
        <f>'EVOX Top Level BOM'!E300</f>
        <v>0</v>
      </c>
      <c r="F896" s="351">
        <f>'EVOX Top Level BOM'!F300</f>
        <v>0</v>
      </c>
      <c r="G896" s="351">
        <f>'EVOX Top Level BOM'!G300</f>
        <v>0</v>
      </c>
      <c r="H896" s="602">
        <f>'EVOX Top Level BOM'!H300</f>
        <v>0</v>
      </c>
      <c r="I896" s="348">
        <f>'EVOX Top Level BOM'!J300</f>
        <v>0</v>
      </c>
      <c r="J896" s="348">
        <f>'EVOX Top Level BOM'!K300</f>
        <v>0</v>
      </c>
      <c r="K896" s="763"/>
      <c r="L896" s="763"/>
      <c r="M896" s="773"/>
      <c r="N896" s="764"/>
      <c r="O896" s="763"/>
      <c r="P896" s="723"/>
      <c r="Q896" s="458"/>
      <c r="R896" s="513"/>
      <c r="S896" s="348"/>
      <c r="T896" s="348"/>
      <c r="U896" s="348"/>
      <c r="V896" s="348"/>
      <c r="W896" s="348"/>
      <c r="X896" s="351"/>
      <c r="Y896" s="351"/>
      <c r="Z896" s="351"/>
      <c r="AA896" s="351"/>
      <c r="AB896" s="351"/>
      <c r="AC896" s="351"/>
      <c r="AD896" s="348"/>
      <c r="AE896" s="348"/>
      <c r="AF896" s="348"/>
      <c r="AG896" s="352"/>
      <c r="AH896" s="348"/>
      <c r="AI896" s="348"/>
      <c r="AJ896" s="348"/>
      <c r="AK896" s="348"/>
      <c r="AL896" s="348"/>
      <c r="AM896" s="348"/>
      <c r="AN896" s="348"/>
      <c r="AO896" s="348"/>
      <c r="AP896" s="348"/>
      <c r="AQ896" s="352"/>
      <c r="AR896" s="357"/>
      <c r="AS896" s="357"/>
      <c r="AT896" s="347"/>
      <c r="AU896" s="348"/>
      <c r="AV896" s="348"/>
      <c r="AW896" s="349"/>
      <c r="AX896" s="348"/>
      <c r="AY896" s="348"/>
      <c r="AZ896" s="348"/>
      <c r="BA896" s="348"/>
      <c r="BB896" s="348"/>
      <c r="BC896" s="348"/>
      <c r="BD896" s="348"/>
      <c r="BE896" s="26"/>
      <c r="BF896" s="294"/>
    </row>
    <row r="897" spans="2:10" x14ac:dyDescent="0.25">
      <c r="B897" s="294">
        <f>'EVOX Top Level BOM'!B301</f>
        <v>0</v>
      </c>
      <c r="C897" s="296">
        <f>'EVOX Top Level BOM'!C301</f>
        <v>0</v>
      </c>
      <c r="D897" s="296">
        <f>'EVOX Top Level BOM'!D301</f>
        <v>0</v>
      </c>
      <c r="E897" s="296">
        <f>'EVOX Top Level BOM'!E301</f>
        <v>0</v>
      </c>
      <c r="F897" s="296">
        <f>'EVOX Top Level BOM'!F301</f>
        <v>0</v>
      </c>
      <c r="G897" s="296">
        <f>'EVOX Top Level BOM'!G301</f>
        <v>0</v>
      </c>
      <c r="H897" s="296">
        <f>'EVOX Top Level BOM'!H301</f>
        <v>0</v>
      </c>
      <c r="I897" s="294">
        <f>'EVOX Top Level BOM'!J301</f>
        <v>0</v>
      </c>
      <c r="J897" s="294">
        <f>'EVOX Top Level BOM'!K301</f>
        <v>0</v>
      </c>
    </row>
    <row r="898" spans="2:10" x14ac:dyDescent="0.25">
      <c r="B898" s="294">
        <f>'EVOX Top Level BOM'!B302</f>
        <v>0</v>
      </c>
      <c r="C898" s="296">
        <f>'EVOX Top Level BOM'!C302</f>
        <v>0</v>
      </c>
      <c r="D898" s="296">
        <f>'EVOX Top Level BOM'!D302</f>
        <v>0</v>
      </c>
      <c r="E898" s="296">
        <f>'EVOX Top Level BOM'!E302</f>
        <v>0</v>
      </c>
      <c r="F898" s="296">
        <f>'EVOX Top Level BOM'!F302</f>
        <v>0</v>
      </c>
      <c r="G898" s="296">
        <f>'EVOX Top Level BOM'!G302</f>
        <v>0</v>
      </c>
      <c r="H898" s="296">
        <f>'EVOX Top Level BOM'!H302</f>
        <v>0</v>
      </c>
      <c r="I898" s="294">
        <f>'EVOX Top Level BOM'!J302</f>
        <v>0</v>
      </c>
      <c r="J898" s="294">
        <f>'EVOX Top Level BOM'!K302</f>
        <v>0</v>
      </c>
    </row>
    <row r="899" spans="2:10" x14ac:dyDescent="0.25">
      <c r="B899" s="294">
        <f>'EVOX Top Level BOM'!B303</f>
        <v>0</v>
      </c>
      <c r="C899" s="296">
        <f>'EVOX Top Level BOM'!C303</f>
        <v>0</v>
      </c>
      <c r="D899" s="296">
        <f>'EVOX Top Level BOM'!D303</f>
        <v>0</v>
      </c>
      <c r="E899" s="296">
        <f>'EVOX Top Level BOM'!E303</f>
        <v>0</v>
      </c>
      <c r="F899" s="296">
        <f>'EVOX Top Level BOM'!F303</f>
        <v>0</v>
      </c>
      <c r="G899" s="296">
        <f>'EVOX Top Level BOM'!G303</f>
        <v>0</v>
      </c>
      <c r="H899" s="296">
        <f>'EVOX Top Level BOM'!H303</f>
        <v>0</v>
      </c>
      <c r="I899" s="294">
        <f>'EVOX Top Level BOM'!J303</f>
        <v>0</v>
      </c>
      <c r="J899" s="294">
        <f>'EVOX Top Level BOM'!K303</f>
        <v>0</v>
      </c>
    </row>
    <row r="900" spans="2:10" x14ac:dyDescent="0.25">
      <c r="B900" s="294">
        <f>'EVOX Top Level BOM'!B304</f>
        <v>0</v>
      </c>
      <c r="C900" s="296">
        <f>'EVOX Top Level BOM'!C304</f>
        <v>0</v>
      </c>
      <c r="D900" s="296">
        <f>'EVOX Top Level BOM'!D304</f>
        <v>0</v>
      </c>
      <c r="E900" s="296">
        <f>'EVOX Top Level BOM'!E304</f>
        <v>0</v>
      </c>
      <c r="F900" s="296">
        <f>'EVOX Top Level BOM'!F304</f>
        <v>0</v>
      </c>
      <c r="G900" s="296">
        <f>'EVOX Top Level BOM'!G304</f>
        <v>0</v>
      </c>
      <c r="H900" s="296">
        <f>'EVOX Top Level BOM'!H304</f>
        <v>0</v>
      </c>
      <c r="I900" s="294">
        <f>'EVOX Top Level BOM'!J304</f>
        <v>0</v>
      </c>
      <c r="J900" s="294">
        <f>'EVOX Top Level BOM'!K304</f>
        <v>0</v>
      </c>
    </row>
    <row r="901" spans="2:10" x14ac:dyDescent="0.25">
      <c r="B901" s="294">
        <f>'EVOX Top Level BOM'!B305</f>
        <v>0</v>
      </c>
      <c r="C901" s="296">
        <f>'EVOX Top Level BOM'!C305</f>
        <v>0</v>
      </c>
      <c r="D901" s="296">
        <f>'EVOX Top Level BOM'!D305</f>
        <v>0</v>
      </c>
      <c r="E901" s="296">
        <f>'EVOX Top Level BOM'!E305</f>
        <v>0</v>
      </c>
      <c r="F901" s="296">
        <f>'EVOX Top Level BOM'!F305</f>
        <v>0</v>
      </c>
      <c r="G901" s="296">
        <f>'EVOX Top Level BOM'!G305</f>
        <v>0</v>
      </c>
      <c r="H901" s="296">
        <f>'EVOX Top Level BOM'!H305</f>
        <v>0</v>
      </c>
      <c r="I901" s="294">
        <f>'EVOX Top Level BOM'!J305</f>
        <v>0</v>
      </c>
      <c r="J901" s="294">
        <f>'EVOX Top Level BOM'!K305</f>
        <v>0</v>
      </c>
    </row>
    <row r="902" spans="2:10" x14ac:dyDescent="0.25">
      <c r="B902" s="294">
        <f>'EVOX Top Level BOM'!B306</f>
        <v>0</v>
      </c>
      <c r="C902" s="296">
        <f>'EVOX Top Level BOM'!C306</f>
        <v>0</v>
      </c>
      <c r="D902" s="296">
        <f>'EVOX Top Level BOM'!D306</f>
        <v>0</v>
      </c>
      <c r="E902" s="296">
        <f>'EVOX Top Level BOM'!E306</f>
        <v>0</v>
      </c>
      <c r="F902" s="296">
        <f>'EVOX Top Level BOM'!F306</f>
        <v>0</v>
      </c>
      <c r="G902" s="296">
        <f>'EVOX Top Level BOM'!G306</f>
        <v>0</v>
      </c>
      <c r="H902" s="296">
        <f>'EVOX Top Level BOM'!H306</f>
        <v>0</v>
      </c>
      <c r="I902" s="294">
        <f>'EVOX Top Level BOM'!J306</f>
        <v>0</v>
      </c>
      <c r="J902" s="294">
        <f>'EVOX Top Level BOM'!K306</f>
        <v>0</v>
      </c>
    </row>
    <row r="903" spans="2:10" x14ac:dyDescent="0.25">
      <c r="B903" s="294">
        <f>'EVOX Top Level BOM'!B307</f>
        <v>0</v>
      </c>
      <c r="C903" s="296">
        <f>'EVOX Top Level BOM'!C307</f>
        <v>0</v>
      </c>
      <c r="D903" s="296">
        <f>'EVOX Top Level BOM'!D307</f>
        <v>0</v>
      </c>
      <c r="E903" s="296">
        <f>'EVOX Top Level BOM'!E307</f>
        <v>0</v>
      </c>
      <c r="F903" s="296">
        <f>'EVOX Top Level BOM'!F307</f>
        <v>0</v>
      </c>
      <c r="G903" s="296">
        <f>'EVOX Top Level BOM'!G307</f>
        <v>0</v>
      </c>
      <c r="H903" s="296">
        <f>'EVOX Top Level BOM'!H307</f>
        <v>0</v>
      </c>
      <c r="I903" s="294">
        <f>'EVOX Top Level BOM'!J307</f>
        <v>0</v>
      </c>
      <c r="J903" s="294">
        <f>'EVOX Top Level BOM'!K307</f>
        <v>0</v>
      </c>
    </row>
    <row r="904" spans="2:10" x14ac:dyDescent="0.25">
      <c r="B904" s="294">
        <f>'EVOX Top Level BOM'!B308</f>
        <v>0</v>
      </c>
      <c r="C904" s="296">
        <f>'EVOX Top Level BOM'!C308</f>
        <v>0</v>
      </c>
      <c r="D904" s="296">
        <f>'EVOX Top Level BOM'!D308</f>
        <v>0</v>
      </c>
      <c r="E904" s="296">
        <f>'EVOX Top Level BOM'!E308</f>
        <v>0</v>
      </c>
      <c r="F904" s="296">
        <f>'EVOX Top Level BOM'!F308</f>
        <v>0</v>
      </c>
      <c r="G904" s="296">
        <f>'EVOX Top Level BOM'!G308</f>
        <v>0</v>
      </c>
      <c r="H904" s="296">
        <f>'EVOX Top Level BOM'!H308</f>
        <v>0</v>
      </c>
      <c r="I904" s="294">
        <f>'EVOX Top Level BOM'!J308</f>
        <v>0</v>
      </c>
      <c r="J904" s="294">
        <f>'EVOX Top Level BOM'!K308</f>
        <v>0</v>
      </c>
    </row>
    <row r="905" spans="2:10" x14ac:dyDescent="0.25">
      <c r="B905" s="294">
        <f>'EVOX Top Level BOM'!B309</f>
        <v>0</v>
      </c>
      <c r="C905" s="296">
        <f>'EVOX Top Level BOM'!C309</f>
        <v>0</v>
      </c>
      <c r="D905" s="296">
        <f>'EVOX Top Level BOM'!D309</f>
        <v>0</v>
      </c>
      <c r="E905" s="296">
        <f>'EVOX Top Level BOM'!E309</f>
        <v>0</v>
      </c>
      <c r="F905" s="296">
        <f>'EVOX Top Level BOM'!F309</f>
        <v>0</v>
      </c>
      <c r="G905" s="296">
        <f>'EVOX Top Level BOM'!G309</f>
        <v>0</v>
      </c>
      <c r="H905" s="296">
        <f>'EVOX Top Level BOM'!H309</f>
        <v>0</v>
      </c>
      <c r="I905" s="294">
        <f>'EVOX Top Level BOM'!J309</f>
        <v>0</v>
      </c>
      <c r="J905" s="294">
        <f>'EVOX Top Level BOM'!K309</f>
        <v>0</v>
      </c>
    </row>
    <row r="906" spans="2:10" x14ac:dyDescent="0.25">
      <c r="B906" s="294">
        <f>'EVOX Top Level BOM'!B310</f>
        <v>0</v>
      </c>
      <c r="C906" s="296">
        <f>'EVOX Top Level BOM'!C310</f>
        <v>0</v>
      </c>
      <c r="D906" s="296">
        <f>'EVOX Top Level BOM'!D310</f>
        <v>0</v>
      </c>
      <c r="E906" s="296">
        <f>'EVOX Top Level BOM'!E310</f>
        <v>0</v>
      </c>
      <c r="F906" s="296">
        <f>'EVOX Top Level BOM'!F310</f>
        <v>0</v>
      </c>
      <c r="G906" s="296">
        <f>'EVOX Top Level BOM'!G310</f>
        <v>0</v>
      </c>
      <c r="H906" s="296">
        <f>'EVOX Top Level BOM'!H310</f>
        <v>0</v>
      </c>
      <c r="I906" s="294">
        <f>'EVOX Top Level BOM'!J310</f>
        <v>0</v>
      </c>
      <c r="J906" s="294">
        <f>'EVOX Top Level BOM'!K310</f>
        <v>0</v>
      </c>
    </row>
    <row r="907" spans="2:10" x14ac:dyDescent="0.25">
      <c r="B907" s="294">
        <f>'EVOX Top Level BOM'!B311</f>
        <v>0</v>
      </c>
      <c r="C907" s="296">
        <f>'EVOX Top Level BOM'!C311</f>
        <v>0</v>
      </c>
      <c r="D907" s="296">
        <f>'EVOX Top Level BOM'!D311</f>
        <v>0</v>
      </c>
      <c r="E907" s="296">
        <f>'EVOX Top Level BOM'!E311</f>
        <v>0</v>
      </c>
      <c r="F907" s="296">
        <f>'EVOX Top Level BOM'!F311</f>
        <v>0</v>
      </c>
      <c r="G907" s="296">
        <f>'EVOX Top Level BOM'!G311</f>
        <v>0</v>
      </c>
      <c r="H907" s="296">
        <f>'EVOX Top Level BOM'!H311</f>
        <v>0</v>
      </c>
      <c r="I907" s="294">
        <f>'EVOX Top Level BOM'!J311</f>
        <v>0</v>
      </c>
      <c r="J907" s="294">
        <f>'EVOX Top Level BOM'!K311</f>
        <v>0</v>
      </c>
    </row>
    <row r="908" spans="2:10" x14ac:dyDescent="0.25">
      <c r="B908" s="294">
        <f>'EVOX Top Level BOM'!B312</f>
        <v>0</v>
      </c>
      <c r="C908" s="296">
        <f>'EVOX Top Level BOM'!C312</f>
        <v>0</v>
      </c>
      <c r="D908" s="296">
        <f>'EVOX Top Level BOM'!D312</f>
        <v>0</v>
      </c>
      <c r="E908" s="296">
        <f>'EVOX Top Level BOM'!E312</f>
        <v>0</v>
      </c>
      <c r="F908" s="296">
        <f>'EVOX Top Level BOM'!F312</f>
        <v>0</v>
      </c>
      <c r="G908" s="296">
        <f>'EVOX Top Level BOM'!G312</f>
        <v>0</v>
      </c>
      <c r="H908" s="296">
        <f>'EVOX Top Level BOM'!H312</f>
        <v>0</v>
      </c>
      <c r="I908" s="294">
        <f>'EVOX Top Level BOM'!J312</f>
        <v>0</v>
      </c>
      <c r="J908" s="294">
        <f>'EVOX Top Level BOM'!K312</f>
        <v>0</v>
      </c>
    </row>
    <row r="909" spans="2:10" x14ac:dyDescent="0.25">
      <c r="B909" s="294">
        <f>'EVOX Top Level BOM'!B313</f>
        <v>0</v>
      </c>
      <c r="C909" s="296">
        <f>'EVOX Top Level BOM'!C313</f>
        <v>0</v>
      </c>
      <c r="D909" s="296">
        <f>'EVOX Top Level BOM'!D313</f>
        <v>0</v>
      </c>
      <c r="E909" s="296">
        <f>'EVOX Top Level BOM'!E313</f>
        <v>0</v>
      </c>
      <c r="F909" s="296">
        <f>'EVOX Top Level BOM'!F313</f>
        <v>0</v>
      </c>
      <c r="G909" s="296">
        <f>'EVOX Top Level BOM'!G313</f>
        <v>0</v>
      </c>
      <c r="H909" s="296">
        <f>'EVOX Top Level BOM'!H313</f>
        <v>0</v>
      </c>
      <c r="I909" s="294">
        <f>'EVOX Top Level BOM'!J313</f>
        <v>0</v>
      </c>
      <c r="J909" s="294">
        <f>'EVOX Top Level BOM'!K313</f>
        <v>0</v>
      </c>
    </row>
    <row r="910" spans="2:10" x14ac:dyDescent="0.25">
      <c r="B910" s="294">
        <f>'EVOX Top Level BOM'!B314</f>
        <v>0</v>
      </c>
      <c r="C910" s="296">
        <f>'EVOX Top Level BOM'!C314</f>
        <v>0</v>
      </c>
      <c r="D910" s="296">
        <f>'EVOX Top Level BOM'!D314</f>
        <v>0</v>
      </c>
      <c r="E910" s="296">
        <f>'EVOX Top Level BOM'!E314</f>
        <v>0</v>
      </c>
      <c r="F910" s="296">
        <f>'EVOX Top Level BOM'!F314</f>
        <v>0</v>
      </c>
      <c r="G910" s="296">
        <f>'EVOX Top Level BOM'!G314</f>
        <v>0</v>
      </c>
      <c r="H910" s="296">
        <f>'EVOX Top Level BOM'!H314</f>
        <v>0</v>
      </c>
      <c r="I910" s="294">
        <f>'EVOX Top Level BOM'!J314</f>
        <v>0</v>
      </c>
      <c r="J910" s="294">
        <f>'EVOX Top Level BOM'!K314</f>
        <v>0</v>
      </c>
    </row>
    <row r="911" spans="2:10" x14ac:dyDescent="0.25">
      <c r="B911" s="294">
        <f>'EVOX Top Level BOM'!B315</f>
        <v>0</v>
      </c>
      <c r="C911" s="296">
        <f>'EVOX Top Level BOM'!C315</f>
        <v>0</v>
      </c>
      <c r="D911" s="296">
        <f>'EVOX Top Level BOM'!D315</f>
        <v>0</v>
      </c>
      <c r="E911" s="296">
        <f>'EVOX Top Level BOM'!E315</f>
        <v>0</v>
      </c>
      <c r="F911" s="296">
        <f>'EVOX Top Level BOM'!F315</f>
        <v>0</v>
      </c>
      <c r="G911" s="296">
        <f>'EVOX Top Level BOM'!G315</f>
        <v>0</v>
      </c>
      <c r="H911" s="296">
        <f>'EVOX Top Level BOM'!H315</f>
        <v>0</v>
      </c>
      <c r="I911" s="294">
        <f>'EVOX Top Level BOM'!J315</f>
        <v>0</v>
      </c>
      <c r="J911" s="294">
        <f>'EVOX Top Level BOM'!K315</f>
        <v>0</v>
      </c>
    </row>
    <row r="912" spans="2:10" x14ac:dyDescent="0.25">
      <c r="B912" s="294">
        <f>'EVOX Top Level BOM'!B316</f>
        <v>0</v>
      </c>
      <c r="C912" s="296">
        <f>'EVOX Top Level BOM'!C316</f>
        <v>0</v>
      </c>
      <c r="D912" s="296">
        <f>'EVOX Top Level BOM'!D316</f>
        <v>0</v>
      </c>
      <c r="E912" s="296">
        <f>'EVOX Top Level BOM'!E316</f>
        <v>0</v>
      </c>
      <c r="F912" s="296">
        <f>'EVOX Top Level BOM'!F316</f>
        <v>0</v>
      </c>
      <c r="G912" s="296">
        <f>'EVOX Top Level BOM'!G316</f>
        <v>0</v>
      </c>
      <c r="H912" s="296">
        <f>'EVOX Top Level BOM'!H316</f>
        <v>0</v>
      </c>
      <c r="I912" s="294">
        <f>'EVOX Top Level BOM'!J316</f>
        <v>0</v>
      </c>
      <c r="J912" s="294">
        <f>'EVOX Top Level BOM'!K316</f>
        <v>0</v>
      </c>
    </row>
    <row r="913" spans="2:10" x14ac:dyDescent="0.25">
      <c r="B913" s="294">
        <f>'EVOX Top Level BOM'!B317</f>
        <v>0</v>
      </c>
      <c r="C913" s="296">
        <f>'EVOX Top Level BOM'!C317</f>
        <v>0</v>
      </c>
      <c r="D913" s="296">
        <f>'EVOX Top Level BOM'!D317</f>
        <v>0</v>
      </c>
      <c r="E913" s="296">
        <f>'EVOX Top Level BOM'!E317</f>
        <v>0</v>
      </c>
      <c r="F913" s="296">
        <f>'EVOX Top Level BOM'!F317</f>
        <v>0</v>
      </c>
      <c r="G913" s="296">
        <f>'EVOX Top Level BOM'!G317</f>
        <v>0</v>
      </c>
      <c r="H913" s="296">
        <f>'EVOX Top Level BOM'!H317</f>
        <v>0</v>
      </c>
      <c r="I913" s="294">
        <f>'EVOX Top Level BOM'!J317</f>
        <v>0</v>
      </c>
      <c r="J913" s="294">
        <f>'EVOX Top Level BOM'!K317</f>
        <v>0</v>
      </c>
    </row>
    <row r="914" spans="2:10" x14ac:dyDescent="0.25">
      <c r="B914" s="294">
        <f>'EVOX Top Level BOM'!B318</f>
        <v>0</v>
      </c>
      <c r="C914" s="296">
        <f>'EVOX Top Level BOM'!C318</f>
        <v>0</v>
      </c>
      <c r="D914" s="296">
        <f>'EVOX Top Level BOM'!D318</f>
        <v>0</v>
      </c>
      <c r="E914" s="296">
        <f>'EVOX Top Level BOM'!E318</f>
        <v>0</v>
      </c>
      <c r="F914" s="296">
        <f>'EVOX Top Level BOM'!F318</f>
        <v>0</v>
      </c>
      <c r="G914" s="296">
        <f>'EVOX Top Level BOM'!G318</f>
        <v>0</v>
      </c>
      <c r="H914" s="296">
        <f>'EVOX Top Level BOM'!H318</f>
        <v>0</v>
      </c>
      <c r="I914" s="294">
        <f>'EVOX Top Level BOM'!J318</f>
        <v>0</v>
      </c>
      <c r="J914" s="294">
        <f>'EVOX Top Level BOM'!K318</f>
        <v>0</v>
      </c>
    </row>
    <row r="915" spans="2:10" x14ac:dyDescent="0.25">
      <c r="B915" s="294">
        <f>'EVOX Top Level BOM'!B319</f>
        <v>0</v>
      </c>
      <c r="C915" s="296">
        <f>'EVOX Top Level BOM'!C319</f>
        <v>0</v>
      </c>
      <c r="D915" s="296">
        <f>'EVOX Top Level BOM'!D319</f>
        <v>0</v>
      </c>
      <c r="E915" s="296">
        <f>'EVOX Top Level BOM'!E319</f>
        <v>0</v>
      </c>
      <c r="F915" s="296">
        <f>'EVOX Top Level BOM'!F319</f>
        <v>0</v>
      </c>
      <c r="G915" s="296">
        <f>'EVOX Top Level BOM'!G319</f>
        <v>0</v>
      </c>
      <c r="H915" s="296">
        <f>'EVOX Top Level BOM'!H319</f>
        <v>0</v>
      </c>
      <c r="I915" s="294">
        <f>'EVOX Top Level BOM'!J319</f>
        <v>0</v>
      </c>
      <c r="J915" s="294">
        <f>'EVOX Top Level BOM'!K319</f>
        <v>0</v>
      </c>
    </row>
    <row r="916" spans="2:10" x14ac:dyDescent="0.25">
      <c r="B916" s="294">
        <f>'EVOX Top Level BOM'!B320</f>
        <v>0</v>
      </c>
      <c r="C916" s="296">
        <f>'EVOX Top Level BOM'!C320</f>
        <v>0</v>
      </c>
      <c r="D916" s="296">
        <f>'EVOX Top Level BOM'!D320</f>
        <v>0</v>
      </c>
      <c r="E916" s="296">
        <f>'EVOX Top Level BOM'!E320</f>
        <v>0</v>
      </c>
      <c r="F916" s="296">
        <f>'EVOX Top Level BOM'!F320</f>
        <v>0</v>
      </c>
      <c r="G916" s="296">
        <f>'EVOX Top Level BOM'!G320</f>
        <v>0</v>
      </c>
      <c r="H916" s="296">
        <f>'EVOX Top Level BOM'!H320</f>
        <v>0</v>
      </c>
      <c r="I916" s="294">
        <f>'EVOX Top Level BOM'!J320</f>
        <v>0</v>
      </c>
      <c r="J916" s="294">
        <f>'EVOX Top Level BOM'!K320</f>
        <v>0</v>
      </c>
    </row>
    <row r="917" spans="2:10" x14ac:dyDescent="0.25">
      <c r="B917" s="294">
        <f>'EVOX Top Level BOM'!B321</f>
        <v>0</v>
      </c>
      <c r="C917" s="296">
        <f>'EVOX Top Level BOM'!C321</f>
        <v>0</v>
      </c>
      <c r="D917" s="296">
        <f>'EVOX Top Level BOM'!D321</f>
        <v>0</v>
      </c>
      <c r="E917" s="296">
        <f>'EVOX Top Level BOM'!E321</f>
        <v>0</v>
      </c>
      <c r="F917" s="296">
        <f>'EVOX Top Level BOM'!F321</f>
        <v>0</v>
      </c>
      <c r="G917" s="296">
        <f>'EVOX Top Level BOM'!G321</f>
        <v>0</v>
      </c>
      <c r="H917" s="296">
        <f>'EVOX Top Level BOM'!H321</f>
        <v>0</v>
      </c>
      <c r="I917" s="294">
        <f>'EVOX Top Level BOM'!J321</f>
        <v>0</v>
      </c>
      <c r="J917" s="294">
        <f>'EVOX Top Level BOM'!K321</f>
        <v>0</v>
      </c>
    </row>
    <row r="918" spans="2:10" x14ac:dyDescent="0.25">
      <c r="B918" s="294">
        <f>'EVOX Top Level BOM'!B322</f>
        <v>0</v>
      </c>
      <c r="C918" s="296">
        <f>'EVOX Top Level BOM'!C322</f>
        <v>0</v>
      </c>
      <c r="D918" s="296">
        <f>'EVOX Top Level BOM'!D322</f>
        <v>0</v>
      </c>
      <c r="E918" s="296">
        <f>'EVOX Top Level BOM'!E322</f>
        <v>0</v>
      </c>
      <c r="F918" s="296">
        <f>'EVOX Top Level BOM'!F322</f>
        <v>0</v>
      </c>
      <c r="G918" s="296">
        <f>'EVOX Top Level BOM'!G322</f>
        <v>0</v>
      </c>
      <c r="H918" s="296">
        <f>'EVOX Top Level BOM'!H322</f>
        <v>0</v>
      </c>
      <c r="I918" s="294">
        <f>'EVOX Top Level BOM'!J322</f>
        <v>0</v>
      </c>
      <c r="J918" s="294">
        <f>'EVOX Top Level BOM'!K322</f>
        <v>0</v>
      </c>
    </row>
    <row r="919" spans="2:10" x14ac:dyDescent="0.25">
      <c r="B919" s="294">
        <f>'EVOX Top Level BOM'!B323</f>
        <v>0</v>
      </c>
      <c r="C919" s="296">
        <f>'EVOX Top Level BOM'!C323</f>
        <v>0</v>
      </c>
      <c r="D919" s="296">
        <f>'EVOX Top Level BOM'!D323</f>
        <v>0</v>
      </c>
      <c r="E919" s="296">
        <f>'EVOX Top Level BOM'!E323</f>
        <v>0</v>
      </c>
      <c r="F919" s="296">
        <f>'EVOX Top Level BOM'!F323</f>
        <v>0</v>
      </c>
      <c r="G919" s="296">
        <f>'EVOX Top Level BOM'!G323</f>
        <v>0</v>
      </c>
      <c r="H919" s="296">
        <f>'EVOX Top Level BOM'!H323</f>
        <v>0</v>
      </c>
      <c r="I919" s="294">
        <f>'EVOX Top Level BOM'!J323</f>
        <v>0</v>
      </c>
      <c r="J919" s="294">
        <f>'EVOX Top Level BOM'!K323</f>
        <v>0</v>
      </c>
    </row>
    <row r="920" spans="2:10" x14ac:dyDescent="0.25">
      <c r="B920" s="294">
        <f>'EVOX Top Level BOM'!B324</f>
        <v>0</v>
      </c>
      <c r="C920" s="296">
        <f>'EVOX Top Level BOM'!C324</f>
        <v>0</v>
      </c>
      <c r="D920" s="296">
        <f>'EVOX Top Level BOM'!D324</f>
        <v>0</v>
      </c>
      <c r="E920" s="296">
        <f>'EVOX Top Level BOM'!E324</f>
        <v>0</v>
      </c>
      <c r="F920" s="296">
        <f>'EVOX Top Level BOM'!F324</f>
        <v>0</v>
      </c>
      <c r="G920" s="296">
        <f>'EVOX Top Level BOM'!G324</f>
        <v>0</v>
      </c>
      <c r="H920" s="296">
        <f>'EVOX Top Level BOM'!H324</f>
        <v>0</v>
      </c>
      <c r="I920" s="294">
        <f>'EVOX Top Level BOM'!J324</f>
        <v>0</v>
      </c>
      <c r="J920" s="294">
        <f>'EVOX Top Level BOM'!K324</f>
        <v>0</v>
      </c>
    </row>
    <row r="921" spans="2:10" x14ac:dyDescent="0.25">
      <c r="B921" s="294">
        <f>'EVOX Top Level BOM'!B325</f>
        <v>0</v>
      </c>
      <c r="C921" s="296">
        <f>'EVOX Top Level BOM'!C325</f>
        <v>0</v>
      </c>
      <c r="D921" s="296">
        <f>'EVOX Top Level BOM'!D325</f>
        <v>0</v>
      </c>
      <c r="E921" s="296">
        <f>'EVOX Top Level BOM'!E325</f>
        <v>0</v>
      </c>
      <c r="F921" s="296">
        <f>'EVOX Top Level BOM'!F325</f>
        <v>0</v>
      </c>
      <c r="G921" s="296">
        <f>'EVOX Top Level BOM'!G325</f>
        <v>0</v>
      </c>
      <c r="H921" s="296">
        <f>'EVOX Top Level BOM'!H325</f>
        <v>0</v>
      </c>
      <c r="I921" s="294">
        <f>'EVOX Top Level BOM'!J325</f>
        <v>0</v>
      </c>
      <c r="J921" s="294">
        <f>'EVOX Top Level BOM'!K325</f>
        <v>0</v>
      </c>
    </row>
    <row r="922" spans="2:10" x14ac:dyDescent="0.25">
      <c r="B922" s="294">
        <f>'EVOX Top Level BOM'!B326</f>
        <v>0</v>
      </c>
      <c r="C922" s="296">
        <f>'EVOX Top Level BOM'!C326</f>
        <v>0</v>
      </c>
      <c r="D922" s="296">
        <f>'EVOX Top Level BOM'!D326</f>
        <v>0</v>
      </c>
      <c r="E922" s="296">
        <f>'EVOX Top Level BOM'!E326</f>
        <v>0</v>
      </c>
      <c r="F922" s="296">
        <f>'EVOX Top Level BOM'!F326</f>
        <v>0</v>
      </c>
      <c r="G922" s="296">
        <f>'EVOX Top Level BOM'!G326</f>
        <v>0</v>
      </c>
      <c r="H922" s="296">
        <f>'EVOX Top Level BOM'!H326</f>
        <v>0</v>
      </c>
      <c r="I922" s="294">
        <f>'EVOX Top Level BOM'!J326</f>
        <v>0</v>
      </c>
      <c r="J922" s="294">
        <f>'EVOX Top Level BOM'!K326</f>
        <v>0</v>
      </c>
    </row>
    <row r="923" spans="2:10" x14ac:dyDescent="0.25">
      <c r="B923" s="294">
        <f>'EVOX Top Level BOM'!B327</f>
        <v>0</v>
      </c>
      <c r="C923" s="296">
        <f>'EVOX Top Level BOM'!C327</f>
        <v>0</v>
      </c>
      <c r="D923" s="296">
        <f>'EVOX Top Level BOM'!D327</f>
        <v>0</v>
      </c>
      <c r="E923" s="296">
        <f>'EVOX Top Level BOM'!E327</f>
        <v>0</v>
      </c>
      <c r="F923" s="296">
        <f>'EVOX Top Level BOM'!F327</f>
        <v>0</v>
      </c>
      <c r="G923" s="296">
        <f>'EVOX Top Level BOM'!G327</f>
        <v>0</v>
      </c>
      <c r="H923" s="296">
        <f>'EVOX Top Level BOM'!H327</f>
        <v>0</v>
      </c>
      <c r="I923" s="294">
        <f>'EVOX Top Level BOM'!J327</f>
        <v>0</v>
      </c>
      <c r="J923" s="294">
        <f>'EVOX Top Level BOM'!K327</f>
        <v>0</v>
      </c>
    </row>
    <row r="924" spans="2:10" x14ac:dyDescent="0.25">
      <c r="B924" s="294">
        <f>'EVOX Top Level BOM'!B328</f>
        <v>0</v>
      </c>
      <c r="C924" s="296">
        <f>'EVOX Top Level BOM'!C328</f>
        <v>0</v>
      </c>
      <c r="D924" s="296">
        <f>'EVOX Top Level BOM'!D328</f>
        <v>0</v>
      </c>
      <c r="E924" s="296">
        <f>'EVOX Top Level BOM'!E328</f>
        <v>0</v>
      </c>
      <c r="F924" s="296">
        <f>'EVOX Top Level BOM'!F328</f>
        <v>0</v>
      </c>
      <c r="G924" s="296">
        <f>'EVOX Top Level BOM'!G328</f>
        <v>0</v>
      </c>
      <c r="H924" s="296">
        <f>'EVOX Top Level BOM'!H328</f>
        <v>0</v>
      </c>
      <c r="I924" s="294">
        <f>'EVOX Top Level BOM'!J328</f>
        <v>0</v>
      </c>
      <c r="J924" s="294">
        <f>'EVOX Top Level BOM'!K328</f>
        <v>0</v>
      </c>
    </row>
    <row r="925" spans="2:10" x14ac:dyDescent="0.25">
      <c r="B925" s="294">
        <f>'EVOX Top Level BOM'!B329</f>
        <v>0</v>
      </c>
      <c r="C925" s="296">
        <f>'EVOX Top Level BOM'!C329</f>
        <v>0</v>
      </c>
      <c r="D925" s="296">
        <f>'EVOX Top Level BOM'!D329</f>
        <v>0</v>
      </c>
      <c r="E925" s="296">
        <f>'EVOX Top Level BOM'!E329</f>
        <v>0</v>
      </c>
      <c r="F925" s="296">
        <f>'EVOX Top Level BOM'!F329</f>
        <v>0</v>
      </c>
      <c r="G925" s="296">
        <f>'EVOX Top Level BOM'!G329</f>
        <v>0</v>
      </c>
      <c r="H925" s="296">
        <f>'EVOX Top Level BOM'!H329</f>
        <v>0</v>
      </c>
      <c r="I925" s="294">
        <f>'EVOX Top Level BOM'!J329</f>
        <v>0</v>
      </c>
      <c r="J925" s="294">
        <f>'EVOX Top Level BOM'!K329</f>
        <v>0</v>
      </c>
    </row>
    <row r="926" spans="2:10" x14ac:dyDescent="0.25">
      <c r="B926" s="294">
        <f>'EVOX Top Level BOM'!B330</f>
        <v>0</v>
      </c>
      <c r="C926" s="296">
        <f>'EVOX Top Level BOM'!C330</f>
        <v>0</v>
      </c>
      <c r="D926" s="296">
        <f>'EVOX Top Level BOM'!D330</f>
        <v>0</v>
      </c>
      <c r="E926" s="296">
        <f>'EVOX Top Level BOM'!E330</f>
        <v>0</v>
      </c>
      <c r="F926" s="296">
        <f>'EVOX Top Level BOM'!F330</f>
        <v>0</v>
      </c>
      <c r="G926" s="296">
        <f>'EVOX Top Level BOM'!G330</f>
        <v>0</v>
      </c>
      <c r="H926" s="296">
        <f>'EVOX Top Level BOM'!H330</f>
        <v>0</v>
      </c>
      <c r="I926" s="294">
        <f>'EVOX Top Level BOM'!J330</f>
        <v>0</v>
      </c>
      <c r="J926" s="294">
        <f>'EVOX Top Level BOM'!K330</f>
        <v>0</v>
      </c>
    </row>
    <row r="927" spans="2:10" x14ac:dyDescent="0.25">
      <c r="B927" s="294">
        <f>'EVOX Top Level BOM'!B331</f>
        <v>0</v>
      </c>
      <c r="C927" s="296">
        <f>'EVOX Top Level BOM'!C331</f>
        <v>0</v>
      </c>
      <c r="D927" s="296">
        <f>'EVOX Top Level BOM'!D331</f>
        <v>0</v>
      </c>
      <c r="E927" s="296">
        <f>'EVOX Top Level BOM'!E331</f>
        <v>0</v>
      </c>
      <c r="F927" s="296">
        <f>'EVOX Top Level BOM'!F331</f>
        <v>0</v>
      </c>
      <c r="G927" s="296">
        <f>'EVOX Top Level BOM'!G331</f>
        <v>0</v>
      </c>
      <c r="H927" s="296">
        <f>'EVOX Top Level BOM'!H331</f>
        <v>0</v>
      </c>
      <c r="I927" s="294">
        <f>'EVOX Top Level BOM'!J331</f>
        <v>0</v>
      </c>
      <c r="J927" s="294">
        <f>'EVOX Top Level BOM'!K331</f>
        <v>0</v>
      </c>
    </row>
    <row r="928" spans="2:10" x14ac:dyDescent="0.25">
      <c r="B928" s="294">
        <f>'EVOX Top Level BOM'!B332</f>
        <v>0</v>
      </c>
      <c r="C928" s="296">
        <f>'EVOX Top Level BOM'!C332</f>
        <v>0</v>
      </c>
      <c r="D928" s="296">
        <f>'EVOX Top Level BOM'!D332</f>
        <v>0</v>
      </c>
      <c r="E928" s="296">
        <f>'EVOX Top Level BOM'!E332</f>
        <v>0</v>
      </c>
      <c r="F928" s="296">
        <f>'EVOX Top Level BOM'!F332</f>
        <v>0</v>
      </c>
      <c r="G928" s="296">
        <f>'EVOX Top Level BOM'!G332</f>
        <v>0</v>
      </c>
      <c r="H928" s="296">
        <f>'EVOX Top Level BOM'!H332</f>
        <v>0</v>
      </c>
      <c r="I928" s="294">
        <f>'EVOX Top Level BOM'!J332</f>
        <v>0</v>
      </c>
      <c r="J928" s="294">
        <f>'EVOX Top Level BOM'!K332</f>
        <v>0</v>
      </c>
    </row>
    <row r="929" spans="2:10" x14ac:dyDescent="0.25">
      <c r="B929" s="294">
        <f>'EVOX Top Level BOM'!B333</f>
        <v>0</v>
      </c>
      <c r="C929" s="296">
        <f>'EVOX Top Level BOM'!C333</f>
        <v>0</v>
      </c>
      <c r="D929" s="296">
        <f>'EVOX Top Level BOM'!D333</f>
        <v>0</v>
      </c>
      <c r="E929" s="296">
        <f>'EVOX Top Level BOM'!E333</f>
        <v>0</v>
      </c>
      <c r="F929" s="296">
        <f>'EVOX Top Level BOM'!F333</f>
        <v>0</v>
      </c>
      <c r="G929" s="296">
        <f>'EVOX Top Level BOM'!G333</f>
        <v>0</v>
      </c>
      <c r="H929" s="296">
        <f>'EVOX Top Level BOM'!H333</f>
        <v>0</v>
      </c>
      <c r="I929" s="294">
        <f>'EVOX Top Level BOM'!J333</f>
        <v>0</v>
      </c>
      <c r="J929" s="294">
        <f>'EVOX Top Level BOM'!K333</f>
        <v>0</v>
      </c>
    </row>
    <row r="930" spans="2:10" x14ac:dyDescent="0.25">
      <c r="B930" s="294">
        <f>'EVOX Top Level BOM'!B334</f>
        <v>0</v>
      </c>
      <c r="C930" s="296">
        <f>'EVOX Top Level BOM'!C334</f>
        <v>0</v>
      </c>
      <c r="D930" s="296">
        <f>'EVOX Top Level BOM'!D334</f>
        <v>0</v>
      </c>
      <c r="E930" s="296">
        <f>'EVOX Top Level BOM'!E334</f>
        <v>0</v>
      </c>
      <c r="F930" s="296">
        <f>'EVOX Top Level BOM'!F334</f>
        <v>0</v>
      </c>
      <c r="G930" s="296">
        <f>'EVOX Top Level BOM'!G334</f>
        <v>0</v>
      </c>
      <c r="H930" s="296">
        <f>'EVOX Top Level BOM'!H334</f>
        <v>0</v>
      </c>
      <c r="I930" s="294">
        <f>'EVOX Top Level BOM'!J334</f>
        <v>0</v>
      </c>
      <c r="J930" s="294">
        <f>'EVOX Top Level BOM'!K334</f>
        <v>0</v>
      </c>
    </row>
    <row r="931" spans="2:10" x14ac:dyDescent="0.25">
      <c r="B931" s="294">
        <f>'EVOX Top Level BOM'!B335</f>
        <v>0</v>
      </c>
      <c r="C931" s="296">
        <f>'EVOX Top Level BOM'!C335</f>
        <v>0</v>
      </c>
      <c r="D931" s="296">
        <f>'EVOX Top Level BOM'!D335</f>
        <v>0</v>
      </c>
      <c r="E931" s="296">
        <f>'EVOX Top Level BOM'!E335</f>
        <v>0</v>
      </c>
      <c r="F931" s="296">
        <f>'EVOX Top Level BOM'!F335</f>
        <v>0</v>
      </c>
      <c r="G931" s="296">
        <f>'EVOX Top Level BOM'!G335</f>
        <v>0</v>
      </c>
      <c r="H931" s="296">
        <f>'EVOX Top Level BOM'!H335</f>
        <v>0</v>
      </c>
      <c r="I931" s="294">
        <f>'EVOX Top Level BOM'!J335</f>
        <v>0</v>
      </c>
      <c r="J931" s="294">
        <f>'EVOX Top Level BOM'!K335</f>
        <v>0</v>
      </c>
    </row>
    <row r="932" spans="2:10" x14ac:dyDescent="0.25">
      <c r="B932" s="294">
        <f>'EVOX Top Level BOM'!B336</f>
        <v>0</v>
      </c>
      <c r="C932" s="296">
        <f>'EVOX Top Level BOM'!C336</f>
        <v>0</v>
      </c>
      <c r="D932" s="296">
        <f>'EVOX Top Level BOM'!D336</f>
        <v>0</v>
      </c>
      <c r="E932" s="296">
        <f>'EVOX Top Level BOM'!E336</f>
        <v>0</v>
      </c>
      <c r="F932" s="296">
        <f>'EVOX Top Level BOM'!F336</f>
        <v>0</v>
      </c>
      <c r="G932" s="296">
        <f>'EVOX Top Level BOM'!G336</f>
        <v>0</v>
      </c>
      <c r="H932" s="296">
        <f>'EVOX Top Level BOM'!H336</f>
        <v>0</v>
      </c>
      <c r="I932" s="294">
        <f>'EVOX Top Level BOM'!J336</f>
        <v>0</v>
      </c>
      <c r="J932" s="294">
        <f>'EVOX Top Level BOM'!K336</f>
        <v>0</v>
      </c>
    </row>
    <row r="933" spans="2:10" x14ac:dyDescent="0.25">
      <c r="B933" s="294">
        <f>'EVOX Top Level BOM'!B337</f>
        <v>0</v>
      </c>
      <c r="C933" s="296">
        <f>'EVOX Top Level BOM'!C337</f>
        <v>0</v>
      </c>
      <c r="D933" s="296">
        <f>'EVOX Top Level BOM'!D337</f>
        <v>0</v>
      </c>
      <c r="E933" s="296">
        <f>'EVOX Top Level BOM'!E337</f>
        <v>0</v>
      </c>
      <c r="F933" s="296">
        <f>'EVOX Top Level BOM'!F337</f>
        <v>0</v>
      </c>
      <c r="G933" s="296">
        <f>'EVOX Top Level BOM'!G337</f>
        <v>0</v>
      </c>
      <c r="H933" s="296">
        <f>'EVOX Top Level BOM'!H337</f>
        <v>0</v>
      </c>
      <c r="I933" s="294">
        <f>'EVOX Top Level BOM'!J337</f>
        <v>0</v>
      </c>
      <c r="J933" s="294">
        <f>'EVOX Top Level BOM'!K337</f>
        <v>0</v>
      </c>
    </row>
    <row r="934" spans="2:10" x14ac:dyDescent="0.25">
      <c r="B934" s="294">
        <f>'EVOX Top Level BOM'!B338</f>
        <v>0</v>
      </c>
      <c r="C934" s="296">
        <f>'EVOX Top Level BOM'!C338</f>
        <v>0</v>
      </c>
      <c r="D934" s="296">
        <f>'EVOX Top Level BOM'!D338</f>
        <v>0</v>
      </c>
      <c r="E934" s="296">
        <f>'EVOX Top Level BOM'!E338</f>
        <v>0</v>
      </c>
      <c r="F934" s="296">
        <f>'EVOX Top Level BOM'!F338</f>
        <v>0</v>
      </c>
      <c r="G934" s="296">
        <f>'EVOX Top Level BOM'!G338</f>
        <v>0</v>
      </c>
      <c r="H934" s="296">
        <f>'EVOX Top Level BOM'!H338</f>
        <v>0</v>
      </c>
      <c r="I934" s="294">
        <f>'EVOX Top Level BOM'!J338</f>
        <v>0</v>
      </c>
      <c r="J934" s="294">
        <f>'EVOX Top Level BOM'!K338</f>
        <v>0</v>
      </c>
    </row>
    <row r="935" spans="2:10" x14ac:dyDescent="0.25">
      <c r="B935" s="294">
        <f>'EVOX Top Level BOM'!B339</f>
        <v>0</v>
      </c>
      <c r="C935" s="296">
        <f>'EVOX Top Level BOM'!C339</f>
        <v>0</v>
      </c>
      <c r="D935" s="296">
        <f>'EVOX Top Level BOM'!D339</f>
        <v>0</v>
      </c>
      <c r="E935" s="296">
        <f>'EVOX Top Level BOM'!E339</f>
        <v>0</v>
      </c>
      <c r="F935" s="296">
        <f>'EVOX Top Level BOM'!F339</f>
        <v>0</v>
      </c>
      <c r="G935" s="296">
        <f>'EVOX Top Level BOM'!G339</f>
        <v>0</v>
      </c>
      <c r="H935" s="296">
        <f>'EVOX Top Level BOM'!H339</f>
        <v>0</v>
      </c>
      <c r="I935" s="294">
        <f>'EVOX Top Level BOM'!J339</f>
        <v>0</v>
      </c>
      <c r="J935" s="294">
        <f>'EVOX Top Level BOM'!K339</f>
        <v>0</v>
      </c>
    </row>
    <row r="936" spans="2:10" x14ac:dyDescent="0.25">
      <c r="B936" s="294">
        <f>'EVOX Top Level BOM'!B340</f>
        <v>0</v>
      </c>
      <c r="C936" s="296">
        <f>'EVOX Top Level BOM'!C340</f>
        <v>0</v>
      </c>
      <c r="D936" s="296">
        <f>'EVOX Top Level BOM'!D340</f>
        <v>0</v>
      </c>
      <c r="E936" s="296">
        <f>'EVOX Top Level BOM'!E340</f>
        <v>0</v>
      </c>
      <c r="F936" s="296">
        <f>'EVOX Top Level BOM'!F340</f>
        <v>0</v>
      </c>
      <c r="G936" s="296">
        <f>'EVOX Top Level BOM'!G340</f>
        <v>0</v>
      </c>
      <c r="H936" s="296">
        <f>'EVOX Top Level BOM'!H340</f>
        <v>0</v>
      </c>
      <c r="I936" s="294">
        <f>'EVOX Top Level BOM'!J340</f>
        <v>0</v>
      </c>
      <c r="J936" s="294">
        <f>'EVOX Top Level BOM'!K340</f>
        <v>0</v>
      </c>
    </row>
    <row r="937" spans="2:10" x14ac:dyDescent="0.25">
      <c r="B937" s="294">
        <f>'EVOX Top Level BOM'!B341</f>
        <v>0</v>
      </c>
      <c r="C937" s="296">
        <f>'EVOX Top Level BOM'!C341</f>
        <v>0</v>
      </c>
      <c r="D937" s="296">
        <f>'EVOX Top Level BOM'!D341</f>
        <v>0</v>
      </c>
      <c r="E937" s="296">
        <f>'EVOX Top Level BOM'!E341</f>
        <v>0</v>
      </c>
      <c r="F937" s="296">
        <f>'EVOX Top Level BOM'!F341</f>
        <v>0</v>
      </c>
      <c r="G937" s="296">
        <f>'EVOX Top Level BOM'!G341</f>
        <v>0</v>
      </c>
      <c r="H937" s="296">
        <f>'EVOX Top Level BOM'!H341</f>
        <v>0</v>
      </c>
      <c r="I937" s="294">
        <f>'EVOX Top Level BOM'!J341</f>
        <v>0</v>
      </c>
      <c r="J937" s="294">
        <f>'EVOX Top Level BOM'!K341</f>
        <v>0</v>
      </c>
    </row>
    <row r="938" spans="2:10" x14ac:dyDescent="0.25">
      <c r="B938" s="294">
        <f>'EVOX Top Level BOM'!B342</f>
        <v>0</v>
      </c>
      <c r="C938" s="296">
        <f>'EVOX Top Level BOM'!C342</f>
        <v>0</v>
      </c>
      <c r="D938" s="296">
        <f>'EVOX Top Level BOM'!D342</f>
        <v>0</v>
      </c>
      <c r="E938" s="296">
        <f>'EVOX Top Level BOM'!E342</f>
        <v>0</v>
      </c>
      <c r="F938" s="296">
        <f>'EVOX Top Level BOM'!F342</f>
        <v>0</v>
      </c>
      <c r="G938" s="296">
        <f>'EVOX Top Level BOM'!G342</f>
        <v>0</v>
      </c>
      <c r="H938" s="296">
        <f>'EVOX Top Level BOM'!H342</f>
        <v>0</v>
      </c>
      <c r="I938" s="294">
        <f>'EVOX Top Level BOM'!J342</f>
        <v>0</v>
      </c>
      <c r="J938" s="294">
        <f>'EVOX Top Level BOM'!K342</f>
        <v>0</v>
      </c>
    </row>
    <row r="939" spans="2:10" x14ac:dyDescent="0.25">
      <c r="B939" s="294">
        <f>'EVOX Top Level BOM'!B343</f>
        <v>0</v>
      </c>
      <c r="C939" s="296">
        <f>'EVOX Top Level BOM'!C343</f>
        <v>0</v>
      </c>
      <c r="D939" s="296">
        <f>'EVOX Top Level BOM'!D343</f>
        <v>0</v>
      </c>
      <c r="E939" s="296">
        <f>'EVOX Top Level BOM'!E343</f>
        <v>0</v>
      </c>
      <c r="F939" s="296">
        <f>'EVOX Top Level BOM'!F343</f>
        <v>0</v>
      </c>
      <c r="G939" s="296">
        <f>'EVOX Top Level BOM'!G343</f>
        <v>0</v>
      </c>
      <c r="H939" s="296">
        <f>'EVOX Top Level BOM'!H343</f>
        <v>0</v>
      </c>
      <c r="I939" s="294">
        <f>'EVOX Top Level BOM'!J343</f>
        <v>0</v>
      </c>
      <c r="J939" s="294">
        <f>'EVOX Top Level BOM'!K343</f>
        <v>0</v>
      </c>
    </row>
    <row r="940" spans="2:10" x14ac:dyDescent="0.25">
      <c r="B940" s="294">
        <f>'EVOX Top Level BOM'!B344</f>
        <v>0</v>
      </c>
      <c r="C940" s="296">
        <f>'EVOX Top Level BOM'!C344</f>
        <v>0</v>
      </c>
      <c r="D940" s="296">
        <f>'EVOX Top Level BOM'!D344</f>
        <v>0</v>
      </c>
      <c r="E940" s="296">
        <f>'EVOX Top Level BOM'!E344</f>
        <v>0</v>
      </c>
      <c r="F940" s="296">
        <f>'EVOX Top Level BOM'!F344</f>
        <v>0</v>
      </c>
      <c r="G940" s="296">
        <f>'EVOX Top Level BOM'!G344</f>
        <v>0</v>
      </c>
      <c r="H940" s="296">
        <f>'EVOX Top Level BOM'!H344</f>
        <v>0</v>
      </c>
      <c r="I940" s="294">
        <f>'EVOX Top Level BOM'!J344</f>
        <v>0</v>
      </c>
      <c r="J940" s="294">
        <f>'EVOX Top Level BOM'!K344</f>
        <v>0</v>
      </c>
    </row>
    <row r="941" spans="2:10" x14ac:dyDescent="0.25">
      <c r="B941" s="294">
        <f>'EVOX Top Level BOM'!B345</f>
        <v>0</v>
      </c>
      <c r="C941" s="296">
        <f>'EVOX Top Level BOM'!C345</f>
        <v>0</v>
      </c>
      <c r="D941" s="296">
        <f>'EVOX Top Level BOM'!D345</f>
        <v>0</v>
      </c>
      <c r="E941" s="296">
        <f>'EVOX Top Level BOM'!E345</f>
        <v>0</v>
      </c>
      <c r="F941" s="296">
        <f>'EVOX Top Level BOM'!F345</f>
        <v>0</v>
      </c>
      <c r="G941" s="296">
        <f>'EVOX Top Level BOM'!G345</f>
        <v>0</v>
      </c>
      <c r="H941" s="296">
        <f>'EVOX Top Level BOM'!H345</f>
        <v>0</v>
      </c>
      <c r="I941" s="294">
        <f>'EVOX Top Level BOM'!J345</f>
        <v>0</v>
      </c>
      <c r="J941" s="294">
        <f>'EVOX Top Level BOM'!K345</f>
        <v>0</v>
      </c>
    </row>
    <row r="942" spans="2:10" x14ac:dyDescent="0.25">
      <c r="B942" s="294">
        <f>'EVOX Top Level BOM'!B346</f>
        <v>0</v>
      </c>
      <c r="C942" s="296">
        <f>'EVOX Top Level BOM'!C346</f>
        <v>0</v>
      </c>
      <c r="D942" s="296">
        <f>'EVOX Top Level BOM'!D346</f>
        <v>0</v>
      </c>
      <c r="E942" s="296">
        <f>'EVOX Top Level BOM'!E346</f>
        <v>0</v>
      </c>
      <c r="F942" s="296">
        <f>'EVOX Top Level BOM'!F346</f>
        <v>0</v>
      </c>
      <c r="G942" s="296">
        <f>'EVOX Top Level BOM'!G346</f>
        <v>0</v>
      </c>
      <c r="H942" s="296">
        <f>'EVOX Top Level BOM'!H346</f>
        <v>0</v>
      </c>
      <c r="I942" s="294">
        <f>'EVOX Top Level BOM'!J346</f>
        <v>0</v>
      </c>
      <c r="J942" s="294">
        <f>'EVOX Top Level BOM'!K346</f>
        <v>0</v>
      </c>
    </row>
    <row r="943" spans="2:10" x14ac:dyDescent="0.25">
      <c r="B943" s="294">
        <f>'EVOX Top Level BOM'!B347</f>
        <v>0</v>
      </c>
      <c r="C943" s="296">
        <f>'EVOX Top Level BOM'!C347</f>
        <v>0</v>
      </c>
      <c r="D943" s="296">
        <f>'EVOX Top Level BOM'!D347</f>
        <v>0</v>
      </c>
      <c r="E943" s="296">
        <f>'EVOX Top Level BOM'!E347</f>
        <v>0</v>
      </c>
      <c r="F943" s="296">
        <f>'EVOX Top Level BOM'!F347</f>
        <v>0</v>
      </c>
      <c r="G943" s="296">
        <f>'EVOX Top Level BOM'!G347</f>
        <v>0</v>
      </c>
      <c r="H943" s="296">
        <f>'EVOX Top Level BOM'!H347</f>
        <v>0</v>
      </c>
      <c r="I943" s="294">
        <f>'EVOX Top Level BOM'!J347</f>
        <v>0</v>
      </c>
      <c r="J943" s="294">
        <f>'EVOX Top Level BOM'!K347</f>
        <v>0</v>
      </c>
    </row>
    <row r="944" spans="2:10" x14ac:dyDescent="0.25">
      <c r="B944" s="294">
        <f>'EVOX Top Level BOM'!B348</f>
        <v>0</v>
      </c>
      <c r="C944" s="296">
        <f>'EVOX Top Level BOM'!C348</f>
        <v>0</v>
      </c>
      <c r="D944" s="296">
        <f>'EVOX Top Level BOM'!D348</f>
        <v>0</v>
      </c>
      <c r="E944" s="296">
        <f>'EVOX Top Level BOM'!E348</f>
        <v>0</v>
      </c>
      <c r="F944" s="296">
        <f>'EVOX Top Level BOM'!F348</f>
        <v>0</v>
      </c>
      <c r="G944" s="296">
        <f>'EVOX Top Level BOM'!G348</f>
        <v>0</v>
      </c>
      <c r="H944" s="296">
        <f>'EVOX Top Level BOM'!H348</f>
        <v>0</v>
      </c>
      <c r="I944" s="294">
        <f>'EVOX Top Level BOM'!J348</f>
        <v>0</v>
      </c>
      <c r="J944" s="294">
        <f>'EVOX Top Level BOM'!K348</f>
        <v>0</v>
      </c>
    </row>
    <row r="945" spans="2:10" x14ac:dyDescent="0.25">
      <c r="B945" s="294">
        <f>'EVOX Top Level BOM'!B349</f>
        <v>0</v>
      </c>
      <c r="C945" s="296">
        <f>'EVOX Top Level BOM'!C349</f>
        <v>0</v>
      </c>
      <c r="D945" s="296">
        <f>'EVOX Top Level BOM'!D349</f>
        <v>0</v>
      </c>
      <c r="E945" s="296">
        <f>'EVOX Top Level BOM'!E349</f>
        <v>0</v>
      </c>
      <c r="F945" s="296">
        <f>'EVOX Top Level BOM'!F349</f>
        <v>0</v>
      </c>
      <c r="G945" s="296">
        <f>'EVOX Top Level BOM'!G349</f>
        <v>0</v>
      </c>
      <c r="H945" s="296">
        <f>'EVOX Top Level BOM'!H349</f>
        <v>0</v>
      </c>
      <c r="I945" s="294">
        <f>'EVOX Top Level BOM'!J349</f>
        <v>0</v>
      </c>
      <c r="J945" s="294">
        <f>'EVOX Top Level BOM'!K349</f>
        <v>0</v>
      </c>
    </row>
    <row r="946" spans="2:10" x14ac:dyDescent="0.25">
      <c r="B946" s="294">
        <f>'EVOX Top Level BOM'!B350</f>
        <v>0</v>
      </c>
      <c r="C946" s="296">
        <f>'EVOX Top Level BOM'!C350</f>
        <v>0</v>
      </c>
      <c r="D946" s="296">
        <f>'EVOX Top Level BOM'!D350</f>
        <v>0</v>
      </c>
      <c r="E946" s="296">
        <f>'EVOX Top Level BOM'!E350</f>
        <v>0</v>
      </c>
      <c r="F946" s="296">
        <f>'EVOX Top Level BOM'!F350</f>
        <v>0</v>
      </c>
      <c r="G946" s="296">
        <f>'EVOX Top Level BOM'!G350</f>
        <v>0</v>
      </c>
      <c r="H946" s="296">
        <f>'EVOX Top Level BOM'!H350</f>
        <v>0</v>
      </c>
      <c r="I946" s="294">
        <f>'EVOX Top Level BOM'!J350</f>
        <v>0</v>
      </c>
      <c r="J946" s="294">
        <f>'EVOX Top Level BOM'!K350</f>
        <v>0</v>
      </c>
    </row>
    <row r="947" spans="2:10" x14ac:dyDescent="0.25">
      <c r="B947" s="294">
        <f>'EVOX Top Level BOM'!B351</f>
        <v>0</v>
      </c>
      <c r="C947" s="296">
        <f>'EVOX Top Level BOM'!C351</f>
        <v>0</v>
      </c>
      <c r="D947" s="296">
        <f>'EVOX Top Level BOM'!D351</f>
        <v>0</v>
      </c>
      <c r="E947" s="296">
        <f>'EVOX Top Level BOM'!E351</f>
        <v>0</v>
      </c>
      <c r="F947" s="296">
        <f>'EVOX Top Level BOM'!F351</f>
        <v>0</v>
      </c>
      <c r="G947" s="296">
        <f>'EVOX Top Level BOM'!G351</f>
        <v>0</v>
      </c>
      <c r="H947" s="296">
        <f>'EVOX Top Level BOM'!H351</f>
        <v>0</v>
      </c>
      <c r="I947" s="294">
        <f>'EVOX Top Level BOM'!J351</f>
        <v>0</v>
      </c>
      <c r="J947" s="294">
        <f>'EVOX Top Level BOM'!K351</f>
        <v>0</v>
      </c>
    </row>
    <row r="948" spans="2:10" x14ac:dyDescent="0.25">
      <c r="B948" s="294">
        <f>'EVOX Top Level BOM'!B352</f>
        <v>0</v>
      </c>
      <c r="C948" s="296">
        <f>'EVOX Top Level BOM'!C352</f>
        <v>0</v>
      </c>
      <c r="D948" s="296">
        <f>'EVOX Top Level BOM'!D352</f>
        <v>0</v>
      </c>
      <c r="E948" s="296">
        <f>'EVOX Top Level BOM'!E352</f>
        <v>0</v>
      </c>
      <c r="F948" s="296">
        <f>'EVOX Top Level BOM'!F352</f>
        <v>0</v>
      </c>
      <c r="G948" s="296">
        <f>'EVOX Top Level BOM'!G352</f>
        <v>0</v>
      </c>
      <c r="H948" s="296">
        <f>'EVOX Top Level BOM'!H352</f>
        <v>0</v>
      </c>
      <c r="I948" s="294">
        <f>'EVOX Top Level BOM'!J352</f>
        <v>0</v>
      </c>
      <c r="J948" s="294">
        <f>'EVOX Top Level BOM'!K352</f>
        <v>0</v>
      </c>
    </row>
    <row r="949" spans="2:10" x14ac:dyDescent="0.25">
      <c r="B949" s="294">
        <f>'EVOX Top Level BOM'!B353</f>
        <v>0</v>
      </c>
      <c r="C949" s="296">
        <f>'EVOX Top Level BOM'!C353</f>
        <v>0</v>
      </c>
      <c r="D949" s="296">
        <f>'EVOX Top Level BOM'!D353</f>
        <v>0</v>
      </c>
      <c r="E949" s="296">
        <f>'EVOX Top Level BOM'!E353</f>
        <v>0</v>
      </c>
      <c r="F949" s="296">
        <f>'EVOX Top Level BOM'!F353</f>
        <v>0</v>
      </c>
      <c r="G949" s="296">
        <f>'EVOX Top Level BOM'!G353</f>
        <v>0</v>
      </c>
      <c r="H949" s="296">
        <f>'EVOX Top Level BOM'!H353</f>
        <v>0</v>
      </c>
      <c r="I949" s="294">
        <f>'EVOX Top Level BOM'!J353</f>
        <v>0</v>
      </c>
      <c r="J949" s="294">
        <f>'EVOX Top Level BOM'!K353</f>
        <v>0</v>
      </c>
    </row>
    <row r="950" spans="2:10" x14ac:dyDescent="0.25">
      <c r="B950" s="294">
        <f>'EVOX Top Level BOM'!B354</f>
        <v>0</v>
      </c>
      <c r="C950" s="296">
        <f>'EVOX Top Level BOM'!C354</f>
        <v>0</v>
      </c>
      <c r="D950" s="296">
        <f>'EVOX Top Level BOM'!D354</f>
        <v>0</v>
      </c>
      <c r="E950" s="296">
        <f>'EVOX Top Level BOM'!E354</f>
        <v>0</v>
      </c>
      <c r="F950" s="296">
        <f>'EVOX Top Level BOM'!F354</f>
        <v>0</v>
      </c>
      <c r="G950" s="296">
        <f>'EVOX Top Level BOM'!G354</f>
        <v>0</v>
      </c>
      <c r="H950" s="296">
        <f>'EVOX Top Level BOM'!H354</f>
        <v>0</v>
      </c>
      <c r="I950" s="294">
        <f>'EVOX Top Level BOM'!J354</f>
        <v>0</v>
      </c>
      <c r="J950" s="294">
        <f>'EVOX Top Level BOM'!K354</f>
        <v>0</v>
      </c>
    </row>
    <row r="951" spans="2:10" x14ac:dyDescent="0.25">
      <c r="B951" s="294">
        <f>'EVOX Top Level BOM'!B355</f>
        <v>0</v>
      </c>
      <c r="C951" s="296">
        <f>'EVOX Top Level BOM'!C355</f>
        <v>0</v>
      </c>
      <c r="D951" s="296">
        <f>'EVOX Top Level BOM'!D355</f>
        <v>0</v>
      </c>
      <c r="E951" s="296">
        <f>'EVOX Top Level BOM'!E355</f>
        <v>0</v>
      </c>
      <c r="F951" s="296">
        <f>'EVOX Top Level BOM'!F355</f>
        <v>0</v>
      </c>
      <c r="G951" s="296">
        <f>'EVOX Top Level BOM'!G355</f>
        <v>0</v>
      </c>
      <c r="H951" s="296">
        <f>'EVOX Top Level BOM'!H355</f>
        <v>0</v>
      </c>
      <c r="I951" s="294">
        <f>'EVOX Top Level BOM'!J355</f>
        <v>0</v>
      </c>
      <c r="J951" s="294">
        <f>'EVOX Top Level BOM'!K355</f>
        <v>0</v>
      </c>
    </row>
    <row r="952" spans="2:10" x14ac:dyDescent="0.25">
      <c r="B952" s="294">
        <f>'EVOX Top Level BOM'!B356</f>
        <v>0</v>
      </c>
      <c r="C952" s="296">
        <f>'EVOX Top Level BOM'!C356</f>
        <v>0</v>
      </c>
      <c r="D952" s="296">
        <f>'EVOX Top Level BOM'!D356</f>
        <v>0</v>
      </c>
      <c r="E952" s="296">
        <f>'EVOX Top Level BOM'!E356</f>
        <v>0</v>
      </c>
      <c r="F952" s="296">
        <f>'EVOX Top Level BOM'!F356</f>
        <v>0</v>
      </c>
      <c r="G952" s="296">
        <f>'EVOX Top Level BOM'!G356</f>
        <v>0</v>
      </c>
      <c r="H952" s="296">
        <f>'EVOX Top Level BOM'!H356</f>
        <v>0</v>
      </c>
      <c r="I952" s="294">
        <f>'EVOX Top Level BOM'!J356</f>
        <v>0</v>
      </c>
      <c r="J952" s="294">
        <f>'EVOX Top Level BOM'!K356</f>
        <v>0</v>
      </c>
    </row>
    <row r="953" spans="2:10" x14ac:dyDescent="0.25">
      <c r="B953" s="294">
        <f>'EVOX Top Level BOM'!B357</f>
        <v>0</v>
      </c>
      <c r="C953" s="296">
        <f>'EVOX Top Level BOM'!C357</f>
        <v>0</v>
      </c>
      <c r="D953" s="296">
        <f>'EVOX Top Level BOM'!D357</f>
        <v>0</v>
      </c>
      <c r="E953" s="296">
        <f>'EVOX Top Level BOM'!E357</f>
        <v>0</v>
      </c>
      <c r="F953" s="296">
        <f>'EVOX Top Level BOM'!F357</f>
        <v>0</v>
      </c>
      <c r="G953" s="296">
        <f>'EVOX Top Level BOM'!G357</f>
        <v>0</v>
      </c>
      <c r="H953" s="296">
        <f>'EVOX Top Level BOM'!H357</f>
        <v>0</v>
      </c>
      <c r="I953" s="294">
        <f>'EVOX Top Level BOM'!J357</f>
        <v>0</v>
      </c>
      <c r="J953" s="294">
        <f>'EVOX Top Level BOM'!K357</f>
        <v>0</v>
      </c>
    </row>
    <row r="954" spans="2:10" x14ac:dyDescent="0.25">
      <c r="B954" s="294">
        <f>'EVOX Top Level BOM'!B358</f>
        <v>0</v>
      </c>
      <c r="C954" s="296">
        <f>'EVOX Top Level BOM'!C358</f>
        <v>0</v>
      </c>
      <c r="D954" s="296">
        <f>'EVOX Top Level BOM'!D358</f>
        <v>0</v>
      </c>
      <c r="E954" s="296">
        <f>'EVOX Top Level BOM'!E358</f>
        <v>0</v>
      </c>
      <c r="F954" s="296">
        <f>'EVOX Top Level BOM'!F358</f>
        <v>0</v>
      </c>
      <c r="G954" s="296">
        <f>'EVOX Top Level BOM'!G358</f>
        <v>0</v>
      </c>
      <c r="H954" s="296">
        <f>'EVOX Top Level BOM'!H358</f>
        <v>0</v>
      </c>
      <c r="I954" s="294">
        <f>'EVOX Top Level BOM'!J358</f>
        <v>0</v>
      </c>
      <c r="J954" s="294">
        <f>'EVOX Top Level BOM'!K358</f>
        <v>0</v>
      </c>
    </row>
    <row r="955" spans="2:10" x14ac:dyDescent="0.25">
      <c r="B955" s="294">
        <f>'EVOX Top Level BOM'!B359</f>
        <v>0</v>
      </c>
      <c r="C955" s="296">
        <f>'EVOX Top Level BOM'!C359</f>
        <v>0</v>
      </c>
      <c r="D955" s="296">
        <f>'EVOX Top Level BOM'!D359</f>
        <v>0</v>
      </c>
      <c r="E955" s="296">
        <f>'EVOX Top Level BOM'!E359</f>
        <v>0</v>
      </c>
      <c r="F955" s="296">
        <f>'EVOX Top Level BOM'!F359</f>
        <v>0</v>
      </c>
      <c r="G955" s="296">
        <f>'EVOX Top Level BOM'!G359</f>
        <v>0</v>
      </c>
      <c r="H955" s="296">
        <f>'EVOX Top Level BOM'!H359</f>
        <v>0</v>
      </c>
      <c r="I955" s="294">
        <f>'EVOX Top Level BOM'!J359</f>
        <v>0</v>
      </c>
      <c r="J955" s="294">
        <f>'EVOX Top Level BOM'!K359</f>
        <v>0</v>
      </c>
    </row>
    <row r="956" spans="2:10" x14ac:dyDescent="0.25">
      <c r="B956" s="294">
        <f>'EVOX Top Level BOM'!B360</f>
        <v>0</v>
      </c>
      <c r="C956" s="296">
        <f>'EVOX Top Level BOM'!C360</f>
        <v>0</v>
      </c>
      <c r="D956" s="296">
        <f>'EVOX Top Level BOM'!D360</f>
        <v>0</v>
      </c>
      <c r="E956" s="296">
        <f>'EVOX Top Level BOM'!E360</f>
        <v>0</v>
      </c>
      <c r="F956" s="296">
        <f>'EVOX Top Level BOM'!F360</f>
        <v>0</v>
      </c>
      <c r="G956" s="296">
        <f>'EVOX Top Level BOM'!G360</f>
        <v>0</v>
      </c>
      <c r="H956" s="296">
        <f>'EVOX Top Level BOM'!H360</f>
        <v>0</v>
      </c>
      <c r="I956" s="294">
        <f>'EVOX Top Level BOM'!J360</f>
        <v>0</v>
      </c>
      <c r="J956" s="294">
        <f>'EVOX Top Level BOM'!K360</f>
        <v>0</v>
      </c>
    </row>
    <row r="957" spans="2:10" x14ac:dyDescent="0.25">
      <c r="B957" s="294">
        <f>'EVOX Top Level BOM'!B361</f>
        <v>0</v>
      </c>
      <c r="C957" s="296">
        <f>'EVOX Top Level BOM'!C361</f>
        <v>0</v>
      </c>
      <c r="D957" s="296">
        <f>'EVOX Top Level BOM'!D361</f>
        <v>0</v>
      </c>
      <c r="E957" s="296">
        <f>'EVOX Top Level BOM'!E361</f>
        <v>0</v>
      </c>
      <c r="F957" s="296">
        <f>'EVOX Top Level BOM'!F361</f>
        <v>0</v>
      </c>
      <c r="G957" s="296">
        <f>'EVOX Top Level BOM'!G361</f>
        <v>0</v>
      </c>
      <c r="H957" s="296">
        <f>'EVOX Top Level BOM'!H361</f>
        <v>0</v>
      </c>
      <c r="I957" s="294">
        <f>'EVOX Top Level BOM'!J361</f>
        <v>0</v>
      </c>
      <c r="J957" s="294">
        <f>'EVOX Top Level BOM'!K361</f>
        <v>0</v>
      </c>
    </row>
    <row r="958" spans="2:10" x14ac:dyDescent="0.25">
      <c r="B958" s="294">
        <f>'EVOX Top Level BOM'!B362</f>
        <v>0</v>
      </c>
      <c r="C958" s="296">
        <f>'EVOX Top Level BOM'!C362</f>
        <v>0</v>
      </c>
      <c r="D958" s="296">
        <f>'EVOX Top Level BOM'!D362</f>
        <v>0</v>
      </c>
      <c r="E958" s="296">
        <f>'EVOX Top Level BOM'!E362</f>
        <v>0</v>
      </c>
      <c r="F958" s="296">
        <f>'EVOX Top Level BOM'!F362</f>
        <v>0</v>
      </c>
      <c r="G958" s="296">
        <f>'EVOX Top Level BOM'!G362</f>
        <v>0</v>
      </c>
      <c r="H958" s="296">
        <f>'EVOX Top Level BOM'!H362</f>
        <v>0</v>
      </c>
      <c r="I958" s="294">
        <f>'EVOX Top Level BOM'!J362</f>
        <v>0</v>
      </c>
      <c r="J958" s="294">
        <f>'EVOX Top Level BOM'!K362</f>
        <v>0</v>
      </c>
    </row>
    <row r="959" spans="2:10" x14ac:dyDescent="0.25">
      <c r="B959" s="294">
        <f>'EVOX Top Level BOM'!B363</f>
        <v>0</v>
      </c>
      <c r="C959" s="296">
        <f>'EVOX Top Level BOM'!C363</f>
        <v>0</v>
      </c>
      <c r="D959" s="296">
        <f>'EVOX Top Level BOM'!D363</f>
        <v>0</v>
      </c>
      <c r="E959" s="296">
        <f>'EVOX Top Level BOM'!E363</f>
        <v>0</v>
      </c>
      <c r="F959" s="296">
        <f>'EVOX Top Level BOM'!F363</f>
        <v>0</v>
      </c>
      <c r="G959" s="296">
        <f>'EVOX Top Level BOM'!G363</f>
        <v>0</v>
      </c>
      <c r="H959" s="296">
        <f>'EVOX Top Level BOM'!H363</f>
        <v>0</v>
      </c>
      <c r="I959" s="294">
        <f>'EVOX Top Level BOM'!J363</f>
        <v>0</v>
      </c>
      <c r="J959" s="294">
        <f>'EVOX Top Level BOM'!K363</f>
        <v>0</v>
      </c>
    </row>
    <row r="960" spans="2:10" x14ac:dyDescent="0.25">
      <c r="B960" s="294">
        <f>'EVOX Top Level BOM'!B364</f>
        <v>0</v>
      </c>
      <c r="C960" s="296">
        <f>'EVOX Top Level BOM'!C364</f>
        <v>0</v>
      </c>
      <c r="D960" s="296">
        <f>'EVOX Top Level BOM'!D364</f>
        <v>0</v>
      </c>
      <c r="E960" s="296">
        <f>'EVOX Top Level BOM'!E364</f>
        <v>0</v>
      </c>
      <c r="F960" s="296">
        <f>'EVOX Top Level BOM'!F364</f>
        <v>0</v>
      </c>
      <c r="G960" s="296">
        <f>'EVOX Top Level BOM'!G364</f>
        <v>0</v>
      </c>
      <c r="H960" s="296">
        <f>'EVOX Top Level BOM'!H364</f>
        <v>0</v>
      </c>
      <c r="I960" s="294">
        <f>'EVOX Top Level BOM'!J364</f>
        <v>0</v>
      </c>
      <c r="J960" s="294">
        <f>'EVOX Top Level BOM'!K364</f>
        <v>0</v>
      </c>
    </row>
    <row r="961" spans="2:10" x14ac:dyDescent="0.25">
      <c r="B961" s="294">
        <f>'EVOX Top Level BOM'!B365</f>
        <v>0</v>
      </c>
      <c r="C961" s="296">
        <f>'EVOX Top Level BOM'!C365</f>
        <v>0</v>
      </c>
      <c r="D961" s="296">
        <f>'EVOX Top Level BOM'!D365</f>
        <v>0</v>
      </c>
      <c r="E961" s="296">
        <f>'EVOX Top Level BOM'!E365</f>
        <v>0</v>
      </c>
      <c r="F961" s="296">
        <f>'EVOX Top Level BOM'!F365</f>
        <v>0</v>
      </c>
      <c r="G961" s="296">
        <f>'EVOX Top Level BOM'!G365</f>
        <v>0</v>
      </c>
      <c r="H961" s="296">
        <f>'EVOX Top Level BOM'!H365</f>
        <v>0</v>
      </c>
      <c r="I961" s="294">
        <f>'EVOX Top Level BOM'!J365</f>
        <v>0</v>
      </c>
      <c r="J961" s="294">
        <f>'EVOX Top Level BOM'!K365</f>
        <v>0</v>
      </c>
    </row>
    <row r="962" spans="2:10" x14ac:dyDescent="0.25">
      <c r="B962" s="294">
        <f>'EVOX Top Level BOM'!B366</f>
        <v>0</v>
      </c>
      <c r="C962" s="296">
        <f>'EVOX Top Level BOM'!C366</f>
        <v>0</v>
      </c>
      <c r="D962" s="296">
        <f>'EVOX Top Level BOM'!D366</f>
        <v>0</v>
      </c>
      <c r="E962" s="296">
        <f>'EVOX Top Level BOM'!E366</f>
        <v>0</v>
      </c>
      <c r="F962" s="296">
        <f>'EVOX Top Level BOM'!F366</f>
        <v>0</v>
      </c>
      <c r="G962" s="296">
        <f>'EVOX Top Level BOM'!G366</f>
        <v>0</v>
      </c>
      <c r="H962" s="296">
        <f>'EVOX Top Level BOM'!H366</f>
        <v>0</v>
      </c>
      <c r="I962" s="294">
        <f>'EVOX Top Level BOM'!J366</f>
        <v>0</v>
      </c>
      <c r="J962" s="294">
        <f>'EVOX Top Level BOM'!K366</f>
        <v>0</v>
      </c>
    </row>
    <row r="963" spans="2:10" x14ac:dyDescent="0.25">
      <c r="B963" s="294">
        <f>'EVOX Top Level BOM'!B367</f>
        <v>0</v>
      </c>
      <c r="C963" s="296">
        <f>'EVOX Top Level BOM'!C367</f>
        <v>0</v>
      </c>
      <c r="D963" s="296">
        <f>'EVOX Top Level BOM'!D367</f>
        <v>0</v>
      </c>
      <c r="E963" s="296">
        <f>'EVOX Top Level BOM'!E367</f>
        <v>0</v>
      </c>
      <c r="F963" s="296">
        <f>'EVOX Top Level BOM'!F367</f>
        <v>0</v>
      </c>
      <c r="G963" s="296">
        <f>'EVOX Top Level BOM'!G367</f>
        <v>0</v>
      </c>
      <c r="H963" s="296">
        <f>'EVOX Top Level BOM'!H367</f>
        <v>0</v>
      </c>
      <c r="I963" s="294">
        <f>'EVOX Top Level BOM'!J367</f>
        <v>0</v>
      </c>
      <c r="J963" s="294">
        <f>'EVOX Top Level BOM'!K367</f>
        <v>0</v>
      </c>
    </row>
    <row r="964" spans="2:10" x14ac:dyDescent="0.25">
      <c r="B964" s="294">
        <f>'EVOX Top Level BOM'!B368</f>
        <v>0</v>
      </c>
      <c r="C964" s="296">
        <f>'EVOX Top Level BOM'!C368</f>
        <v>0</v>
      </c>
      <c r="D964" s="296">
        <f>'EVOX Top Level BOM'!D368</f>
        <v>0</v>
      </c>
      <c r="E964" s="296">
        <f>'EVOX Top Level BOM'!E368</f>
        <v>0</v>
      </c>
      <c r="F964" s="296">
        <f>'EVOX Top Level BOM'!F368</f>
        <v>0</v>
      </c>
      <c r="G964" s="296">
        <f>'EVOX Top Level BOM'!G368</f>
        <v>0</v>
      </c>
      <c r="H964" s="296">
        <f>'EVOX Top Level BOM'!H368</f>
        <v>0</v>
      </c>
      <c r="I964" s="294">
        <f>'EVOX Top Level BOM'!J368</f>
        <v>0</v>
      </c>
      <c r="J964" s="294">
        <f>'EVOX Top Level BOM'!K368</f>
        <v>0</v>
      </c>
    </row>
    <row r="965" spans="2:10" x14ac:dyDescent="0.25">
      <c r="B965" s="294">
        <f>'EVOX Top Level BOM'!B369</f>
        <v>0</v>
      </c>
      <c r="C965" s="296">
        <f>'EVOX Top Level BOM'!C369</f>
        <v>0</v>
      </c>
      <c r="D965" s="296">
        <f>'EVOX Top Level BOM'!D369</f>
        <v>0</v>
      </c>
      <c r="E965" s="296">
        <f>'EVOX Top Level BOM'!E369</f>
        <v>0</v>
      </c>
      <c r="F965" s="296">
        <f>'EVOX Top Level BOM'!F369</f>
        <v>0</v>
      </c>
      <c r="G965" s="296">
        <f>'EVOX Top Level BOM'!G369</f>
        <v>0</v>
      </c>
      <c r="H965" s="296">
        <f>'EVOX Top Level BOM'!H369</f>
        <v>0</v>
      </c>
      <c r="I965" s="294">
        <f>'EVOX Top Level BOM'!J369</f>
        <v>0</v>
      </c>
      <c r="J965" s="294">
        <f>'EVOX Top Level BOM'!K369</f>
        <v>0</v>
      </c>
    </row>
    <row r="966" spans="2:10" x14ac:dyDescent="0.25">
      <c r="B966" s="294">
        <f>'EVOX Top Level BOM'!B370</f>
        <v>0</v>
      </c>
      <c r="C966" s="296">
        <f>'EVOX Top Level BOM'!C370</f>
        <v>0</v>
      </c>
      <c r="D966" s="296">
        <f>'EVOX Top Level BOM'!D370</f>
        <v>0</v>
      </c>
      <c r="E966" s="296">
        <f>'EVOX Top Level BOM'!E370</f>
        <v>0</v>
      </c>
      <c r="F966" s="296">
        <f>'EVOX Top Level BOM'!F370</f>
        <v>0</v>
      </c>
      <c r="G966" s="296">
        <f>'EVOX Top Level BOM'!G370</f>
        <v>0</v>
      </c>
      <c r="H966" s="296">
        <f>'EVOX Top Level BOM'!H370</f>
        <v>0</v>
      </c>
      <c r="I966" s="294">
        <f>'EVOX Top Level BOM'!J370</f>
        <v>0</v>
      </c>
      <c r="J966" s="294">
        <f>'EVOX Top Level BOM'!K370</f>
        <v>0</v>
      </c>
    </row>
    <row r="967" spans="2:10" x14ac:dyDescent="0.25">
      <c r="B967" s="294">
        <f>'EVOX Top Level BOM'!B371</f>
        <v>0</v>
      </c>
      <c r="C967" s="296">
        <f>'EVOX Top Level BOM'!C371</f>
        <v>0</v>
      </c>
      <c r="D967" s="296">
        <f>'EVOX Top Level BOM'!D371</f>
        <v>0</v>
      </c>
      <c r="E967" s="296">
        <f>'EVOX Top Level BOM'!E371</f>
        <v>0</v>
      </c>
      <c r="F967" s="296">
        <f>'EVOX Top Level BOM'!F371</f>
        <v>0</v>
      </c>
      <c r="G967" s="296">
        <f>'EVOX Top Level BOM'!G371</f>
        <v>0</v>
      </c>
      <c r="H967" s="296">
        <f>'EVOX Top Level BOM'!H371</f>
        <v>0</v>
      </c>
      <c r="I967" s="294">
        <f>'EVOX Top Level BOM'!J371</f>
        <v>0</v>
      </c>
      <c r="J967" s="294">
        <f>'EVOX Top Level BOM'!K371</f>
        <v>0</v>
      </c>
    </row>
    <row r="968" spans="2:10" x14ac:dyDescent="0.25">
      <c r="B968" s="294">
        <f>'EVOX Top Level BOM'!B372</f>
        <v>0</v>
      </c>
      <c r="C968" s="296">
        <f>'EVOX Top Level BOM'!C372</f>
        <v>0</v>
      </c>
      <c r="D968" s="296">
        <f>'EVOX Top Level BOM'!D372</f>
        <v>0</v>
      </c>
      <c r="E968" s="296">
        <f>'EVOX Top Level BOM'!E372</f>
        <v>0</v>
      </c>
      <c r="F968" s="296">
        <f>'EVOX Top Level BOM'!F372</f>
        <v>0</v>
      </c>
      <c r="G968" s="296">
        <f>'EVOX Top Level BOM'!G372</f>
        <v>0</v>
      </c>
      <c r="H968" s="296">
        <f>'EVOX Top Level BOM'!H372</f>
        <v>0</v>
      </c>
      <c r="I968" s="294">
        <f>'EVOX Top Level BOM'!J372</f>
        <v>0</v>
      </c>
      <c r="J968" s="294">
        <f>'EVOX Top Level BOM'!K372</f>
        <v>0</v>
      </c>
    </row>
    <row r="969" spans="2:10" x14ac:dyDescent="0.25">
      <c r="B969" s="294">
        <f>'EVOX Top Level BOM'!B373</f>
        <v>0</v>
      </c>
      <c r="C969" s="296">
        <f>'EVOX Top Level BOM'!C373</f>
        <v>0</v>
      </c>
      <c r="D969" s="296">
        <f>'EVOX Top Level BOM'!D373</f>
        <v>0</v>
      </c>
      <c r="E969" s="296">
        <f>'EVOX Top Level BOM'!E373</f>
        <v>0</v>
      </c>
      <c r="F969" s="296">
        <f>'EVOX Top Level BOM'!F373</f>
        <v>0</v>
      </c>
      <c r="G969" s="296">
        <f>'EVOX Top Level BOM'!G373</f>
        <v>0</v>
      </c>
      <c r="H969" s="296">
        <f>'EVOX Top Level BOM'!H373</f>
        <v>0</v>
      </c>
      <c r="I969" s="294">
        <f>'EVOX Top Level BOM'!J373</f>
        <v>0</v>
      </c>
      <c r="J969" s="294">
        <f>'EVOX Top Level BOM'!K373</f>
        <v>0</v>
      </c>
    </row>
    <row r="970" spans="2:10" x14ac:dyDescent="0.25">
      <c r="B970" s="294">
        <f>'EVOX Top Level BOM'!B374</f>
        <v>0</v>
      </c>
      <c r="C970" s="296">
        <f>'EVOX Top Level BOM'!C374</f>
        <v>0</v>
      </c>
      <c r="D970" s="296">
        <f>'EVOX Top Level BOM'!D374</f>
        <v>0</v>
      </c>
      <c r="E970" s="296">
        <f>'EVOX Top Level BOM'!E374</f>
        <v>0</v>
      </c>
      <c r="F970" s="296">
        <f>'EVOX Top Level BOM'!F374</f>
        <v>0</v>
      </c>
      <c r="G970" s="296">
        <f>'EVOX Top Level BOM'!G374</f>
        <v>0</v>
      </c>
      <c r="H970" s="296">
        <f>'EVOX Top Level BOM'!H374</f>
        <v>0</v>
      </c>
      <c r="I970" s="294">
        <f>'EVOX Top Level BOM'!J374</f>
        <v>0</v>
      </c>
      <c r="J970" s="294">
        <f>'EVOX Top Level BOM'!K374</f>
        <v>0</v>
      </c>
    </row>
    <row r="971" spans="2:10" x14ac:dyDescent="0.25">
      <c r="B971" s="294">
        <f>'EVOX Top Level BOM'!B375</f>
        <v>0</v>
      </c>
      <c r="C971" s="296">
        <f>'EVOX Top Level BOM'!C375</f>
        <v>0</v>
      </c>
      <c r="D971" s="296">
        <f>'EVOX Top Level BOM'!D375</f>
        <v>0</v>
      </c>
      <c r="E971" s="296">
        <f>'EVOX Top Level BOM'!E375</f>
        <v>0</v>
      </c>
      <c r="F971" s="296">
        <f>'EVOX Top Level BOM'!F375</f>
        <v>0</v>
      </c>
      <c r="G971" s="296">
        <f>'EVOX Top Level BOM'!G375</f>
        <v>0</v>
      </c>
      <c r="H971" s="296">
        <f>'EVOX Top Level BOM'!H375</f>
        <v>0</v>
      </c>
      <c r="I971" s="294">
        <f>'EVOX Top Level BOM'!J375</f>
        <v>0</v>
      </c>
      <c r="J971" s="294">
        <f>'EVOX Top Level BOM'!K375</f>
        <v>0</v>
      </c>
    </row>
    <row r="972" spans="2:10" x14ac:dyDescent="0.25">
      <c r="B972" s="294">
        <f>'EVOX Top Level BOM'!B376</f>
        <v>0</v>
      </c>
      <c r="C972" s="296">
        <f>'EVOX Top Level BOM'!C376</f>
        <v>0</v>
      </c>
      <c r="D972" s="296">
        <f>'EVOX Top Level BOM'!D376</f>
        <v>0</v>
      </c>
      <c r="E972" s="296">
        <f>'EVOX Top Level BOM'!E376</f>
        <v>0</v>
      </c>
      <c r="F972" s="296">
        <f>'EVOX Top Level BOM'!F376</f>
        <v>0</v>
      </c>
      <c r="G972" s="296">
        <f>'EVOX Top Level BOM'!G376</f>
        <v>0</v>
      </c>
      <c r="H972" s="296">
        <f>'EVOX Top Level BOM'!H376</f>
        <v>0</v>
      </c>
      <c r="I972" s="294">
        <f>'EVOX Top Level BOM'!J376</f>
        <v>0</v>
      </c>
      <c r="J972" s="294">
        <f>'EVOX Top Level BOM'!K376</f>
        <v>0</v>
      </c>
    </row>
    <row r="973" spans="2:10" x14ac:dyDescent="0.25">
      <c r="B973" s="294">
        <f>'EVOX Top Level BOM'!B377</f>
        <v>0</v>
      </c>
      <c r="C973" s="296">
        <f>'EVOX Top Level BOM'!C377</f>
        <v>0</v>
      </c>
      <c r="D973" s="296">
        <f>'EVOX Top Level BOM'!D377</f>
        <v>0</v>
      </c>
      <c r="E973" s="296">
        <f>'EVOX Top Level BOM'!E377</f>
        <v>0</v>
      </c>
      <c r="F973" s="296">
        <f>'EVOX Top Level BOM'!F377</f>
        <v>0</v>
      </c>
      <c r="G973" s="296">
        <f>'EVOX Top Level BOM'!G377</f>
        <v>0</v>
      </c>
      <c r="H973" s="296">
        <f>'EVOX Top Level BOM'!H377</f>
        <v>0</v>
      </c>
      <c r="I973" s="294">
        <f>'EVOX Top Level BOM'!J377</f>
        <v>0</v>
      </c>
      <c r="J973" s="294">
        <f>'EVOX Top Level BOM'!K377</f>
        <v>0</v>
      </c>
    </row>
    <row r="974" spans="2:10" x14ac:dyDescent="0.25">
      <c r="B974" s="294">
        <f>'EVOX Top Level BOM'!B378</f>
        <v>0</v>
      </c>
      <c r="C974" s="296">
        <f>'EVOX Top Level BOM'!C378</f>
        <v>0</v>
      </c>
      <c r="D974" s="296">
        <f>'EVOX Top Level BOM'!D378</f>
        <v>0</v>
      </c>
      <c r="E974" s="296">
        <f>'EVOX Top Level BOM'!E378</f>
        <v>0</v>
      </c>
      <c r="F974" s="296">
        <f>'EVOX Top Level BOM'!F378</f>
        <v>0</v>
      </c>
      <c r="G974" s="296">
        <f>'EVOX Top Level BOM'!G378</f>
        <v>0</v>
      </c>
      <c r="H974" s="296">
        <f>'EVOX Top Level BOM'!H378</f>
        <v>0</v>
      </c>
      <c r="I974" s="294">
        <f>'EVOX Top Level BOM'!J378</f>
        <v>0</v>
      </c>
      <c r="J974" s="294">
        <f>'EVOX Top Level BOM'!K378</f>
        <v>0</v>
      </c>
    </row>
    <row r="975" spans="2:10" x14ac:dyDescent="0.25">
      <c r="B975" s="294">
        <f>'EVOX Top Level BOM'!B379</f>
        <v>0</v>
      </c>
      <c r="C975" s="296">
        <f>'EVOX Top Level BOM'!C379</f>
        <v>0</v>
      </c>
      <c r="D975" s="296">
        <f>'EVOX Top Level BOM'!D379</f>
        <v>0</v>
      </c>
      <c r="E975" s="296">
        <f>'EVOX Top Level BOM'!E379</f>
        <v>0</v>
      </c>
      <c r="F975" s="296">
        <f>'EVOX Top Level BOM'!F379</f>
        <v>0</v>
      </c>
      <c r="G975" s="296">
        <f>'EVOX Top Level BOM'!G379</f>
        <v>0</v>
      </c>
      <c r="H975" s="296">
        <f>'EVOX Top Level BOM'!H379</f>
        <v>0</v>
      </c>
      <c r="I975" s="294">
        <f>'EVOX Top Level BOM'!J379</f>
        <v>0</v>
      </c>
      <c r="J975" s="294">
        <f>'EVOX Top Level BOM'!K379</f>
        <v>0</v>
      </c>
    </row>
    <row r="976" spans="2:10" x14ac:dyDescent="0.25">
      <c r="B976" s="294">
        <f>'EVOX Top Level BOM'!B380</f>
        <v>0</v>
      </c>
      <c r="C976" s="296">
        <f>'EVOX Top Level BOM'!C380</f>
        <v>0</v>
      </c>
      <c r="D976" s="296">
        <f>'EVOX Top Level BOM'!D380</f>
        <v>0</v>
      </c>
      <c r="E976" s="296">
        <f>'EVOX Top Level BOM'!E380</f>
        <v>0</v>
      </c>
      <c r="F976" s="296">
        <f>'EVOX Top Level BOM'!F380</f>
        <v>0</v>
      </c>
      <c r="G976" s="296">
        <f>'EVOX Top Level BOM'!G380</f>
        <v>0</v>
      </c>
      <c r="H976" s="296">
        <f>'EVOX Top Level BOM'!H380</f>
        <v>0</v>
      </c>
      <c r="I976" s="294">
        <f>'EVOX Top Level BOM'!J380</f>
        <v>0</v>
      </c>
      <c r="J976" s="294">
        <f>'EVOX Top Level BOM'!K380</f>
        <v>0</v>
      </c>
    </row>
    <row r="977" spans="2:10" x14ac:dyDescent="0.25">
      <c r="B977" s="294">
        <f>'EVOX Top Level BOM'!B381</f>
        <v>0</v>
      </c>
      <c r="C977" s="296">
        <f>'EVOX Top Level BOM'!C381</f>
        <v>0</v>
      </c>
      <c r="D977" s="296">
        <f>'EVOX Top Level BOM'!D381</f>
        <v>0</v>
      </c>
      <c r="E977" s="296">
        <f>'EVOX Top Level BOM'!E381</f>
        <v>0</v>
      </c>
      <c r="F977" s="296">
        <f>'EVOX Top Level BOM'!F381</f>
        <v>0</v>
      </c>
      <c r="G977" s="296">
        <f>'EVOX Top Level BOM'!G381</f>
        <v>0</v>
      </c>
      <c r="H977" s="296">
        <f>'EVOX Top Level BOM'!H381</f>
        <v>0</v>
      </c>
      <c r="I977" s="294">
        <f>'EVOX Top Level BOM'!J381</f>
        <v>0</v>
      </c>
      <c r="J977" s="294">
        <f>'EVOX Top Level BOM'!K381</f>
        <v>0</v>
      </c>
    </row>
    <row r="978" spans="2:10" x14ac:dyDescent="0.25">
      <c r="B978" s="294">
        <f>'EVOX Top Level BOM'!B382</f>
        <v>0</v>
      </c>
      <c r="C978" s="296">
        <f>'EVOX Top Level BOM'!C382</f>
        <v>0</v>
      </c>
      <c r="D978" s="296">
        <f>'EVOX Top Level BOM'!D382</f>
        <v>0</v>
      </c>
      <c r="E978" s="296">
        <f>'EVOX Top Level BOM'!E382</f>
        <v>0</v>
      </c>
      <c r="F978" s="296">
        <f>'EVOX Top Level BOM'!F382</f>
        <v>0</v>
      </c>
      <c r="G978" s="296">
        <f>'EVOX Top Level BOM'!G382</f>
        <v>0</v>
      </c>
      <c r="H978" s="296">
        <f>'EVOX Top Level BOM'!H382</f>
        <v>0</v>
      </c>
      <c r="I978" s="294">
        <f>'EVOX Top Level BOM'!J382</f>
        <v>0</v>
      </c>
      <c r="J978" s="294">
        <f>'EVOX Top Level BOM'!K382</f>
        <v>0</v>
      </c>
    </row>
    <row r="979" spans="2:10" x14ac:dyDescent="0.25">
      <c r="B979" s="294">
        <f>'EVOX Top Level BOM'!B383</f>
        <v>0</v>
      </c>
      <c r="C979" s="296">
        <f>'EVOX Top Level BOM'!C383</f>
        <v>0</v>
      </c>
      <c r="D979" s="296">
        <f>'EVOX Top Level BOM'!D383</f>
        <v>0</v>
      </c>
      <c r="E979" s="296">
        <f>'EVOX Top Level BOM'!E383</f>
        <v>0</v>
      </c>
      <c r="F979" s="296">
        <f>'EVOX Top Level BOM'!F383</f>
        <v>0</v>
      </c>
      <c r="G979" s="296">
        <f>'EVOX Top Level BOM'!G383</f>
        <v>0</v>
      </c>
      <c r="H979" s="296">
        <f>'EVOX Top Level BOM'!H383</f>
        <v>0</v>
      </c>
      <c r="I979" s="294">
        <f>'EVOX Top Level BOM'!J383</f>
        <v>0</v>
      </c>
      <c r="J979" s="294">
        <f>'EVOX Top Level BOM'!K383</f>
        <v>0</v>
      </c>
    </row>
    <row r="980" spans="2:10" x14ac:dyDescent="0.25">
      <c r="B980" s="294">
        <f>'EVOX Top Level BOM'!B384</f>
        <v>0</v>
      </c>
      <c r="C980" s="296">
        <f>'EVOX Top Level BOM'!C384</f>
        <v>0</v>
      </c>
      <c r="D980" s="296">
        <f>'EVOX Top Level BOM'!D384</f>
        <v>0</v>
      </c>
      <c r="E980" s="296">
        <f>'EVOX Top Level BOM'!E384</f>
        <v>0</v>
      </c>
      <c r="F980" s="296">
        <f>'EVOX Top Level BOM'!F384</f>
        <v>0</v>
      </c>
      <c r="G980" s="296">
        <f>'EVOX Top Level BOM'!G384</f>
        <v>0</v>
      </c>
      <c r="H980" s="296">
        <f>'EVOX Top Level BOM'!H384</f>
        <v>0</v>
      </c>
      <c r="I980" s="294">
        <f>'EVOX Top Level BOM'!J384</f>
        <v>0</v>
      </c>
      <c r="J980" s="294">
        <f>'EVOX Top Level BOM'!K384</f>
        <v>0</v>
      </c>
    </row>
    <row r="981" spans="2:10" x14ac:dyDescent="0.25">
      <c r="B981" s="294">
        <f>'EVOX Top Level BOM'!B385</f>
        <v>0</v>
      </c>
      <c r="C981" s="296">
        <f>'EVOX Top Level BOM'!C385</f>
        <v>0</v>
      </c>
      <c r="D981" s="296">
        <f>'EVOX Top Level BOM'!D385</f>
        <v>0</v>
      </c>
      <c r="E981" s="296">
        <f>'EVOX Top Level BOM'!E385</f>
        <v>0</v>
      </c>
      <c r="F981" s="296">
        <f>'EVOX Top Level BOM'!F385</f>
        <v>0</v>
      </c>
      <c r="G981" s="296">
        <f>'EVOX Top Level BOM'!G385</f>
        <v>0</v>
      </c>
      <c r="H981" s="296">
        <f>'EVOX Top Level BOM'!H385</f>
        <v>0</v>
      </c>
      <c r="I981" s="294">
        <f>'EVOX Top Level BOM'!J385</f>
        <v>0</v>
      </c>
      <c r="J981" s="294">
        <f>'EVOX Top Level BOM'!K385</f>
        <v>0</v>
      </c>
    </row>
    <row r="982" spans="2:10" x14ac:dyDescent="0.25">
      <c r="B982" s="294">
        <f>'EVOX Top Level BOM'!B386</f>
        <v>0</v>
      </c>
      <c r="C982" s="296">
        <f>'EVOX Top Level BOM'!C386</f>
        <v>0</v>
      </c>
      <c r="D982" s="296">
        <f>'EVOX Top Level BOM'!D386</f>
        <v>0</v>
      </c>
      <c r="E982" s="296">
        <f>'EVOX Top Level BOM'!E386</f>
        <v>0</v>
      </c>
      <c r="F982" s="296">
        <f>'EVOX Top Level BOM'!F386</f>
        <v>0</v>
      </c>
      <c r="G982" s="296">
        <f>'EVOX Top Level BOM'!G386</f>
        <v>0</v>
      </c>
      <c r="H982" s="296">
        <f>'EVOX Top Level BOM'!H386</f>
        <v>0</v>
      </c>
      <c r="I982" s="294">
        <f>'EVOX Top Level BOM'!J386</f>
        <v>0</v>
      </c>
      <c r="J982" s="294">
        <f>'EVOX Top Level BOM'!K386</f>
        <v>0</v>
      </c>
    </row>
    <row r="983" spans="2:10" x14ac:dyDescent="0.25">
      <c r="B983" s="294">
        <f>'EVOX Top Level BOM'!B387</f>
        <v>0</v>
      </c>
      <c r="C983" s="296">
        <f>'EVOX Top Level BOM'!C387</f>
        <v>0</v>
      </c>
      <c r="D983" s="296">
        <f>'EVOX Top Level BOM'!D387</f>
        <v>0</v>
      </c>
      <c r="E983" s="296">
        <f>'EVOX Top Level BOM'!E387</f>
        <v>0</v>
      </c>
      <c r="F983" s="296">
        <f>'EVOX Top Level BOM'!F387</f>
        <v>0</v>
      </c>
      <c r="G983" s="296">
        <f>'EVOX Top Level BOM'!G387</f>
        <v>0</v>
      </c>
      <c r="H983" s="296">
        <f>'EVOX Top Level BOM'!H387</f>
        <v>0</v>
      </c>
      <c r="I983" s="294">
        <f>'EVOX Top Level BOM'!J387</f>
        <v>0</v>
      </c>
      <c r="J983" s="294">
        <f>'EVOX Top Level BOM'!K387</f>
        <v>0</v>
      </c>
    </row>
    <row r="984" spans="2:10" x14ac:dyDescent="0.25">
      <c r="B984" s="294">
        <f>'EVOX Top Level BOM'!B388</f>
        <v>0</v>
      </c>
      <c r="C984" s="296">
        <f>'EVOX Top Level BOM'!C388</f>
        <v>0</v>
      </c>
      <c r="D984" s="296">
        <f>'EVOX Top Level BOM'!D388</f>
        <v>0</v>
      </c>
      <c r="E984" s="296">
        <f>'EVOX Top Level BOM'!E388</f>
        <v>0</v>
      </c>
      <c r="F984" s="296">
        <f>'EVOX Top Level BOM'!F388</f>
        <v>0</v>
      </c>
      <c r="G984" s="296">
        <f>'EVOX Top Level BOM'!G388</f>
        <v>0</v>
      </c>
      <c r="H984" s="296">
        <f>'EVOX Top Level BOM'!H388</f>
        <v>0</v>
      </c>
      <c r="I984" s="294">
        <f>'EVOX Top Level BOM'!J388</f>
        <v>0</v>
      </c>
      <c r="J984" s="294">
        <f>'EVOX Top Level BOM'!K388</f>
        <v>0</v>
      </c>
    </row>
    <row r="985" spans="2:10" x14ac:dyDescent="0.25">
      <c r="B985" s="294">
        <f>'EVOX Top Level BOM'!B389</f>
        <v>0</v>
      </c>
      <c r="C985" s="296">
        <f>'EVOX Top Level BOM'!C389</f>
        <v>0</v>
      </c>
      <c r="D985" s="296">
        <f>'EVOX Top Level BOM'!D389</f>
        <v>0</v>
      </c>
      <c r="E985" s="296">
        <f>'EVOX Top Level BOM'!E389</f>
        <v>0</v>
      </c>
      <c r="F985" s="296">
        <f>'EVOX Top Level BOM'!F389</f>
        <v>0</v>
      </c>
      <c r="G985" s="296">
        <f>'EVOX Top Level BOM'!G389</f>
        <v>0</v>
      </c>
      <c r="H985" s="296">
        <f>'EVOX Top Level BOM'!H389</f>
        <v>0</v>
      </c>
      <c r="I985" s="294">
        <f>'EVOX Top Level BOM'!J389</f>
        <v>0</v>
      </c>
      <c r="J985" s="294">
        <f>'EVOX Top Level BOM'!K389</f>
        <v>0</v>
      </c>
    </row>
    <row r="986" spans="2:10" x14ac:dyDescent="0.25">
      <c r="B986" s="294">
        <f>'EVOX Top Level BOM'!B390</f>
        <v>0</v>
      </c>
      <c r="C986" s="296">
        <f>'EVOX Top Level BOM'!C390</f>
        <v>0</v>
      </c>
      <c r="D986" s="296">
        <f>'EVOX Top Level BOM'!D390</f>
        <v>0</v>
      </c>
      <c r="E986" s="296">
        <f>'EVOX Top Level BOM'!E390</f>
        <v>0</v>
      </c>
      <c r="F986" s="296">
        <f>'EVOX Top Level BOM'!F390</f>
        <v>0</v>
      </c>
      <c r="G986" s="296">
        <f>'EVOX Top Level BOM'!G390</f>
        <v>0</v>
      </c>
      <c r="H986" s="296">
        <f>'EVOX Top Level BOM'!H390</f>
        <v>0</v>
      </c>
      <c r="I986" s="294">
        <f>'EVOX Top Level BOM'!J390</f>
        <v>0</v>
      </c>
      <c r="J986" s="294">
        <f>'EVOX Top Level BOM'!K390</f>
        <v>0</v>
      </c>
    </row>
    <row r="987" spans="2:10" x14ac:dyDescent="0.25">
      <c r="B987" s="294">
        <f>'EVOX Top Level BOM'!B391</f>
        <v>0</v>
      </c>
      <c r="C987" s="296">
        <f>'EVOX Top Level BOM'!C391</f>
        <v>0</v>
      </c>
      <c r="D987" s="296">
        <f>'EVOX Top Level BOM'!D391</f>
        <v>0</v>
      </c>
      <c r="E987" s="296">
        <f>'EVOX Top Level BOM'!E391</f>
        <v>0</v>
      </c>
      <c r="F987" s="296">
        <f>'EVOX Top Level BOM'!F391</f>
        <v>0</v>
      </c>
      <c r="G987" s="296">
        <f>'EVOX Top Level BOM'!G391</f>
        <v>0</v>
      </c>
      <c r="H987" s="296">
        <f>'EVOX Top Level BOM'!H391</f>
        <v>0</v>
      </c>
      <c r="I987" s="294">
        <f>'EVOX Top Level BOM'!J391</f>
        <v>0</v>
      </c>
      <c r="J987" s="294">
        <f>'EVOX Top Level BOM'!K391</f>
        <v>0</v>
      </c>
    </row>
    <row r="988" spans="2:10" x14ac:dyDescent="0.25">
      <c r="B988" s="294">
        <f>'EVOX Top Level BOM'!B392</f>
        <v>0</v>
      </c>
      <c r="C988" s="296">
        <f>'EVOX Top Level BOM'!C392</f>
        <v>0</v>
      </c>
      <c r="D988" s="296">
        <f>'EVOX Top Level BOM'!D392</f>
        <v>0</v>
      </c>
      <c r="E988" s="296">
        <f>'EVOX Top Level BOM'!E392</f>
        <v>0</v>
      </c>
      <c r="F988" s="296">
        <f>'EVOX Top Level BOM'!F392</f>
        <v>0</v>
      </c>
      <c r="G988" s="296">
        <f>'EVOX Top Level BOM'!G392</f>
        <v>0</v>
      </c>
      <c r="H988" s="296">
        <f>'EVOX Top Level BOM'!H392</f>
        <v>0</v>
      </c>
      <c r="I988" s="294">
        <f>'EVOX Top Level BOM'!J392</f>
        <v>0</v>
      </c>
      <c r="J988" s="294">
        <f>'EVOX Top Level BOM'!K392</f>
        <v>0</v>
      </c>
    </row>
    <row r="989" spans="2:10" x14ac:dyDescent="0.25">
      <c r="B989" s="294">
        <f>'EVOX Top Level BOM'!B393</f>
        <v>0</v>
      </c>
      <c r="C989" s="296">
        <f>'EVOX Top Level BOM'!C393</f>
        <v>0</v>
      </c>
      <c r="D989" s="296">
        <f>'EVOX Top Level BOM'!D393</f>
        <v>0</v>
      </c>
      <c r="E989" s="296">
        <f>'EVOX Top Level BOM'!E393</f>
        <v>0</v>
      </c>
      <c r="F989" s="296">
        <f>'EVOX Top Level BOM'!F393</f>
        <v>0</v>
      </c>
      <c r="G989" s="296">
        <f>'EVOX Top Level BOM'!G393</f>
        <v>0</v>
      </c>
      <c r="H989" s="296">
        <f>'EVOX Top Level BOM'!H393</f>
        <v>0</v>
      </c>
      <c r="I989" s="294">
        <f>'EVOX Top Level BOM'!J393</f>
        <v>0</v>
      </c>
      <c r="J989" s="294">
        <f>'EVOX Top Level BOM'!K393</f>
        <v>0</v>
      </c>
    </row>
    <row r="990" spans="2:10" x14ac:dyDescent="0.25">
      <c r="B990" s="294">
        <f>'EVOX Top Level BOM'!B394</f>
        <v>0</v>
      </c>
      <c r="C990" s="296">
        <f>'EVOX Top Level BOM'!C394</f>
        <v>0</v>
      </c>
      <c r="D990" s="296">
        <f>'EVOX Top Level BOM'!D394</f>
        <v>0</v>
      </c>
      <c r="E990" s="296">
        <f>'EVOX Top Level BOM'!E394</f>
        <v>0</v>
      </c>
      <c r="F990" s="296">
        <f>'EVOX Top Level BOM'!F394</f>
        <v>0</v>
      </c>
      <c r="G990" s="296">
        <f>'EVOX Top Level BOM'!G394</f>
        <v>0</v>
      </c>
      <c r="H990" s="296">
        <f>'EVOX Top Level BOM'!H394</f>
        <v>0</v>
      </c>
      <c r="I990" s="294">
        <f>'EVOX Top Level BOM'!J394</f>
        <v>0</v>
      </c>
      <c r="J990" s="294">
        <f>'EVOX Top Level BOM'!K394</f>
        <v>0</v>
      </c>
    </row>
    <row r="991" spans="2:10" x14ac:dyDescent="0.25">
      <c r="B991" s="294">
        <f>'EVOX Top Level BOM'!B395</f>
        <v>0</v>
      </c>
      <c r="C991" s="296">
        <f>'EVOX Top Level BOM'!C395</f>
        <v>0</v>
      </c>
      <c r="D991" s="296">
        <f>'EVOX Top Level BOM'!D395</f>
        <v>0</v>
      </c>
      <c r="E991" s="296">
        <f>'EVOX Top Level BOM'!E395</f>
        <v>0</v>
      </c>
      <c r="F991" s="296">
        <f>'EVOX Top Level BOM'!F395</f>
        <v>0</v>
      </c>
      <c r="G991" s="296">
        <f>'EVOX Top Level BOM'!G395</f>
        <v>0</v>
      </c>
      <c r="H991" s="296">
        <f>'EVOX Top Level BOM'!H395</f>
        <v>0</v>
      </c>
      <c r="I991" s="294">
        <f>'EVOX Top Level BOM'!J395</f>
        <v>0</v>
      </c>
      <c r="J991" s="294">
        <f>'EVOX Top Level BOM'!K395</f>
        <v>0</v>
      </c>
    </row>
    <row r="992" spans="2:10" x14ac:dyDescent="0.25">
      <c r="B992" s="294">
        <f>'EVOX Top Level BOM'!B396</f>
        <v>0</v>
      </c>
      <c r="C992" s="296">
        <f>'EVOX Top Level BOM'!C396</f>
        <v>0</v>
      </c>
      <c r="D992" s="296">
        <f>'EVOX Top Level BOM'!D396</f>
        <v>0</v>
      </c>
      <c r="E992" s="296">
        <f>'EVOX Top Level BOM'!E396</f>
        <v>0</v>
      </c>
      <c r="F992" s="296">
        <f>'EVOX Top Level BOM'!F396</f>
        <v>0</v>
      </c>
      <c r="G992" s="296">
        <f>'EVOX Top Level BOM'!G396</f>
        <v>0</v>
      </c>
      <c r="H992" s="296">
        <f>'EVOX Top Level BOM'!H396</f>
        <v>0</v>
      </c>
      <c r="I992" s="294">
        <f>'EVOX Top Level BOM'!J396</f>
        <v>0</v>
      </c>
      <c r="J992" s="294">
        <f>'EVOX Top Level BOM'!K396</f>
        <v>0</v>
      </c>
    </row>
    <row r="993" spans="2:10" x14ac:dyDescent="0.25">
      <c r="B993" s="294">
        <f>'EVOX Top Level BOM'!B397</f>
        <v>0</v>
      </c>
      <c r="C993" s="296">
        <f>'EVOX Top Level BOM'!C397</f>
        <v>0</v>
      </c>
      <c r="D993" s="296">
        <f>'EVOX Top Level BOM'!D397</f>
        <v>0</v>
      </c>
      <c r="E993" s="296">
        <f>'EVOX Top Level BOM'!E397</f>
        <v>0</v>
      </c>
      <c r="F993" s="296">
        <f>'EVOX Top Level BOM'!F397</f>
        <v>0</v>
      </c>
      <c r="G993" s="296">
        <f>'EVOX Top Level BOM'!G397</f>
        <v>0</v>
      </c>
      <c r="H993" s="296">
        <f>'EVOX Top Level BOM'!H397</f>
        <v>0</v>
      </c>
      <c r="I993" s="294">
        <f>'EVOX Top Level BOM'!J397</f>
        <v>0</v>
      </c>
      <c r="J993" s="294">
        <f>'EVOX Top Level BOM'!K397</f>
        <v>0</v>
      </c>
    </row>
    <row r="994" spans="2:10" x14ac:dyDescent="0.25">
      <c r="B994" s="294">
        <f>'EVOX Top Level BOM'!B398</f>
        <v>0</v>
      </c>
      <c r="C994" s="296">
        <f>'EVOX Top Level BOM'!C398</f>
        <v>0</v>
      </c>
      <c r="D994" s="296">
        <f>'EVOX Top Level BOM'!D398</f>
        <v>0</v>
      </c>
      <c r="E994" s="296">
        <f>'EVOX Top Level BOM'!E398</f>
        <v>0</v>
      </c>
      <c r="F994" s="296">
        <f>'EVOX Top Level BOM'!F398</f>
        <v>0</v>
      </c>
      <c r="G994" s="296">
        <f>'EVOX Top Level BOM'!G398</f>
        <v>0</v>
      </c>
      <c r="H994" s="296">
        <f>'EVOX Top Level BOM'!H398</f>
        <v>0</v>
      </c>
      <c r="I994" s="294">
        <f>'EVOX Top Level BOM'!J398</f>
        <v>0</v>
      </c>
      <c r="J994" s="294">
        <f>'EVOX Top Level BOM'!K398</f>
        <v>0</v>
      </c>
    </row>
    <row r="995" spans="2:10" x14ac:dyDescent="0.25">
      <c r="B995" s="294">
        <f>'EVOX Top Level BOM'!B399</f>
        <v>0</v>
      </c>
      <c r="C995" s="296">
        <f>'EVOX Top Level BOM'!C399</f>
        <v>0</v>
      </c>
      <c r="D995" s="296">
        <f>'EVOX Top Level BOM'!D399</f>
        <v>0</v>
      </c>
      <c r="E995" s="296">
        <f>'EVOX Top Level BOM'!E399</f>
        <v>0</v>
      </c>
      <c r="F995" s="296">
        <f>'EVOX Top Level BOM'!F399</f>
        <v>0</v>
      </c>
      <c r="G995" s="296">
        <f>'EVOX Top Level BOM'!G399</f>
        <v>0</v>
      </c>
      <c r="H995" s="296">
        <f>'EVOX Top Level BOM'!H399</f>
        <v>0</v>
      </c>
      <c r="I995" s="294">
        <f>'EVOX Top Level BOM'!J399</f>
        <v>0</v>
      </c>
      <c r="J995" s="294">
        <f>'EVOX Top Level BOM'!K399</f>
        <v>0</v>
      </c>
    </row>
    <row r="996" spans="2:10" x14ac:dyDescent="0.25">
      <c r="B996" s="294">
        <f>'EVOX Top Level BOM'!B400</f>
        <v>0</v>
      </c>
      <c r="C996" s="296">
        <f>'EVOX Top Level BOM'!C400</f>
        <v>0</v>
      </c>
      <c r="D996" s="296">
        <f>'EVOX Top Level BOM'!D400</f>
        <v>0</v>
      </c>
      <c r="E996" s="296">
        <f>'EVOX Top Level BOM'!E400</f>
        <v>0</v>
      </c>
      <c r="F996" s="296">
        <f>'EVOX Top Level BOM'!F400</f>
        <v>0</v>
      </c>
      <c r="G996" s="296">
        <f>'EVOX Top Level BOM'!G400</f>
        <v>0</v>
      </c>
      <c r="H996" s="296">
        <f>'EVOX Top Level BOM'!H400</f>
        <v>0</v>
      </c>
      <c r="I996" s="294">
        <f>'EVOX Top Level BOM'!J400</f>
        <v>0</v>
      </c>
      <c r="J996" s="294">
        <f>'EVOX Top Level BOM'!K400</f>
        <v>0</v>
      </c>
    </row>
    <row r="997" spans="2:10" x14ac:dyDescent="0.25">
      <c r="B997" s="294">
        <f>'EVOX Top Level BOM'!B401</f>
        <v>0</v>
      </c>
      <c r="C997" s="296">
        <f>'EVOX Top Level BOM'!C401</f>
        <v>0</v>
      </c>
      <c r="D997" s="296">
        <f>'EVOX Top Level BOM'!D401</f>
        <v>0</v>
      </c>
      <c r="E997" s="296">
        <f>'EVOX Top Level BOM'!E401</f>
        <v>0</v>
      </c>
      <c r="F997" s="296">
        <f>'EVOX Top Level BOM'!F401</f>
        <v>0</v>
      </c>
      <c r="G997" s="296">
        <f>'EVOX Top Level BOM'!G401</f>
        <v>0</v>
      </c>
      <c r="H997" s="296">
        <f>'EVOX Top Level BOM'!H401</f>
        <v>0</v>
      </c>
      <c r="I997" s="294">
        <f>'EVOX Top Level BOM'!J401</f>
        <v>0</v>
      </c>
      <c r="J997" s="294">
        <f>'EVOX Top Level BOM'!K401</f>
        <v>0</v>
      </c>
    </row>
    <row r="998" spans="2:10" x14ac:dyDescent="0.25">
      <c r="B998" s="294">
        <f>'EVOX Top Level BOM'!B402</f>
        <v>0</v>
      </c>
      <c r="C998" s="296">
        <f>'EVOX Top Level BOM'!C402</f>
        <v>0</v>
      </c>
      <c r="D998" s="296">
        <f>'EVOX Top Level BOM'!D402</f>
        <v>0</v>
      </c>
      <c r="E998" s="296">
        <f>'EVOX Top Level BOM'!E402</f>
        <v>0</v>
      </c>
      <c r="F998" s="296">
        <f>'EVOX Top Level BOM'!F402</f>
        <v>0</v>
      </c>
      <c r="G998" s="296">
        <f>'EVOX Top Level BOM'!G402</f>
        <v>0</v>
      </c>
      <c r="H998" s="296">
        <f>'EVOX Top Level BOM'!H402</f>
        <v>0</v>
      </c>
      <c r="I998" s="294">
        <f>'EVOX Top Level BOM'!J402</f>
        <v>0</v>
      </c>
      <c r="J998" s="294">
        <f>'EVOX Top Level BOM'!K402</f>
        <v>0</v>
      </c>
    </row>
    <row r="999" spans="2:10" x14ac:dyDescent="0.25">
      <c r="B999" s="294">
        <f>'EVOX Top Level BOM'!B403</f>
        <v>0</v>
      </c>
      <c r="C999" s="296">
        <f>'EVOX Top Level BOM'!C403</f>
        <v>0</v>
      </c>
      <c r="D999" s="296">
        <f>'EVOX Top Level BOM'!D403</f>
        <v>0</v>
      </c>
      <c r="E999" s="296">
        <f>'EVOX Top Level BOM'!E403</f>
        <v>0</v>
      </c>
      <c r="F999" s="296">
        <f>'EVOX Top Level BOM'!F403</f>
        <v>0</v>
      </c>
      <c r="G999" s="296">
        <f>'EVOX Top Level BOM'!G403</f>
        <v>0</v>
      </c>
      <c r="H999" s="296">
        <f>'EVOX Top Level BOM'!H403</f>
        <v>0</v>
      </c>
      <c r="I999" s="294">
        <f>'EVOX Top Level BOM'!J403</f>
        <v>0</v>
      </c>
      <c r="J999" s="294">
        <f>'EVOX Top Level BOM'!K403</f>
        <v>0</v>
      </c>
    </row>
    <row r="1000" spans="2:10" x14ac:dyDescent="0.25">
      <c r="B1000" s="294">
        <f>'EVOX Top Level BOM'!B404</f>
        <v>0</v>
      </c>
      <c r="C1000" s="296">
        <f>'EVOX Top Level BOM'!C404</f>
        <v>0</v>
      </c>
      <c r="D1000" s="296">
        <f>'EVOX Top Level BOM'!D404</f>
        <v>0</v>
      </c>
      <c r="E1000" s="296">
        <f>'EVOX Top Level BOM'!E404</f>
        <v>0</v>
      </c>
      <c r="F1000" s="296">
        <f>'EVOX Top Level BOM'!F404</f>
        <v>0</v>
      </c>
      <c r="G1000" s="296">
        <f>'EVOX Top Level BOM'!G404</f>
        <v>0</v>
      </c>
      <c r="H1000" s="296">
        <f>'EVOX Top Level BOM'!H404</f>
        <v>0</v>
      </c>
      <c r="I1000" s="294">
        <f>'EVOX Top Level BOM'!J404</f>
        <v>0</v>
      </c>
      <c r="J1000" s="294">
        <f>'EVOX Top Level BOM'!K404</f>
        <v>0</v>
      </c>
    </row>
    <row r="1001" spans="2:10" x14ac:dyDescent="0.25">
      <c r="B1001" s="294">
        <f>'EVOX Top Level BOM'!B405</f>
        <v>0</v>
      </c>
      <c r="C1001" s="296">
        <f>'EVOX Top Level BOM'!C405</f>
        <v>0</v>
      </c>
      <c r="D1001" s="296">
        <f>'EVOX Top Level BOM'!D405</f>
        <v>0</v>
      </c>
      <c r="E1001" s="296">
        <f>'EVOX Top Level BOM'!E405</f>
        <v>0</v>
      </c>
      <c r="F1001" s="296">
        <f>'EVOX Top Level BOM'!F405</f>
        <v>0</v>
      </c>
      <c r="G1001" s="296">
        <f>'EVOX Top Level BOM'!G405</f>
        <v>0</v>
      </c>
      <c r="H1001" s="296">
        <f>'EVOX Top Level BOM'!H405</f>
        <v>0</v>
      </c>
      <c r="I1001" s="294">
        <f>'EVOX Top Level BOM'!J405</f>
        <v>0</v>
      </c>
      <c r="J1001" s="294">
        <f>'EVOX Top Level BOM'!K405</f>
        <v>0</v>
      </c>
    </row>
    <row r="1002" spans="2:10" x14ac:dyDescent="0.25">
      <c r="B1002" s="294">
        <f>'EVOX Top Level BOM'!B406</f>
        <v>0</v>
      </c>
      <c r="C1002" s="296">
        <f>'EVOX Top Level BOM'!C406</f>
        <v>0</v>
      </c>
      <c r="D1002" s="296">
        <f>'EVOX Top Level BOM'!D406</f>
        <v>0</v>
      </c>
      <c r="E1002" s="296">
        <f>'EVOX Top Level BOM'!E406</f>
        <v>0</v>
      </c>
      <c r="F1002" s="296">
        <f>'EVOX Top Level BOM'!F406</f>
        <v>0</v>
      </c>
      <c r="G1002" s="296">
        <f>'EVOX Top Level BOM'!G406</f>
        <v>0</v>
      </c>
      <c r="H1002" s="296">
        <f>'EVOX Top Level BOM'!H406</f>
        <v>0</v>
      </c>
      <c r="I1002" s="294">
        <f>'EVOX Top Level BOM'!J406</f>
        <v>0</v>
      </c>
      <c r="J1002" s="294">
        <f>'EVOX Top Level BOM'!K406</f>
        <v>0</v>
      </c>
    </row>
    <row r="1003" spans="2:10" x14ac:dyDescent="0.25">
      <c r="B1003" s="294">
        <f>'EVOX Top Level BOM'!B407</f>
        <v>0</v>
      </c>
      <c r="C1003" s="296">
        <f>'EVOX Top Level BOM'!C407</f>
        <v>0</v>
      </c>
      <c r="D1003" s="296">
        <f>'EVOX Top Level BOM'!D407</f>
        <v>0</v>
      </c>
      <c r="E1003" s="296">
        <f>'EVOX Top Level BOM'!E407</f>
        <v>0</v>
      </c>
      <c r="F1003" s="296">
        <f>'EVOX Top Level BOM'!F407</f>
        <v>0</v>
      </c>
      <c r="G1003" s="296">
        <f>'EVOX Top Level BOM'!G407</f>
        <v>0</v>
      </c>
      <c r="H1003" s="296">
        <f>'EVOX Top Level BOM'!H407</f>
        <v>0</v>
      </c>
      <c r="I1003" s="294">
        <f>'EVOX Top Level BOM'!J407</f>
        <v>0</v>
      </c>
      <c r="J1003" s="294">
        <f>'EVOX Top Level BOM'!K407</f>
        <v>0</v>
      </c>
    </row>
    <row r="1004" spans="2:10" x14ac:dyDescent="0.25">
      <c r="B1004" s="294">
        <f>'EVOX Top Level BOM'!B408</f>
        <v>0</v>
      </c>
      <c r="C1004" s="296">
        <f>'EVOX Top Level BOM'!C408</f>
        <v>0</v>
      </c>
      <c r="D1004" s="296">
        <f>'EVOX Top Level BOM'!D408</f>
        <v>0</v>
      </c>
      <c r="E1004" s="296">
        <f>'EVOX Top Level BOM'!E408</f>
        <v>0</v>
      </c>
      <c r="F1004" s="296">
        <f>'EVOX Top Level BOM'!F408</f>
        <v>0</v>
      </c>
      <c r="G1004" s="296">
        <f>'EVOX Top Level BOM'!G408</f>
        <v>0</v>
      </c>
      <c r="H1004" s="296">
        <f>'EVOX Top Level BOM'!H408</f>
        <v>0</v>
      </c>
      <c r="I1004" s="294">
        <f>'EVOX Top Level BOM'!J408</f>
        <v>0</v>
      </c>
      <c r="J1004" s="294">
        <f>'EVOX Top Level BOM'!K408</f>
        <v>0</v>
      </c>
    </row>
    <row r="1005" spans="2:10" x14ac:dyDescent="0.25">
      <c r="B1005" s="294">
        <f>'EVOX Top Level BOM'!B409</f>
        <v>0</v>
      </c>
      <c r="C1005" s="296">
        <f>'EVOX Top Level BOM'!C409</f>
        <v>0</v>
      </c>
      <c r="D1005" s="296">
        <f>'EVOX Top Level BOM'!D409</f>
        <v>0</v>
      </c>
      <c r="E1005" s="296">
        <f>'EVOX Top Level BOM'!E409</f>
        <v>0</v>
      </c>
      <c r="F1005" s="296">
        <f>'EVOX Top Level BOM'!F409</f>
        <v>0</v>
      </c>
      <c r="G1005" s="296">
        <f>'EVOX Top Level BOM'!G409</f>
        <v>0</v>
      </c>
      <c r="H1005" s="296">
        <f>'EVOX Top Level BOM'!H409</f>
        <v>0</v>
      </c>
      <c r="I1005" s="294">
        <f>'EVOX Top Level BOM'!J409</f>
        <v>0</v>
      </c>
      <c r="J1005" s="294">
        <f>'EVOX Top Level BOM'!K409</f>
        <v>0</v>
      </c>
    </row>
    <row r="1006" spans="2:10" x14ac:dyDescent="0.25">
      <c r="B1006" s="294">
        <f>'EVOX Top Level BOM'!B410</f>
        <v>0</v>
      </c>
      <c r="C1006" s="296">
        <f>'EVOX Top Level BOM'!C410</f>
        <v>0</v>
      </c>
      <c r="D1006" s="296">
        <f>'EVOX Top Level BOM'!D410</f>
        <v>0</v>
      </c>
      <c r="E1006" s="296">
        <f>'EVOX Top Level BOM'!E410</f>
        <v>0</v>
      </c>
      <c r="F1006" s="296">
        <f>'EVOX Top Level BOM'!F410</f>
        <v>0</v>
      </c>
      <c r="G1006" s="296">
        <f>'EVOX Top Level BOM'!G410</f>
        <v>0</v>
      </c>
      <c r="H1006" s="296">
        <f>'EVOX Top Level BOM'!H410</f>
        <v>0</v>
      </c>
      <c r="I1006" s="294">
        <f>'EVOX Top Level BOM'!J410</f>
        <v>0</v>
      </c>
      <c r="J1006" s="294">
        <f>'EVOX Top Level BOM'!K410</f>
        <v>0</v>
      </c>
    </row>
    <row r="1007" spans="2:10" x14ac:dyDescent="0.25">
      <c r="B1007" s="294">
        <f>'EVOX Top Level BOM'!B411</f>
        <v>0</v>
      </c>
      <c r="C1007" s="296">
        <f>'EVOX Top Level BOM'!C411</f>
        <v>0</v>
      </c>
      <c r="D1007" s="296">
        <f>'EVOX Top Level BOM'!D411</f>
        <v>0</v>
      </c>
      <c r="E1007" s="296">
        <f>'EVOX Top Level BOM'!E411</f>
        <v>0</v>
      </c>
      <c r="F1007" s="296">
        <f>'EVOX Top Level BOM'!F411</f>
        <v>0</v>
      </c>
      <c r="G1007" s="296">
        <f>'EVOX Top Level BOM'!G411</f>
        <v>0</v>
      </c>
      <c r="H1007" s="296">
        <f>'EVOX Top Level BOM'!H411</f>
        <v>0</v>
      </c>
      <c r="I1007" s="294">
        <f>'EVOX Top Level BOM'!J411</f>
        <v>0</v>
      </c>
      <c r="J1007" s="294">
        <f>'EVOX Top Level BOM'!K411</f>
        <v>0</v>
      </c>
    </row>
    <row r="1008" spans="2:10" x14ac:dyDescent="0.25">
      <c r="B1008" s="294">
        <f>'EVOX Top Level BOM'!B412</f>
        <v>0</v>
      </c>
      <c r="C1008" s="296">
        <f>'EVOX Top Level BOM'!C412</f>
        <v>0</v>
      </c>
      <c r="D1008" s="296">
        <f>'EVOX Top Level BOM'!D412</f>
        <v>0</v>
      </c>
      <c r="E1008" s="296">
        <f>'EVOX Top Level BOM'!E412</f>
        <v>0</v>
      </c>
      <c r="F1008" s="296">
        <f>'EVOX Top Level BOM'!F412</f>
        <v>0</v>
      </c>
      <c r="G1008" s="296">
        <f>'EVOX Top Level BOM'!G412</f>
        <v>0</v>
      </c>
      <c r="H1008" s="296">
        <f>'EVOX Top Level BOM'!H412</f>
        <v>0</v>
      </c>
      <c r="I1008" s="294">
        <f>'EVOX Top Level BOM'!J412</f>
        <v>0</v>
      </c>
      <c r="J1008" s="294">
        <f>'EVOX Top Level BOM'!K412</f>
        <v>0</v>
      </c>
    </row>
    <row r="1009" spans="2:10" x14ac:dyDescent="0.25">
      <c r="B1009" s="294">
        <f>'EVOX Top Level BOM'!B413</f>
        <v>0</v>
      </c>
      <c r="C1009" s="296">
        <f>'EVOX Top Level BOM'!C413</f>
        <v>0</v>
      </c>
      <c r="D1009" s="296">
        <f>'EVOX Top Level BOM'!D413</f>
        <v>0</v>
      </c>
      <c r="E1009" s="296">
        <f>'EVOX Top Level BOM'!E413</f>
        <v>0</v>
      </c>
      <c r="F1009" s="296">
        <f>'EVOX Top Level BOM'!F413</f>
        <v>0</v>
      </c>
      <c r="G1009" s="296">
        <f>'EVOX Top Level BOM'!G413</f>
        <v>0</v>
      </c>
      <c r="H1009" s="296">
        <f>'EVOX Top Level BOM'!H413</f>
        <v>0</v>
      </c>
      <c r="I1009" s="294">
        <f>'EVOX Top Level BOM'!J413</f>
        <v>0</v>
      </c>
      <c r="J1009" s="294">
        <f>'EVOX Top Level BOM'!K413</f>
        <v>0</v>
      </c>
    </row>
    <row r="1010" spans="2:10" x14ac:dyDescent="0.25">
      <c r="B1010" s="294">
        <f>'EVOX Top Level BOM'!B414</f>
        <v>0</v>
      </c>
      <c r="C1010" s="296">
        <f>'EVOX Top Level BOM'!C414</f>
        <v>0</v>
      </c>
      <c r="D1010" s="296">
        <f>'EVOX Top Level BOM'!D414</f>
        <v>0</v>
      </c>
      <c r="E1010" s="296">
        <f>'EVOX Top Level BOM'!E414</f>
        <v>0</v>
      </c>
      <c r="F1010" s="296">
        <f>'EVOX Top Level BOM'!F414</f>
        <v>0</v>
      </c>
      <c r="G1010" s="296">
        <f>'EVOX Top Level BOM'!G414</f>
        <v>0</v>
      </c>
      <c r="H1010" s="296">
        <f>'EVOX Top Level BOM'!H414</f>
        <v>0</v>
      </c>
      <c r="I1010" s="294">
        <f>'EVOX Top Level BOM'!J414</f>
        <v>0</v>
      </c>
      <c r="J1010" s="294">
        <f>'EVOX Top Level BOM'!K414</f>
        <v>0</v>
      </c>
    </row>
    <row r="1011" spans="2:10" x14ac:dyDescent="0.25">
      <c r="B1011" s="294">
        <f>'EVOX Top Level BOM'!B415</f>
        <v>0</v>
      </c>
      <c r="C1011" s="296">
        <f>'EVOX Top Level BOM'!C415</f>
        <v>0</v>
      </c>
      <c r="D1011" s="296">
        <f>'EVOX Top Level BOM'!D415</f>
        <v>0</v>
      </c>
      <c r="E1011" s="296">
        <f>'EVOX Top Level BOM'!E415</f>
        <v>0</v>
      </c>
      <c r="F1011" s="296">
        <f>'EVOX Top Level BOM'!F415</f>
        <v>0</v>
      </c>
      <c r="G1011" s="296">
        <f>'EVOX Top Level BOM'!G415</f>
        <v>0</v>
      </c>
      <c r="H1011" s="296">
        <f>'EVOX Top Level BOM'!H415</f>
        <v>0</v>
      </c>
      <c r="I1011" s="294">
        <f>'EVOX Top Level BOM'!J415</f>
        <v>0</v>
      </c>
      <c r="J1011" s="294">
        <f>'EVOX Top Level BOM'!K415</f>
        <v>0</v>
      </c>
    </row>
    <row r="1012" spans="2:10" x14ac:dyDescent="0.25">
      <c r="B1012" s="294">
        <f>'EVOX Top Level BOM'!B416</f>
        <v>0</v>
      </c>
      <c r="C1012" s="296">
        <f>'EVOX Top Level BOM'!C416</f>
        <v>0</v>
      </c>
      <c r="D1012" s="296">
        <f>'EVOX Top Level BOM'!D416</f>
        <v>0</v>
      </c>
      <c r="E1012" s="296">
        <f>'EVOX Top Level BOM'!E416</f>
        <v>0</v>
      </c>
      <c r="F1012" s="296">
        <f>'EVOX Top Level BOM'!F416</f>
        <v>0</v>
      </c>
      <c r="G1012" s="296">
        <f>'EVOX Top Level BOM'!G416</f>
        <v>0</v>
      </c>
      <c r="H1012" s="296">
        <f>'EVOX Top Level BOM'!H416</f>
        <v>0</v>
      </c>
      <c r="I1012" s="294">
        <f>'EVOX Top Level BOM'!J416</f>
        <v>0</v>
      </c>
      <c r="J1012" s="294">
        <f>'EVOX Top Level BOM'!K416</f>
        <v>0</v>
      </c>
    </row>
    <row r="1013" spans="2:10" x14ac:dyDescent="0.25">
      <c r="B1013" s="294">
        <f>'EVOX Top Level BOM'!B417</f>
        <v>0</v>
      </c>
      <c r="C1013" s="296">
        <f>'EVOX Top Level BOM'!C417</f>
        <v>0</v>
      </c>
      <c r="D1013" s="296">
        <f>'EVOX Top Level BOM'!D417</f>
        <v>0</v>
      </c>
      <c r="E1013" s="296">
        <f>'EVOX Top Level BOM'!E417</f>
        <v>0</v>
      </c>
      <c r="F1013" s="296">
        <f>'EVOX Top Level BOM'!F417</f>
        <v>0</v>
      </c>
      <c r="G1013" s="296">
        <f>'EVOX Top Level BOM'!G417</f>
        <v>0</v>
      </c>
      <c r="H1013" s="296">
        <f>'EVOX Top Level BOM'!H417</f>
        <v>0</v>
      </c>
      <c r="I1013" s="294">
        <f>'EVOX Top Level BOM'!J417</f>
        <v>0</v>
      </c>
      <c r="J1013" s="294">
        <f>'EVOX Top Level BOM'!K417</f>
        <v>0</v>
      </c>
    </row>
    <row r="1014" spans="2:10" x14ac:dyDescent="0.25">
      <c r="B1014" s="294">
        <f>'EVOX Top Level BOM'!B418</f>
        <v>0</v>
      </c>
      <c r="C1014" s="296">
        <f>'EVOX Top Level BOM'!C418</f>
        <v>0</v>
      </c>
      <c r="D1014" s="296">
        <f>'EVOX Top Level BOM'!D418</f>
        <v>0</v>
      </c>
      <c r="E1014" s="296">
        <f>'EVOX Top Level BOM'!E418</f>
        <v>0</v>
      </c>
      <c r="F1014" s="296">
        <f>'EVOX Top Level BOM'!F418</f>
        <v>0</v>
      </c>
      <c r="G1014" s="296">
        <f>'EVOX Top Level BOM'!G418</f>
        <v>0</v>
      </c>
      <c r="H1014" s="296">
        <f>'EVOX Top Level BOM'!H418</f>
        <v>0</v>
      </c>
      <c r="I1014" s="294">
        <f>'EVOX Top Level BOM'!J418</f>
        <v>0</v>
      </c>
      <c r="J1014" s="294">
        <f>'EVOX Top Level BOM'!K418</f>
        <v>0</v>
      </c>
    </row>
    <row r="1015" spans="2:10" x14ac:dyDescent="0.25">
      <c r="B1015" s="294">
        <f>'EVOX Top Level BOM'!B419</f>
        <v>0</v>
      </c>
      <c r="C1015" s="296">
        <f>'EVOX Top Level BOM'!C419</f>
        <v>0</v>
      </c>
      <c r="D1015" s="296">
        <f>'EVOX Top Level BOM'!D419</f>
        <v>0</v>
      </c>
      <c r="E1015" s="296">
        <f>'EVOX Top Level BOM'!E419</f>
        <v>0</v>
      </c>
      <c r="F1015" s="296">
        <f>'EVOX Top Level BOM'!F419</f>
        <v>0</v>
      </c>
      <c r="G1015" s="296">
        <f>'EVOX Top Level BOM'!G419</f>
        <v>0</v>
      </c>
      <c r="H1015" s="296">
        <f>'EVOX Top Level BOM'!H419</f>
        <v>0</v>
      </c>
      <c r="I1015" s="294">
        <f>'EVOX Top Level BOM'!J419</f>
        <v>0</v>
      </c>
      <c r="J1015" s="294">
        <f>'EVOX Top Level BOM'!K419</f>
        <v>0</v>
      </c>
    </row>
    <row r="1016" spans="2:10" x14ac:dyDescent="0.25">
      <c r="B1016" s="294">
        <f>'EVOX Top Level BOM'!B420</f>
        <v>0</v>
      </c>
      <c r="C1016" s="296">
        <f>'EVOX Top Level BOM'!C420</f>
        <v>0</v>
      </c>
      <c r="D1016" s="296">
        <f>'EVOX Top Level BOM'!D420</f>
        <v>0</v>
      </c>
      <c r="E1016" s="296">
        <f>'EVOX Top Level BOM'!E420</f>
        <v>0</v>
      </c>
      <c r="F1016" s="296">
        <f>'EVOX Top Level BOM'!F420</f>
        <v>0</v>
      </c>
      <c r="G1016" s="296">
        <f>'EVOX Top Level BOM'!G420</f>
        <v>0</v>
      </c>
      <c r="H1016" s="296">
        <f>'EVOX Top Level BOM'!H420</f>
        <v>0</v>
      </c>
      <c r="I1016" s="294">
        <f>'EVOX Top Level BOM'!J420</f>
        <v>0</v>
      </c>
      <c r="J1016" s="294">
        <f>'EVOX Top Level BOM'!K420</f>
        <v>0</v>
      </c>
    </row>
    <row r="1017" spans="2:10" x14ac:dyDescent="0.25">
      <c r="B1017" s="294">
        <f>'EVOX Top Level BOM'!B421</f>
        <v>0</v>
      </c>
      <c r="C1017" s="296">
        <f>'EVOX Top Level BOM'!C421</f>
        <v>0</v>
      </c>
      <c r="D1017" s="296">
        <f>'EVOX Top Level BOM'!D421</f>
        <v>0</v>
      </c>
      <c r="E1017" s="296">
        <f>'EVOX Top Level BOM'!E421</f>
        <v>0</v>
      </c>
      <c r="F1017" s="296">
        <f>'EVOX Top Level BOM'!F421</f>
        <v>0</v>
      </c>
      <c r="G1017" s="296">
        <f>'EVOX Top Level BOM'!G421</f>
        <v>0</v>
      </c>
      <c r="H1017" s="296">
        <f>'EVOX Top Level BOM'!H421</f>
        <v>0</v>
      </c>
      <c r="I1017" s="294">
        <f>'EVOX Top Level BOM'!J421</f>
        <v>0</v>
      </c>
      <c r="J1017" s="294">
        <f>'EVOX Top Level BOM'!K421</f>
        <v>0</v>
      </c>
    </row>
    <row r="1018" spans="2:10" x14ac:dyDescent="0.25">
      <c r="B1018" s="294">
        <f>'EVOX Top Level BOM'!B422</f>
        <v>0</v>
      </c>
      <c r="C1018" s="296">
        <f>'EVOX Top Level BOM'!C422</f>
        <v>0</v>
      </c>
      <c r="D1018" s="296">
        <f>'EVOX Top Level BOM'!D422</f>
        <v>0</v>
      </c>
      <c r="E1018" s="296">
        <f>'EVOX Top Level BOM'!E422</f>
        <v>0</v>
      </c>
      <c r="F1018" s="296">
        <f>'EVOX Top Level BOM'!F422</f>
        <v>0</v>
      </c>
      <c r="G1018" s="296">
        <f>'EVOX Top Level BOM'!G422</f>
        <v>0</v>
      </c>
      <c r="H1018" s="296">
        <f>'EVOX Top Level BOM'!H422</f>
        <v>0</v>
      </c>
      <c r="I1018" s="294">
        <f>'EVOX Top Level BOM'!J422</f>
        <v>0</v>
      </c>
      <c r="J1018" s="294">
        <f>'EVOX Top Level BOM'!K422</f>
        <v>0</v>
      </c>
    </row>
    <row r="1019" spans="2:10" x14ac:dyDescent="0.25">
      <c r="B1019" s="294">
        <f>'EVOX Top Level BOM'!B423</f>
        <v>0</v>
      </c>
      <c r="C1019" s="296">
        <f>'EVOX Top Level BOM'!C423</f>
        <v>0</v>
      </c>
      <c r="D1019" s="296">
        <f>'EVOX Top Level BOM'!D423</f>
        <v>0</v>
      </c>
      <c r="E1019" s="296">
        <f>'EVOX Top Level BOM'!E423</f>
        <v>0</v>
      </c>
      <c r="F1019" s="296">
        <f>'EVOX Top Level BOM'!F423</f>
        <v>0</v>
      </c>
      <c r="G1019" s="296">
        <f>'EVOX Top Level BOM'!G423</f>
        <v>0</v>
      </c>
      <c r="H1019" s="296">
        <f>'EVOX Top Level BOM'!H423</f>
        <v>0</v>
      </c>
      <c r="I1019" s="294">
        <f>'EVOX Top Level BOM'!J423</f>
        <v>0</v>
      </c>
      <c r="J1019" s="294">
        <f>'EVOX Top Level BOM'!K423</f>
        <v>0</v>
      </c>
    </row>
    <row r="1020" spans="2:10" x14ac:dyDescent="0.25">
      <c r="B1020" s="294">
        <f>'EVOX Top Level BOM'!B424</f>
        <v>0</v>
      </c>
      <c r="C1020" s="296">
        <f>'EVOX Top Level BOM'!C424</f>
        <v>0</v>
      </c>
      <c r="D1020" s="296">
        <f>'EVOX Top Level BOM'!D424</f>
        <v>0</v>
      </c>
      <c r="E1020" s="296">
        <f>'EVOX Top Level BOM'!E424</f>
        <v>0</v>
      </c>
      <c r="F1020" s="296">
        <f>'EVOX Top Level BOM'!F424</f>
        <v>0</v>
      </c>
      <c r="G1020" s="296">
        <f>'EVOX Top Level BOM'!G424</f>
        <v>0</v>
      </c>
      <c r="H1020" s="296">
        <f>'EVOX Top Level BOM'!H424</f>
        <v>0</v>
      </c>
      <c r="I1020" s="294">
        <f>'EVOX Top Level BOM'!J424</f>
        <v>0</v>
      </c>
      <c r="J1020" s="294">
        <f>'EVOX Top Level BOM'!K424</f>
        <v>0</v>
      </c>
    </row>
    <row r="1021" spans="2:10" x14ac:dyDescent="0.25">
      <c r="B1021" s="294">
        <f>'EVOX Top Level BOM'!B425</f>
        <v>0</v>
      </c>
      <c r="C1021" s="296">
        <f>'EVOX Top Level BOM'!C425</f>
        <v>0</v>
      </c>
      <c r="D1021" s="296">
        <f>'EVOX Top Level BOM'!D425</f>
        <v>0</v>
      </c>
      <c r="E1021" s="296">
        <f>'EVOX Top Level BOM'!E425</f>
        <v>0</v>
      </c>
      <c r="F1021" s="296">
        <f>'EVOX Top Level BOM'!F425</f>
        <v>0</v>
      </c>
      <c r="G1021" s="296">
        <f>'EVOX Top Level BOM'!G425</f>
        <v>0</v>
      </c>
      <c r="H1021" s="296">
        <f>'EVOX Top Level BOM'!H425</f>
        <v>0</v>
      </c>
      <c r="I1021" s="294">
        <f>'EVOX Top Level BOM'!J425</f>
        <v>0</v>
      </c>
      <c r="J1021" s="294">
        <f>'EVOX Top Level BOM'!K425</f>
        <v>0</v>
      </c>
    </row>
    <row r="1022" spans="2:10" x14ac:dyDescent="0.25">
      <c r="B1022" s="294">
        <f>'EVOX Top Level BOM'!B426</f>
        <v>0</v>
      </c>
      <c r="C1022" s="296">
        <f>'EVOX Top Level BOM'!C426</f>
        <v>0</v>
      </c>
      <c r="D1022" s="296">
        <f>'EVOX Top Level BOM'!D426</f>
        <v>0</v>
      </c>
      <c r="E1022" s="296">
        <f>'EVOX Top Level BOM'!E426</f>
        <v>0</v>
      </c>
      <c r="F1022" s="296">
        <f>'EVOX Top Level BOM'!F426</f>
        <v>0</v>
      </c>
      <c r="G1022" s="296">
        <f>'EVOX Top Level BOM'!G426</f>
        <v>0</v>
      </c>
      <c r="H1022" s="296">
        <f>'EVOX Top Level BOM'!H426</f>
        <v>0</v>
      </c>
      <c r="I1022" s="294">
        <f>'EVOX Top Level BOM'!J426</f>
        <v>0</v>
      </c>
      <c r="J1022" s="294">
        <f>'EVOX Top Level BOM'!K426</f>
        <v>0</v>
      </c>
    </row>
    <row r="1023" spans="2:10" x14ac:dyDescent="0.25">
      <c r="B1023" s="294">
        <f>'EVOX Top Level BOM'!B427</f>
        <v>0</v>
      </c>
      <c r="C1023" s="296">
        <f>'EVOX Top Level BOM'!C427</f>
        <v>0</v>
      </c>
      <c r="D1023" s="296">
        <f>'EVOX Top Level BOM'!D427</f>
        <v>0</v>
      </c>
      <c r="E1023" s="296">
        <f>'EVOX Top Level BOM'!E427</f>
        <v>0</v>
      </c>
      <c r="F1023" s="296">
        <f>'EVOX Top Level BOM'!F427</f>
        <v>0</v>
      </c>
      <c r="G1023" s="296">
        <f>'EVOX Top Level BOM'!G427</f>
        <v>0</v>
      </c>
      <c r="H1023" s="296">
        <f>'EVOX Top Level BOM'!H427</f>
        <v>0</v>
      </c>
      <c r="I1023" s="294">
        <f>'EVOX Top Level BOM'!J427</f>
        <v>0</v>
      </c>
      <c r="J1023" s="294">
        <f>'EVOX Top Level BOM'!K427</f>
        <v>0</v>
      </c>
    </row>
    <row r="1024" spans="2:10" x14ac:dyDescent="0.25">
      <c r="B1024" s="294">
        <f>'EVOX Top Level BOM'!B428</f>
        <v>0</v>
      </c>
      <c r="C1024" s="296">
        <f>'EVOX Top Level BOM'!C428</f>
        <v>0</v>
      </c>
      <c r="D1024" s="296">
        <f>'EVOX Top Level BOM'!D428</f>
        <v>0</v>
      </c>
      <c r="E1024" s="296">
        <f>'EVOX Top Level BOM'!E428</f>
        <v>0</v>
      </c>
      <c r="F1024" s="296">
        <f>'EVOX Top Level BOM'!F428</f>
        <v>0</v>
      </c>
      <c r="G1024" s="296">
        <f>'EVOX Top Level BOM'!G428</f>
        <v>0</v>
      </c>
      <c r="H1024" s="296">
        <f>'EVOX Top Level BOM'!H428</f>
        <v>0</v>
      </c>
      <c r="I1024" s="294">
        <f>'EVOX Top Level BOM'!J428</f>
        <v>0</v>
      </c>
      <c r="J1024" s="294">
        <f>'EVOX Top Level BOM'!K428</f>
        <v>0</v>
      </c>
    </row>
    <row r="1025" spans="2:10" x14ac:dyDescent="0.25">
      <c r="B1025" s="294">
        <f>'EVOX Top Level BOM'!B429</f>
        <v>0</v>
      </c>
      <c r="C1025" s="296">
        <f>'EVOX Top Level BOM'!C429</f>
        <v>0</v>
      </c>
      <c r="D1025" s="296">
        <f>'EVOX Top Level BOM'!D429</f>
        <v>0</v>
      </c>
      <c r="E1025" s="296">
        <f>'EVOX Top Level BOM'!E429</f>
        <v>0</v>
      </c>
      <c r="F1025" s="296">
        <f>'EVOX Top Level BOM'!F429</f>
        <v>0</v>
      </c>
      <c r="G1025" s="296">
        <f>'EVOX Top Level BOM'!G429</f>
        <v>0</v>
      </c>
      <c r="H1025" s="296">
        <f>'EVOX Top Level BOM'!H429</f>
        <v>0</v>
      </c>
      <c r="I1025" s="294">
        <f>'EVOX Top Level BOM'!J429</f>
        <v>0</v>
      </c>
      <c r="J1025" s="294">
        <f>'EVOX Top Level BOM'!K429</f>
        <v>0</v>
      </c>
    </row>
    <row r="1026" spans="2:10" x14ac:dyDescent="0.25">
      <c r="B1026" s="294">
        <f>'EVOX Top Level BOM'!B430</f>
        <v>0</v>
      </c>
      <c r="C1026" s="296">
        <f>'EVOX Top Level BOM'!C430</f>
        <v>0</v>
      </c>
      <c r="D1026" s="296">
        <f>'EVOX Top Level BOM'!D430</f>
        <v>0</v>
      </c>
      <c r="E1026" s="296">
        <f>'EVOX Top Level BOM'!E430</f>
        <v>0</v>
      </c>
      <c r="F1026" s="296">
        <f>'EVOX Top Level BOM'!F430</f>
        <v>0</v>
      </c>
      <c r="G1026" s="296">
        <f>'EVOX Top Level BOM'!G430</f>
        <v>0</v>
      </c>
      <c r="H1026" s="296">
        <f>'EVOX Top Level BOM'!H430</f>
        <v>0</v>
      </c>
      <c r="I1026" s="294">
        <f>'EVOX Top Level BOM'!J430</f>
        <v>0</v>
      </c>
      <c r="J1026" s="294">
        <f>'EVOX Top Level BOM'!K430</f>
        <v>0</v>
      </c>
    </row>
    <row r="1027" spans="2:10" x14ac:dyDescent="0.25">
      <c r="B1027" s="294">
        <f>'EVOX Top Level BOM'!B431</f>
        <v>0</v>
      </c>
      <c r="C1027" s="296">
        <f>'EVOX Top Level BOM'!C431</f>
        <v>0</v>
      </c>
      <c r="D1027" s="296">
        <f>'EVOX Top Level BOM'!D431</f>
        <v>0</v>
      </c>
      <c r="E1027" s="296">
        <f>'EVOX Top Level BOM'!E431</f>
        <v>0</v>
      </c>
      <c r="F1027" s="296">
        <f>'EVOX Top Level BOM'!F431</f>
        <v>0</v>
      </c>
      <c r="G1027" s="296">
        <f>'EVOX Top Level BOM'!G431</f>
        <v>0</v>
      </c>
      <c r="H1027" s="296">
        <f>'EVOX Top Level BOM'!H431</f>
        <v>0</v>
      </c>
      <c r="I1027" s="294">
        <f>'EVOX Top Level BOM'!J431</f>
        <v>0</v>
      </c>
      <c r="J1027" s="294">
        <f>'EVOX Top Level BOM'!K431</f>
        <v>0</v>
      </c>
    </row>
    <row r="1028" spans="2:10" x14ac:dyDescent="0.25">
      <c r="B1028" s="294">
        <f>'EVOX Top Level BOM'!B432</f>
        <v>0</v>
      </c>
      <c r="C1028" s="296">
        <f>'EVOX Top Level BOM'!C432</f>
        <v>0</v>
      </c>
      <c r="D1028" s="296">
        <f>'EVOX Top Level BOM'!D432</f>
        <v>0</v>
      </c>
      <c r="E1028" s="296">
        <f>'EVOX Top Level BOM'!E432</f>
        <v>0</v>
      </c>
      <c r="F1028" s="296">
        <f>'EVOX Top Level BOM'!F432</f>
        <v>0</v>
      </c>
      <c r="G1028" s="296">
        <f>'EVOX Top Level BOM'!G432</f>
        <v>0</v>
      </c>
      <c r="H1028" s="296">
        <f>'EVOX Top Level BOM'!H432</f>
        <v>0</v>
      </c>
      <c r="I1028" s="294">
        <f>'EVOX Top Level BOM'!J432</f>
        <v>0</v>
      </c>
      <c r="J1028" s="294">
        <f>'EVOX Top Level BOM'!K432</f>
        <v>0</v>
      </c>
    </row>
    <row r="1029" spans="2:10" x14ac:dyDescent="0.25">
      <c r="B1029" s="294">
        <f>'EVOX Top Level BOM'!B433</f>
        <v>0</v>
      </c>
      <c r="C1029" s="296">
        <f>'EVOX Top Level BOM'!C433</f>
        <v>0</v>
      </c>
      <c r="D1029" s="296">
        <f>'EVOX Top Level BOM'!D433</f>
        <v>0</v>
      </c>
      <c r="E1029" s="296">
        <f>'EVOX Top Level BOM'!E433</f>
        <v>0</v>
      </c>
      <c r="F1029" s="296">
        <f>'EVOX Top Level BOM'!F433</f>
        <v>0</v>
      </c>
      <c r="G1029" s="296">
        <f>'EVOX Top Level BOM'!G433</f>
        <v>0</v>
      </c>
      <c r="H1029" s="296">
        <f>'EVOX Top Level BOM'!H433</f>
        <v>0</v>
      </c>
      <c r="I1029" s="294">
        <f>'EVOX Top Level BOM'!J433</f>
        <v>0</v>
      </c>
      <c r="J1029" s="294">
        <f>'EVOX Top Level BOM'!K433</f>
        <v>0</v>
      </c>
    </row>
    <row r="1030" spans="2:10" x14ac:dyDescent="0.25">
      <c r="B1030" s="294">
        <f>'EVOX Top Level BOM'!B434</f>
        <v>0</v>
      </c>
      <c r="C1030" s="296">
        <f>'EVOX Top Level BOM'!C434</f>
        <v>0</v>
      </c>
      <c r="D1030" s="296">
        <f>'EVOX Top Level BOM'!D434</f>
        <v>0</v>
      </c>
      <c r="E1030" s="296">
        <f>'EVOX Top Level BOM'!E434</f>
        <v>0</v>
      </c>
      <c r="F1030" s="296">
        <f>'EVOX Top Level BOM'!F434</f>
        <v>0</v>
      </c>
      <c r="G1030" s="296">
        <f>'EVOX Top Level BOM'!G434</f>
        <v>0</v>
      </c>
      <c r="H1030" s="296">
        <f>'EVOX Top Level BOM'!H434</f>
        <v>0</v>
      </c>
      <c r="I1030" s="294">
        <f>'EVOX Top Level BOM'!J434</f>
        <v>0</v>
      </c>
      <c r="J1030" s="294">
        <f>'EVOX Top Level BOM'!K434</f>
        <v>0</v>
      </c>
    </row>
    <row r="1031" spans="2:10" x14ac:dyDescent="0.25">
      <c r="B1031" s="294">
        <f>'EVOX Top Level BOM'!B435</f>
        <v>0</v>
      </c>
      <c r="C1031" s="296">
        <f>'EVOX Top Level BOM'!C435</f>
        <v>0</v>
      </c>
      <c r="D1031" s="296">
        <f>'EVOX Top Level BOM'!D435</f>
        <v>0</v>
      </c>
      <c r="E1031" s="296">
        <f>'EVOX Top Level BOM'!E435</f>
        <v>0</v>
      </c>
      <c r="F1031" s="296">
        <f>'EVOX Top Level BOM'!F435</f>
        <v>0</v>
      </c>
      <c r="G1031" s="296">
        <f>'EVOX Top Level BOM'!G435</f>
        <v>0</v>
      </c>
      <c r="H1031" s="296">
        <f>'EVOX Top Level BOM'!H435</f>
        <v>0</v>
      </c>
      <c r="I1031" s="294">
        <f>'EVOX Top Level BOM'!J435</f>
        <v>0</v>
      </c>
      <c r="J1031" s="294">
        <f>'EVOX Top Level BOM'!K435</f>
        <v>0</v>
      </c>
    </row>
    <row r="1032" spans="2:10" x14ac:dyDescent="0.25">
      <c r="B1032" s="294">
        <f>'EVOX Top Level BOM'!B436</f>
        <v>0</v>
      </c>
      <c r="C1032" s="296">
        <f>'EVOX Top Level BOM'!C436</f>
        <v>0</v>
      </c>
      <c r="D1032" s="296">
        <f>'EVOX Top Level BOM'!D436</f>
        <v>0</v>
      </c>
      <c r="E1032" s="296">
        <f>'EVOX Top Level BOM'!E436</f>
        <v>0</v>
      </c>
      <c r="F1032" s="296">
        <f>'EVOX Top Level BOM'!F436</f>
        <v>0</v>
      </c>
      <c r="G1032" s="296">
        <f>'EVOX Top Level BOM'!G436</f>
        <v>0</v>
      </c>
      <c r="H1032" s="296">
        <f>'EVOX Top Level BOM'!H436</f>
        <v>0</v>
      </c>
      <c r="I1032" s="294">
        <f>'EVOX Top Level BOM'!J436</f>
        <v>0</v>
      </c>
      <c r="J1032" s="294">
        <f>'EVOX Top Level BOM'!K436</f>
        <v>0</v>
      </c>
    </row>
    <row r="1033" spans="2:10" x14ac:dyDescent="0.25">
      <c r="B1033" s="294">
        <f>'EVOX Top Level BOM'!B437</f>
        <v>0</v>
      </c>
      <c r="C1033" s="296">
        <f>'EVOX Top Level BOM'!C437</f>
        <v>0</v>
      </c>
      <c r="D1033" s="296">
        <f>'EVOX Top Level BOM'!D437</f>
        <v>0</v>
      </c>
      <c r="E1033" s="296">
        <f>'EVOX Top Level BOM'!E437</f>
        <v>0</v>
      </c>
      <c r="F1033" s="296">
        <f>'EVOX Top Level BOM'!F437</f>
        <v>0</v>
      </c>
      <c r="G1033" s="296">
        <f>'EVOX Top Level BOM'!G437</f>
        <v>0</v>
      </c>
      <c r="H1033" s="296">
        <f>'EVOX Top Level BOM'!H437</f>
        <v>0</v>
      </c>
      <c r="I1033" s="294">
        <f>'EVOX Top Level BOM'!J437</f>
        <v>0</v>
      </c>
      <c r="J1033" s="294">
        <f>'EVOX Top Level BOM'!K437</f>
        <v>0</v>
      </c>
    </row>
    <row r="1034" spans="2:10" x14ac:dyDescent="0.25">
      <c r="B1034" s="294">
        <f>'EVOX Top Level BOM'!B438</f>
        <v>0</v>
      </c>
      <c r="C1034" s="296">
        <f>'EVOX Top Level BOM'!C438</f>
        <v>0</v>
      </c>
      <c r="D1034" s="296">
        <f>'EVOX Top Level BOM'!D438</f>
        <v>0</v>
      </c>
      <c r="E1034" s="296">
        <f>'EVOX Top Level BOM'!E438</f>
        <v>0</v>
      </c>
      <c r="F1034" s="296">
        <f>'EVOX Top Level BOM'!F438</f>
        <v>0</v>
      </c>
      <c r="G1034" s="296">
        <f>'EVOX Top Level BOM'!G438</f>
        <v>0</v>
      </c>
      <c r="H1034" s="296">
        <f>'EVOX Top Level BOM'!H438</f>
        <v>0</v>
      </c>
      <c r="I1034" s="294">
        <f>'EVOX Top Level BOM'!J438</f>
        <v>0</v>
      </c>
      <c r="J1034" s="294">
        <f>'EVOX Top Level BOM'!K438</f>
        <v>0</v>
      </c>
    </row>
    <row r="1035" spans="2:10" x14ac:dyDescent="0.25">
      <c r="B1035" s="294">
        <f>'EVOX Top Level BOM'!B439</f>
        <v>0</v>
      </c>
      <c r="C1035" s="296">
        <f>'EVOX Top Level BOM'!C439</f>
        <v>0</v>
      </c>
      <c r="D1035" s="296">
        <f>'EVOX Top Level BOM'!D439</f>
        <v>0</v>
      </c>
      <c r="E1035" s="296">
        <f>'EVOX Top Level BOM'!E439</f>
        <v>0</v>
      </c>
      <c r="F1035" s="296">
        <f>'EVOX Top Level BOM'!F439</f>
        <v>0</v>
      </c>
      <c r="G1035" s="296">
        <f>'EVOX Top Level BOM'!G439</f>
        <v>0</v>
      </c>
      <c r="H1035" s="296">
        <f>'EVOX Top Level BOM'!H439</f>
        <v>0</v>
      </c>
      <c r="I1035" s="294">
        <f>'EVOX Top Level BOM'!J439</f>
        <v>0</v>
      </c>
      <c r="J1035" s="294">
        <f>'EVOX Top Level BOM'!K439</f>
        <v>0</v>
      </c>
    </row>
    <row r="1036" spans="2:10" x14ac:dyDescent="0.25">
      <c r="B1036" s="294">
        <f>'EVOX Top Level BOM'!B440</f>
        <v>0</v>
      </c>
      <c r="C1036" s="296">
        <f>'EVOX Top Level BOM'!C440</f>
        <v>0</v>
      </c>
      <c r="D1036" s="296">
        <f>'EVOX Top Level BOM'!D440</f>
        <v>0</v>
      </c>
      <c r="E1036" s="296">
        <f>'EVOX Top Level BOM'!E440</f>
        <v>0</v>
      </c>
      <c r="F1036" s="296">
        <f>'EVOX Top Level BOM'!F440</f>
        <v>0</v>
      </c>
      <c r="G1036" s="296">
        <f>'EVOX Top Level BOM'!G440</f>
        <v>0</v>
      </c>
      <c r="H1036" s="296">
        <f>'EVOX Top Level BOM'!H440</f>
        <v>0</v>
      </c>
      <c r="I1036" s="294">
        <f>'EVOX Top Level BOM'!J440</f>
        <v>0</v>
      </c>
      <c r="J1036" s="294">
        <f>'EVOX Top Level BOM'!K440</f>
        <v>0</v>
      </c>
    </row>
    <row r="1037" spans="2:10" x14ac:dyDescent="0.25">
      <c r="B1037" s="294">
        <f>'EVOX Top Level BOM'!B441</f>
        <v>0</v>
      </c>
      <c r="C1037" s="296">
        <f>'EVOX Top Level BOM'!C441</f>
        <v>0</v>
      </c>
      <c r="D1037" s="296">
        <f>'EVOX Top Level BOM'!D441</f>
        <v>0</v>
      </c>
      <c r="E1037" s="296">
        <f>'EVOX Top Level BOM'!E441</f>
        <v>0</v>
      </c>
      <c r="F1037" s="296">
        <f>'EVOX Top Level BOM'!F441</f>
        <v>0</v>
      </c>
      <c r="G1037" s="296">
        <f>'EVOX Top Level BOM'!G441</f>
        <v>0</v>
      </c>
      <c r="H1037" s="296">
        <f>'EVOX Top Level BOM'!H441</f>
        <v>0</v>
      </c>
      <c r="I1037" s="294">
        <f>'EVOX Top Level BOM'!J441</f>
        <v>0</v>
      </c>
      <c r="J1037" s="294">
        <f>'EVOX Top Level BOM'!K441</f>
        <v>0</v>
      </c>
    </row>
    <row r="1038" spans="2:10" x14ac:dyDescent="0.25">
      <c r="B1038" s="294">
        <f>'EVOX Top Level BOM'!B442</f>
        <v>0</v>
      </c>
      <c r="C1038" s="296">
        <f>'EVOX Top Level BOM'!C442</f>
        <v>0</v>
      </c>
      <c r="D1038" s="296">
        <f>'EVOX Top Level BOM'!D442</f>
        <v>0</v>
      </c>
      <c r="E1038" s="296">
        <f>'EVOX Top Level BOM'!E442</f>
        <v>0</v>
      </c>
      <c r="F1038" s="296">
        <f>'EVOX Top Level BOM'!F442</f>
        <v>0</v>
      </c>
      <c r="G1038" s="296">
        <f>'EVOX Top Level BOM'!G442</f>
        <v>0</v>
      </c>
      <c r="H1038" s="296">
        <f>'EVOX Top Level BOM'!H442</f>
        <v>0</v>
      </c>
      <c r="I1038" s="294">
        <f>'EVOX Top Level BOM'!J442</f>
        <v>0</v>
      </c>
      <c r="J1038" s="294">
        <f>'EVOX Top Level BOM'!K442</f>
        <v>0</v>
      </c>
    </row>
    <row r="1039" spans="2:10" x14ac:dyDescent="0.25">
      <c r="B1039" s="294">
        <f>'EVOX Top Level BOM'!B443</f>
        <v>0</v>
      </c>
      <c r="C1039" s="296">
        <f>'EVOX Top Level BOM'!C443</f>
        <v>0</v>
      </c>
      <c r="D1039" s="296">
        <f>'EVOX Top Level BOM'!D443</f>
        <v>0</v>
      </c>
      <c r="E1039" s="296">
        <f>'EVOX Top Level BOM'!E443</f>
        <v>0</v>
      </c>
      <c r="F1039" s="296">
        <f>'EVOX Top Level BOM'!F443</f>
        <v>0</v>
      </c>
      <c r="G1039" s="296">
        <f>'EVOX Top Level BOM'!G443</f>
        <v>0</v>
      </c>
      <c r="H1039" s="296">
        <f>'EVOX Top Level BOM'!H443</f>
        <v>0</v>
      </c>
      <c r="I1039" s="294">
        <f>'EVOX Top Level BOM'!J443</f>
        <v>0</v>
      </c>
      <c r="J1039" s="294">
        <f>'EVOX Top Level BOM'!K443</f>
        <v>0</v>
      </c>
    </row>
    <row r="1040" spans="2:10" x14ac:dyDescent="0.25">
      <c r="B1040" s="294">
        <f>'EVOX Top Level BOM'!B444</f>
        <v>0</v>
      </c>
      <c r="C1040" s="296">
        <f>'EVOX Top Level BOM'!C444</f>
        <v>0</v>
      </c>
      <c r="D1040" s="296">
        <f>'EVOX Top Level BOM'!D444</f>
        <v>0</v>
      </c>
      <c r="E1040" s="296">
        <f>'EVOX Top Level BOM'!E444</f>
        <v>0</v>
      </c>
      <c r="F1040" s="296">
        <f>'EVOX Top Level BOM'!F444</f>
        <v>0</v>
      </c>
      <c r="G1040" s="296">
        <f>'EVOX Top Level BOM'!G444</f>
        <v>0</v>
      </c>
      <c r="H1040" s="296">
        <f>'EVOX Top Level BOM'!H444</f>
        <v>0</v>
      </c>
      <c r="I1040" s="294">
        <f>'EVOX Top Level BOM'!J444</f>
        <v>0</v>
      </c>
      <c r="J1040" s="294">
        <f>'EVOX Top Level BOM'!K444</f>
        <v>0</v>
      </c>
    </row>
    <row r="1041" spans="2:10" x14ac:dyDescent="0.25">
      <c r="B1041" s="294">
        <f>'EVOX Top Level BOM'!B445</f>
        <v>0</v>
      </c>
      <c r="C1041" s="296">
        <f>'EVOX Top Level BOM'!C445</f>
        <v>0</v>
      </c>
      <c r="D1041" s="296">
        <f>'EVOX Top Level BOM'!D445</f>
        <v>0</v>
      </c>
      <c r="E1041" s="296">
        <f>'EVOX Top Level BOM'!E445</f>
        <v>0</v>
      </c>
      <c r="F1041" s="296">
        <f>'EVOX Top Level BOM'!F445</f>
        <v>0</v>
      </c>
      <c r="G1041" s="296">
        <f>'EVOX Top Level BOM'!G445</f>
        <v>0</v>
      </c>
      <c r="H1041" s="296">
        <f>'EVOX Top Level BOM'!H445</f>
        <v>0</v>
      </c>
      <c r="I1041" s="294">
        <f>'EVOX Top Level BOM'!J445</f>
        <v>0</v>
      </c>
      <c r="J1041" s="294">
        <f>'EVOX Top Level BOM'!K445</f>
        <v>0</v>
      </c>
    </row>
    <row r="1042" spans="2:10" x14ac:dyDescent="0.25">
      <c r="B1042" s="294">
        <f>'EVOX Top Level BOM'!B446</f>
        <v>0</v>
      </c>
      <c r="C1042" s="296">
        <f>'EVOX Top Level BOM'!C446</f>
        <v>0</v>
      </c>
      <c r="D1042" s="296">
        <f>'EVOX Top Level BOM'!D446</f>
        <v>0</v>
      </c>
      <c r="E1042" s="296">
        <f>'EVOX Top Level BOM'!E446</f>
        <v>0</v>
      </c>
      <c r="F1042" s="296">
        <f>'EVOX Top Level BOM'!F446</f>
        <v>0</v>
      </c>
      <c r="G1042" s="296">
        <f>'EVOX Top Level BOM'!G446</f>
        <v>0</v>
      </c>
      <c r="H1042" s="296">
        <f>'EVOX Top Level BOM'!H446</f>
        <v>0</v>
      </c>
      <c r="I1042" s="294">
        <f>'EVOX Top Level BOM'!J446</f>
        <v>0</v>
      </c>
      <c r="J1042" s="294">
        <f>'EVOX Top Level BOM'!K446</f>
        <v>0</v>
      </c>
    </row>
    <row r="1043" spans="2:10" x14ac:dyDescent="0.25">
      <c r="B1043" s="294">
        <f>'EVOX Top Level BOM'!B447</f>
        <v>0</v>
      </c>
      <c r="C1043" s="296">
        <f>'EVOX Top Level BOM'!C447</f>
        <v>0</v>
      </c>
      <c r="D1043" s="296">
        <f>'EVOX Top Level BOM'!D447</f>
        <v>0</v>
      </c>
      <c r="E1043" s="296">
        <f>'EVOX Top Level BOM'!E447</f>
        <v>0</v>
      </c>
      <c r="F1043" s="296">
        <f>'EVOX Top Level BOM'!F447</f>
        <v>0</v>
      </c>
      <c r="G1043" s="296">
        <f>'EVOX Top Level BOM'!G447</f>
        <v>0</v>
      </c>
      <c r="H1043" s="296">
        <f>'EVOX Top Level BOM'!H447</f>
        <v>0</v>
      </c>
      <c r="I1043" s="294">
        <f>'EVOX Top Level BOM'!J447</f>
        <v>0</v>
      </c>
      <c r="J1043" s="294">
        <f>'EVOX Top Level BOM'!K447</f>
        <v>0</v>
      </c>
    </row>
    <row r="1044" spans="2:10" x14ac:dyDescent="0.25">
      <c r="B1044" s="294">
        <f>'EVOX Top Level BOM'!B448</f>
        <v>0</v>
      </c>
      <c r="C1044" s="296">
        <f>'EVOX Top Level BOM'!C448</f>
        <v>0</v>
      </c>
      <c r="D1044" s="296">
        <f>'EVOX Top Level BOM'!D448</f>
        <v>0</v>
      </c>
      <c r="E1044" s="296">
        <f>'EVOX Top Level BOM'!E448</f>
        <v>0</v>
      </c>
      <c r="F1044" s="296">
        <f>'EVOX Top Level BOM'!F448</f>
        <v>0</v>
      </c>
      <c r="G1044" s="296">
        <f>'EVOX Top Level BOM'!G448</f>
        <v>0</v>
      </c>
      <c r="H1044" s="296">
        <f>'EVOX Top Level BOM'!H448</f>
        <v>0</v>
      </c>
      <c r="I1044" s="294">
        <f>'EVOX Top Level BOM'!J448</f>
        <v>0</v>
      </c>
      <c r="J1044" s="294">
        <f>'EVOX Top Level BOM'!K448</f>
        <v>0</v>
      </c>
    </row>
    <row r="1045" spans="2:10" x14ac:dyDescent="0.25">
      <c r="B1045" s="294">
        <f>'EVOX Top Level BOM'!B449</f>
        <v>0</v>
      </c>
      <c r="C1045" s="296">
        <f>'EVOX Top Level BOM'!C449</f>
        <v>0</v>
      </c>
      <c r="D1045" s="296">
        <f>'EVOX Top Level BOM'!D449</f>
        <v>0</v>
      </c>
      <c r="E1045" s="296">
        <f>'EVOX Top Level BOM'!E449</f>
        <v>0</v>
      </c>
      <c r="F1045" s="296">
        <f>'EVOX Top Level BOM'!F449</f>
        <v>0</v>
      </c>
      <c r="G1045" s="296">
        <f>'EVOX Top Level BOM'!G449</f>
        <v>0</v>
      </c>
      <c r="H1045" s="296">
        <f>'EVOX Top Level BOM'!H449</f>
        <v>0</v>
      </c>
      <c r="I1045" s="294">
        <f>'EVOX Top Level BOM'!J449</f>
        <v>0</v>
      </c>
      <c r="J1045" s="294">
        <f>'EVOX Top Level BOM'!K449</f>
        <v>0</v>
      </c>
    </row>
    <row r="1046" spans="2:10" x14ac:dyDescent="0.25">
      <c r="B1046" s="294">
        <f>'EVOX Top Level BOM'!B450</f>
        <v>0</v>
      </c>
      <c r="C1046" s="296">
        <f>'EVOX Top Level BOM'!C450</f>
        <v>0</v>
      </c>
      <c r="D1046" s="296">
        <f>'EVOX Top Level BOM'!D450</f>
        <v>0</v>
      </c>
      <c r="E1046" s="296">
        <f>'EVOX Top Level BOM'!E450</f>
        <v>0</v>
      </c>
      <c r="F1046" s="296">
        <f>'EVOX Top Level BOM'!F450</f>
        <v>0</v>
      </c>
      <c r="G1046" s="296">
        <f>'EVOX Top Level BOM'!G450</f>
        <v>0</v>
      </c>
      <c r="H1046" s="296">
        <f>'EVOX Top Level BOM'!H450</f>
        <v>0</v>
      </c>
      <c r="I1046" s="294">
        <f>'EVOX Top Level BOM'!J450</f>
        <v>0</v>
      </c>
      <c r="J1046" s="294">
        <f>'EVOX Top Level BOM'!K450</f>
        <v>0</v>
      </c>
    </row>
    <row r="1047" spans="2:10" x14ac:dyDescent="0.25">
      <c r="B1047" s="294">
        <f>'EVOX Top Level BOM'!B451</f>
        <v>0</v>
      </c>
      <c r="C1047" s="296">
        <f>'EVOX Top Level BOM'!C451</f>
        <v>0</v>
      </c>
      <c r="D1047" s="296">
        <f>'EVOX Top Level BOM'!D451</f>
        <v>0</v>
      </c>
      <c r="E1047" s="296">
        <f>'EVOX Top Level BOM'!E451</f>
        <v>0</v>
      </c>
      <c r="F1047" s="296">
        <f>'EVOX Top Level BOM'!F451</f>
        <v>0</v>
      </c>
      <c r="G1047" s="296">
        <f>'EVOX Top Level BOM'!G451</f>
        <v>0</v>
      </c>
      <c r="H1047" s="296">
        <f>'EVOX Top Level BOM'!H451</f>
        <v>0</v>
      </c>
      <c r="I1047" s="294">
        <f>'EVOX Top Level BOM'!J451</f>
        <v>0</v>
      </c>
      <c r="J1047" s="294">
        <f>'EVOX Top Level BOM'!K451</f>
        <v>0</v>
      </c>
    </row>
    <row r="1048" spans="2:10" x14ac:dyDescent="0.25">
      <c r="B1048" s="294">
        <f>'EVOX Top Level BOM'!B452</f>
        <v>0</v>
      </c>
      <c r="C1048" s="296">
        <f>'EVOX Top Level BOM'!C452</f>
        <v>0</v>
      </c>
      <c r="D1048" s="296">
        <f>'EVOX Top Level BOM'!D452</f>
        <v>0</v>
      </c>
      <c r="E1048" s="296">
        <f>'EVOX Top Level BOM'!E452</f>
        <v>0</v>
      </c>
      <c r="F1048" s="296">
        <f>'EVOX Top Level BOM'!F452</f>
        <v>0</v>
      </c>
      <c r="G1048" s="296">
        <f>'EVOX Top Level BOM'!G452</f>
        <v>0</v>
      </c>
      <c r="H1048" s="296">
        <f>'EVOX Top Level BOM'!H452</f>
        <v>0</v>
      </c>
      <c r="I1048" s="294">
        <f>'EVOX Top Level BOM'!J452</f>
        <v>0</v>
      </c>
      <c r="J1048" s="294">
        <f>'EVOX Top Level BOM'!K452</f>
        <v>0</v>
      </c>
    </row>
    <row r="1049" spans="2:10" x14ac:dyDescent="0.25">
      <c r="B1049" s="294">
        <f>'EVOX Top Level BOM'!B453</f>
        <v>0</v>
      </c>
      <c r="C1049" s="296">
        <f>'EVOX Top Level BOM'!C453</f>
        <v>0</v>
      </c>
      <c r="D1049" s="296">
        <f>'EVOX Top Level BOM'!D453</f>
        <v>0</v>
      </c>
      <c r="E1049" s="296">
        <f>'EVOX Top Level BOM'!E453</f>
        <v>0</v>
      </c>
      <c r="F1049" s="296">
        <f>'EVOX Top Level BOM'!F453</f>
        <v>0</v>
      </c>
      <c r="G1049" s="296">
        <f>'EVOX Top Level BOM'!G453</f>
        <v>0</v>
      </c>
      <c r="H1049" s="296">
        <f>'EVOX Top Level BOM'!H453</f>
        <v>0</v>
      </c>
      <c r="I1049" s="294">
        <f>'EVOX Top Level BOM'!J453</f>
        <v>0</v>
      </c>
      <c r="J1049" s="294">
        <f>'EVOX Top Level BOM'!K453</f>
        <v>0</v>
      </c>
    </row>
    <row r="1050" spans="2:10" x14ac:dyDescent="0.25">
      <c r="B1050" s="294">
        <f>'EVOX Top Level BOM'!B454</f>
        <v>0</v>
      </c>
      <c r="C1050" s="296">
        <f>'EVOX Top Level BOM'!C454</f>
        <v>0</v>
      </c>
      <c r="D1050" s="296">
        <f>'EVOX Top Level BOM'!D454</f>
        <v>0</v>
      </c>
      <c r="E1050" s="296">
        <f>'EVOX Top Level BOM'!E454</f>
        <v>0</v>
      </c>
      <c r="F1050" s="296">
        <f>'EVOX Top Level BOM'!F454</f>
        <v>0</v>
      </c>
      <c r="G1050" s="296">
        <f>'EVOX Top Level BOM'!G454</f>
        <v>0</v>
      </c>
      <c r="H1050" s="296">
        <f>'EVOX Top Level BOM'!H454</f>
        <v>0</v>
      </c>
      <c r="I1050" s="294">
        <f>'EVOX Top Level BOM'!J454</f>
        <v>0</v>
      </c>
      <c r="J1050" s="294">
        <f>'EVOX Top Level BOM'!K454</f>
        <v>0</v>
      </c>
    </row>
    <row r="1051" spans="2:10" x14ac:dyDescent="0.25">
      <c r="B1051" s="294">
        <f>'EVOX Top Level BOM'!B455</f>
        <v>0</v>
      </c>
      <c r="C1051" s="296">
        <f>'EVOX Top Level BOM'!C455</f>
        <v>0</v>
      </c>
      <c r="D1051" s="296">
        <f>'EVOX Top Level BOM'!D455</f>
        <v>0</v>
      </c>
      <c r="E1051" s="296">
        <f>'EVOX Top Level BOM'!E455</f>
        <v>0</v>
      </c>
      <c r="F1051" s="296">
        <f>'EVOX Top Level BOM'!F455</f>
        <v>0</v>
      </c>
      <c r="G1051" s="296">
        <f>'EVOX Top Level BOM'!G455</f>
        <v>0</v>
      </c>
      <c r="H1051" s="296">
        <f>'EVOX Top Level BOM'!H455</f>
        <v>0</v>
      </c>
      <c r="I1051" s="294">
        <f>'EVOX Top Level BOM'!J455</f>
        <v>0</v>
      </c>
      <c r="J1051" s="294">
        <f>'EVOX Top Level BOM'!K455</f>
        <v>0</v>
      </c>
    </row>
    <row r="1052" spans="2:10" x14ac:dyDescent="0.25">
      <c r="B1052" s="294">
        <f>'EVOX Top Level BOM'!B456</f>
        <v>0</v>
      </c>
      <c r="C1052" s="296">
        <f>'EVOX Top Level BOM'!C456</f>
        <v>0</v>
      </c>
      <c r="D1052" s="296">
        <f>'EVOX Top Level BOM'!D456</f>
        <v>0</v>
      </c>
      <c r="E1052" s="296">
        <f>'EVOX Top Level BOM'!E456</f>
        <v>0</v>
      </c>
      <c r="F1052" s="296">
        <f>'EVOX Top Level BOM'!F456</f>
        <v>0</v>
      </c>
      <c r="G1052" s="296">
        <f>'EVOX Top Level BOM'!G456</f>
        <v>0</v>
      </c>
      <c r="H1052" s="296">
        <f>'EVOX Top Level BOM'!H456</f>
        <v>0</v>
      </c>
      <c r="I1052" s="294">
        <f>'EVOX Top Level BOM'!J456</f>
        <v>0</v>
      </c>
      <c r="J1052" s="294">
        <f>'EVOX Top Level BOM'!K456</f>
        <v>0</v>
      </c>
    </row>
    <row r="1053" spans="2:10" x14ac:dyDescent="0.25">
      <c r="B1053" s="294">
        <f>'EVOX Top Level BOM'!B457</f>
        <v>0</v>
      </c>
      <c r="C1053" s="296">
        <f>'EVOX Top Level BOM'!C457</f>
        <v>0</v>
      </c>
      <c r="D1053" s="296">
        <f>'EVOX Top Level BOM'!D457</f>
        <v>0</v>
      </c>
      <c r="E1053" s="296">
        <f>'EVOX Top Level BOM'!E457</f>
        <v>0</v>
      </c>
      <c r="F1053" s="296">
        <f>'EVOX Top Level BOM'!F457</f>
        <v>0</v>
      </c>
      <c r="G1053" s="296">
        <f>'EVOX Top Level BOM'!G457</f>
        <v>0</v>
      </c>
      <c r="H1053" s="296">
        <f>'EVOX Top Level BOM'!H457</f>
        <v>0</v>
      </c>
      <c r="I1053" s="294">
        <f>'EVOX Top Level BOM'!J457</f>
        <v>0</v>
      </c>
      <c r="J1053" s="294">
        <f>'EVOX Top Level BOM'!K457</f>
        <v>0</v>
      </c>
    </row>
    <row r="1054" spans="2:10" x14ac:dyDescent="0.25">
      <c r="B1054" s="294">
        <f>'EVOX Top Level BOM'!B458</f>
        <v>0</v>
      </c>
      <c r="C1054" s="296">
        <f>'EVOX Top Level BOM'!C458</f>
        <v>0</v>
      </c>
      <c r="D1054" s="296">
        <f>'EVOX Top Level BOM'!D458</f>
        <v>0</v>
      </c>
      <c r="E1054" s="296">
        <f>'EVOX Top Level BOM'!E458</f>
        <v>0</v>
      </c>
      <c r="F1054" s="296">
        <f>'EVOX Top Level BOM'!F458</f>
        <v>0</v>
      </c>
      <c r="G1054" s="296">
        <f>'EVOX Top Level BOM'!G458</f>
        <v>0</v>
      </c>
      <c r="H1054" s="296">
        <f>'EVOX Top Level BOM'!H458</f>
        <v>0</v>
      </c>
      <c r="I1054" s="294">
        <f>'EVOX Top Level BOM'!J458</f>
        <v>0</v>
      </c>
      <c r="J1054" s="294">
        <f>'EVOX Top Level BOM'!K458</f>
        <v>0</v>
      </c>
    </row>
    <row r="1055" spans="2:10" x14ac:dyDescent="0.25">
      <c r="B1055" s="294">
        <f>'EVOX Top Level BOM'!B459</f>
        <v>0</v>
      </c>
      <c r="C1055" s="296">
        <f>'EVOX Top Level BOM'!C459</f>
        <v>0</v>
      </c>
      <c r="D1055" s="296">
        <f>'EVOX Top Level BOM'!D459</f>
        <v>0</v>
      </c>
      <c r="E1055" s="296">
        <f>'EVOX Top Level BOM'!E459</f>
        <v>0</v>
      </c>
      <c r="F1055" s="296">
        <f>'EVOX Top Level BOM'!F459</f>
        <v>0</v>
      </c>
      <c r="G1055" s="296">
        <f>'EVOX Top Level BOM'!G459</f>
        <v>0</v>
      </c>
      <c r="H1055" s="296">
        <f>'EVOX Top Level BOM'!H459</f>
        <v>0</v>
      </c>
      <c r="I1055" s="294">
        <f>'EVOX Top Level BOM'!J459</f>
        <v>0</v>
      </c>
      <c r="J1055" s="294">
        <f>'EVOX Top Level BOM'!K459</f>
        <v>0</v>
      </c>
    </row>
    <row r="1056" spans="2:10" x14ac:dyDescent="0.25">
      <c r="B1056" s="294">
        <f>'EVOX Top Level BOM'!B460</f>
        <v>0</v>
      </c>
      <c r="C1056" s="296">
        <f>'EVOX Top Level BOM'!C460</f>
        <v>0</v>
      </c>
      <c r="D1056" s="296">
        <f>'EVOX Top Level BOM'!D460</f>
        <v>0</v>
      </c>
      <c r="E1056" s="296">
        <f>'EVOX Top Level BOM'!E460</f>
        <v>0</v>
      </c>
      <c r="F1056" s="296">
        <f>'EVOX Top Level BOM'!F460</f>
        <v>0</v>
      </c>
      <c r="G1056" s="296">
        <f>'EVOX Top Level BOM'!G460</f>
        <v>0</v>
      </c>
      <c r="H1056" s="296">
        <f>'EVOX Top Level BOM'!H460</f>
        <v>0</v>
      </c>
      <c r="I1056" s="294">
        <f>'EVOX Top Level BOM'!J460</f>
        <v>0</v>
      </c>
      <c r="J1056" s="294">
        <f>'EVOX Top Level BOM'!K460</f>
        <v>0</v>
      </c>
    </row>
    <row r="1057" spans="2:10" x14ac:dyDescent="0.25">
      <c r="B1057" s="294">
        <f>'EVOX Top Level BOM'!B461</f>
        <v>0</v>
      </c>
      <c r="C1057" s="296">
        <f>'EVOX Top Level BOM'!C461</f>
        <v>0</v>
      </c>
      <c r="D1057" s="296">
        <f>'EVOX Top Level BOM'!D461</f>
        <v>0</v>
      </c>
      <c r="E1057" s="296">
        <f>'EVOX Top Level BOM'!E461</f>
        <v>0</v>
      </c>
      <c r="F1057" s="296">
        <f>'EVOX Top Level BOM'!F461</f>
        <v>0</v>
      </c>
      <c r="G1057" s="296">
        <f>'EVOX Top Level BOM'!G461</f>
        <v>0</v>
      </c>
      <c r="H1057" s="296">
        <f>'EVOX Top Level BOM'!H461</f>
        <v>0</v>
      </c>
      <c r="I1057" s="294">
        <f>'EVOX Top Level BOM'!J461</f>
        <v>0</v>
      </c>
      <c r="J1057" s="294">
        <f>'EVOX Top Level BOM'!K461</f>
        <v>0</v>
      </c>
    </row>
    <row r="1058" spans="2:10" x14ac:dyDescent="0.25">
      <c r="B1058" s="294">
        <f>'EVOX Top Level BOM'!B462</f>
        <v>0</v>
      </c>
      <c r="C1058" s="296">
        <f>'EVOX Top Level BOM'!C462</f>
        <v>0</v>
      </c>
      <c r="D1058" s="296">
        <f>'EVOX Top Level BOM'!D462</f>
        <v>0</v>
      </c>
      <c r="E1058" s="296">
        <f>'EVOX Top Level BOM'!E462</f>
        <v>0</v>
      </c>
      <c r="F1058" s="296">
        <f>'EVOX Top Level BOM'!F462</f>
        <v>0</v>
      </c>
      <c r="G1058" s="296">
        <f>'EVOX Top Level BOM'!G462</f>
        <v>0</v>
      </c>
      <c r="H1058" s="296">
        <f>'EVOX Top Level BOM'!H462</f>
        <v>0</v>
      </c>
      <c r="I1058" s="294">
        <f>'EVOX Top Level BOM'!J462</f>
        <v>0</v>
      </c>
      <c r="J1058" s="294">
        <f>'EVOX Top Level BOM'!K462</f>
        <v>0</v>
      </c>
    </row>
    <row r="1059" spans="2:10" x14ac:dyDescent="0.25">
      <c r="B1059" s="294">
        <f>'EVOX Top Level BOM'!B463</f>
        <v>0</v>
      </c>
      <c r="C1059" s="296">
        <f>'EVOX Top Level BOM'!C463</f>
        <v>0</v>
      </c>
      <c r="D1059" s="296">
        <f>'EVOX Top Level BOM'!D463</f>
        <v>0</v>
      </c>
      <c r="E1059" s="296">
        <f>'EVOX Top Level BOM'!E463</f>
        <v>0</v>
      </c>
      <c r="F1059" s="296">
        <f>'EVOX Top Level BOM'!F463</f>
        <v>0</v>
      </c>
      <c r="G1059" s="296">
        <f>'EVOX Top Level BOM'!G463</f>
        <v>0</v>
      </c>
      <c r="H1059" s="296">
        <f>'EVOX Top Level BOM'!H463</f>
        <v>0</v>
      </c>
      <c r="I1059" s="294">
        <f>'EVOX Top Level BOM'!J463</f>
        <v>0</v>
      </c>
      <c r="J1059" s="294">
        <f>'EVOX Top Level BOM'!K463</f>
        <v>0</v>
      </c>
    </row>
    <row r="1060" spans="2:10" x14ac:dyDescent="0.25">
      <c r="B1060" s="294">
        <f>'EVOX Top Level BOM'!B464</f>
        <v>0</v>
      </c>
      <c r="C1060" s="296">
        <f>'EVOX Top Level BOM'!C464</f>
        <v>0</v>
      </c>
      <c r="D1060" s="296">
        <f>'EVOX Top Level BOM'!D464</f>
        <v>0</v>
      </c>
      <c r="E1060" s="296">
        <f>'EVOX Top Level BOM'!E464</f>
        <v>0</v>
      </c>
      <c r="F1060" s="296">
        <f>'EVOX Top Level BOM'!F464</f>
        <v>0</v>
      </c>
      <c r="G1060" s="296">
        <f>'EVOX Top Level BOM'!G464</f>
        <v>0</v>
      </c>
      <c r="H1060" s="296">
        <f>'EVOX Top Level BOM'!H464</f>
        <v>0</v>
      </c>
      <c r="I1060" s="294">
        <f>'EVOX Top Level BOM'!J464</f>
        <v>0</v>
      </c>
      <c r="J1060" s="294">
        <f>'EVOX Top Level BOM'!K464</f>
        <v>0</v>
      </c>
    </row>
    <row r="1061" spans="2:10" x14ac:dyDescent="0.25">
      <c r="B1061" s="294">
        <f>'EVOX Top Level BOM'!B465</f>
        <v>0</v>
      </c>
      <c r="C1061" s="296">
        <f>'EVOX Top Level BOM'!C465</f>
        <v>0</v>
      </c>
      <c r="D1061" s="296">
        <f>'EVOX Top Level BOM'!D465</f>
        <v>0</v>
      </c>
      <c r="E1061" s="296">
        <f>'EVOX Top Level BOM'!E465</f>
        <v>0</v>
      </c>
      <c r="F1061" s="296">
        <f>'EVOX Top Level BOM'!F465</f>
        <v>0</v>
      </c>
      <c r="G1061" s="296">
        <f>'EVOX Top Level BOM'!G465</f>
        <v>0</v>
      </c>
      <c r="H1061" s="296">
        <f>'EVOX Top Level BOM'!H465</f>
        <v>0</v>
      </c>
      <c r="I1061" s="294">
        <f>'EVOX Top Level BOM'!J465</f>
        <v>0</v>
      </c>
      <c r="J1061" s="294">
        <f>'EVOX Top Level BOM'!K465</f>
        <v>0</v>
      </c>
    </row>
    <row r="1062" spans="2:10" x14ac:dyDescent="0.25">
      <c r="B1062" s="294">
        <f>'EVOX Top Level BOM'!B466</f>
        <v>0</v>
      </c>
      <c r="C1062" s="296">
        <f>'EVOX Top Level BOM'!C466</f>
        <v>0</v>
      </c>
      <c r="D1062" s="296">
        <f>'EVOX Top Level BOM'!D466</f>
        <v>0</v>
      </c>
      <c r="E1062" s="296">
        <f>'EVOX Top Level BOM'!E466</f>
        <v>0</v>
      </c>
      <c r="F1062" s="296">
        <f>'EVOX Top Level BOM'!F466</f>
        <v>0</v>
      </c>
      <c r="G1062" s="296">
        <f>'EVOX Top Level BOM'!G466</f>
        <v>0</v>
      </c>
      <c r="H1062" s="296">
        <f>'EVOX Top Level BOM'!H466</f>
        <v>0</v>
      </c>
      <c r="I1062" s="294">
        <f>'EVOX Top Level BOM'!J466</f>
        <v>0</v>
      </c>
      <c r="J1062" s="294">
        <f>'EVOX Top Level BOM'!K466</f>
        <v>0</v>
      </c>
    </row>
    <row r="1063" spans="2:10" x14ac:dyDescent="0.25">
      <c r="B1063" s="294">
        <f>'EVOX Top Level BOM'!B467</f>
        <v>0</v>
      </c>
      <c r="C1063" s="296">
        <f>'EVOX Top Level BOM'!C467</f>
        <v>0</v>
      </c>
      <c r="D1063" s="296">
        <f>'EVOX Top Level BOM'!D467</f>
        <v>0</v>
      </c>
      <c r="E1063" s="296">
        <f>'EVOX Top Level BOM'!E467</f>
        <v>0</v>
      </c>
      <c r="F1063" s="296">
        <f>'EVOX Top Level BOM'!F467</f>
        <v>0</v>
      </c>
      <c r="G1063" s="296">
        <f>'EVOX Top Level BOM'!G467</f>
        <v>0</v>
      </c>
      <c r="H1063" s="296">
        <f>'EVOX Top Level BOM'!H467</f>
        <v>0</v>
      </c>
      <c r="I1063" s="294">
        <f>'EVOX Top Level BOM'!J467</f>
        <v>0</v>
      </c>
      <c r="J1063" s="294">
        <f>'EVOX Top Level BOM'!K467</f>
        <v>0</v>
      </c>
    </row>
    <row r="1064" spans="2:10" x14ac:dyDescent="0.25">
      <c r="B1064" s="294">
        <f>'EVOX Top Level BOM'!B468</f>
        <v>0</v>
      </c>
      <c r="C1064" s="296">
        <f>'EVOX Top Level BOM'!C468</f>
        <v>0</v>
      </c>
      <c r="D1064" s="296">
        <f>'EVOX Top Level BOM'!D468</f>
        <v>0</v>
      </c>
      <c r="E1064" s="296">
        <f>'EVOX Top Level BOM'!E468</f>
        <v>0</v>
      </c>
      <c r="F1064" s="296">
        <f>'EVOX Top Level BOM'!F468</f>
        <v>0</v>
      </c>
      <c r="G1064" s="296">
        <f>'EVOX Top Level BOM'!G468</f>
        <v>0</v>
      </c>
      <c r="H1064" s="296">
        <f>'EVOX Top Level BOM'!H468</f>
        <v>0</v>
      </c>
      <c r="I1064" s="294">
        <f>'EVOX Top Level BOM'!J468</f>
        <v>0</v>
      </c>
      <c r="J1064" s="294">
        <f>'EVOX Top Level BOM'!K468</f>
        <v>0</v>
      </c>
    </row>
    <row r="1065" spans="2:10" x14ac:dyDescent="0.25">
      <c r="B1065" s="294">
        <f>'EVOX Top Level BOM'!B469</f>
        <v>0</v>
      </c>
      <c r="C1065" s="296">
        <f>'EVOX Top Level BOM'!C469</f>
        <v>0</v>
      </c>
      <c r="D1065" s="296">
        <f>'EVOX Top Level BOM'!D469</f>
        <v>0</v>
      </c>
      <c r="E1065" s="296">
        <f>'EVOX Top Level BOM'!E469</f>
        <v>0</v>
      </c>
      <c r="F1065" s="296">
        <f>'EVOX Top Level BOM'!F469</f>
        <v>0</v>
      </c>
      <c r="G1065" s="296">
        <f>'EVOX Top Level BOM'!G469</f>
        <v>0</v>
      </c>
      <c r="H1065" s="296">
        <f>'EVOX Top Level BOM'!H469</f>
        <v>0</v>
      </c>
      <c r="I1065" s="294">
        <f>'EVOX Top Level BOM'!J469</f>
        <v>0</v>
      </c>
      <c r="J1065" s="294">
        <f>'EVOX Top Level BOM'!K469</f>
        <v>0</v>
      </c>
    </row>
    <row r="1066" spans="2:10" x14ac:dyDescent="0.25">
      <c r="B1066" s="294">
        <f>'EVOX Top Level BOM'!B470</f>
        <v>0</v>
      </c>
      <c r="C1066" s="296">
        <f>'EVOX Top Level BOM'!C470</f>
        <v>0</v>
      </c>
      <c r="D1066" s="296">
        <f>'EVOX Top Level BOM'!D470</f>
        <v>0</v>
      </c>
      <c r="E1066" s="296">
        <f>'EVOX Top Level BOM'!E470</f>
        <v>0</v>
      </c>
      <c r="F1066" s="296">
        <f>'EVOX Top Level BOM'!F470</f>
        <v>0</v>
      </c>
      <c r="G1066" s="296">
        <f>'EVOX Top Level BOM'!G470</f>
        <v>0</v>
      </c>
      <c r="H1066" s="296">
        <f>'EVOX Top Level BOM'!H470</f>
        <v>0</v>
      </c>
      <c r="I1066" s="294">
        <f>'EVOX Top Level BOM'!J470</f>
        <v>0</v>
      </c>
      <c r="J1066" s="294">
        <f>'EVOX Top Level BOM'!K470</f>
        <v>0</v>
      </c>
    </row>
    <row r="1067" spans="2:10" x14ac:dyDescent="0.25">
      <c r="B1067" s="294">
        <f>'EVOX Top Level BOM'!B471</f>
        <v>0</v>
      </c>
      <c r="C1067" s="296">
        <f>'EVOX Top Level BOM'!C471</f>
        <v>0</v>
      </c>
      <c r="D1067" s="296">
        <f>'EVOX Top Level BOM'!D471</f>
        <v>0</v>
      </c>
      <c r="E1067" s="296">
        <f>'EVOX Top Level BOM'!E471</f>
        <v>0</v>
      </c>
      <c r="F1067" s="296">
        <f>'EVOX Top Level BOM'!F471</f>
        <v>0</v>
      </c>
      <c r="G1067" s="296">
        <f>'EVOX Top Level BOM'!G471</f>
        <v>0</v>
      </c>
      <c r="H1067" s="296">
        <f>'EVOX Top Level BOM'!H471</f>
        <v>0</v>
      </c>
      <c r="I1067" s="294">
        <f>'EVOX Top Level BOM'!J471</f>
        <v>0</v>
      </c>
      <c r="J1067" s="294">
        <f>'EVOX Top Level BOM'!K471</f>
        <v>0</v>
      </c>
    </row>
    <row r="1068" spans="2:10" x14ac:dyDescent="0.25">
      <c r="B1068" s="294">
        <f>'EVOX Top Level BOM'!B472</f>
        <v>0</v>
      </c>
      <c r="C1068" s="296">
        <f>'EVOX Top Level BOM'!C472</f>
        <v>0</v>
      </c>
      <c r="D1068" s="296">
        <f>'EVOX Top Level BOM'!D472</f>
        <v>0</v>
      </c>
      <c r="E1068" s="296">
        <f>'EVOX Top Level BOM'!E472</f>
        <v>0</v>
      </c>
      <c r="F1068" s="296">
        <f>'EVOX Top Level BOM'!F472</f>
        <v>0</v>
      </c>
      <c r="G1068" s="296">
        <f>'EVOX Top Level BOM'!G472</f>
        <v>0</v>
      </c>
      <c r="H1068" s="296">
        <f>'EVOX Top Level BOM'!H472</f>
        <v>0</v>
      </c>
      <c r="I1068" s="294">
        <f>'EVOX Top Level BOM'!J472</f>
        <v>0</v>
      </c>
      <c r="J1068" s="294">
        <f>'EVOX Top Level BOM'!K472</f>
        <v>0</v>
      </c>
    </row>
    <row r="1069" spans="2:10" x14ac:dyDescent="0.25">
      <c r="B1069" s="294">
        <f>'EVOX Top Level BOM'!B473</f>
        <v>0</v>
      </c>
      <c r="C1069" s="296">
        <f>'EVOX Top Level BOM'!C473</f>
        <v>0</v>
      </c>
      <c r="D1069" s="296">
        <f>'EVOX Top Level BOM'!D473</f>
        <v>0</v>
      </c>
      <c r="E1069" s="296">
        <f>'EVOX Top Level BOM'!E473</f>
        <v>0</v>
      </c>
      <c r="F1069" s="296">
        <f>'EVOX Top Level BOM'!F473</f>
        <v>0</v>
      </c>
      <c r="G1069" s="296">
        <f>'EVOX Top Level BOM'!G473</f>
        <v>0</v>
      </c>
      <c r="H1069" s="296">
        <f>'EVOX Top Level BOM'!H473</f>
        <v>0</v>
      </c>
      <c r="I1069" s="294">
        <f>'EVOX Top Level BOM'!J473</f>
        <v>0</v>
      </c>
      <c r="J1069" s="294">
        <f>'EVOX Top Level BOM'!K473</f>
        <v>0</v>
      </c>
    </row>
    <row r="1070" spans="2:10" x14ac:dyDescent="0.25">
      <c r="B1070" s="294">
        <f>'EVOX Top Level BOM'!B474</f>
        <v>0</v>
      </c>
      <c r="C1070" s="296">
        <f>'EVOX Top Level BOM'!C474</f>
        <v>0</v>
      </c>
      <c r="D1070" s="296">
        <f>'EVOX Top Level BOM'!D474</f>
        <v>0</v>
      </c>
      <c r="E1070" s="296">
        <f>'EVOX Top Level BOM'!E474</f>
        <v>0</v>
      </c>
      <c r="F1070" s="296">
        <f>'EVOX Top Level BOM'!F474</f>
        <v>0</v>
      </c>
      <c r="G1070" s="296">
        <f>'EVOX Top Level BOM'!G474</f>
        <v>0</v>
      </c>
      <c r="H1070" s="296">
        <f>'EVOX Top Level BOM'!H474</f>
        <v>0</v>
      </c>
      <c r="I1070" s="294">
        <f>'EVOX Top Level BOM'!J474</f>
        <v>0</v>
      </c>
      <c r="J1070" s="294">
        <f>'EVOX Top Level BOM'!K474</f>
        <v>0</v>
      </c>
    </row>
    <row r="1071" spans="2:10" x14ac:dyDescent="0.25">
      <c r="B1071" s="294">
        <f>'EVOX Top Level BOM'!B475</f>
        <v>0</v>
      </c>
      <c r="C1071" s="296">
        <f>'EVOX Top Level BOM'!C475</f>
        <v>0</v>
      </c>
      <c r="D1071" s="296">
        <f>'EVOX Top Level BOM'!D475</f>
        <v>0</v>
      </c>
      <c r="E1071" s="296">
        <f>'EVOX Top Level BOM'!E475</f>
        <v>0</v>
      </c>
      <c r="F1071" s="296">
        <f>'EVOX Top Level BOM'!F475</f>
        <v>0</v>
      </c>
      <c r="G1071" s="296">
        <f>'EVOX Top Level BOM'!G475</f>
        <v>0</v>
      </c>
      <c r="H1071" s="296">
        <f>'EVOX Top Level BOM'!H475</f>
        <v>0</v>
      </c>
      <c r="I1071" s="294">
        <f>'EVOX Top Level BOM'!J475</f>
        <v>0</v>
      </c>
      <c r="J1071" s="294">
        <f>'EVOX Top Level BOM'!K475</f>
        <v>0</v>
      </c>
    </row>
    <row r="1072" spans="2:10" x14ac:dyDescent="0.25">
      <c r="B1072" s="294">
        <f>'EVOX Top Level BOM'!B476</f>
        <v>0</v>
      </c>
      <c r="C1072" s="296">
        <f>'EVOX Top Level BOM'!C476</f>
        <v>0</v>
      </c>
      <c r="D1072" s="296">
        <f>'EVOX Top Level BOM'!D476</f>
        <v>0</v>
      </c>
      <c r="E1072" s="296">
        <f>'EVOX Top Level BOM'!E476</f>
        <v>0</v>
      </c>
      <c r="F1072" s="296">
        <f>'EVOX Top Level BOM'!F476</f>
        <v>0</v>
      </c>
      <c r="G1072" s="296">
        <f>'EVOX Top Level BOM'!G476</f>
        <v>0</v>
      </c>
      <c r="H1072" s="296">
        <f>'EVOX Top Level BOM'!H476</f>
        <v>0</v>
      </c>
      <c r="I1072" s="294">
        <f>'EVOX Top Level BOM'!J476</f>
        <v>0</v>
      </c>
      <c r="J1072" s="294">
        <f>'EVOX Top Level BOM'!K476</f>
        <v>0</v>
      </c>
    </row>
    <row r="1073" spans="2:10" x14ac:dyDescent="0.25">
      <c r="B1073" s="294">
        <f>'EVOX Top Level BOM'!B477</f>
        <v>0</v>
      </c>
      <c r="C1073" s="296">
        <f>'EVOX Top Level BOM'!C477</f>
        <v>0</v>
      </c>
      <c r="D1073" s="296">
        <f>'EVOX Top Level BOM'!D477</f>
        <v>0</v>
      </c>
      <c r="E1073" s="296">
        <f>'EVOX Top Level BOM'!E477</f>
        <v>0</v>
      </c>
      <c r="F1073" s="296">
        <f>'EVOX Top Level BOM'!F477</f>
        <v>0</v>
      </c>
      <c r="G1073" s="296">
        <f>'EVOX Top Level BOM'!G477</f>
        <v>0</v>
      </c>
      <c r="H1073" s="296">
        <f>'EVOX Top Level BOM'!H477</f>
        <v>0</v>
      </c>
      <c r="I1073" s="294">
        <f>'EVOX Top Level BOM'!J477</f>
        <v>0</v>
      </c>
      <c r="J1073" s="294">
        <f>'EVOX Top Level BOM'!K477</f>
        <v>0</v>
      </c>
    </row>
    <row r="1074" spans="2:10" x14ac:dyDescent="0.25">
      <c r="B1074" s="294">
        <f>'EVOX Top Level BOM'!B478</f>
        <v>0</v>
      </c>
      <c r="C1074" s="296">
        <f>'EVOX Top Level BOM'!C478</f>
        <v>0</v>
      </c>
      <c r="D1074" s="296">
        <f>'EVOX Top Level BOM'!D478</f>
        <v>0</v>
      </c>
      <c r="E1074" s="296">
        <f>'EVOX Top Level BOM'!E478</f>
        <v>0</v>
      </c>
      <c r="F1074" s="296">
        <f>'EVOX Top Level BOM'!F478</f>
        <v>0</v>
      </c>
      <c r="G1074" s="296">
        <f>'EVOX Top Level BOM'!G478</f>
        <v>0</v>
      </c>
      <c r="H1074" s="296">
        <f>'EVOX Top Level BOM'!H478</f>
        <v>0</v>
      </c>
      <c r="I1074" s="294">
        <f>'EVOX Top Level BOM'!J478</f>
        <v>0</v>
      </c>
      <c r="J1074" s="294">
        <f>'EVOX Top Level BOM'!K478</f>
        <v>0</v>
      </c>
    </row>
    <row r="1075" spans="2:10" x14ac:dyDescent="0.25">
      <c r="B1075" s="294">
        <f>'EVOX Top Level BOM'!B479</f>
        <v>0</v>
      </c>
      <c r="C1075" s="296">
        <f>'EVOX Top Level BOM'!C479</f>
        <v>0</v>
      </c>
      <c r="D1075" s="296">
        <f>'EVOX Top Level BOM'!D479</f>
        <v>0</v>
      </c>
      <c r="E1075" s="296">
        <f>'EVOX Top Level BOM'!E479</f>
        <v>0</v>
      </c>
      <c r="F1075" s="296">
        <f>'EVOX Top Level BOM'!F479</f>
        <v>0</v>
      </c>
      <c r="G1075" s="296">
        <f>'EVOX Top Level BOM'!G479</f>
        <v>0</v>
      </c>
      <c r="H1075" s="296">
        <f>'EVOX Top Level BOM'!H479</f>
        <v>0</v>
      </c>
      <c r="I1075" s="294">
        <f>'EVOX Top Level BOM'!J479</f>
        <v>0</v>
      </c>
      <c r="J1075" s="294">
        <f>'EVOX Top Level BOM'!K479</f>
        <v>0</v>
      </c>
    </row>
    <row r="1076" spans="2:10" x14ac:dyDescent="0.25">
      <c r="B1076" s="294">
        <f>'EVOX Top Level BOM'!B480</f>
        <v>0</v>
      </c>
      <c r="C1076" s="296">
        <f>'EVOX Top Level BOM'!C480</f>
        <v>0</v>
      </c>
      <c r="D1076" s="296">
        <f>'EVOX Top Level BOM'!D480</f>
        <v>0</v>
      </c>
      <c r="E1076" s="296">
        <f>'EVOX Top Level BOM'!E480</f>
        <v>0</v>
      </c>
      <c r="F1076" s="296">
        <f>'EVOX Top Level BOM'!F480</f>
        <v>0</v>
      </c>
      <c r="G1076" s="296">
        <f>'EVOX Top Level BOM'!G480</f>
        <v>0</v>
      </c>
      <c r="H1076" s="296">
        <f>'EVOX Top Level BOM'!H480</f>
        <v>0</v>
      </c>
      <c r="I1076" s="294">
        <f>'EVOX Top Level BOM'!J480</f>
        <v>0</v>
      </c>
      <c r="J1076" s="294">
        <f>'EVOX Top Level BOM'!K480</f>
        <v>0</v>
      </c>
    </row>
    <row r="1077" spans="2:10" x14ac:dyDescent="0.25">
      <c r="B1077" s="294">
        <f>'EVOX Top Level BOM'!B481</f>
        <v>0</v>
      </c>
      <c r="C1077" s="296">
        <f>'EVOX Top Level BOM'!C481</f>
        <v>0</v>
      </c>
      <c r="D1077" s="296">
        <f>'EVOX Top Level BOM'!D481</f>
        <v>0</v>
      </c>
      <c r="E1077" s="296">
        <f>'EVOX Top Level BOM'!E481</f>
        <v>0</v>
      </c>
      <c r="F1077" s="296">
        <f>'EVOX Top Level BOM'!F481</f>
        <v>0</v>
      </c>
      <c r="G1077" s="296">
        <f>'EVOX Top Level BOM'!G481</f>
        <v>0</v>
      </c>
      <c r="H1077" s="296">
        <f>'EVOX Top Level BOM'!H481</f>
        <v>0</v>
      </c>
      <c r="I1077" s="294">
        <f>'EVOX Top Level BOM'!J481</f>
        <v>0</v>
      </c>
      <c r="J1077" s="294">
        <f>'EVOX Top Level BOM'!K481</f>
        <v>0</v>
      </c>
    </row>
    <row r="1078" spans="2:10" x14ac:dyDescent="0.25">
      <c r="B1078" s="294">
        <f>'EVOX Top Level BOM'!B482</f>
        <v>0</v>
      </c>
      <c r="C1078" s="296">
        <f>'EVOX Top Level BOM'!C482</f>
        <v>0</v>
      </c>
      <c r="D1078" s="296">
        <f>'EVOX Top Level BOM'!D482</f>
        <v>0</v>
      </c>
      <c r="E1078" s="296">
        <f>'EVOX Top Level BOM'!E482</f>
        <v>0</v>
      </c>
      <c r="F1078" s="296">
        <f>'EVOX Top Level BOM'!F482</f>
        <v>0</v>
      </c>
      <c r="G1078" s="296">
        <f>'EVOX Top Level BOM'!G482</f>
        <v>0</v>
      </c>
      <c r="H1078" s="296">
        <f>'EVOX Top Level BOM'!H482</f>
        <v>0</v>
      </c>
      <c r="I1078" s="294">
        <f>'EVOX Top Level BOM'!J482</f>
        <v>0</v>
      </c>
      <c r="J1078" s="294">
        <f>'EVOX Top Level BOM'!K482</f>
        <v>0</v>
      </c>
    </row>
    <row r="1079" spans="2:10" x14ac:dyDescent="0.25">
      <c r="B1079" s="294">
        <f>'EVOX Top Level BOM'!B483</f>
        <v>0</v>
      </c>
      <c r="C1079" s="296">
        <f>'EVOX Top Level BOM'!C483</f>
        <v>0</v>
      </c>
      <c r="D1079" s="296">
        <f>'EVOX Top Level BOM'!D483</f>
        <v>0</v>
      </c>
      <c r="E1079" s="296">
        <f>'EVOX Top Level BOM'!E483</f>
        <v>0</v>
      </c>
      <c r="F1079" s="296">
        <f>'EVOX Top Level BOM'!F483</f>
        <v>0</v>
      </c>
      <c r="G1079" s="296">
        <f>'EVOX Top Level BOM'!G483</f>
        <v>0</v>
      </c>
      <c r="H1079" s="296">
        <f>'EVOX Top Level BOM'!H483</f>
        <v>0</v>
      </c>
      <c r="I1079" s="294">
        <f>'EVOX Top Level BOM'!J483</f>
        <v>0</v>
      </c>
      <c r="J1079" s="294">
        <f>'EVOX Top Level BOM'!K483</f>
        <v>0</v>
      </c>
    </row>
    <row r="1080" spans="2:10" x14ac:dyDescent="0.25">
      <c r="B1080" s="294">
        <f>'EVOX Top Level BOM'!B484</f>
        <v>0</v>
      </c>
      <c r="C1080" s="296">
        <f>'EVOX Top Level BOM'!C484</f>
        <v>0</v>
      </c>
      <c r="D1080" s="296">
        <f>'EVOX Top Level BOM'!D484</f>
        <v>0</v>
      </c>
      <c r="E1080" s="296">
        <f>'EVOX Top Level BOM'!E484</f>
        <v>0</v>
      </c>
      <c r="F1080" s="296">
        <f>'EVOX Top Level BOM'!F484</f>
        <v>0</v>
      </c>
      <c r="G1080" s="296">
        <f>'EVOX Top Level BOM'!G484</f>
        <v>0</v>
      </c>
      <c r="H1080" s="296">
        <f>'EVOX Top Level BOM'!H484</f>
        <v>0</v>
      </c>
      <c r="I1080" s="294">
        <f>'EVOX Top Level BOM'!J484</f>
        <v>0</v>
      </c>
      <c r="J1080" s="294">
        <f>'EVOX Top Level BOM'!K484</f>
        <v>0</v>
      </c>
    </row>
    <row r="1081" spans="2:10" x14ac:dyDescent="0.25">
      <c r="B1081" s="294">
        <f>'EVOX Top Level BOM'!B485</f>
        <v>0</v>
      </c>
      <c r="C1081" s="296">
        <f>'EVOX Top Level BOM'!C485</f>
        <v>0</v>
      </c>
      <c r="D1081" s="296">
        <f>'EVOX Top Level BOM'!D485</f>
        <v>0</v>
      </c>
      <c r="E1081" s="296">
        <f>'EVOX Top Level BOM'!E485</f>
        <v>0</v>
      </c>
      <c r="F1081" s="296">
        <f>'EVOX Top Level BOM'!F485</f>
        <v>0</v>
      </c>
      <c r="G1081" s="296">
        <f>'EVOX Top Level BOM'!G485</f>
        <v>0</v>
      </c>
      <c r="H1081" s="296">
        <f>'EVOX Top Level BOM'!H485</f>
        <v>0</v>
      </c>
      <c r="I1081" s="294">
        <f>'EVOX Top Level BOM'!J485</f>
        <v>0</v>
      </c>
      <c r="J1081" s="294">
        <f>'EVOX Top Level BOM'!K485</f>
        <v>0</v>
      </c>
    </row>
    <row r="1082" spans="2:10" x14ac:dyDescent="0.25">
      <c r="B1082" s="294">
        <f>'EVOX Top Level BOM'!B486</f>
        <v>0</v>
      </c>
      <c r="C1082" s="296">
        <f>'EVOX Top Level BOM'!C486</f>
        <v>0</v>
      </c>
      <c r="D1082" s="296">
        <f>'EVOX Top Level BOM'!D486</f>
        <v>0</v>
      </c>
      <c r="E1082" s="296">
        <f>'EVOX Top Level BOM'!E486</f>
        <v>0</v>
      </c>
      <c r="F1082" s="296">
        <f>'EVOX Top Level BOM'!F486</f>
        <v>0</v>
      </c>
      <c r="G1082" s="296">
        <f>'EVOX Top Level BOM'!G486</f>
        <v>0</v>
      </c>
      <c r="H1082" s="296">
        <f>'EVOX Top Level BOM'!H486</f>
        <v>0</v>
      </c>
      <c r="I1082" s="294">
        <f>'EVOX Top Level BOM'!J486</f>
        <v>0</v>
      </c>
      <c r="J1082" s="294">
        <f>'EVOX Top Level BOM'!K486</f>
        <v>0</v>
      </c>
    </row>
    <row r="1083" spans="2:10" x14ac:dyDescent="0.25">
      <c r="B1083" s="294">
        <f>'EVOX Top Level BOM'!B487</f>
        <v>0</v>
      </c>
      <c r="C1083" s="296">
        <f>'EVOX Top Level BOM'!C487</f>
        <v>0</v>
      </c>
      <c r="D1083" s="296">
        <f>'EVOX Top Level BOM'!D487</f>
        <v>0</v>
      </c>
      <c r="E1083" s="296">
        <f>'EVOX Top Level BOM'!E487</f>
        <v>0</v>
      </c>
      <c r="F1083" s="296">
        <f>'EVOX Top Level BOM'!F487</f>
        <v>0</v>
      </c>
      <c r="G1083" s="296">
        <f>'EVOX Top Level BOM'!G487</f>
        <v>0</v>
      </c>
      <c r="H1083" s="296">
        <f>'EVOX Top Level BOM'!H487</f>
        <v>0</v>
      </c>
      <c r="I1083" s="294">
        <f>'EVOX Top Level BOM'!J487</f>
        <v>0</v>
      </c>
      <c r="J1083" s="294">
        <f>'EVOX Top Level BOM'!K487</f>
        <v>0</v>
      </c>
    </row>
    <row r="1084" spans="2:10" x14ac:dyDescent="0.25">
      <c r="B1084" s="294">
        <f>'EVOX Top Level BOM'!B488</f>
        <v>0</v>
      </c>
      <c r="C1084" s="296">
        <f>'EVOX Top Level BOM'!C488</f>
        <v>0</v>
      </c>
      <c r="D1084" s="296">
        <f>'EVOX Top Level BOM'!D488</f>
        <v>0</v>
      </c>
      <c r="E1084" s="296">
        <f>'EVOX Top Level BOM'!E488</f>
        <v>0</v>
      </c>
      <c r="F1084" s="296">
        <f>'EVOX Top Level BOM'!F488</f>
        <v>0</v>
      </c>
      <c r="G1084" s="296">
        <f>'EVOX Top Level BOM'!G488</f>
        <v>0</v>
      </c>
      <c r="H1084" s="296">
        <f>'EVOX Top Level BOM'!H488</f>
        <v>0</v>
      </c>
      <c r="I1084" s="294">
        <f>'EVOX Top Level BOM'!J488</f>
        <v>0</v>
      </c>
      <c r="J1084" s="294">
        <f>'EVOX Top Level BOM'!K488</f>
        <v>0</v>
      </c>
    </row>
    <row r="1085" spans="2:10" x14ac:dyDescent="0.25">
      <c r="B1085" s="294">
        <f>'EVOX Top Level BOM'!B489</f>
        <v>0</v>
      </c>
      <c r="C1085" s="296">
        <f>'EVOX Top Level BOM'!C489</f>
        <v>0</v>
      </c>
      <c r="D1085" s="296">
        <f>'EVOX Top Level BOM'!D489</f>
        <v>0</v>
      </c>
      <c r="E1085" s="296">
        <f>'EVOX Top Level BOM'!E489</f>
        <v>0</v>
      </c>
      <c r="F1085" s="296">
        <f>'EVOX Top Level BOM'!F489</f>
        <v>0</v>
      </c>
      <c r="G1085" s="296">
        <f>'EVOX Top Level BOM'!G489</f>
        <v>0</v>
      </c>
      <c r="H1085" s="296">
        <f>'EVOX Top Level BOM'!H489</f>
        <v>0</v>
      </c>
      <c r="I1085" s="294">
        <f>'EVOX Top Level BOM'!J489</f>
        <v>0</v>
      </c>
      <c r="J1085" s="294">
        <f>'EVOX Top Level BOM'!K489</f>
        <v>0</v>
      </c>
    </row>
    <row r="1086" spans="2:10" x14ac:dyDescent="0.25">
      <c r="B1086" s="294">
        <f>'EVOX Top Level BOM'!B490</f>
        <v>0</v>
      </c>
      <c r="C1086" s="296">
        <f>'EVOX Top Level BOM'!C490</f>
        <v>0</v>
      </c>
      <c r="D1086" s="296">
        <f>'EVOX Top Level BOM'!D490</f>
        <v>0</v>
      </c>
      <c r="E1086" s="296">
        <f>'EVOX Top Level BOM'!E490</f>
        <v>0</v>
      </c>
      <c r="F1086" s="296">
        <f>'EVOX Top Level BOM'!F490</f>
        <v>0</v>
      </c>
      <c r="G1086" s="296">
        <f>'EVOX Top Level BOM'!G490</f>
        <v>0</v>
      </c>
      <c r="H1086" s="296">
        <f>'EVOX Top Level BOM'!H490</f>
        <v>0</v>
      </c>
      <c r="I1086" s="294">
        <f>'EVOX Top Level BOM'!J490</f>
        <v>0</v>
      </c>
      <c r="J1086" s="294">
        <f>'EVOX Top Level BOM'!K490</f>
        <v>0</v>
      </c>
    </row>
    <row r="1087" spans="2:10" x14ac:dyDescent="0.25">
      <c r="B1087" s="294">
        <f>'EVOX Top Level BOM'!B491</f>
        <v>0</v>
      </c>
      <c r="C1087" s="296">
        <f>'EVOX Top Level BOM'!C491</f>
        <v>0</v>
      </c>
      <c r="D1087" s="296">
        <f>'EVOX Top Level BOM'!D491</f>
        <v>0</v>
      </c>
      <c r="E1087" s="296">
        <f>'EVOX Top Level BOM'!E491</f>
        <v>0</v>
      </c>
      <c r="F1087" s="296">
        <f>'EVOX Top Level BOM'!F491</f>
        <v>0</v>
      </c>
      <c r="G1087" s="296">
        <f>'EVOX Top Level BOM'!G491</f>
        <v>0</v>
      </c>
      <c r="H1087" s="296">
        <f>'EVOX Top Level BOM'!H491</f>
        <v>0</v>
      </c>
      <c r="I1087" s="294">
        <f>'EVOX Top Level BOM'!J491</f>
        <v>0</v>
      </c>
      <c r="J1087" s="294">
        <f>'EVOX Top Level BOM'!K491</f>
        <v>0</v>
      </c>
    </row>
    <row r="1088" spans="2:10" x14ac:dyDescent="0.25">
      <c r="B1088" s="294">
        <f>'EVOX Top Level BOM'!B492</f>
        <v>0</v>
      </c>
      <c r="C1088" s="296">
        <f>'EVOX Top Level BOM'!C492</f>
        <v>0</v>
      </c>
      <c r="D1088" s="296">
        <f>'EVOX Top Level BOM'!D492</f>
        <v>0</v>
      </c>
      <c r="E1088" s="296">
        <f>'EVOX Top Level BOM'!E492</f>
        <v>0</v>
      </c>
      <c r="F1088" s="296">
        <f>'EVOX Top Level BOM'!F492</f>
        <v>0</v>
      </c>
      <c r="G1088" s="296">
        <f>'EVOX Top Level BOM'!G492</f>
        <v>0</v>
      </c>
      <c r="H1088" s="296">
        <f>'EVOX Top Level BOM'!H492</f>
        <v>0</v>
      </c>
      <c r="I1088" s="294">
        <f>'EVOX Top Level BOM'!J492</f>
        <v>0</v>
      </c>
      <c r="J1088" s="294">
        <f>'EVOX Top Level BOM'!K492</f>
        <v>0</v>
      </c>
    </row>
    <row r="1089" spans="2:10" x14ac:dyDescent="0.25">
      <c r="B1089" s="294">
        <f>'EVOX Top Level BOM'!B493</f>
        <v>0</v>
      </c>
      <c r="C1089" s="296">
        <f>'EVOX Top Level BOM'!C493</f>
        <v>0</v>
      </c>
      <c r="D1089" s="296">
        <f>'EVOX Top Level BOM'!D493</f>
        <v>0</v>
      </c>
      <c r="E1089" s="296">
        <f>'EVOX Top Level BOM'!E493</f>
        <v>0</v>
      </c>
      <c r="F1089" s="296">
        <f>'EVOX Top Level BOM'!F493</f>
        <v>0</v>
      </c>
      <c r="G1089" s="296">
        <f>'EVOX Top Level BOM'!G493</f>
        <v>0</v>
      </c>
      <c r="H1089" s="296">
        <f>'EVOX Top Level BOM'!H493</f>
        <v>0</v>
      </c>
      <c r="I1089" s="294">
        <f>'EVOX Top Level BOM'!J493</f>
        <v>0</v>
      </c>
      <c r="J1089" s="294">
        <f>'EVOX Top Level BOM'!K493</f>
        <v>0</v>
      </c>
    </row>
    <row r="1090" spans="2:10" x14ac:dyDescent="0.25">
      <c r="B1090" s="294">
        <f>'EVOX Top Level BOM'!B494</f>
        <v>0</v>
      </c>
      <c r="C1090" s="296">
        <f>'EVOX Top Level BOM'!C494</f>
        <v>0</v>
      </c>
      <c r="D1090" s="296">
        <f>'EVOX Top Level BOM'!D494</f>
        <v>0</v>
      </c>
      <c r="E1090" s="296">
        <f>'EVOX Top Level BOM'!E494</f>
        <v>0</v>
      </c>
      <c r="F1090" s="296">
        <f>'EVOX Top Level BOM'!F494</f>
        <v>0</v>
      </c>
      <c r="G1090" s="296">
        <f>'EVOX Top Level BOM'!G494</f>
        <v>0</v>
      </c>
      <c r="H1090" s="296">
        <f>'EVOX Top Level BOM'!H494</f>
        <v>0</v>
      </c>
      <c r="I1090" s="294">
        <f>'EVOX Top Level BOM'!J494</f>
        <v>0</v>
      </c>
      <c r="J1090" s="294">
        <f>'EVOX Top Level BOM'!K494</f>
        <v>0</v>
      </c>
    </row>
    <row r="1091" spans="2:10" x14ac:dyDescent="0.25">
      <c r="B1091" s="294">
        <f>'EVOX Top Level BOM'!B495</f>
        <v>0</v>
      </c>
      <c r="C1091" s="296">
        <f>'EVOX Top Level BOM'!C495</f>
        <v>0</v>
      </c>
      <c r="D1091" s="296">
        <f>'EVOX Top Level BOM'!D495</f>
        <v>0</v>
      </c>
      <c r="E1091" s="296">
        <f>'EVOX Top Level BOM'!E495</f>
        <v>0</v>
      </c>
      <c r="F1091" s="296">
        <f>'EVOX Top Level BOM'!F495</f>
        <v>0</v>
      </c>
      <c r="G1091" s="296">
        <f>'EVOX Top Level BOM'!G495</f>
        <v>0</v>
      </c>
      <c r="H1091" s="296">
        <f>'EVOX Top Level BOM'!H495</f>
        <v>0</v>
      </c>
      <c r="I1091" s="294">
        <f>'EVOX Top Level BOM'!J495</f>
        <v>0</v>
      </c>
      <c r="J1091" s="294">
        <f>'EVOX Top Level BOM'!K495</f>
        <v>0</v>
      </c>
    </row>
    <row r="1092" spans="2:10" x14ac:dyDescent="0.25">
      <c r="B1092" s="294">
        <f>'EVOX Top Level BOM'!B496</f>
        <v>0</v>
      </c>
      <c r="C1092" s="296">
        <f>'EVOX Top Level BOM'!C496</f>
        <v>0</v>
      </c>
      <c r="D1092" s="296">
        <f>'EVOX Top Level BOM'!D496</f>
        <v>0</v>
      </c>
      <c r="E1092" s="296">
        <f>'EVOX Top Level BOM'!E496</f>
        <v>0</v>
      </c>
      <c r="F1092" s="296">
        <f>'EVOX Top Level BOM'!F496</f>
        <v>0</v>
      </c>
      <c r="G1092" s="296">
        <f>'EVOX Top Level BOM'!G496</f>
        <v>0</v>
      </c>
      <c r="H1092" s="296">
        <f>'EVOX Top Level BOM'!H496</f>
        <v>0</v>
      </c>
      <c r="I1092" s="294">
        <f>'EVOX Top Level BOM'!J496</f>
        <v>0</v>
      </c>
      <c r="J1092" s="294">
        <f>'EVOX Top Level BOM'!K496</f>
        <v>0</v>
      </c>
    </row>
    <row r="1093" spans="2:10" x14ac:dyDescent="0.25">
      <c r="B1093" s="294">
        <f>'EVOX Top Level BOM'!B497</f>
        <v>0</v>
      </c>
      <c r="C1093" s="296">
        <f>'EVOX Top Level BOM'!C497</f>
        <v>0</v>
      </c>
      <c r="D1093" s="296">
        <f>'EVOX Top Level BOM'!D497</f>
        <v>0</v>
      </c>
      <c r="E1093" s="296">
        <f>'EVOX Top Level BOM'!E497</f>
        <v>0</v>
      </c>
      <c r="F1093" s="296">
        <f>'EVOX Top Level BOM'!F497</f>
        <v>0</v>
      </c>
      <c r="G1093" s="296">
        <f>'EVOX Top Level BOM'!G497</f>
        <v>0</v>
      </c>
      <c r="H1093" s="296">
        <f>'EVOX Top Level BOM'!H497</f>
        <v>0</v>
      </c>
      <c r="I1093" s="294">
        <f>'EVOX Top Level BOM'!J497</f>
        <v>0</v>
      </c>
      <c r="J1093" s="294">
        <f>'EVOX Top Level BOM'!K497</f>
        <v>0</v>
      </c>
    </row>
    <row r="1094" spans="2:10" x14ac:dyDescent="0.25">
      <c r="B1094" s="294">
        <f>'EVOX Top Level BOM'!B498</f>
        <v>0</v>
      </c>
      <c r="C1094" s="296">
        <f>'EVOX Top Level BOM'!C498</f>
        <v>0</v>
      </c>
      <c r="D1094" s="296">
        <f>'EVOX Top Level BOM'!D498</f>
        <v>0</v>
      </c>
      <c r="E1094" s="296">
        <f>'EVOX Top Level BOM'!E498</f>
        <v>0</v>
      </c>
      <c r="F1094" s="296">
        <f>'EVOX Top Level BOM'!F498</f>
        <v>0</v>
      </c>
      <c r="G1094" s="296">
        <f>'EVOX Top Level BOM'!G498</f>
        <v>0</v>
      </c>
      <c r="H1094" s="296">
        <f>'EVOX Top Level BOM'!H498</f>
        <v>0</v>
      </c>
      <c r="I1094" s="294">
        <f>'EVOX Top Level BOM'!J498</f>
        <v>0</v>
      </c>
      <c r="J1094" s="294">
        <f>'EVOX Top Level BOM'!K498</f>
        <v>0</v>
      </c>
    </row>
    <row r="1095" spans="2:10" x14ac:dyDescent="0.25">
      <c r="B1095" s="294">
        <f>'EVOX Top Level BOM'!B499</f>
        <v>0</v>
      </c>
      <c r="C1095" s="296">
        <f>'EVOX Top Level BOM'!C499</f>
        <v>0</v>
      </c>
      <c r="D1095" s="296">
        <f>'EVOX Top Level BOM'!D499</f>
        <v>0</v>
      </c>
      <c r="E1095" s="296">
        <f>'EVOX Top Level BOM'!E499</f>
        <v>0</v>
      </c>
      <c r="F1095" s="296">
        <f>'EVOX Top Level BOM'!F499</f>
        <v>0</v>
      </c>
      <c r="G1095" s="296">
        <f>'EVOX Top Level BOM'!G499</f>
        <v>0</v>
      </c>
      <c r="H1095" s="296">
        <f>'EVOX Top Level BOM'!H499</f>
        <v>0</v>
      </c>
      <c r="I1095" s="294">
        <f>'EVOX Top Level BOM'!J499</f>
        <v>0</v>
      </c>
      <c r="J1095" s="294">
        <f>'EVOX Top Level BOM'!K499</f>
        <v>0</v>
      </c>
    </row>
    <row r="1096" spans="2:10" x14ac:dyDescent="0.25">
      <c r="B1096" s="294">
        <f>'EVOX Top Level BOM'!B500</f>
        <v>0</v>
      </c>
      <c r="C1096" s="296">
        <f>'EVOX Top Level BOM'!C500</f>
        <v>0</v>
      </c>
      <c r="D1096" s="296">
        <f>'EVOX Top Level BOM'!D500</f>
        <v>0</v>
      </c>
      <c r="E1096" s="296">
        <f>'EVOX Top Level BOM'!E500</f>
        <v>0</v>
      </c>
      <c r="F1096" s="296">
        <f>'EVOX Top Level BOM'!F500</f>
        <v>0</v>
      </c>
      <c r="G1096" s="296">
        <f>'EVOX Top Level BOM'!G500</f>
        <v>0</v>
      </c>
      <c r="H1096" s="296">
        <f>'EVOX Top Level BOM'!H500</f>
        <v>0</v>
      </c>
      <c r="I1096" s="294">
        <f>'EVOX Top Level BOM'!J500</f>
        <v>0</v>
      </c>
      <c r="J1096" s="294">
        <f>'EVOX Top Level BOM'!K500</f>
        <v>0</v>
      </c>
    </row>
    <row r="1097" spans="2:10" x14ac:dyDescent="0.25">
      <c r="B1097" s="294">
        <f>'EVOX Top Level BOM'!B501</f>
        <v>0</v>
      </c>
      <c r="C1097" s="296">
        <f>'EVOX Top Level BOM'!C501</f>
        <v>0</v>
      </c>
      <c r="D1097" s="296">
        <f>'EVOX Top Level BOM'!D501</f>
        <v>0</v>
      </c>
      <c r="E1097" s="296">
        <f>'EVOX Top Level BOM'!E501</f>
        <v>0</v>
      </c>
      <c r="F1097" s="296">
        <f>'EVOX Top Level BOM'!F501</f>
        <v>0</v>
      </c>
      <c r="G1097" s="296">
        <f>'EVOX Top Level BOM'!G501</f>
        <v>0</v>
      </c>
      <c r="H1097" s="296">
        <f>'EVOX Top Level BOM'!H501</f>
        <v>0</v>
      </c>
      <c r="I1097" s="294">
        <f>'EVOX Top Level BOM'!J501</f>
        <v>0</v>
      </c>
      <c r="J1097" s="294">
        <f>'EVOX Top Level BOM'!K501</f>
        <v>0</v>
      </c>
    </row>
    <row r="1098" spans="2:10" x14ac:dyDescent="0.25">
      <c r="B1098" s="294">
        <f>'EVOX Top Level BOM'!B502</f>
        <v>0</v>
      </c>
      <c r="C1098" s="296">
        <f>'EVOX Top Level BOM'!C502</f>
        <v>0</v>
      </c>
      <c r="D1098" s="296">
        <f>'EVOX Top Level BOM'!D502</f>
        <v>0</v>
      </c>
      <c r="E1098" s="296">
        <f>'EVOX Top Level BOM'!E502</f>
        <v>0</v>
      </c>
      <c r="F1098" s="296">
        <f>'EVOX Top Level BOM'!F502</f>
        <v>0</v>
      </c>
      <c r="G1098" s="296">
        <f>'EVOX Top Level BOM'!G502</f>
        <v>0</v>
      </c>
      <c r="H1098" s="296">
        <f>'EVOX Top Level BOM'!H502</f>
        <v>0</v>
      </c>
      <c r="I1098" s="294">
        <f>'EVOX Top Level BOM'!J502</f>
        <v>0</v>
      </c>
      <c r="J1098" s="294">
        <f>'EVOX Top Level BOM'!K502</f>
        <v>0</v>
      </c>
    </row>
    <row r="1099" spans="2:10" x14ac:dyDescent="0.25">
      <c r="B1099" s="294">
        <f>'EVOX Top Level BOM'!B503</f>
        <v>0</v>
      </c>
      <c r="C1099" s="296">
        <f>'EVOX Top Level BOM'!C503</f>
        <v>0</v>
      </c>
      <c r="D1099" s="296">
        <f>'EVOX Top Level BOM'!D503</f>
        <v>0</v>
      </c>
      <c r="E1099" s="296">
        <f>'EVOX Top Level BOM'!E503</f>
        <v>0</v>
      </c>
      <c r="F1099" s="296">
        <f>'EVOX Top Level BOM'!F503</f>
        <v>0</v>
      </c>
      <c r="G1099" s="296">
        <f>'EVOX Top Level BOM'!G503</f>
        <v>0</v>
      </c>
      <c r="H1099" s="296">
        <f>'EVOX Top Level BOM'!H503</f>
        <v>0</v>
      </c>
      <c r="I1099" s="294">
        <f>'EVOX Top Level BOM'!J503</f>
        <v>0</v>
      </c>
      <c r="J1099" s="294">
        <f>'EVOX Top Level BOM'!K503</f>
        <v>0</v>
      </c>
    </row>
    <row r="1100" spans="2:10" x14ac:dyDescent="0.25">
      <c r="B1100" s="294">
        <f>'EVOX Top Level BOM'!B504</f>
        <v>0</v>
      </c>
      <c r="C1100" s="296">
        <f>'EVOX Top Level BOM'!C504</f>
        <v>0</v>
      </c>
      <c r="D1100" s="296">
        <f>'EVOX Top Level BOM'!D504</f>
        <v>0</v>
      </c>
      <c r="E1100" s="296">
        <f>'EVOX Top Level BOM'!E504</f>
        <v>0</v>
      </c>
      <c r="F1100" s="296">
        <f>'EVOX Top Level BOM'!F504</f>
        <v>0</v>
      </c>
      <c r="G1100" s="296">
        <f>'EVOX Top Level BOM'!G504</f>
        <v>0</v>
      </c>
      <c r="H1100" s="296">
        <f>'EVOX Top Level BOM'!H504</f>
        <v>0</v>
      </c>
      <c r="I1100" s="294">
        <f>'EVOX Top Level BOM'!J504</f>
        <v>0</v>
      </c>
      <c r="J1100" s="294">
        <f>'EVOX Top Level BOM'!K504</f>
        <v>0</v>
      </c>
    </row>
    <row r="1101" spans="2:10" x14ac:dyDescent="0.25">
      <c r="B1101" s="294">
        <f>'EVOX Top Level BOM'!B505</f>
        <v>0</v>
      </c>
      <c r="C1101" s="296">
        <f>'EVOX Top Level BOM'!C505</f>
        <v>0</v>
      </c>
      <c r="D1101" s="296">
        <f>'EVOX Top Level BOM'!D505</f>
        <v>0</v>
      </c>
      <c r="E1101" s="296">
        <f>'EVOX Top Level BOM'!E505</f>
        <v>0</v>
      </c>
      <c r="F1101" s="296">
        <f>'EVOX Top Level BOM'!F505</f>
        <v>0</v>
      </c>
      <c r="G1101" s="296">
        <f>'EVOX Top Level BOM'!G505</f>
        <v>0</v>
      </c>
      <c r="H1101" s="296">
        <f>'EVOX Top Level BOM'!H505</f>
        <v>0</v>
      </c>
      <c r="I1101" s="294">
        <f>'EVOX Top Level BOM'!J505</f>
        <v>0</v>
      </c>
      <c r="J1101" s="294">
        <f>'EVOX Top Level BOM'!K505</f>
        <v>0</v>
      </c>
    </row>
    <row r="1102" spans="2:10" x14ac:dyDescent="0.25">
      <c r="B1102" s="294">
        <f>'EVOX Top Level BOM'!B506</f>
        <v>0</v>
      </c>
      <c r="C1102" s="296">
        <f>'EVOX Top Level BOM'!C506</f>
        <v>0</v>
      </c>
      <c r="D1102" s="296">
        <f>'EVOX Top Level BOM'!D506</f>
        <v>0</v>
      </c>
      <c r="E1102" s="296">
        <f>'EVOX Top Level BOM'!E506</f>
        <v>0</v>
      </c>
      <c r="F1102" s="296">
        <f>'EVOX Top Level BOM'!F506</f>
        <v>0</v>
      </c>
      <c r="G1102" s="296">
        <f>'EVOX Top Level BOM'!G506</f>
        <v>0</v>
      </c>
      <c r="H1102" s="296">
        <f>'EVOX Top Level BOM'!H506</f>
        <v>0</v>
      </c>
      <c r="I1102" s="294">
        <f>'EVOX Top Level BOM'!J506</f>
        <v>0</v>
      </c>
      <c r="J1102" s="294">
        <f>'EVOX Top Level BOM'!K506</f>
        <v>0</v>
      </c>
    </row>
    <row r="1103" spans="2:10" x14ac:dyDescent="0.25">
      <c r="B1103" s="294">
        <f>'EVOX Top Level BOM'!B507</f>
        <v>0</v>
      </c>
      <c r="C1103" s="296">
        <f>'EVOX Top Level BOM'!C507</f>
        <v>0</v>
      </c>
      <c r="D1103" s="296">
        <f>'EVOX Top Level BOM'!D507</f>
        <v>0</v>
      </c>
      <c r="E1103" s="296">
        <f>'EVOX Top Level BOM'!E507</f>
        <v>0</v>
      </c>
      <c r="F1103" s="296">
        <f>'EVOX Top Level BOM'!F507</f>
        <v>0</v>
      </c>
      <c r="G1103" s="296">
        <f>'EVOX Top Level BOM'!G507</f>
        <v>0</v>
      </c>
      <c r="H1103" s="296">
        <f>'EVOX Top Level BOM'!H507</f>
        <v>0</v>
      </c>
      <c r="I1103" s="294">
        <f>'EVOX Top Level BOM'!J507</f>
        <v>0</v>
      </c>
      <c r="J1103" s="294">
        <f>'EVOX Top Level BOM'!K507</f>
        <v>0</v>
      </c>
    </row>
    <row r="1104" spans="2:10" x14ac:dyDescent="0.25">
      <c r="B1104" s="294">
        <f>'EVOX Top Level BOM'!B508</f>
        <v>0</v>
      </c>
      <c r="C1104" s="296">
        <f>'EVOX Top Level BOM'!C508</f>
        <v>0</v>
      </c>
      <c r="D1104" s="296">
        <f>'EVOX Top Level BOM'!D508</f>
        <v>0</v>
      </c>
      <c r="E1104" s="296">
        <f>'EVOX Top Level BOM'!E508</f>
        <v>0</v>
      </c>
      <c r="F1104" s="296">
        <f>'EVOX Top Level BOM'!F508</f>
        <v>0</v>
      </c>
      <c r="G1104" s="296">
        <f>'EVOX Top Level BOM'!G508</f>
        <v>0</v>
      </c>
      <c r="H1104" s="296">
        <f>'EVOX Top Level BOM'!H508</f>
        <v>0</v>
      </c>
      <c r="I1104" s="294">
        <f>'EVOX Top Level BOM'!J508</f>
        <v>0</v>
      </c>
      <c r="J1104" s="294">
        <f>'EVOX Top Level BOM'!K508</f>
        <v>0</v>
      </c>
    </row>
    <row r="1105" spans="2:10" x14ac:dyDescent="0.25">
      <c r="B1105" s="294">
        <f>'EVOX Top Level BOM'!B509</f>
        <v>0</v>
      </c>
      <c r="C1105" s="296">
        <f>'EVOX Top Level BOM'!C509</f>
        <v>0</v>
      </c>
      <c r="D1105" s="296">
        <f>'EVOX Top Level BOM'!D509</f>
        <v>0</v>
      </c>
      <c r="E1105" s="296">
        <f>'EVOX Top Level BOM'!E509</f>
        <v>0</v>
      </c>
      <c r="F1105" s="296">
        <f>'EVOX Top Level BOM'!F509</f>
        <v>0</v>
      </c>
      <c r="G1105" s="296">
        <f>'EVOX Top Level BOM'!G509</f>
        <v>0</v>
      </c>
      <c r="H1105" s="296">
        <f>'EVOX Top Level BOM'!H509</f>
        <v>0</v>
      </c>
      <c r="I1105" s="294">
        <f>'EVOX Top Level BOM'!J509</f>
        <v>0</v>
      </c>
      <c r="J1105" s="294">
        <f>'EVOX Top Level BOM'!K509</f>
        <v>0</v>
      </c>
    </row>
    <row r="1106" spans="2:10" x14ac:dyDescent="0.25">
      <c r="B1106" s="294">
        <f>'EVOX Top Level BOM'!B510</f>
        <v>0</v>
      </c>
      <c r="C1106" s="296">
        <f>'EVOX Top Level BOM'!C510</f>
        <v>0</v>
      </c>
      <c r="D1106" s="296">
        <f>'EVOX Top Level BOM'!D510</f>
        <v>0</v>
      </c>
      <c r="E1106" s="296">
        <f>'EVOX Top Level BOM'!E510</f>
        <v>0</v>
      </c>
      <c r="F1106" s="296">
        <f>'EVOX Top Level BOM'!F510</f>
        <v>0</v>
      </c>
      <c r="G1106" s="296">
        <f>'EVOX Top Level BOM'!G510</f>
        <v>0</v>
      </c>
      <c r="H1106" s="296">
        <f>'EVOX Top Level BOM'!H510</f>
        <v>0</v>
      </c>
      <c r="I1106" s="294">
        <f>'EVOX Top Level BOM'!J510</f>
        <v>0</v>
      </c>
      <c r="J1106" s="294">
        <f>'EVOX Top Level BOM'!K510</f>
        <v>0</v>
      </c>
    </row>
    <row r="1107" spans="2:10" x14ac:dyDescent="0.25">
      <c r="B1107" s="294">
        <f>'EVOX Top Level BOM'!B511</f>
        <v>0</v>
      </c>
      <c r="C1107" s="296">
        <f>'EVOX Top Level BOM'!C511</f>
        <v>0</v>
      </c>
      <c r="D1107" s="296">
        <f>'EVOX Top Level BOM'!D511</f>
        <v>0</v>
      </c>
      <c r="E1107" s="296">
        <f>'EVOX Top Level BOM'!E511</f>
        <v>0</v>
      </c>
      <c r="F1107" s="296">
        <f>'EVOX Top Level BOM'!F511</f>
        <v>0</v>
      </c>
      <c r="G1107" s="296">
        <f>'EVOX Top Level BOM'!G511</f>
        <v>0</v>
      </c>
      <c r="H1107" s="296">
        <f>'EVOX Top Level BOM'!H511</f>
        <v>0</v>
      </c>
      <c r="I1107" s="294">
        <f>'EVOX Top Level BOM'!J511</f>
        <v>0</v>
      </c>
      <c r="J1107" s="294">
        <f>'EVOX Top Level BOM'!K511</f>
        <v>0</v>
      </c>
    </row>
    <row r="1108" spans="2:10" x14ac:dyDescent="0.25">
      <c r="B1108" s="294">
        <f>'EVOX Top Level BOM'!B512</f>
        <v>0</v>
      </c>
      <c r="C1108" s="296">
        <f>'EVOX Top Level BOM'!C512</f>
        <v>0</v>
      </c>
      <c r="D1108" s="296">
        <f>'EVOX Top Level BOM'!D512</f>
        <v>0</v>
      </c>
      <c r="E1108" s="296">
        <f>'EVOX Top Level BOM'!E512</f>
        <v>0</v>
      </c>
      <c r="F1108" s="296">
        <f>'EVOX Top Level BOM'!F512</f>
        <v>0</v>
      </c>
      <c r="G1108" s="296">
        <f>'EVOX Top Level BOM'!G512</f>
        <v>0</v>
      </c>
      <c r="H1108" s="296">
        <f>'EVOX Top Level BOM'!H512</f>
        <v>0</v>
      </c>
      <c r="I1108" s="294">
        <f>'EVOX Top Level BOM'!J512</f>
        <v>0</v>
      </c>
      <c r="J1108" s="294">
        <f>'EVOX Top Level BOM'!K512</f>
        <v>0</v>
      </c>
    </row>
    <row r="1109" spans="2:10" x14ac:dyDescent="0.25">
      <c r="B1109" s="294">
        <f>'EVOX Top Level BOM'!B513</f>
        <v>0</v>
      </c>
      <c r="C1109" s="296">
        <f>'EVOX Top Level BOM'!C513</f>
        <v>0</v>
      </c>
      <c r="D1109" s="296">
        <f>'EVOX Top Level BOM'!D513</f>
        <v>0</v>
      </c>
      <c r="E1109" s="296">
        <f>'EVOX Top Level BOM'!E513</f>
        <v>0</v>
      </c>
      <c r="F1109" s="296">
        <f>'EVOX Top Level BOM'!F513</f>
        <v>0</v>
      </c>
      <c r="G1109" s="296">
        <f>'EVOX Top Level BOM'!G513</f>
        <v>0</v>
      </c>
      <c r="H1109" s="296">
        <f>'EVOX Top Level BOM'!H513</f>
        <v>0</v>
      </c>
      <c r="I1109" s="294">
        <f>'EVOX Top Level BOM'!J513</f>
        <v>0</v>
      </c>
      <c r="J1109" s="294">
        <f>'EVOX Top Level BOM'!K513</f>
        <v>0</v>
      </c>
    </row>
    <row r="1110" spans="2:10" x14ac:dyDescent="0.25">
      <c r="B1110" s="294">
        <f>'EVOX Top Level BOM'!B514</f>
        <v>0</v>
      </c>
      <c r="C1110" s="296">
        <f>'EVOX Top Level BOM'!C514</f>
        <v>0</v>
      </c>
      <c r="D1110" s="296">
        <f>'EVOX Top Level BOM'!D514</f>
        <v>0</v>
      </c>
      <c r="E1110" s="296">
        <f>'EVOX Top Level BOM'!E514</f>
        <v>0</v>
      </c>
      <c r="F1110" s="296">
        <f>'EVOX Top Level BOM'!F514</f>
        <v>0</v>
      </c>
      <c r="G1110" s="296">
        <f>'EVOX Top Level BOM'!G514</f>
        <v>0</v>
      </c>
      <c r="H1110" s="296">
        <f>'EVOX Top Level BOM'!H514</f>
        <v>0</v>
      </c>
      <c r="I1110" s="294">
        <f>'EVOX Top Level BOM'!J514</f>
        <v>0</v>
      </c>
      <c r="J1110" s="294">
        <f>'EVOX Top Level BOM'!K514</f>
        <v>0</v>
      </c>
    </row>
    <row r="1111" spans="2:10" x14ac:dyDescent="0.25">
      <c r="B1111" s="294">
        <f>'EVOX Top Level BOM'!B515</f>
        <v>0</v>
      </c>
      <c r="C1111" s="296">
        <f>'EVOX Top Level BOM'!C515</f>
        <v>0</v>
      </c>
      <c r="D1111" s="296">
        <f>'EVOX Top Level BOM'!D515</f>
        <v>0</v>
      </c>
      <c r="E1111" s="296">
        <f>'EVOX Top Level BOM'!E515</f>
        <v>0</v>
      </c>
      <c r="F1111" s="296">
        <f>'EVOX Top Level BOM'!F515</f>
        <v>0</v>
      </c>
      <c r="G1111" s="296">
        <f>'EVOX Top Level BOM'!G515</f>
        <v>0</v>
      </c>
      <c r="H1111" s="296">
        <f>'EVOX Top Level BOM'!H515</f>
        <v>0</v>
      </c>
      <c r="I1111" s="294">
        <f>'EVOX Top Level BOM'!J515</f>
        <v>0</v>
      </c>
      <c r="J1111" s="294">
        <f>'EVOX Top Level BOM'!K515</f>
        <v>0</v>
      </c>
    </row>
    <row r="1112" spans="2:10" x14ac:dyDescent="0.25">
      <c r="B1112" s="294">
        <f>'EVOX Top Level BOM'!B516</f>
        <v>0</v>
      </c>
      <c r="C1112" s="296">
        <f>'EVOX Top Level BOM'!C516</f>
        <v>0</v>
      </c>
      <c r="D1112" s="296">
        <f>'EVOX Top Level BOM'!D516</f>
        <v>0</v>
      </c>
      <c r="E1112" s="296">
        <f>'EVOX Top Level BOM'!E516</f>
        <v>0</v>
      </c>
      <c r="F1112" s="296">
        <f>'EVOX Top Level BOM'!F516</f>
        <v>0</v>
      </c>
      <c r="G1112" s="296">
        <f>'EVOX Top Level BOM'!G516</f>
        <v>0</v>
      </c>
      <c r="H1112" s="296">
        <f>'EVOX Top Level BOM'!H516</f>
        <v>0</v>
      </c>
      <c r="I1112" s="294">
        <f>'EVOX Top Level BOM'!J516</f>
        <v>0</v>
      </c>
      <c r="J1112" s="294">
        <f>'EVOX Top Level BOM'!K516</f>
        <v>0</v>
      </c>
    </row>
    <row r="1113" spans="2:10" x14ac:dyDescent="0.25">
      <c r="B1113" s="294">
        <f>'EVOX Top Level BOM'!B517</f>
        <v>0</v>
      </c>
      <c r="C1113" s="296">
        <f>'EVOX Top Level BOM'!C517</f>
        <v>0</v>
      </c>
      <c r="D1113" s="296">
        <f>'EVOX Top Level BOM'!D517</f>
        <v>0</v>
      </c>
      <c r="E1113" s="296">
        <f>'EVOX Top Level BOM'!E517</f>
        <v>0</v>
      </c>
      <c r="F1113" s="296">
        <f>'EVOX Top Level BOM'!F517</f>
        <v>0</v>
      </c>
      <c r="G1113" s="296">
        <f>'EVOX Top Level BOM'!G517</f>
        <v>0</v>
      </c>
      <c r="H1113" s="296">
        <f>'EVOX Top Level BOM'!H517</f>
        <v>0</v>
      </c>
      <c r="I1113" s="294">
        <f>'EVOX Top Level BOM'!J517</f>
        <v>0</v>
      </c>
      <c r="J1113" s="294">
        <f>'EVOX Top Level BOM'!K517</f>
        <v>0</v>
      </c>
    </row>
    <row r="1114" spans="2:10" x14ac:dyDescent="0.25">
      <c r="B1114" s="294">
        <f>'EVOX Top Level BOM'!B518</f>
        <v>0</v>
      </c>
      <c r="C1114" s="296">
        <f>'EVOX Top Level BOM'!C518</f>
        <v>0</v>
      </c>
      <c r="D1114" s="296">
        <f>'EVOX Top Level BOM'!D518</f>
        <v>0</v>
      </c>
      <c r="E1114" s="296">
        <f>'EVOX Top Level BOM'!E518</f>
        <v>0</v>
      </c>
      <c r="F1114" s="296">
        <f>'EVOX Top Level BOM'!F518</f>
        <v>0</v>
      </c>
      <c r="G1114" s="296">
        <f>'EVOX Top Level BOM'!G518</f>
        <v>0</v>
      </c>
      <c r="H1114" s="296">
        <f>'EVOX Top Level BOM'!H518</f>
        <v>0</v>
      </c>
      <c r="I1114" s="294">
        <f>'EVOX Top Level BOM'!J518</f>
        <v>0</v>
      </c>
      <c r="J1114" s="294">
        <f>'EVOX Top Level BOM'!K518</f>
        <v>0</v>
      </c>
    </row>
    <row r="1115" spans="2:10" x14ac:dyDescent="0.25">
      <c r="B1115" s="294">
        <f>'EVOX Top Level BOM'!B519</f>
        <v>0</v>
      </c>
      <c r="C1115" s="296">
        <f>'EVOX Top Level BOM'!C519</f>
        <v>0</v>
      </c>
      <c r="D1115" s="296">
        <f>'EVOX Top Level BOM'!D519</f>
        <v>0</v>
      </c>
      <c r="E1115" s="296">
        <f>'EVOX Top Level BOM'!E519</f>
        <v>0</v>
      </c>
      <c r="F1115" s="296">
        <f>'EVOX Top Level BOM'!F519</f>
        <v>0</v>
      </c>
      <c r="G1115" s="296">
        <f>'EVOX Top Level BOM'!G519</f>
        <v>0</v>
      </c>
      <c r="H1115" s="296">
        <f>'EVOX Top Level BOM'!H519</f>
        <v>0</v>
      </c>
      <c r="I1115" s="294">
        <f>'EVOX Top Level BOM'!J519</f>
        <v>0</v>
      </c>
      <c r="J1115" s="294">
        <f>'EVOX Top Level BOM'!K519</f>
        <v>0</v>
      </c>
    </row>
    <row r="1116" spans="2:10" x14ac:dyDescent="0.25">
      <c r="B1116" s="294">
        <f>'EVOX Top Level BOM'!B520</f>
        <v>0</v>
      </c>
      <c r="C1116" s="296">
        <f>'EVOX Top Level BOM'!C520</f>
        <v>0</v>
      </c>
      <c r="D1116" s="296">
        <f>'EVOX Top Level BOM'!D520</f>
        <v>0</v>
      </c>
      <c r="E1116" s="296">
        <f>'EVOX Top Level BOM'!E520</f>
        <v>0</v>
      </c>
      <c r="F1116" s="296">
        <f>'EVOX Top Level BOM'!F520</f>
        <v>0</v>
      </c>
      <c r="G1116" s="296">
        <f>'EVOX Top Level BOM'!G520</f>
        <v>0</v>
      </c>
      <c r="H1116" s="296">
        <f>'EVOX Top Level BOM'!H520</f>
        <v>0</v>
      </c>
      <c r="I1116" s="294">
        <f>'EVOX Top Level BOM'!J520</f>
        <v>0</v>
      </c>
      <c r="J1116" s="294">
        <f>'EVOX Top Level BOM'!K520</f>
        <v>0</v>
      </c>
    </row>
    <row r="1117" spans="2:10" x14ac:dyDescent="0.25">
      <c r="B1117" s="294">
        <f>'EVOX Top Level BOM'!B521</f>
        <v>0</v>
      </c>
      <c r="C1117" s="296">
        <f>'EVOX Top Level BOM'!C521</f>
        <v>0</v>
      </c>
      <c r="D1117" s="296">
        <f>'EVOX Top Level BOM'!D521</f>
        <v>0</v>
      </c>
      <c r="E1117" s="296">
        <f>'EVOX Top Level BOM'!E521</f>
        <v>0</v>
      </c>
      <c r="F1117" s="296">
        <f>'EVOX Top Level BOM'!F521</f>
        <v>0</v>
      </c>
      <c r="G1117" s="296">
        <f>'EVOX Top Level BOM'!G521</f>
        <v>0</v>
      </c>
      <c r="H1117" s="296">
        <f>'EVOX Top Level BOM'!H521</f>
        <v>0</v>
      </c>
      <c r="I1117" s="294">
        <f>'EVOX Top Level BOM'!J521</f>
        <v>0</v>
      </c>
      <c r="J1117" s="294">
        <f>'EVOX Top Level BOM'!K521</f>
        <v>0</v>
      </c>
    </row>
    <row r="1118" spans="2:10" x14ac:dyDescent="0.25">
      <c r="B1118" s="294">
        <f>'EVOX Top Level BOM'!B522</f>
        <v>0</v>
      </c>
      <c r="C1118" s="296">
        <f>'EVOX Top Level BOM'!C522</f>
        <v>0</v>
      </c>
      <c r="D1118" s="296">
        <f>'EVOX Top Level BOM'!D522</f>
        <v>0</v>
      </c>
      <c r="E1118" s="296">
        <f>'EVOX Top Level BOM'!E522</f>
        <v>0</v>
      </c>
      <c r="F1118" s="296">
        <f>'EVOX Top Level BOM'!F522</f>
        <v>0</v>
      </c>
      <c r="G1118" s="296">
        <f>'EVOX Top Level BOM'!G522</f>
        <v>0</v>
      </c>
      <c r="H1118" s="296">
        <f>'EVOX Top Level BOM'!H522</f>
        <v>0</v>
      </c>
      <c r="I1118" s="294">
        <f>'EVOX Top Level BOM'!J522</f>
        <v>0</v>
      </c>
      <c r="J1118" s="294">
        <f>'EVOX Top Level BOM'!K522</f>
        <v>0</v>
      </c>
    </row>
    <row r="1119" spans="2:10" x14ac:dyDescent="0.25">
      <c r="B1119" s="294">
        <f>'EVOX Top Level BOM'!B523</f>
        <v>0</v>
      </c>
      <c r="C1119" s="296">
        <f>'EVOX Top Level BOM'!C523</f>
        <v>0</v>
      </c>
      <c r="D1119" s="296">
        <f>'EVOX Top Level BOM'!D523</f>
        <v>0</v>
      </c>
      <c r="E1119" s="296">
        <f>'EVOX Top Level BOM'!E523</f>
        <v>0</v>
      </c>
      <c r="F1119" s="296">
        <f>'EVOX Top Level BOM'!F523</f>
        <v>0</v>
      </c>
      <c r="G1119" s="296">
        <f>'EVOX Top Level BOM'!G523</f>
        <v>0</v>
      </c>
      <c r="H1119" s="296">
        <f>'EVOX Top Level BOM'!H523</f>
        <v>0</v>
      </c>
      <c r="I1119" s="294">
        <f>'EVOX Top Level BOM'!J523</f>
        <v>0</v>
      </c>
      <c r="J1119" s="294">
        <f>'EVOX Top Level BOM'!K523</f>
        <v>0</v>
      </c>
    </row>
    <row r="1120" spans="2:10" x14ac:dyDescent="0.25">
      <c r="B1120" s="294">
        <f>'EVOX Top Level BOM'!B524</f>
        <v>0</v>
      </c>
      <c r="C1120" s="296">
        <f>'EVOX Top Level BOM'!C524</f>
        <v>0</v>
      </c>
      <c r="D1120" s="296">
        <f>'EVOX Top Level BOM'!D524</f>
        <v>0</v>
      </c>
      <c r="E1120" s="296">
        <f>'EVOX Top Level BOM'!E524</f>
        <v>0</v>
      </c>
      <c r="F1120" s="296">
        <f>'EVOX Top Level BOM'!F524</f>
        <v>0</v>
      </c>
      <c r="G1120" s="296">
        <f>'EVOX Top Level BOM'!G524</f>
        <v>0</v>
      </c>
      <c r="H1120" s="296">
        <f>'EVOX Top Level BOM'!H524</f>
        <v>0</v>
      </c>
      <c r="I1120" s="294">
        <f>'EVOX Top Level BOM'!J524</f>
        <v>0</v>
      </c>
      <c r="J1120" s="294">
        <f>'EVOX Top Level BOM'!K524</f>
        <v>0</v>
      </c>
    </row>
    <row r="1121" spans="2:10" x14ac:dyDescent="0.25">
      <c r="B1121" s="294">
        <f>'EVOX Top Level BOM'!B525</f>
        <v>0</v>
      </c>
      <c r="C1121" s="296">
        <f>'EVOX Top Level BOM'!C525</f>
        <v>0</v>
      </c>
      <c r="D1121" s="296">
        <f>'EVOX Top Level BOM'!D525</f>
        <v>0</v>
      </c>
      <c r="E1121" s="296">
        <f>'EVOX Top Level BOM'!E525</f>
        <v>0</v>
      </c>
      <c r="F1121" s="296">
        <f>'EVOX Top Level BOM'!F525</f>
        <v>0</v>
      </c>
      <c r="G1121" s="296">
        <f>'EVOX Top Level BOM'!G525</f>
        <v>0</v>
      </c>
      <c r="H1121" s="296">
        <f>'EVOX Top Level BOM'!H525</f>
        <v>0</v>
      </c>
      <c r="I1121" s="294">
        <f>'EVOX Top Level BOM'!J525</f>
        <v>0</v>
      </c>
      <c r="J1121" s="294">
        <f>'EVOX Top Level BOM'!K525</f>
        <v>0</v>
      </c>
    </row>
    <row r="1122" spans="2:10" x14ac:dyDescent="0.25">
      <c r="B1122" s="294">
        <f>'EVOX Top Level BOM'!B526</f>
        <v>0</v>
      </c>
      <c r="C1122" s="296">
        <f>'EVOX Top Level BOM'!C526</f>
        <v>0</v>
      </c>
      <c r="D1122" s="296">
        <f>'EVOX Top Level BOM'!D526</f>
        <v>0</v>
      </c>
      <c r="E1122" s="296">
        <f>'EVOX Top Level BOM'!E526</f>
        <v>0</v>
      </c>
      <c r="F1122" s="296">
        <f>'EVOX Top Level BOM'!F526</f>
        <v>0</v>
      </c>
      <c r="G1122" s="296">
        <f>'EVOX Top Level BOM'!G526</f>
        <v>0</v>
      </c>
      <c r="H1122" s="296">
        <f>'EVOX Top Level BOM'!H526</f>
        <v>0</v>
      </c>
      <c r="I1122" s="294">
        <f>'EVOX Top Level BOM'!J526</f>
        <v>0</v>
      </c>
      <c r="J1122" s="294">
        <f>'EVOX Top Level BOM'!K526</f>
        <v>0</v>
      </c>
    </row>
    <row r="1123" spans="2:10" x14ac:dyDescent="0.25">
      <c r="B1123" s="294">
        <f>'EVOX Top Level BOM'!B527</f>
        <v>0</v>
      </c>
      <c r="C1123" s="296">
        <f>'EVOX Top Level BOM'!C527</f>
        <v>0</v>
      </c>
      <c r="D1123" s="296">
        <f>'EVOX Top Level BOM'!D527</f>
        <v>0</v>
      </c>
      <c r="E1123" s="296">
        <f>'EVOX Top Level BOM'!E527</f>
        <v>0</v>
      </c>
      <c r="F1123" s="296">
        <f>'EVOX Top Level BOM'!F527</f>
        <v>0</v>
      </c>
      <c r="G1123" s="296">
        <f>'EVOX Top Level BOM'!G527</f>
        <v>0</v>
      </c>
      <c r="H1123" s="296">
        <f>'EVOX Top Level BOM'!H527</f>
        <v>0</v>
      </c>
      <c r="I1123" s="294">
        <f>'EVOX Top Level BOM'!J527</f>
        <v>0</v>
      </c>
      <c r="J1123" s="294">
        <f>'EVOX Top Level BOM'!K527</f>
        <v>0</v>
      </c>
    </row>
    <row r="1124" spans="2:10" x14ac:dyDescent="0.25">
      <c r="B1124" s="294">
        <f>'EVOX Top Level BOM'!B528</f>
        <v>0</v>
      </c>
      <c r="C1124" s="296">
        <f>'EVOX Top Level BOM'!C528</f>
        <v>0</v>
      </c>
      <c r="D1124" s="296">
        <f>'EVOX Top Level BOM'!D528</f>
        <v>0</v>
      </c>
      <c r="E1124" s="296">
        <f>'EVOX Top Level BOM'!E528</f>
        <v>0</v>
      </c>
      <c r="F1124" s="296">
        <f>'EVOX Top Level BOM'!F528</f>
        <v>0</v>
      </c>
      <c r="G1124" s="296">
        <f>'EVOX Top Level BOM'!G528</f>
        <v>0</v>
      </c>
      <c r="H1124" s="296">
        <f>'EVOX Top Level BOM'!H528</f>
        <v>0</v>
      </c>
      <c r="I1124" s="294">
        <f>'EVOX Top Level BOM'!J528</f>
        <v>0</v>
      </c>
      <c r="J1124" s="294">
        <f>'EVOX Top Level BOM'!K528</f>
        <v>0</v>
      </c>
    </row>
    <row r="1125" spans="2:10" x14ac:dyDescent="0.25">
      <c r="B1125" s="294">
        <f>'EVOX Top Level BOM'!B529</f>
        <v>0</v>
      </c>
      <c r="C1125" s="296">
        <f>'EVOX Top Level BOM'!C529</f>
        <v>0</v>
      </c>
      <c r="D1125" s="296">
        <f>'EVOX Top Level BOM'!D529</f>
        <v>0</v>
      </c>
      <c r="E1125" s="296">
        <f>'EVOX Top Level BOM'!E529</f>
        <v>0</v>
      </c>
      <c r="F1125" s="296">
        <f>'EVOX Top Level BOM'!F529</f>
        <v>0</v>
      </c>
      <c r="G1125" s="296">
        <f>'EVOX Top Level BOM'!G529</f>
        <v>0</v>
      </c>
      <c r="H1125" s="296">
        <f>'EVOX Top Level BOM'!H529</f>
        <v>0</v>
      </c>
      <c r="I1125" s="294">
        <f>'EVOX Top Level BOM'!J529</f>
        <v>0</v>
      </c>
      <c r="J1125" s="294">
        <f>'EVOX Top Level BOM'!K529</f>
        <v>0</v>
      </c>
    </row>
    <row r="1126" spans="2:10" x14ac:dyDescent="0.25">
      <c r="B1126" s="294">
        <f>'EVOX Top Level BOM'!B530</f>
        <v>0</v>
      </c>
      <c r="C1126" s="296">
        <f>'EVOX Top Level BOM'!C530</f>
        <v>0</v>
      </c>
      <c r="D1126" s="296">
        <f>'EVOX Top Level BOM'!D530</f>
        <v>0</v>
      </c>
      <c r="E1126" s="296">
        <f>'EVOX Top Level BOM'!E530</f>
        <v>0</v>
      </c>
      <c r="F1126" s="296">
        <f>'EVOX Top Level BOM'!F530</f>
        <v>0</v>
      </c>
      <c r="G1126" s="296">
        <f>'EVOX Top Level BOM'!G530</f>
        <v>0</v>
      </c>
      <c r="H1126" s="296">
        <f>'EVOX Top Level BOM'!H530</f>
        <v>0</v>
      </c>
      <c r="I1126" s="294">
        <f>'EVOX Top Level BOM'!J530</f>
        <v>0</v>
      </c>
      <c r="J1126" s="294">
        <f>'EVOX Top Level BOM'!K530</f>
        <v>0</v>
      </c>
    </row>
    <row r="1127" spans="2:10" x14ac:dyDescent="0.25">
      <c r="B1127" s="294">
        <f>'EVOX Top Level BOM'!B531</f>
        <v>0</v>
      </c>
      <c r="C1127" s="296">
        <f>'EVOX Top Level BOM'!C531</f>
        <v>0</v>
      </c>
      <c r="D1127" s="296">
        <f>'EVOX Top Level BOM'!D531</f>
        <v>0</v>
      </c>
      <c r="E1127" s="296">
        <f>'EVOX Top Level BOM'!E531</f>
        <v>0</v>
      </c>
      <c r="F1127" s="296">
        <f>'EVOX Top Level BOM'!F531</f>
        <v>0</v>
      </c>
      <c r="G1127" s="296">
        <f>'EVOX Top Level BOM'!G531</f>
        <v>0</v>
      </c>
      <c r="H1127" s="296">
        <f>'EVOX Top Level BOM'!H531</f>
        <v>0</v>
      </c>
      <c r="I1127" s="294">
        <f>'EVOX Top Level BOM'!J531</f>
        <v>0</v>
      </c>
      <c r="J1127" s="294">
        <f>'EVOX Top Level BOM'!K531</f>
        <v>0</v>
      </c>
    </row>
    <row r="1128" spans="2:10" x14ac:dyDescent="0.25">
      <c r="B1128" s="294">
        <f>'EVOX Top Level BOM'!B532</f>
        <v>0</v>
      </c>
      <c r="C1128" s="296">
        <f>'EVOX Top Level BOM'!C532</f>
        <v>0</v>
      </c>
      <c r="D1128" s="296">
        <f>'EVOX Top Level BOM'!D532</f>
        <v>0</v>
      </c>
      <c r="E1128" s="296">
        <f>'EVOX Top Level BOM'!E532</f>
        <v>0</v>
      </c>
      <c r="F1128" s="296">
        <f>'EVOX Top Level BOM'!F532</f>
        <v>0</v>
      </c>
      <c r="G1128" s="296">
        <f>'EVOX Top Level BOM'!G532</f>
        <v>0</v>
      </c>
      <c r="H1128" s="296">
        <f>'EVOX Top Level BOM'!H532</f>
        <v>0</v>
      </c>
      <c r="I1128" s="294">
        <f>'EVOX Top Level BOM'!J532</f>
        <v>0</v>
      </c>
      <c r="J1128" s="294">
        <f>'EVOX Top Level BOM'!K532</f>
        <v>0</v>
      </c>
    </row>
    <row r="1129" spans="2:10" x14ac:dyDescent="0.25">
      <c r="B1129" s="294">
        <f>'EVOX Top Level BOM'!B533</f>
        <v>0</v>
      </c>
      <c r="C1129" s="296">
        <f>'EVOX Top Level BOM'!C533</f>
        <v>0</v>
      </c>
      <c r="D1129" s="296">
        <f>'EVOX Top Level BOM'!D533</f>
        <v>0</v>
      </c>
      <c r="E1129" s="296">
        <f>'EVOX Top Level BOM'!E533</f>
        <v>0</v>
      </c>
      <c r="F1129" s="296">
        <f>'EVOX Top Level BOM'!F533</f>
        <v>0</v>
      </c>
      <c r="G1129" s="296">
        <f>'EVOX Top Level BOM'!G533</f>
        <v>0</v>
      </c>
      <c r="H1129" s="296">
        <f>'EVOX Top Level BOM'!H533</f>
        <v>0</v>
      </c>
      <c r="I1129" s="294">
        <f>'EVOX Top Level BOM'!J533</f>
        <v>0</v>
      </c>
      <c r="J1129" s="294">
        <f>'EVOX Top Level BOM'!K533</f>
        <v>0</v>
      </c>
    </row>
    <row r="1130" spans="2:10" x14ac:dyDescent="0.25">
      <c r="B1130" s="294">
        <f>'EVOX Top Level BOM'!B534</f>
        <v>0</v>
      </c>
      <c r="C1130" s="296">
        <f>'EVOX Top Level BOM'!C534</f>
        <v>0</v>
      </c>
      <c r="D1130" s="296">
        <f>'EVOX Top Level BOM'!D534</f>
        <v>0</v>
      </c>
      <c r="E1130" s="296">
        <f>'EVOX Top Level BOM'!E534</f>
        <v>0</v>
      </c>
      <c r="F1130" s="296">
        <f>'EVOX Top Level BOM'!F534</f>
        <v>0</v>
      </c>
      <c r="G1130" s="296">
        <f>'EVOX Top Level BOM'!G534</f>
        <v>0</v>
      </c>
      <c r="H1130" s="296">
        <f>'EVOX Top Level BOM'!H534</f>
        <v>0</v>
      </c>
      <c r="I1130" s="294">
        <f>'EVOX Top Level BOM'!J534</f>
        <v>0</v>
      </c>
      <c r="J1130" s="294">
        <f>'EVOX Top Level BOM'!K534</f>
        <v>0</v>
      </c>
    </row>
    <row r="1131" spans="2:10" x14ac:dyDescent="0.25">
      <c r="B1131" s="294">
        <f>'EVOX Top Level BOM'!B535</f>
        <v>0</v>
      </c>
      <c r="C1131" s="296">
        <f>'EVOX Top Level BOM'!C535</f>
        <v>0</v>
      </c>
      <c r="D1131" s="296">
        <f>'EVOX Top Level BOM'!D535</f>
        <v>0</v>
      </c>
      <c r="E1131" s="296">
        <f>'EVOX Top Level BOM'!E535</f>
        <v>0</v>
      </c>
      <c r="F1131" s="296">
        <f>'EVOX Top Level BOM'!F535</f>
        <v>0</v>
      </c>
      <c r="G1131" s="296">
        <f>'EVOX Top Level BOM'!G535</f>
        <v>0</v>
      </c>
      <c r="H1131" s="296">
        <f>'EVOX Top Level BOM'!H535</f>
        <v>0</v>
      </c>
      <c r="I1131" s="294">
        <f>'EVOX Top Level BOM'!J535</f>
        <v>0</v>
      </c>
      <c r="J1131" s="294">
        <f>'EVOX Top Level BOM'!K535</f>
        <v>0</v>
      </c>
    </row>
    <row r="1132" spans="2:10" x14ac:dyDescent="0.25">
      <c r="B1132" s="294">
        <f>'EVOX Top Level BOM'!B536</f>
        <v>0</v>
      </c>
      <c r="C1132" s="296">
        <f>'EVOX Top Level BOM'!C536</f>
        <v>0</v>
      </c>
      <c r="D1132" s="296">
        <f>'EVOX Top Level BOM'!D536</f>
        <v>0</v>
      </c>
      <c r="E1132" s="296">
        <f>'EVOX Top Level BOM'!E536</f>
        <v>0</v>
      </c>
      <c r="F1132" s="296">
        <f>'EVOX Top Level BOM'!F536</f>
        <v>0</v>
      </c>
      <c r="G1132" s="296">
        <f>'EVOX Top Level BOM'!G536</f>
        <v>0</v>
      </c>
      <c r="H1132" s="296">
        <f>'EVOX Top Level BOM'!H536</f>
        <v>0</v>
      </c>
      <c r="I1132" s="294">
        <f>'EVOX Top Level BOM'!J536</f>
        <v>0</v>
      </c>
      <c r="J1132" s="294">
        <f>'EVOX Top Level BOM'!K536</f>
        <v>0</v>
      </c>
    </row>
    <row r="1133" spans="2:10" x14ac:dyDescent="0.25">
      <c r="B1133" s="294">
        <f>'EVOX Top Level BOM'!B537</f>
        <v>0</v>
      </c>
      <c r="C1133" s="296">
        <f>'EVOX Top Level BOM'!C537</f>
        <v>0</v>
      </c>
      <c r="D1133" s="296">
        <f>'EVOX Top Level BOM'!D537</f>
        <v>0</v>
      </c>
      <c r="E1133" s="296">
        <f>'EVOX Top Level BOM'!E537</f>
        <v>0</v>
      </c>
      <c r="F1133" s="296">
        <f>'EVOX Top Level BOM'!F537</f>
        <v>0</v>
      </c>
      <c r="G1133" s="296">
        <f>'EVOX Top Level BOM'!G537</f>
        <v>0</v>
      </c>
      <c r="H1133" s="296">
        <f>'EVOX Top Level BOM'!H537</f>
        <v>0</v>
      </c>
      <c r="I1133" s="294">
        <f>'EVOX Top Level BOM'!J537</f>
        <v>0</v>
      </c>
      <c r="J1133" s="294">
        <f>'EVOX Top Level BOM'!K537</f>
        <v>0</v>
      </c>
    </row>
    <row r="1134" spans="2:10" x14ac:dyDescent="0.25">
      <c r="B1134" s="294">
        <f>'EVOX Top Level BOM'!B538</f>
        <v>0</v>
      </c>
      <c r="C1134" s="296">
        <f>'EVOX Top Level BOM'!C538</f>
        <v>0</v>
      </c>
      <c r="D1134" s="296">
        <f>'EVOX Top Level BOM'!D538</f>
        <v>0</v>
      </c>
      <c r="E1134" s="296">
        <f>'EVOX Top Level BOM'!E538</f>
        <v>0</v>
      </c>
      <c r="F1134" s="296">
        <f>'EVOX Top Level BOM'!F538</f>
        <v>0</v>
      </c>
      <c r="G1134" s="296">
        <f>'EVOX Top Level BOM'!G538</f>
        <v>0</v>
      </c>
      <c r="H1134" s="296">
        <f>'EVOX Top Level BOM'!H538</f>
        <v>0</v>
      </c>
      <c r="I1134" s="294">
        <f>'EVOX Top Level BOM'!J538</f>
        <v>0</v>
      </c>
      <c r="J1134" s="294">
        <f>'EVOX Top Level BOM'!K538</f>
        <v>0</v>
      </c>
    </row>
    <row r="1135" spans="2:10" x14ac:dyDescent="0.25">
      <c r="B1135" s="294">
        <f>'EVOX Top Level BOM'!B539</f>
        <v>0</v>
      </c>
      <c r="C1135" s="296">
        <f>'EVOX Top Level BOM'!C539</f>
        <v>0</v>
      </c>
      <c r="D1135" s="296">
        <f>'EVOX Top Level BOM'!D539</f>
        <v>0</v>
      </c>
      <c r="E1135" s="296">
        <f>'EVOX Top Level BOM'!E539</f>
        <v>0</v>
      </c>
      <c r="F1135" s="296">
        <f>'EVOX Top Level BOM'!F539</f>
        <v>0</v>
      </c>
      <c r="G1135" s="296">
        <f>'EVOX Top Level BOM'!G539</f>
        <v>0</v>
      </c>
      <c r="H1135" s="296">
        <f>'EVOX Top Level BOM'!H539</f>
        <v>0</v>
      </c>
      <c r="I1135" s="294">
        <f>'EVOX Top Level BOM'!J539</f>
        <v>0</v>
      </c>
      <c r="J1135" s="294">
        <f>'EVOX Top Level BOM'!K539</f>
        <v>0</v>
      </c>
    </row>
    <row r="1136" spans="2:10" x14ac:dyDescent="0.25">
      <c r="B1136" s="294">
        <f>'EVOX Top Level BOM'!B540</f>
        <v>0</v>
      </c>
      <c r="C1136" s="296">
        <f>'EVOX Top Level BOM'!C540</f>
        <v>0</v>
      </c>
      <c r="D1136" s="296">
        <f>'EVOX Top Level BOM'!D540</f>
        <v>0</v>
      </c>
      <c r="E1136" s="296">
        <f>'EVOX Top Level BOM'!E540</f>
        <v>0</v>
      </c>
      <c r="F1136" s="296">
        <f>'EVOX Top Level BOM'!F540</f>
        <v>0</v>
      </c>
      <c r="G1136" s="296">
        <f>'EVOX Top Level BOM'!G540</f>
        <v>0</v>
      </c>
      <c r="H1136" s="296">
        <f>'EVOX Top Level BOM'!H540</f>
        <v>0</v>
      </c>
      <c r="I1136" s="294">
        <f>'EVOX Top Level BOM'!J540</f>
        <v>0</v>
      </c>
      <c r="J1136" s="294">
        <f>'EVOX Top Level BOM'!K540</f>
        <v>0</v>
      </c>
    </row>
    <row r="1137" spans="2:10" x14ac:dyDescent="0.25">
      <c r="B1137" s="294">
        <f>'EVOX Top Level BOM'!B541</f>
        <v>0</v>
      </c>
      <c r="C1137" s="296">
        <f>'EVOX Top Level BOM'!C541</f>
        <v>0</v>
      </c>
      <c r="D1137" s="296">
        <f>'EVOX Top Level BOM'!D541</f>
        <v>0</v>
      </c>
      <c r="E1137" s="296">
        <f>'EVOX Top Level BOM'!E541</f>
        <v>0</v>
      </c>
      <c r="F1137" s="296">
        <f>'EVOX Top Level BOM'!F541</f>
        <v>0</v>
      </c>
      <c r="G1137" s="296">
        <f>'EVOX Top Level BOM'!G541</f>
        <v>0</v>
      </c>
      <c r="H1137" s="296">
        <f>'EVOX Top Level BOM'!H541</f>
        <v>0</v>
      </c>
      <c r="I1137" s="294">
        <f>'EVOX Top Level BOM'!J541</f>
        <v>0</v>
      </c>
      <c r="J1137" s="294">
        <f>'EVOX Top Level BOM'!K541</f>
        <v>0</v>
      </c>
    </row>
    <row r="1138" spans="2:10" x14ac:dyDescent="0.25">
      <c r="B1138" s="294">
        <f>'EVOX Top Level BOM'!B542</f>
        <v>0</v>
      </c>
      <c r="C1138" s="296">
        <f>'EVOX Top Level BOM'!C542</f>
        <v>0</v>
      </c>
      <c r="D1138" s="296">
        <f>'EVOX Top Level BOM'!D542</f>
        <v>0</v>
      </c>
      <c r="E1138" s="296">
        <f>'EVOX Top Level BOM'!E542</f>
        <v>0</v>
      </c>
      <c r="F1138" s="296">
        <f>'EVOX Top Level BOM'!F542</f>
        <v>0</v>
      </c>
      <c r="G1138" s="296">
        <f>'EVOX Top Level BOM'!G542</f>
        <v>0</v>
      </c>
      <c r="H1138" s="296">
        <f>'EVOX Top Level BOM'!H542</f>
        <v>0</v>
      </c>
      <c r="I1138" s="294">
        <f>'EVOX Top Level BOM'!J542</f>
        <v>0</v>
      </c>
      <c r="J1138" s="294">
        <f>'EVOX Top Level BOM'!K542</f>
        <v>0</v>
      </c>
    </row>
    <row r="1139" spans="2:10" x14ac:dyDescent="0.25">
      <c r="B1139" s="294">
        <f>'EVOX Top Level BOM'!B543</f>
        <v>0</v>
      </c>
      <c r="C1139" s="296">
        <f>'EVOX Top Level BOM'!C543</f>
        <v>0</v>
      </c>
      <c r="D1139" s="296">
        <f>'EVOX Top Level BOM'!D543</f>
        <v>0</v>
      </c>
      <c r="E1139" s="296">
        <f>'EVOX Top Level BOM'!E543</f>
        <v>0</v>
      </c>
      <c r="F1139" s="296">
        <f>'EVOX Top Level BOM'!F543</f>
        <v>0</v>
      </c>
      <c r="G1139" s="296">
        <f>'EVOX Top Level BOM'!G543</f>
        <v>0</v>
      </c>
      <c r="H1139" s="296">
        <f>'EVOX Top Level BOM'!H543</f>
        <v>0</v>
      </c>
      <c r="I1139" s="294">
        <f>'EVOX Top Level BOM'!J543</f>
        <v>0</v>
      </c>
      <c r="J1139" s="294">
        <f>'EVOX Top Level BOM'!K543</f>
        <v>0</v>
      </c>
    </row>
    <row r="1140" spans="2:10" x14ac:dyDescent="0.25">
      <c r="B1140" s="294">
        <f>'EVOX Top Level BOM'!B544</f>
        <v>0</v>
      </c>
      <c r="C1140" s="296">
        <f>'EVOX Top Level BOM'!C544</f>
        <v>0</v>
      </c>
      <c r="D1140" s="296">
        <f>'EVOX Top Level BOM'!D544</f>
        <v>0</v>
      </c>
      <c r="E1140" s="296">
        <f>'EVOX Top Level BOM'!E544</f>
        <v>0</v>
      </c>
      <c r="F1140" s="296">
        <f>'EVOX Top Level BOM'!F544</f>
        <v>0</v>
      </c>
      <c r="G1140" s="296">
        <f>'EVOX Top Level BOM'!G544</f>
        <v>0</v>
      </c>
      <c r="H1140" s="296">
        <f>'EVOX Top Level BOM'!H544</f>
        <v>0</v>
      </c>
      <c r="I1140" s="294">
        <f>'EVOX Top Level BOM'!J544</f>
        <v>0</v>
      </c>
      <c r="J1140" s="294">
        <f>'EVOX Top Level BOM'!K544</f>
        <v>0</v>
      </c>
    </row>
    <row r="1141" spans="2:10" x14ac:dyDescent="0.25">
      <c r="B1141" s="294">
        <f>'EVOX Top Level BOM'!B545</f>
        <v>0</v>
      </c>
      <c r="C1141" s="296">
        <f>'EVOX Top Level BOM'!C545</f>
        <v>0</v>
      </c>
      <c r="D1141" s="296">
        <f>'EVOX Top Level BOM'!D545</f>
        <v>0</v>
      </c>
      <c r="E1141" s="296">
        <f>'EVOX Top Level BOM'!E545</f>
        <v>0</v>
      </c>
      <c r="F1141" s="296">
        <f>'EVOX Top Level BOM'!F545</f>
        <v>0</v>
      </c>
      <c r="G1141" s="296">
        <f>'EVOX Top Level BOM'!G545</f>
        <v>0</v>
      </c>
      <c r="H1141" s="296">
        <f>'EVOX Top Level BOM'!H545</f>
        <v>0</v>
      </c>
      <c r="I1141" s="294">
        <f>'EVOX Top Level BOM'!J545</f>
        <v>0</v>
      </c>
      <c r="J1141" s="294">
        <f>'EVOX Top Level BOM'!K545</f>
        <v>0</v>
      </c>
    </row>
    <row r="1142" spans="2:10" x14ac:dyDescent="0.25">
      <c r="B1142" s="294">
        <f>'EVOX Top Level BOM'!B546</f>
        <v>0</v>
      </c>
      <c r="C1142" s="296">
        <f>'EVOX Top Level BOM'!C546</f>
        <v>0</v>
      </c>
      <c r="D1142" s="296">
        <f>'EVOX Top Level BOM'!D546</f>
        <v>0</v>
      </c>
      <c r="E1142" s="296">
        <f>'EVOX Top Level BOM'!E546</f>
        <v>0</v>
      </c>
      <c r="F1142" s="296">
        <f>'EVOX Top Level BOM'!F546</f>
        <v>0</v>
      </c>
      <c r="G1142" s="296">
        <f>'EVOX Top Level BOM'!G546</f>
        <v>0</v>
      </c>
      <c r="H1142" s="296">
        <f>'EVOX Top Level BOM'!H546</f>
        <v>0</v>
      </c>
      <c r="I1142" s="294">
        <f>'EVOX Top Level BOM'!J546</f>
        <v>0</v>
      </c>
      <c r="J1142" s="294">
        <f>'EVOX Top Level BOM'!K546</f>
        <v>0</v>
      </c>
    </row>
    <row r="1143" spans="2:10" x14ac:dyDescent="0.25">
      <c r="B1143" s="294">
        <f>'EVOX Top Level BOM'!B547</f>
        <v>0</v>
      </c>
      <c r="C1143" s="296">
        <f>'EVOX Top Level BOM'!C547</f>
        <v>0</v>
      </c>
      <c r="D1143" s="296">
        <f>'EVOX Top Level BOM'!D547</f>
        <v>0</v>
      </c>
      <c r="E1143" s="296">
        <f>'EVOX Top Level BOM'!E547</f>
        <v>0</v>
      </c>
      <c r="F1143" s="296">
        <f>'EVOX Top Level BOM'!F547</f>
        <v>0</v>
      </c>
      <c r="G1143" s="296">
        <f>'EVOX Top Level BOM'!G547</f>
        <v>0</v>
      </c>
      <c r="H1143" s="296">
        <f>'EVOX Top Level BOM'!H547</f>
        <v>0</v>
      </c>
      <c r="I1143" s="294">
        <f>'EVOX Top Level BOM'!J547</f>
        <v>0</v>
      </c>
      <c r="J1143" s="294">
        <f>'EVOX Top Level BOM'!K547</f>
        <v>0</v>
      </c>
    </row>
    <row r="1144" spans="2:10" x14ac:dyDescent="0.25">
      <c r="B1144" s="294">
        <f>'EVOX Top Level BOM'!B548</f>
        <v>0</v>
      </c>
      <c r="C1144" s="296">
        <f>'EVOX Top Level BOM'!C548</f>
        <v>0</v>
      </c>
      <c r="D1144" s="296">
        <f>'EVOX Top Level BOM'!D548</f>
        <v>0</v>
      </c>
      <c r="E1144" s="296">
        <f>'EVOX Top Level BOM'!E548</f>
        <v>0</v>
      </c>
      <c r="F1144" s="296">
        <f>'EVOX Top Level BOM'!F548</f>
        <v>0</v>
      </c>
      <c r="G1144" s="296">
        <f>'EVOX Top Level BOM'!G548</f>
        <v>0</v>
      </c>
      <c r="H1144" s="296">
        <f>'EVOX Top Level BOM'!H548</f>
        <v>0</v>
      </c>
      <c r="I1144" s="294">
        <f>'EVOX Top Level BOM'!J548</f>
        <v>0</v>
      </c>
      <c r="J1144" s="294">
        <f>'EVOX Top Level BOM'!K548</f>
        <v>0</v>
      </c>
    </row>
    <row r="1145" spans="2:10" x14ac:dyDescent="0.25">
      <c r="B1145" s="294">
        <f>'EVOX Top Level BOM'!B549</f>
        <v>0</v>
      </c>
      <c r="C1145" s="296">
        <f>'EVOX Top Level BOM'!C549</f>
        <v>0</v>
      </c>
      <c r="D1145" s="296">
        <f>'EVOX Top Level BOM'!D549</f>
        <v>0</v>
      </c>
      <c r="E1145" s="296">
        <f>'EVOX Top Level BOM'!E549</f>
        <v>0</v>
      </c>
      <c r="F1145" s="296">
        <f>'EVOX Top Level BOM'!F549</f>
        <v>0</v>
      </c>
      <c r="G1145" s="296">
        <f>'EVOX Top Level BOM'!G549</f>
        <v>0</v>
      </c>
      <c r="H1145" s="296">
        <f>'EVOX Top Level BOM'!H549</f>
        <v>0</v>
      </c>
      <c r="I1145" s="294">
        <f>'EVOX Top Level BOM'!J549</f>
        <v>0</v>
      </c>
      <c r="J1145" s="294">
        <f>'EVOX Top Level BOM'!K549</f>
        <v>0</v>
      </c>
    </row>
    <row r="1146" spans="2:10" x14ac:dyDescent="0.25">
      <c r="B1146" s="294">
        <f>'EVOX Top Level BOM'!B550</f>
        <v>0</v>
      </c>
      <c r="C1146" s="296">
        <f>'EVOX Top Level BOM'!C550</f>
        <v>0</v>
      </c>
      <c r="D1146" s="296">
        <f>'EVOX Top Level BOM'!D550</f>
        <v>0</v>
      </c>
      <c r="E1146" s="296">
        <f>'EVOX Top Level BOM'!E550</f>
        <v>0</v>
      </c>
      <c r="F1146" s="296">
        <f>'EVOX Top Level BOM'!F550</f>
        <v>0</v>
      </c>
      <c r="G1146" s="296">
        <f>'EVOX Top Level BOM'!G550</f>
        <v>0</v>
      </c>
      <c r="H1146" s="296">
        <f>'EVOX Top Level BOM'!H550</f>
        <v>0</v>
      </c>
      <c r="I1146" s="294">
        <f>'EVOX Top Level BOM'!J550</f>
        <v>0</v>
      </c>
      <c r="J1146" s="294">
        <f>'EVOX Top Level BOM'!K550</f>
        <v>0</v>
      </c>
    </row>
    <row r="1147" spans="2:10" x14ac:dyDescent="0.25">
      <c r="B1147" s="294">
        <f>'EVOX Top Level BOM'!B551</f>
        <v>0</v>
      </c>
      <c r="C1147" s="296">
        <f>'EVOX Top Level BOM'!C551</f>
        <v>0</v>
      </c>
      <c r="D1147" s="296">
        <f>'EVOX Top Level BOM'!D551</f>
        <v>0</v>
      </c>
      <c r="E1147" s="296">
        <f>'EVOX Top Level BOM'!E551</f>
        <v>0</v>
      </c>
      <c r="F1147" s="296">
        <f>'EVOX Top Level BOM'!F551</f>
        <v>0</v>
      </c>
      <c r="G1147" s="296">
        <f>'EVOX Top Level BOM'!G551</f>
        <v>0</v>
      </c>
      <c r="H1147" s="296">
        <f>'EVOX Top Level BOM'!H551</f>
        <v>0</v>
      </c>
      <c r="I1147" s="294">
        <f>'EVOX Top Level BOM'!J551</f>
        <v>0</v>
      </c>
      <c r="J1147" s="294">
        <f>'EVOX Top Level BOM'!K551</f>
        <v>0</v>
      </c>
    </row>
    <row r="1148" spans="2:10" x14ac:dyDescent="0.25">
      <c r="B1148" s="294">
        <f>'EVOX Top Level BOM'!B552</f>
        <v>0</v>
      </c>
      <c r="C1148" s="296">
        <f>'EVOX Top Level BOM'!C552</f>
        <v>0</v>
      </c>
      <c r="D1148" s="296">
        <f>'EVOX Top Level BOM'!D552</f>
        <v>0</v>
      </c>
      <c r="E1148" s="296">
        <f>'EVOX Top Level BOM'!E552</f>
        <v>0</v>
      </c>
      <c r="F1148" s="296">
        <f>'EVOX Top Level BOM'!F552</f>
        <v>0</v>
      </c>
      <c r="G1148" s="296">
        <f>'EVOX Top Level BOM'!G552</f>
        <v>0</v>
      </c>
      <c r="H1148" s="296">
        <f>'EVOX Top Level BOM'!H552</f>
        <v>0</v>
      </c>
      <c r="I1148" s="294">
        <f>'EVOX Top Level BOM'!J552</f>
        <v>0</v>
      </c>
      <c r="J1148" s="294">
        <f>'EVOX Top Level BOM'!K552</f>
        <v>0</v>
      </c>
    </row>
    <row r="1149" spans="2:10" x14ac:dyDescent="0.25">
      <c r="B1149" s="294">
        <f>'EVOX Top Level BOM'!B553</f>
        <v>0</v>
      </c>
      <c r="C1149" s="296">
        <f>'EVOX Top Level BOM'!C553</f>
        <v>0</v>
      </c>
      <c r="D1149" s="296">
        <f>'EVOX Top Level BOM'!D553</f>
        <v>0</v>
      </c>
      <c r="E1149" s="296">
        <f>'EVOX Top Level BOM'!E553</f>
        <v>0</v>
      </c>
      <c r="F1149" s="296">
        <f>'EVOX Top Level BOM'!F553</f>
        <v>0</v>
      </c>
      <c r="G1149" s="296">
        <f>'EVOX Top Level BOM'!G553</f>
        <v>0</v>
      </c>
      <c r="H1149" s="296">
        <f>'EVOX Top Level BOM'!H553</f>
        <v>0</v>
      </c>
      <c r="I1149" s="294">
        <f>'EVOX Top Level BOM'!J553</f>
        <v>0</v>
      </c>
      <c r="J1149" s="294">
        <f>'EVOX Top Level BOM'!K553</f>
        <v>0</v>
      </c>
    </row>
    <row r="1150" spans="2:10" x14ac:dyDescent="0.25">
      <c r="B1150" s="294">
        <f>'EVOX Top Level BOM'!B554</f>
        <v>0</v>
      </c>
      <c r="C1150" s="296">
        <f>'EVOX Top Level BOM'!C554</f>
        <v>0</v>
      </c>
      <c r="D1150" s="296">
        <f>'EVOX Top Level BOM'!D554</f>
        <v>0</v>
      </c>
      <c r="E1150" s="296">
        <f>'EVOX Top Level BOM'!E554</f>
        <v>0</v>
      </c>
      <c r="F1150" s="296">
        <f>'EVOX Top Level BOM'!F554</f>
        <v>0</v>
      </c>
      <c r="G1150" s="296">
        <f>'EVOX Top Level BOM'!G554</f>
        <v>0</v>
      </c>
      <c r="H1150" s="296">
        <f>'EVOX Top Level BOM'!H554</f>
        <v>0</v>
      </c>
      <c r="I1150" s="294">
        <f>'EVOX Top Level BOM'!J554</f>
        <v>0</v>
      </c>
      <c r="J1150" s="294">
        <f>'EVOX Top Level BOM'!K554</f>
        <v>0</v>
      </c>
    </row>
    <row r="1151" spans="2:10" x14ac:dyDescent="0.25">
      <c r="B1151" s="294">
        <f>'EVOX Top Level BOM'!B555</f>
        <v>0</v>
      </c>
      <c r="C1151" s="296">
        <f>'EVOX Top Level BOM'!C555</f>
        <v>0</v>
      </c>
      <c r="D1151" s="296">
        <f>'EVOX Top Level BOM'!D555</f>
        <v>0</v>
      </c>
      <c r="E1151" s="296">
        <f>'EVOX Top Level BOM'!E555</f>
        <v>0</v>
      </c>
      <c r="F1151" s="296">
        <f>'EVOX Top Level BOM'!F555</f>
        <v>0</v>
      </c>
      <c r="G1151" s="296">
        <f>'EVOX Top Level BOM'!G555</f>
        <v>0</v>
      </c>
      <c r="H1151" s="296">
        <f>'EVOX Top Level BOM'!H555</f>
        <v>0</v>
      </c>
      <c r="I1151" s="294">
        <f>'EVOX Top Level BOM'!J555</f>
        <v>0</v>
      </c>
      <c r="J1151" s="294">
        <f>'EVOX Top Level BOM'!K555</f>
        <v>0</v>
      </c>
    </row>
    <row r="1152" spans="2:10" x14ac:dyDescent="0.25">
      <c r="B1152" s="294">
        <f>'EVOX Top Level BOM'!B556</f>
        <v>0</v>
      </c>
      <c r="C1152" s="296">
        <f>'EVOX Top Level BOM'!C556</f>
        <v>0</v>
      </c>
      <c r="D1152" s="296">
        <f>'EVOX Top Level BOM'!D556</f>
        <v>0</v>
      </c>
      <c r="E1152" s="296">
        <f>'EVOX Top Level BOM'!E556</f>
        <v>0</v>
      </c>
      <c r="F1152" s="296">
        <f>'EVOX Top Level BOM'!F556</f>
        <v>0</v>
      </c>
      <c r="G1152" s="296">
        <f>'EVOX Top Level BOM'!G556</f>
        <v>0</v>
      </c>
      <c r="H1152" s="296">
        <f>'EVOX Top Level BOM'!H556</f>
        <v>0</v>
      </c>
      <c r="I1152" s="294">
        <f>'EVOX Top Level BOM'!J556</f>
        <v>0</v>
      </c>
      <c r="J1152" s="294">
        <f>'EVOX Top Level BOM'!K556</f>
        <v>0</v>
      </c>
    </row>
    <row r="1153" spans="2:10" x14ac:dyDescent="0.25">
      <c r="B1153" s="294">
        <f>'EVOX Top Level BOM'!B557</f>
        <v>0</v>
      </c>
      <c r="C1153" s="296">
        <f>'EVOX Top Level BOM'!C557</f>
        <v>0</v>
      </c>
      <c r="D1153" s="296">
        <f>'EVOX Top Level BOM'!D557</f>
        <v>0</v>
      </c>
      <c r="E1153" s="296">
        <f>'EVOX Top Level BOM'!E557</f>
        <v>0</v>
      </c>
      <c r="F1153" s="296">
        <f>'EVOX Top Level BOM'!F557</f>
        <v>0</v>
      </c>
      <c r="G1153" s="296">
        <f>'EVOX Top Level BOM'!G557</f>
        <v>0</v>
      </c>
      <c r="H1153" s="296">
        <f>'EVOX Top Level BOM'!H557</f>
        <v>0</v>
      </c>
      <c r="I1153" s="294">
        <f>'EVOX Top Level BOM'!J557</f>
        <v>0</v>
      </c>
      <c r="J1153" s="294">
        <f>'EVOX Top Level BOM'!K557</f>
        <v>0</v>
      </c>
    </row>
    <row r="1154" spans="2:10" x14ac:dyDescent="0.25">
      <c r="B1154" s="294">
        <f>'EVOX Top Level BOM'!B558</f>
        <v>0</v>
      </c>
      <c r="C1154" s="296">
        <f>'EVOX Top Level BOM'!C558</f>
        <v>0</v>
      </c>
      <c r="D1154" s="296">
        <f>'EVOX Top Level BOM'!D558</f>
        <v>0</v>
      </c>
      <c r="E1154" s="296">
        <f>'EVOX Top Level BOM'!E558</f>
        <v>0</v>
      </c>
      <c r="F1154" s="296">
        <f>'EVOX Top Level BOM'!F558</f>
        <v>0</v>
      </c>
      <c r="G1154" s="296">
        <f>'EVOX Top Level BOM'!G558</f>
        <v>0</v>
      </c>
      <c r="H1154" s="296">
        <f>'EVOX Top Level BOM'!H558</f>
        <v>0</v>
      </c>
      <c r="I1154" s="294">
        <f>'EVOX Top Level BOM'!J558</f>
        <v>0</v>
      </c>
      <c r="J1154" s="294">
        <f>'EVOX Top Level BOM'!K558</f>
        <v>0</v>
      </c>
    </row>
    <row r="1155" spans="2:10" x14ac:dyDescent="0.25">
      <c r="B1155" s="294">
        <f>'EVOX Top Level BOM'!B559</f>
        <v>0</v>
      </c>
      <c r="C1155" s="296">
        <f>'EVOX Top Level BOM'!C559</f>
        <v>0</v>
      </c>
      <c r="D1155" s="296">
        <f>'EVOX Top Level BOM'!D559</f>
        <v>0</v>
      </c>
      <c r="E1155" s="296">
        <f>'EVOX Top Level BOM'!E559</f>
        <v>0</v>
      </c>
      <c r="F1155" s="296">
        <f>'EVOX Top Level BOM'!F559</f>
        <v>0</v>
      </c>
      <c r="G1155" s="296">
        <f>'EVOX Top Level BOM'!G559</f>
        <v>0</v>
      </c>
      <c r="H1155" s="296">
        <f>'EVOX Top Level BOM'!H559</f>
        <v>0</v>
      </c>
      <c r="I1155" s="294">
        <f>'EVOX Top Level BOM'!J559</f>
        <v>0</v>
      </c>
      <c r="J1155" s="294">
        <f>'EVOX Top Level BOM'!K559</f>
        <v>0</v>
      </c>
    </row>
    <row r="1156" spans="2:10" x14ac:dyDescent="0.25">
      <c r="B1156" s="294">
        <f>'EVOX Top Level BOM'!B560</f>
        <v>0</v>
      </c>
      <c r="C1156" s="296">
        <f>'EVOX Top Level BOM'!C560</f>
        <v>0</v>
      </c>
      <c r="D1156" s="296">
        <f>'EVOX Top Level BOM'!D560</f>
        <v>0</v>
      </c>
      <c r="E1156" s="296">
        <f>'EVOX Top Level BOM'!E560</f>
        <v>0</v>
      </c>
      <c r="F1156" s="296">
        <f>'EVOX Top Level BOM'!F560</f>
        <v>0</v>
      </c>
      <c r="G1156" s="296">
        <f>'EVOX Top Level BOM'!G560</f>
        <v>0</v>
      </c>
      <c r="H1156" s="296">
        <f>'EVOX Top Level BOM'!H560</f>
        <v>0</v>
      </c>
      <c r="I1156" s="294">
        <f>'EVOX Top Level BOM'!J560</f>
        <v>0</v>
      </c>
      <c r="J1156" s="294">
        <f>'EVOX Top Level BOM'!K560</f>
        <v>0</v>
      </c>
    </row>
    <row r="1157" spans="2:10" x14ac:dyDescent="0.25">
      <c r="B1157" s="294">
        <f>'EVOX Top Level BOM'!B561</f>
        <v>0</v>
      </c>
      <c r="C1157" s="296">
        <f>'EVOX Top Level BOM'!C561</f>
        <v>0</v>
      </c>
      <c r="D1157" s="296">
        <f>'EVOX Top Level BOM'!D561</f>
        <v>0</v>
      </c>
      <c r="E1157" s="296">
        <f>'EVOX Top Level BOM'!E561</f>
        <v>0</v>
      </c>
      <c r="F1157" s="296">
        <f>'EVOX Top Level BOM'!F561</f>
        <v>0</v>
      </c>
      <c r="G1157" s="296">
        <f>'EVOX Top Level BOM'!G561</f>
        <v>0</v>
      </c>
      <c r="H1157" s="296">
        <f>'EVOX Top Level BOM'!H561</f>
        <v>0</v>
      </c>
      <c r="I1157" s="294">
        <f>'EVOX Top Level BOM'!J561</f>
        <v>0</v>
      </c>
      <c r="J1157" s="294">
        <f>'EVOX Top Level BOM'!K561</f>
        <v>0</v>
      </c>
    </row>
    <row r="1158" spans="2:10" x14ac:dyDescent="0.25">
      <c r="B1158" s="294">
        <f>'EVOX Top Level BOM'!B562</f>
        <v>0</v>
      </c>
      <c r="C1158" s="296">
        <f>'EVOX Top Level BOM'!C562</f>
        <v>0</v>
      </c>
      <c r="D1158" s="296">
        <f>'EVOX Top Level BOM'!D562</f>
        <v>0</v>
      </c>
      <c r="E1158" s="296">
        <f>'EVOX Top Level BOM'!E562</f>
        <v>0</v>
      </c>
      <c r="F1158" s="296">
        <f>'EVOX Top Level BOM'!F562</f>
        <v>0</v>
      </c>
      <c r="G1158" s="296">
        <f>'EVOX Top Level BOM'!G562</f>
        <v>0</v>
      </c>
      <c r="H1158" s="296">
        <f>'EVOX Top Level BOM'!H562</f>
        <v>0</v>
      </c>
      <c r="I1158" s="294">
        <f>'EVOX Top Level BOM'!J562</f>
        <v>0</v>
      </c>
      <c r="J1158" s="294">
        <f>'EVOX Top Level BOM'!K562</f>
        <v>0</v>
      </c>
    </row>
    <row r="1159" spans="2:10" x14ac:dyDescent="0.25">
      <c r="B1159" s="294">
        <f>'EVOX Top Level BOM'!B563</f>
        <v>0</v>
      </c>
      <c r="C1159" s="296">
        <f>'EVOX Top Level BOM'!C563</f>
        <v>0</v>
      </c>
      <c r="D1159" s="296">
        <f>'EVOX Top Level BOM'!D563</f>
        <v>0</v>
      </c>
      <c r="E1159" s="296">
        <f>'EVOX Top Level BOM'!E563</f>
        <v>0</v>
      </c>
      <c r="F1159" s="296">
        <f>'EVOX Top Level BOM'!F563</f>
        <v>0</v>
      </c>
      <c r="G1159" s="296">
        <f>'EVOX Top Level BOM'!G563</f>
        <v>0</v>
      </c>
      <c r="H1159" s="296">
        <f>'EVOX Top Level BOM'!H563</f>
        <v>0</v>
      </c>
      <c r="I1159" s="294">
        <f>'EVOX Top Level BOM'!J563</f>
        <v>0</v>
      </c>
      <c r="J1159" s="294">
        <f>'EVOX Top Level BOM'!K563</f>
        <v>0</v>
      </c>
    </row>
    <row r="1160" spans="2:10" x14ac:dyDescent="0.25">
      <c r="B1160" s="294">
        <f>'EVOX Top Level BOM'!B564</f>
        <v>0</v>
      </c>
      <c r="C1160" s="296">
        <f>'EVOX Top Level BOM'!C564</f>
        <v>0</v>
      </c>
      <c r="D1160" s="296">
        <f>'EVOX Top Level BOM'!D564</f>
        <v>0</v>
      </c>
      <c r="E1160" s="296">
        <f>'EVOX Top Level BOM'!E564</f>
        <v>0</v>
      </c>
      <c r="F1160" s="296">
        <f>'EVOX Top Level BOM'!F564</f>
        <v>0</v>
      </c>
      <c r="G1160" s="296">
        <f>'EVOX Top Level BOM'!G564</f>
        <v>0</v>
      </c>
      <c r="H1160" s="296">
        <f>'EVOX Top Level BOM'!H564</f>
        <v>0</v>
      </c>
      <c r="I1160" s="294">
        <f>'EVOX Top Level BOM'!J564</f>
        <v>0</v>
      </c>
      <c r="J1160" s="294">
        <f>'EVOX Top Level BOM'!K564</f>
        <v>0</v>
      </c>
    </row>
    <row r="1161" spans="2:10" x14ac:dyDescent="0.25">
      <c r="B1161" s="294">
        <f>'EVOX Top Level BOM'!B565</f>
        <v>0</v>
      </c>
      <c r="C1161" s="296">
        <f>'EVOX Top Level BOM'!C565</f>
        <v>0</v>
      </c>
      <c r="D1161" s="296">
        <f>'EVOX Top Level BOM'!D565</f>
        <v>0</v>
      </c>
      <c r="E1161" s="296">
        <f>'EVOX Top Level BOM'!E565</f>
        <v>0</v>
      </c>
      <c r="F1161" s="296">
        <f>'EVOX Top Level BOM'!F565</f>
        <v>0</v>
      </c>
      <c r="G1161" s="296">
        <f>'EVOX Top Level BOM'!G565</f>
        <v>0</v>
      </c>
      <c r="H1161" s="296">
        <f>'EVOX Top Level BOM'!H565</f>
        <v>0</v>
      </c>
      <c r="I1161" s="294">
        <f>'EVOX Top Level BOM'!J565</f>
        <v>0</v>
      </c>
      <c r="J1161" s="294">
        <f>'EVOX Top Level BOM'!K565</f>
        <v>0</v>
      </c>
    </row>
    <row r="1162" spans="2:10" x14ac:dyDescent="0.25">
      <c r="B1162" s="294">
        <f>'EVOX Top Level BOM'!B566</f>
        <v>0</v>
      </c>
      <c r="C1162" s="296">
        <f>'EVOX Top Level BOM'!C566</f>
        <v>0</v>
      </c>
      <c r="D1162" s="296">
        <f>'EVOX Top Level BOM'!D566</f>
        <v>0</v>
      </c>
      <c r="E1162" s="296">
        <f>'EVOX Top Level BOM'!E566</f>
        <v>0</v>
      </c>
      <c r="F1162" s="296">
        <f>'EVOX Top Level BOM'!F566</f>
        <v>0</v>
      </c>
      <c r="G1162" s="296">
        <f>'EVOX Top Level BOM'!G566</f>
        <v>0</v>
      </c>
      <c r="H1162" s="296">
        <f>'EVOX Top Level BOM'!H566</f>
        <v>0</v>
      </c>
      <c r="I1162" s="294">
        <f>'EVOX Top Level BOM'!J566</f>
        <v>0</v>
      </c>
      <c r="J1162" s="294">
        <f>'EVOX Top Level BOM'!K566</f>
        <v>0</v>
      </c>
    </row>
    <row r="1163" spans="2:10" x14ac:dyDescent="0.25">
      <c r="B1163" s="294">
        <f>'EVOX Top Level BOM'!B567</f>
        <v>0</v>
      </c>
      <c r="C1163" s="296">
        <f>'EVOX Top Level BOM'!C567</f>
        <v>0</v>
      </c>
      <c r="D1163" s="296">
        <f>'EVOX Top Level BOM'!D567</f>
        <v>0</v>
      </c>
      <c r="E1163" s="296">
        <f>'EVOX Top Level BOM'!E567</f>
        <v>0</v>
      </c>
      <c r="F1163" s="296">
        <f>'EVOX Top Level BOM'!F567</f>
        <v>0</v>
      </c>
      <c r="G1163" s="296">
        <f>'EVOX Top Level BOM'!G567</f>
        <v>0</v>
      </c>
      <c r="H1163" s="296">
        <f>'EVOX Top Level BOM'!H567</f>
        <v>0</v>
      </c>
      <c r="I1163" s="294">
        <f>'EVOX Top Level BOM'!J567</f>
        <v>0</v>
      </c>
      <c r="J1163" s="294">
        <f>'EVOX Top Level BOM'!K567</f>
        <v>0</v>
      </c>
    </row>
    <row r="1164" spans="2:10" x14ac:dyDescent="0.25">
      <c r="B1164" s="294">
        <f>'EVOX Top Level BOM'!B568</f>
        <v>0</v>
      </c>
      <c r="C1164" s="296">
        <f>'EVOX Top Level BOM'!C568</f>
        <v>0</v>
      </c>
      <c r="D1164" s="296">
        <f>'EVOX Top Level BOM'!D568</f>
        <v>0</v>
      </c>
      <c r="E1164" s="296">
        <f>'EVOX Top Level BOM'!E568</f>
        <v>0</v>
      </c>
      <c r="F1164" s="296">
        <f>'EVOX Top Level BOM'!F568</f>
        <v>0</v>
      </c>
      <c r="G1164" s="296">
        <f>'EVOX Top Level BOM'!G568</f>
        <v>0</v>
      </c>
      <c r="H1164" s="296">
        <f>'EVOX Top Level BOM'!H568</f>
        <v>0</v>
      </c>
      <c r="I1164" s="294">
        <f>'EVOX Top Level BOM'!J568</f>
        <v>0</v>
      </c>
      <c r="J1164" s="294">
        <f>'EVOX Top Level BOM'!K568</f>
        <v>0</v>
      </c>
    </row>
    <row r="1165" spans="2:10" x14ac:dyDescent="0.25">
      <c r="B1165" s="294">
        <f>'EVOX Top Level BOM'!B569</f>
        <v>0</v>
      </c>
      <c r="C1165" s="296">
        <f>'EVOX Top Level BOM'!C569</f>
        <v>0</v>
      </c>
      <c r="D1165" s="296">
        <f>'EVOX Top Level BOM'!D569</f>
        <v>0</v>
      </c>
      <c r="E1165" s="296">
        <f>'EVOX Top Level BOM'!E569</f>
        <v>0</v>
      </c>
      <c r="F1165" s="296">
        <f>'EVOX Top Level BOM'!F569</f>
        <v>0</v>
      </c>
      <c r="G1165" s="296">
        <f>'EVOX Top Level BOM'!G569</f>
        <v>0</v>
      </c>
      <c r="H1165" s="296">
        <f>'EVOX Top Level BOM'!H569</f>
        <v>0</v>
      </c>
      <c r="I1165" s="294">
        <f>'EVOX Top Level BOM'!J569</f>
        <v>0</v>
      </c>
      <c r="J1165" s="294">
        <f>'EVOX Top Level BOM'!K569</f>
        <v>0</v>
      </c>
    </row>
    <row r="1166" spans="2:10" x14ac:dyDescent="0.25">
      <c r="B1166" s="294">
        <f>'EVOX Top Level BOM'!B570</f>
        <v>0</v>
      </c>
      <c r="C1166" s="296">
        <f>'EVOX Top Level BOM'!C570</f>
        <v>0</v>
      </c>
      <c r="D1166" s="296">
        <f>'EVOX Top Level BOM'!D570</f>
        <v>0</v>
      </c>
      <c r="E1166" s="296">
        <f>'EVOX Top Level BOM'!E570</f>
        <v>0</v>
      </c>
      <c r="F1166" s="296">
        <f>'EVOX Top Level BOM'!F570</f>
        <v>0</v>
      </c>
      <c r="G1166" s="296">
        <f>'EVOX Top Level BOM'!G570</f>
        <v>0</v>
      </c>
      <c r="H1166" s="296">
        <f>'EVOX Top Level BOM'!H570</f>
        <v>0</v>
      </c>
      <c r="I1166" s="294">
        <f>'EVOX Top Level BOM'!J570</f>
        <v>0</v>
      </c>
      <c r="J1166" s="294">
        <f>'EVOX Top Level BOM'!K570</f>
        <v>0</v>
      </c>
    </row>
    <row r="1167" spans="2:10" x14ac:dyDescent="0.25">
      <c r="B1167" s="294">
        <f>'EVOX Top Level BOM'!B571</f>
        <v>0</v>
      </c>
      <c r="C1167" s="296">
        <f>'EVOX Top Level BOM'!C571</f>
        <v>0</v>
      </c>
      <c r="D1167" s="296">
        <f>'EVOX Top Level BOM'!D571</f>
        <v>0</v>
      </c>
      <c r="E1167" s="296">
        <f>'EVOX Top Level BOM'!E571</f>
        <v>0</v>
      </c>
      <c r="F1167" s="296">
        <f>'EVOX Top Level BOM'!F571</f>
        <v>0</v>
      </c>
      <c r="G1167" s="296">
        <f>'EVOX Top Level BOM'!G571</f>
        <v>0</v>
      </c>
      <c r="H1167" s="296">
        <f>'EVOX Top Level BOM'!H571</f>
        <v>0</v>
      </c>
      <c r="I1167" s="294">
        <f>'EVOX Top Level BOM'!J571</f>
        <v>0</v>
      </c>
      <c r="J1167" s="294">
        <f>'EVOX Top Level BOM'!K571</f>
        <v>0</v>
      </c>
    </row>
    <row r="1168" spans="2:10" x14ac:dyDescent="0.25">
      <c r="B1168" s="294">
        <f>'EVOX Top Level BOM'!B572</f>
        <v>0</v>
      </c>
      <c r="C1168" s="296">
        <f>'EVOX Top Level BOM'!C572</f>
        <v>0</v>
      </c>
      <c r="D1168" s="296">
        <f>'EVOX Top Level BOM'!D572</f>
        <v>0</v>
      </c>
      <c r="E1168" s="296">
        <f>'EVOX Top Level BOM'!E572</f>
        <v>0</v>
      </c>
      <c r="F1168" s="296">
        <f>'EVOX Top Level BOM'!F572</f>
        <v>0</v>
      </c>
      <c r="G1168" s="296">
        <f>'EVOX Top Level BOM'!G572</f>
        <v>0</v>
      </c>
      <c r="H1168" s="296">
        <f>'EVOX Top Level BOM'!H572</f>
        <v>0</v>
      </c>
      <c r="I1168" s="294">
        <f>'EVOX Top Level BOM'!J572</f>
        <v>0</v>
      </c>
      <c r="J1168" s="294">
        <f>'EVOX Top Level BOM'!K572</f>
        <v>0</v>
      </c>
    </row>
    <row r="1169" spans="2:10" x14ac:dyDescent="0.25">
      <c r="B1169" s="294">
        <f>'EVOX Top Level BOM'!B573</f>
        <v>0</v>
      </c>
      <c r="C1169" s="296">
        <f>'EVOX Top Level BOM'!C573</f>
        <v>0</v>
      </c>
      <c r="D1169" s="296">
        <f>'EVOX Top Level BOM'!D573</f>
        <v>0</v>
      </c>
      <c r="E1169" s="296">
        <f>'EVOX Top Level BOM'!E573</f>
        <v>0</v>
      </c>
      <c r="F1169" s="296">
        <f>'EVOX Top Level BOM'!F573</f>
        <v>0</v>
      </c>
      <c r="G1169" s="296">
        <f>'EVOX Top Level BOM'!G573</f>
        <v>0</v>
      </c>
      <c r="H1169" s="296">
        <f>'EVOX Top Level BOM'!H573</f>
        <v>0</v>
      </c>
      <c r="I1169" s="294">
        <f>'EVOX Top Level BOM'!J573</f>
        <v>0</v>
      </c>
      <c r="J1169" s="294">
        <f>'EVOX Top Level BOM'!K573</f>
        <v>0</v>
      </c>
    </row>
    <row r="1170" spans="2:10" x14ac:dyDescent="0.25">
      <c r="B1170" s="294">
        <f>'EVOX Top Level BOM'!B574</f>
        <v>0</v>
      </c>
      <c r="C1170" s="296">
        <f>'EVOX Top Level BOM'!C574</f>
        <v>0</v>
      </c>
      <c r="D1170" s="296">
        <f>'EVOX Top Level BOM'!D574</f>
        <v>0</v>
      </c>
      <c r="E1170" s="296">
        <f>'EVOX Top Level BOM'!E574</f>
        <v>0</v>
      </c>
      <c r="F1170" s="296">
        <f>'EVOX Top Level BOM'!F574</f>
        <v>0</v>
      </c>
      <c r="G1170" s="296">
        <f>'EVOX Top Level BOM'!G574</f>
        <v>0</v>
      </c>
      <c r="H1170" s="296">
        <f>'EVOX Top Level BOM'!H574</f>
        <v>0</v>
      </c>
      <c r="I1170" s="294">
        <f>'EVOX Top Level BOM'!J574</f>
        <v>0</v>
      </c>
      <c r="J1170" s="294">
        <f>'EVOX Top Level BOM'!K574</f>
        <v>0</v>
      </c>
    </row>
    <row r="1171" spans="2:10" x14ac:dyDescent="0.25">
      <c r="B1171" s="294">
        <f>'EVOX Top Level BOM'!B575</f>
        <v>0</v>
      </c>
      <c r="C1171" s="296">
        <f>'EVOX Top Level BOM'!C575</f>
        <v>0</v>
      </c>
      <c r="D1171" s="296">
        <f>'EVOX Top Level BOM'!D575</f>
        <v>0</v>
      </c>
      <c r="E1171" s="296">
        <f>'EVOX Top Level BOM'!E575</f>
        <v>0</v>
      </c>
      <c r="F1171" s="296">
        <f>'EVOX Top Level BOM'!F575</f>
        <v>0</v>
      </c>
      <c r="G1171" s="296">
        <f>'EVOX Top Level BOM'!G575</f>
        <v>0</v>
      </c>
      <c r="H1171" s="296">
        <f>'EVOX Top Level BOM'!H575</f>
        <v>0</v>
      </c>
      <c r="I1171" s="294">
        <f>'EVOX Top Level BOM'!J575</f>
        <v>0</v>
      </c>
      <c r="J1171" s="294">
        <f>'EVOX Top Level BOM'!K575</f>
        <v>0</v>
      </c>
    </row>
    <row r="1172" spans="2:10" x14ac:dyDescent="0.25">
      <c r="B1172" s="294">
        <f>'EVOX Top Level BOM'!B576</f>
        <v>0</v>
      </c>
      <c r="C1172" s="296">
        <f>'EVOX Top Level BOM'!C576</f>
        <v>0</v>
      </c>
      <c r="D1172" s="296">
        <f>'EVOX Top Level BOM'!D576</f>
        <v>0</v>
      </c>
      <c r="E1172" s="296">
        <f>'EVOX Top Level BOM'!E576</f>
        <v>0</v>
      </c>
      <c r="F1172" s="296">
        <f>'EVOX Top Level BOM'!F576</f>
        <v>0</v>
      </c>
      <c r="G1172" s="296">
        <f>'EVOX Top Level BOM'!G576</f>
        <v>0</v>
      </c>
      <c r="H1172" s="296">
        <f>'EVOX Top Level BOM'!H576</f>
        <v>0</v>
      </c>
      <c r="I1172" s="294">
        <f>'EVOX Top Level BOM'!J576</f>
        <v>0</v>
      </c>
      <c r="J1172" s="294">
        <f>'EVOX Top Level BOM'!K576</f>
        <v>0</v>
      </c>
    </row>
    <row r="1173" spans="2:10" x14ac:dyDescent="0.25">
      <c r="B1173" s="294">
        <f>'EVOX Top Level BOM'!B577</f>
        <v>0</v>
      </c>
      <c r="C1173" s="296">
        <f>'EVOX Top Level BOM'!C577</f>
        <v>0</v>
      </c>
      <c r="D1173" s="296">
        <f>'EVOX Top Level BOM'!D577</f>
        <v>0</v>
      </c>
      <c r="E1173" s="296">
        <f>'EVOX Top Level BOM'!E577</f>
        <v>0</v>
      </c>
      <c r="F1173" s="296">
        <f>'EVOX Top Level BOM'!F577</f>
        <v>0</v>
      </c>
      <c r="G1173" s="296">
        <f>'EVOX Top Level BOM'!G577</f>
        <v>0</v>
      </c>
      <c r="H1173" s="296">
        <f>'EVOX Top Level BOM'!H577</f>
        <v>0</v>
      </c>
      <c r="I1173" s="294">
        <f>'EVOX Top Level BOM'!J577</f>
        <v>0</v>
      </c>
      <c r="J1173" s="294">
        <f>'EVOX Top Level BOM'!K577</f>
        <v>0</v>
      </c>
    </row>
    <row r="1174" spans="2:10" x14ac:dyDescent="0.25">
      <c r="B1174" s="294">
        <f>'EVOX Top Level BOM'!B578</f>
        <v>0</v>
      </c>
      <c r="C1174" s="296">
        <f>'EVOX Top Level BOM'!C578</f>
        <v>0</v>
      </c>
      <c r="D1174" s="296">
        <f>'EVOX Top Level BOM'!D578</f>
        <v>0</v>
      </c>
      <c r="E1174" s="296">
        <f>'EVOX Top Level BOM'!E578</f>
        <v>0</v>
      </c>
      <c r="F1174" s="296">
        <f>'EVOX Top Level BOM'!F578</f>
        <v>0</v>
      </c>
      <c r="G1174" s="296">
        <f>'EVOX Top Level BOM'!G578</f>
        <v>0</v>
      </c>
      <c r="H1174" s="296">
        <f>'EVOX Top Level BOM'!H578</f>
        <v>0</v>
      </c>
      <c r="I1174" s="294">
        <f>'EVOX Top Level BOM'!J578</f>
        <v>0</v>
      </c>
      <c r="J1174" s="294">
        <f>'EVOX Top Level BOM'!K578</f>
        <v>0</v>
      </c>
    </row>
    <row r="1175" spans="2:10" x14ac:dyDescent="0.25">
      <c r="B1175" s="294">
        <f>'EVOX Top Level BOM'!B579</f>
        <v>0</v>
      </c>
      <c r="C1175" s="296">
        <f>'EVOX Top Level BOM'!C579</f>
        <v>0</v>
      </c>
      <c r="D1175" s="296">
        <f>'EVOX Top Level BOM'!D579</f>
        <v>0</v>
      </c>
      <c r="E1175" s="296">
        <f>'EVOX Top Level BOM'!E579</f>
        <v>0</v>
      </c>
      <c r="F1175" s="296">
        <f>'EVOX Top Level BOM'!F579</f>
        <v>0</v>
      </c>
      <c r="G1175" s="296">
        <f>'EVOX Top Level BOM'!G579</f>
        <v>0</v>
      </c>
      <c r="H1175" s="296">
        <f>'EVOX Top Level BOM'!H579</f>
        <v>0</v>
      </c>
      <c r="I1175" s="294">
        <f>'EVOX Top Level BOM'!J579</f>
        <v>0</v>
      </c>
      <c r="J1175" s="294">
        <f>'EVOX Top Level BOM'!K579</f>
        <v>0</v>
      </c>
    </row>
    <row r="1176" spans="2:10" x14ac:dyDescent="0.25">
      <c r="B1176" s="294">
        <f>'EVOX Top Level BOM'!B580</f>
        <v>0</v>
      </c>
      <c r="C1176" s="296">
        <f>'EVOX Top Level BOM'!C580</f>
        <v>0</v>
      </c>
      <c r="D1176" s="296">
        <f>'EVOX Top Level BOM'!D580</f>
        <v>0</v>
      </c>
      <c r="E1176" s="296">
        <f>'EVOX Top Level BOM'!E580</f>
        <v>0</v>
      </c>
      <c r="F1176" s="296">
        <f>'EVOX Top Level BOM'!F580</f>
        <v>0</v>
      </c>
      <c r="G1176" s="296">
        <f>'EVOX Top Level BOM'!G580</f>
        <v>0</v>
      </c>
      <c r="H1176" s="296">
        <f>'EVOX Top Level BOM'!H580</f>
        <v>0</v>
      </c>
      <c r="I1176" s="294">
        <f>'EVOX Top Level BOM'!J580</f>
        <v>0</v>
      </c>
      <c r="J1176" s="294">
        <f>'EVOX Top Level BOM'!K580</f>
        <v>0</v>
      </c>
    </row>
    <row r="1177" spans="2:10" x14ac:dyDescent="0.25">
      <c r="B1177" s="294">
        <f>'EVOX Top Level BOM'!B581</f>
        <v>0</v>
      </c>
      <c r="C1177" s="296">
        <f>'EVOX Top Level BOM'!C581</f>
        <v>0</v>
      </c>
      <c r="D1177" s="296">
        <f>'EVOX Top Level BOM'!D581</f>
        <v>0</v>
      </c>
      <c r="E1177" s="296">
        <f>'EVOX Top Level BOM'!E581</f>
        <v>0</v>
      </c>
      <c r="F1177" s="296">
        <f>'EVOX Top Level BOM'!F581</f>
        <v>0</v>
      </c>
      <c r="G1177" s="296">
        <f>'EVOX Top Level BOM'!G581</f>
        <v>0</v>
      </c>
      <c r="H1177" s="296">
        <f>'EVOX Top Level BOM'!H581</f>
        <v>0</v>
      </c>
      <c r="I1177" s="294">
        <f>'EVOX Top Level BOM'!J581</f>
        <v>0</v>
      </c>
      <c r="J1177" s="294">
        <f>'EVOX Top Level BOM'!K581</f>
        <v>0</v>
      </c>
    </row>
    <row r="1178" spans="2:10" x14ac:dyDescent="0.25">
      <c r="B1178" s="294">
        <f>'EVOX Top Level BOM'!B582</f>
        <v>0</v>
      </c>
      <c r="C1178" s="296">
        <f>'EVOX Top Level BOM'!C582</f>
        <v>0</v>
      </c>
      <c r="D1178" s="296">
        <f>'EVOX Top Level BOM'!D582</f>
        <v>0</v>
      </c>
      <c r="E1178" s="296">
        <f>'EVOX Top Level BOM'!E582</f>
        <v>0</v>
      </c>
      <c r="F1178" s="296">
        <f>'EVOX Top Level BOM'!F582</f>
        <v>0</v>
      </c>
      <c r="G1178" s="296">
        <f>'EVOX Top Level BOM'!G582</f>
        <v>0</v>
      </c>
      <c r="H1178" s="296">
        <f>'EVOX Top Level BOM'!H582</f>
        <v>0</v>
      </c>
      <c r="I1178" s="294">
        <f>'EVOX Top Level BOM'!J582</f>
        <v>0</v>
      </c>
      <c r="J1178" s="294">
        <f>'EVOX Top Level BOM'!K582</f>
        <v>0</v>
      </c>
    </row>
    <row r="1179" spans="2:10" x14ac:dyDescent="0.25">
      <c r="B1179" s="294">
        <f>'EVOX Top Level BOM'!B583</f>
        <v>0</v>
      </c>
      <c r="C1179" s="296">
        <f>'EVOX Top Level BOM'!C583</f>
        <v>0</v>
      </c>
      <c r="D1179" s="296">
        <f>'EVOX Top Level BOM'!D583</f>
        <v>0</v>
      </c>
      <c r="E1179" s="296">
        <f>'EVOX Top Level BOM'!E583</f>
        <v>0</v>
      </c>
      <c r="F1179" s="296">
        <f>'EVOX Top Level BOM'!F583</f>
        <v>0</v>
      </c>
      <c r="G1179" s="296">
        <f>'EVOX Top Level BOM'!G583</f>
        <v>0</v>
      </c>
      <c r="H1179" s="296">
        <f>'EVOX Top Level BOM'!H583</f>
        <v>0</v>
      </c>
      <c r="I1179" s="294">
        <f>'EVOX Top Level BOM'!J583</f>
        <v>0</v>
      </c>
      <c r="J1179" s="294">
        <f>'EVOX Top Level BOM'!K583</f>
        <v>0</v>
      </c>
    </row>
    <row r="1180" spans="2:10" x14ac:dyDescent="0.25">
      <c r="B1180" s="294">
        <f>'EVOX Top Level BOM'!B584</f>
        <v>0</v>
      </c>
      <c r="C1180" s="296">
        <f>'EVOX Top Level BOM'!C584</f>
        <v>0</v>
      </c>
      <c r="D1180" s="296">
        <f>'EVOX Top Level BOM'!D584</f>
        <v>0</v>
      </c>
      <c r="E1180" s="296">
        <f>'EVOX Top Level BOM'!E584</f>
        <v>0</v>
      </c>
      <c r="F1180" s="296">
        <f>'EVOX Top Level BOM'!F584</f>
        <v>0</v>
      </c>
      <c r="G1180" s="296">
        <f>'EVOX Top Level BOM'!G584</f>
        <v>0</v>
      </c>
      <c r="H1180" s="296">
        <f>'EVOX Top Level BOM'!H584</f>
        <v>0</v>
      </c>
      <c r="I1180" s="294">
        <f>'EVOX Top Level BOM'!J584</f>
        <v>0</v>
      </c>
      <c r="J1180" s="294">
        <f>'EVOX Top Level BOM'!K584</f>
        <v>0</v>
      </c>
    </row>
    <row r="1181" spans="2:10" x14ac:dyDescent="0.25">
      <c r="B1181" s="294">
        <f>'EVOX Top Level BOM'!B585</f>
        <v>0</v>
      </c>
      <c r="C1181" s="296">
        <f>'EVOX Top Level BOM'!C585</f>
        <v>0</v>
      </c>
      <c r="D1181" s="296">
        <f>'EVOX Top Level BOM'!D585</f>
        <v>0</v>
      </c>
      <c r="E1181" s="296">
        <f>'EVOX Top Level BOM'!E585</f>
        <v>0</v>
      </c>
      <c r="F1181" s="296">
        <f>'EVOX Top Level BOM'!F585</f>
        <v>0</v>
      </c>
      <c r="G1181" s="296">
        <f>'EVOX Top Level BOM'!G585</f>
        <v>0</v>
      </c>
      <c r="H1181" s="296">
        <f>'EVOX Top Level BOM'!H585</f>
        <v>0</v>
      </c>
      <c r="I1181" s="294">
        <f>'EVOX Top Level BOM'!J585</f>
        <v>0</v>
      </c>
      <c r="J1181" s="294">
        <f>'EVOX Top Level BOM'!K585</f>
        <v>0</v>
      </c>
    </row>
    <row r="1182" spans="2:10" x14ac:dyDescent="0.25">
      <c r="B1182" s="294">
        <f>'EVOX Top Level BOM'!B586</f>
        <v>0</v>
      </c>
      <c r="C1182" s="296">
        <f>'EVOX Top Level BOM'!C586</f>
        <v>0</v>
      </c>
      <c r="D1182" s="296">
        <f>'EVOX Top Level BOM'!D586</f>
        <v>0</v>
      </c>
      <c r="E1182" s="296">
        <f>'EVOX Top Level BOM'!E586</f>
        <v>0</v>
      </c>
      <c r="F1182" s="296">
        <f>'EVOX Top Level BOM'!F586</f>
        <v>0</v>
      </c>
      <c r="G1182" s="296">
        <f>'EVOX Top Level BOM'!G586</f>
        <v>0</v>
      </c>
      <c r="H1182" s="296">
        <f>'EVOX Top Level BOM'!H586</f>
        <v>0</v>
      </c>
      <c r="I1182" s="294">
        <f>'EVOX Top Level BOM'!J586</f>
        <v>0</v>
      </c>
      <c r="J1182" s="294">
        <f>'EVOX Top Level BOM'!K586</f>
        <v>0</v>
      </c>
    </row>
    <row r="1183" spans="2:10" x14ac:dyDescent="0.25">
      <c r="B1183" s="294">
        <f>'EVOX Top Level BOM'!B587</f>
        <v>0</v>
      </c>
      <c r="C1183" s="296">
        <f>'EVOX Top Level BOM'!C587</f>
        <v>0</v>
      </c>
      <c r="D1183" s="296">
        <f>'EVOX Top Level BOM'!D587</f>
        <v>0</v>
      </c>
      <c r="E1183" s="296">
        <f>'EVOX Top Level BOM'!E587</f>
        <v>0</v>
      </c>
      <c r="F1183" s="296">
        <f>'EVOX Top Level BOM'!F587</f>
        <v>0</v>
      </c>
      <c r="G1183" s="296">
        <f>'EVOX Top Level BOM'!G587</f>
        <v>0</v>
      </c>
      <c r="H1183" s="296">
        <f>'EVOX Top Level BOM'!H587</f>
        <v>0</v>
      </c>
      <c r="I1183" s="294">
        <f>'EVOX Top Level BOM'!J587</f>
        <v>0</v>
      </c>
      <c r="J1183" s="294">
        <f>'EVOX Top Level BOM'!K587</f>
        <v>0</v>
      </c>
    </row>
    <row r="1184" spans="2:10" x14ac:dyDescent="0.25">
      <c r="B1184" s="294">
        <f>'EVOX Top Level BOM'!B588</f>
        <v>0</v>
      </c>
      <c r="C1184" s="296">
        <f>'EVOX Top Level BOM'!C588</f>
        <v>0</v>
      </c>
      <c r="D1184" s="296">
        <f>'EVOX Top Level BOM'!D588</f>
        <v>0</v>
      </c>
      <c r="E1184" s="296">
        <f>'EVOX Top Level BOM'!E588</f>
        <v>0</v>
      </c>
      <c r="F1184" s="296">
        <f>'EVOX Top Level BOM'!F588</f>
        <v>0</v>
      </c>
      <c r="G1184" s="296">
        <f>'EVOX Top Level BOM'!G588</f>
        <v>0</v>
      </c>
      <c r="H1184" s="296">
        <f>'EVOX Top Level BOM'!H588</f>
        <v>0</v>
      </c>
      <c r="I1184" s="294">
        <f>'EVOX Top Level BOM'!J588</f>
        <v>0</v>
      </c>
      <c r="J1184" s="294">
        <f>'EVOX Top Level BOM'!K588</f>
        <v>0</v>
      </c>
    </row>
    <row r="1185" spans="2:10" x14ac:dyDescent="0.25">
      <c r="B1185" s="294">
        <f>'EVOX Top Level BOM'!B589</f>
        <v>0</v>
      </c>
      <c r="C1185" s="296">
        <f>'EVOX Top Level BOM'!C589</f>
        <v>0</v>
      </c>
      <c r="D1185" s="296">
        <f>'EVOX Top Level BOM'!D589</f>
        <v>0</v>
      </c>
      <c r="E1185" s="296">
        <f>'EVOX Top Level BOM'!E589</f>
        <v>0</v>
      </c>
      <c r="F1185" s="296">
        <f>'EVOX Top Level BOM'!F589</f>
        <v>0</v>
      </c>
      <c r="G1185" s="296">
        <f>'EVOX Top Level BOM'!G589</f>
        <v>0</v>
      </c>
      <c r="H1185" s="296">
        <f>'EVOX Top Level BOM'!H589</f>
        <v>0</v>
      </c>
      <c r="I1185" s="294">
        <f>'EVOX Top Level BOM'!J589</f>
        <v>0</v>
      </c>
      <c r="J1185" s="294">
        <f>'EVOX Top Level BOM'!K589</f>
        <v>0</v>
      </c>
    </row>
    <row r="1186" spans="2:10" x14ac:dyDescent="0.25">
      <c r="B1186" s="294">
        <f>'EVOX Top Level BOM'!B590</f>
        <v>0</v>
      </c>
      <c r="C1186" s="296">
        <f>'EVOX Top Level BOM'!C590</f>
        <v>0</v>
      </c>
      <c r="D1186" s="296">
        <f>'EVOX Top Level BOM'!D590</f>
        <v>0</v>
      </c>
      <c r="E1186" s="296">
        <f>'EVOX Top Level BOM'!E590</f>
        <v>0</v>
      </c>
      <c r="F1186" s="296">
        <f>'EVOX Top Level BOM'!F590</f>
        <v>0</v>
      </c>
      <c r="G1186" s="296">
        <f>'EVOX Top Level BOM'!G590</f>
        <v>0</v>
      </c>
      <c r="H1186" s="296">
        <f>'EVOX Top Level BOM'!H590</f>
        <v>0</v>
      </c>
      <c r="I1186" s="294">
        <f>'EVOX Top Level BOM'!J590</f>
        <v>0</v>
      </c>
      <c r="J1186" s="294">
        <f>'EVOX Top Level BOM'!K590</f>
        <v>0</v>
      </c>
    </row>
    <row r="1187" spans="2:10" x14ac:dyDescent="0.25">
      <c r="B1187" s="294">
        <f>'EVOX Top Level BOM'!B591</f>
        <v>0</v>
      </c>
      <c r="C1187" s="296">
        <f>'EVOX Top Level BOM'!C591</f>
        <v>0</v>
      </c>
      <c r="D1187" s="296">
        <f>'EVOX Top Level BOM'!D591</f>
        <v>0</v>
      </c>
      <c r="E1187" s="296">
        <f>'EVOX Top Level BOM'!E591</f>
        <v>0</v>
      </c>
      <c r="F1187" s="296">
        <f>'EVOX Top Level BOM'!F591</f>
        <v>0</v>
      </c>
      <c r="G1187" s="296">
        <f>'EVOX Top Level BOM'!G591</f>
        <v>0</v>
      </c>
      <c r="H1187" s="296">
        <f>'EVOX Top Level BOM'!H591</f>
        <v>0</v>
      </c>
      <c r="I1187" s="294">
        <f>'EVOX Top Level BOM'!J591</f>
        <v>0</v>
      </c>
      <c r="J1187" s="294">
        <f>'EVOX Top Level BOM'!K591</f>
        <v>0</v>
      </c>
    </row>
    <row r="1188" spans="2:10" x14ac:dyDescent="0.25">
      <c r="B1188" s="294">
        <f>'EVOX Top Level BOM'!B592</f>
        <v>0</v>
      </c>
      <c r="C1188" s="296">
        <f>'EVOX Top Level BOM'!C592</f>
        <v>0</v>
      </c>
      <c r="D1188" s="296">
        <f>'EVOX Top Level BOM'!D592</f>
        <v>0</v>
      </c>
      <c r="E1188" s="296">
        <f>'EVOX Top Level BOM'!E592</f>
        <v>0</v>
      </c>
      <c r="F1188" s="296">
        <f>'EVOX Top Level BOM'!F592</f>
        <v>0</v>
      </c>
      <c r="G1188" s="296">
        <f>'EVOX Top Level BOM'!G592</f>
        <v>0</v>
      </c>
      <c r="H1188" s="296">
        <f>'EVOX Top Level BOM'!H592</f>
        <v>0</v>
      </c>
      <c r="I1188" s="294">
        <f>'EVOX Top Level BOM'!J592</f>
        <v>0</v>
      </c>
      <c r="J1188" s="294">
        <f>'EVOX Top Level BOM'!K592</f>
        <v>0</v>
      </c>
    </row>
    <row r="1189" spans="2:10" x14ac:dyDescent="0.25">
      <c r="B1189" s="294">
        <f>'EVOX Top Level BOM'!B593</f>
        <v>0</v>
      </c>
      <c r="C1189" s="296">
        <f>'EVOX Top Level BOM'!C593</f>
        <v>0</v>
      </c>
      <c r="D1189" s="296">
        <f>'EVOX Top Level BOM'!D593</f>
        <v>0</v>
      </c>
      <c r="E1189" s="296">
        <f>'EVOX Top Level BOM'!E593</f>
        <v>0</v>
      </c>
      <c r="F1189" s="296">
        <f>'EVOX Top Level BOM'!F593</f>
        <v>0</v>
      </c>
      <c r="G1189" s="296">
        <f>'EVOX Top Level BOM'!G593</f>
        <v>0</v>
      </c>
      <c r="H1189" s="296">
        <f>'EVOX Top Level BOM'!H593</f>
        <v>0</v>
      </c>
      <c r="I1189" s="294">
        <f>'EVOX Top Level BOM'!J593</f>
        <v>0</v>
      </c>
      <c r="J1189" s="294">
        <f>'EVOX Top Level BOM'!K593</f>
        <v>0</v>
      </c>
    </row>
    <row r="1190" spans="2:10" x14ac:dyDescent="0.25">
      <c r="B1190" s="294">
        <f>'EVOX Top Level BOM'!B594</f>
        <v>0</v>
      </c>
      <c r="C1190" s="296">
        <f>'EVOX Top Level BOM'!C594</f>
        <v>0</v>
      </c>
      <c r="D1190" s="296">
        <f>'EVOX Top Level BOM'!D594</f>
        <v>0</v>
      </c>
      <c r="E1190" s="296">
        <f>'EVOX Top Level BOM'!E594</f>
        <v>0</v>
      </c>
      <c r="F1190" s="296">
        <f>'EVOX Top Level BOM'!F594</f>
        <v>0</v>
      </c>
      <c r="G1190" s="296">
        <f>'EVOX Top Level BOM'!G594</f>
        <v>0</v>
      </c>
      <c r="H1190" s="296">
        <f>'EVOX Top Level BOM'!H594</f>
        <v>0</v>
      </c>
      <c r="I1190" s="294">
        <f>'EVOX Top Level BOM'!J594</f>
        <v>0</v>
      </c>
      <c r="J1190" s="294">
        <f>'EVOX Top Level BOM'!K594</f>
        <v>0</v>
      </c>
    </row>
    <row r="1191" spans="2:10" x14ac:dyDescent="0.25">
      <c r="B1191" s="294">
        <f>'EVOX Top Level BOM'!B595</f>
        <v>0</v>
      </c>
      <c r="C1191" s="296">
        <f>'EVOX Top Level BOM'!C595</f>
        <v>0</v>
      </c>
      <c r="D1191" s="296">
        <f>'EVOX Top Level BOM'!D595</f>
        <v>0</v>
      </c>
      <c r="E1191" s="296">
        <f>'EVOX Top Level BOM'!E595</f>
        <v>0</v>
      </c>
      <c r="F1191" s="296">
        <f>'EVOX Top Level BOM'!F595</f>
        <v>0</v>
      </c>
      <c r="G1191" s="296">
        <f>'EVOX Top Level BOM'!G595</f>
        <v>0</v>
      </c>
      <c r="H1191" s="296">
        <f>'EVOX Top Level BOM'!H595</f>
        <v>0</v>
      </c>
      <c r="I1191" s="294">
        <f>'EVOX Top Level BOM'!J595</f>
        <v>0</v>
      </c>
      <c r="J1191" s="294">
        <f>'EVOX Top Level BOM'!K595</f>
        <v>0</v>
      </c>
    </row>
    <row r="1192" spans="2:10" x14ac:dyDescent="0.25">
      <c r="B1192" s="294">
        <f>'EVOX Top Level BOM'!B596</f>
        <v>0</v>
      </c>
      <c r="C1192" s="296">
        <f>'EVOX Top Level BOM'!C596</f>
        <v>0</v>
      </c>
      <c r="D1192" s="296">
        <f>'EVOX Top Level BOM'!D596</f>
        <v>0</v>
      </c>
      <c r="E1192" s="296">
        <f>'EVOX Top Level BOM'!E596</f>
        <v>0</v>
      </c>
      <c r="F1192" s="296">
        <f>'EVOX Top Level BOM'!F596</f>
        <v>0</v>
      </c>
      <c r="G1192" s="296">
        <f>'EVOX Top Level BOM'!G596</f>
        <v>0</v>
      </c>
      <c r="H1192" s="296">
        <f>'EVOX Top Level BOM'!H596</f>
        <v>0</v>
      </c>
      <c r="I1192" s="294">
        <f>'EVOX Top Level BOM'!J596</f>
        <v>0</v>
      </c>
      <c r="J1192" s="294">
        <f>'EVOX Top Level BOM'!K596</f>
        <v>0</v>
      </c>
    </row>
    <row r="1193" spans="2:10" x14ac:dyDescent="0.25">
      <c r="B1193" s="294">
        <f>'EVOX Top Level BOM'!B597</f>
        <v>0</v>
      </c>
      <c r="C1193" s="296">
        <f>'EVOX Top Level BOM'!C597</f>
        <v>0</v>
      </c>
      <c r="D1193" s="296">
        <f>'EVOX Top Level BOM'!D597</f>
        <v>0</v>
      </c>
      <c r="E1193" s="296">
        <f>'EVOX Top Level BOM'!E597</f>
        <v>0</v>
      </c>
      <c r="F1193" s="296">
        <f>'EVOX Top Level BOM'!F597</f>
        <v>0</v>
      </c>
      <c r="G1193" s="296">
        <f>'EVOX Top Level BOM'!G597</f>
        <v>0</v>
      </c>
      <c r="H1193" s="296">
        <f>'EVOX Top Level BOM'!H597</f>
        <v>0</v>
      </c>
      <c r="I1193" s="294">
        <f>'EVOX Top Level BOM'!J597</f>
        <v>0</v>
      </c>
      <c r="J1193" s="294">
        <f>'EVOX Top Level BOM'!K597</f>
        <v>0</v>
      </c>
    </row>
    <row r="1194" spans="2:10" x14ac:dyDescent="0.25">
      <c r="B1194" s="294">
        <f>'EVOX Top Level BOM'!B598</f>
        <v>0</v>
      </c>
      <c r="C1194" s="296">
        <f>'EVOX Top Level BOM'!C598</f>
        <v>0</v>
      </c>
      <c r="D1194" s="296">
        <f>'EVOX Top Level BOM'!D598</f>
        <v>0</v>
      </c>
      <c r="E1194" s="296">
        <f>'EVOX Top Level BOM'!E598</f>
        <v>0</v>
      </c>
      <c r="F1194" s="296">
        <f>'EVOX Top Level BOM'!F598</f>
        <v>0</v>
      </c>
      <c r="G1194" s="296">
        <f>'EVOX Top Level BOM'!G598</f>
        <v>0</v>
      </c>
      <c r="H1194" s="296">
        <f>'EVOX Top Level BOM'!H598</f>
        <v>0</v>
      </c>
      <c r="I1194" s="294">
        <f>'EVOX Top Level BOM'!J598</f>
        <v>0</v>
      </c>
      <c r="J1194" s="294">
        <f>'EVOX Top Level BOM'!K598</f>
        <v>0</v>
      </c>
    </row>
    <row r="1195" spans="2:10" x14ac:dyDescent="0.25">
      <c r="B1195" s="294">
        <f>'EVOX Top Level BOM'!B599</f>
        <v>0</v>
      </c>
      <c r="C1195" s="296">
        <f>'EVOX Top Level BOM'!C599</f>
        <v>0</v>
      </c>
      <c r="D1195" s="296">
        <f>'EVOX Top Level BOM'!D599</f>
        <v>0</v>
      </c>
      <c r="E1195" s="296">
        <f>'EVOX Top Level BOM'!E599</f>
        <v>0</v>
      </c>
      <c r="F1195" s="296">
        <f>'EVOX Top Level BOM'!F599</f>
        <v>0</v>
      </c>
      <c r="G1195" s="296">
        <f>'EVOX Top Level BOM'!G599</f>
        <v>0</v>
      </c>
      <c r="H1195" s="296">
        <f>'EVOX Top Level BOM'!H599</f>
        <v>0</v>
      </c>
      <c r="I1195" s="294">
        <f>'EVOX Top Level BOM'!J599</f>
        <v>0</v>
      </c>
      <c r="J1195" s="294">
        <f>'EVOX Top Level BOM'!K599</f>
        <v>0</v>
      </c>
    </row>
    <row r="1196" spans="2:10" x14ac:dyDescent="0.25">
      <c r="B1196" s="294">
        <f>'EVOX Top Level BOM'!B600</f>
        <v>0</v>
      </c>
      <c r="C1196" s="296">
        <f>'EVOX Top Level BOM'!C600</f>
        <v>0</v>
      </c>
      <c r="D1196" s="296">
        <f>'EVOX Top Level BOM'!D600</f>
        <v>0</v>
      </c>
      <c r="E1196" s="296">
        <f>'EVOX Top Level BOM'!E600</f>
        <v>0</v>
      </c>
      <c r="F1196" s="296">
        <f>'EVOX Top Level BOM'!F600</f>
        <v>0</v>
      </c>
      <c r="G1196" s="296">
        <f>'EVOX Top Level BOM'!G600</f>
        <v>0</v>
      </c>
      <c r="H1196" s="296">
        <f>'EVOX Top Level BOM'!H600</f>
        <v>0</v>
      </c>
      <c r="I1196" s="294">
        <f>'EVOX Top Level BOM'!J600</f>
        <v>0</v>
      </c>
      <c r="J1196" s="294">
        <f>'EVOX Top Level BOM'!K600</f>
        <v>0</v>
      </c>
    </row>
    <row r="1197" spans="2:10" x14ac:dyDescent="0.25">
      <c r="B1197" s="294">
        <f>'EVOX Top Level BOM'!B601</f>
        <v>0</v>
      </c>
      <c r="C1197" s="296">
        <f>'EVOX Top Level BOM'!C601</f>
        <v>0</v>
      </c>
      <c r="D1197" s="296">
        <f>'EVOX Top Level BOM'!D601</f>
        <v>0</v>
      </c>
      <c r="E1197" s="296">
        <f>'EVOX Top Level BOM'!E601</f>
        <v>0</v>
      </c>
      <c r="F1197" s="296">
        <f>'EVOX Top Level BOM'!F601</f>
        <v>0</v>
      </c>
      <c r="G1197" s="296">
        <f>'EVOX Top Level BOM'!G601</f>
        <v>0</v>
      </c>
      <c r="H1197" s="296">
        <f>'EVOX Top Level BOM'!H601</f>
        <v>0</v>
      </c>
      <c r="I1197" s="294">
        <f>'EVOX Top Level BOM'!J601</f>
        <v>0</v>
      </c>
      <c r="J1197" s="294">
        <f>'EVOX Top Level BOM'!K601</f>
        <v>0</v>
      </c>
    </row>
    <row r="1198" spans="2:10" x14ac:dyDescent="0.25">
      <c r="B1198" s="294">
        <f>'EVOX Top Level BOM'!B602</f>
        <v>0</v>
      </c>
      <c r="C1198" s="296">
        <f>'EVOX Top Level BOM'!C602</f>
        <v>0</v>
      </c>
      <c r="D1198" s="296">
        <f>'EVOX Top Level BOM'!D602</f>
        <v>0</v>
      </c>
      <c r="E1198" s="296">
        <f>'EVOX Top Level BOM'!E602</f>
        <v>0</v>
      </c>
      <c r="F1198" s="296">
        <f>'EVOX Top Level BOM'!F602</f>
        <v>0</v>
      </c>
      <c r="G1198" s="296">
        <f>'EVOX Top Level BOM'!G602</f>
        <v>0</v>
      </c>
      <c r="H1198" s="296">
        <f>'EVOX Top Level BOM'!H602</f>
        <v>0</v>
      </c>
      <c r="I1198" s="294">
        <f>'EVOX Top Level BOM'!J602</f>
        <v>0</v>
      </c>
      <c r="J1198" s="294">
        <f>'EVOX Top Level BOM'!K602</f>
        <v>0</v>
      </c>
    </row>
    <row r="1199" spans="2:10" x14ac:dyDescent="0.25">
      <c r="B1199" s="294">
        <f>'EVOX Top Level BOM'!B603</f>
        <v>0</v>
      </c>
      <c r="C1199" s="296">
        <f>'EVOX Top Level BOM'!C603</f>
        <v>0</v>
      </c>
      <c r="D1199" s="296">
        <f>'EVOX Top Level BOM'!D603</f>
        <v>0</v>
      </c>
      <c r="E1199" s="296">
        <f>'EVOX Top Level BOM'!E603</f>
        <v>0</v>
      </c>
      <c r="F1199" s="296">
        <f>'EVOX Top Level BOM'!F603</f>
        <v>0</v>
      </c>
      <c r="G1199" s="296">
        <f>'EVOX Top Level BOM'!G603</f>
        <v>0</v>
      </c>
      <c r="H1199" s="296">
        <f>'EVOX Top Level BOM'!H603</f>
        <v>0</v>
      </c>
      <c r="I1199" s="294">
        <f>'EVOX Top Level BOM'!J603</f>
        <v>0</v>
      </c>
      <c r="J1199" s="294">
        <f>'EVOX Top Level BOM'!K603</f>
        <v>0</v>
      </c>
    </row>
    <row r="1200" spans="2:10" x14ac:dyDescent="0.25">
      <c r="B1200" s="294">
        <f>'EVOX Top Level BOM'!B604</f>
        <v>0</v>
      </c>
      <c r="C1200" s="296">
        <f>'EVOX Top Level BOM'!C604</f>
        <v>0</v>
      </c>
      <c r="D1200" s="296">
        <f>'EVOX Top Level BOM'!D604</f>
        <v>0</v>
      </c>
      <c r="E1200" s="296">
        <f>'EVOX Top Level BOM'!E604</f>
        <v>0</v>
      </c>
      <c r="F1200" s="296">
        <f>'EVOX Top Level BOM'!F604</f>
        <v>0</v>
      </c>
      <c r="G1200" s="296">
        <f>'EVOX Top Level BOM'!G604</f>
        <v>0</v>
      </c>
      <c r="H1200" s="296">
        <f>'EVOX Top Level BOM'!H604</f>
        <v>0</v>
      </c>
      <c r="I1200" s="294">
        <f>'EVOX Top Level BOM'!J604</f>
        <v>0</v>
      </c>
      <c r="J1200" s="294">
        <f>'EVOX Top Level BOM'!K604</f>
        <v>0</v>
      </c>
    </row>
    <row r="1201" spans="2:10" x14ac:dyDescent="0.25">
      <c r="B1201" s="294">
        <f>'EVOX Top Level BOM'!B605</f>
        <v>0</v>
      </c>
      <c r="C1201" s="296">
        <f>'EVOX Top Level BOM'!C605</f>
        <v>0</v>
      </c>
      <c r="D1201" s="296">
        <f>'EVOX Top Level BOM'!D605</f>
        <v>0</v>
      </c>
      <c r="E1201" s="296">
        <f>'EVOX Top Level BOM'!E605</f>
        <v>0</v>
      </c>
      <c r="F1201" s="296">
        <f>'EVOX Top Level BOM'!F605</f>
        <v>0</v>
      </c>
      <c r="G1201" s="296">
        <f>'EVOX Top Level BOM'!G605</f>
        <v>0</v>
      </c>
      <c r="H1201" s="296">
        <f>'EVOX Top Level BOM'!H605</f>
        <v>0</v>
      </c>
      <c r="I1201" s="294">
        <f>'EVOX Top Level BOM'!J605</f>
        <v>0</v>
      </c>
      <c r="J1201" s="294">
        <f>'EVOX Top Level BOM'!K605</f>
        <v>0</v>
      </c>
    </row>
    <row r="1202" spans="2:10" x14ac:dyDescent="0.25">
      <c r="B1202" s="294">
        <f>'EVOX Top Level BOM'!B606</f>
        <v>0</v>
      </c>
      <c r="C1202" s="296">
        <f>'EVOX Top Level BOM'!C606</f>
        <v>0</v>
      </c>
      <c r="D1202" s="296">
        <f>'EVOX Top Level BOM'!D606</f>
        <v>0</v>
      </c>
      <c r="E1202" s="296">
        <f>'EVOX Top Level BOM'!E606</f>
        <v>0</v>
      </c>
      <c r="F1202" s="296">
        <f>'EVOX Top Level BOM'!F606</f>
        <v>0</v>
      </c>
      <c r="G1202" s="296">
        <f>'EVOX Top Level BOM'!G606</f>
        <v>0</v>
      </c>
      <c r="H1202" s="296">
        <f>'EVOX Top Level BOM'!H606</f>
        <v>0</v>
      </c>
      <c r="I1202" s="294">
        <f>'EVOX Top Level BOM'!J606</f>
        <v>0</v>
      </c>
      <c r="J1202" s="294">
        <f>'EVOX Top Level BOM'!K606</f>
        <v>0</v>
      </c>
    </row>
    <row r="1203" spans="2:10" x14ac:dyDescent="0.25">
      <c r="B1203" s="294">
        <f>'EVOX Top Level BOM'!B607</f>
        <v>0</v>
      </c>
      <c r="C1203" s="296">
        <f>'EVOX Top Level BOM'!C607</f>
        <v>0</v>
      </c>
      <c r="D1203" s="296">
        <f>'EVOX Top Level BOM'!D607</f>
        <v>0</v>
      </c>
      <c r="E1203" s="296">
        <f>'EVOX Top Level BOM'!E607</f>
        <v>0</v>
      </c>
      <c r="F1203" s="296">
        <f>'EVOX Top Level BOM'!F607</f>
        <v>0</v>
      </c>
      <c r="G1203" s="296">
        <f>'EVOX Top Level BOM'!G607</f>
        <v>0</v>
      </c>
      <c r="H1203" s="296">
        <f>'EVOX Top Level BOM'!H607</f>
        <v>0</v>
      </c>
      <c r="I1203" s="294">
        <f>'EVOX Top Level BOM'!J607</f>
        <v>0</v>
      </c>
      <c r="J1203" s="294">
        <f>'EVOX Top Level BOM'!K607</f>
        <v>0</v>
      </c>
    </row>
    <row r="1204" spans="2:10" x14ac:dyDescent="0.25">
      <c r="B1204" s="294">
        <f>'EVOX Top Level BOM'!B608</f>
        <v>0</v>
      </c>
      <c r="C1204" s="296">
        <f>'EVOX Top Level BOM'!C608</f>
        <v>0</v>
      </c>
      <c r="D1204" s="296">
        <f>'EVOX Top Level BOM'!D608</f>
        <v>0</v>
      </c>
      <c r="E1204" s="296">
        <f>'EVOX Top Level BOM'!E608</f>
        <v>0</v>
      </c>
      <c r="F1204" s="296">
        <f>'EVOX Top Level BOM'!F608</f>
        <v>0</v>
      </c>
      <c r="G1204" s="296">
        <f>'EVOX Top Level BOM'!G608</f>
        <v>0</v>
      </c>
      <c r="H1204" s="296">
        <f>'EVOX Top Level BOM'!H608</f>
        <v>0</v>
      </c>
      <c r="I1204" s="294">
        <f>'EVOX Top Level BOM'!J608</f>
        <v>0</v>
      </c>
      <c r="J1204" s="294">
        <f>'EVOX Top Level BOM'!K608</f>
        <v>0</v>
      </c>
    </row>
    <row r="1205" spans="2:10" x14ac:dyDescent="0.25">
      <c r="B1205" s="294">
        <f>'EVOX Top Level BOM'!B609</f>
        <v>0</v>
      </c>
      <c r="C1205" s="296">
        <f>'EVOX Top Level BOM'!C609</f>
        <v>0</v>
      </c>
      <c r="D1205" s="296">
        <f>'EVOX Top Level BOM'!D609</f>
        <v>0</v>
      </c>
      <c r="E1205" s="296">
        <f>'EVOX Top Level BOM'!E609</f>
        <v>0</v>
      </c>
      <c r="F1205" s="296">
        <f>'EVOX Top Level BOM'!F609</f>
        <v>0</v>
      </c>
      <c r="G1205" s="296">
        <f>'EVOX Top Level BOM'!G609</f>
        <v>0</v>
      </c>
      <c r="H1205" s="296">
        <f>'EVOX Top Level BOM'!H609</f>
        <v>0</v>
      </c>
      <c r="I1205" s="294">
        <f>'EVOX Top Level BOM'!J609</f>
        <v>0</v>
      </c>
      <c r="J1205" s="294">
        <f>'EVOX Top Level BOM'!K609</f>
        <v>0</v>
      </c>
    </row>
    <row r="1206" spans="2:10" x14ac:dyDescent="0.25">
      <c r="B1206" s="294">
        <f>'EVOX Top Level BOM'!B610</f>
        <v>0</v>
      </c>
      <c r="C1206" s="296">
        <f>'EVOX Top Level BOM'!C610</f>
        <v>0</v>
      </c>
      <c r="D1206" s="296">
        <f>'EVOX Top Level BOM'!D610</f>
        <v>0</v>
      </c>
      <c r="E1206" s="296">
        <f>'EVOX Top Level BOM'!E610</f>
        <v>0</v>
      </c>
      <c r="F1206" s="296">
        <f>'EVOX Top Level BOM'!F610</f>
        <v>0</v>
      </c>
      <c r="G1206" s="296">
        <f>'EVOX Top Level BOM'!G610</f>
        <v>0</v>
      </c>
      <c r="H1206" s="296">
        <f>'EVOX Top Level BOM'!H610</f>
        <v>0</v>
      </c>
      <c r="I1206" s="294">
        <f>'EVOX Top Level BOM'!J610</f>
        <v>0</v>
      </c>
      <c r="J1206" s="294">
        <f>'EVOX Top Level BOM'!K610</f>
        <v>0</v>
      </c>
    </row>
    <row r="1207" spans="2:10" x14ac:dyDescent="0.25">
      <c r="B1207" s="294">
        <f>'EVOX Top Level BOM'!B611</f>
        <v>0</v>
      </c>
      <c r="C1207" s="296">
        <f>'EVOX Top Level BOM'!C611</f>
        <v>0</v>
      </c>
      <c r="D1207" s="296">
        <f>'EVOX Top Level BOM'!D611</f>
        <v>0</v>
      </c>
      <c r="E1207" s="296">
        <f>'EVOX Top Level BOM'!E611</f>
        <v>0</v>
      </c>
      <c r="F1207" s="296">
        <f>'EVOX Top Level BOM'!F611</f>
        <v>0</v>
      </c>
      <c r="G1207" s="296">
        <f>'EVOX Top Level BOM'!G611</f>
        <v>0</v>
      </c>
      <c r="H1207" s="296">
        <f>'EVOX Top Level BOM'!H611</f>
        <v>0</v>
      </c>
      <c r="I1207" s="294">
        <f>'EVOX Top Level BOM'!J611</f>
        <v>0</v>
      </c>
      <c r="J1207" s="294">
        <f>'EVOX Top Level BOM'!K611</f>
        <v>0</v>
      </c>
    </row>
    <row r="1208" spans="2:10" x14ac:dyDescent="0.25">
      <c r="B1208" s="294">
        <f>'EVOX Top Level BOM'!B612</f>
        <v>0</v>
      </c>
      <c r="C1208" s="296">
        <f>'EVOX Top Level BOM'!C612</f>
        <v>0</v>
      </c>
      <c r="D1208" s="296">
        <f>'EVOX Top Level BOM'!D612</f>
        <v>0</v>
      </c>
      <c r="E1208" s="296">
        <f>'EVOX Top Level BOM'!E612</f>
        <v>0</v>
      </c>
      <c r="F1208" s="296">
        <f>'EVOX Top Level BOM'!F612</f>
        <v>0</v>
      </c>
      <c r="G1208" s="296">
        <f>'EVOX Top Level BOM'!G612</f>
        <v>0</v>
      </c>
      <c r="H1208" s="296">
        <f>'EVOX Top Level BOM'!H612</f>
        <v>0</v>
      </c>
      <c r="I1208" s="294">
        <f>'EVOX Top Level BOM'!J612</f>
        <v>0</v>
      </c>
      <c r="J1208" s="294">
        <f>'EVOX Top Level BOM'!K612</f>
        <v>0</v>
      </c>
    </row>
    <row r="1209" spans="2:10" x14ac:dyDescent="0.25">
      <c r="B1209" s="294">
        <f>'EVOX Top Level BOM'!B613</f>
        <v>0</v>
      </c>
      <c r="C1209" s="296">
        <f>'EVOX Top Level BOM'!C613</f>
        <v>0</v>
      </c>
      <c r="D1209" s="296">
        <f>'EVOX Top Level BOM'!D613</f>
        <v>0</v>
      </c>
      <c r="E1209" s="296">
        <f>'EVOX Top Level BOM'!E613</f>
        <v>0</v>
      </c>
      <c r="F1209" s="296">
        <f>'EVOX Top Level BOM'!F613</f>
        <v>0</v>
      </c>
      <c r="G1209" s="296">
        <f>'EVOX Top Level BOM'!G613</f>
        <v>0</v>
      </c>
      <c r="H1209" s="296">
        <f>'EVOX Top Level BOM'!H613</f>
        <v>0</v>
      </c>
      <c r="I1209" s="294">
        <f>'EVOX Top Level BOM'!J613</f>
        <v>0</v>
      </c>
      <c r="J1209" s="294">
        <f>'EVOX Top Level BOM'!K613</f>
        <v>0</v>
      </c>
    </row>
    <row r="1210" spans="2:10" x14ac:dyDescent="0.25">
      <c r="B1210" s="294">
        <f>'EVOX Top Level BOM'!B614</f>
        <v>0</v>
      </c>
      <c r="C1210" s="296">
        <f>'EVOX Top Level BOM'!C614</f>
        <v>0</v>
      </c>
      <c r="D1210" s="296">
        <f>'EVOX Top Level BOM'!D614</f>
        <v>0</v>
      </c>
      <c r="E1210" s="296">
        <f>'EVOX Top Level BOM'!E614</f>
        <v>0</v>
      </c>
      <c r="F1210" s="296">
        <f>'EVOX Top Level BOM'!F614</f>
        <v>0</v>
      </c>
      <c r="G1210" s="296">
        <f>'EVOX Top Level BOM'!G614</f>
        <v>0</v>
      </c>
      <c r="H1210" s="296">
        <f>'EVOX Top Level BOM'!H614</f>
        <v>0</v>
      </c>
      <c r="I1210" s="294">
        <f>'EVOX Top Level BOM'!J614</f>
        <v>0</v>
      </c>
      <c r="J1210" s="294">
        <f>'EVOX Top Level BOM'!K614</f>
        <v>0</v>
      </c>
    </row>
    <row r="1211" spans="2:10" x14ac:dyDescent="0.25">
      <c r="B1211" s="294">
        <f>'EVOX Top Level BOM'!B615</f>
        <v>0</v>
      </c>
      <c r="C1211" s="296">
        <f>'EVOX Top Level BOM'!C615</f>
        <v>0</v>
      </c>
      <c r="D1211" s="296">
        <f>'EVOX Top Level BOM'!D615</f>
        <v>0</v>
      </c>
      <c r="E1211" s="296">
        <f>'EVOX Top Level BOM'!E615</f>
        <v>0</v>
      </c>
      <c r="F1211" s="296">
        <f>'EVOX Top Level BOM'!F615</f>
        <v>0</v>
      </c>
      <c r="G1211" s="296">
        <f>'EVOX Top Level BOM'!G615</f>
        <v>0</v>
      </c>
      <c r="H1211" s="296">
        <f>'EVOX Top Level BOM'!H615</f>
        <v>0</v>
      </c>
      <c r="I1211" s="294">
        <f>'EVOX Top Level BOM'!J615</f>
        <v>0</v>
      </c>
      <c r="J1211" s="294">
        <f>'EVOX Top Level BOM'!K615</f>
        <v>0</v>
      </c>
    </row>
    <row r="1212" spans="2:10" x14ac:dyDescent="0.25">
      <c r="B1212" s="294">
        <f>'EVOX Top Level BOM'!B616</f>
        <v>0</v>
      </c>
      <c r="C1212" s="296">
        <f>'EVOX Top Level BOM'!C616</f>
        <v>0</v>
      </c>
      <c r="D1212" s="296">
        <f>'EVOX Top Level BOM'!D616</f>
        <v>0</v>
      </c>
      <c r="E1212" s="296">
        <f>'EVOX Top Level BOM'!E616</f>
        <v>0</v>
      </c>
      <c r="F1212" s="296">
        <f>'EVOX Top Level BOM'!F616</f>
        <v>0</v>
      </c>
      <c r="G1212" s="296">
        <f>'EVOX Top Level BOM'!G616</f>
        <v>0</v>
      </c>
      <c r="H1212" s="296">
        <f>'EVOX Top Level BOM'!H616</f>
        <v>0</v>
      </c>
      <c r="I1212" s="294">
        <f>'EVOX Top Level BOM'!J616</f>
        <v>0</v>
      </c>
      <c r="J1212" s="294">
        <f>'EVOX Top Level BOM'!K616</f>
        <v>0</v>
      </c>
    </row>
    <row r="1213" spans="2:10" x14ac:dyDescent="0.25">
      <c r="B1213" s="294">
        <f>'EVOX Top Level BOM'!B617</f>
        <v>0</v>
      </c>
      <c r="C1213" s="296">
        <f>'EVOX Top Level BOM'!C617</f>
        <v>0</v>
      </c>
      <c r="D1213" s="296">
        <f>'EVOX Top Level BOM'!D617</f>
        <v>0</v>
      </c>
      <c r="E1213" s="296">
        <f>'EVOX Top Level BOM'!E617</f>
        <v>0</v>
      </c>
      <c r="F1213" s="296">
        <f>'EVOX Top Level BOM'!F617</f>
        <v>0</v>
      </c>
      <c r="G1213" s="296">
        <f>'EVOX Top Level BOM'!G617</f>
        <v>0</v>
      </c>
      <c r="H1213" s="296">
        <f>'EVOX Top Level BOM'!H617</f>
        <v>0</v>
      </c>
      <c r="I1213" s="294">
        <f>'EVOX Top Level BOM'!J617</f>
        <v>0</v>
      </c>
      <c r="J1213" s="294">
        <f>'EVOX Top Level BOM'!K617</f>
        <v>0</v>
      </c>
    </row>
    <row r="1214" spans="2:10" x14ac:dyDescent="0.25">
      <c r="B1214" s="294">
        <f>'EVOX Top Level BOM'!B618</f>
        <v>0</v>
      </c>
      <c r="C1214" s="296">
        <f>'EVOX Top Level BOM'!C618</f>
        <v>0</v>
      </c>
      <c r="D1214" s="296">
        <f>'EVOX Top Level BOM'!D618</f>
        <v>0</v>
      </c>
      <c r="E1214" s="296">
        <f>'EVOX Top Level BOM'!E618</f>
        <v>0</v>
      </c>
      <c r="F1214" s="296">
        <f>'EVOX Top Level BOM'!F618</f>
        <v>0</v>
      </c>
      <c r="G1214" s="296">
        <f>'EVOX Top Level BOM'!G618</f>
        <v>0</v>
      </c>
      <c r="H1214" s="296">
        <f>'EVOX Top Level BOM'!H618</f>
        <v>0</v>
      </c>
      <c r="I1214" s="294">
        <f>'EVOX Top Level BOM'!J618</f>
        <v>0</v>
      </c>
      <c r="J1214" s="294">
        <f>'EVOX Top Level BOM'!K618</f>
        <v>0</v>
      </c>
    </row>
    <row r="1215" spans="2:10" x14ac:dyDescent="0.25">
      <c r="B1215" s="294">
        <f>'EVOX Top Level BOM'!B619</f>
        <v>0</v>
      </c>
      <c r="C1215" s="296">
        <f>'EVOX Top Level BOM'!C619</f>
        <v>0</v>
      </c>
      <c r="D1215" s="296">
        <f>'EVOX Top Level BOM'!D619</f>
        <v>0</v>
      </c>
      <c r="E1215" s="296">
        <f>'EVOX Top Level BOM'!E619</f>
        <v>0</v>
      </c>
      <c r="F1215" s="296">
        <f>'EVOX Top Level BOM'!F619</f>
        <v>0</v>
      </c>
      <c r="G1215" s="296">
        <f>'EVOX Top Level BOM'!G619</f>
        <v>0</v>
      </c>
      <c r="H1215" s="296">
        <f>'EVOX Top Level BOM'!H619</f>
        <v>0</v>
      </c>
      <c r="I1215" s="294">
        <f>'EVOX Top Level BOM'!J619</f>
        <v>0</v>
      </c>
      <c r="J1215" s="294">
        <f>'EVOX Top Level BOM'!K619</f>
        <v>0</v>
      </c>
    </row>
    <row r="1216" spans="2:10" x14ac:dyDescent="0.25">
      <c r="B1216" s="294">
        <f>'EVOX Top Level BOM'!B620</f>
        <v>0</v>
      </c>
      <c r="C1216" s="296">
        <f>'EVOX Top Level BOM'!C620</f>
        <v>0</v>
      </c>
      <c r="D1216" s="296">
        <f>'EVOX Top Level BOM'!D620</f>
        <v>0</v>
      </c>
      <c r="E1216" s="296">
        <f>'EVOX Top Level BOM'!E620</f>
        <v>0</v>
      </c>
      <c r="F1216" s="296">
        <f>'EVOX Top Level BOM'!F620</f>
        <v>0</v>
      </c>
      <c r="G1216" s="296">
        <f>'EVOX Top Level BOM'!G620</f>
        <v>0</v>
      </c>
      <c r="H1216" s="296">
        <f>'EVOX Top Level BOM'!H620</f>
        <v>0</v>
      </c>
      <c r="I1216" s="294">
        <f>'EVOX Top Level BOM'!J620</f>
        <v>0</v>
      </c>
      <c r="J1216" s="294">
        <f>'EVOX Top Level BOM'!K620</f>
        <v>0</v>
      </c>
    </row>
    <row r="1217" spans="2:10" x14ac:dyDescent="0.25">
      <c r="B1217" s="294">
        <f>'EVOX Top Level BOM'!B621</f>
        <v>0</v>
      </c>
      <c r="C1217" s="296">
        <f>'EVOX Top Level BOM'!C621</f>
        <v>0</v>
      </c>
      <c r="D1217" s="296">
        <f>'EVOX Top Level BOM'!D621</f>
        <v>0</v>
      </c>
      <c r="E1217" s="296">
        <f>'EVOX Top Level BOM'!E621</f>
        <v>0</v>
      </c>
      <c r="F1217" s="296">
        <f>'EVOX Top Level BOM'!F621</f>
        <v>0</v>
      </c>
      <c r="G1217" s="296">
        <f>'EVOX Top Level BOM'!G621</f>
        <v>0</v>
      </c>
      <c r="H1217" s="296">
        <f>'EVOX Top Level BOM'!H621</f>
        <v>0</v>
      </c>
      <c r="I1217" s="294">
        <f>'EVOX Top Level BOM'!J621</f>
        <v>0</v>
      </c>
      <c r="J1217" s="294">
        <f>'EVOX Top Level BOM'!K621</f>
        <v>0</v>
      </c>
    </row>
    <row r="1218" spans="2:10" x14ac:dyDescent="0.25">
      <c r="B1218" s="294">
        <f>'EVOX Top Level BOM'!B622</f>
        <v>0</v>
      </c>
      <c r="C1218" s="296">
        <f>'EVOX Top Level BOM'!C622</f>
        <v>0</v>
      </c>
      <c r="D1218" s="296">
        <f>'EVOX Top Level BOM'!D622</f>
        <v>0</v>
      </c>
      <c r="E1218" s="296">
        <f>'EVOX Top Level BOM'!E622</f>
        <v>0</v>
      </c>
      <c r="F1218" s="296">
        <f>'EVOX Top Level BOM'!F622</f>
        <v>0</v>
      </c>
      <c r="G1218" s="296">
        <f>'EVOX Top Level BOM'!G622</f>
        <v>0</v>
      </c>
      <c r="H1218" s="296">
        <f>'EVOX Top Level BOM'!H622</f>
        <v>0</v>
      </c>
      <c r="I1218" s="294">
        <f>'EVOX Top Level BOM'!J622</f>
        <v>0</v>
      </c>
      <c r="J1218" s="294">
        <f>'EVOX Top Level BOM'!K622</f>
        <v>0</v>
      </c>
    </row>
    <row r="1219" spans="2:10" x14ac:dyDescent="0.25">
      <c r="B1219" s="294">
        <f>'EVOX Top Level BOM'!B623</f>
        <v>0</v>
      </c>
      <c r="C1219" s="296">
        <f>'EVOX Top Level BOM'!C623</f>
        <v>0</v>
      </c>
      <c r="D1219" s="296">
        <f>'EVOX Top Level BOM'!D623</f>
        <v>0</v>
      </c>
      <c r="E1219" s="296">
        <f>'EVOX Top Level BOM'!E623</f>
        <v>0</v>
      </c>
      <c r="F1219" s="296">
        <f>'EVOX Top Level BOM'!F623</f>
        <v>0</v>
      </c>
      <c r="G1219" s="296">
        <f>'EVOX Top Level BOM'!G623</f>
        <v>0</v>
      </c>
      <c r="H1219" s="296">
        <f>'EVOX Top Level BOM'!H623</f>
        <v>0</v>
      </c>
      <c r="I1219" s="294">
        <f>'EVOX Top Level BOM'!J623</f>
        <v>0</v>
      </c>
      <c r="J1219" s="294">
        <f>'EVOX Top Level BOM'!K623</f>
        <v>0</v>
      </c>
    </row>
    <row r="1220" spans="2:10" x14ac:dyDescent="0.25">
      <c r="B1220" s="294">
        <f>'EVOX Top Level BOM'!B624</f>
        <v>0</v>
      </c>
      <c r="C1220" s="296">
        <f>'EVOX Top Level BOM'!C624</f>
        <v>0</v>
      </c>
      <c r="D1220" s="296">
        <f>'EVOX Top Level BOM'!D624</f>
        <v>0</v>
      </c>
      <c r="E1220" s="296">
        <f>'EVOX Top Level BOM'!E624</f>
        <v>0</v>
      </c>
      <c r="F1220" s="296">
        <f>'EVOX Top Level BOM'!F624</f>
        <v>0</v>
      </c>
      <c r="G1220" s="296">
        <f>'EVOX Top Level BOM'!G624</f>
        <v>0</v>
      </c>
      <c r="H1220" s="296">
        <f>'EVOX Top Level BOM'!H624</f>
        <v>0</v>
      </c>
      <c r="I1220" s="294">
        <f>'EVOX Top Level BOM'!J624</f>
        <v>0</v>
      </c>
      <c r="J1220" s="294">
        <f>'EVOX Top Level BOM'!K624</f>
        <v>0</v>
      </c>
    </row>
    <row r="1221" spans="2:10" x14ac:dyDescent="0.25">
      <c r="B1221" s="294">
        <f>'EVOX Top Level BOM'!B625</f>
        <v>0</v>
      </c>
      <c r="C1221" s="296">
        <f>'EVOX Top Level BOM'!C625</f>
        <v>0</v>
      </c>
      <c r="D1221" s="296">
        <f>'EVOX Top Level BOM'!D625</f>
        <v>0</v>
      </c>
      <c r="E1221" s="296">
        <f>'EVOX Top Level BOM'!E625</f>
        <v>0</v>
      </c>
      <c r="F1221" s="296">
        <f>'EVOX Top Level BOM'!F625</f>
        <v>0</v>
      </c>
      <c r="G1221" s="296">
        <f>'EVOX Top Level BOM'!G625</f>
        <v>0</v>
      </c>
      <c r="H1221" s="296">
        <f>'EVOX Top Level BOM'!H625</f>
        <v>0</v>
      </c>
      <c r="I1221" s="294">
        <f>'EVOX Top Level BOM'!J625</f>
        <v>0</v>
      </c>
      <c r="J1221" s="294">
        <f>'EVOX Top Level BOM'!K625</f>
        <v>0</v>
      </c>
    </row>
    <row r="1222" spans="2:10" x14ac:dyDescent="0.25">
      <c r="B1222" s="294">
        <f>'EVOX Top Level BOM'!B626</f>
        <v>0</v>
      </c>
      <c r="C1222" s="296">
        <f>'EVOX Top Level BOM'!C626</f>
        <v>0</v>
      </c>
      <c r="D1222" s="296">
        <f>'EVOX Top Level BOM'!D626</f>
        <v>0</v>
      </c>
      <c r="E1222" s="296">
        <f>'EVOX Top Level BOM'!E626</f>
        <v>0</v>
      </c>
      <c r="F1222" s="296">
        <f>'EVOX Top Level BOM'!F626</f>
        <v>0</v>
      </c>
      <c r="G1222" s="296">
        <f>'EVOX Top Level BOM'!G626</f>
        <v>0</v>
      </c>
      <c r="H1222" s="296">
        <f>'EVOX Top Level BOM'!H626</f>
        <v>0</v>
      </c>
      <c r="I1222" s="294">
        <f>'EVOX Top Level BOM'!J626</f>
        <v>0</v>
      </c>
      <c r="J1222" s="294">
        <f>'EVOX Top Level BOM'!K626</f>
        <v>0</v>
      </c>
    </row>
    <row r="1223" spans="2:10" x14ac:dyDescent="0.25">
      <c r="B1223" s="294">
        <f>'EVOX Top Level BOM'!B627</f>
        <v>0</v>
      </c>
      <c r="C1223" s="296">
        <f>'EVOX Top Level BOM'!C627</f>
        <v>0</v>
      </c>
      <c r="D1223" s="296">
        <f>'EVOX Top Level BOM'!D627</f>
        <v>0</v>
      </c>
      <c r="E1223" s="296">
        <f>'EVOX Top Level BOM'!E627</f>
        <v>0</v>
      </c>
      <c r="F1223" s="296">
        <f>'EVOX Top Level BOM'!F627</f>
        <v>0</v>
      </c>
      <c r="G1223" s="296">
        <f>'EVOX Top Level BOM'!G627</f>
        <v>0</v>
      </c>
      <c r="H1223" s="296">
        <f>'EVOX Top Level BOM'!H627</f>
        <v>0</v>
      </c>
      <c r="I1223" s="294">
        <f>'EVOX Top Level BOM'!J627</f>
        <v>0</v>
      </c>
      <c r="J1223" s="294">
        <f>'EVOX Top Level BOM'!K627</f>
        <v>0</v>
      </c>
    </row>
    <row r="1224" spans="2:10" x14ac:dyDescent="0.25">
      <c r="B1224" s="294">
        <f>'EVOX Top Level BOM'!B628</f>
        <v>0</v>
      </c>
      <c r="C1224" s="296">
        <f>'EVOX Top Level BOM'!C628</f>
        <v>0</v>
      </c>
      <c r="D1224" s="296">
        <f>'EVOX Top Level BOM'!D628</f>
        <v>0</v>
      </c>
      <c r="E1224" s="296">
        <f>'EVOX Top Level BOM'!E628</f>
        <v>0</v>
      </c>
      <c r="F1224" s="296">
        <f>'EVOX Top Level BOM'!F628</f>
        <v>0</v>
      </c>
      <c r="G1224" s="296">
        <f>'EVOX Top Level BOM'!G628</f>
        <v>0</v>
      </c>
      <c r="H1224" s="296">
        <f>'EVOX Top Level BOM'!H628</f>
        <v>0</v>
      </c>
      <c r="I1224" s="294">
        <f>'EVOX Top Level BOM'!J628</f>
        <v>0</v>
      </c>
      <c r="J1224" s="294">
        <f>'EVOX Top Level BOM'!K628</f>
        <v>0</v>
      </c>
    </row>
    <row r="1225" spans="2:10" x14ac:dyDescent="0.25">
      <c r="B1225" s="294">
        <f>'EVOX Top Level BOM'!B629</f>
        <v>0</v>
      </c>
      <c r="C1225" s="296">
        <f>'EVOX Top Level BOM'!C629</f>
        <v>0</v>
      </c>
      <c r="D1225" s="296">
        <f>'EVOX Top Level BOM'!D629</f>
        <v>0</v>
      </c>
      <c r="E1225" s="296">
        <f>'EVOX Top Level BOM'!E629</f>
        <v>0</v>
      </c>
      <c r="F1225" s="296">
        <f>'EVOX Top Level BOM'!F629</f>
        <v>0</v>
      </c>
      <c r="G1225" s="296">
        <f>'EVOX Top Level BOM'!G629</f>
        <v>0</v>
      </c>
      <c r="H1225" s="296">
        <f>'EVOX Top Level BOM'!H629</f>
        <v>0</v>
      </c>
      <c r="I1225" s="294">
        <f>'EVOX Top Level BOM'!J629</f>
        <v>0</v>
      </c>
      <c r="J1225" s="294">
        <f>'EVOX Top Level BOM'!K629</f>
        <v>0</v>
      </c>
    </row>
    <row r="1226" spans="2:10" x14ac:dyDescent="0.25">
      <c r="B1226" s="294">
        <f>'EVOX Top Level BOM'!B630</f>
        <v>0</v>
      </c>
      <c r="C1226" s="296">
        <f>'EVOX Top Level BOM'!C630</f>
        <v>0</v>
      </c>
      <c r="D1226" s="296">
        <f>'EVOX Top Level BOM'!D630</f>
        <v>0</v>
      </c>
      <c r="E1226" s="296">
        <f>'EVOX Top Level BOM'!E630</f>
        <v>0</v>
      </c>
      <c r="F1226" s="296">
        <f>'EVOX Top Level BOM'!F630</f>
        <v>0</v>
      </c>
      <c r="G1226" s="296">
        <f>'EVOX Top Level BOM'!G630</f>
        <v>0</v>
      </c>
      <c r="H1226" s="296">
        <f>'EVOX Top Level BOM'!H630</f>
        <v>0</v>
      </c>
      <c r="I1226" s="294">
        <f>'EVOX Top Level BOM'!J630</f>
        <v>0</v>
      </c>
      <c r="J1226" s="294">
        <f>'EVOX Top Level BOM'!K630</f>
        <v>0</v>
      </c>
    </row>
    <row r="1227" spans="2:10" x14ac:dyDescent="0.25">
      <c r="B1227" s="294">
        <f>'EVOX Top Level BOM'!B631</f>
        <v>0</v>
      </c>
      <c r="C1227" s="296">
        <f>'EVOX Top Level BOM'!C631</f>
        <v>0</v>
      </c>
      <c r="D1227" s="296">
        <f>'EVOX Top Level BOM'!D631</f>
        <v>0</v>
      </c>
      <c r="E1227" s="296">
        <f>'EVOX Top Level BOM'!E631</f>
        <v>0</v>
      </c>
      <c r="F1227" s="296">
        <f>'EVOX Top Level BOM'!F631</f>
        <v>0</v>
      </c>
      <c r="G1227" s="296">
        <f>'EVOX Top Level BOM'!G631</f>
        <v>0</v>
      </c>
      <c r="H1227" s="296">
        <f>'EVOX Top Level BOM'!H631</f>
        <v>0</v>
      </c>
      <c r="I1227" s="294">
        <f>'EVOX Top Level BOM'!J631</f>
        <v>0</v>
      </c>
      <c r="J1227" s="294">
        <f>'EVOX Top Level BOM'!K631</f>
        <v>0</v>
      </c>
    </row>
    <row r="1228" spans="2:10" x14ac:dyDescent="0.25">
      <c r="B1228" s="294">
        <f>'EVOX Top Level BOM'!B632</f>
        <v>0</v>
      </c>
      <c r="C1228" s="296">
        <f>'EVOX Top Level BOM'!C632</f>
        <v>0</v>
      </c>
      <c r="D1228" s="296">
        <f>'EVOX Top Level BOM'!D632</f>
        <v>0</v>
      </c>
      <c r="E1228" s="296">
        <f>'EVOX Top Level BOM'!E632</f>
        <v>0</v>
      </c>
      <c r="F1228" s="296">
        <f>'EVOX Top Level BOM'!F632</f>
        <v>0</v>
      </c>
      <c r="G1228" s="296">
        <f>'EVOX Top Level BOM'!G632</f>
        <v>0</v>
      </c>
      <c r="H1228" s="296">
        <f>'EVOX Top Level BOM'!H632</f>
        <v>0</v>
      </c>
      <c r="I1228" s="294">
        <f>'EVOX Top Level BOM'!J632</f>
        <v>0</v>
      </c>
      <c r="J1228" s="294">
        <f>'EVOX Top Level BOM'!K632</f>
        <v>0</v>
      </c>
    </row>
    <row r="1229" spans="2:10" x14ac:dyDescent="0.25">
      <c r="B1229" s="294">
        <f>'EVOX Top Level BOM'!B633</f>
        <v>0</v>
      </c>
      <c r="C1229" s="296">
        <f>'EVOX Top Level BOM'!C633</f>
        <v>0</v>
      </c>
      <c r="D1229" s="296">
        <f>'EVOX Top Level BOM'!D633</f>
        <v>0</v>
      </c>
      <c r="E1229" s="296">
        <f>'EVOX Top Level BOM'!E633</f>
        <v>0</v>
      </c>
      <c r="F1229" s="296">
        <f>'EVOX Top Level BOM'!F633</f>
        <v>0</v>
      </c>
      <c r="G1229" s="296">
        <f>'EVOX Top Level BOM'!G633</f>
        <v>0</v>
      </c>
      <c r="H1229" s="296">
        <f>'EVOX Top Level BOM'!H633</f>
        <v>0</v>
      </c>
      <c r="I1229" s="294">
        <f>'EVOX Top Level BOM'!J633</f>
        <v>0</v>
      </c>
      <c r="J1229" s="294">
        <f>'EVOX Top Level BOM'!K633</f>
        <v>0</v>
      </c>
    </row>
    <row r="1230" spans="2:10" x14ac:dyDescent="0.25">
      <c r="B1230" s="294">
        <f>'EVOX Top Level BOM'!B634</f>
        <v>0</v>
      </c>
      <c r="C1230" s="296">
        <f>'EVOX Top Level BOM'!C634</f>
        <v>0</v>
      </c>
      <c r="D1230" s="296">
        <f>'EVOX Top Level BOM'!D634</f>
        <v>0</v>
      </c>
      <c r="E1230" s="296">
        <f>'EVOX Top Level BOM'!E634</f>
        <v>0</v>
      </c>
      <c r="F1230" s="296">
        <f>'EVOX Top Level BOM'!F634</f>
        <v>0</v>
      </c>
      <c r="G1230" s="296">
        <f>'EVOX Top Level BOM'!G634</f>
        <v>0</v>
      </c>
      <c r="H1230" s="296">
        <f>'EVOX Top Level BOM'!H634</f>
        <v>0</v>
      </c>
      <c r="I1230" s="294">
        <f>'EVOX Top Level BOM'!J634</f>
        <v>0</v>
      </c>
      <c r="J1230" s="294">
        <f>'EVOX Top Level BOM'!K634</f>
        <v>0</v>
      </c>
    </row>
    <row r="1231" spans="2:10" x14ac:dyDescent="0.25">
      <c r="B1231" s="294">
        <f>'EVOX Top Level BOM'!B635</f>
        <v>0</v>
      </c>
      <c r="C1231" s="296">
        <f>'EVOX Top Level BOM'!C635</f>
        <v>0</v>
      </c>
      <c r="D1231" s="296">
        <f>'EVOX Top Level BOM'!D635</f>
        <v>0</v>
      </c>
      <c r="E1231" s="296">
        <f>'EVOX Top Level BOM'!E635</f>
        <v>0</v>
      </c>
      <c r="F1231" s="296">
        <f>'EVOX Top Level BOM'!F635</f>
        <v>0</v>
      </c>
      <c r="G1231" s="296">
        <f>'EVOX Top Level BOM'!G635</f>
        <v>0</v>
      </c>
      <c r="H1231" s="296">
        <f>'EVOX Top Level BOM'!H635</f>
        <v>0</v>
      </c>
      <c r="I1231" s="294">
        <f>'EVOX Top Level BOM'!J635</f>
        <v>0</v>
      </c>
      <c r="J1231" s="294">
        <f>'EVOX Top Level BOM'!K635</f>
        <v>0</v>
      </c>
    </row>
    <row r="1232" spans="2:10" x14ac:dyDescent="0.25">
      <c r="B1232" s="294">
        <f>'EVOX Top Level BOM'!B636</f>
        <v>0</v>
      </c>
      <c r="C1232" s="296">
        <f>'EVOX Top Level BOM'!C636</f>
        <v>0</v>
      </c>
      <c r="D1232" s="296">
        <f>'EVOX Top Level BOM'!D636</f>
        <v>0</v>
      </c>
      <c r="E1232" s="296">
        <f>'EVOX Top Level BOM'!E636</f>
        <v>0</v>
      </c>
      <c r="F1232" s="296">
        <f>'EVOX Top Level BOM'!F636</f>
        <v>0</v>
      </c>
      <c r="G1232" s="296">
        <f>'EVOX Top Level BOM'!G636</f>
        <v>0</v>
      </c>
      <c r="H1232" s="296">
        <f>'EVOX Top Level BOM'!H636</f>
        <v>0</v>
      </c>
      <c r="I1232" s="294">
        <f>'EVOX Top Level BOM'!J636</f>
        <v>0</v>
      </c>
      <c r="J1232" s="294">
        <f>'EVOX Top Level BOM'!K636</f>
        <v>0</v>
      </c>
    </row>
    <row r="1233" spans="2:10" x14ac:dyDescent="0.25">
      <c r="B1233" s="294">
        <f>'EVOX Top Level BOM'!B637</f>
        <v>0</v>
      </c>
      <c r="C1233" s="296">
        <f>'EVOX Top Level BOM'!C637</f>
        <v>0</v>
      </c>
      <c r="D1233" s="296">
        <f>'EVOX Top Level BOM'!D637</f>
        <v>0</v>
      </c>
      <c r="E1233" s="296">
        <f>'EVOX Top Level BOM'!E637</f>
        <v>0</v>
      </c>
      <c r="F1233" s="296">
        <f>'EVOX Top Level BOM'!F637</f>
        <v>0</v>
      </c>
      <c r="G1233" s="296">
        <f>'EVOX Top Level BOM'!G637</f>
        <v>0</v>
      </c>
      <c r="H1233" s="296">
        <f>'EVOX Top Level BOM'!H637</f>
        <v>0</v>
      </c>
      <c r="I1233" s="294">
        <f>'EVOX Top Level BOM'!J637</f>
        <v>0</v>
      </c>
      <c r="J1233" s="294">
        <f>'EVOX Top Level BOM'!K637</f>
        <v>0</v>
      </c>
    </row>
    <row r="1234" spans="2:10" x14ac:dyDescent="0.25">
      <c r="B1234" s="294">
        <f>'EVOX Top Level BOM'!B638</f>
        <v>0</v>
      </c>
      <c r="C1234" s="296">
        <f>'EVOX Top Level BOM'!C638</f>
        <v>0</v>
      </c>
      <c r="D1234" s="296">
        <f>'EVOX Top Level BOM'!D638</f>
        <v>0</v>
      </c>
      <c r="E1234" s="296">
        <f>'EVOX Top Level BOM'!E638</f>
        <v>0</v>
      </c>
      <c r="F1234" s="296">
        <f>'EVOX Top Level BOM'!F638</f>
        <v>0</v>
      </c>
      <c r="G1234" s="296">
        <f>'EVOX Top Level BOM'!G638</f>
        <v>0</v>
      </c>
      <c r="H1234" s="296">
        <f>'EVOX Top Level BOM'!H638</f>
        <v>0</v>
      </c>
      <c r="I1234" s="294">
        <f>'EVOX Top Level BOM'!J638</f>
        <v>0</v>
      </c>
      <c r="J1234" s="294">
        <f>'EVOX Top Level BOM'!K638</f>
        <v>0</v>
      </c>
    </row>
    <row r="1235" spans="2:10" x14ac:dyDescent="0.25">
      <c r="B1235" s="294">
        <f>'EVOX Top Level BOM'!B639</f>
        <v>0</v>
      </c>
      <c r="C1235" s="296">
        <f>'EVOX Top Level BOM'!C639</f>
        <v>0</v>
      </c>
      <c r="D1235" s="296">
        <f>'EVOX Top Level BOM'!D639</f>
        <v>0</v>
      </c>
      <c r="E1235" s="296">
        <f>'EVOX Top Level BOM'!E639</f>
        <v>0</v>
      </c>
      <c r="F1235" s="296">
        <f>'EVOX Top Level BOM'!F639</f>
        <v>0</v>
      </c>
      <c r="G1235" s="296">
        <f>'EVOX Top Level BOM'!G639</f>
        <v>0</v>
      </c>
      <c r="H1235" s="296">
        <f>'EVOX Top Level BOM'!H639</f>
        <v>0</v>
      </c>
      <c r="I1235" s="294">
        <f>'EVOX Top Level BOM'!J639</f>
        <v>0</v>
      </c>
      <c r="J1235" s="294">
        <f>'EVOX Top Level BOM'!K639</f>
        <v>0</v>
      </c>
    </row>
    <row r="1236" spans="2:10" x14ac:dyDescent="0.25">
      <c r="B1236" s="294">
        <f>'EVOX Top Level BOM'!B640</f>
        <v>0</v>
      </c>
      <c r="C1236" s="296">
        <f>'EVOX Top Level BOM'!C640</f>
        <v>0</v>
      </c>
      <c r="D1236" s="296">
        <f>'EVOX Top Level BOM'!D640</f>
        <v>0</v>
      </c>
      <c r="E1236" s="296">
        <f>'EVOX Top Level BOM'!E640</f>
        <v>0</v>
      </c>
      <c r="F1236" s="296">
        <f>'EVOX Top Level BOM'!F640</f>
        <v>0</v>
      </c>
      <c r="G1236" s="296">
        <f>'EVOX Top Level BOM'!G640</f>
        <v>0</v>
      </c>
      <c r="H1236" s="296">
        <f>'EVOX Top Level BOM'!H640</f>
        <v>0</v>
      </c>
      <c r="I1236" s="294">
        <f>'EVOX Top Level BOM'!J640</f>
        <v>0</v>
      </c>
      <c r="J1236" s="294">
        <f>'EVOX Top Level BOM'!K640</f>
        <v>0</v>
      </c>
    </row>
    <row r="1237" spans="2:10" x14ac:dyDescent="0.25">
      <c r="B1237" s="294">
        <f>'EVOX Top Level BOM'!B641</f>
        <v>0</v>
      </c>
      <c r="C1237" s="296">
        <f>'EVOX Top Level BOM'!C641</f>
        <v>0</v>
      </c>
      <c r="D1237" s="296">
        <f>'EVOX Top Level BOM'!D641</f>
        <v>0</v>
      </c>
      <c r="E1237" s="296">
        <f>'EVOX Top Level BOM'!E641</f>
        <v>0</v>
      </c>
      <c r="F1237" s="296">
        <f>'EVOX Top Level BOM'!F641</f>
        <v>0</v>
      </c>
      <c r="G1237" s="296">
        <f>'EVOX Top Level BOM'!G641</f>
        <v>0</v>
      </c>
      <c r="H1237" s="296">
        <f>'EVOX Top Level BOM'!H641</f>
        <v>0</v>
      </c>
      <c r="I1237" s="294">
        <f>'EVOX Top Level BOM'!J641</f>
        <v>0</v>
      </c>
      <c r="J1237" s="294">
        <f>'EVOX Top Level BOM'!K641</f>
        <v>0</v>
      </c>
    </row>
    <row r="1238" spans="2:10" x14ac:dyDescent="0.25">
      <c r="B1238" s="294">
        <f>'EVOX Top Level BOM'!B642</f>
        <v>0</v>
      </c>
      <c r="C1238" s="296">
        <f>'EVOX Top Level BOM'!C642</f>
        <v>0</v>
      </c>
      <c r="D1238" s="296">
        <f>'EVOX Top Level BOM'!D642</f>
        <v>0</v>
      </c>
      <c r="E1238" s="296">
        <f>'EVOX Top Level BOM'!E642</f>
        <v>0</v>
      </c>
      <c r="F1238" s="296">
        <f>'EVOX Top Level BOM'!F642</f>
        <v>0</v>
      </c>
      <c r="G1238" s="296">
        <f>'EVOX Top Level BOM'!G642</f>
        <v>0</v>
      </c>
      <c r="H1238" s="296">
        <f>'EVOX Top Level BOM'!H642</f>
        <v>0</v>
      </c>
      <c r="I1238" s="294">
        <f>'EVOX Top Level BOM'!J642</f>
        <v>0</v>
      </c>
      <c r="J1238" s="294">
        <f>'EVOX Top Level BOM'!K642</f>
        <v>0</v>
      </c>
    </row>
    <row r="1239" spans="2:10" x14ac:dyDescent="0.25">
      <c r="B1239" s="294">
        <f>'EVOX Top Level BOM'!B643</f>
        <v>0</v>
      </c>
      <c r="C1239" s="296">
        <f>'EVOX Top Level BOM'!C643</f>
        <v>0</v>
      </c>
      <c r="D1239" s="296">
        <f>'EVOX Top Level BOM'!D643</f>
        <v>0</v>
      </c>
      <c r="E1239" s="296">
        <f>'EVOX Top Level BOM'!E643</f>
        <v>0</v>
      </c>
      <c r="F1239" s="296">
        <f>'EVOX Top Level BOM'!F643</f>
        <v>0</v>
      </c>
      <c r="G1239" s="296">
        <f>'EVOX Top Level BOM'!G643</f>
        <v>0</v>
      </c>
      <c r="H1239" s="296">
        <f>'EVOX Top Level BOM'!H643</f>
        <v>0</v>
      </c>
      <c r="I1239" s="294">
        <f>'EVOX Top Level BOM'!J643</f>
        <v>0</v>
      </c>
      <c r="J1239" s="294">
        <f>'EVOX Top Level BOM'!K643</f>
        <v>0</v>
      </c>
    </row>
    <row r="1240" spans="2:10" x14ac:dyDescent="0.25">
      <c r="B1240" s="294">
        <f>'EVOX Top Level BOM'!B644</f>
        <v>0</v>
      </c>
      <c r="C1240" s="296">
        <f>'EVOX Top Level BOM'!C644</f>
        <v>0</v>
      </c>
      <c r="D1240" s="296">
        <f>'EVOX Top Level BOM'!D644</f>
        <v>0</v>
      </c>
      <c r="E1240" s="296">
        <f>'EVOX Top Level BOM'!E644</f>
        <v>0</v>
      </c>
      <c r="F1240" s="296">
        <f>'EVOX Top Level BOM'!F644</f>
        <v>0</v>
      </c>
      <c r="G1240" s="296">
        <f>'EVOX Top Level BOM'!G644</f>
        <v>0</v>
      </c>
      <c r="H1240" s="296">
        <f>'EVOX Top Level BOM'!H644</f>
        <v>0</v>
      </c>
      <c r="I1240" s="294">
        <f>'EVOX Top Level BOM'!J644</f>
        <v>0</v>
      </c>
      <c r="J1240" s="294">
        <f>'EVOX Top Level BOM'!K644</f>
        <v>0</v>
      </c>
    </row>
    <row r="1241" spans="2:10" x14ac:dyDescent="0.25">
      <c r="B1241" s="294">
        <f>'EVOX Top Level BOM'!B645</f>
        <v>0</v>
      </c>
      <c r="C1241" s="296">
        <f>'EVOX Top Level BOM'!C645</f>
        <v>0</v>
      </c>
      <c r="D1241" s="296">
        <f>'EVOX Top Level BOM'!D645</f>
        <v>0</v>
      </c>
      <c r="E1241" s="296">
        <f>'EVOX Top Level BOM'!E645</f>
        <v>0</v>
      </c>
      <c r="F1241" s="296">
        <f>'EVOX Top Level BOM'!F645</f>
        <v>0</v>
      </c>
      <c r="G1241" s="296">
        <f>'EVOX Top Level BOM'!G645</f>
        <v>0</v>
      </c>
      <c r="H1241" s="296">
        <f>'EVOX Top Level BOM'!H645</f>
        <v>0</v>
      </c>
      <c r="I1241" s="294">
        <f>'EVOX Top Level BOM'!J645</f>
        <v>0</v>
      </c>
      <c r="J1241" s="294">
        <f>'EVOX Top Level BOM'!K645</f>
        <v>0</v>
      </c>
    </row>
    <row r="1242" spans="2:10" x14ac:dyDescent="0.25">
      <c r="B1242" s="294">
        <f>'EVOX Top Level BOM'!B646</f>
        <v>0</v>
      </c>
      <c r="C1242" s="296">
        <f>'EVOX Top Level BOM'!C646</f>
        <v>0</v>
      </c>
      <c r="D1242" s="296">
        <f>'EVOX Top Level BOM'!D646</f>
        <v>0</v>
      </c>
      <c r="E1242" s="296">
        <f>'EVOX Top Level BOM'!E646</f>
        <v>0</v>
      </c>
      <c r="F1242" s="296">
        <f>'EVOX Top Level BOM'!F646</f>
        <v>0</v>
      </c>
      <c r="G1242" s="296">
        <f>'EVOX Top Level BOM'!G646</f>
        <v>0</v>
      </c>
      <c r="H1242" s="296">
        <f>'EVOX Top Level BOM'!H646</f>
        <v>0</v>
      </c>
      <c r="I1242" s="294">
        <f>'EVOX Top Level BOM'!J646</f>
        <v>0</v>
      </c>
      <c r="J1242" s="294">
        <f>'EVOX Top Level BOM'!K646</f>
        <v>0</v>
      </c>
    </row>
    <row r="1243" spans="2:10" x14ac:dyDescent="0.25">
      <c r="B1243" s="294">
        <f>'EVOX Top Level BOM'!B647</f>
        <v>0</v>
      </c>
      <c r="C1243" s="296">
        <f>'EVOX Top Level BOM'!C647</f>
        <v>0</v>
      </c>
      <c r="D1243" s="296">
        <f>'EVOX Top Level BOM'!D647</f>
        <v>0</v>
      </c>
      <c r="E1243" s="296">
        <f>'EVOX Top Level BOM'!E647</f>
        <v>0</v>
      </c>
      <c r="F1243" s="296">
        <f>'EVOX Top Level BOM'!F647</f>
        <v>0</v>
      </c>
      <c r="G1243" s="296">
        <f>'EVOX Top Level BOM'!G647</f>
        <v>0</v>
      </c>
      <c r="H1243" s="296">
        <f>'EVOX Top Level BOM'!H647</f>
        <v>0</v>
      </c>
      <c r="I1243" s="294">
        <f>'EVOX Top Level BOM'!J647</f>
        <v>0</v>
      </c>
      <c r="J1243" s="294">
        <f>'EVOX Top Level BOM'!K647</f>
        <v>0</v>
      </c>
    </row>
    <row r="1244" spans="2:10" x14ac:dyDescent="0.25">
      <c r="B1244" s="294">
        <f>'EVOX Top Level BOM'!B648</f>
        <v>0</v>
      </c>
      <c r="C1244" s="296">
        <f>'EVOX Top Level BOM'!C648</f>
        <v>0</v>
      </c>
      <c r="D1244" s="296">
        <f>'EVOX Top Level BOM'!D648</f>
        <v>0</v>
      </c>
      <c r="E1244" s="296">
        <f>'EVOX Top Level BOM'!E648</f>
        <v>0</v>
      </c>
      <c r="F1244" s="296">
        <f>'EVOX Top Level BOM'!F648</f>
        <v>0</v>
      </c>
      <c r="G1244" s="296">
        <f>'EVOX Top Level BOM'!G648</f>
        <v>0</v>
      </c>
      <c r="H1244" s="296">
        <f>'EVOX Top Level BOM'!H648</f>
        <v>0</v>
      </c>
      <c r="I1244" s="294">
        <f>'EVOX Top Level BOM'!J648</f>
        <v>0</v>
      </c>
      <c r="J1244" s="294">
        <f>'EVOX Top Level BOM'!K648</f>
        <v>0</v>
      </c>
    </row>
    <row r="1245" spans="2:10" x14ac:dyDescent="0.25">
      <c r="B1245" s="294">
        <f>'EVOX Top Level BOM'!B649</f>
        <v>0</v>
      </c>
      <c r="C1245" s="296">
        <f>'EVOX Top Level BOM'!C649</f>
        <v>0</v>
      </c>
      <c r="D1245" s="296">
        <f>'EVOX Top Level BOM'!D649</f>
        <v>0</v>
      </c>
      <c r="E1245" s="296">
        <f>'EVOX Top Level BOM'!E649</f>
        <v>0</v>
      </c>
      <c r="F1245" s="296">
        <f>'EVOX Top Level BOM'!F649</f>
        <v>0</v>
      </c>
      <c r="G1245" s="296">
        <f>'EVOX Top Level BOM'!G649</f>
        <v>0</v>
      </c>
      <c r="H1245" s="296">
        <f>'EVOX Top Level BOM'!H649</f>
        <v>0</v>
      </c>
      <c r="I1245" s="294">
        <f>'EVOX Top Level BOM'!J649</f>
        <v>0</v>
      </c>
      <c r="J1245" s="294">
        <f>'EVOX Top Level BOM'!K649</f>
        <v>0</v>
      </c>
    </row>
    <row r="1246" spans="2:10" x14ac:dyDescent="0.25">
      <c r="B1246" s="294">
        <f>'EVOX Top Level BOM'!B650</f>
        <v>0</v>
      </c>
      <c r="C1246" s="296">
        <f>'EVOX Top Level BOM'!C650</f>
        <v>0</v>
      </c>
      <c r="D1246" s="296">
        <f>'EVOX Top Level BOM'!D650</f>
        <v>0</v>
      </c>
      <c r="E1246" s="296">
        <f>'EVOX Top Level BOM'!E650</f>
        <v>0</v>
      </c>
      <c r="F1246" s="296">
        <f>'EVOX Top Level BOM'!F650</f>
        <v>0</v>
      </c>
      <c r="G1246" s="296">
        <f>'EVOX Top Level BOM'!G650</f>
        <v>0</v>
      </c>
      <c r="H1246" s="296">
        <f>'EVOX Top Level BOM'!H650</f>
        <v>0</v>
      </c>
      <c r="I1246" s="294">
        <f>'EVOX Top Level BOM'!J650</f>
        <v>0</v>
      </c>
      <c r="J1246" s="294">
        <f>'EVOX Top Level BOM'!K650</f>
        <v>0</v>
      </c>
    </row>
    <row r="1247" spans="2:10" x14ac:dyDescent="0.25">
      <c r="B1247" s="294">
        <f>'EVOX Top Level BOM'!B651</f>
        <v>0</v>
      </c>
      <c r="C1247" s="296">
        <f>'EVOX Top Level BOM'!C651</f>
        <v>0</v>
      </c>
      <c r="D1247" s="296">
        <f>'EVOX Top Level BOM'!D651</f>
        <v>0</v>
      </c>
      <c r="E1247" s="296">
        <f>'EVOX Top Level BOM'!E651</f>
        <v>0</v>
      </c>
      <c r="F1247" s="296">
        <f>'EVOX Top Level BOM'!F651</f>
        <v>0</v>
      </c>
      <c r="G1247" s="296">
        <f>'EVOX Top Level BOM'!G651</f>
        <v>0</v>
      </c>
      <c r="H1247" s="296">
        <f>'EVOX Top Level BOM'!H651</f>
        <v>0</v>
      </c>
      <c r="I1247" s="294">
        <f>'EVOX Top Level BOM'!J651</f>
        <v>0</v>
      </c>
      <c r="J1247" s="294">
        <f>'EVOX Top Level BOM'!K651</f>
        <v>0</v>
      </c>
    </row>
    <row r="1248" spans="2:10" x14ac:dyDescent="0.25">
      <c r="B1248" s="294">
        <f>'EVOX Top Level BOM'!B652</f>
        <v>0</v>
      </c>
      <c r="C1248" s="296">
        <f>'EVOX Top Level BOM'!C652</f>
        <v>0</v>
      </c>
      <c r="D1248" s="296">
        <f>'EVOX Top Level BOM'!D652</f>
        <v>0</v>
      </c>
      <c r="E1248" s="296">
        <f>'EVOX Top Level BOM'!E652</f>
        <v>0</v>
      </c>
      <c r="F1248" s="296">
        <f>'EVOX Top Level BOM'!F652</f>
        <v>0</v>
      </c>
      <c r="G1248" s="296">
        <f>'EVOX Top Level BOM'!G652</f>
        <v>0</v>
      </c>
      <c r="H1248" s="296">
        <f>'EVOX Top Level BOM'!H652</f>
        <v>0</v>
      </c>
      <c r="I1248" s="294">
        <f>'EVOX Top Level BOM'!J652</f>
        <v>0</v>
      </c>
      <c r="J1248" s="294">
        <f>'EVOX Top Level BOM'!K652</f>
        <v>0</v>
      </c>
    </row>
    <row r="1249" spans="2:10" x14ac:dyDescent="0.25">
      <c r="B1249" s="294">
        <f>'EVOX Top Level BOM'!B653</f>
        <v>0</v>
      </c>
      <c r="C1249" s="296">
        <f>'EVOX Top Level BOM'!C653</f>
        <v>0</v>
      </c>
      <c r="D1249" s="296">
        <f>'EVOX Top Level BOM'!D653</f>
        <v>0</v>
      </c>
      <c r="E1249" s="296">
        <f>'EVOX Top Level BOM'!E653</f>
        <v>0</v>
      </c>
      <c r="F1249" s="296">
        <f>'EVOX Top Level BOM'!F653</f>
        <v>0</v>
      </c>
      <c r="G1249" s="296">
        <f>'EVOX Top Level BOM'!G653</f>
        <v>0</v>
      </c>
      <c r="H1249" s="296">
        <f>'EVOX Top Level BOM'!H653</f>
        <v>0</v>
      </c>
      <c r="I1249" s="294">
        <f>'EVOX Top Level BOM'!J653</f>
        <v>0</v>
      </c>
      <c r="J1249" s="294">
        <f>'EVOX Top Level BOM'!K653</f>
        <v>0</v>
      </c>
    </row>
    <row r="1250" spans="2:10" x14ac:dyDescent="0.25">
      <c r="B1250" s="294">
        <f>'EVOX Top Level BOM'!B654</f>
        <v>0</v>
      </c>
      <c r="C1250" s="296">
        <f>'EVOX Top Level BOM'!C654</f>
        <v>0</v>
      </c>
      <c r="D1250" s="296">
        <f>'EVOX Top Level BOM'!D654</f>
        <v>0</v>
      </c>
      <c r="E1250" s="296">
        <f>'EVOX Top Level BOM'!E654</f>
        <v>0</v>
      </c>
      <c r="F1250" s="296">
        <f>'EVOX Top Level BOM'!F654</f>
        <v>0</v>
      </c>
      <c r="G1250" s="296">
        <f>'EVOX Top Level BOM'!G654</f>
        <v>0</v>
      </c>
      <c r="H1250" s="296">
        <f>'EVOX Top Level BOM'!H654</f>
        <v>0</v>
      </c>
      <c r="I1250" s="294">
        <f>'EVOX Top Level BOM'!J654</f>
        <v>0</v>
      </c>
      <c r="J1250" s="294">
        <f>'EVOX Top Level BOM'!K654</f>
        <v>0</v>
      </c>
    </row>
    <row r="1251" spans="2:10" x14ac:dyDescent="0.25">
      <c r="B1251" s="294">
        <f>'EVOX Top Level BOM'!B655</f>
        <v>0</v>
      </c>
      <c r="C1251" s="296">
        <f>'EVOX Top Level BOM'!C655</f>
        <v>0</v>
      </c>
      <c r="D1251" s="296">
        <f>'EVOX Top Level BOM'!D655</f>
        <v>0</v>
      </c>
      <c r="E1251" s="296">
        <f>'EVOX Top Level BOM'!E655</f>
        <v>0</v>
      </c>
      <c r="F1251" s="296">
        <f>'EVOX Top Level BOM'!F655</f>
        <v>0</v>
      </c>
      <c r="G1251" s="296">
        <f>'EVOX Top Level BOM'!G655</f>
        <v>0</v>
      </c>
      <c r="H1251" s="296">
        <f>'EVOX Top Level BOM'!H655</f>
        <v>0</v>
      </c>
      <c r="I1251" s="294">
        <f>'EVOX Top Level BOM'!J655</f>
        <v>0</v>
      </c>
      <c r="J1251" s="294">
        <f>'EVOX Top Level BOM'!K655</f>
        <v>0</v>
      </c>
    </row>
    <row r="1252" spans="2:10" x14ac:dyDescent="0.25">
      <c r="B1252" s="294">
        <f>'EVOX Top Level BOM'!B656</f>
        <v>0</v>
      </c>
      <c r="C1252" s="296">
        <f>'EVOX Top Level BOM'!C656</f>
        <v>0</v>
      </c>
      <c r="D1252" s="296">
        <f>'EVOX Top Level BOM'!D656</f>
        <v>0</v>
      </c>
      <c r="E1252" s="296">
        <f>'EVOX Top Level BOM'!E656</f>
        <v>0</v>
      </c>
      <c r="F1252" s="296">
        <f>'EVOX Top Level BOM'!F656</f>
        <v>0</v>
      </c>
      <c r="G1252" s="296">
        <f>'EVOX Top Level BOM'!G656</f>
        <v>0</v>
      </c>
      <c r="H1252" s="296">
        <f>'EVOX Top Level BOM'!H656</f>
        <v>0</v>
      </c>
      <c r="I1252" s="294">
        <f>'EVOX Top Level BOM'!J656</f>
        <v>0</v>
      </c>
      <c r="J1252" s="294">
        <f>'EVOX Top Level BOM'!K656</f>
        <v>0</v>
      </c>
    </row>
    <row r="1253" spans="2:10" x14ac:dyDescent="0.25">
      <c r="B1253" s="294">
        <f>'EVOX Top Level BOM'!B657</f>
        <v>0</v>
      </c>
      <c r="C1253" s="296">
        <f>'EVOX Top Level BOM'!C657</f>
        <v>0</v>
      </c>
      <c r="D1253" s="296">
        <f>'EVOX Top Level BOM'!D657</f>
        <v>0</v>
      </c>
      <c r="E1253" s="296">
        <f>'EVOX Top Level BOM'!E657</f>
        <v>0</v>
      </c>
      <c r="F1253" s="296">
        <f>'EVOX Top Level BOM'!F657</f>
        <v>0</v>
      </c>
      <c r="G1253" s="296">
        <f>'EVOX Top Level BOM'!G657</f>
        <v>0</v>
      </c>
      <c r="H1253" s="296">
        <f>'EVOX Top Level BOM'!H657</f>
        <v>0</v>
      </c>
      <c r="I1253" s="294">
        <f>'EVOX Top Level BOM'!J657</f>
        <v>0</v>
      </c>
      <c r="J1253" s="294">
        <f>'EVOX Top Level BOM'!K657</f>
        <v>0</v>
      </c>
    </row>
    <row r="1254" spans="2:10" x14ac:dyDescent="0.25">
      <c r="B1254" s="294">
        <f>'EVOX Top Level BOM'!B658</f>
        <v>0</v>
      </c>
      <c r="C1254" s="296">
        <f>'EVOX Top Level BOM'!C658</f>
        <v>0</v>
      </c>
      <c r="D1254" s="296">
        <f>'EVOX Top Level BOM'!D658</f>
        <v>0</v>
      </c>
      <c r="E1254" s="296">
        <f>'EVOX Top Level BOM'!E658</f>
        <v>0</v>
      </c>
      <c r="F1254" s="296">
        <f>'EVOX Top Level BOM'!F658</f>
        <v>0</v>
      </c>
      <c r="G1254" s="296">
        <f>'EVOX Top Level BOM'!G658</f>
        <v>0</v>
      </c>
      <c r="H1254" s="296">
        <f>'EVOX Top Level BOM'!H658</f>
        <v>0</v>
      </c>
      <c r="I1254" s="294">
        <f>'EVOX Top Level BOM'!J658</f>
        <v>0</v>
      </c>
      <c r="J1254" s="294">
        <f>'EVOX Top Level BOM'!K658</f>
        <v>0</v>
      </c>
    </row>
    <row r="1255" spans="2:10" x14ac:dyDescent="0.25">
      <c r="B1255" s="294">
        <f>'EVOX Top Level BOM'!B659</f>
        <v>0</v>
      </c>
      <c r="C1255" s="296">
        <f>'EVOX Top Level BOM'!C659</f>
        <v>0</v>
      </c>
      <c r="D1255" s="296">
        <f>'EVOX Top Level BOM'!D659</f>
        <v>0</v>
      </c>
      <c r="E1255" s="296">
        <f>'EVOX Top Level BOM'!E659</f>
        <v>0</v>
      </c>
      <c r="F1255" s="296">
        <f>'EVOX Top Level BOM'!F659</f>
        <v>0</v>
      </c>
      <c r="G1255" s="296">
        <f>'EVOX Top Level BOM'!G659</f>
        <v>0</v>
      </c>
      <c r="H1255" s="296">
        <f>'EVOX Top Level BOM'!H659</f>
        <v>0</v>
      </c>
      <c r="I1255" s="294">
        <f>'EVOX Top Level BOM'!J659</f>
        <v>0</v>
      </c>
      <c r="J1255" s="294">
        <f>'EVOX Top Level BOM'!K659</f>
        <v>0</v>
      </c>
    </row>
    <row r="1256" spans="2:10" x14ac:dyDescent="0.25">
      <c r="B1256" s="294">
        <f>'EVOX Top Level BOM'!B660</f>
        <v>0</v>
      </c>
      <c r="C1256" s="296">
        <f>'EVOX Top Level BOM'!C660</f>
        <v>0</v>
      </c>
      <c r="D1256" s="296">
        <f>'EVOX Top Level BOM'!D660</f>
        <v>0</v>
      </c>
      <c r="E1256" s="296">
        <f>'EVOX Top Level BOM'!E660</f>
        <v>0</v>
      </c>
      <c r="F1256" s="296">
        <f>'EVOX Top Level BOM'!F660</f>
        <v>0</v>
      </c>
      <c r="G1256" s="296">
        <f>'EVOX Top Level BOM'!G660</f>
        <v>0</v>
      </c>
      <c r="H1256" s="296">
        <f>'EVOX Top Level BOM'!H660</f>
        <v>0</v>
      </c>
      <c r="I1256" s="294">
        <f>'EVOX Top Level BOM'!J660</f>
        <v>0</v>
      </c>
      <c r="J1256" s="294">
        <f>'EVOX Top Level BOM'!K660</f>
        <v>0</v>
      </c>
    </row>
    <row r="1257" spans="2:10" x14ac:dyDescent="0.25">
      <c r="B1257" s="294">
        <f>'EVOX Top Level BOM'!B661</f>
        <v>0</v>
      </c>
      <c r="C1257" s="296">
        <f>'EVOX Top Level BOM'!C661</f>
        <v>0</v>
      </c>
      <c r="D1257" s="296">
        <f>'EVOX Top Level BOM'!D661</f>
        <v>0</v>
      </c>
      <c r="E1257" s="296">
        <f>'EVOX Top Level BOM'!E661</f>
        <v>0</v>
      </c>
      <c r="F1257" s="296">
        <f>'EVOX Top Level BOM'!F661</f>
        <v>0</v>
      </c>
      <c r="G1257" s="296">
        <f>'EVOX Top Level BOM'!G661</f>
        <v>0</v>
      </c>
      <c r="H1257" s="296">
        <f>'EVOX Top Level BOM'!H661</f>
        <v>0</v>
      </c>
      <c r="I1257" s="294">
        <f>'EVOX Top Level BOM'!J661</f>
        <v>0</v>
      </c>
      <c r="J1257" s="294">
        <f>'EVOX Top Level BOM'!K661</f>
        <v>0</v>
      </c>
    </row>
    <row r="1258" spans="2:10" x14ac:dyDescent="0.25">
      <c r="B1258" s="294">
        <f>'EVOX Top Level BOM'!B662</f>
        <v>0</v>
      </c>
      <c r="C1258" s="296">
        <f>'EVOX Top Level BOM'!C662</f>
        <v>0</v>
      </c>
      <c r="D1258" s="296">
        <f>'EVOX Top Level BOM'!D662</f>
        <v>0</v>
      </c>
      <c r="E1258" s="296">
        <f>'EVOX Top Level BOM'!E662</f>
        <v>0</v>
      </c>
      <c r="F1258" s="296">
        <f>'EVOX Top Level BOM'!F662</f>
        <v>0</v>
      </c>
      <c r="G1258" s="296">
        <f>'EVOX Top Level BOM'!G662</f>
        <v>0</v>
      </c>
      <c r="H1258" s="296">
        <f>'EVOX Top Level BOM'!H662</f>
        <v>0</v>
      </c>
      <c r="I1258" s="294">
        <f>'EVOX Top Level BOM'!J662</f>
        <v>0</v>
      </c>
      <c r="J1258" s="294">
        <f>'EVOX Top Level BOM'!K662</f>
        <v>0</v>
      </c>
    </row>
    <row r="1259" spans="2:10" x14ac:dyDescent="0.25">
      <c r="B1259" s="294">
        <f>'EVOX Top Level BOM'!B663</f>
        <v>0</v>
      </c>
      <c r="C1259" s="296">
        <f>'EVOX Top Level BOM'!C663</f>
        <v>0</v>
      </c>
      <c r="D1259" s="296">
        <f>'EVOX Top Level BOM'!D663</f>
        <v>0</v>
      </c>
      <c r="E1259" s="296">
        <f>'EVOX Top Level BOM'!E663</f>
        <v>0</v>
      </c>
      <c r="F1259" s="296">
        <f>'EVOX Top Level BOM'!F663</f>
        <v>0</v>
      </c>
      <c r="G1259" s="296">
        <f>'EVOX Top Level BOM'!G663</f>
        <v>0</v>
      </c>
      <c r="H1259" s="296">
        <f>'EVOX Top Level BOM'!H663</f>
        <v>0</v>
      </c>
      <c r="I1259" s="294">
        <f>'EVOX Top Level BOM'!J663</f>
        <v>0</v>
      </c>
      <c r="J1259" s="294">
        <f>'EVOX Top Level BOM'!K663</f>
        <v>0</v>
      </c>
    </row>
    <row r="1260" spans="2:10" x14ac:dyDescent="0.25">
      <c r="B1260" s="294">
        <f>'EVOX Top Level BOM'!B664</f>
        <v>0</v>
      </c>
      <c r="C1260" s="296">
        <f>'EVOX Top Level BOM'!C664</f>
        <v>0</v>
      </c>
      <c r="D1260" s="296">
        <f>'EVOX Top Level BOM'!D664</f>
        <v>0</v>
      </c>
      <c r="E1260" s="296">
        <f>'EVOX Top Level BOM'!E664</f>
        <v>0</v>
      </c>
      <c r="F1260" s="296">
        <f>'EVOX Top Level BOM'!F664</f>
        <v>0</v>
      </c>
      <c r="G1260" s="296">
        <f>'EVOX Top Level BOM'!G664</f>
        <v>0</v>
      </c>
      <c r="H1260" s="296">
        <f>'EVOX Top Level BOM'!H664</f>
        <v>0</v>
      </c>
      <c r="I1260" s="294">
        <f>'EVOX Top Level BOM'!J664</f>
        <v>0</v>
      </c>
      <c r="J1260" s="294">
        <f>'EVOX Top Level BOM'!K664</f>
        <v>0</v>
      </c>
    </row>
    <row r="1261" spans="2:10" x14ac:dyDescent="0.25">
      <c r="B1261" s="294">
        <f>'EVOX Top Level BOM'!B665</f>
        <v>0</v>
      </c>
      <c r="C1261" s="296">
        <f>'EVOX Top Level BOM'!C665</f>
        <v>0</v>
      </c>
      <c r="D1261" s="296">
        <f>'EVOX Top Level BOM'!D665</f>
        <v>0</v>
      </c>
      <c r="E1261" s="296">
        <f>'EVOX Top Level BOM'!E665</f>
        <v>0</v>
      </c>
      <c r="F1261" s="296">
        <f>'EVOX Top Level BOM'!F665</f>
        <v>0</v>
      </c>
      <c r="G1261" s="296">
        <f>'EVOX Top Level BOM'!G665</f>
        <v>0</v>
      </c>
      <c r="H1261" s="296">
        <f>'EVOX Top Level BOM'!H665</f>
        <v>0</v>
      </c>
      <c r="I1261" s="294">
        <f>'EVOX Top Level BOM'!J665</f>
        <v>0</v>
      </c>
      <c r="J1261" s="294">
        <f>'EVOX Top Level BOM'!K665</f>
        <v>0</v>
      </c>
    </row>
    <row r="1262" spans="2:10" x14ac:dyDescent="0.25">
      <c r="B1262" s="294">
        <f>'EVOX Top Level BOM'!B666</f>
        <v>0</v>
      </c>
      <c r="C1262" s="296">
        <f>'EVOX Top Level BOM'!C666</f>
        <v>0</v>
      </c>
      <c r="D1262" s="296">
        <f>'EVOX Top Level BOM'!D666</f>
        <v>0</v>
      </c>
      <c r="E1262" s="296">
        <f>'EVOX Top Level BOM'!E666</f>
        <v>0</v>
      </c>
      <c r="F1262" s="296">
        <f>'EVOX Top Level BOM'!F666</f>
        <v>0</v>
      </c>
      <c r="G1262" s="296">
        <f>'EVOX Top Level BOM'!G666</f>
        <v>0</v>
      </c>
      <c r="H1262" s="296">
        <f>'EVOX Top Level BOM'!H666</f>
        <v>0</v>
      </c>
      <c r="I1262" s="294">
        <f>'EVOX Top Level BOM'!J666</f>
        <v>0</v>
      </c>
      <c r="J1262" s="294">
        <f>'EVOX Top Level BOM'!K666</f>
        <v>0</v>
      </c>
    </row>
    <row r="1263" spans="2:10" x14ac:dyDescent="0.25">
      <c r="B1263" s="294">
        <f>'EVOX Top Level BOM'!B667</f>
        <v>0</v>
      </c>
      <c r="C1263" s="296">
        <f>'EVOX Top Level BOM'!C667</f>
        <v>0</v>
      </c>
      <c r="D1263" s="296">
        <f>'EVOX Top Level BOM'!D667</f>
        <v>0</v>
      </c>
      <c r="E1263" s="296">
        <f>'EVOX Top Level BOM'!E667</f>
        <v>0</v>
      </c>
      <c r="F1263" s="296">
        <f>'EVOX Top Level BOM'!F667</f>
        <v>0</v>
      </c>
      <c r="G1263" s="296">
        <f>'EVOX Top Level BOM'!G667</f>
        <v>0</v>
      </c>
      <c r="H1263" s="296">
        <f>'EVOX Top Level BOM'!H667</f>
        <v>0</v>
      </c>
      <c r="I1263" s="294">
        <f>'EVOX Top Level BOM'!J667</f>
        <v>0</v>
      </c>
      <c r="J1263" s="294">
        <f>'EVOX Top Level BOM'!K667</f>
        <v>0</v>
      </c>
    </row>
    <row r="1264" spans="2:10" x14ac:dyDescent="0.25">
      <c r="B1264" s="294">
        <f>'EVOX Top Level BOM'!B668</f>
        <v>0</v>
      </c>
      <c r="C1264" s="296">
        <f>'EVOX Top Level BOM'!C668</f>
        <v>0</v>
      </c>
      <c r="D1264" s="296">
        <f>'EVOX Top Level BOM'!D668</f>
        <v>0</v>
      </c>
      <c r="E1264" s="296">
        <f>'EVOX Top Level BOM'!E668</f>
        <v>0</v>
      </c>
      <c r="F1264" s="296">
        <f>'EVOX Top Level BOM'!F668</f>
        <v>0</v>
      </c>
      <c r="G1264" s="296">
        <f>'EVOX Top Level BOM'!G668</f>
        <v>0</v>
      </c>
      <c r="H1264" s="296">
        <f>'EVOX Top Level BOM'!H668</f>
        <v>0</v>
      </c>
      <c r="I1264" s="294">
        <f>'EVOX Top Level BOM'!J668</f>
        <v>0</v>
      </c>
      <c r="J1264" s="294">
        <f>'EVOX Top Level BOM'!K668</f>
        <v>0</v>
      </c>
    </row>
    <row r="1265" spans="2:10" x14ac:dyDescent="0.25">
      <c r="B1265" s="294">
        <f>'EVOX Top Level BOM'!B669</f>
        <v>0</v>
      </c>
      <c r="C1265" s="296">
        <f>'EVOX Top Level BOM'!C669</f>
        <v>0</v>
      </c>
      <c r="D1265" s="296">
        <f>'EVOX Top Level BOM'!D669</f>
        <v>0</v>
      </c>
      <c r="E1265" s="296">
        <f>'EVOX Top Level BOM'!E669</f>
        <v>0</v>
      </c>
      <c r="F1265" s="296">
        <f>'EVOX Top Level BOM'!F669</f>
        <v>0</v>
      </c>
      <c r="G1265" s="296">
        <f>'EVOX Top Level BOM'!G669</f>
        <v>0</v>
      </c>
      <c r="H1265" s="296">
        <f>'EVOX Top Level BOM'!H669</f>
        <v>0</v>
      </c>
      <c r="I1265" s="294">
        <f>'EVOX Top Level BOM'!J669</f>
        <v>0</v>
      </c>
      <c r="J1265" s="294">
        <f>'EVOX Top Level BOM'!K669</f>
        <v>0</v>
      </c>
    </row>
    <row r="1266" spans="2:10" x14ac:dyDescent="0.25">
      <c r="B1266" s="294">
        <f>'EVOX Top Level BOM'!B670</f>
        <v>0</v>
      </c>
      <c r="C1266" s="296">
        <f>'EVOX Top Level BOM'!C670</f>
        <v>0</v>
      </c>
      <c r="D1266" s="296">
        <f>'EVOX Top Level BOM'!D670</f>
        <v>0</v>
      </c>
      <c r="E1266" s="296">
        <f>'EVOX Top Level BOM'!E670</f>
        <v>0</v>
      </c>
      <c r="F1266" s="296">
        <f>'EVOX Top Level BOM'!F670</f>
        <v>0</v>
      </c>
      <c r="G1266" s="296">
        <f>'EVOX Top Level BOM'!G670</f>
        <v>0</v>
      </c>
      <c r="H1266" s="296">
        <f>'EVOX Top Level BOM'!H670</f>
        <v>0</v>
      </c>
      <c r="I1266" s="294">
        <f>'EVOX Top Level BOM'!J670</f>
        <v>0</v>
      </c>
      <c r="J1266" s="294">
        <f>'EVOX Top Level BOM'!K670</f>
        <v>0</v>
      </c>
    </row>
    <row r="1267" spans="2:10" x14ac:dyDescent="0.25">
      <c r="B1267" s="294">
        <f>'EVOX Top Level BOM'!B671</f>
        <v>0</v>
      </c>
      <c r="C1267" s="296">
        <f>'EVOX Top Level BOM'!C671</f>
        <v>0</v>
      </c>
      <c r="D1267" s="296">
        <f>'EVOX Top Level BOM'!D671</f>
        <v>0</v>
      </c>
      <c r="E1267" s="296">
        <f>'EVOX Top Level BOM'!E671</f>
        <v>0</v>
      </c>
      <c r="F1267" s="296">
        <f>'EVOX Top Level BOM'!F671</f>
        <v>0</v>
      </c>
      <c r="G1267" s="296">
        <f>'EVOX Top Level BOM'!G671</f>
        <v>0</v>
      </c>
      <c r="H1267" s="296">
        <f>'EVOX Top Level BOM'!H671</f>
        <v>0</v>
      </c>
      <c r="I1267" s="294">
        <f>'EVOX Top Level BOM'!J671</f>
        <v>0</v>
      </c>
      <c r="J1267" s="294">
        <f>'EVOX Top Level BOM'!K671</f>
        <v>0</v>
      </c>
    </row>
    <row r="1268" spans="2:10" x14ac:dyDescent="0.25">
      <c r="B1268" s="294">
        <f>'EVOX Top Level BOM'!B672</f>
        <v>0</v>
      </c>
      <c r="C1268" s="296">
        <f>'EVOX Top Level BOM'!C672</f>
        <v>0</v>
      </c>
      <c r="D1268" s="296">
        <f>'EVOX Top Level BOM'!D672</f>
        <v>0</v>
      </c>
      <c r="E1268" s="296">
        <f>'EVOX Top Level BOM'!E672</f>
        <v>0</v>
      </c>
      <c r="F1268" s="296">
        <f>'EVOX Top Level BOM'!F672</f>
        <v>0</v>
      </c>
      <c r="G1268" s="296">
        <f>'EVOX Top Level BOM'!G672</f>
        <v>0</v>
      </c>
      <c r="H1268" s="296">
        <f>'EVOX Top Level BOM'!H672</f>
        <v>0</v>
      </c>
      <c r="I1268" s="294">
        <f>'EVOX Top Level BOM'!J672</f>
        <v>0</v>
      </c>
      <c r="J1268" s="294">
        <f>'EVOX Top Level BOM'!K672</f>
        <v>0</v>
      </c>
    </row>
    <row r="1269" spans="2:10" x14ac:dyDescent="0.25">
      <c r="B1269" s="294">
        <f>'EVOX Top Level BOM'!B673</f>
        <v>0</v>
      </c>
      <c r="C1269" s="296">
        <f>'EVOX Top Level BOM'!C673</f>
        <v>0</v>
      </c>
      <c r="D1269" s="296">
        <f>'EVOX Top Level BOM'!D673</f>
        <v>0</v>
      </c>
      <c r="E1269" s="296">
        <f>'EVOX Top Level BOM'!E673</f>
        <v>0</v>
      </c>
      <c r="F1269" s="296">
        <f>'EVOX Top Level BOM'!F673</f>
        <v>0</v>
      </c>
      <c r="G1269" s="296">
        <f>'EVOX Top Level BOM'!G673</f>
        <v>0</v>
      </c>
      <c r="H1269" s="296">
        <f>'EVOX Top Level BOM'!H673</f>
        <v>0</v>
      </c>
      <c r="I1269" s="294">
        <f>'EVOX Top Level BOM'!J673</f>
        <v>0</v>
      </c>
      <c r="J1269" s="294">
        <f>'EVOX Top Level BOM'!K673</f>
        <v>0</v>
      </c>
    </row>
    <row r="1270" spans="2:10" x14ac:dyDescent="0.25">
      <c r="B1270" s="294">
        <f>'EVOX Top Level BOM'!B674</f>
        <v>0</v>
      </c>
      <c r="C1270" s="296">
        <f>'EVOX Top Level BOM'!C674</f>
        <v>0</v>
      </c>
      <c r="D1270" s="296">
        <f>'EVOX Top Level BOM'!D674</f>
        <v>0</v>
      </c>
      <c r="E1270" s="296">
        <f>'EVOX Top Level BOM'!E674</f>
        <v>0</v>
      </c>
      <c r="F1270" s="296">
        <f>'EVOX Top Level BOM'!F674</f>
        <v>0</v>
      </c>
      <c r="G1270" s="296">
        <f>'EVOX Top Level BOM'!G674</f>
        <v>0</v>
      </c>
      <c r="H1270" s="296">
        <f>'EVOX Top Level BOM'!H674</f>
        <v>0</v>
      </c>
      <c r="I1270" s="294">
        <f>'EVOX Top Level BOM'!J674</f>
        <v>0</v>
      </c>
      <c r="J1270" s="294">
        <f>'EVOX Top Level BOM'!K674</f>
        <v>0</v>
      </c>
    </row>
    <row r="1271" spans="2:10" x14ac:dyDescent="0.25">
      <c r="B1271" s="294">
        <f>'EVOX Top Level BOM'!B675</f>
        <v>0</v>
      </c>
      <c r="C1271" s="296">
        <f>'EVOX Top Level BOM'!C675</f>
        <v>0</v>
      </c>
      <c r="D1271" s="296">
        <f>'EVOX Top Level BOM'!D675</f>
        <v>0</v>
      </c>
      <c r="E1271" s="296">
        <f>'EVOX Top Level BOM'!E675</f>
        <v>0</v>
      </c>
      <c r="F1271" s="296">
        <f>'EVOX Top Level BOM'!F675</f>
        <v>0</v>
      </c>
      <c r="G1271" s="296">
        <f>'EVOX Top Level BOM'!G675</f>
        <v>0</v>
      </c>
      <c r="H1271" s="296">
        <f>'EVOX Top Level BOM'!H675</f>
        <v>0</v>
      </c>
      <c r="I1271" s="294">
        <f>'EVOX Top Level BOM'!J675</f>
        <v>0</v>
      </c>
      <c r="J1271" s="294">
        <f>'EVOX Top Level BOM'!K675</f>
        <v>0</v>
      </c>
    </row>
    <row r="1272" spans="2:10" x14ac:dyDescent="0.25">
      <c r="B1272" s="294">
        <f>'EVOX Top Level BOM'!B676</f>
        <v>0</v>
      </c>
      <c r="C1272" s="296">
        <f>'EVOX Top Level BOM'!C676</f>
        <v>0</v>
      </c>
      <c r="D1272" s="296">
        <f>'EVOX Top Level BOM'!D676</f>
        <v>0</v>
      </c>
      <c r="E1272" s="296">
        <f>'EVOX Top Level BOM'!E676</f>
        <v>0</v>
      </c>
      <c r="F1272" s="296">
        <f>'EVOX Top Level BOM'!F676</f>
        <v>0</v>
      </c>
      <c r="G1272" s="296">
        <f>'EVOX Top Level BOM'!G676</f>
        <v>0</v>
      </c>
      <c r="H1272" s="296">
        <f>'EVOX Top Level BOM'!H676</f>
        <v>0</v>
      </c>
      <c r="I1272" s="294">
        <f>'EVOX Top Level BOM'!J676</f>
        <v>0</v>
      </c>
      <c r="J1272" s="294">
        <f>'EVOX Top Level BOM'!K676</f>
        <v>0</v>
      </c>
    </row>
    <row r="1273" spans="2:10" x14ac:dyDescent="0.25">
      <c r="B1273" s="294">
        <f>'EVOX Top Level BOM'!B677</f>
        <v>0</v>
      </c>
      <c r="C1273" s="296">
        <f>'EVOX Top Level BOM'!C677</f>
        <v>0</v>
      </c>
      <c r="D1273" s="296">
        <f>'EVOX Top Level BOM'!D677</f>
        <v>0</v>
      </c>
      <c r="E1273" s="296">
        <f>'EVOX Top Level BOM'!E677</f>
        <v>0</v>
      </c>
      <c r="F1273" s="296">
        <f>'EVOX Top Level BOM'!F677</f>
        <v>0</v>
      </c>
      <c r="G1273" s="296">
        <f>'EVOX Top Level BOM'!G677</f>
        <v>0</v>
      </c>
      <c r="H1273" s="296">
        <f>'EVOX Top Level BOM'!H677</f>
        <v>0</v>
      </c>
      <c r="I1273" s="294">
        <f>'EVOX Top Level BOM'!J677</f>
        <v>0</v>
      </c>
      <c r="J1273" s="294">
        <f>'EVOX Top Level BOM'!K677</f>
        <v>0</v>
      </c>
    </row>
    <row r="1274" spans="2:10" x14ac:dyDescent="0.25">
      <c r="B1274" s="294">
        <f>'EVOX Top Level BOM'!B678</f>
        <v>0</v>
      </c>
      <c r="C1274" s="296">
        <f>'EVOX Top Level BOM'!C678</f>
        <v>0</v>
      </c>
      <c r="D1274" s="296">
        <f>'EVOX Top Level BOM'!D678</f>
        <v>0</v>
      </c>
      <c r="E1274" s="296">
        <f>'EVOX Top Level BOM'!E678</f>
        <v>0</v>
      </c>
      <c r="F1274" s="296">
        <f>'EVOX Top Level BOM'!F678</f>
        <v>0</v>
      </c>
      <c r="G1274" s="296">
        <f>'EVOX Top Level BOM'!G678</f>
        <v>0</v>
      </c>
      <c r="H1274" s="296">
        <f>'EVOX Top Level BOM'!H678</f>
        <v>0</v>
      </c>
      <c r="I1274" s="294">
        <f>'EVOX Top Level BOM'!J678</f>
        <v>0</v>
      </c>
      <c r="J1274" s="294">
        <f>'EVOX Top Level BOM'!K678</f>
        <v>0</v>
      </c>
    </row>
    <row r="1275" spans="2:10" x14ac:dyDescent="0.25">
      <c r="B1275" s="294">
        <f>'EVOX Top Level BOM'!B679</f>
        <v>0</v>
      </c>
      <c r="C1275" s="296">
        <f>'EVOX Top Level BOM'!C679</f>
        <v>0</v>
      </c>
      <c r="D1275" s="296">
        <f>'EVOX Top Level BOM'!D679</f>
        <v>0</v>
      </c>
      <c r="E1275" s="296">
        <f>'EVOX Top Level BOM'!E679</f>
        <v>0</v>
      </c>
      <c r="F1275" s="296">
        <f>'EVOX Top Level BOM'!F679</f>
        <v>0</v>
      </c>
      <c r="G1275" s="296">
        <f>'EVOX Top Level BOM'!G679</f>
        <v>0</v>
      </c>
      <c r="H1275" s="296">
        <f>'EVOX Top Level BOM'!H679</f>
        <v>0</v>
      </c>
      <c r="I1275" s="294">
        <f>'EVOX Top Level BOM'!J679</f>
        <v>0</v>
      </c>
      <c r="J1275" s="294">
        <f>'EVOX Top Level BOM'!K679</f>
        <v>0</v>
      </c>
    </row>
    <row r="1276" spans="2:10" x14ac:dyDescent="0.25">
      <c r="B1276" s="294">
        <f>'EVOX Top Level BOM'!B680</f>
        <v>0</v>
      </c>
      <c r="C1276" s="296">
        <f>'EVOX Top Level BOM'!C680</f>
        <v>0</v>
      </c>
      <c r="D1276" s="296">
        <f>'EVOX Top Level BOM'!D680</f>
        <v>0</v>
      </c>
      <c r="E1276" s="296">
        <f>'EVOX Top Level BOM'!E680</f>
        <v>0</v>
      </c>
      <c r="F1276" s="296">
        <f>'EVOX Top Level BOM'!F680</f>
        <v>0</v>
      </c>
      <c r="G1276" s="296">
        <f>'EVOX Top Level BOM'!G680</f>
        <v>0</v>
      </c>
      <c r="H1276" s="296">
        <f>'EVOX Top Level BOM'!H680</f>
        <v>0</v>
      </c>
      <c r="I1276" s="294">
        <f>'EVOX Top Level BOM'!J680</f>
        <v>0</v>
      </c>
      <c r="J1276" s="294">
        <f>'EVOX Top Level BOM'!K680</f>
        <v>0</v>
      </c>
    </row>
    <row r="1277" spans="2:10" x14ac:dyDescent="0.25">
      <c r="B1277" s="294">
        <f>'EVOX Top Level BOM'!B681</f>
        <v>0</v>
      </c>
      <c r="C1277" s="296">
        <f>'EVOX Top Level BOM'!C681</f>
        <v>0</v>
      </c>
      <c r="D1277" s="296">
        <f>'EVOX Top Level BOM'!D681</f>
        <v>0</v>
      </c>
      <c r="E1277" s="296">
        <f>'EVOX Top Level BOM'!E681</f>
        <v>0</v>
      </c>
      <c r="F1277" s="296">
        <f>'EVOX Top Level BOM'!F681</f>
        <v>0</v>
      </c>
      <c r="G1277" s="296">
        <f>'EVOX Top Level BOM'!G681</f>
        <v>0</v>
      </c>
      <c r="H1277" s="296">
        <f>'EVOX Top Level BOM'!H681</f>
        <v>0</v>
      </c>
      <c r="I1277" s="294">
        <f>'EVOX Top Level BOM'!J681</f>
        <v>0</v>
      </c>
      <c r="J1277" s="294">
        <f>'EVOX Top Level BOM'!K681</f>
        <v>0</v>
      </c>
    </row>
    <row r="1278" spans="2:10" x14ac:dyDescent="0.25">
      <c r="B1278" s="294">
        <f>'EVOX Top Level BOM'!B682</f>
        <v>0</v>
      </c>
      <c r="C1278" s="296">
        <f>'EVOX Top Level BOM'!C682</f>
        <v>0</v>
      </c>
      <c r="D1278" s="296">
        <f>'EVOX Top Level BOM'!D682</f>
        <v>0</v>
      </c>
      <c r="E1278" s="296">
        <f>'EVOX Top Level BOM'!E682</f>
        <v>0</v>
      </c>
      <c r="F1278" s="296">
        <f>'EVOX Top Level BOM'!F682</f>
        <v>0</v>
      </c>
      <c r="G1278" s="296">
        <f>'EVOX Top Level BOM'!G682</f>
        <v>0</v>
      </c>
      <c r="H1278" s="296">
        <f>'EVOX Top Level BOM'!H682</f>
        <v>0</v>
      </c>
      <c r="I1278" s="294">
        <f>'EVOX Top Level BOM'!J682</f>
        <v>0</v>
      </c>
      <c r="J1278" s="294">
        <f>'EVOX Top Level BOM'!K682</f>
        <v>0</v>
      </c>
    </row>
    <row r="1279" spans="2:10" x14ac:dyDescent="0.25">
      <c r="B1279" s="294">
        <f>'EVOX Top Level BOM'!B683</f>
        <v>0</v>
      </c>
      <c r="C1279" s="296">
        <f>'EVOX Top Level BOM'!C683</f>
        <v>0</v>
      </c>
      <c r="D1279" s="296">
        <f>'EVOX Top Level BOM'!D683</f>
        <v>0</v>
      </c>
      <c r="E1279" s="296">
        <f>'EVOX Top Level BOM'!E683</f>
        <v>0</v>
      </c>
      <c r="F1279" s="296">
        <f>'EVOX Top Level BOM'!F683</f>
        <v>0</v>
      </c>
      <c r="G1279" s="296">
        <f>'EVOX Top Level BOM'!G683</f>
        <v>0</v>
      </c>
      <c r="H1279" s="296">
        <f>'EVOX Top Level BOM'!H683</f>
        <v>0</v>
      </c>
      <c r="I1279" s="294">
        <f>'EVOX Top Level BOM'!J683</f>
        <v>0</v>
      </c>
      <c r="J1279" s="294">
        <f>'EVOX Top Level BOM'!K683</f>
        <v>0</v>
      </c>
    </row>
    <row r="1280" spans="2:10" x14ac:dyDescent="0.25">
      <c r="B1280" s="294">
        <f>'EVOX Top Level BOM'!B684</f>
        <v>0</v>
      </c>
      <c r="C1280" s="296">
        <f>'EVOX Top Level BOM'!C684</f>
        <v>0</v>
      </c>
      <c r="D1280" s="296">
        <f>'EVOX Top Level BOM'!D684</f>
        <v>0</v>
      </c>
      <c r="E1280" s="296">
        <f>'EVOX Top Level BOM'!E684</f>
        <v>0</v>
      </c>
      <c r="F1280" s="296">
        <f>'EVOX Top Level BOM'!F684</f>
        <v>0</v>
      </c>
      <c r="G1280" s="296">
        <f>'EVOX Top Level BOM'!G684</f>
        <v>0</v>
      </c>
      <c r="H1280" s="296">
        <f>'EVOX Top Level BOM'!H684</f>
        <v>0</v>
      </c>
      <c r="I1280" s="294">
        <f>'EVOX Top Level BOM'!J684</f>
        <v>0</v>
      </c>
      <c r="J1280" s="294">
        <f>'EVOX Top Level BOM'!K684</f>
        <v>0</v>
      </c>
    </row>
    <row r="1281" spans="2:10" x14ac:dyDescent="0.25">
      <c r="B1281" s="294">
        <f>'EVOX Top Level BOM'!B685</f>
        <v>0</v>
      </c>
      <c r="C1281" s="296">
        <f>'EVOX Top Level BOM'!C685</f>
        <v>0</v>
      </c>
      <c r="D1281" s="296">
        <f>'EVOX Top Level BOM'!D685</f>
        <v>0</v>
      </c>
      <c r="E1281" s="296">
        <f>'EVOX Top Level BOM'!E685</f>
        <v>0</v>
      </c>
      <c r="F1281" s="296">
        <f>'EVOX Top Level BOM'!F685</f>
        <v>0</v>
      </c>
      <c r="G1281" s="296">
        <f>'EVOX Top Level BOM'!G685</f>
        <v>0</v>
      </c>
      <c r="H1281" s="296">
        <f>'EVOX Top Level BOM'!H685</f>
        <v>0</v>
      </c>
      <c r="I1281" s="294">
        <f>'EVOX Top Level BOM'!J685</f>
        <v>0</v>
      </c>
      <c r="J1281" s="294">
        <f>'EVOX Top Level BOM'!K685</f>
        <v>0</v>
      </c>
    </row>
    <row r="1282" spans="2:10" x14ac:dyDescent="0.25">
      <c r="B1282" s="294">
        <f>'EVOX Top Level BOM'!B686</f>
        <v>0</v>
      </c>
      <c r="C1282" s="296">
        <f>'EVOX Top Level BOM'!C686</f>
        <v>0</v>
      </c>
      <c r="D1282" s="296">
        <f>'EVOX Top Level BOM'!D686</f>
        <v>0</v>
      </c>
      <c r="E1282" s="296">
        <f>'EVOX Top Level BOM'!E686</f>
        <v>0</v>
      </c>
      <c r="F1282" s="296">
        <f>'EVOX Top Level BOM'!F686</f>
        <v>0</v>
      </c>
      <c r="G1282" s="296">
        <f>'EVOX Top Level BOM'!G686</f>
        <v>0</v>
      </c>
      <c r="H1282" s="296">
        <f>'EVOX Top Level BOM'!H686</f>
        <v>0</v>
      </c>
      <c r="I1282" s="294">
        <f>'EVOX Top Level BOM'!J686</f>
        <v>0</v>
      </c>
      <c r="J1282" s="294">
        <f>'EVOX Top Level BOM'!K686</f>
        <v>0</v>
      </c>
    </row>
    <row r="1283" spans="2:10" x14ac:dyDescent="0.25">
      <c r="B1283" s="294">
        <f>'EVOX Top Level BOM'!B687</f>
        <v>0</v>
      </c>
      <c r="C1283" s="296">
        <f>'EVOX Top Level BOM'!C687</f>
        <v>0</v>
      </c>
      <c r="D1283" s="296">
        <f>'EVOX Top Level BOM'!D687</f>
        <v>0</v>
      </c>
      <c r="E1283" s="296">
        <f>'EVOX Top Level BOM'!E687</f>
        <v>0</v>
      </c>
      <c r="F1283" s="296">
        <f>'EVOX Top Level BOM'!F687</f>
        <v>0</v>
      </c>
      <c r="G1283" s="296">
        <f>'EVOX Top Level BOM'!G687</f>
        <v>0</v>
      </c>
      <c r="H1283" s="296">
        <f>'EVOX Top Level BOM'!H687</f>
        <v>0</v>
      </c>
      <c r="I1283" s="294">
        <f>'EVOX Top Level BOM'!J687</f>
        <v>0</v>
      </c>
      <c r="J1283" s="294">
        <f>'EVOX Top Level BOM'!K687</f>
        <v>0</v>
      </c>
    </row>
    <row r="1284" spans="2:10" x14ac:dyDescent="0.25">
      <c r="B1284" s="294">
        <f>'EVOX Top Level BOM'!B688</f>
        <v>0</v>
      </c>
      <c r="C1284" s="296">
        <f>'EVOX Top Level BOM'!C688</f>
        <v>0</v>
      </c>
      <c r="D1284" s="296">
        <f>'EVOX Top Level BOM'!D688</f>
        <v>0</v>
      </c>
      <c r="E1284" s="296">
        <f>'EVOX Top Level BOM'!E688</f>
        <v>0</v>
      </c>
      <c r="F1284" s="296">
        <f>'EVOX Top Level BOM'!F688</f>
        <v>0</v>
      </c>
      <c r="G1284" s="296">
        <f>'EVOX Top Level BOM'!G688</f>
        <v>0</v>
      </c>
      <c r="H1284" s="296">
        <f>'EVOX Top Level BOM'!H688</f>
        <v>0</v>
      </c>
      <c r="I1284" s="294">
        <f>'EVOX Top Level BOM'!J688</f>
        <v>0</v>
      </c>
      <c r="J1284" s="294">
        <f>'EVOX Top Level BOM'!K688</f>
        <v>0</v>
      </c>
    </row>
    <row r="1285" spans="2:10" x14ac:dyDescent="0.25">
      <c r="B1285" s="294">
        <f>'EVOX Top Level BOM'!B689</f>
        <v>0</v>
      </c>
      <c r="C1285" s="296">
        <f>'EVOX Top Level BOM'!C689</f>
        <v>0</v>
      </c>
      <c r="D1285" s="296">
        <f>'EVOX Top Level BOM'!D689</f>
        <v>0</v>
      </c>
      <c r="E1285" s="296">
        <f>'EVOX Top Level BOM'!E689</f>
        <v>0</v>
      </c>
      <c r="F1285" s="296">
        <f>'EVOX Top Level BOM'!F689</f>
        <v>0</v>
      </c>
      <c r="G1285" s="296">
        <f>'EVOX Top Level BOM'!G689</f>
        <v>0</v>
      </c>
      <c r="H1285" s="296">
        <f>'EVOX Top Level BOM'!H689</f>
        <v>0</v>
      </c>
      <c r="I1285" s="294">
        <f>'EVOX Top Level BOM'!J689</f>
        <v>0</v>
      </c>
      <c r="J1285" s="294">
        <f>'EVOX Top Level BOM'!K689</f>
        <v>0</v>
      </c>
    </row>
    <row r="1286" spans="2:10" x14ac:dyDescent="0.25">
      <c r="B1286" s="294">
        <f>'EVOX Top Level BOM'!B690</f>
        <v>0</v>
      </c>
      <c r="C1286" s="296">
        <f>'EVOX Top Level BOM'!C690</f>
        <v>0</v>
      </c>
      <c r="D1286" s="296">
        <f>'EVOX Top Level BOM'!D690</f>
        <v>0</v>
      </c>
      <c r="E1286" s="296">
        <f>'EVOX Top Level BOM'!E690</f>
        <v>0</v>
      </c>
      <c r="F1286" s="296">
        <f>'EVOX Top Level BOM'!F690</f>
        <v>0</v>
      </c>
      <c r="G1286" s="296">
        <f>'EVOX Top Level BOM'!G690</f>
        <v>0</v>
      </c>
      <c r="H1286" s="296">
        <f>'EVOX Top Level BOM'!H690</f>
        <v>0</v>
      </c>
      <c r="I1286" s="294">
        <f>'EVOX Top Level BOM'!J690</f>
        <v>0</v>
      </c>
      <c r="J1286" s="294">
        <f>'EVOX Top Level BOM'!K690</f>
        <v>0</v>
      </c>
    </row>
    <row r="1287" spans="2:10" x14ac:dyDescent="0.25">
      <c r="B1287" s="294">
        <f>'EVOX Top Level BOM'!B691</f>
        <v>0</v>
      </c>
      <c r="C1287" s="296">
        <f>'EVOX Top Level BOM'!C691</f>
        <v>0</v>
      </c>
      <c r="D1287" s="296">
        <f>'EVOX Top Level BOM'!D691</f>
        <v>0</v>
      </c>
      <c r="E1287" s="296">
        <f>'EVOX Top Level BOM'!E691</f>
        <v>0</v>
      </c>
      <c r="F1287" s="296">
        <f>'EVOX Top Level BOM'!F691</f>
        <v>0</v>
      </c>
      <c r="G1287" s="296">
        <f>'EVOX Top Level BOM'!G691</f>
        <v>0</v>
      </c>
      <c r="H1287" s="296">
        <f>'EVOX Top Level BOM'!H691</f>
        <v>0</v>
      </c>
      <c r="I1287" s="294">
        <f>'EVOX Top Level BOM'!J691</f>
        <v>0</v>
      </c>
      <c r="J1287" s="294">
        <f>'EVOX Top Level BOM'!K691</f>
        <v>0</v>
      </c>
    </row>
    <row r="1288" spans="2:10" x14ac:dyDescent="0.25">
      <c r="B1288" s="294">
        <f>'EVOX Top Level BOM'!B692</f>
        <v>0</v>
      </c>
      <c r="C1288" s="296">
        <f>'EVOX Top Level BOM'!C692</f>
        <v>0</v>
      </c>
      <c r="D1288" s="296">
        <f>'EVOX Top Level BOM'!D692</f>
        <v>0</v>
      </c>
      <c r="E1288" s="296">
        <f>'EVOX Top Level BOM'!E692</f>
        <v>0</v>
      </c>
      <c r="F1288" s="296">
        <f>'EVOX Top Level BOM'!F692</f>
        <v>0</v>
      </c>
      <c r="G1288" s="296">
        <f>'EVOX Top Level BOM'!G692</f>
        <v>0</v>
      </c>
      <c r="H1288" s="296">
        <f>'EVOX Top Level BOM'!H692</f>
        <v>0</v>
      </c>
      <c r="I1288" s="294">
        <f>'EVOX Top Level BOM'!J692</f>
        <v>0</v>
      </c>
      <c r="J1288" s="294">
        <f>'EVOX Top Level BOM'!K692</f>
        <v>0</v>
      </c>
    </row>
    <row r="1289" spans="2:10" x14ac:dyDescent="0.25">
      <c r="B1289" s="294">
        <f>'EVOX Top Level BOM'!B693</f>
        <v>0</v>
      </c>
      <c r="C1289" s="296">
        <f>'EVOX Top Level BOM'!C693</f>
        <v>0</v>
      </c>
      <c r="D1289" s="296">
        <f>'EVOX Top Level BOM'!D693</f>
        <v>0</v>
      </c>
      <c r="E1289" s="296">
        <f>'EVOX Top Level BOM'!E693</f>
        <v>0</v>
      </c>
      <c r="F1289" s="296">
        <f>'EVOX Top Level BOM'!F693</f>
        <v>0</v>
      </c>
      <c r="G1289" s="296">
        <f>'EVOX Top Level BOM'!G693</f>
        <v>0</v>
      </c>
      <c r="H1289" s="296">
        <f>'EVOX Top Level BOM'!H693</f>
        <v>0</v>
      </c>
      <c r="I1289" s="294">
        <f>'EVOX Top Level BOM'!J693</f>
        <v>0</v>
      </c>
      <c r="J1289" s="294">
        <f>'EVOX Top Level BOM'!K693</f>
        <v>0</v>
      </c>
    </row>
    <row r="1290" spans="2:10" x14ac:dyDescent="0.25">
      <c r="B1290" s="294">
        <f>'EVOX Top Level BOM'!B694</f>
        <v>0</v>
      </c>
      <c r="C1290" s="296">
        <f>'EVOX Top Level BOM'!C694</f>
        <v>0</v>
      </c>
      <c r="D1290" s="296">
        <f>'EVOX Top Level BOM'!D694</f>
        <v>0</v>
      </c>
      <c r="E1290" s="296">
        <f>'EVOX Top Level BOM'!E694</f>
        <v>0</v>
      </c>
      <c r="F1290" s="296">
        <f>'EVOX Top Level BOM'!F694</f>
        <v>0</v>
      </c>
      <c r="G1290" s="296">
        <f>'EVOX Top Level BOM'!G694</f>
        <v>0</v>
      </c>
      <c r="H1290" s="296">
        <f>'EVOX Top Level BOM'!H694</f>
        <v>0</v>
      </c>
      <c r="I1290" s="294">
        <f>'EVOX Top Level BOM'!J694</f>
        <v>0</v>
      </c>
      <c r="J1290" s="294">
        <f>'EVOX Top Level BOM'!K694</f>
        <v>0</v>
      </c>
    </row>
    <row r="1291" spans="2:10" x14ac:dyDescent="0.25">
      <c r="B1291" s="294">
        <f>'EVOX Top Level BOM'!B695</f>
        <v>0</v>
      </c>
      <c r="C1291" s="296">
        <f>'EVOX Top Level BOM'!C695</f>
        <v>0</v>
      </c>
      <c r="D1291" s="296">
        <f>'EVOX Top Level BOM'!D695</f>
        <v>0</v>
      </c>
      <c r="E1291" s="296">
        <f>'EVOX Top Level BOM'!E695</f>
        <v>0</v>
      </c>
      <c r="F1291" s="296">
        <f>'EVOX Top Level BOM'!F695</f>
        <v>0</v>
      </c>
      <c r="G1291" s="296">
        <f>'EVOX Top Level BOM'!G695</f>
        <v>0</v>
      </c>
      <c r="H1291" s="296">
        <f>'EVOX Top Level BOM'!H695</f>
        <v>0</v>
      </c>
      <c r="I1291" s="294">
        <f>'EVOX Top Level BOM'!J695</f>
        <v>0</v>
      </c>
      <c r="J1291" s="294">
        <f>'EVOX Top Level BOM'!K695</f>
        <v>0</v>
      </c>
    </row>
    <row r="1292" spans="2:10" x14ac:dyDescent="0.25">
      <c r="B1292" s="294">
        <f>'EVOX Top Level BOM'!B696</f>
        <v>0</v>
      </c>
      <c r="C1292" s="296">
        <f>'EVOX Top Level BOM'!C696</f>
        <v>0</v>
      </c>
      <c r="D1292" s="296">
        <f>'EVOX Top Level BOM'!D696</f>
        <v>0</v>
      </c>
      <c r="E1292" s="296">
        <f>'EVOX Top Level BOM'!E696</f>
        <v>0</v>
      </c>
      <c r="F1292" s="296">
        <f>'EVOX Top Level BOM'!F696</f>
        <v>0</v>
      </c>
      <c r="G1292" s="296">
        <f>'EVOX Top Level BOM'!G696</f>
        <v>0</v>
      </c>
      <c r="H1292" s="296">
        <f>'EVOX Top Level BOM'!H696</f>
        <v>0</v>
      </c>
      <c r="I1292" s="294">
        <f>'EVOX Top Level BOM'!J696</f>
        <v>0</v>
      </c>
      <c r="J1292" s="294">
        <f>'EVOX Top Level BOM'!K696</f>
        <v>0</v>
      </c>
    </row>
    <row r="1293" spans="2:10" x14ac:dyDescent="0.25">
      <c r="B1293" s="294">
        <f>'EVOX Top Level BOM'!B697</f>
        <v>0</v>
      </c>
      <c r="C1293" s="296">
        <f>'EVOX Top Level BOM'!C697</f>
        <v>0</v>
      </c>
      <c r="D1293" s="296">
        <f>'EVOX Top Level BOM'!D697</f>
        <v>0</v>
      </c>
      <c r="E1293" s="296">
        <f>'EVOX Top Level BOM'!E697</f>
        <v>0</v>
      </c>
      <c r="F1293" s="296">
        <f>'EVOX Top Level BOM'!F697</f>
        <v>0</v>
      </c>
      <c r="G1293" s="296">
        <f>'EVOX Top Level BOM'!G697</f>
        <v>0</v>
      </c>
      <c r="H1293" s="296">
        <f>'EVOX Top Level BOM'!H697</f>
        <v>0</v>
      </c>
      <c r="I1293" s="294">
        <f>'EVOX Top Level BOM'!J697</f>
        <v>0</v>
      </c>
      <c r="J1293" s="294">
        <f>'EVOX Top Level BOM'!K697</f>
        <v>0</v>
      </c>
    </row>
    <row r="1294" spans="2:10" x14ac:dyDescent="0.25">
      <c r="B1294" s="294">
        <f>'EVOX Top Level BOM'!B698</f>
        <v>0</v>
      </c>
      <c r="C1294" s="296">
        <f>'EVOX Top Level BOM'!C698</f>
        <v>0</v>
      </c>
      <c r="D1294" s="296">
        <f>'EVOX Top Level BOM'!D698</f>
        <v>0</v>
      </c>
      <c r="E1294" s="296">
        <f>'EVOX Top Level BOM'!E698</f>
        <v>0</v>
      </c>
      <c r="F1294" s="296">
        <f>'EVOX Top Level BOM'!F698</f>
        <v>0</v>
      </c>
      <c r="G1294" s="296">
        <f>'EVOX Top Level BOM'!G698</f>
        <v>0</v>
      </c>
      <c r="H1294" s="296">
        <f>'EVOX Top Level BOM'!H698</f>
        <v>0</v>
      </c>
      <c r="I1294" s="294">
        <f>'EVOX Top Level BOM'!J698</f>
        <v>0</v>
      </c>
      <c r="J1294" s="294">
        <f>'EVOX Top Level BOM'!K698</f>
        <v>0</v>
      </c>
    </row>
    <row r="1295" spans="2:10" x14ac:dyDescent="0.25">
      <c r="B1295" s="294">
        <f>'EVOX Top Level BOM'!B699</f>
        <v>0</v>
      </c>
      <c r="C1295" s="296">
        <f>'EVOX Top Level BOM'!C699</f>
        <v>0</v>
      </c>
      <c r="D1295" s="296">
        <f>'EVOX Top Level BOM'!D699</f>
        <v>0</v>
      </c>
      <c r="E1295" s="296">
        <f>'EVOX Top Level BOM'!E699</f>
        <v>0</v>
      </c>
      <c r="F1295" s="296">
        <f>'EVOX Top Level BOM'!F699</f>
        <v>0</v>
      </c>
      <c r="G1295" s="296">
        <f>'EVOX Top Level BOM'!G699</f>
        <v>0</v>
      </c>
      <c r="H1295" s="296">
        <f>'EVOX Top Level BOM'!H699</f>
        <v>0</v>
      </c>
      <c r="I1295" s="294">
        <f>'EVOX Top Level BOM'!J699</f>
        <v>0</v>
      </c>
      <c r="J1295" s="294">
        <f>'EVOX Top Level BOM'!K699</f>
        <v>0</v>
      </c>
    </row>
    <row r="1296" spans="2:10" x14ac:dyDescent="0.25">
      <c r="B1296" s="294">
        <f>'EVOX Top Level BOM'!B700</f>
        <v>0</v>
      </c>
      <c r="C1296" s="296">
        <f>'EVOX Top Level BOM'!C700</f>
        <v>0</v>
      </c>
      <c r="D1296" s="296">
        <f>'EVOX Top Level BOM'!D700</f>
        <v>0</v>
      </c>
      <c r="E1296" s="296">
        <f>'EVOX Top Level BOM'!E700</f>
        <v>0</v>
      </c>
      <c r="F1296" s="296">
        <f>'EVOX Top Level BOM'!F700</f>
        <v>0</v>
      </c>
      <c r="G1296" s="296">
        <f>'EVOX Top Level BOM'!G700</f>
        <v>0</v>
      </c>
      <c r="H1296" s="296">
        <f>'EVOX Top Level BOM'!H700</f>
        <v>0</v>
      </c>
      <c r="I1296" s="294">
        <f>'EVOX Top Level BOM'!J700</f>
        <v>0</v>
      </c>
      <c r="J1296" s="294">
        <f>'EVOX Top Level BOM'!K700</f>
        <v>0</v>
      </c>
    </row>
    <row r="1297" spans="2:10" x14ac:dyDescent="0.25">
      <c r="B1297" s="294">
        <f>'EVOX Top Level BOM'!B701</f>
        <v>0</v>
      </c>
      <c r="C1297" s="296">
        <f>'EVOX Top Level BOM'!C701</f>
        <v>0</v>
      </c>
      <c r="D1297" s="296">
        <f>'EVOX Top Level BOM'!D701</f>
        <v>0</v>
      </c>
      <c r="E1297" s="296">
        <f>'EVOX Top Level BOM'!E701</f>
        <v>0</v>
      </c>
      <c r="F1297" s="296">
        <f>'EVOX Top Level BOM'!F701</f>
        <v>0</v>
      </c>
      <c r="G1297" s="296">
        <f>'EVOX Top Level BOM'!G701</f>
        <v>0</v>
      </c>
      <c r="H1297" s="296">
        <f>'EVOX Top Level BOM'!H701</f>
        <v>0</v>
      </c>
      <c r="I1297" s="294">
        <f>'EVOX Top Level BOM'!J701</f>
        <v>0</v>
      </c>
      <c r="J1297" s="294">
        <f>'EVOX Top Level BOM'!K701</f>
        <v>0</v>
      </c>
    </row>
    <row r="1298" spans="2:10" x14ac:dyDescent="0.25">
      <c r="B1298" s="294">
        <f>'EVOX Top Level BOM'!B702</f>
        <v>0</v>
      </c>
      <c r="C1298" s="296">
        <f>'EVOX Top Level BOM'!C702</f>
        <v>0</v>
      </c>
      <c r="D1298" s="296">
        <f>'EVOX Top Level BOM'!D702</f>
        <v>0</v>
      </c>
      <c r="E1298" s="296">
        <f>'EVOX Top Level BOM'!E702</f>
        <v>0</v>
      </c>
      <c r="F1298" s="296">
        <f>'EVOX Top Level BOM'!F702</f>
        <v>0</v>
      </c>
      <c r="G1298" s="296">
        <f>'EVOX Top Level BOM'!G702</f>
        <v>0</v>
      </c>
      <c r="H1298" s="296">
        <f>'EVOX Top Level BOM'!H702</f>
        <v>0</v>
      </c>
      <c r="I1298" s="294">
        <f>'EVOX Top Level BOM'!J702</f>
        <v>0</v>
      </c>
      <c r="J1298" s="294">
        <f>'EVOX Top Level BOM'!K702</f>
        <v>0</v>
      </c>
    </row>
    <row r="1299" spans="2:10" x14ac:dyDescent="0.25">
      <c r="B1299" s="294">
        <f>'EVOX Top Level BOM'!B703</f>
        <v>0</v>
      </c>
      <c r="C1299" s="296">
        <f>'EVOX Top Level BOM'!C703</f>
        <v>0</v>
      </c>
      <c r="D1299" s="296">
        <f>'EVOX Top Level BOM'!D703</f>
        <v>0</v>
      </c>
      <c r="E1299" s="296">
        <f>'EVOX Top Level BOM'!E703</f>
        <v>0</v>
      </c>
      <c r="F1299" s="296">
        <f>'EVOX Top Level BOM'!F703</f>
        <v>0</v>
      </c>
      <c r="G1299" s="296">
        <f>'EVOX Top Level BOM'!G703</f>
        <v>0</v>
      </c>
      <c r="H1299" s="296">
        <f>'EVOX Top Level BOM'!H703</f>
        <v>0</v>
      </c>
      <c r="I1299" s="294">
        <f>'EVOX Top Level BOM'!J703</f>
        <v>0</v>
      </c>
      <c r="J1299" s="294">
        <f>'EVOX Top Level BOM'!K703</f>
        <v>0</v>
      </c>
    </row>
    <row r="1300" spans="2:10" x14ac:dyDescent="0.25">
      <c r="B1300" s="294">
        <f>'EVOX Top Level BOM'!B704</f>
        <v>0</v>
      </c>
      <c r="C1300" s="296">
        <f>'EVOX Top Level BOM'!C704</f>
        <v>0</v>
      </c>
      <c r="D1300" s="296">
        <f>'EVOX Top Level BOM'!D704</f>
        <v>0</v>
      </c>
      <c r="E1300" s="296">
        <f>'EVOX Top Level BOM'!E704</f>
        <v>0</v>
      </c>
      <c r="F1300" s="296">
        <f>'EVOX Top Level BOM'!F704</f>
        <v>0</v>
      </c>
      <c r="G1300" s="296">
        <f>'EVOX Top Level BOM'!G704</f>
        <v>0</v>
      </c>
      <c r="H1300" s="296">
        <f>'EVOX Top Level BOM'!H704</f>
        <v>0</v>
      </c>
      <c r="I1300" s="294">
        <f>'EVOX Top Level BOM'!J704</f>
        <v>0</v>
      </c>
      <c r="J1300" s="294">
        <f>'EVOX Top Level BOM'!K704</f>
        <v>0</v>
      </c>
    </row>
    <row r="1301" spans="2:10" x14ac:dyDescent="0.25">
      <c r="B1301" s="294">
        <f>'EVOX Top Level BOM'!B705</f>
        <v>0</v>
      </c>
      <c r="C1301" s="296">
        <f>'EVOX Top Level BOM'!C705</f>
        <v>0</v>
      </c>
      <c r="D1301" s="296">
        <f>'EVOX Top Level BOM'!D705</f>
        <v>0</v>
      </c>
      <c r="E1301" s="296">
        <f>'EVOX Top Level BOM'!E705</f>
        <v>0</v>
      </c>
      <c r="F1301" s="296">
        <f>'EVOX Top Level BOM'!F705</f>
        <v>0</v>
      </c>
      <c r="G1301" s="296">
        <f>'EVOX Top Level BOM'!G705</f>
        <v>0</v>
      </c>
      <c r="H1301" s="296">
        <f>'EVOX Top Level BOM'!H705</f>
        <v>0</v>
      </c>
      <c r="I1301" s="294">
        <f>'EVOX Top Level BOM'!J705</f>
        <v>0</v>
      </c>
      <c r="J1301" s="294">
        <f>'EVOX Top Level BOM'!K705</f>
        <v>0</v>
      </c>
    </row>
    <row r="1302" spans="2:10" x14ac:dyDescent="0.25">
      <c r="B1302" s="294">
        <f>'EVOX Top Level BOM'!B706</f>
        <v>0</v>
      </c>
      <c r="C1302" s="296">
        <f>'EVOX Top Level BOM'!C706</f>
        <v>0</v>
      </c>
      <c r="D1302" s="296">
        <f>'EVOX Top Level BOM'!D706</f>
        <v>0</v>
      </c>
      <c r="E1302" s="296">
        <f>'EVOX Top Level BOM'!E706</f>
        <v>0</v>
      </c>
      <c r="F1302" s="296">
        <f>'EVOX Top Level BOM'!F706</f>
        <v>0</v>
      </c>
      <c r="G1302" s="296">
        <f>'EVOX Top Level BOM'!G706</f>
        <v>0</v>
      </c>
      <c r="H1302" s="296">
        <f>'EVOX Top Level BOM'!H706</f>
        <v>0</v>
      </c>
      <c r="I1302" s="294">
        <f>'EVOX Top Level BOM'!J706</f>
        <v>0</v>
      </c>
      <c r="J1302" s="294">
        <f>'EVOX Top Level BOM'!K706</f>
        <v>0</v>
      </c>
    </row>
    <row r="1303" spans="2:10" x14ac:dyDescent="0.25">
      <c r="B1303" s="294">
        <f>'EVOX Top Level BOM'!B707</f>
        <v>0</v>
      </c>
      <c r="C1303" s="296">
        <f>'EVOX Top Level BOM'!C707</f>
        <v>0</v>
      </c>
      <c r="D1303" s="296">
        <f>'EVOX Top Level BOM'!D707</f>
        <v>0</v>
      </c>
      <c r="E1303" s="296">
        <f>'EVOX Top Level BOM'!E707</f>
        <v>0</v>
      </c>
      <c r="F1303" s="296">
        <f>'EVOX Top Level BOM'!F707</f>
        <v>0</v>
      </c>
      <c r="G1303" s="296">
        <f>'EVOX Top Level BOM'!G707</f>
        <v>0</v>
      </c>
      <c r="H1303" s="296">
        <f>'EVOX Top Level BOM'!H707</f>
        <v>0</v>
      </c>
      <c r="I1303" s="294">
        <f>'EVOX Top Level BOM'!J707</f>
        <v>0</v>
      </c>
      <c r="J1303" s="294">
        <f>'EVOX Top Level BOM'!K707</f>
        <v>0</v>
      </c>
    </row>
    <row r="1304" spans="2:10" x14ac:dyDescent="0.25">
      <c r="B1304" s="294">
        <f>'EVOX Top Level BOM'!B708</f>
        <v>0</v>
      </c>
      <c r="C1304" s="296">
        <f>'EVOX Top Level BOM'!C708</f>
        <v>0</v>
      </c>
      <c r="D1304" s="296">
        <f>'EVOX Top Level BOM'!D708</f>
        <v>0</v>
      </c>
      <c r="E1304" s="296">
        <f>'EVOX Top Level BOM'!E708</f>
        <v>0</v>
      </c>
      <c r="F1304" s="296">
        <f>'EVOX Top Level BOM'!F708</f>
        <v>0</v>
      </c>
      <c r="G1304" s="296">
        <f>'EVOX Top Level BOM'!G708</f>
        <v>0</v>
      </c>
      <c r="H1304" s="296">
        <f>'EVOX Top Level BOM'!H708</f>
        <v>0</v>
      </c>
      <c r="I1304" s="294">
        <f>'EVOX Top Level BOM'!J708</f>
        <v>0</v>
      </c>
      <c r="J1304" s="294">
        <f>'EVOX Top Level BOM'!K708</f>
        <v>0</v>
      </c>
    </row>
    <row r="1305" spans="2:10" x14ac:dyDescent="0.25">
      <c r="B1305" s="294">
        <f>'EVOX Top Level BOM'!B709</f>
        <v>0</v>
      </c>
      <c r="C1305" s="296">
        <f>'EVOX Top Level BOM'!C709</f>
        <v>0</v>
      </c>
      <c r="D1305" s="296">
        <f>'EVOX Top Level BOM'!D709</f>
        <v>0</v>
      </c>
      <c r="E1305" s="296">
        <f>'EVOX Top Level BOM'!E709</f>
        <v>0</v>
      </c>
      <c r="F1305" s="296">
        <f>'EVOX Top Level BOM'!F709</f>
        <v>0</v>
      </c>
      <c r="G1305" s="296">
        <f>'EVOX Top Level BOM'!G709</f>
        <v>0</v>
      </c>
      <c r="H1305" s="296">
        <f>'EVOX Top Level BOM'!H709</f>
        <v>0</v>
      </c>
      <c r="I1305" s="294">
        <f>'EVOX Top Level BOM'!J709</f>
        <v>0</v>
      </c>
      <c r="J1305" s="294">
        <f>'EVOX Top Level BOM'!K709</f>
        <v>0</v>
      </c>
    </row>
    <row r="1306" spans="2:10" x14ac:dyDescent="0.25">
      <c r="B1306" s="294">
        <f>'EVOX Top Level BOM'!B710</f>
        <v>0</v>
      </c>
      <c r="C1306" s="296">
        <f>'EVOX Top Level BOM'!C710</f>
        <v>0</v>
      </c>
      <c r="D1306" s="296">
        <f>'EVOX Top Level BOM'!D710</f>
        <v>0</v>
      </c>
      <c r="E1306" s="296">
        <f>'EVOX Top Level BOM'!E710</f>
        <v>0</v>
      </c>
      <c r="F1306" s="296">
        <f>'EVOX Top Level BOM'!F710</f>
        <v>0</v>
      </c>
      <c r="G1306" s="296">
        <f>'EVOX Top Level BOM'!G710</f>
        <v>0</v>
      </c>
      <c r="H1306" s="296">
        <f>'EVOX Top Level BOM'!H710</f>
        <v>0</v>
      </c>
      <c r="I1306" s="294">
        <f>'EVOX Top Level BOM'!J710</f>
        <v>0</v>
      </c>
      <c r="J1306" s="294">
        <f>'EVOX Top Level BOM'!K710</f>
        <v>0</v>
      </c>
    </row>
    <row r="1307" spans="2:10" x14ac:dyDescent="0.25">
      <c r="B1307" s="294">
        <f>'EVOX Top Level BOM'!B711</f>
        <v>0</v>
      </c>
      <c r="C1307" s="296">
        <f>'EVOX Top Level BOM'!C711</f>
        <v>0</v>
      </c>
      <c r="D1307" s="296">
        <f>'EVOX Top Level BOM'!D711</f>
        <v>0</v>
      </c>
      <c r="E1307" s="296">
        <f>'EVOX Top Level BOM'!E711</f>
        <v>0</v>
      </c>
      <c r="F1307" s="296">
        <f>'EVOX Top Level BOM'!F711</f>
        <v>0</v>
      </c>
      <c r="G1307" s="296">
        <f>'EVOX Top Level BOM'!G711</f>
        <v>0</v>
      </c>
      <c r="H1307" s="296">
        <f>'EVOX Top Level BOM'!H711</f>
        <v>0</v>
      </c>
      <c r="I1307" s="294">
        <f>'EVOX Top Level BOM'!J711</f>
        <v>0</v>
      </c>
      <c r="J1307" s="294">
        <f>'EVOX Top Level BOM'!K711</f>
        <v>0</v>
      </c>
    </row>
    <row r="1308" spans="2:10" x14ac:dyDescent="0.25">
      <c r="B1308" s="294">
        <f>'EVOX Top Level BOM'!B712</f>
        <v>0</v>
      </c>
      <c r="C1308" s="296">
        <f>'EVOX Top Level BOM'!C712</f>
        <v>0</v>
      </c>
      <c r="D1308" s="296">
        <f>'EVOX Top Level BOM'!D712</f>
        <v>0</v>
      </c>
      <c r="E1308" s="296">
        <f>'EVOX Top Level BOM'!E712</f>
        <v>0</v>
      </c>
      <c r="F1308" s="296">
        <f>'EVOX Top Level BOM'!F712</f>
        <v>0</v>
      </c>
      <c r="G1308" s="296">
        <f>'EVOX Top Level BOM'!G712</f>
        <v>0</v>
      </c>
      <c r="H1308" s="296">
        <f>'EVOX Top Level BOM'!H712</f>
        <v>0</v>
      </c>
      <c r="I1308" s="294">
        <f>'EVOX Top Level BOM'!J712</f>
        <v>0</v>
      </c>
      <c r="J1308" s="294">
        <f>'EVOX Top Level BOM'!K712</f>
        <v>0</v>
      </c>
    </row>
    <row r="1309" spans="2:10" x14ac:dyDescent="0.25">
      <c r="B1309" s="294">
        <f>'EVOX Top Level BOM'!B713</f>
        <v>0</v>
      </c>
      <c r="C1309" s="296">
        <f>'EVOX Top Level BOM'!C713</f>
        <v>0</v>
      </c>
      <c r="D1309" s="296">
        <f>'EVOX Top Level BOM'!D713</f>
        <v>0</v>
      </c>
      <c r="E1309" s="296">
        <f>'EVOX Top Level BOM'!E713</f>
        <v>0</v>
      </c>
      <c r="F1309" s="296">
        <f>'EVOX Top Level BOM'!F713</f>
        <v>0</v>
      </c>
      <c r="G1309" s="296">
        <f>'EVOX Top Level BOM'!G713</f>
        <v>0</v>
      </c>
      <c r="H1309" s="296">
        <f>'EVOX Top Level BOM'!H713</f>
        <v>0</v>
      </c>
      <c r="I1309" s="294">
        <f>'EVOX Top Level BOM'!J713</f>
        <v>0</v>
      </c>
      <c r="J1309" s="294">
        <f>'EVOX Top Level BOM'!K713</f>
        <v>0</v>
      </c>
    </row>
    <row r="1310" spans="2:10" x14ac:dyDescent="0.25">
      <c r="B1310" s="294">
        <f>'EVOX Top Level BOM'!B714</f>
        <v>0</v>
      </c>
      <c r="C1310" s="296">
        <f>'EVOX Top Level BOM'!C714</f>
        <v>0</v>
      </c>
      <c r="D1310" s="296">
        <f>'EVOX Top Level BOM'!D714</f>
        <v>0</v>
      </c>
      <c r="E1310" s="296">
        <f>'EVOX Top Level BOM'!E714</f>
        <v>0</v>
      </c>
      <c r="F1310" s="296">
        <f>'EVOX Top Level BOM'!F714</f>
        <v>0</v>
      </c>
      <c r="G1310" s="296">
        <f>'EVOX Top Level BOM'!G714</f>
        <v>0</v>
      </c>
      <c r="H1310" s="296">
        <f>'EVOX Top Level BOM'!H714</f>
        <v>0</v>
      </c>
      <c r="I1310" s="294">
        <f>'EVOX Top Level BOM'!J714</f>
        <v>0</v>
      </c>
      <c r="J1310" s="294">
        <f>'EVOX Top Level BOM'!K714</f>
        <v>0</v>
      </c>
    </row>
    <row r="1311" spans="2:10" x14ac:dyDescent="0.25">
      <c r="B1311" s="294">
        <f>'EVOX Top Level BOM'!B715</f>
        <v>0</v>
      </c>
      <c r="C1311" s="296">
        <f>'EVOX Top Level BOM'!C715</f>
        <v>0</v>
      </c>
      <c r="D1311" s="296">
        <f>'EVOX Top Level BOM'!D715</f>
        <v>0</v>
      </c>
      <c r="E1311" s="296">
        <f>'EVOX Top Level BOM'!E715</f>
        <v>0</v>
      </c>
      <c r="F1311" s="296">
        <f>'EVOX Top Level BOM'!F715</f>
        <v>0</v>
      </c>
      <c r="G1311" s="296">
        <f>'EVOX Top Level BOM'!G715</f>
        <v>0</v>
      </c>
      <c r="H1311" s="296">
        <f>'EVOX Top Level BOM'!H715</f>
        <v>0</v>
      </c>
      <c r="I1311" s="294">
        <f>'EVOX Top Level BOM'!J715</f>
        <v>0</v>
      </c>
      <c r="J1311" s="294">
        <f>'EVOX Top Level BOM'!K715</f>
        <v>0</v>
      </c>
    </row>
    <row r="1312" spans="2:10" x14ac:dyDescent="0.25">
      <c r="B1312" s="294">
        <f>'EVOX Top Level BOM'!B716</f>
        <v>0</v>
      </c>
      <c r="C1312" s="296">
        <f>'EVOX Top Level BOM'!C716</f>
        <v>0</v>
      </c>
      <c r="D1312" s="296">
        <f>'EVOX Top Level BOM'!D716</f>
        <v>0</v>
      </c>
      <c r="E1312" s="296">
        <f>'EVOX Top Level BOM'!E716</f>
        <v>0</v>
      </c>
      <c r="F1312" s="296">
        <f>'EVOX Top Level BOM'!F716</f>
        <v>0</v>
      </c>
      <c r="G1312" s="296">
        <f>'EVOX Top Level BOM'!G716</f>
        <v>0</v>
      </c>
      <c r="H1312" s="296">
        <f>'EVOX Top Level BOM'!H716</f>
        <v>0</v>
      </c>
      <c r="I1312" s="294">
        <f>'EVOX Top Level BOM'!J716</f>
        <v>0</v>
      </c>
      <c r="J1312" s="294">
        <f>'EVOX Top Level BOM'!K716</f>
        <v>0</v>
      </c>
    </row>
    <row r="1313" spans="2:10" x14ac:dyDescent="0.25">
      <c r="B1313" s="294">
        <f>'EVOX Top Level BOM'!B717</f>
        <v>0</v>
      </c>
      <c r="C1313" s="296">
        <f>'EVOX Top Level BOM'!C717</f>
        <v>0</v>
      </c>
      <c r="D1313" s="296">
        <f>'EVOX Top Level BOM'!D717</f>
        <v>0</v>
      </c>
      <c r="E1313" s="296">
        <f>'EVOX Top Level BOM'!E717</f>
        <v>0</v>
      </c>
      <c r="F1313" s="296">
        <f>'EVOX Top Level BOM'!F717</f>
        <v>0</v>
      </c>
      <c r="G1313" s="296">
        <f>'EVOX Top Level BOM'!G717</f>
        <v>0</v>
      </c>
      <c r="H1313" s="296">
        <f>'EVOX Top Level BOM'!H717</f>
        <v>0</v>
      </c>
      <c r="I1313" s="294">
        <f>'EVOX Top Level BOM'!J717</f>
        <v>0</v>
      </c>
      <c r="J1313" s="294">
        <f>'EVOX Top Level BOM'!K717</f>
        <v>0</v>
      </c>
    </row>
    <row r="1314" spans="2:10" x14ac:dyDescent="0.25">
      <c r="B1314" s="294">
        <f>'EVOX Top Level BOM'!B718</f>
        <v>0</v>
      </c>
      <c r="C1314" s="296">
        <f>'EVOX Top Level BOM'!C718</f>
        <v>0</v>
      </c>
      <c r="D1314" s="296">
        <f>'EVOX Top Level BOM'!D718</f>
        <v>0</v>
      </c>
      <c r="E1314" s="296">
        <f>'EVOX Top Level BOM'!E718</f>
        <v>0</v>
      </c>
      <c r="F1314" s="296">
        <f>'EVOX Top Level BOM'!F718</f>
        <v>0</v>
      </c>
      <c r="G1314" s="296">
        <f>'EVOX Top Level BOM'!G718</f>
        <v>0</v>
      </c>
      <c r="H1314" s="296">
        <f>'EVOX Top Level BOM'!H718</f>
        <v>0</v>
      </c>
      <c r="I1314" s="294">
        <f>'EVOX Top Level BOM'!J718</f>
        <v>0</v>
      </c>
      <c r="J1314" s="294">
        <f>'EVOX Top Level BOM'!K718</f>
        <v>0</v>
      </c>
    </row>
    <row r="1315" spans="2:10" x14ac:dyDescent="0.25">
      <c r="B1315" s="294">
        <f>'EVOX Top Level BOM'!B719</f>
        <v>0</v>
      </c>
      <c r="C1315" s="296">
        <f>'EVOX Top Level BOM'!C719</f>
        <v>0</v>
      </c>
      <c r="D1315" s="296">
        <f>'EVOX Top Level BOM'!D719</f>
        <v>0</v>
      </c>
      <c r="E1315" s="296">
        <f>'EVOX Top Level BOM'!E719</f>
        <v>0</v>
      </c>
      <c r="F1315" s="296">
        <f>'EVOX Top Level BOM'!F719</f>
        <v>0</v>
      </c>
      <c r="G1315" s="296">
        <f>'EVOX Top Level BOM'!G719</f>
        <v>0</v>
      </c>
      <c r="H1315" s="296">
        <f>'EVOX Top Level BOM'!H719</f>
        <v>0</v>
      </c>
      <c r="I1315" s="294">
        <f>'EVOX Top Level BOM'!J719</f>
        <v>0</v>
      </c>
      <c r="J1315" s="294">
        <f>'EVOX Top Level BOM'!K719</f>
        <v>0</v>
      </c>
    </row>
    <row r="1316" spans="2:10" x14ac:dyDescent="0.25">
      <c r="B1316" s="294">
        <f>'EVOX Top Level BOM'!B720</f>
        <v>0</v>
      </c>
      <c r="C1316" s="296">
        <f>'EVOX Top Level BOM'!C720</f>
        <v>0</v>
      </c>
      <c r="D1316" s="296">
        <f>'EVOX Top Level BOM'!D720</f>
        <v>0</v>
      </c>
      <c r="E1316" s="296">
        <f>'EVOX Top Level BOM'!E720</f>
        <v>0</v>
      </c>
      <c r="F1316" s="296">
        <f>'EVOX Top Level BOM'!F720</f>
        <v>0</v>
      </c>
      <c r="G1316" s="296">
        <f>'EVOX Top Level BOM'!G720</f>
        <v>0</v>
      </c>
      <c r="H1316" s="296">
        <f>'EVOX Top Level BOM'!H720</f>
        <v>0</v>
      </c>
      <c r="I1316" s="294">
        <f>'EVOX Top Level BOM'!J720</f>
        <v>0</v>
      </c>
      <c r="J1316" s="294">
        <f>'EVOX Top Level BOM'!K720</f>
        <v>0</v>
      </c>
    </row>
    <row r="1317" spans="2:10" x14ac:dyDescent="0.25">
      <c r="B1317" s="294">
        <f>'EVOX Top Level BOM'!B721</f>
        <v>0</v>
      </c>
      <c r="C1317" s="296">
        <f>'EVOX Top Level BOM'!C721</f>
        <v>0</v>
      </c>
      <c r="D1317" s="296">
        <f>'EVOX Top Level BOM'!D721</f>
        <v>0</v>
      </c>
      <c r="E1317" s="296">
        <f>'EVOX Top Level BOM'!E721</f>
        <v>0</v>
      </c>
      <c r="F1317" s="296">
        <f>'EVOX Top Level BOM'!F721</f>
        <v>0</v>
      </c>
      <c r="G1317" s="296">
        <f>'EVOX Top Level BOM'!G721</f>
        <v>0</v>
      </c>
      <c r="H1317" s="296">
        <f>'EVOX Top Level BOM'!H721</f>
        <v>0</v>
      </c>
      <c r="I1317" s="294">
        <f>'EVOX Top Level BOM'!J721</f>
        <v>0</v>
      </c>
      <c r="J1317" s="294">
        <f>'EVOX Top Level BOM'!K721</f>
        <v>0</v>
      </c>
    </row>
    <row r="1318" spans="2:10" x14ac:dyDescent="0.25">
      <c r="B1318" s="294">
        <f>'EVOX Top Level BOM'!B722</f>
        <v>0</v>
      </c>
      <c r="C1318" s="296">
        <f>'EVOX Top Level BOM'!C722</f>
        <v>0</v>
      </c>
      <c r="D1318" s="296">
        <f>'EVOX Top Level BOM'!D722</f>
        <v>0</v>
      </c>
      <c r="E1318" s="296">
        <f>'EVOX Top Level BOM'!E722</f>
        <v>0</v>
      </c>
      <c r="F1318" s="296">
        <f>'EVOX Top Level BOM'!F722</f>
        <v>0</v>
      </c>
      <c r="G1318" s="296">
        <f>'EVOX Top Level BOM'!G722</f>
        <v>0</v>
      </c>
      <c r="H1318" s="296">
        <f>'EVOX Top Level BOM'!H722</f>
        <v>0</v>
      </c>
      <c r="I1318" s="294">
        <f>'EVOX Top Level BOM'!J722</f>
        <v>0</v>
      </c>
      <c r="J1318" s="294">
        <f>'EVOX Top Level BOM'!K722</f>
        <v>0</v>
      </c>
    </row>
    <row r="1319" spans="2:10" x14ac:dyDescent="0.25">
      <c r="B1319" s="294">
        <f>'EVOX Top Level BOM'!B723</f>
        <v>0</v>
      </c>
      <c r="C1319" s="296">
        <f>'EVOX Top Level BOM'!C723</f>
        <v>0</v>
      </c>
      <c r="D1319" s="296">
        <f>'EVOX Top Level BOM'!D723</f>
        <v>0</v>
      </c>
      <c r="E1319" s="296">
        <f>'EVOX Top Level BOM'!E723</f>
        <v>0</v>
      </c>
      <c r="F1319" s="296">
        <f>'EVOX Top Level BOM'!F723</f>
        <v>0</v>
      </c>
      <c r="G1319" s="296">
        <f>'EVOX Top Level BOM'!G723</f>
        <v>0</v>
      </c>
      <c r="H1319" s="296">
        <f>'EVOX Top Level BOM'!H723</f>
        <v>0</v>
      </c>
      <c r="I1319" s="294">
        <f>'EVOX Top Level BOM'!J723</f>
        <v>0</v>
      </c>
      <c r="J1319" s="294">
        <f>'EVOX Top Level BOM'!K723</f>
        <v>0</v>
      </c>
    </row>
    <row r="1320" spans="2:10" x14ac:dyDescent="0.25">
      <c r="B1320" s="294">
        <f>'EVOX Top Level BOM'!B724</f>
        <v>0</v>
      </c>
      <c r="C1320" s="296">
        <f>'EVOX Top Level BOM'!C724</f>
        <v>0</v>
      </c>
      <c r="D1320" s="296">
        <f>'EVOX Top Level BOM'!D724</f>
        <v>0</v>
      </c>
      <c r="E1320" s="296">
        <f>'EVOX Top Level BOM'!E724</f>
        <v>0</v>
      </c>
      <c r="F1320" s="296">
        <f>'EVOX Top Level BOM'!F724</f>
        <v>0</v>
      </c>
      <c r="G1320" s="296">
        <f>'EVOX Top Level BOM'!G724</f>
        <v>0</v>
      </c>
      <c r="H1320" s="296">
        <f>'EVOX Top Level BOM'!H724</f>
        <v>0</v>
      </c>
      <c r="I1320" s="294">
        <f>'EVOX Top Level BOM'!J724</f>
        <v>0</v>
      </c>
      <c r="J1320" s="294">
        <f>'EVOX Top Level BOM'!K724</f>
        <v>0</v>
      </c>
    </row>
    <row r="1321" spans="2:10" x14ac:dyDescent="0.25">
      <c r="B1321" s="294">
        <f>'EVOX Top Level BOM'!B725</f>
        <v>0</v>
      </c>
      <c r="C1321" s="296">
        <f>'EVOX Top Level BOM'!C725</f>
        <v>0</v>
      </c>
      <c r="D1321" s="296">
        <f>'EVOX Top Level BOM'!D725</f>
        <v>0</v>
      </c>
      <c r="E1321" s="296">
        <f>'EVOX Top Level BOM'!E725</f>
        <v>0</v>
      </c>
      <c r="F1321" s="296">
        <f>'EVOX Top Level BOM'!F725</f>
        <v>0</v>
      </c>
      <c r="G1321" s="296">
        <f>'EVOX Top Level BOM'!G725</f>
        <v>0</v>
      </c>
      <c r="H1321" s="296">
        <f>'EVOX Top Level BOM'!H725</f>
        <v>0</v>
      </c>
      <c r="I1321" s="294">
        <f>'EVOX Top Level BOM'!J725</f>
        <v>0</v>
      </c>
      <c r="J1321" s="294">
        <f>'EVOX Top Level BOM'!K725</f>
        <v>0</v>
      </c>
    </row>
    <row r="1322" spans="2:10" x14ac:dyDescent="0.25">
      <c r="B1322" s="294">
        <f>'EVOX Top Level BOM'!B726</f>
        <v>0</v>
      </c>
      <c r="C1322" s="296">
        <f>'EVOX Top Level BOM'!C726</f>
        <v>0</v>
      </c>
      <c r="D1322" s="296">
        <f>'EVOX Top Level BOM'!D726</f>
        <v>0</v>
      </c>
      <c r="E1322" s="296">
        <f>'EVOX Top Level BOM'!E726</f>
        <v>0</v>
      </c>
      <c r="F1322" s="296">
        <f>'EVOX Top Level BOM'!F726</f>
        <v>0</v>
      </c>
      <c r="G1322" s="296">
        <f>'EVOX Top Level BOM'!G726</f>
        <v>0</v>
      </c>
      <c r="H1322" s="296">
        <f>'EVOX Top Level BOM'!H726</f>
        <v>0</v>
      </c>
      <c r="I1322" s="294">
        <f>'EVOX Top Level BOM'!J726</f>
        <v>0</v>
      </c>
      <c r="J1322" s="294">
        <f>'EVOX Top Level BOM'!K726</f>
        <v>0</v>
      </c>
    </row>
    <row r="1323" spans="2:10" x14ac:dyDescent="0.25">
      <c r="B1323" s="294">
        <f>'EVOX Top Level BOM'!B727</f>
        <v>0</v>
      </c>
      <c r="C1323" s="296">
        <f>'EVOX Top Level BOM'!C727</f>
        <v>0</v>
      </c>
      <c r="D1323" s="296">
        <f>'EVOX Top Level BOM'!D727</f>
        <v>0</v>
      </c>
      <c r="E1323" s="296">
        <f>'EVOX Top Level BOM'!E727</f>
        <v>0</v>
      </c>
      <c r="F1323" s="296">
        <f>'EVOX Top Level BOM'!F727</f>
        <v>0</v>
      </c>
      <c r="G1323" s="296">
        <f>'EVOX Top Level BOM'!G727</f>
        <v>0</v>
      </c>
      <c r="H1323" s="296">
        <f>'EVOX Top Level BOM'!H727</f>
        <v>0</v>
      </c>
      <c r="I1323" s="294">
        <f>'EVOX Top Level BOM'!J727</f>
        <v>0</v>
      </c>
      <c r="J1323" s="294">
        <f>'EVOX Top Level BOM'!K727</f>
        <v>0</v>
      </c>
    </row>
    <row r="1324" spans="2:10" x14ac:dyDescent="0.25">
      <c r="B1324" s="294">
        <f>'EVOX Top Level BOM'!B728</f>
        <v>0</v>
      </c>
      <c r="C1324" s="296">
        <f>'EVOX Top Level BOM'!C728</f>
        <v>0</v>
      </c>
      <c r="D1324" s="296">
        <f>'EVOX Top Level BOM'!D728</f>
        <v>0</v>
      </c>
      <c r="E1324" s="296">
        <f>'EVOX Top Level BOM'!E728</f>
        <v>0</v>
      </c>
      <c r="F1324" s="296">
        <f>'EVOX Top Level BOM'!F728</f>
        <v>0</v>
      </c>
      <c r="G1324" s="296">
        <f>'EVOX Top Level BOM'!G728</f>
        <v>0</v>
      </c>
      <c r="H1324" s="296">
        <f>'EVOX Top Level BOM'!H728</f>
        <v>0</v>
      </c>
      <c r="I1324" s="294">
        <f>'EVOX Top Level BOM'!J728</f>
        <v>0</v>
      </c>
      <c r="J1324" s="294">
        <f>'EVOX Top Level BOM'!K728</f>
        <v>0</v>
      </c>
    </row>
    <row r="1325" spans="2:10" x14ac:dyDescent="0.25">
      <c r="B1325" s="294">
        <f>'EVOX Top Level BOM'!B729</f>
        <v>0</v>
      </c>
      <c r="C1325" s="296">
        <f>'EVOX Top Level BOM'!C729</f>
        <v>0</v>
      </c>
      <c r="D1325" s="296">
        <f>'EVOX Top Level BOM'!D729</f>
        <v>0</v>
      </c>
      <c r="E1325" s="296">
        <f>'EVOX Top Level BOM'!E729</f>
        <v>0</v>
      </c>
      <c r="F1325" s="296">
        <f>'EVOX Top Level BOM'!F729</f>
        <v>0</v>
      </c>
      <c r="G1325" s="296">
        <f>'EVOX Top Level BOM'!G729</f>
        <v>0</v>
      </c>
      <c r="H1325" s="296">
        <f>'EVOX Top Level BOM'!H729</f>
        <v>0</v>
      </c>
      <c r="I1325" s="294">
        <f>'EVOX Top Level BOM'!J729</f>
        <v>0</v>
      </c>
      <c r="J1325" s="294">
        <f>'EVOX Top Level BOM'!K729</f>
        <v>0</v>
      </c>
    </row>
    <row r="1326" spans="2:10" x14ac:dyDescent="0.25">
      <c r="B1326" s="294">
        <f>'EVOX Top Level BOM'!B730</f>
        <v>0</v>
      </c>
      <c r="C1326" s="296">
        <f>'EVOX Top Level BOM'!C730</f>
        <v>0</v>
      </c>
      <c r="D1326" s="296">
        <f>'EVOX Top Level BOM'!D730</f>
        <v>0</v>
      </c>
      <c r="E1326" s="296">
        <f>'EVOX Top Level BOM'!E730</f>
        <v>0</v>
      </c>
      <c r="F1326" s="296">
        <f>'EVOX Top Level BOM'!F730</f>
        <v>0</v>
      </c>
      <c r="G1326" s="296">
        <f>'EVOX Top Level BOM'!G730</f>
        <v>0</v>
      </c>
      <c r="H1326" s="296">
        <f>'EVOX Top Level BOM'!H730</f>
        <v>0</v>
      </c>
      <c r="I1326" s="294">
        <f>'EVOX Top Level BOM'!J730</f>
        <v>0</v>
      </c>
      <c r="J1326" s="294">
        <f>'EVOX Top Level BOM'!K730</f>
        <v>0</v>
      </c>
    </row>
    <row r="1327" spans="2:10" x14ac:dyDescent="0.25">
      <c r="B1327" s="294">
        <f>'EVOX Top Level BOM'!B731</f>
        <v>0</v>
      </c>
      <c r="C1327" s="296">
        <f>'EVOX Top Level BOM'!C731</f>
        <v>0</v>
      </c>
      <c r="D1327" s="296">
        <f>'EVOX Top Level BOM'!D731</f>
        <v>0</v>
      </c>
      <c r="E1327" s="296">
        <f>'EVOX Top Level BOM'!E731</f>
        <v>0</v>
      </c>
      <c r="F1327" s="296">
        <f>'EVOX Top Level BOM'!F731</f>
        <v>0</v>
      </c>
      <c r="G1327" s="296">
        <f>'EVOX Top Level BOM'!G731</f>
        <v>0</v>
      </c>
      <c r="H1327" s="296">
        <f>'EVOX Top Level BOM'!H731</f>
        <v>0</v>
      </c>
      <c r="I1327" s="294">
        <f>'EVOX Top Level BOM'!J731</f>
        <v>0</v>
      </c>
      <c r="J1327" s="294">
        <f>'EVOX Top Level BOM'!K731</f>
        <v>0</v>
      </c>
    </row>
    <row r="1328" spans="2:10" x14ac:dyDescent="0.25">
      <c r="B1328" s="294">
        <f>'EVOX Top Level BOM'!B732</f>
        <v>0</v>
      </c>
      <c r="C1328" s="296">
        <f>'EVOX Top Level BOM'!C732</f>
        <v>0</v>
      </c>
      <c r="D1328" s="296">
        <f>'EVOX Top Level BOM'!D732</f>
        <v>0</v>
      </c>
      <c r="E1328" s="296">
        <f>'EVOX Top Level BOM'!E732</f>
        <v>0</v>
      </c>
      <c r="F1328" s="296">
        <f>'EVOX Top Level BOM'!F732</f>
        <v>0</v>
      </c>
      <c r="G1328" s="296">
        <f>'EVOX Top Level BOM'!G732</f>
        <v>0</v>
      </c>
      <c r="H1328" s="296">
        <f>'EVOX Top Level BOM'!H732</f>
        <v>0</v>
      </c>
      <c r="I1328" s="294">
        <f>'EVOX Top Level BOM'!J732</f>
        <v>0</v>
      </c>
      <c r="J1328" s="294">
        <f>'EVOX Top Level BOM'!K732</f>
        <v>0</v>
      </c>
    </row>
    <row r="1329" spans="2:10" x14ac:dyDescent="0.25">
      <c r="B1329" s="294">
        <f>'EVOX Top Level BOM'!B733</f>
        <v>0</v>
      </c>
      <c r="C1329" s="296">
        <f>'EVOX Top Level BOM'!C733</f>
        <v>0</v>
      </c>
      <c r="D1329" s="296">
        <f>'EVOX Top Level BOM'!D733</f>
        <v>0</v>
      </c>
      <c r="E1329" s="296">
        <f>'EVOX Top Level BOM'!E733</f>
        <v>0</v>
      </c>
      <c r="F1329" s="296">
        <f>'EVOX Top Level BOM'!F733</f>
        <v>0</v>
      </c>
      <c r="G1329" s="296">
        <f>'EVOX Top Level BOM'!G733</f>
        <v>0</v>
      </c>
      <c r="H1329" s="296">
        <f>'EVOX Top Level BOM'!H733</f>
        <v>0</v>
      </c>
      <c r="I1329" s="294">
        <f>'EVOX Top Level BOM'!J733</f>
        <v>0</v>
      </c>
      <c r="J1329" s="294">
        <f>'EVOX Top Level BOM'!K733</f>
        <v>0</v>
      </c>
    </row>
    <row r="1330" spans="2:10" x14ac:dyDescent="0.25">
      <c r="B1330" s="294">
        <f>'EVOX Top Level BOM'!B734</f>
        <v>0</v>
      </c>
      <c r="C1330" s="296">
        <f>'EVOX Top Level BOM'!C734</f>
        <v>0</v>
      </c>
      <c r="D1330" s="296">
        <f>'EVOX Top Level BOM'!D734</f>
        <v>0</v>
      </c>
      <c r="E1330" s="296">
        <f>'EVOX Top Level BOM'!E734</f>
        <v>0</v>
      </c>
      <c r="F1330" s="296">
        <f>'EVOX Top Level BOM'!F734</f>
        <v>0</v>
      </c>
      <c r="G1330" s="296">
        <f>'EVOX Top Level BOM'!G734</f>
        <v>0</v>
      </c>
      <c r="H1330" s="296">
        <f>'EVOX Top Level BOM'!H734</f>
        <v>0</v>
      </c>
      <c r="I1330" s="294">
        <f>'EVOX Top Level BOM'!J734</f>
        <v>0</v>
      </c>
      <c r="J1330" s="294">
        <f>'EVOX Top Level BOM'!K734</f>
        <v>0</v>
      </c>
    </row>
    <row r="1331" spans="2:10" x14ac:dyDescent="0.25">
      <c r="B1331" s="294">
        <f>'EVOX Top Level BOM'!B735</f>
        <v>0</v>
      </c>
      <c r="C1331" s="296">
        <f>'EVOX Top Level BOM'!C735</f>
        <v>0</v>
      </c>
      <c r="D1331" s="296">
        <f>'EVOX Top Level BOM'!D735</f>
        <v>0</v>
      </c>
      <c r="E1331" s="296">
        <f>'EVOX Top Level BOM'!E735</f>
        <v>0</v>
      </c>
      <c r="F1331" s="296">
        <f>'EVOX Top Level BOM'!F735</f>
        <v>0</v>
      </c>
      <c r="G1331" s="296">
        <f>'EVOX Top Level BOM'!G735</f>
        <v>0</v>
      </c>
      <c r="H1331" s="296">
        <f>'EVOX Top Level BOM'!H735</f>
        <v>0</v>
      </c>
      <c r="I1331" s="294">
        <f>'EVOX Top Level BOM'!J735</f>
        <v>0</v>
      </c>
      <c r="J1331" s="294">
        <f>'EVOX Top Level BOM'!K735</f>
        <v>0</v>
      </c>
    </row>
    <row r="1332" spans="2:10" x14ac:dyDescent="0.25">
      <c r="B1332" s="294">
        <f>'EVOX Top Level BOM'!B736</f>
        <v>0</v>
      </c>
      <c r="C1332" s="296">
        <f>'EVOX Top Level BOM'!C736</f>
        <v>0</v>
      </c>
      <c r="D1332" s="296">
        <f>'EVOX Top Level BOM'!D736</f>
        <v>0</v>
      </c>
      <c r="E1332" s="296">
        <f>'EVOX Top Level BOM'!E736</f>
        <v>0</v>
      </c>
      <c r="F1332" s="296">
        <f>'EVOX Top Level BOM'!F736</f>
        <v>0</v>
      </c>
      <c r="G1332" s="296">
        <f>'EVOX Top Level BOM'!G736</f>
        <v>0</v>
      </c>
      <c r="H1332" s="296">
        <f>'EVOX Top Level BOM'!H736</f>
        <v>0</v>
      </c>
      <c r="I1332" s="294">
        <f>'EVOX Top Level BOM'!J736</f>
        <v>0</v>
      </c>
      <c r="J1332" s="294">
        <f>'EVOX Top Level BOM'!K736</f>
        <v>0</v>
      </c>
    </row>
    <row r="1333" spans="2:10" x14ac:dyDescent="0.25">
      <c r="B1333" s="294">
        <f>'EVOX Top Level BOM'!B737</f>
        <v>0</v>
      </c>
      <c r="C1333" s="296">
        <f>'EVOX Top Level BOM'!C737</f>
        <v>0</v>
      </c>
      <c r="D1333" s="296">
        <f>'EVOX Top Level BOM'!D737</f>
        <v>0</v>
      </c>
      <c r="E1333" s="296">
        <f>'EVOX Top Level BOM'!E737</f>
        <v>0</v>
      </c>
      <c r="F1333" s="296">
        <f>'EVOX Top Level BOM'!F737</f>
        <v>0</v>
      </c>
      <c r="G1333" s="296">
        <f>'EVOX Top Level BOM'!G737</f>
        <v>0</v>
      </c>
      <c r="H1333" s="296">
        <f>'EVOX Top Level BOM'!H737</f>
        <v>0</v>
      </c>
      <c r="I1333" s="294">
        <f>'EVOX Top Level BOM'!J737</f>
        <v>0</v>
      </c>
      <c r="J1333" s="294">
        <f>'EVOX Top Level BOM'!K737</f>
        <v>0</v>
      </c>
    </row>
    <row r="1334" spans="2:10" x14ac:dyDescent="0.25">
      <c r="B1334" s="294">
        <f>'EVOX Top Level BOM'!B738</f>
        <v>0</v>
      </c>
      <c r="C1334" s="296">
        <f>'EVOX Top Level BOM'!C738</f>
        <v>0</v>
      </c>
      <c r="D1334" s="296">
        <f>'EVOX Top Level BOM'!D738</f>
        <v>0</v>
      </c>
      <c r="E1334" s="296">
        <f>'EVOX Top Level BOM'!E738</f>
        <v>0</v>
      </c>
      <c r="F1334" s="296">
        <f>'EVOX Top Level BOM'!F738</f>
        <v>0</v>
      </c>
      <c r="G1334" s="296">
        <f>'EVOX Top Level BOM'!G738</f>
        <v>0</v>
      </c>
      <c r="H1334" s="296">
        <f>'EVOX Top Level BOM'!H738</f>
        <v>0</v>
      </c>
      <c r="I1334" s="294">
        <f>'EVOX Top Level BOM'!J738</f>
        <v>0</v>
      </c>
      <c r="J1334" s="294">
        <f>'EVOX Top Level BOM'!K738</f>
        <v>0</v>
      </c>
    </row>
    <row r="1335" spans="2:10" x14ac:dyDescent="0.25">
      <c r="B1335" s="294">
        <f>'EVOX Top Level BOM'!B739</f>
        <v>0</v>
      </c>
      <c r="C1335" s="296">
        <f>'EVOX Top Level BOM'!C739</f>
        <v>0</v>
      </c>
      <c r="D1335" s="296">
        <f>'EVOX Top Level BOM'!D739</f>
        <v>0</v>
      </c>
      <c r="E1335" s="296">
        <f>'EVOX Top Level BOM'!E739</f>
        <v>0</v>
      </c>
      <c r="F1335" s="296">
        <f>'EVOX Top Level BOM'!F739</f>
        <v>0</v>
      </c>
      <c r="G1335" s="296">
        <f>'EVOX Top Level BOM'!G739</f>
        <v>0</v>
      </c>
      <c r="H1335" s="296">
        <f>'EVOX Top Level BOM'!H739</f>
        <v>0</v>
      </c>
      <c r="I1335" s="294">
        <f>'EVOX Top Level BOM'!J739</f>
        <v>0</v>
      </c>
      <c r="J1335" s="294">
        <f>'EVOX Top Level BOM'!K739</f>
        <v>0</v>
      </c>
    </row>
    <row r="1336" spans="2:10" x14ac:dyDescent="0.25">
      <c r="B1336" s="294">
        <f>'EVOX Top Level BOM'!B740</f>
        <v>0</v>
      </c>
      <c r="C1336" s="296">
        <f>'EVOX Top Level BOM'!C740</f>
        <v>0</v>
      </c>
      <c r="D1336" s="296">
        <f>'EVOX Top Level BOM'!D740</f>
        <v>0</v>
      </c>
      <c r="E1336" s="296">
        <f>'EVOX Top Level BOM'!E740</f>
        <v>0</v>
      </c>
      <c r="F1336" s="296">
        <f>'EVOX Top Level BOM'!F740</f>
        <v>0</v>
      </c>
      <c r="G1336" s="296">
        <f>'EVOX Top Level BOM'!G740</f>
        <v>0</v>
      </c>
      <c r="H1336" s="296">
        <f>'EVOX Top Level BOM'!H740</f>
        <v>0</v>
      </c>
      <c r="I1336" s="294">
        <f>'EVOX Top Level BOM'!J740</f>
        <v>0</v>
      </c>
      <c r="J1336" s="294">
        <f>'EVOX Top Level BOM'!K740</f>
        <v>0</v>
      </c>
    </row>
    <row r="1337" spans="2:10" x14ac:dyDescent="0.25">
      <c r="B1337" s="294">
        <f>'EVOX Top Level BOM'!B741</f>
        <v>0</v>
      </c>
      <c r="C1337" s="296">
        <f>'EVOX Top Level BOM'!C741</f>
        <v>0</v>
      </c>
      <c r="D1337" s="296">
        <f>'EVOX Top Level BOM'!D741</f>
        <v>0</v>
      </c>
      <c r="E1337" s="296">
        <f>'EVOX Top Level BOM'!E741</f>
        <v>0</v>
      </c>
      <c r="F1337" s="296">
        <f>'EVOX Top Level BOM'!F741</f>
        <v>0</v>
      </c>
      <c r="G1337" s="296">
        <f>'EVOX Top Level BOM'!G741</f>
        <v>0</v>
      </c>
      <c r="H1337" s="296">
        <f>'EVOX Top Level BOM'!H741</f>
        <v>0</v>
      </c>
      <c r="I1337" s="294">
        <f>'EVOX Top Level BOM'!J741</f>
        <v>0</v>
      </c>
      <c r="J1337" s="294">
        <f>'EVOX Top Level BOM'!K741</f>
        <v>0</v>
      </c>
    </row>
    <row r="1338" spans="2:10" x14ac:dyDescent="0.25">
      <c r="B1338" s="294">
        <f>'EVOX Top Level BOM'!B742</f>
        <v>0</v>
      </c>
      <c r="C1338" s="296">
        <f>'EVOX Top Level BOM'!C742</f>
        <v>0</v>
      </c>
      <c r="D1338" s="296">
        <f>'EVOX Top Level BOM'!D742</f>
        <v>0</v>
      </c>
      <c r="E1338" s="296">
        <f>'EVOX Top Level BOM'!E742</f>
        <v>0</v>
      </c>
      <c r="F1338" s="296">
        <f>'EVOX Top Level BOM'!F742</f>
        <v>0</v>
      </c>
      <c r="G1338" s="296">
        <f>'EVOX Top Level BOM'!G742</f>
        <v>0</v>
      </c>
      <c r="H1338" s="296">
        <f>'EVOX Top Level BOM'!H742</f>
        <v>0</v>
      </c>
      <c r="I1338" s="294">
        <f>'EVOX Top Level BOM'!J742</f>
        <v>0</v>
      </c>
      <c r="J1338" s="294">
        <f>'EVOX Top Level BOM'!K742</f>
        <v>0</v>
      </c>
    </row>
    <row r="1339" spans="2:10" x14ac:dyDescent="0.25">
      <c r="B1339" s="294">
        <f>'EVOX Top Level BOM'!B743</f>
        <v>0</v>
      </c>
      <c r="C1339" s="296">
        <f>'EVOX Top Level BOM'!C743</f>
        <v>0</v>
      </c>
      <c r="D1339" s="296">
        <f>'EVOX Top Level BOM'!D743</f>
        <v>0</v>
      </c>
      <c r="E1339" s="296">
        <f>'EVOX Top Level BOM'!E743</f>
        <v>0</v>
      </c>
      <c r="F1339" s="296">
        <f>'EVOX Top Level BOM'!F743</f>
        <v>0</v>
      </c>
      <c r="G1339" s="296">
        <f>'EVOX Top Level BOM'!G743</f>
        <v>0</v>
      </c>
      <c r="H1339" s="296">
        <f>'EVOX Top Level BOM'!H743</f>
        <v>0</v>
      </c>
      <c r="I1339" s="294">
        <f>'EVOX Top Level BOM'!J743</f>
        <v>0</v>
      </c>
      <c r="J1339" s="294">
        <f>'EVOX Top Level BOM'!K743</f>
        <v>0</v>
      </c>
    </row>
    <row r="1340" spans="2:10" x14ac:dyDescent="0.25">
      <c r="B1340" s="294">
        <f>'EVOX Top Level BOM'!B744</f>
        <v>0</v>
      </c>
      <c r="C1340" s="296">
        <f>'EVOX Top Level BOM'!C744</f>
        <v>0</v>
      </c>
      <c r="D1340" s="296">
        <f>'EVOX Top Level BOM'!D744</f>
        <v>0</v>
      </c>
      <c r="E1340" s="296">
        <f>'EVOX Top Level BOM'!E744</f>
        <v>0</v>
      </c>
      <c r="F1340" s="296">
        <f>'EVOX Top Level BOM'!F744</f>
        <v>0</v>
      </c>
      <c r="G1340" s="296">
        <f>'EVOX Top Level BOM'!G744</f>
        <v>0</v>
      </c>
      <c r="H1340" s="296">
        <f>'EVOX Top Level BOM'!H744</f>
        <v>0</v>
      </c>
      <c r="I1340" s="294">
        <f>'EVOX Top Level BOM'!J744</f>
        <v>0</v>
      </c>
      <c r="J1340" s="294">
        <f>'EVOX Top Level BOM'!K744</f>
        <v>0</v>
      </c>
    </row>
    <row r="1341" spans="2:10" x14ac:dyDescent="0.25">
      <c r="B1341" s="294">
        <f>'EVOX Top Level BOM'!B745</f>
        <v>0</v>
      </c>
      <c r="C1341" s="296">
        <f>'EVOX Top Level BOM'!C745</f>
        <v>0</v>
      </c>
      <c r="D1341" s="296">
        <f>'EVOX Top Level BOM'!D745</f>
        <v>0</v>
      </c>
      <c r="E1341" s="296">
        <f>'EVOX Top Level BOM'!E745</f>
        <v>0</v>
      </c>
      <c r="F1341" s="296">
        <f>'EVOX Top Level BOM'!F745</f>
        <v>0</v>
      </c>
      <c r="G1341" s="296">
        <f>'EVOX Top Level BOM'!G745</f>
        <v>0</v>
      </c>
      <c r="H1341" s="296">
        <f>'EVOX Top Level BOM'!H745</f>
        <v>0</v>
      </c>
      <c r="I1341" s="294">
        <f>'EVOX Top Level BOM'!J745</f>
        <v>0</v>
      </c>
      <c r="J1341" s="294">
        <f>'EVOX Top Level BOM'!K745</f>
        <v>0</v>
      </c>
    </row>
    <row r="1342" spans="2:10" x14ac:dyDescent="0.25">
      <c r="B1342" s="294">
        <f>'EVOX Top Level BOM'!B746</f>
        <v>0</v>
      </c>
      <c r="C1342" s="296">
        <f>'EVOX Top Level BOM'!C746</f>
        <v>0</v>
      </c>
      <c r="D1342" s="296">
        <f>'EVOX Top Level BOM'!D746</f>
        <v>0</v>
      </c>
      <c r="E1342" s="296">
        <f>'EVOX Top Level BOM'!E746</f>
        <v>0</v>
      </c>
      <c r="F1342" s="296">
        <f>'EVOX Top Level BOM'!F746</f>
        <v>0</v>
      </c>
      <c r="G1342" s="296">
        <f>'EVOX Top Level BOM'!G746</f>
        <v>0</v>
      </c>
      <c r="H1342" s="296">
        <f>'EVOX Top Level BOM'!H746</f>
        <v>0</v>
      </c>
      <c r="I1342" s="294">
        <f>'EVOX Top Level BOM'!J746</f>
        <v>0</v>
      </c>
      <c r="J1342" s="294">
        <f>'EVOX Top Level BOM'!K746</f>
        <v>0</v>
      </c>
    </row>
    <row r="1343" spans="2:10" x14ac:dyDescent="0.25">
      <c r="B1343" s="294">
        <f>'EVOX Top Level BOM'!B747</f>
        <v>0</v>
      </c>
      <c r="C1343" s="296">
        <f>'EVOX Top Level BOM'!C747</f>
        <v>0</v>
      </c>
      <c r="D1343" s="296">
        <f>'EVOX Top Level BOM'!D747</f>
        <v>0</v>
      </c>
      <c r="E1343" s="296">
        <f>'EVOX Top Level BOM'!E747</f>
        <v>0</v>
      </c>
      <c r="F1343" s="296">
        <f>'EVOX Top Level BOM'!F747</f>
        <v>0</v>
      </c>
      <c r="G1343" s="296">
        <f>'EVOX Top Level BOM'!G747</f>
        <v>0</v>
      </c>
      <c r="H1343" s="296">
        <f>'EVOX Top Level BOM'!H747</f>
        <v>0</v>
      </c>
      <c r="I1343" s="294">
        <f>'EVOX Top Level BOM'!J747</f>
        <v>0</v>
      </c>
      <c r="J1343" s="294">
        <f>'EVOX Top Level BOM'!K747</f>
        <v>0</v>
      </c>
    </row>
    <row r="1344" spans="2:10" x14ac:dyDescent="0.25">
      <c r="B1344" s="294">
        <f>'EVOX Top Level BOM'!B748</f>
        <v>0</v>
      </c>
      <c r="C1344" s="296">
        <f>'EVOX Top Level BOM'!C748</f>
        <v>0</v>
      </c>
      <c r="D1344" s="296">
        <f>'EVOX Top Level BOM'!D748</f>
        <v>0</v>
      </c>
      <c r="E1344" s="296">
        <f>'EVOX Top Level BOM'!E748</f>
        <v>0</v>
      </c>
      <c r="F1344" s="296">
        <f>'EVOX Top Level BOM'!F748</f>
        <v>0</v>
      </c>
      <c r="G1344" s="296">
        <f>'EVOX Top Level BOM'!G748</f>
        <v>0</v>
      </c>
      <c r="H1344" s="296">
        <f>'EVOX Top Level BOM'!H748</f>
        <v>0</v>
      </c>
      <c r="I1344" s="294">
        <f>'EVOX Top Level BOM'!J748</f>
        <v>0</v>
      </c>
      <c r="J1344" s="294">
        <f>'EVOX Top Level BOM'!K748</f>
        <v>0</v>
      </c>
    </row>
    <row r="1345" spans="2:10" x14ac:dyDescent="0.25">
      <c r="B1345" s="294">
        <f>'EVOX Top Level BOM'!B749</f>
        <v>0</v>
      </c>
      <c r="C1345" s="296">
        <f>'EVOX Top Level BOM'!C749</f>
        <v>0</v>
      </c>
      <c r="D1345" s="296">
        <f>'EVOX Top Level BOM'!D749</f>
        <v>0</v>
      </c>
      <c r="E1345" s="296">
        <f>'EVOX Top Level BOM'!E749</f>
        <v>0</v>
      </c>
      <c r="F1345" s="296">
        <f>'EVOX Top Level BOM'!F749</f>
        <v>0</v>
      </c>
      <c r="G1345" s="296">
        <f>'EVOX Top Level BOM'!G749</f>
        <v>0</v>
      </c>
      <c r="H1345" s="296">
        <f>'EVOX Top Level BOM'!H749</f>
        <v>0</v>
      </c>
      <c r="I1345" s="294">
        <f>'EVOX Top Level BOM'!J749</f>
        <v>0</v>
      </c>
      <c r="J1345" s="294">
        <f>'EVOX Top Level BOM'!K749</f>
        <v>0</v>
      </c>
    </row>
    <row r="1346" spans="2:10" x14ac:dyDescent="0.25">
      <c r="B1346" s="294">
        <f>'EVOX Top Level BOM'!B750</f>
        <v>0</v>
      </c>
      <c r="C1346" s="296">
        <f>'EVOX Top Level BOM'!C750</f>
        <v>0</v>
      </c>
      <c r="D1346" s="296">
        <f>'EVOX Top Level BOM'!D750</f>
        <v>0</v>
      </c>
      <c r="E1346" s="296">
        <f>'EVOX Top Level BOM'!E750</f>
        <v>0</v>
      </c>
      <c r="F1346" s="296">
        <f>'EVOX Top Level BOM'!F750</f>
        <v>0</v>
      </c>
      <c r="G1346" s="296">
        <f>'EVOX Top Level BOM'!G750</f>
        <v>0</v>
      </c>
      <c r="H1346" s="296">
        <f>'EVOX Top Level BOM'!H750</f>
        <v>0</v>
      </c>
      <c r="I1346" s="294">
        <f>'EVOX Top Level BOM'!J750</f>
        <v>0</v>
      </c>
      <c r="J1346" s="294">
        <f>'EVOX Top Level BOM'!K750</f>
        <v>0</v>
      </c>
    </row>
    <row r="1347" spans="2:10" x14ac:dyDescent="0.25">
      <c r="B1347" s="294">
        <f>'EVOX Top Level BOM'!B751</f>
        <v>0</v>
      </c>
      <c r="C1347" s="296">
        <f>'EVOX Top Level BOM'!C751</f>
        <v>0</v>
      </c>
      <c r="D1347" s="296">
        <f>'EVOX Top Level BOM'!D751</f>
        <v>0</v>
      </c>
      <c r="E1347" s="296">
        <f>'EVOX Top Level BOM'!E751</f>
        <v>0</v>
      </c>
      <c r="F1347" s="296">
        <f>'EVOX Top Level BOM'!F751</f>
        <v>0</v>
      </c>
      <c r="G1347" s="296">
        <f>'EVOX Top Level BOM'!G751</f>
        <v>0</v>
      </c>
      <c r="H1347" s="296">
        <f>'EVOX Top Level BOM'!H751</f>
        <v>0</v>
      </c>
      <c r="I1347" s="294">
        <f>'EVOX Top Level BOM'!J751</f>
        <v>0</v>
      </c>
      <c r="J1347" s="294">
        <f>'EVOX Top Level BOM'!K751</f>
        <v>0</v>
      </c>
    </row>
    <row r="1348" spans="2:10" x14ac:dyDescent="0.25">
      <c r="B1348" s="294">
        <f>'EVOX Top Level BOM'!B752</f>
        <v>0</v>
      </c>
      <c r="C1348" s="296">
        <f>'EVOX Top Level BOM'!C752</f>
        <v>0</v>
      </c>
      <c r="D1348" s="296">
        <f>'EVOX Top Level BOM'!D752</f>
        <v>0</v>
      </c>
      <c r="E1348" s="296">
        <f>'EVOX Top Level BOM'!E752</f>
        <v>0</v>
      </c>
      <c r="F1348" s="296">
        <f>'EVOX Top Level BOM'!F752</f>
        <v>0</v>
      </c>
      <c r="G1348" s="296">
        <f>'EVOX Top Level BOM'!G752</f>
        <v>0</v>
      </c>
      <c r="H1348" s="296">
        <f>'EVOX Top Level BOM'!H752</f>
        <v>0</v>
      </c>
      <c r="I1348" s="294">
        <f>'EVOX Top Level BOM'!J752</f>
        <v>0</v>
      </c>
      <c r="J1348" s="294">
        <f>'EVOX Top Level BOM'!K752</f>
        <v>0</v>
      </c>
    </row>
    <row r="1349" spans="2:10" x14ac:dyDescent="0.25">
      <c r="B1349" s="294">
        <f>'EVOX Top Level BOM'!B753</f>
        <v>0</v>
      </c>
      <c r="C1349" s="296">
        <f>'EVOX Top Level BOM'!C753</f>
        <v>0</v>
      </c>
      <c r="D1349" s="296">
        <f>'EVOX Top Level BOM'!D753</f>
        <v>0</v>
      </c>
      <c r="E1349" s="296">
        <f>'EVOX Top Level BOM'!E753</f>
        <v>0</v>
      </c>
      <c r="F1349" s="296">
        <f>'EVOX Top Level BOM'!F753</f>
        <v>0</v>
      </c>
      <c r="G1349" s="296">
        <f>'EVOX Top Level BOM'!G753</f>
        <v>0</v>
      </c>
      <c r="H1349" s="296">
        <f>'EVOX Top Level BOM'!H753</f>
        <v>0</v>
      </c>
      <c r="I1349" s="294">
        <f>'EVOX Top Level BOM'!J753</f>
        <v>0</v>
      </c>
      <c r="J1349" s="294">
        <f>'EVOX Top Level BOM'!K753</f>
        <v>0</v>
      </c>
    </row>
    <row r="1350" spans="2:10" x14ac:dyDescent="0.25">
      <c r="B1350" s="294">
        <f>'EVOX Top Level BOM'!B754</f>
        <v>0</v>
      </c>
      <c r="C1350" s="296">
        <f>'EVOX Top Level BOM'!C754</f>
        <v>0</v>
      </c>
      <c r="D1350" s="296">
        <f>'EVOX Top Level BOM'!D754</f>
        <v>0</v>
      </c>
      <c r="E1350" s="296">
        <f>'EVOX Top Level BOM'!E754</f>
        <v>0</v>
      </c>
      <c r="F1350" s="296">
        <f>'EVOX Top Level BOM'!F754</f>
        <v>0</v>
      </c>
      <c r="G1350" s="296">
        <f>'EVOX Top Level BOM'!G754</f>
        <v>0</v>
      </c>
      <c r="H1350" s="296">
        <f>'EVOX Top Level BOM'!H754</f>
        <v>0</v>
      </c>
      <c r="I1350" s="294">
        <f>'EVOX Top Level BOM'!J754</f>
        <v>0</v>
      </c>
      <c r="J1350" s="294">
        <f>'EVOX Top Level BOM'!K754</f>
        <v>0</v>
      </c>
    </row>
    <row r="1351" spans="2:10" x14ac:dyDescent="0.25">
      <c r="B1351" s="294">
        <f>'EVOX Top Level BOM'!B755</f>
        <v>0</v>
      </c>
      <c r="C1351" s="296">
        <f>'EVOX Top Level BOM'!C755</f>
        <v>0</v>
      </c>
      <c r="D1351" s="296">
        <f>'EVOX Top Level BOM'!D755</f>
        <v>0</v>
      </c>
      <c r="E1351" s="296">
        <f>'EVOX Top Level BOM'!E755</f>
        <v>0</v>
      </c>
      <c r="F1351" s="296">
        <f>'EVOX Top Level BOM'!F755</f>
        <v>0</v>
      </c>
      <c r="G1351" s="296">
        <f>'EVOX Top Level BOM'!G755</f>
        <v>0</v>
      </c>
      <c r="H1351" s="296">
        <f>'EVOX Top Level BOM'!H755</f>
        <v>0</v>
      </c>
      <c r="I1351" s="294">
        <f>'EVOX Top Level BOM'!J755</f>
        <v>0</v>
      </c>
      <c r="J1351" s="294">
        <f>'EVOX Top Level BOM'!K755</f>
        <v>0</v>
      </c>
    </row>
    <row r="1352" spans="2:10" x14ac:dyDescent="0.25">
      <c r="B1352" s="294">
        <f>'EVOX Top Level BOM'!B756</f>
        <v>0</v>
      </c>
      <c r="C1352" s="296">
        <f>'EVOX Top Level BOM'!C756</f>
        <v>0</v>
      </c>
      <c r="D1352" s="296">
        <f>'EVOX Top Level BOM'!D756</f>
        <v>0</v>
      </c>
      <c r="E1352" s="296">
        <f>'EVOX Top Level BOM'!E756</f>
        <v>0</v>
      </c>
      <c r="F1352" s="296">
        <f>'EVOX Top Level BOM'!F756</f>
        <v>0</v>
      </c>
      <c r="G1352" s="296">
        <f>'EVOX Top Level BOM'!G756</f>
        <v>0</v>
      </c>
      <c r="H1352" s="296">
        <f>'EVOX Top Level BOM'!H756</f>
        <v>0</v>
      </c>
      <c r="I1352" s="294">
        <f>'EVOX Top Level BOM'!J756</f>
        <v>0</v>
      </c>
      <c r="J1352" s="294">
        <f>'EVOX Top Level BOM'!K756</f>
        <v>0</v>
      </c>
    </row>
    <row r="1353" spans="2:10" x14ac:dyDescent="0.25">
      <c r="B1353" s="294">
        <f>'EVOX Top Level BOM'!B757</f>
        <v>0</v>
      </c>
      <c r="C1353" s="296">
        <f>'EVOX Top Level BOM'!C757</f>
        <v>0</v>
      </c>
      <c r="D1353" s="296">
        <f>'EVOX Top Level BOM'!D757</f>
        <v>0</v>
      </c>
      <c r="E1353" s="296">
        <f>'EVOX Top Level BOM'!E757</f>
        <v>0</v>
      </c>
      <c r="F1353" s="296">
        <f>'EVOX Top Level BOM'!F757</f>
        <v>0</v>
      </c>
      <c r="G1353" s="296">
        <f>'EVOX Top Level BOM'!G757</f>
        <v>0</v>
      </c>
      <c r="H1353" s="296">
        <f>'EVOX Top Level BOM'!H757</f>
        <v>0</v>
      </c>
      <c r="I1353" s="294">
        <f>'EVOX Top Level BOM'!J757</f>
        <v>0</v>
      </c>
      <c r="J1353" s="294">
        <f>'EVOX Top Level BOM'!K757</f>
        <v>0</v>
      </c>
    </row>
    <row r="1354" spans="2:10" x14ac:dyDescent="0.25">
      <c r="B1354" s="294">
        <f>'EVOX Top Level BOM'!B758</f>
        <v>0</v>
      </c>
      <c r="C1354" s="296">
        <f>'EVOX Top Level BOM'!C758</f>
        <v>0</v>
      </c>
      <c r="D1354" s="296">
        <f>'EVOX Top Level BOM'!D758</f>
        <v>0</v>
      </c>
      <c r="E1354" s="296">
        <f>'EVOX Top Level BOM'!E758</f>
        <v>0</v>
      </c>
      <c r="F1354" s="296">
        <f>'EVOX Top Level BOM'!F758</f>
        <v>0</v>
      </c>
      <c r="G1354" s="296">
        <f>'EVOX Top Level BOM'!G758</f>
        <v>0</v>
      </c>
      <c r="H1354" s="296">
        <f>'EVOX Top Level BOM'!H758</f>
        <v>0</v>
      </c>
      <c r="I1354" s="294">
        <f>'EVOX Top Level BOM'!J758</f>
        <v>0</v>
      </c>
      <c r="J1354" s="294">
        <f>'EVOX Top Level BOM'!K758</f>
        <v>0</v>
      </c>
    </row>
    <row r="1355" spans="2:10" x14ac:dyDescent="0.25">
      <c r="B1355" s="294">
        <f>'EVOX Top Level BOM'!B759</f>
        <v>0</v>
      </c>
      <c r="C1355" s="296">
        <f>'EVOX Top Level BOM'!C759</f>
        <v>0</v>
      </c>
      <c r="D1355" s="296">
        <f>'EVOX Top Level BOM'!D759</f>
        <v>0</v>
      </c>
      <c r="E1355" s="296">
        <f>'EVOX Top Level BOM'!E759</f>
        <v>0</v>
      </c>
      <c r="F1355" s="296">
        <f>'EVOX Top Level BOM'!F759</f>
        <v>0</v>
      </c>
      <c r="G1355" s="296">
        <f>'EVOX Top Level BOM'!G759</f>
        <v>0</v>
      </c>
      <c r="H1355" s="296">
        <f>'EVOX Top Level BOM'!H759</f>
        <v>0</v>
      </c>
      <c r="I1355" s="294">
        <f>'EVOX Top Level BOM'!J759</f>
        <v>0</v>
      </c>
      <c r="J1355" s="294">
        <f>'EVOX Top Level BOM'!K759</f>
        <v>0</v>
      </c>
    </row>
    <row r="1356" spans="2:10" x14ac:dyDescent="0.25">
      <c r="B1356" s="294">
        <f>'EVOX Top Level BOM'!B760</f>
        <v>0</v>
      </c>
      <c r="C1356" s="296">
        <f>'EVOX Top Level BOM'!C760</f>
        <v>0</v>
      </c>
      <c r="D1356" s="296">
        <f>'EVOX Top Level BOM'!D760</f>
        <v>0</v>
      </c>
      <c r="E1356" s="296">
        <f>'EVOX Top Level BOM'!E760</f>
        <v>0</v>
      </c>
      <c r="F1356" s="296">
        <f>'EVOX Top Level BOM'!F760</f>
        <v>0</v>
      </c>
      <c r="G1356" s="296">
        <f>'EVOX Top Level BOM'!G760</f>
        <v>0</v>
      </c>
      <c r="H1356" s="296">
        <f>'EVOX Top Level BOM'!H760</f>
        <v>0</v>
      </c>
      <c r="I1356" s="294">
        <f>'EVOX Top Level BOM'!J760</f>
        <v>0</v>
      </c>
      <c r="J1356" s="294">
        <f>'EVOX Top Level BOM'!K760</f>
        <v>0</v>
      </c>
    </row>
    <row r="1357" spans="2:10" x14ac:dyDescent="0.25">
      <c r="B1357" s="294">
        <f>'EVOX Top Level BOM'!B761</f>
        <v>0</v>
      </c>
      <c r="C1357" s="296">
        <f>'EVOX Top Level BOM'!C761</f>
        <v>0</v>
      </c>
      <c r="D1357" s="296">
        <f>'EVOX Top Level BOM'!D761</f>
        <v>0</v>
      </c>
      <c r="E1357" s="296">
        <f>'EVOX Top Level BOM'!E761</f>
        <v>0</v>
      </c>
      <c r="F1357" s="296">
        <f>'EVOX Top Level BOM'!F761</f>
        <v>0</v>
      </c>
      <c r="G1357" s="296">
        <f>'EVOX Top Level BOM'!G761</f>
        <v>0</v>
      </c>
      <c r="H1357" s="296">
        <f>'EVOX Top Level BOM'!H761</f>
        <v>0</v>
      </c>
      <c r="I1357" s="294">
        <f>'EVOX Top Level BOM'!J761</f>
        <v>0</v>
      </c>
      <c r="J1357" s="294">
        <f>'EVOX Top Level BOM'!K761</f>
        <v>0</v>
      </c>
    </row>
    <row r="1358" spans="2:10" x14ac:dyDescent="0.25">
      <c r="B1358" s="294">
        <f>'EVOX Top Level BOM'!B762</f>
        <v>0</v>
      </c>
      <c r="C1358" s="296">
        <f>'EVOX Top Level BOM'!C762</f>
        <v>0</v>
      </c>
      <c r="D1358" s="296">
        <f>'EVOX Top Level BOM'!D762</f>
        <v>0</v>
      </c>
      <c r="E1358" s="296">
        <f>'EVOX Top Level BOM'!E762</f>
        <v>0</v>
      </c>
      <c r="F1358" s="296">
        <f>'EVOX Top Level BOM'!F762</f>
        <v>0</v>
      </c>
      <c r="G1358" s="296">
        <f>'EVOX Top Level BOM'!G762</f>
        <v>0</v>
      </c>
      <c r="H1358" s="296">
        <f>'EVOX Top Level BOM'!H762</f>
        <v>0</v>
      </c>
      <c r="I1358" s="294">
        <f>'EVOX Top Level BOM'!J762</f>
        <v>0</v>
      </c>
      <c r="J1358" s="294">
        <f>'EVOX Top Level BOM'!K762</f>
        <v>0</v>
      </c>
    </row>
    <row r="1359" spans="2:10" x14ac:dyDescent="0.25">
      <c r="B1359" s="294">
        <f>'EVOX Top Level BOM'!B763</f>
        <v>0</v>
      </c>
      <c r="C1359" s="296">
        <f>'EVOX Top Level BOM'!C763</f>
        <v>0</v>
      </c>
      <c r="D1359" s="296">
        <f>'EVOX Top Level BOM'!D763</f>
        <v>0</v>
      </c>
      <c r="E1359" s="296">
        <f>'EVOX Top Level BOM'!E763</f>
        <v>0</v>
      </c>
      <c r="F1359" s="296">
        <f>'EVOX Top Level BOM'!F763</f>
        <v>0</v>
      </c>
      <c r="G1359" s="296">
        <f>'EVOX Top Level BOM'!G763</f>
        <v>0</v>
      </c>
      <c r="H1359" s="296">
        <f>'EVOX Top Level BOM'!H763</f>
        <v>0</v>
      </c>
      <c r="I1359" s="294">
        <f>'EVOX Top Level BOM'!J763</f>
        <v>0</v>
      </c>
      <c r="J1359" s="294">
        <f>'EVOX Top Level BOM'!K763</f>
        <v>0</v>
      </c>
    </row>
    <row r="1360" spans="2:10" x14ac:dyDescent="0.25">
      <c r="B1360" s="294">
        <f>'EVOX Top Level BOM'!B764</f>
        <v>0</v>
      </c>
      <c r="C1360" s="296">
        <f>'EVOX Top Level BOM'!C764</f>
        <v>0</v>
      </c>
      <c r="D1360" s="296">
        <f>'EVOX Top Level BOM'!D764</f>
        <v>0</v>
      </c>
      <c r="E1360" s="296">
        <f>'EVOX Top Level BOM'!E764</f>
        <v>0</v>
      </c>
      <c r="F1360" s="296">
        <f>'EVOX Top Level BOM'!F764</f>
        <v>0</v>
      </c>
      <c r="G1360" s="296">
        <f>'EVOX Top Level BOM'!G764</f>
        <v>0</v>
      </c>
      <c r="H1360" s="296">
        <f>'EVOX Top Level BOM'!H764</f>
        <v>0</v>
      </c>
      <c r="I1360" s="294">
        <f>'EVOX Top Level BOM'!J764</f>
        <v>0</v>
      </c>
      <c r="J1360" s="294">
        <f>'EVOX Top Level BOM'!K764</f>
        <v>0</v>
      </c>
    </row>
    <row r="1361" spans="2:10" x14ac:dyDescent="0.25">
      <c r="B1361" s="294">
        <f>'EVOX Top Level BOM'!B765</f>
        <v>0</v>
      </c>
      <c r="C1361" s="296">
        <f>'EVOX Top Level BOM'!C765</f>
        <v>0</v>
      </c>
      <c r="D1361" s="296">
        <f>'EVOX Top Level BOM'!D765</f>
        <v>0</v>
      </c>
      <c r="E1361" s="296">
        <f>'EVOX Top Level BOM'!E765</f>
        <v>0</v>
      </c>
      <c r="F1361" s="296">
        <f>'EVOX Top Level BOM'!F765</f>
        <v>0</v>
      </c>
      <c r="G1361" s="296">
        <f>'EVOX Top Level BOM'!G765</f>
        <v>0</v>
      </c>
      <c r="H1361" s="296">
        <f>'EVOX Top Level BOM'!H765</f>
        <v>0</v>
      </c>
      <c r="I1361" s="294">
        <f>'EVOX Top Level BOM'!J765</f>
        <v>0</v>
      </c>
      <c r="J1361" s="294">
        <f>'EVOX Top Level BOM'!K765</f>
        <v>0</v>
      </c>
    </row>
    <row r="1362" spans="2:10" x14ac:dyDescent="0.25">
      <c r="B1362" s="294">
        <f>'EVOX Top Level BOM'!B766</f>
        <v>0</v>
      </c>
      <c r="C1362" s="296">
        <f>'EVOX Top Level BOM'!C766</f>
        <v>0</v>
      </c>
      <c r="D1362" s="296">
        <f>'EVOX Top Level BOM'!D766</f>
        <v>0</v>
      </c>
      <c r="E1362" s="296">
        <f>'EVOX Top Level BOM'!E766</f>
        <v>0</v>
      </c>
      <c r="F1362" s="296">
        <f>'EVOX Top Level BOM'!F766</f>
        <v>0</v>
      </c>
      <c r="G1362" s="296">
        <f>'EVOX Top Level BOM'!G766</f>
        <v>0</v>
      </c>
      <c r="H1362" s="296">
        <f>'EVOX Top Level BOM'!H766</f>
        <v>0</v>
      </c>
      <c r="I1362" s="294">
        <f>'EVOX Top Level BOM'!J766</f>
        <v>0</v>
      </c>
      <c r="J1362" s="294">
        <f>'EVOX Top Level BOM'!K766</f>
        <v>0</v>
      </c>
    </row>
    <row r="1363" spans="2:10" x14ac:dyDescent="0.25">
      <c r="B1363" s="294">
        <f>'EVOX Top Level BOM'!B767</f>
        <v>0</v>
      </c>
      <c r="C1363" s="296">
        <f>'EVOX Top Level BOM'!C767</f>
        <v>0</v>
      </c>
      <c r="D1363" s="296">
        <f>'EVOX Top Level BOM'!D767</f>
        <v>0</v>
      </c>
      <c r="E1363" s="296">
        <f>'EVOX Top Level BOM'!E767</f>
        <v>0</v>
      </c>
      <c r="F1363" s="296">
        <f>'EVOX Top Level BOM'!F767</f>
        <v>0</v>
      </c>
      <c r="G1363" s="296">
        <f>'EVOX Top Level BOM'!G767</f>
        <v>0</v>
      </c>
      <c r="H1363" s="296">
        <f>'EVOX Top Level BOM'!H767</f>
        <v>0</v>
      </c>
      <c r="I1363" s="294">
        <f>'EVOX Top Level BOM'!J767</f>
        <v>0</v>
      </c>
      <c r="J1363" s="294">
        <f>'EVOX Top Level BOM'!K767</f>
        <v>0</v>
      </c>
    </row>
    <row r="1364" spans="2:10" x14ac:dyDescent="0.25">
      <c r="B1364" s="294">
        <f>'EVOX Top Level BOM'!B768</f>
        <v>0</v>
      </c>
      <c r="C1364" s="296">
        <f>'EVOX Top Level BOM'!C768</f>
        <v>0</v>
      </c>
      <c r="D1364" s="296">
        <f>'EVOX Top Level BOM'!D768</f>
        <v>0</v>
      </c>
      <c r="E1364" s="296">
        <f>'EVOX Top Level BOM'!E768</f>
        <v>0</v>
      </c>
      <c r="F1364" s="296">
        <f>'EVOX Top Level BOM'!F768</f>
        <v>0</v>
      </c>
      <c r="G1364" s="296">
        <f>'EVOX Top Level BOM'!G768</f>
        <v>0</v>
      </c>
      <c r="H1364" s="296">
        <f>'EVOX Top Level BOM'!H768</f>
        <v>0</v>
      </c>
      <c r="I1364" s="294">
        <f>'EVOX Top Level BOM'!J768</f>
        <v>0</v>
      </c>
      <c r="J1364" s="294">
        <f>'EVOX Top Level BOM'!K768</f>
        <v>0</v>
      </c>
    </row>
    <row r="1365" spans="2:10" x14ac:dyDescent="0.25">
      <c r="B1365" s="294">
        <f>'EVOX Top Level BOM'!B769</f>
        <v>0</v>
      </c>
      <c r="C1365" s="296">
        <f>'EVOX Top Level BOM'!C769</f>
        <v>0</v>
      </c>
      <c r="D1365" s="296">
        <f>'EVOX Top Level BOM'!D769</f>
        <v>0</v>
      </c>
      <c r="E1365" s="296">
        <f>'EVOX Top Level BOM'!E769</f>
        <v>0</v>
      </c>
      <c r="F1365" s="296">
        <f>'EVOX Top Level BOM'!F769</f>
        <v>0</v>
      </c>
      <c r="G1365" s="296">
        <f>'EVOX Top Level BOM'!G769</f>
        <v>0</v>
      </c>
      <c r="H1365" s="296">
        <f>'EVOX Top Level BOM'!H769</f>
        <v>0</v>
      </c>
      <c r="I1365" s="294">
        <f>'EVOX Top Level BOM'!J769</f>
        <v>0</v>
      </c>
      <c r="J1365" s="294">
        <f>'EVOX Top Level BOM'!K769</f>
        <v>0</v>
      </c>
    </row>
    <row r="1366" spans="2:10" x14ac:dyDescent="0.25">
      <c r="B1366" s="294">
        <f>'EVOX Top Level BOM'!B770</f>
        <v>0</v>
      </c>
      <c r="C1366" s="296">
        <f>'EVOX Top Level BOM'!C770</f>
        <v>0</v>
      </c>
      <c r="D1366" s="296">
        <f>'EVOX Top Level BOM'!D770</f>
        <v>0</v>
      </c>
      <c r="E1366" s="296">
        <f>'EVOX Top Level BOM'!E770</f>
        <v>0</v>
      </c>
      <c r="F1366" s="296">
        <f>'EVOX Top Level BOM'!F770</f>
        <v>0</v>
      </c>
      <c r="G1366" s="296">
        <f>'EVOX Top Level BOM'!G770</f>
        <v>0</v>
      </c>
      <c r="H1366" s="296">
        <f>'EVOX Top Level BOM'!H770</f>
        <v>0</v>
      </c>
      <c r="I1366" s="294">
        <f>'EVOX Top Level BOM'!J770</f>
        <v>0</v>
      </c>
      <c r="J1366" s="294">
        <f>'EVOX Top Level BOM'!K770</f>
        <v>0</v>
      </c>
    </row>
    <row r="1367" spans="2:10" x14ac:dyDescent="0.25">
      <c r="B1367" s="294">
        <f>'EVOX Top Level BOM'!B771</f>
        <v>0</v>
      </c>
      <c r="C1367" s="296">
        <f>'EVOX Top Level BOM'!C771</f>
        <v>0</v>
      </c>
      <c r="D1367" s="296">
        <f>'EVOX Top Level BOM'!D771</f>
        <v>0</v>
      </c>
      <c r="E1367" s="296">
        <f>'EVOX Top Level BOM'!E771</f>
        <v>0</v>
      </c>
      <c r="F1367" s="296">
        <f>'EVOX Top Level BOM'!F771</f>
        <v>0</v>
      </c>
      <c r="G1367" s="296">
        <f>'EVOX Top Level BOM'!G771</f>
        <v>0</v>
      </c>
      <c r="H1367" s="296">
        <f>'EVOX Top Level BOM'!H771</f>
        <v>0</v>
      </c>
      <c r="I1367" s="294">
        <f>'EVOX Top Level BOM'!J771</f>
        <v>0</v>
      </c>
      <c r="J1367" s="294">
        <f>'EVOX Top Level BOM'!K771</f>
        <v>0</v>
      </c>
    </row>
    <row r="1368" spans="2:10" x14ac:dyDescent="0.25">
      <c r="B1368" s="294">
        <f>'EVOX Top Level BOM'!B772</f>
        <v>0</v>
      </c>
      <c r="C1368" s="296">
        <f>'EVOX Top Level BOM'!C772</f>
        <v>0</v>
      </c>
      <c r="D1368" s="296">
        <f>'EVOX Top Level BOM'!D772</f>
        <v>0</v>
      </c>
      <c r="E1368" s="296">
        <f>'EVOX Top Level BOM'!E772</f>
        <v>0</v>
      </c>
      <c r="F1368" s="296">
        <f>'EVOX Top Level BOM'!F772</f>
        <v>0</v>
      </c>
      <c r="G1368" s="296">
        <f>'EVOX Top Level BOM'!G772</f>
        <v>0</v>
      </c>
      <c r="H1368" s="296">
        <f>'EVOX Top Level BOM'!H772</f>
        <v>0</v>
      </c>
      <c r="I1368" s="294">
        <f>'EVOX Top Level BOM'!J772</f>
        <v>0</v>
      </c>
      <c r="J1368" s="294">
        <f>'EVOX Top Level BOM'!K772</f>
        <v>0</v>
      </c>
    </row>
    <row r="1369" spans="2:10" x14ac:dyDescent="0.25">
      <c r="B1369" s="294">
        <f>'EVOX Top Level BOM'!B773</f>
        <v>0</v>
      </c>
      <c r="C1369" s="296">
        <f>'EVOX Top Level BOM'!C773</f>
        <v>0</v>
      </c>
      <c r="D1369" s="296">
        <f>'EVOX Top Level BOM'!D773</f>
        <v>0</v>
      </c>
      <c r="E1369" s="296">
        <f>'EVOX Top Level BOM'!E773</f>
        <v>0</v>
      </c>
      <c r="F1369" s="296">
        <f>'EVOX Top Level BOM'!F773</f>
        <v>0</v>
      </c>
      <c r="G1369" s="296">
        <f>'EVOX Top Level BOM'!G773</f>
        <v>0</v>
      </c>
      <c r="H1369" s="296">
        <f>'EVOX Top Level BOM'!H773</f>
        <v>0</v>
      </c>
      <c r="I1369" s="294">
        <f>'EVOX Top Level BOM'!J773</f>
        <v>0</v>
      </c>
      <c r="J1369" s="294">
        <f>'EVOX Top Level BOM'!K773</f>
        <v>0</v>
      </c>
    </row>
    <row r="1370" spans="2:10" x14ac:dyDescent="0.25">
      <c r="B1370" s="294">
        <f>'EVOX Top Level BOM'!B774</f>
        <v>0</v>
      </c>
      <c r="C1370" s="296">
        <f>'EVOX Top Level BOM'!C774</f>
        <v>0</v>
      </c>
      <c r="D1370" s="296">
        <f>'EVOX Top Level BOM'!D774</f>
        <v>0</v>
      </c>
      <c r="E1370" s="296">
        <f>'EVOX Top Level BOM'!E774</f>
        <v>0</v>
      </c>
      <c r="F1370" s="296">
        <f>'EVOX Top Level BOM'!F774</f>
        <v>0</v>
      </c>
      <c r="G1370" s="296">
        <f>'EVOX Top Level BOM'!G774</f>
        <v>0</v>
      </c>
      <c r="H1370" s="296">
        <f>'EVOX Top Level BOM'!H774</f>
        <v>0</v>
      </c>
      <c r="I1370" s="294">
        <f>'EVOX Top Level BOM'!J774</f>
        <v>0</v>
      </c>
      <c r="J1370" s="294">
        <f>'EVOX Top Level BOM'!K774</f>
        <v>0</v>
      </c>
    </row>
    <row r="1371" spans="2:10" x14ac:dyDescent="0.25">
      <c r="B1371" s="294">
        <f>'EVOX Top Level BOM'!B775</f>
        <v>0</v>
      </c>
      <c r="C1371" s="296">
        <f>'EVOX Top Level BOM'!C775</f>
        <v>0</v>
      </c>
      <c r="D1371" s="296">
        <f>'EVOX Top Level BOM'!D775</f>
        <v>0</v>
      </c>
      <c r="E1371" s="296">
        <f>'EVOX Top Level BOM'!E775</f>
        <v>0</v>
      </c>
      <c r="F1371" s="296">
        <f>'EVOX Top Level BOM'!F775</f>
        <v>0</v>
      </c>
      <c r="G1371" s="296">
        <f>'EVOX Top Level BOM'!G775</f>
        <v>0</v>
      </c>
      <c r="H1371" s="296">
        <f>'EVOX Top Level BOM'!H775</f>
        <v>0</v>
      </c>
      <c r="I1371" s="294">
        <f>'EVOX Top Level BOM'!J775</f>
        <v>0</v>
      </c>
      <c r="J1371" s="294">
        <f>'EVOX Top Level BOM'!K775</f>
        <v>0</v>
      </c>
    </row>
    <row r="1372" spans="2:10" x14ac:dyDescent="0.25">
      <c r="B1372" s="294">
        <f>'EVOX Top Level BOM'!B776</f>
        <v>0</v>
      </c>
      <c r="C1372" s="296">
        <f>'EVOX Top Level BOM'!C776</f>
        <v>0</v>
      </c>
      <c r="D1372" s="296">
        <f>'EVOX Top Level BOM'!D776</f>
        <v>0</v>
      </c>
      <c r="E1372" s="296">
        <f>'EVOX Top Level BOM'!E776</f>
        <v>0</v>
      </c>
      <c r="F1372" s="296">
        <f>'EVOX Top Level BOM'!F776</f>
        <v>0</v>
      </c>
      <c r="G1372" s="296">
        <f>'EVOX Top Level BOM'!G776</f>
        <v>0</v>
      </c>
      <c r="H1372" s="296">
        <f>'EVOX Top Level BOM'!H776</f>
        <v>0</v>
      </c>
      <c r="I1372" s="294">
        <f>'EVOX Top Level BOM'!J776</f>
        <v>0</v>
      </c>
      <c r="J1372" s="294">
        <f>'EVOX Top Level BOM'!K776</f>
        <v>0</v>
      </c>
    </row>
    <row r="1373" spans="2:10" x14ac:dyDescent="0.25">
      <c r="B1373" s="294">
        <f>'EVOX Top Level BOM'!B777</f>
        <v>0</v>
      </c>
      <c r="C1373" s="296">
        <f>'EVOX Top Level BOM'!C777</f>
        <v>0</v>
      </c>
      <c r="D1373" s="296">
        <f>'EVOX Top Level BOM'!D777</f>
        <v>0</v>
      </c>
      <c r="E1373" s="296">
        <f>'EVOX Top Level BOM'!E777</f>
        <v>0</v>
      </c>
      <c r="F1373" s="296">
        <f>'EVOX Top Level BOM'!F777</f>
        <v>0</v>
      </c>
      <c r="G1373" s="296">
        <f>'EVOX Top Level BOM'!G777</f>
        <v>0</v>
      </c>
      <c r="H1373" s="296">
        <f>'EVOX Top Level BOM'!H777</f>
        <v>0</v>
      </c>
      <c r="I1373" s="294">
        <f>'EVOX Top Level BOM'!J777</f>
        <v>0</v>
      </c>
      <c r="J1373" s="294">
        <f>'EVOX Top Level BOM'!K777</f>
        <v>0</v>
      </c>
    </row>
    <row r="1374" spans="2:10" x14ac:dyDescent="0.25">
      <c r="B1374" s="294">
        <f>'EVOX Top Level BOM'!B778</f>
        <v>0</v>
      </c>
      <c r="C1374" s="296">
        <f>'EVOX Top Level BOM'!C778</f>
        <v>0</v>
      </c>
      <c r="D1374" s="296">
        <f>'EVOX Top Level BOM'!D778</f>
        <v>0</v>
      </c>
      <c r="E1374" s="296">
        <f>'EVOX Top Level BOM'!E778</f>
        <v>0</v>
      </c>
      <c r="F1374" s="296">
        <f>'EVOX Top Level BOM'!F778</f>
        <v>0</v>
      </c>
      <c r="G1374" s="296">
        <f>'EVOX Top Level BOM'!G778</f>
        <v>0</v>
      </c>
      <c r="H1374" s="296">
        <f>'EVOX Top Level BOM'!H778</f>
        <v>0</v>
      </c>
      <c r="I1374" s="294">
        <f>'EVOX Top Level BOM'!J778</f>
        <v>0</v>
      </c>
      <c r="J1374" s="294">
        <f>'EVOX Top Level BOM'!K778</f>
        <v>0</v>
      </c>
    </row>
    <row r="1375" spans="2:10" x14ac:dyDescent="0.25">
      <c r="B1375" s="294">
        <f>'EVOX Top Level BOM'!B779</f>
        <v>0</v>
      </c>
      <c r="C1375" s="296">
        <f>'EVOX Top Level BOM'!C779</f>
        <v>0</v>
      </c>
      <c r="D1375" s="296">
        <f>'EVOX Top Level BOM'!D779</f>
        <v>0</v>
      </c>
      <c r="E1375" s="296">
        <f>'EVOX Top Level BOM'!E779</f>
        <v>0</v>
      </c>
      <c r="F1375" s="296">
        <f>'EVOX Top Level BOM'!F779</f>
        <v>0</v>
      </c>
      <c r="G1375" s="296">
        <f>'EVOX Top Level BOM'!G779</f>
        <v>0</v>
      </c>
      <c r="H1375" s="296">
        <f>'EVOX Top Level BOM'!H779</f>
        <v>0</v>
      </c>
      <c r="I1375" s="294">
        <f>'EVOX Top Level BOM'!J779</f>
        <v>0</v>
      </c>
      <c r="J1375" s="294">
        <f>'EVOX Top Level BOM'!K779</f>
        <v>0</v>
      </c>
    </row>
    <row r="1376" spans="2:10" x14ac:dyDescent="0.25">
      <c r="B1376" s="294">
        <f>'EVOX Top Level BOM'!B780</f>
        <v>0</v>
      </c>
      <c r="C1376" s="296">
        <f>'EVOX Top Level BOM'!C780</f>
        <v>0</v>
      </c>
      <c r="D1376" s="296">
        <f>'EVOX Top Level BOM'!D780</f>
        <v>0</v>
      </c>
      <c r="E1376" s="296">
        <f>'EVOX Top Level BOM'!E780</f>
        <v>0</v>
      </c>
      <c r="F1376" s="296">
        <f>'EVOX Top Level BOM'!F780</f>
        <v>0</v>
      </c>
      <c r="G1376" s="296">
        <f>'EVOX Top Level BOM'!G780</f>
        <v>0</v>
      </c>
      <c r="H1376" s="296">
        <f>'EVOX Top Level BOM'!H780</f>
        <v>0</v>
      </c>
      <c r="I1376" s="294">
        <f>'EVOX Top Level BOM'!J780</f>
        <v>0</v>
      </c>
      <c r="J1376" s="294">
        <f>'EVOX Top Level BOM'!K780</f>
        <v>0</v>
      </c>
    </row>
    <row r="1377" spans="2:10" x14ac:dyDescent="0.25">
      <c r="B1377" s="294">
        <f>'EVOX Top Level BOM'!B781</f>
        <v>0</v>
      </c>
      <c r="C1377" s="296">
        <f>'EVOX Top Level BOM'!C781</f>
        <v>0</v>
      </c>
      <c r="D1377" s="296">
        <f>'EVOX Top Level BOM'!D781</f>
        <v>0</v>
      </c>
      <c r="E1377" s="296">
        <f>'EVOX Top Level BOM'!E781</f>
        <v>0</v>
      </c>
      <c r="F1377" s="296">
        <f>'EVOX Top Level BOM'!F781</f>
        <v>0</v>
      </c>
      <c r="G1377" s="296">
        <f>'EVOX Top Level BOM'!G781</f>
        <v>0</v>
      </c>
      <c r="H1377" s="296">
        <f>'EVOX Top Level BOM'!H781</f>
        <v>0</v>
      </c>
      <c r="I1377" s="294">
        <f>'EVOX Top Level BOM'!J781</f>
        <v>0</v>
      </c>
      <c r="J1377" s="294">
        <f>'EVOX Top Level BOM'!K781</f>
        <v>0</v>
      </c>
    </row>
    <row r="1378" spans="2:10" x14ac:dyDescent="0.25">
      <c r="B1378" s="294">
        <f>'EVOX Top Level BOM'!B782</f>
        <v>0</v>
      </c>
      <c r="C1378" s="296">
        <f>'EVOX Top Level BOM'!C782</f>
        <v>0</v>
      </c>
      <c r="D1378" s="296">
        <f>'EVOX Top Level BOM'!D782</f>
        <v>0</v>
      </c>
      <c r="E1378" s="296">
        <f>'EVOX Top Level BOM'!E782</f>
        <v>0</v>
      </c>
      <c r="F1378" s="296">
        <f>'EVOX Top Level BOM'!F782</f>
        <v>0</v>
      </c>
      <c r="G1378" s="296">
        <f>'EVOX Top Level BOM'!G782</f>
        <v>0</v>
      </c>
      <c r="H1378" s="296">
        <f>'EVOX Top Level BOM'!H782</f>
        <v>0</v>
      </c>
      <c r="I1378" s="294">
        <f>'EVOX Top Level BOM'!J782</f>
        <v>0</v>
      </c>
      <c r="J1378" s="294">
        <f>'EVOX Top Level BOM'!K782</f>
        <v>0</v>
      </c>
    </row>
    <row r="1379" spans="2:10" x14ac:dyDescent="0.25">
      <c r="B1379" s="294">
        <f>'EVOX Top Level BOM'!B783</f>
        <v>0</v>
      </c>
      <c r="C1379" s="296">
        <f>'EVOX Top Level BOM'!C783</f>
        <v>0</v>
      </c>
      <c r="D1379" s="296">
        <f>'EVOX Top Level BOM'!D783</f>
        <v>0</v>
      </c>
      <c r="E1379" s="296">
        <f>'EVOX Top Level BOM'!E783</f>
        <v>0</v>
      </c>
      <c r="F1379" s="296">
        <f>'EVOX Top Level BOM'!F783</f>
        <v>0</v>
      </c>
      <c r="G1379" s="296">
        <f>'EVOX Top Level BOM'!G783</f>
        <v>0</v>
      </c>
      <c r="H1379" s="296">
        <f>'EVOX Top Level BOM'!H783</f>
        <v>0</v>
      </c>
      <c r="I1379" s="294">
        <f>'EVOX Top Level BOM'!J783</f>
        <v>0</v>
      </c>
      <c r="J1379" s="294">
        <f>'EVOX Top Level BOM'!K783</f>
        <v>0</v>
      </c>
    </row>
    <row r="1380" spans="2:10" x14ac:dyDescent="0.25">
      <c r="B1380" s="294">
        <f>'EVOX Top Level BOM'!B784</f>
        <v>0</v>
      </c>
      <c r="C1380" s="296">
        <f>'EVOX Top Level BOM'!C784</f>
        <v>0</v>
      </c>
      <c r="D1380" s="296">
        <f>'EVOX Top Level BOM'!D784</f>
        <v>0</v>
      </c>
      <c r="E1380" s="296">
        <f>'EVOX Top Level BOM'!E784</f>
        <v>0</v>
      </c>
      <c r="F1380" s="296">
        <f>'EVOX Top Level BOM'!F784</f>
        <v>0</v>
      </c>
      <c r="G1380" s="296">
        <f>'EVOX Top Level BOM'!G784</f>
        <v>0</v>
      </c>
      <c r="H1380" s="296">
        <f>'EVOX Top Level BOM'!H784</f>
        <v>0</v>
      </c>
      <c r="I1380" s="294">
        <f>'EVOX Top Level BOM'!J784</f>
        <v>0</v>
      </c>
      <c r="J1380" s="294">
        <f>'EVOX Top Level BOM'!K784</f>
        <v>0</v>
      </c>
    </row>
    <row r="1381" spans="2:10" x14ac:dyDescent="0.25">
      <c r="B1381" s="294">
        <f>'EVOX Top Level BOM'!B785</f>
        <v>0</v>
      </c>
      <c r="C1381" s="296">
        <f>'EVOX Top Level BOM'!C785</f>
        <v>0</v>
      </c>
      <c r="D1381" s="296">
        <f>'EVOX Top Level BOM'!D785</f>
        <v>0</v>
      </c>
      <c r="E1381" s="296">
        <f>'EVOX Top Level BOM'!E785</f>
        <v>0</v>
      </c>
      <c r="F1381" s="296">
        <f>'EVOX Top Level BOM'!F785</f>
        <v>0</v>
      </c>
      <c r="G1381" s="296">
        <f>'EVOX Top Level BOM'!G785</f>
        <v>0</v>
      </c>
      <c r="H1381" s="296">
        <f>'EVOX Top Level BOM'!H785</f>
        <v>0</v>
      </c>
      <c r="I1381" s="294">
        <f>'EVOX Top Level BOM'!J785</f>
        <v>0</v>
      </c>
      <c r="J1381" s="294">
        <f>'EVOX Top Level BOM'!K785</f>
        <v>0</v>
      </c>
    </row>
    <row r="1382" spans="2:10" x14ac:dyDescent="0.25">
      <c r="B1382" s="294">
        <f>'EVOX Top Level BOM'!B786</f>
        <v>0</v>
      </c>
      <c r="C1382" s="296">
        <f>'EVOX Top Level BOM'!C786</f>
        <v>0</v>
      </c>
      <c r="D1382" s="296">
        <f>'EVOX Top Level BOM'!D786</f>
        <v>0</v>
      </c>
      <c r="E1382" s="296">
        <f>'EVOX Top Level BOM'!E786</f>
        <v>0</v>
      </c>
      <c r="F1382" s="296">
        <f>'EVOX Top Level BOM'!F786</f>
        <v>0</v>
      </c>
      <c r="G1382" s="296">
        <f>'EVOX Top Level BOM'!G786</f>
        <v>0</v>
      </c>
      <c r="H1382" s="296">
        <f>'EVOX Top Level BOM'!H786</f>
        <v>0</v>
      </c>
      <c r="I1382" s="294">
        <f>'EVOX Top Level BOM'!J786</f>
        <v>0</v>
      </c>
      <c r="J1382" s="294">
        <f>'EVOX Top Level BOM'!K786</f>
        <v>0</v>
      </c>
    </row>
    <row r="1383" spans="2:10" x14ac:dyDescent="0.25">
      <c r="B1383" s="294">
        <f>'EVOX Top Level BOM'!B787</f>
        <v>0</v>
      </c>
      <c r="C1383" s="296">
        <f>'EVOX Top Level BOM'!C787</f>
        <v>0</v>
      </c>
      <c r="D1383" s="296">
        <f>'EVOX Top Level BOM'!D787</f>
        <v>0</v>
      </c>
      <c r="E1383" s="296">
        <f>'EVOX Top Level BOM'!E787</f>
        <v>0</v>
      </c>
      <c r="F1383" s="296">
        <f>'EVOX Top Level BOM'!F787</f>
        <v>0</v>
      </c>
      <c r="G1383" s="296">
        <f>'EVOX Top Level BOM'!G787</f>
        <v>0</v>
      </c>
      <c r="H1383" s="296">
        <f>'EVOX Top Level BOM'!H787</f>
        <v>0</v>
      </c>
      <c r="I1383" s="294">
        <f>'EVOX Top Level BOM'!J787</f>
        <v>0</v>
      </c>
      <c r="J1383" s="294">
        <f>'EVOX Top Level BOM'!K787</f>
        <v>0</v>
      </c>
    </row>
    <row r="1384" spans="2:10" x14ac:dyDescent="0.25">
      <c r="B1384" s="294">
        <f>'EVOX Top Level BOM'!B788</f>
        <v>0</v>
      </c>
      <c r="C1384" s="296">
        <f>'EVOX Top Level BOM'!C788</f>
        <v>0</v>
      </c>
      <c r="D1384" s="296">
        <f>'EVOX Top Level BOM'!D788</f>
        <v>0</v>
      </c>
      <c r="E1384" s="296">
        <f>'EVOX Top Level BOM'!E788</f>
        <v>0</v>
      </c>
      <c r="F1384" s="296">
        <f>'EVOX Top Level BOM'!F788</f>
        <v>0</v>
      </c>
      <c r="G1384" s="296">
        <f>'EVOX Top Level BOM'!G788</f>
        <v>0</v>
      </c>
      <c r="H1384" s="296">
        <f>'EVOX Top Level BOM'!H788</f>
        <v>0</v>
      </c>
      <c r="I1384" s="294">
        <f>'EVOX Top Level BOM'!J788</f>
        <v>0</v>
      </c>
      <c r="J1384" s="294">
        <f>'EVOX Top Level BOM'!K788</f>
        <v>0</v>
      </c>
    </row>
    <row r="1385" spans="2:10" x14ac:dyDescent="0.25">
      <c r="B1385" s="294">
        <f>'EVOX Top Level BOM'!B789</f>
        <v>0</v>
      </c>
      <c r="C1385" s="296">
        <f>'EVOX Top Level BOM'!C789</f>
        <v>0</v>
      </c>
      <c r="D1385" s="296">
        <f>'EVOX Top Level BOM'!D789</f>
        <v>0</v>
      </c>
      <c r="E1385" s="296">
        <f>'EVOX Top Level BOM'!E789</f>
        <v>0</v>
      </c>
      <c r="F1385" s="296">
        <f>'EVOX Top Level BOM'!F789</f>
        <v>0</v>
      </c>
      <c r="G1385" s="296">
        <f>'EVOX Top Level BOM'!G789</f>
        <v>0</v>
      </c>
      <c r="H1385" s="296">
        <f>'EVOX Top Level BOM'!H789</f>
        <v>0</v>
      </c>
      <c r="I1385" s="294">
        <f>'EVOX Top Level BOM'!J789</f>
        <v>0</v>
      </c>
      <c r="J1385" s="294">
        <f>'EVOX Top Level BOM'!K789</f>
        <v>0</v>
      </c>
    </row>
    <row r="1386" spans="2:10" x14ac:dyDescent="0.25">
      <c r="B1386" s="294">
        <f>'EVOX Top Level BOM'!B790</f>
        <v>0</v>
      </c>
      <c r="C1386" s="296">
        <f>'EVOX Top Level BOM'!C790</f>
        <v>0</v>
      </c>
      <c r="D1386" s="296">
        <f>'EVOX Top Level BOM'!D790</f>
        <v>0</v>
      </c>
      <c r="E1386" s="296">
        <f>'EVOX Top Level BOM'!E790</f>
        <v>0</v>
      </c>
      <c r="F1386" s="296">
        <f>'EVOX Top Level BOM'!F790</f>
        <v>0</v>
      </c>
      <c r="G1386" s="296">
        <f>'EVOX Top Level BOM'!G790</f>
        <v>0</v>
      </c>
      <c r="H1386" s="296">
        <f>'EVOX Top Level BOM'!H790</f>
        <v>0</v>
      </c>
      <c r="I1386" s="294">
        <f>'EVOX Top Level BOM'!J790</f>
        <v>0</v>
      </c>
      <c r="J1386" s="294">
        <f>'EVOX Top Level BOM'!K790</f>
        <v>0</v>
      </c>
    </row>
    <row r="1387" spans="2:10" x14ac:dyDescent="0.25">
      <c r="B1387" s="294">
        <f>'EVOX Top Level BOM'!B791</f>
        <v>0</v>
      </c>
      <c r="C1387" s="296">
        <f>'EVOX Top Level BOM'!C791</f>
        <v>0</v>
      </c>
      <c r="D1387" s="296">
        <f>'EVOX Top Level BOM'!D791</f>
        <v>0</v>
      </c>
      <c r="E1387" s="296">
        <f>'EVOX Top Level BOM'!E791</f>
        <v>0</v>
      </c>
      <c r="F1387" s="296">
        <f>'EVOX Top Level BOM'!F791</f>
        <v>0</v>
      </c>
      <c r="G1387" s="296">
        <f>'EVOX Top Level BOM'!G791</f>
        <v>0</v>
      </c>
      <c r="H1387" s="296">
        <f>'EVOX Top Level BOM'!H791</f>
        <v>0</v>
      </c>
      <c r="I1387" s="294">
        <f>'EVOX Top Level BOM'!J791</f>
        <v>0</v>
      </c>
      <c r="J1387" s="294">
        <f>'EVOX Top Level BOM'!K791</f>
        <v>0</v>
      </c>
    </row>
    <row r="1388" spans="2:10" x14ac:dyDescent="0.25">
      <c r="B1388" s="294">
        <f>'EVOX Top Level BOM'!B792</f>
        <v>0</v>
      </c>
      <c r="C1388" s="296">
        <f>'EVOX Top Level BOM'!C792</f>
        <v>0</v>
      </c>
      <c r="D1388" s="296">
        <f>'EVOX Top Level BOM'!D792</f>
        <v>0</v>
      </c>
      <c r="E1388" s="296">
        <f>'EVOX Top Level BOM'!E792</f>
        <v>0</v>
      </c>
      <c r="F1388" s="296">
        <f>'EVOX Top Level BOM'!F792</f>
        <v>0</v>
      </c>
      <c r="G1388" s="296">
        <f>'EVOX Top Level BOM'!G792</f>
        <v>0</v>
      </c>
      <c r="H1388" s="296">
        <f>'EVOX Top Level BOM'!H792</f>
        <v>0</v>
      </c>
      <c r="I1388" s="294">
        <f>'EVOX Top Level BOM'!J792</f>
        <v>0</v>
      </c>
      <c r="J1388" s="294">
        <f>'EVOX Top Level BOM'!K792</f>
        <v>0</v>
      </c>
    </row>
    <row r="1389" spans="2:10" x14ac:dyDescent="0.25">
      <c r="B1389" s="294">
        <f>'EVOX Top Level BOM'!B793</f>
        <v>0</v>
      </c>
      <c r="C1389" s="296">
        <f>'EVOX Top Level BOM'!C793</f>
        <v>0</v>
      </c>
      <c r="D1389" s="296">
        <f>'EVOX Top Level BOM'!D793</f>
        <v>0</v>
      </c>
      <c r="E1389" s="296">
        <f>'EVOX Top Level BOM'!E793</f>
        <v>0</v>
      </c>
      <c r="F1389" s="296">
        <f>'EVOX Top Level BOM'!F793</f>
        <v>0</v>
      </c>
      <c r="G1389" s="296">
        <f>'EVOX Top Level BOM'!G793</f>
        <v>0</v>
      </c>
      <c r="H1389" s="296">
        <f>'EVOX Top Level BOM'!H793</f>
        <v>0</v>
      </c>
      <c r="I1389" s="294">
        <f>'EVOX Top Level BOM'!J793</f>
        <v>0</v>
      </c>
      <c r="J1389" s="294">
        <f>'EVOX Top Level BOM'!K793</f>
        <v>0</v>
      </c>
    </row>
    <row r="1390" spans="2:10" x14ac:dyDescent="0.25">
      <c r="B1390" s="294">
        <f>'EVOX Top Level BOM'!B794</f>
        <v>0</v>
      </c>
      <c r="C1390" s="296">
        <f>'EVOX Top Level BOM'!C794</f>
        <v>0</v>
      </c>
      <c r="D1390" s="296">
        <f>'EVOX Top Level BOM'!D794</f>
        <v>0</v>
      </c>
      <c r="E1390" s="296">
        <f>'EVOX Top Level BOM'!E794</f>
        <v>0</v>
      </c>
      <c r="F1390" s="296">
        <f>'EVOX Top Level BOM'!F794</f>
        <v>0</v>
      </c>
      <c r="G1390" s="296">
        <f>'EVOX Top Level BOM'!G794</f>
        <v>0</v>
      </c>
      <c r="H1390" s="296">
        <f>'EVOX Top Level BOM'!H794</f>
        <v>0</v>
      </c>
      <c r="I1390" s="294">
        <f>'EVOX Top Level BOM'!J794</f>
        <v>0</v>
      </c>
      <c r="J1390" s="294">
        <f>'EVOX Top Level BOM'!K794</f>
        <v>0</v>
      </c>
    </row>
    <row r="1391" spans="2:10" x14ac:dyDescent="0.25">
      <c r="B1391" s="294">
        <f>'EVOX Top Level BOM'!B795</f>
        <v>0</v>
      </c>
      <c r="C1391" s="296">
        <f>'EVOX Top Level BOM'!C795</f>
        <v>0</v>
      </c>
      <c r="D1391" s="296">
        <f>'EVOX Top Level BOM'!D795</f>
        <v>0</v>
      </c>
      <c r="E1391" s="296">
        <f>'EVOX Top Level BOM'!E795</f>
        <v>0</v>
      </c>
      <c r="F1391" s="296">
        <f>'EVOX Top Level BOM'!F795</f>
        <v>0</v>
      </c>
      <c r="G1391" s="296">
        <f>'EVOX Top Level BOM'!G795</f>
        <v>0</v>
      </c>
      <c r="H1391" s="296">
        <f>'EVOX Top Level BOM'!H795</f>
        <v>0</v>
      </c>
      <c r="I1391" s="294">
        <f>'EVOX Top Level BOM'!J795</f>
        <v>0</v>
      </c>
      <c r="J1391" s="294">
        <f>'EVOX Top Level BOM'!K795</f>
        <v>0</v>
      </c>
    </row>
    <row r="1392" spans="2:10" x14ac:dyDescent="0.25">
      <c r="B1392" s="294">
        <f>'EVOX Top Level BOM'!B796</f>
        <v>0</v>
      </c>
      <c r="C1392" s="296">
        <f>'EVOX Top Level BOM'!C796</f>
        <v>0</v>
      </c>
      <c r="D1392" s="296">
        <f>'EVOX Top Level BOM'!D796</f>
        <v>0</v>
      </c>
      <c r="E1392" s="296">
        <f>'EVOX Top Level BOM'!E796</f>
        <v>0</v>
      </c>
      <c r="F1392" s="296">
        <f>'EVOX Top Level BOM'!F796</f>
        <v>0</v>
      </c>
      <c r="G1392" s="296">
        <f>'EVOX Top Level BOM'!G796</f>
        <v>0</v>
      </c>
      <c r="H1392" s="296">
        <f>'EVOX Top Level BOM'!H796</f>
        <v>0</v>
      </c>
      <c r="I1392" s="294">
        <f>'EVOX Top Level BOM'!J796</f>
        <v>0</v>
      </c>
      <c r="J1392" s="294">
        <f>'EVOX Top Level BOM'!K796</f>
        <v>0</v>
      </c>
    </row>
    <row r="1393" spans="2:10" x14ac:dyDescent="0.25">
      <c r="B1393" s="294">
        <f>'EVOX Top Level BOM'!B797</f>
        <v>0</v>
      </c>
      <c r="C1393" s="296">
        <f>'EVOX Top Level BOM'!C797</f>
        <v>0</v>
      </c>
      <c r="D1393" s="296">
        <f>'EVOX Top Level BOM'!D797</f>
        <v>0</v>
      </c>
      <c r="E1393" s="296">
        <f>'EVOX Top Level BOM'!E797</f>
        <v>0</v>
      </c>
      <c r="F1393" s="296">
        <f>'EVOX Top Level BOM'!F797</f>
        <v>0</v>
      </c>
      <c r="G1393" s="296">
        <f>'EVOX Top Level BOM'!G797</f>
        <v>0</v>
      </c>
      <c r="H1393" s="296">
        <f>'EVOX Top Level BOM'!H797</f>
        <v>0</v>
      </c>
      <c r="I1393" s="294">
        <f>'EVOX Top Level BOM'!J797</f>
        <v>0</v>
      </c>
      <c r="J1393" s="294">
        <f>'EVOX Top Level BOM'!K797</f>
        <v>0</v>
      </c>
    </row>
    <row r="1394" spans="2:10" x14ac:dyDescent="0.25">
      <c r="B1394" s="294">
        <f>'EVOX Top Level BOM'!B798</f>
        <v>0</v>
      </c>
      <c r="C1394" s="296">
        <f>'EVOX Top Level BOM'!C798</f>
        <v>0</v>
      </c>
      <c r="D1394" s="296">
        <f>'EVOX Top Level BOM'!D798</f>
        <v>0</v>
      </c>
      <c r="E1394" s="296">
        <f>'EVOX Top Level BOM'!E798</f>
        <v>0</v>
      </c>
      <c r="F1394" s="296">
        <f>'EVOX Top Level BOM'!F798</f>
        <v>0</v>
      </c>
      <c r="G1394" s="296">
        <f>'EVOX Top Level BOM'!G798</f>
        <v>0</v>
      </c>
      <c r="H1394" s="296">
        <f>'EVOX Top Level BOM'!H798</f>
        <v>0</v>
      </c>
      <c r="I1394" s="294">
        <f>'EVOX Top Level BOM'!J798</f>
        <v>0</v>
      </c>
      <c r="J1394" s="294">
        <f>'EVOX Top Level BOM'!K798</f>
        <v>0</v>
      </c>
    </row>
    <row r="1395" spans="2:10" x14ac:dyDescent="0.25">
      <c r="B1395" s="294">
        <f>'EVOX Top Level BOM'!B799</f>
        <v>0</v>
      </c>
      <c r="C1395" s="296">
        <f>'EVOX Top Level BOM'!C799</f>
        <v>0</v>
      </c>
      <c r="D1395" s="296">
        <f>'EVOX Top Level BOM'!D799</f>
        <v>0</v>
      </c>
      <c r="E1395" s="296">
        <f>'EVOX Top Level BOM'!E799</f>
        <v>0</v>
      </c>
      <c r="F1395" s="296">
        <f>'EVOX Top Level BOM'!F799</f>
        <v>0</v>
      </c>
      <c r="G1395" s="296">
        <f>'EVOX Top Level BOM'!G799</f>
        <v>0</v>
      </c>
      <c r="H1395" s="296">
        <f>'EVOX Top Level BOM'!H799</f>
        <v>0</v>
      </c>
      <c r="I1395" s="294">
        <f>'EVOX Top Level BOM'!J799</f>
        <v>0</v>
      </c>
      <c r="J1395" s="294">
        <f>'EVOX Top Level BOM'!K799</f>
        <v>0</v>
      </c>
    </row>
    <row r="1396" spans="2:10" x14ac:dyDescent="0.25">
      <c r="B1396" s="294">
        <f>'EVOX Top Level BOM'!B800</f>
        <v>0</v>
      </c>
      <c r="C1396" s="296">
        <f>'EVOX Top Level BOM'!C800</f>
        <v>0</v>
      </c>
      <c r="D1396" s="296">
        <f>'EVOX Top Level BOM'!D800</f>
        <v>0</v>
      </c>
      <c r="E1396" s="296">
        <f>'EVOX Top Level BOM'!E800</f>
        <v>0</v>
      </c>
      <c r="F1396" s="296">
        <f>'EVOX Top Level BOM'!F800</f>
        <v>0</v>
      </c>
      <c r="G1396" s="296">
        <f>'EVOX Top Level BOM'!G800</f>
        <v>0</v>
      </c>
      <c r="H1396" s="296">
        <f>'EVOX Top Level BOM'!H800</f>
        <v>0</v>
      </c>
      <c r="I1396" s="294">
        <f>'EVOX Top Level BOM'!J800</f>
        <v>0</v>
      </c>
      <c r="J1396" s="294">
        <f>'EVOX Top Level BOM'!K800</f>
        <v>0</v>
      </c>
    </row>
    <row r="1397" spans="2:10" x14ac:dyDescent="0.25">
      <c r="B1397" s="294">
        <f>'EVOX Top Level BOM'!B801</f>
        <v>0</v>
      </c>
      <c r="C1397" s="296">
        <f>'EVOX Top Level BOM'!C801</f>
        <v>0</v>
      </c>
      <c r="D1397" s="296">
        <f>'EVOX Top Level BOM'!D801</f>
        <v>0</v>
      </c>
      <c r="E1397" s="296">
        <f>'EVOX Top Level BOM'!E801</f>
        <v>0</v>
      </c>
      <c r="F1397" s="296">
        <f>'EVOX Top Level BOM'!F801</f>
        <v>0</v>
      </c>
      <c r="G1397" s="296">
        <f>'EVOX Top Level BOM'!G801</f>
        <v>0</v>
      </c>
      <c r="H1397" s="296">
        <f>'EVOX Top Level BOM'!H801</f>
        <v>0</v>
      </c>
      <c r="I1397" s="294">
        <f>'EVOX Top Level BOM'!J801</f>
        <v>0</v>
      </c>
      <c r="J1397" s="294">
        <f>'EVOX Top Level BOM'!K801</f>
        <v>0</v>
      </c>
    </row>
    <row r="1398" spans="2:10" x14ac:dyDescent="0.25">
      <c r="B1398" s="294">
        <f>'EVOX Top Level BOM'!B802</f>
        <v>0</v>
      </c>
      <c r="C1398" s="296">
        <f>'EVOX Top Level BOM'!C802</f>
        <v>0</v>
      </c>
      <c r="D1398" s="296">
        <f>'EVOX Top Level BOM'!D802</f>
        <v>0</v>
      </c>
      <c r="E1398" s="296">
        <f>'EVOX Top Level BOM'!E802</f>
        <v>0</v>
      </c>
      <c r="F1398" s="296">
        <f>'EVOX Top Level BOM'!F802</f>
        <v>0</v>
      </c>
      <c r="G1398" s="296">
        <f>'EVOX Top Level BOM'!G802</f>
        <v>0</v>
      </c>
      <c r="H1398" s="296">
        <f>'EVOX Top Level BOM'!H802</f>
        <v>0</v>
      </c>
      <c r="I1398" s="294">
        <f>'EVOX Top Level BOM'!J802</f>
        <v>0</v>
      </c>
      <c r="J1398" s="294">
        <f>'EVOX Top Level BOM'!K802</f>
        <v>0</v>
      </c>
    </row>
    <row r="1399" spans="2:10" x14ac:dyDescent="0.25">
      <c r="B1399" s="294">
        <f>'EVOX Top Level BOM'!B803</f>
        <v>0</v>
      </c>
      <c r="C1399" s="296">
        <f>'EVOX Top Level BOM'!C803</f>
        <v>0</v>
      </c>
      <c r="D1399" s="296">
        <f>'EVOX Top Level BOM'!D803</f>
        <v>0</v>
      </c>
      <c r="E1399" s="296">
        <f>'EVOX Top Level BOM'!E803</f>
        <v>0</v>
      </c>
      <c r="F1399" s="296">
        <f>'EVOX Top Level BOM'!F803</f>
        <v>0</v>
      </c>
      <c r="G1399" s="296">
        <f>'EVOX Top Level BOM'!G803</f>
        <v>0</v>
      </c>
      <c r="H1399" s="296">
        <f>'EVOX Top Level BOM'!H803</f>
        <v>0</v>
      </c>
      <c r="I1399" s="294">
        <f>'EVOX Top Level BOM'!J803</f>
        <v>0</v>
      </c>
      <c r="J1399" s="294">
        <f>'EVOX Top Level BOM'!K803</f>
        <v>0</v>
      </c>
    </row>
    <row r="1400" spans="2:10" x14ac:dyDescent="0.25">
      <c r="B1400" s="294">
        <f>'EVOX Top Level BOM'!B804</f>
        <v>0</v>
      </c>
      <c r="C1400" s="296">
        <f>'EVOX Top Level BOM'!C804</f>
        <v>0</v>
      </c>
      <c r="D1400" s="296">
        <f>'EVOX Top Level BOM'!D804</f>
        <v>0</v>
      </c>
      <c r="E1400" s="296">
        <f>'EVOX Top Level BOM'!E804</f>
        <v>0</v>
      </c>
      <c r="F1400" s="296">
        <f>'EVOX Top Level BOM'!F804</f>
        <v>0</v>
      </c>
      <c r="G1400" s="296">
        <f>'EVOX Top Level BOM'!G804</f>
        <v>0</v>
      </c>
      <c r="H1400" s="296">
        <f>'EVOX Top Level BOM'!H804</f>
        <v>0</v>
      </c>
      <c r="I1400" s="294">
        <f>'EVOX Top Level BOM'!J804</f>
        <v>0</v>
      </c>
      <c r="J1400" s="294">
        <f>'EVOX Top Level BOM'!K804</f>
        <v>0</v>
      </c>
    </row>
    <row r="1401" spans="2:10" x14ac:dyDescent="0.25">
      <c r="B1401" s="294">
        <f>'EVOX Top Level BOM'!B805</f>
        <v>0</v>
      </c>
      <c r="C1401" s="296">
        <f>'EVOX Top Level BOM'!C805</f>
        <v>0</v>
      </c>
      <c r="D1401" s="296">
        <f>'EVOX Top Level BOM'!D805</f>
        <v>0</v>
      </c>
      <c r="E1401" s="296">
        <f>'EVOX Top Level BOM'!E805</f>
        <v>0</v>
      </c>
      <c r="F1401" s="296">
        <f>'EVOX Top Level BOM'!F805</f>
        <v>0</v>
      </c>
      <c r="G1401" s="296">
        <f>'EVOX Top Level BOM'!G805</f>
        <v>0</v>
      </c>
      <c r="H1401" s="296">
        <f>'EVOX Top Level BOM'!H805</f>
        <v>0</v>
      </c>
      <c r="I1401" s="294">
        <f>'EVOX Top Level BOM'!J805</f>
        <v>0</v>
      </c>
      <c r="J1401" s="294">
        <f>'EVOX Top Level BOM'!K805</f>
        <v>0</v>
      </c>
    </row>
    <row r="1402" spans="2:10" x14ac:dyDescent="0.25">
      <c r="B1402" s="294">
        <f>'EVOX Top Level BOM'!B806</f>
        <v>0</v>
      </c>
      <c r="C1402" s="296">
        <f>'EVOX Top Level BOM'!C806</f>
        <v>0</v>
      </c>
      <c r="D1402" s="296">
        <f>'EVOX Top Level BOM'!D806</f>
        <v>0</v>
      </c>
      <c r="E1402" s="296">
        <f>'EVOX Top Level BOM'!E806</f>
        <v>0</v>
      </c>
      <c r="F1402" s="296">
        <f>'EVOX Top Level BOM'!F806</f>
        <v>0</v>
      </c>
      <c r="G1402" s="296">
        <f>'EVOX Top Level BOM'!G806</f>
        <v>0</v>
      </c>
      <c r="H1402" s="296">
        <f>'EVOX Top Level BOM'!H806</f>
        <v>0</v>
      </c>
      <c r="I1402" s="294">
        <f>'EVOX Top Level BOM'!J806</f>
        <v>0</v>
      </c>
      <c r="J1402" s="294">
        <f>'EVOX Top Level BOM'!K806</f>
        <v>0</v>
      </c>
    </row>
    <row r="1403" spans="2:10" x14ac:dyDescent="0.25">
      <c r="B1403" s="294">
        <f>'EVOX Top Level BOM'!B807</f>
        <v>0</v>
      </c>
      <c r="C1403" s="296">
        <f>'EVOX Top Level BOM'!C807</f>
        <v>0</v>
      </c>
      <c r="D1403" s="296">
        <f>'EVOX Top Level BOM'!D807</f>
        <v>0</v>
      </c>
      <c r="E1403" s="296">
        <f>'EVOX Top Level BOM'!E807</f>
        <v>0</v>
      </c>
      <c r="F1403" s="296">
        <f>'EVOX Top Level BOM'!F807</f>
        <v>0</v>
      </c>
      <c r="G1403" s="296">
        <f>'EVOX Top Level BOM'!G807</f>
        <v>0</v>
      </c>
      <c r="H1403" s="296">
        <f>'EVOX Top Level BOM'!H807</f>
        <v>0</v>
      </c>
      <c r="I1403" s="294">
        <f>'EVOX Top Level BOM'!J807</f>
        <v>0</v>
      </c>
      <c r="J1403" s="294">
        <f>'EVOX Top Level BOM'!K807</f>
        <v>0</v>
      </c>
    </row>
    <row r="1404" spans="2:10" x14ac:dyDescent="0.25">
      <c r="B1404" s="294">
        <f>'EVOX Top Level BOM'!B808</f>
        <v>0</v>
      </c>
      <c r="C1404" s="296">
        <f>'EVOX Top Level BOM'!C808</f>
        <v>0</v>
      </c>
      <c r="D1404" s="296">
        <f>'EVOX Top Level BOM'!D808</f>
        <v>0</v>
      </c>
      <c r="E1404" s="296">
        <f>'EVOX Top Level BOM'!E808</f>
        <v>0</v>
      </c>
      <c r="F1404" s="296">
        <f>'EVOX Top Level BOM'!F808</f>
        <v>0</v>
      </c>
      <c r="G1404" s="296">
        <f>'EVOX Top Level BOM'!G808</f>
        <v>0</v>
      </c>
      <c r="H1404" s="296">
        <f>'EVOX Top Level BOM'!H808</f>
        <v>0</v>
      </c>
      <c r="I1404" s="294">
        <f>'EVOX Top Level BOM'!J808</f>
        <v>0</v>
      </c>
      <c r="J1404" s="294">
        <f>'EVOX Top Level BOM'!K808</f>
        <v>0</v>
      </c>
    </row>
    <row r="1405" spans="2:10" x14ac:dyDescent="0.25">
      <c r="B1405" s="294">
        <f>'EVOX Top Level BOM'!B809</f>
        <v>0</v>
      </c>
      <c r="C1405" s="296">
        <f>'EVOX Top Level BOM'!C809</f>
        <v>0</v>
      </c>
      <c r="D1405" s="296">
        <f>'EVOX Top Level BOM'!D809</f>
        <v>0</v>
      </c>
      <c r="E1405" s="296">
        <f>'EVOX Top Level BOM'!E809</f>
        <v>0</v>
      </c>
      <c r="F1405" s="296">
        <f>'EVOX Top Level BOM'!F809</f>
        <v>0</v>
      </c>
      <c r="G1405" s="296">
        <f>'EVOX Top Level BOM'!G809</f>
        <v>0</v>
      </c>
      <c r="H1405" s="296">
        <f>'EVOX Top Level BOM'!H809</f>
        <v>0</v>
      </c>
      <c r="I1405" s="294">
        <f>'EVOX Top Level BOM'!J809</f>
        <v>0</v>
      </c>
      <c r="J1405" s="294">
        <f>'EVOX Top Level BOM'!K809</f>
        <v>0</v>
      </c>
    </row>
    <row r="1406" spans="2:10" x14ac:dyDescent="0.25">
      <c r="B1406" s="294">
        <f>'EVOX Top Level BOM'!B810</f>
        <v>0</v>
      </c>
      <c r="C1406" s="296">
        <f>'EVOX Top Level BOM'!C810</f>
        <v>0</v>
      </c>
      <c r="D1406" s="296">
        <f>'EVOX Top Level BOM'!D810</f>
        <v>0</v>
      </c>
      <c r="E1406" s="296">
        <f>'EVOX Top Level BOM'!E810</f>
        <v>0</v>
      </c>
      <c r="F1406" s="296">
        <f>'EVOX Top Level BOM'!F810</f>
        <v>0</v>
      </c>
      <c r="G1406" s="296">
        <f>'EVOX Top Level BOM'!G810</f>
        <v>0</v>
      </c>
      <c r="H1406" s="296">
        <f>'EVOX Top Level BOM'!H810</f>
        <v>0</v>
      </c>
      <c r="I1406" s="294">
        <f>'EVOX Top Level BOM'!J810</f>
        <v>0</v>
      </c>
      <c r="J1406" s="294">
        <f>'EVOX Top Level BOM'!K810</f>
        <v>0</v>
      </c>
    </row>
    <row r="1407" spans="2:10" x14ac:dyDescent="0.25">
      <c r="B1407" s="294">
        <f>'EVOX Top Level BOM'!B811</f>
        <v>0</v>
      </c>
      <c r="C1407" s="296">
        <f>'EVOX Top Level BOM'!C811</f>
        <v>0</v>
      </c>
      <c r="D1407" s="296">
        <f>'EVOX Top Level BOM'!D811</f>
        <v>0</v>
      </c>
      <c r="E1407" s="296">
        <f>'EVOX Top Level BOM'!E811</f>
        <v>0</v>
      </c>
      <c r="F1407" s="296">
        <f>'EVOX Top Level BOM'!F811</f>
        <v>0</v>
      </c>
      <c r="G1407" s="296">
        <f>'EVOX Top Level BOM'!G811</f>
        <v>0</v>
      </c>
      <c r="H1407" s="296">
        <f>'EVOX Top Level BOM'!H811</f>
        <v>0</v>
      </c>
      <c r="I1407" s="294">
        <f>'EVOX Top Level BOM'!J811</f>
        <v>0</v>
      </c>
      <c r="J1407" s="294">
        <f>'EVOX Top Level BOM'!K811</f>
        <v>0</v>
      </c>
    </row>
    <row r="1408" spans="2:10" x14ac:dyDescent="0.25">
      <c r="B1408" s="294">
        <f>'EVOX Top Level BOM'!B812</f>
        <v>0</v>
      </c>
      <c r="C1408" s="296">
        <f>'EVOX Top Level BOM'!C812</f>
        <v>0</v>
      </c>
      <c r="D1408" s="296">
        <f>'EVOX Top Level BOM'!D812</f>
        <v>0</v>
      </c>
      <c r="E1408" s="296">
        <f>'EVOX Top Level BOM'!E812</f>
        <v>0</v>
      </c>
      <c r="F1408" s="296">
        <f>'EVOX Top Level BOM'!F812</f>
        <v>0</v>
      </c>
      <c r="G1408" s="296">
        <f>'EVOX Top Level BOM'!G812</f>
        <v>0</v>
      </c>
      <c r="H1408" s="296">
        <f>'EVOX Top Level BOM'!H812</f>
        <v>0</v>
      </c>
      <c r="I1408" s="294">
        <f>'EVOX Top Level BOM'!J812</f>
        <v>0</v>
      </c>
      <c r="J1408" s="294">
        <f>'EVOX Top Level BOM'!K812</f>
        <v>0</v>
      </c>
    </row>
    <row r="1409" spans="2:10" x14ac:dyDescent="0.25">
      <c r="B1409" s="294">
        <f>'EVOX Top Level BOM'!B813</f>
        <v>0</v>
      </c>
      <c r="C1409" s="296">
        <f>'EVOX Top Level BOM'!C813</f>
        <v>0</v>
      </c>
      <c r="D1409" s="296">
        <f>'EVOX Top Level BOM'!D813</f>
        <v>0</v>
      </c>
      <c r="E1409" s="296">
        <f>'EVOX Top Level BOM'!E813</f>
        <v>0</v>
      </c>
      <c r="F1409" s="296">
        <f>'EVOX Top Level BOM'!F813</f>
        <v>0</v>
      </c>
      <c r="G1409" s="296">
        <f>'EVOX Top Level BOM'!G813</f>
        <v>0</v>
      </c>
      <c r="H1409" s="296">
        <f>'EVOX Top Level BOM'!H813</f>
        <v>0</v>
      </c>
      <c r="I1409" s="294">
        <f>'EVOX Top Level BOM'!J813</f>
        <v>0</v>
      </c>
      <c r="J1409" s="294">
        <f>'EVOX Top Level BOM'!K813</f>
        <v>0</v>
      </c>
    </row>
    <row r="1410" spans="2:10" x14ac:dyDescent="0.25">
      <c r="B1410" s="294">
        <f>'EVOX Top Level BOM'!B814</f>
        <v>0</v>
      </c>
      <c r="C1410" s="296">
        <f>'EVOX Top Level BOM'!C814</f>
        <v>0</v>
      </c>
      <c r="D1410" s="296">
        <f>'EVOX Top Level BOM'!D814</f>
        <v>0</v>
      </c>
      <c r="E1410" s="296">
        <f>'EVOX Top Level BOM'!E814</f>
        <v>0</v>
      </c>
      <c r="F1410" s="296">
        <f>'EVOX Top Level BOM'!F814</f>
        <v>0</v>
      </c>
      <c r="G1410" s="296">
        <f>'EVOX Top Level BOM'!G814</f>
        <v>0</v>
      </c>
      <c r="H1410" s="296">
        <f>'EVOX Top Level BOM'!H814</f>
        <v>0</v>
      </c>
      <c r="I1410" s="294">
        <f>'EVOX Top Level BOM'!J814</f>
        <v>0</v>
      </c>
      <c r="J1410" s="294">
        <f>'EVOX Top Level BOM'!K814</f>
        <v>0</v>
      </c>
    </row>
    <row r="1411" spans="2:10" x14ac:dyDescent="0.25">
      <c r="B1411" s="294">
        <f>'EVOX Top Level BOM'!B815</f>
        <v>0</v>
      </c>
      <c r="C1411" s="296">
        <f>'EVOX Top Level BOM'!C815</f>
        <v>0</v>
      </c>
      <c r="D1411" s="296">
        <f>'EVOX Top Level BOM'!D815</f>
        <v>0</v>
      </c>
      <c r="E1411" s="296">
        <f>'EVOX Top Level BOM'!E815</f>
        <v>0</v>
      </c>
      <c r="F1411" s="296">
        <f>'EVOX Top Level BOM'!F815</f>
        <v>0</v>
      </c>
      <c r="G1411" s="296">
        <f>'EVOX Top Level BOM'!G815</f>
        <v>0</v>
      </c>
      <c r="H1411" s="296">
        <f>'EVOX Top Level BOM'!H815</f>
        <v>0</v>
      </c>
      <c r="I1411" s="294">
        <f>'EVOX Top Level BOM'!J815</f>
        <v>0</v>
      </c>
      <c r="J1411" s="294">
        <f>'EVOX Top Level BOM'!K815</f>
        <v>0</v>
      </c>
    </row>
    <row r="1412" spans="2:10" x14ac:dyDescent="0.25">
      <c r="B1412" s="294">
        <f>'EVOX Top Level BOM'!B816</f>
        <v>0</v>
      </c>
      <c r="C1412" s="296">
        <f>'EVOX Top Level BOM'!C816</f>
        <v>0</v>
      </c>
      <c r="D1412" s="296">
        <f>'EVOX Top Level BOM'!D816</f>
        <v>0</v>
      </c>
      <c r="E1412" s="296">
        <f>'EVOX Top Level BOM'!E816</f>
        <v>0</v>
      </c>
      <c r="F1412" s="296">
        <f>'EVOX Top Level BOM'!F816</f>
        <v>0</v>
      </c>
      <c r="G1412" s="296">
        <f>'EVOX Top Level BOM'!G816</f>
        <v>0</v>
      </c>
      <c r="H1412" s="296">
        <f>'EVOX Top Level BOM'!H816</f>
        <v>0</v>
      </c>
      <c r="I1412" s="294">
        <f>'EVOX Top Level BOM'!J816</f>
        <v>0</v>
      </c>
      <c r="J1412" s="294">
        <f>'EVOX Top Level BOM'!K816</f>
        <v>0</v>
      </c>
    </row>
    <row r="1413" spans="2:10" x14ac:dyDescent="0.25">
      <c r="B1413" s="294">
        <f>'EVOX Top Level BOM'!B817</f>
        <v>0</v>
      </c>
      <c r="C1413" s="296">
        <f>'EVOX Top Level BOM'!C817</f>
        <v>0</v>
      </c>
      <c r="D1413" s="296">
        <f>'EVOX Top Level BOM'!D817</f>
        <v>0</v>
      </c>
      <c r="E1413" s="296">
        <f>'EVOX Top Level BOM'!E817</f>
        <v>0</v>
      </c>
      <c r="F1413" s="296">
        <f>'EVOX Top Level BOM'!F817</f>
        <v>0</v>
      </c>
      <c r="G1413" s="296">
        <f>'EVOX Top Level BOM'!G817</f>
        <v>0</v>
      </c>
      <c r="H1413" s="296">
        <f>'EVOX Top Level BOM'!H817</f>
        <v>0</v>
      </c>
      <c r="I1413" s="294">
        <f>'EVOX Top Level BOM'!J817</f>
        <v>0</v>
      </c>
      <c r="J1413" s="294">
        <f>'EVOX Top Level BOM'!K817</f>
        <v>0</v>
      </c>
    </row>
    <row r="1414" spans="2:10" x14ac:dyDescent="0.25">
      <c r="B1414" s="294">
        <f>'EVOX Top Level BOM'!B818</f>
        <v>0</v>
      </c>
      <c r="C1414" s="296">
        <f>'EVOX Top Level BOM'!C818</f>
        <v>0</v>
      </c>
      <c r="D1414" s="296">
        <f>'EVOX Top Level BOM'!D818</f>
        <v>0</v>
      </c>
      <c r="E1414" s="296">
        <f>'EVOX Top Level BOM'!E818</f>
        <v>0</v>
      </c>
      <c r="F1414" s="296">
        <f>'EVOX Top Level BOM'!F818</f>
        <v>0</v>
      </c>
      <c r="G1414" s="296">
        <f>'EVOX Top Level BOM'!G818</f>
        <v>0</v>
      </c>
      <c r="H1414" s="296">
        <f>'EVOX Top Level BOM'!H818</f>
        <v>0</v>
      </c>
      <c r="I1414" s="294">
        <f>'EVOX Top Level BOM'!J818</f>
        <v>0</v>
      </c>
      <c r="J1414" s="294">
        <f>'EVOX Top Level BOM'!K818</f>
        <v>0</v>
      </c>
    </row>
    <row r="1415" spans="2:10" x14ac:dyDescent="0.25">
      <c r="B1415" s="294">
        <f>'EVOX Top Level BOM'!B819</f>
        <v>0</v>
      </c>
      <c r="C1415" s="296">
        <f>'EVOX Top Level BOM'!C819</f>
        <v>0</v>
      </c>
      <c r="D1415" s="296">
        <f>'EVOX Top Level BOM'!D819</f>
        <v>0</v>
      </c>
      <c r="E1415" s="296">
        <f>'EVOX Top Level BOM'!E819</f>
        <v>0</v>
      </c>
      <c r="F1415" s="296">
        <f>'EVOX Top Level BOM'!F819</f>
        <v>0</v>
      </c>
      <c r="G1415" s="296">
        <f>'EVOX Top Level BOM'!G819</f>
        <v>0</v>
      </c>
      <c r="H1415" s="296">
        <f>'EVOX Top Level BOM'!H819</f>
        <v>0</v>
      </c>
      <c r="I1415" s="294">
        <f>'EVOX Top Level BOM'!J819</f>
        <v>0</v>
      </c>
      <c r="J1415" s="294">
        <f>'EVOX Top Level BOM'!K819</f>
        <v>0</v>
      </c>
    </row>
    <row r="1416" spans="2:10" x14ac:dyDescent="0.25">
      <c r="B1416" s="294">
        <f>'EVOX Top Level BOM'!B820</f>
        <v>0</v>
      </c>
      <c r="C1416" s="296">
        <f>'EVOX Top Level BOM'!C820</f>
        <v>0</v>
      </c>
      <c r="D1416" s="296">
        <f>'EVOX Top Level BOM'!D820</f>
        <v>0</v>
      </c>
      <c r="E1416" s="296">
        <f>'EVOX Top Level BOM'!E820</f>
        <v>0</v>
      </c>
      <c r="F1416" s="296">
        <f>'EVOX Top Level BOM'!F820</f>
        <v>0</v>
      </c>
      <c r="G1416" s="296">
        <f>'EVOX Top Level BOM'!G820</f>
        <v>0</v>
      </c>
      <c r="H1416" s="296">
        <f>'EVOX Top Level BOM'!H820</f>
        <v>0</v>
      </c>
      <c r="I1416" s="294">
        <f>'EVOX Top Level BOM'!J820</f>
        <v>0</v>
      </c>
      <c r="J1416" s="294">
        <f>'EVOX Top Level BOM'!K820</f>
        <v>0</v>
      </c>
    </row>
    <row r="1417" spans="2:10" x14ac:dyDescent="0.25">
      <c r="B1417" s="294">
        <f>'EVOX Top Level BOM'!B821</f>
        <v>0</v>
      </c>
      <c r="C1417" s="296">
        <f>'EVOX Top Level BOM'!C821</f>
        <v>0</v>
      </c>
      <c r="D1417" s="296">
        <f>'EVOX Top Level BOM'!D821</f>
        <v>0</v>
      </c>
      <c r="E1417" s="296">
        <f>'EVOX Top Level BOM'!E821</f>
        <v>0</v>
      </c>
      <c r="F1417" s="296">
        <f>'EVOX Top Level BOM'!F821</f>
        <v>0</v>
      </c>
      <c r="G1417" s="296">
        <f>'EVOX Top Level BOM'!G821</f>
        <v>0</v>
      </c>
      <c r="H1417" s="296">
        <f>'EVOX Top Level BOM'!H821</f>
        <v>0</v>
      </c>
      <c r="I1417" s="294">
        <f>'EVOX Top Level BOM'!J821</f>
        <v>0</v>
      </c>
      <c r="J1417" s="294">
        <f>'EVOX Top Level BOM'!K821</f>
        <v>0</v>
      </c>
    </row>
    <row r="1418" spans="2:10" x14ac:dyDescent="0.25">
      <c r="B1418" s="294">
        <f>'EVOX Top Level BOM'!B822</f>
        <v>0</v>
      </c>
      <c r="C1418" s="296">
        <f>'EVOX Top Level BOM'!C822</f>
        <v>0</v>
      </c>
      <c r="D1418" s="296">
        <f>'EVOX Top Level BOM'!D822</f>
        <v>0</v>
      </c>
      <c r="E1418" s="296">
        <f>'EVOX Top Level BOM'!E822</f>
        <v>0</v>
      </c>
      <c r="F1418" s="296">
        <f>'EVOX Top Level BOM'!F822</f>
        <v>0</v>
      </c>
      <c r="G1418" s="296">
        <f>'EVOX Top Level BOM'!G822</f>
        <v>0</v>
      </c>
      <c r="H1418" s="296">
        <f>'EVOX Top Level BOM'!H822</f>
        <v>0</v>
      </c>
      <c r="I1418" s="294">
        <f>'EVOX Top Level BOM'!J822</f>
        <v>0</v>
      </c>
      <c r="J1418" s="294">
        <f>'EVOX Top Level BOM'!K822</f>
        <v>0</v>
      </c>
    </row>
    <row r="1419" spans="2:10" x14ac:dyDescent="0.25">
      <c r="B1419" s="294">
        <f>'EVOX Top Level BOM'!B823</f>
        <v>0</v>
      </c>
      <c r="C1419" s="296">
        <f>'EVOX Top Level BOM'!C823</f>
        <v>0</v>
      </c>
      <c r="D1419" s="296">
        <f>'EVOX Top Level BOM'!D823</f>
        <v>0</v>
      </c>
      <c r="E1419" s="296">
        <f>'EVOX Top Level BOM'!E823</f>
        <v>0</v>
      </c>
      <c r="F1419" s="296">
        <f>'EVOX Top Level BOM'!F823</f>
        <v>0</v>
      </c>
      <c r="G1419" s="296">
        <f>'EVOX Top Level BOM'!G823</f>
        <v>0</v>
      </c>
      <c r="H1419" s="296">
        <f>'EVOX Top Level BOM'!H823</f>
        <v>0</v>
      </c>
      <c r="I1419" s="294">
        <f>'EVOX Top Level BOM'!J823</f>
        <v>0</v>
      </c>
      <c r="J1419" s="294">
        <f>'EVOX Top Level BOM'!K823</f>
        <v>0</v>
      </c>
    </row>
    <row r="1420" spans="2:10" x14ac:dyDescent="0.25">
      <c r="B1420" s="294">
        <f>'EVOX Top Level BOM'!B824</f>
        <v>0</v>
      </c>
      <c r="C1420" s="296">
        <f>'EVOX Top Level BOM'!C824</f>
        <v>0</v>
      </c>
      <c r="D1420" s="296">
        <f>'EVOX Top Level BOM'!D824</f>
        <v>0</v>
      </c>
      <c r="E1420" s="296">
        <f>'EVOX Top Level BOM'!E824</f>
        <v>0</v>
      </c>
      <c r="F1420" s="296">
        <f>'EVOX Top Level BOM'!F824</f>
        <v>0</v>
      </c>
      <c r="G1420" s="296">
        <f>'EVOX Top Level BOM'!G824</f>
        <v>0</v>
      </c>
      <c r="H1420" s="296">
        <f>'EVOX Top Level BOM'!H824</f>
        <v>0</v>
      </c>
      <c r="I1420" s="294">
        <f>'EVOX Top Level BOM'!J824</f>
        <v>0</v>
      </c>
      <c r="J1420" s="294">
        <f>'EVOX Top Level BOM'!K824</f>
        <v>0</v>
      </c>
    </row>
    <row r="1421" spans="2:10" x14ac:dyDescent="0.25">
      <c r="B1421" s="294">
        <f>'EVOX Top Level BOM'!B825</f>
        <v>0</v>
      </c>
      <c r="C1421" s="296">
        <f>'EVOX Top Level BOM'!C825</f>
        <v>0</v>
      </c>
      <c r="D1421" s="296">
        <f>'EVOX Top Level BOM'!D825</f>
        <v>0</v>
      </c>
      <c r="E1421" s="296">
        <f>'EVOX Top Level BOM'!E825</f>
        <v>0</v>
      </c>
      <c r="F1421" s="296">
        <f>'EVOX Top Level BOM'!F825</f>
        <v>0</v>
      </c>
      <c r="G1421" s="296">
        <f>'EVOX Top Level BOM'!G825</f>
        <v>0</v>
      </c>
      <c r="H1421" s="296">
        <f>'EVOX Top Level BOM'!H825</f>
        <v>0</v>
      </c>
      <c r="I1421" s="294">
        <f>'EVOX Top Level BOM'!J825</f>
        <v>0</v>
      </c>
      <c r="J1421" s="294">
        <f>'EVOX Top Level BOM'!K825</f>
        <v>0</v>
      </c>
    </row>
    <row r="1422" spans="2:10" x14ac:dyDescent="0.25">
      <c r="B1422" s="294">
        <f>'EVOX Top Level BOM'!B826</f>
        <v>0</v>
      </c>
      <c r="C1422" s="296">
        <f>'EVOX Top Level BOM'!C826</f>
        <v>0</v>
      </c>
      <c r="D1422" s="296">
        <f>'EVOX Top Level BOM'!D826</f>
        <v>0</v>
      </c>
      <c r="E1422" s="296">
        <f>'EVOX Top Level BOM'!E826</f>
        <v>0</v>
      </c>
      <c r="F1422" s="296">
        <f>'EVOX Top Level BOM'!F826</f>
        <v>0</v>
      </c>
      <c r="G1422" s="296">
        <f>'EVOX Top Level BOM'!G826</f>
        <v>0</v>
      </c>
      <c r="H1422" s="296">
        <f>'EVOX Top Level BOM'!H826</f>
        <v>0</v>
      </c>
      <c r="I1422" s="294">
        <f>'EVOX Top Level BOM'!J826</f>
        <v>0</v>
      </c>
      <c r="J1422" s="294">
        <f>'EVOX Top Level BOM'!K826</f>
        <v>0</v>
      </c>
    </row>
    <row r="1423" spans="2:10" x14ac:dyDescent="0.25">
      <c r="B1423" s="294">
        <f>'EVOX Top Level BOM'!B827</f>
        <v>0</v>
      </c>
      <c r="C1423" s="296">
        <f>'EVOX Top Level BOM'!C827</f>
        <v>0</v>
      </c>
      <c r="D1423" s="296">
        <f>'EVOX Top Level BOM'!D827</f>
        <v>0</v>
      </c>
      <c r="E1423" s="296">
        <f>'EVOX Top Level BOM'!E827</f>
        <v>0</v>
      </c>
      <c r="F1423" s="296">
        <f>'EVOX Top Level BOM'!F827</f>
        <v>0</v>
      </c>
      <c r="G1423" s="296">
        <f>'EVOX Top Level BOM'!G827</f>
        <v>0</v>
      </c>
      <c r="H1423" s="296">
        <f>'EVOX Top Level BOM'!H827</f>
        <v>0</v>
      </c>
      <c r="I1423" s="294">
        <f>'EVOX Top Level BOM'!J827</f>
        <v>0</v>
      </c>
      <c r="J1423" s="294">
        <f>'EVOX Top Level BOM'!K827</f>
        <v>0</v>
      </c>
    </row>
    <row r="1424" spans="2:10" x14ac:dyDescent="0.25">
      <c r="B1424" s="294">
        <f>'EVOX Top Level BOM'!B828</f>
        <v>0</v>
      </c>
      <c r="C1424" s="296">
        <f>'EVOX Top Level BOM'!C828</f>
        <v>0</v>
      </c>
      <c r="D1424" s="296">
        <f>'EVOX Top Level BOM'!D828</f>
        <v>0</v>
      </c>
      <c r="E1424" s="296">
        <f>'EVOX Top Level BOM'!E828</f>
        <v>0</v>
      </c>
      <c r="F1424" s="296">
        <f>'EVOX Top Level BOM'!F828</f>
        <v>0</v>
      </c>
      <c r="G1424" s="296">
        <f>'EVOX Top Level BOM'!G828</f>
        <v>0</v>
      </c>
      <c r="H1424" s="296">
        <f>'EVOX Top Level BOM'!H828</f>
        <v>0</v>
      </c>
      <c r="I1424" s="294">
        <f>'EVOX Top Level BOM'!J828</f>
        <v>0</v>
      </c>
      <c r="J1424" s="294">
        <f>'EVOX Top Level BOM'!K828</f>
        <v>0</v>
      </c>
    </row>
    <row r="1425" spans="2:10" x14ac:dyDescent="0.25">
      <c r="B1425" s="294">
        <f>'EVOX Top Level BOM'!B829</f>
        <v>0</v>
      </c>
      <c r="C1425" s="296">
        <f>'EVOX Top Level BOM'!C829</f>
        <v>0</v>
      </c>
      <c r="D1425" s="296">
        <f>'EVOX Top Level BOM'!D829</f>
        <v>0</v>
      </c>
      <c r="E1425" s="296">
        <f>'EVOX Top Level BOM'!E829</f>
        <v>0</v>
      </c>
      <c r="F1425" s="296">
        <f>'EVOX Top Level BOM'!F829</f>
        <v>0</v>
      </c>
      <c r="G1425" s="296">
        <f>'EVOX Top Level BOM'!G829</f>
        <v>0</v>
      </c>
      <c r="H1425" s="296">
        <f>'EVOX Top Level BOM'!H829</f>
        <v>0</v>
      </c>
      <c r="I1425" s="294">
        <f>'EVOX Top Level BOM'!J829</f>
        <v>0</v>
      </c>
      <c r="J1425" s="294">
        <f>'EVOX Top Level BOM'!K829</f>
        <v>0</v>
      </c>
    </row>
    <row r="1426" spans="2:10" x14ac:dyDescent="0.25">
      <c r="B1426" s="294">
        <f>'EVOX Top Level BOM'!B830</f>
        <v>0</v>
      </c>
      <c r="C1426" s="296">
        <f>'EVOX Top Level BOM'!C830</f>
        <v>0</v>
      </c>
      <c r="D1426" s="296">
        <f>'EVOX Top Level BOM'!D830</f>
        <v>0</v>
      </c>
      <c r="E1426" s="296">
        <f>'EVOX Top Level BOM'!E830</f>
        <v>0</v>
      </c>
      <c r="F1426" s="296">
        <f>'EVOX Top Level BOM'!F830</f>
        <v>0</v>
      </c>
      <c r="G1426" s="296">
        <f>'EVOX Top Level BOM'!G830</f>
        <v>0</v>
      </c>
      <c r="H1426" s="296">
        <f>'EVOX Top Level BOM'!H830</f>
        <v>0</v>
      </c>
      <c r="I1426" s="294">
        <f>'EVOX Top Level BOM'!J830</f>
        <v>0</v>
      </c>
      <c r="J1426" s="294">
        <f>'EVOX Top Level BOM'!K830</f>
        <v>0</v>
      </c>
    </row>
    <row r="1427" spans="2:10" x14ac:dyDescent="0.25">
      <c r="B1427" s="294">
        <f>'EVOX Top Level BOM'!B831</f>
        <v>0</v>
      </c>
      <c r="C1427" s="296">
        <f>'EVOX Top Level BOM'!C831</f>
        <v>0</v>
      </c>
      <c r="D1427" s="296">
        <f>'EVOX Top Level BOM'!D831</f>
        <v>0</v>
      </c>
      <c r="E1427" s="296">
        <f>'EVOX Top Level BOM'!E831</f>
        <v>0</v>
      </c>
      <c r="F1427" s="296">
        <f>'EVOX Top Level BOM'!F831</f>
        <v>0</v>
      </c>
      <c r="G1427" s="296">
        <f>'EVOX Top Level BOM'!G831</f>
        <v>0</v>
      </c>
      <c r="H1427" s="296">
        <f>'EVOX Top Level BOM'!H831</f>
        <v>0</v>
      </c>
      <c r="I1427" s="294">
        <f>'EVOX Top Level BOM'!J831</f>
        <v>0</v>
      </c>
      <c r="J1427" s="294">
        <f>'EVOX Top Level BOM'!K831</f>
        <v>0</v>
      </c>
    </row>
    <row r="1428" spans="2:10" x14ac:dyDescent="0.25">
      <c r="B1428" s="294">
        <f>'EVOX Top Level BOM'!B832</f>
        <v>0</v>
      </c>
      <c r="C1428" s="296">
        <f>'EVOX Top Level BOM'!C832</f>
        <v>0</v>
      </c>
      <c r="D1428" s="296">
        <f>'EVOX Top Level BOM'!D832</f>
        <v>0</v>
      </c>
      <c r="E1428" s="296">
        <f>'EVOX Top Level BOM'!E832</f>
        <v>0</v>
      </c>
      <c r="F1428" s="296">
        <f>'EVOX Top Level BOM'!F832</f>
        <v>0</v>
      </c>
      <c r="G1428" s="296">
        <f>'EVOX Top Level BOM'!G832</f>
        <v>0</v>
      </c>
      <c r="H1428" s="296">
        <f>'EVOX Top Level BOM'!H832</f>
        <v>0</v>
      </c>
      <c r="I1428" s="294">
        <f>'EVOX Top Level BOM'!J832</f>
        <v>0</v>
      </c>
      <c r="J1428" s="294">
        <f>'EVOX Top Level BOM'!K832</f>
        <v>0</v>
      </c>
    </row>
    <row r="1429" spans="2:10" x14ac:dyDescent="0.25">
      <c r="B1429" s="294">
        <f>'EVOX Top Level BOM'!B833</f>
        <v>0</v>
      </c>
      <c r="C1429" s="296">
        <f>'EVOX Top Level BOM'!C833</f>
        <v>0</v>
      </c>
      <c r="D1429" s="296">
        <f>'EVOX Top Level BOM'!D833</f>
        <v>0</v>
      </c>
      <c r="E1429" s="296">
        <f>'EVOX Top Level BOM'!E833</f>
        <v>0</v>
      </c>
      <c r="F1429" s="296">
        <f>'EVOX Top Level BOM'!F833</f>
        <v>0</v>
      </c>
      <c r="G1429" s="296">
        <f>'EVOX Top Level BOM'!G833</f>
        <v>0</v>
      </c>
      <c r="H1429" s="296">
        <f>'EVOX Top Level BOM'!H833</f>
        <v>0</v>
      </c>
      <c r="I1429" s="294">
        <f>'EVOX Top Level BOM'!J833</f>
        <v>0</v>
      </c>
      <c r="J1429" s="294">
        <f>'EVOX Top Level BOM'!K833</f>
        <v>0</v>
      </c>
    </row>
    <row r="1430" spans="2:10" x14ac:dyDescent="0.25">
      <c r="B1430" s="294">
        <f>'EVOX Top Level BOM'!B834</f>
        <v>0</v>
      </c>
      <c r="C1430" s="296">
        <f>'EVOX Top Level BOM'!C834</f>
        <v>0</v>
      </c>
      <c r="D1430" s="296">
        <f>'EVOX Top Level BOM'!D834</f>
        <v>0</v>
      </c>
      <c r="E1430" s="296">
        <f>'EVOX Top Level BOM'!E834</f>
        <v>0</v>
      </c>
      <c r="F1430" s="296">
        <f>'EVOX Top Level BOM'!F834</f>
        <v>0</v>
      </c>
      <c r="G1430" s="296">
        <f>'EVOX Top Level BOM'!G834</f>
        <v>0</v>
      </c>
      <c r="H1430" s="296">
        <f>'EVOX Top Level BOM'!H834</f>
        <v>0</v>
      </c>
      <c r="I1430" s="294">
        <f>'EVOX Top Level BOM'!J834</f>
        <v>0</v>
      </c>
      <c r="J1430" s="294">
        <f>'EVOX Top Level BOM'!K834</f>
        <v>0</v>
      </c>
    </row>
    <row r="1431" spans="2:10" x14ac:dyDescent="0.25">
      <c r="B1431" s="294">
        <f>'EVOX Top Level BOM'!B835</f>
        <v>0</v>
      </c>
      <c r="C1431" s="296">
        <f>'EVOX Top Level BOM'!C835</f>
        <v>0</v>
      </c>
      <c r="D1431" s="296">
        <f>'EVOX Top Level BOM'!D835</f>
        <v>0</v>
      </c>
      <c r="E1431" s="296">
        <f>'EVOX Top Level BOM'!E835</f>
        <v>0</v>
      </c>
      <c r="F1431" s="296">
        <f>'EVOX Top Level BOM'!F835</f>
        <v>0</v>
      </c>
      <c r="G1431" s="296">
        <f>'EVOX Top Level BOM'!G835</f>
        <v>0</v>
      </c>
      <c r="H1431" s="296">
        <f>'EVOX Top Level BOM'!H835</f>
        <v>0</v>
      </c>
      <c r="I1431" s="294">
        <f>'EVOX Top Level BOM'!J835</f>
        <v>0</v>
      </c>
      <c r="J1431" s="294">
        <f>'EVOX Top Level BOM'!K835</f>
        <v>0</v>
      </c>
    </row>
    <row r="1432" spans="2:10" x14ac:dyDescent="0.25">
      <c r="B1432" s="294">
        <f>'EVOX Top Level BOM'!B836</f>
        <v>0</v>
      </c>
      <c r="C1432" s="296">
        <f>'EVOX Top Level BOM'!C836</f>
        <v>0</v>
      </c>
      <c r="D1432" s="296">
        <f>'EVOX Top Level BOM'!D836</f>
        <v>0</v>
      </c>
      <c r="E1432" s="296">
        <f>'EVOX Top Level BOM'!E836</f>
        <v>0</v>
      </c>
      <c r="F1432" s="296">
        <f>'EVOX Top Level BOM'!F836</f>
        <v>0</v>
      </c>
      <c r="G1432" s="296">
        <f>'EVOX Top Level BOM'!G836</f>
        <v>0</v>
      </c>
      <c r="H1432" s="296">
        <f>'EVOX Top Level BOM'!H836</f>
        <v>0</v>
      </c>
      <c r="I1432" s="294">
        <f>'EVOX Top Level BOM'!J836</f>
        <v>0</v>
      </c>
      <c r="J1432" s="294">
        <f>'EVOX Top Level BOM'!K836</f>
        <v>0</v>
      </c>
    </row>
    <row r="1433" spans="2:10" x14ac:dyDescent="0.25">
      <c r="B1433" s="294">
        <f>'EVOX Top Level BOM'!B837</f>
        <v>0</v>
      </c>
      <c r="C1433" s="296">
        <f>'EVOX Top Level BOM'!C837</f>
        <v>0</v>
      </c>
      <c r="D1433" s="296">
        <f>'EVOX Top Level BOM'!D837</f>
        <v>0</v>
      </c>
      <c r="E1433" s="296">
        <f>'EVOX Top Level BOM'!E837</f>
        <v>0</v>
      </c>
      <c r="F1433" s="296">
        <f>'EVOX Top Level BOM'!F837</f>
        <v>0</v>
      </c>
      <c r="G1433" s="296">
        <f>'EVOX Top Level BOM'!G837</f>
        <v>0</v>
      </c>
      <c r="H1433" s="296">
        <f>'EVOX Top Level BOM'!H837</f>
        <v>0</v>
      </c>
      <c r="I1433" s="294">
        <f>'EVOX Top Level BOM'!J837</f>
        <v>0</v>
      </c>
      <c r="J1433" s="294">
        <f>'EVOX Top Level BOM'!K837</f>
        <v>0</v>
      </c>
    </row>
    <row r="1434" spans="2:10" x14ac:dyDescent="0.25">
      <c r="B1434" s="294">
        <f>'EVOX Top Level BOM'!B838</f>
        <v>0</v>
      </c>
      <c r="C1434" s="296">
        <f>'EVOX Top Level BOM'!C838</f>
        <v>0</v>
      </c>
      <c r="D1434" s="296">
        <f>'EVOX Top Level BOM'!D838</f>
        <v>0</v>
      </c>
      <c r="E1434" s="296">
        <f>'EVOX Top Level BOM'!E838</f>
        <v>0</v>
      </c>
      <c r="F1434" s="296">
        <f>'EVOX Top Level BOM'!F838</f>
        <v>0</v>
      </c>
      <c r="G1434" s="296">
        <f>'EVOX Top Level BOM'!G838</f>
        <v>0</v>
      </c>
      <c r="H1434" s="296">
        <f>'EVOX Top Level BOM'!H838</f>
        <v>0</v>
      </c>
      <c r="I1434" s="294">
        <f>'EVOX Top Level BOM'!J838</f>
        <v>0</v>
      </c>
      <c r="J1434" s="294">
        <f>'EVOX Top Level BOM'!K838</f>
        <v>0</v>
      </c>
    </row>
    <row r="1435" spans="2:10" x14ac:dyDescent="0.25">
      <c r="B1435" s="294">
        <f>'EVOX Top Level BOM'!B839</f>
        <v>0</v>
      </c>
      <c r="C1435" s="296">
        <f>'EVOX Top Level BOM'!C839</f>
        <v>0</v>
      </c>
      <c r="D1435" s="296">
        <f>'EVOX Top Level BOM'!D839</f>
        <v>0</v>
      </c>
      <c r="E1435" s="296">
        <f>'EVOX Top Level BOM'!E839</f>
        <v>0</v>
      </c>
      <c r="F1435" s="296">
        <f>'EVOX Top Level BOM'!F839</f>
        <v>0</v>
      </c>
      <c r="G1435" s="296">
        <f>'EVOX Top Level BOM'!G839</f>
        <v>0</v>
      </c>
      <c r="H1435" s="296">
        <f>'EVOX Top Level BOM'!H839</f>
        <v>0</v>
      </c>
      <c r="I1435" s="294">
        <f>'EVOX Top Level BOM'!J839</f>
        <v>0</v>
      </c>
      <c r="J1435" s="294">
        <f>'EVOX Top Level BOM'!K839</f>
        <v>0</v>
      </c>
    </row>
    <row r="1436" spans="2:10" x14ac:dyDescent="0.25">
      <c r="B1436" s="294">
        <f>'EVOX Top Level BOM'!B840</f>
        <v>0</v>
      </c>
      <c r="C1436" s="296">
        <f>'EVOX Top Level BOM'!C840</f>
        <v>0</v>
      </c>
      <c r="D1436" s="296">
        <f>'EVOX Top Level BOM'!D840</f>
        <v>0</v>
      </c>
      <c r="E1436" s="296">
        <f>'EVOX Top Level BOM'!E840</f>
        <v>0</v>
      </c>
      <c r="F1436" s="296">
        <f>'EVOX Top Level BOM'!F840</f>
        <v>0</v>
      </c>
      <c r="G1436" s="296">
        <f>'EVOX Top Level BOM'!G840</f>
        <v>0</v>
      </c>
      <c r="H1436" s="296">
        <f>'EVOX Top Level BOM'!H840</f>
        <v>0</v>
      </c>
      <c r="I1436" s="294">
        <f>'EVOX Top Level BOM'!J840</f>
        <v>0</v>
      </c>
      <c r="J1436" s="294">
        <f>'EVOX Top Level BOM'!K840</f>
        <v>0</v>
      </c>
    </row>
    <row r="1437" spans="2:10" x14ac:dyDescent="0.25">
      <c r="B1437" s="294">
        <f>'EVOX Top Level BOM'!B841</f>
        <v>0</v>
      </c>
      <c r="C1437" s="296">
        <f>'EVOX Top Level BOM'!C841</f>
        <v>0</v>
      </c>
      <c r="D1437" s="296">
        <f>'EVOX Top Level BOM'!D841</f>
        <v>0</v>
      </c>
      <c r="E1437" s="296">
        <f>'EVOX Top Level BOM'!E841</f>
        <v>0</v>
      </c>
      <c r="F1437" s="296">
        <f>'EVOX Top Level BOM'!F841</f>
        <v>0</v>
      </c>
      <c r="G1437" s="296">
        <f>'EVOX Top Level BOM'!G841</f>
        <v>0</v>
      </c>
      <c r="H1437" s="296">
        <f>'EVOX Top Level BOM'!H841</f>
        <v>0</v>
      </c>
      <c r="I1437" s="294">
        <f>'EVOX Top Level BOM'!J841</f>
        <v>0</v>
      </c>
      <c r="J1437" s="294">
        <f>'EVOX Top Level BOM'!K841</f>
        <v>0</v>
      </c>
    </row>
    <row r="1438" spans="2:10" x14ac:dyDescent="0.25">
      <c r="B1438" s="294">
        <f>'EVOX Top Level BOM'!B842</f>
        <v>0</v>
      </c>
      <c r="C1438" s="296">
        <f>'EVOX Top Level BOM'!C842</f>
        <v>0</v>
      </c>
      <c r="D1438" s="296">
        <f>'EVOX Top Level BOM'!D842</f>
        <v>0</v>
      </c>
      <c r="E1438" s="296">
        <f>'EVOX Top Level BOM'!E842</f>
        <v>0</v>
      </c>
      <c r="F1438" s="296">
        <f>'EVOX Top Level BOM'!F842</f>
        <v>0</v>
      </c>
      <c r="G1438" s="296">
        <f>'EVOX Top Level BOM'!G842</f>
        <v>0</v>
      </c>
      <c r="H1438" s="296">
        <f>'EVOX Top Level BOM'!H842</f>
        <v>0</v>
      </c>
      <c r="I1438" s="294">
        <f>'EVOX Top Level BOM'!J842</f>
        <v>0</v>
      </c>
      <c r="J1438" s="294">
        <f>'EVOX Top Level BOM'!K842</f>
        <v>0</v>
      </c>
    </row>
    <row r="1439" spans="2:10" x14ac:dyDescent="0.25">
      <c r="B1439" s="294">
        <f>'EVOX Top Level BOM'!B843</f>
        <v>0</v>
      </c>
      <c r="C1439" s="296">
        <f>'EVOX Top Level BOM'!C843</f>
        <v>0</v>
      </c>
      <c r="D1439" s="296">
        <f>'EVOX Top Level BOM'!D843</f>
        <v>0</v>
      </c>
      <c r="E1439" s="296">
        <f>'EVOX Top Level BOM'!E843</f>
        <v>0</v>
      </c>
      <c r="F1439" s="296">
        <f>'EVOX Top Level BOM'!F843</f>
        <v>0</v>
      </c>
      <c r="G1439" s="296">
        <f>'EVOX Top Level BOM'!G843</f>
        <v>0</v>
      </c>
      <c r="H1439" s="296">
        <f>'EVOX Top Level BOM'!H843</f>
        <v>0</v>
      </c>
      <c r="I1439" s="294">
        <f>'EVOX Top Level BOM'!J843</f>
        <v>0</v>
      </c>
      <c r="J1439" s="294">
        <f>'EVOX Top Level BOM'!K843</f>
        <v>0</v>
      </c>
    </row>
    <row r="1440" spans="2:10" x14ac:dyDescent="0.25">
      <c r="B1440" s="294">
        <f>'EVOX Top Level BOM'!B844</f>
        <v>0</v>
      </c>
      <c r="C1440" s="296">
        <f>'EVOX Top Level BOM'!C844</f>
        <v>0</v>
      </c>
      <c r="D1440" s="296">
        <f>'EVOX Top Level BOM'!D844</f>
        <v>0</v>
      </c>
      <c r="E1440" s="296">
        <f>'EVOX Top Level BOM'!E844</f>
        <v>0</v>
      </c>
      <c r="F1440" s="296">
        <f>'EVOX Top Level BOM'!F844</f>
        <v>0</v>
      </c>
      <c r="G1440" s="296">
        <f>'EVOX Top Level BOM'!G844</f>
        <v>0</v>
      </c>
      <c r="H1440" s="296">
        <f>'EVOX Top Level BOM'!H844</f>
        <v>0</v>
      </c>
      <c r="I1440" s="294">
        <f>'EVOX Top Level BOM'!J844</f>
        <v>0</v>
      </c>
      <c r="J1440" s="294">
        <f>'EVOX Top Level BOM'!K844</f>
        <v>0</v>
      </c>
    </row>
    <row r="1441" spans="2:10" x14ac:dyDescent="0.25">
      <c r="B1441" s="294">
        <f>'EVOX Top Level BOM'!B845</f>
        <v>0</v>
      </c>
      <c r="C1441" s="296">
        <f>'EVOX Top Level BOM'!C845</f>
        <v>0</v>
      </c>
      <c r="D1441" s="296">
        <f>'EVOX Top Level BOM'!D845</f>
        <v>0</v>
      </c>
      <c r="E1441" s="296">
        <f>'EVOX Top Level BOM'!E845</f>
        <v>0</v>
      </c>
      <c r="F1441" s="296">
        <f>'EVOX Top Level BOM'!F845</f>
        <v>0</v>
      </c>
      <c r="G1441" s="296">
        <f>'EVOX Top Level BOM'!G845</f>
        <v>0</v>
      </c>
      <c r="H1441" s="296">
        <f>'EVOX Top Level BOM'!H845</f>
        <v>0</v>
      </c>
      <c r="I1441" s="294">
        <f>'EVOX Top Level BOM'!J845</f>
        <v>0</v>
      </c>
      <c r="J1441" s="294">
        <f>'EVOX Top Level BOM'!K845</f>
        <v>0</v>
      </c>
    </row>
    <row r="1442" spans="2:10" x14ac:dyDescent="0.25">
      <c r="B1442" s="294">
        <f>'EVOX Top Level BOM'!B846</f>
        <v>0</v>
      </c>
      <c r="C1442" s="296">
        <f>'EVOX Top Level BOM'!C846</f>
        <v>0</v>
      </c>
      <c r="D1442" s="296">
        <f>'EVOX Top Level BOM'!D846</f>
        <v>0</v>
      </c>
      <c r="E1442" s="296">
        <f>'EVOX Top Level BOM'!E846</f>
        <v>0</v>
      </c>
      <c r="F1442" s="296">
        <f>'EVOX Top Level BOM'!F846</f>
        <v>0</v>
      </c>
      <c r="G1442" s="296">
        <f>'EVOX Top Level BOM'!G846</f>
        <v>0</v>
      </c>
      <c r="H1442" s="296">
        <f>'EVOX Top Level BOM'!H846</f>
        <v>0</v>
      </c>
      <c r="I1442" s="294">
        <f>'EVOX Top Level BOM'!J846</f>
        <v>0</v>
      </c>
      <c r="J1442" s="294">
        <f>'EVOX Top Level BOM'!K846</f>
        <v>0</v>
      </c>
    </row>
    <row r="1443" spans="2:10" x14ac:dyDescent="0.25">
      <c r="B1443" s="294">
        <f>'EVOX Top Level BOM'!B847</f>
        <v>0</v>
      </c>
      <c r="C1443" s="296">
        <f>'EVOX Top Level BOM'!C847</f>
        <v>0</v>
      </c>
      <c r="D1443" s="296">
        <f>'EVOX Top Level BOM'!D847</f>
        <v>0</v>
      </c>
      <c r="E1443" s="296">
        <f>'EVOX Top Level BOM'!E847</f>
        <v>0</v>
      </c>
      <c r="F1443" s="296">
        <f>'EVOX Top Level BOM'!F847</f>
        <v>0</v>
      </c>
      <c r="G1443" s="296">
        <f>'EVOX Top Level BOM'!G847</f>
        <v>0</v>
      </c>
      <c r="H1443" s="296">
        <f>'EVOX Top Level BOM'!H847</f>
        <v>0</v>
      </c>
      <c r="I1443" s="294">
        <f>'EVOX Top Level BOM'!J847</f>
        <v>0</v>
      </c>
      <c r="J1443" s="294">
        <f>'EVOX Top Level BOM'!K847</f>
        <v>0</v>
      </c>
    </row>
    <row r="1444" spans="2:10" x14ac:dyDescent="0.25">
      <c r="B1444" s="294">
        <f>'EVOX Top Level BOM'!B848</f>
        <v>0</v>
      </c>
      <c r="C1444" s="296">
        <f>'EVOX Top Level BOM'!C848</f>
        <v>0</v>
      </c>
      <c r="D1444" s="296">
        <f>'EVOX Top Level BOM'!D848</f>
        <v>0</v>
      </c>
      <c r="E1444" s="296">
        <f>'EVOX Top Level BOM'!E848</f>
        <v>0</v>
      </c>
      <c r="F1444" s="296">
        <f>'EVOX Top Level BOM'!F848</f>
        <v>0</v>
      </c>
      <c r="G1444" s="296">
        <f>'EVOX Top Level BOM'!G848</f>
        <v>0</v>
      </c>
      <c r="H1444" s="296">
        <f>'EVOX Top Level BOM'!H848</f>
        <v>0</v>
      </c>
      <c r="I1444" s="294">
        <f>'EVOX Top Level BOM'!J848</f>
        <v>0</v>
      </c>
      <c r="J1444" s="294">
        <f>'EVOX Top Level BOM'!K848</f>
        <v>0</v>
      </c>
    </row>
    <row r="1445" spans="2:10" x14ac:dyDescent="0.25">
      <c r="B1445" s="294">
        <f>'EVOX Top Level BOM'!B849</f>
        <v>0</v>
      </c>
      <c r="C1445" s="296">
        <f>'EVOX Top Level BOM'!C849</f>
        <v>0</v>
      </c>
      <c r="D1445" s="296">
        <f>'EVOX Top Level BOM'!D849</f>
        <v>0</v>
      </c>
      <c r="E1445" s="296">
        <f>'EVOX Top Level BOM'!E849</f>
        <v>0</v>
      </c>
      <c r="F1445" s="296">
        <f>'EVOX Top Level BOM'!F849</f>
        <v>0</v>
      </c>
      <c r="G1445" s="296">
        <f>'EVOX Top Level BOM'!G849</f>
        <v>0</v>
      </c>
      <c r="H1445" s="296">
        <f>'EVOX Top Level BOM'!H849</f>
        <v>0</v>
      </c>
      <c r="I1445" s="294">
        <f>'EVOX Top Level BOM'!J849</f>
        <v>0</v>
      </c>
      <c r="J1445" s="294">
        <f>'EVOX Top Level BOM'!K849</f>
        <v>0</v>
      </c>
    </row>
    <row r="1446" spans="2:10" x14ac:dyDescent="0.25">
      <c r="B1446" s="294">
        <f>'EVOX Top Level BOM'!B850</f>
        <v>0</v>
      </c>
      <c r="C1446" s="296">
        <f>'EVOX Top Level BOM'!C850</f>
        <v>0</v>
      </c>
      <c r="D1446" s="296">
        <f>'EVOX Top Level BOM'!D850</f>
        <v>0</v>
      </c>
      <c r="E1446" s="296">
        <f>'EVOX Top Level BOM'!E850</f>
        <v>0</v>
      </c>
      <c r="F1446" s="296">
        <f>'EVOX Top Level BOM'!F850</f>
        <v>0</v>
      </c>
      <c r="G1446" s="296">
        <f>'EVOX Top Level BOM'!G850</f>
        <v>0</v>
      </c>
      <c r="H1446" s="296">
        <f>'EVOX Top Level BOM'!H850</f>
        <v>0</v>
      </c>
      <c r="I1446" s="294">
        <f>'EVOX Top Level BOM'!J850</f>
        <v>0</v>
      </c>
      <c r="J1446" s="294">
        <f>'EVOX Top Level BOM'!K850</f>
        <v>0</v>
      </c>
    </row>
    <row r="1447" spans="2:10" x14ac:dyDescent="0.25">
      <c r="B1447" s="294">
        <f>'EVOX Top Level BOM'!B851</f>
        <v>0</v>
      </c>
      <c r="C1447" s="296">
        <f>'EVOX Top Level BOM'!C851</f>
        <v>0</v>
      </c>
      <c r="D1447" s="296">
        <f>'EVOX Top Level BOM'!D851</f>
        <v>0</v>
      </c>
      <c r="E1447" s="296">
        <f>'EVOX Top Level BOM'!E851</f>
        <v>0</v>
      </c>
      <c r="F1447" s="296">
        <f>'EVOX Top Level BOM'!F851</f>
        <v>0</v>
      </c>
      <c r="G1447" s="296">
        <f>'EVOX Top Level BOM'!G851</f>
        <v>0</v>
      </c>
      <c r="H1447" s="296">
        <f>'EVOX Top Level BOM'!H851</f>
        <v>0</v>
      </c>
      <c r="I1447" s="294">
        <f>'EVOX Top Level BOM'!J851</f>
        <v>0</v>
      </c>
      <c r="J1447" s="294">
        <f>'EVOX Top Level BOM'!K851</f>
        <v>0</v>
      </c>
    </row>
    <row r="1448" spans="2:10" x14ac:dyDescent="0.25">
      <c r="B1448" s="294">
        <f>'EVOX Top Level BOM'!B852</f>
        <v>0</v>
      </c>
      <c r="C1448" s="296">
        <f>'EVOX Top Level BOM'!C852</f>
        <v>0</v>
      </c>
      <c r="D1448" s="296">
        <f>'EVOX Top Level BOM'!D852</f>
        <v>0</v>
      </c>
      <c r="E1448" s="296">
        <f>'EVOX Top Level BOM'!E852</f>
        <v>0</v>
      </c>
      <c r="F1448" s="296">
        <f>'EVOX Top Level BOM'!F852</f>
        <v>0</v>
      </c>
      <c r="G1448" s="296">
        <f>'EVOX Top Level BOM'!G852</f>
        <v>0</v>
      </c>
      <c r="H1448" s="296">
        <f>'EVOX Top Level BOM'!H852</f>
        <v>0</v>
      </c>
      <c r="I1448" s="294">
        <f>'EVOX Top Level BOM'!J852</f>
        <v>0</v>
      </c>
      <c r="J1448" s="294">
        <f>'EVOX Top Level BOM'!K852</f>
        <v>0</v>
      </c>
    </row>
    <row r="1449" spans="2:10" x14ac:dyDescent="0.25">
      <c r="B1449" s="294">
        <f>'EVOX Top Level BOM'!B853</f>
        <v>0</v>
      </c>
      <c r="C1449" s="296">
        <f>'EVOX Top Level BOM'!C853</f>
        <v>0</v>
      </c>
      <c r="D1449" s="296">
        <f>'EVOX Top Level BOM'!D853</f>
        <v>0</v>
      </c>
      <c r="E1449" s="296">
        <f>'EVOX Top Level BOM'!E853</f>
        <v>0</v>
      </c>
      <c r="F1449" s="296">
        <f>'EVOX Top Level BOM'!F853</f>
        <v>0</v>
      </c>
      <c r="G1449" s="296">
        <f>'EVOX Top Level BOM'!G853</f>
        <v>0</v>
      </c>
      <c r="H1449" s="296">
        <f>'EVOX Top Level BOM'!H853</f>
        <v>0</v>
      </c>
      <c r="I1449" s="294">
        <f>'EVOX Top Level BOM'!J853</f>
        <v>0</v>
      </c>
      <c r="J1449" s="294">
        <f>'EVOX Top Level BOM'!K853</f>
        <v>0</v>
      </c>
    </row>
    <row r="1450" spans="2:10" x14ac:dyDescent="0.25">
      <c r="B1450" s="294">
        <f>'EVOX Top Level BOM'!B854</f>
        <v>0</v>
      </c>
      <c r="C1450" s="296">
        <f>'EVOX Top Level BOM'!C854</f>
        <v>0</v>
      </c>
      <c r="D1450" s="296">
        <f>'EVOX Top Level BOM'!D854</f>
        <v>0</v>
      </c>
      <c r="E1450" s="296">
        <f>'EVOX Top Level BOM'!E854</f>
        <v>0</v>
      </c>
      <c r="F1450" s="296">
        <f>'EVOX Top Level BOM'!F854</f>
        <v>0</v>
      </c>
      <c r="G1450" s="296">
        <f>'EVOX Top Level BOM'!G854</f>
        <v>0</v>
      </c>
      <c r="H1450" s="296">
        <f>'EVOX Top Level BOM'!H854</f>
        <v>0</v>
      </c>
      <c r="I1450" s="294">
        <f>'EVOX Top Level BOM'!J854</f>
        <v>0</v>
      </c>
      <c r="J1450" s="294">
        <f>'EVOX Top Level BOM'!K854</f>
        <v>0</v>
      </c>
    </row>
    <row r="1451" spans="2:10" x14ac:dyDescent="0.25">
      <c r="B1451" s="294">
        <f>'EVOX Top Level BOM'!B855</f>
        <v>0</v>
      </c>
      <c r="C1451" s="296">
        <f>'EVOX Top Level BOM'!C855</f>
        <v>0</v>
      </c>
      <c r="D1451" s="296">
        <f>'EVOX Top Level BOM'!D855</f>
        <v>0</v>
      </c>
      <c r="E1451" s="296">
        <f>'EVOX Top Level BOM'!E855</f>
        <v>0</v>
      </c>
      <c r="F1451" s="296">
        <f>'EVOX Top Level BOM'!F855</f>
        <v>0</v>
      </c>
      <c r="G1451" s="296">
        <f>'EVOX Top Level BOM'!G855</f>
        <v>0</v>
      </c>
      <c r="H1451" s="296">
        <f>'EVOX Top Level BOM'!H855</f>
        <v>0</v>
      </c>
      <c r="I1451" s="294">
        <f>'EVOX Top Level BOM'!J855</f>
        <v>0</v>
      </c>
      <c r="J1451" s="294">
        <f>'EVOX Top Level BOM'!K855</f>
        <v>0</v>
      </c>
    </row>
    <row r="1452" spans="2:10" x14ac:dyDescent="0.25">
      <c r="B1452" s="294">
        <f>'EVOX Top Level BOM'!B856</f>
        <v>0</v>
      </c>
      <c r="C1452" s="296">
        <f>'EVOX Top Level BOM'!C856</f>
        <v>0</v>
      </c>
      <c r="D1452" s="296">
        <f>'EVOX Top Level BOM'!D856</f>
        <v>0</v>
      </c>
      <c r="E1452" s="296">
        <f>'EVOX Top Level BOM'!E856</f>
        <v>0</v>
      </c>
      <c r="F1452" s="296">
        <f>'EVOX Top Level BOM'!F856</f>
        <v>0</v>
      </c>
      <c r="G1452" s="296">
        <f>'EVOX Top Level BOM'!G856</f>
        <v>0</v>
      </c>
      <c r="H1452" s="296">
        <f>'EVOX Top Level BOM'!H856</f>
        <v>0</v>
      </c>
      <c r="I1452" s="294">
        <f>'EVOX Top Level BOM'!J856</f>
        <v>0</v>
      </c>
      <c r="J1452" s="294">
        <f>'EVOX Top Level BOM'!K856</f>
        <v>0</v>
      </c>
    </row>
    <row r="1453" spans="2:10" x14ac:dyDescent="0.25">
      <c r="B1453" s="294">
        <f>'EVOX Top Level BOM'!B857</f>
        <v>0</v>
      </c>
      <c r="C1453" s="296">
        <f>'EVOX Top Level BOM'!C857</f>
        <v>0</v>
      </c>
      <c r="D1453" s="296">
        <f>'EVOX Top Level BOM'!D857</f>
        <v>0</v>
      </c>
      <c r="E1453" s="296">
        <f>'EVOX Top Level BOM'!E857</f>
        <v>0</v>
      </c>
      <c r="F1453" s="296">
        <f>'EVOX Top Level BOM'!F857</f>
        <v>0</v>
      </c>
      <c r="G1453" s="296">
        <f>'EVOX Top Level BOM'!G857</f>
        <v>0</v>
      </c>
      <c r="H1453" s="296">
        <f>'EVOX Top Level BOM'!H857</f>
        <v>0</v>
      </c>
      <c r="I1453" s="294">
        <f>'EVOX Top Level BOM'!J857</f>
        <v>0</v>
      </c>
      <c r="J1453" s="294">
        <f>'EVOX Top Level BOM'!K857</f>
        <v>0</v>
      </c>
    </row>
    <row r="1454" spans="2:10" x14ac:dyDescent="0.25">
      <c r="B1454" s="294">
        <f>'EVOX Top Level BOM'!B858</f>
        <v>0</v>
      </c>
      <c r="C1454" s="296">
        <f>'EVOX Top Level BOM'!C858</f>
        <v>0</v>
      </c>
      <c r="D1454" s="296">
        <f>'EVOX Top Level BOM'!D858</f>
        <v>0</v>
      </c>
      <c r="E1454" s="296">
        <f>'EVOX Top Level BOM'!E858</f>
        <v>0</v>
      </c>
      <c r="F1454" s="296">
        <f>'EVOX Top Level BOM'!F858</f>
        <v>0</v>
      </c>
      <c r="G1454" s="296">
        <f>'EVOX Top Level BOM'!G858</f>
        <v>0</v>
      </c>
      <c r="H1454" s="296">
        <f>'EVOX Top Level BOM'!H858</f>
        <v>0</v>
      </c>
      <c r="I1454" s="294">
        <f>'EVOX Top Level BOM'!J858</f>
        <v>0</v>
      </c>
      <c r="J1454" s="294">
        <f>'EVOX Top Level BOM'!K858</f>
        <v>0</v>
      </c>
    </row>
    <row r="1455" spans="2:10" x14ac:dyDescent="0.25">
      <c r="B1455" s="294">
        <f>'EVOX Top Level BOM'!B859</f>
        <v>0</v>
      </c>
      <c r="C1455" s="296">
        <f>'EVOX Top Level BOM'!C859</f>
        <v>0</v>
      </c>
      <c r="D1455" s="296">
        <f>'EVOX Top Level BOM'!D859</f>
        <v>0</v>
      </c>
      <c r="E1455" s="296">
        <f>'EVOX Top Level BOM'!E859</f>
        <v>0</v>
      </c>
      <c r="F1455" s="296">
        <f>'EVOX Top Level BOM'!F859</f>
        <v>0</v>
      </c>
      <c r="G1455" s="296">
        <f>'EVOX Top Level BOM'!G859</f>
        <v>0</v>
      </c>
      <c r="H1455" s="296">
        <f>'EVOX Top Level BOM'!H859</f>
        <v>0</v>
      </c>
      <c r="I1455" s="294">
        <f>'EVOX Top Level BOM'!J859</f>
        <v>0</v>
      </c>
      <c r="J1455" s="294">
        <f>'EVOX Top Level BOM'!K859</f>
        <v>0</v>
      </c>
    </row>
    <row r="1456" spans="2:10" x14ac:dyDescent="0.25">
      <c r="B1456" s="294">
        <f>'EVOX Top Level BOM'!B860</f>
        <v>0</v>
      </c>
      <c r="C1456" s="296">
        <f>'EVOX Top Level BOM'!C860</f>
        <v>0</v>
      </c>
      <c r="D1456" s="296">
        <f>'EVOX Top Level BOM'!D860</f>
        <v>0</v>
      </c>
      <c r="E1456" s="296">
        <f>'EVOX Top Level BOM'!E860</f>
        <v>0</v>
      </c>
      <c r="F1456" s="296">
        <f>'EVOX Top Level BOM'!F860</f>
        <v>0</v>
      </c>
      <c r="G1456" s="296">
        <f>'EVOX Top Level BOM'!G860</f>
        <v>0</v>
      </c>
      <c r="H1456" s="296">
        <f>'EVOX Top Level BOM'!H860</f>
        <v>0</v>
      </c>
      <c r="I1456" s="294">
        <f>'EVOX Top Level BOM'!J860</f>
        <v>0</v>
      </c>
      <c r="J1456" s="294">
        <f>'EVOX Top Level BOM'!K860</f>
        <v>0</v>
      </c>
    </row>
    <row r="1457" spans="2:10" x14ac:dyDescent="0.25">
      <c r="B1457" s="294">
        <f>'EVOX Top Level BOM'!B861</f>
        <v>0</v>
      </c>
      <c r="C1457" s="296">
        <f>'EVOX Top Level BOM'!C861</f>
        <v>0</v>
      </c>
      <c r="D1457" s="296">
        <f>'EVOX Top Level BOM'!D861</f>
        <v>0</v>
      </c>
      <c r="E1457" s="296">
        <f>'EVOX Top Level BOM'!E861</f>
        <v>0</v>
      </c>
      <c r="F1457" s="296">
        <f>'EVOX Top Level BOM'!F861</f>
        <v>0</v>
      </c>
      <c r="G1457" s="296">
        <f>'EVOX Top Level BOM'!G861</f>
        <v>0</v>
      </c>
      <c r="H1457" s="296">
        <f>'EVOX Top Level BOM'!H861</f>
        <v>0</v>
      </c>
      <c r="I1457" s="294">
        <f>'EVOX Top Level BOM'!J861</f>
        <v>0</v>
      </c>
      <c r="J1457" s="294">
        <f>'EVOX Top Level BOM'!K861</f>
        <v>0</v>
      </c>
    </row>
    <row r="1458" spans="2:10" x14ac:dyDescent="0.25">
      <c r="B1458" s="294">
        <f>'EVOX Top Level BOM'!B862</f>
        <v>0</v>
      </c>
      <c r="C1458" s="296">
        <f>'EVOX Top Level BOM'!C862</f>
        <v>0</v>
      </c>
      <c r="D1458" s="296">
        <f>'EVOX Top Level BOM'!D862</f>
        <v>0</v>
      </c>
      <c r="E1458" s="296">
        <f>'EVOX Top Level BOM'!E862</f>
        <v>0</v>
      </c>
      <c r="F1458" s="296">
        <f>'EVOX Top Level BOM'!F862</f>
        <v>0</v>
      </c>
      <c r="G1458" s="296">
        <f>'EVOX Top Level BOM'!G862</f>
        <v>0</v>
      </c>
      <c r="H1458" s="296">
        <f>'EVOX Top Level BOM'!H862</f>
        <v>0</v>
      </c>
      <c r="I1458" s="294">
        <f>'EVOX Top Level BOM'!J862</f>
        <v>0</v>
      </c>
      <c r="J1458" s="294">
        <f>'EVOX Top Level BOM'!K862</f>
        <v>0</v>
      </c>
    </row>
    <row r="1459" spans="2:10" x14ac:dyDescent="0.25">
      <c r="B1459" s="294">
        <f>'EVOX Top Level BOM'!B863</f>
        <v>0</v>
      </c>
      <c r="C1459" s="296">
        <f>'EVOX Top Level BOM'!C863</f>
        <v>0</v>
      </c>
      <c r="D1459" s="296">
        <f>'EVOX Top Level BOM'!D863</f>
        <v>0</v>
      </c>
      <c r="E1459" s="296">
        <f>'EVOX Top Level BOM'!E863</f>
        <v>0</v>
      </c>
      <c r="F1459" s="296">
        <f>'EVOX Top Level BOM'!F863</f>
        <v>0</v>
      </c>
      <c r="G1459" s="296">
        <f>'EVOX Top Level BOM'!G863</f>
        <v>0</v>
      </c>
      <c r="H1459" s="296">
        <f>'EVOX Top Level BOM'!H863</f>
        <v>0</v>
      </c>
      <c r="I1459" s="294">
        <f>'EVOX Top Level BOM'!J863</f>
        <v>0</v>
      </c>
      <c r="J1459" s="294">
        <f>'EVOX Top Level BOM'!K863</f>
        <v>0</v>
      </c>
    </row>
    <row r="1460" spans="2:10" x14ac:dyDescent="0.25">
      <c r="B1460" s="294">
        <f>'EVOX Top Level BOM'!B864</f>
        <v>0</v>
      </c>
      <c r="C1460" s="296">
        <f>'EVOX Top Level BOM'!C864</f>
        <v>0</v>
      </c>
      <c r="D1460" s="296">
        <f>'EVOX Top Level BOM'!D864</f>
        <v>0</v>
      </c>
      <c r="E1460" s="296">
        <f>'EVOX Top Level BOM'!E864</f>
        <v>0</v>
      </c>
      <c r="F1460" s="296">
        <f>'EVOX Top Level BOM'!F864</f>
        <v>0</v>
      </c>
      <c r="G1460" s="296">
        <f>'EVOX Top Level BOM'!G864</f>
        <v>0</v>
      </c>
      <c r="H1460" s="296">
        <f>'EVOX Top Level BOM'!H864</f>
        <v>0</v>
      </c>
      <c r="I1460" s="294">
        <f>'EVOX Top Level BOM'!J864</f>
        <v>0</v>
      </c>
      <c r="J1460" s="294">
        <f>'EVOX Top Level BOM'!K864</f>
        <v>0</v>
      </c>
    </row>
    <row r="1461" spans="2:10" x14ac:dyDescent="0.25">
      <c r="B1461" s="294">
        <f>'EVOX Top Level BOM'!B865</f>
        <v>0</v>
      </c>
      <c r="C1461" s="296">
        <f>'EVOX Top Level BOM'!C865</f>
        <v>0</v>
      </c>
      <c r="D1461" s="296">
        <f>'EVOX Top Level BOM'!D865</f>
        <v>0</v>
      </c>
      <c r="E1461" s="296">
        <f>'EVOX Top Level BOM'!E865</f>
        <v>0</v>
      </c>
      <c r="F1461" s="296">
        <f>'EVOX Top Level BOM'!F865</f>
        <v>0</v>
      </c>
      <c r="G1461" s="296">
        <f>'EVOX Top Level BOM'!G865</f>
        <v>0</v>
      </c>
      <c r="H1461" s="296">
        <f>'EVOX Top Level BOM'!H865</f>
        <v>0</v>
      </c>
      <c r="I1461" s="294">
        <f>'EVOX Top Level BOM'!J865</f>
        <v>0</v>
      </c>
      <c r="J1461" s="294">
        <f>'EVOX Top Level BOM'!K865</f>
        <v>0</v>
      </c>
    </row>
    <row r="1462" spans="2:10" x14ac:dyDescent="0.25">
      <c r="B1462" s="294">
        <f>'EVOX Top Level BOM'!B866</f>
        <v>0</v>
      </c>
      <c r="C1462" s="296">
        <f>'EVOX Top Level BOM'!C866</f>
        <v>0</v>
      </c>
      <c r="D1462" s="296">
        <f>'EVOX Top Level BOM'!D866</f>
        <v>0</v>
      </c>
      <c r="E1462" s="296">
        <f>'EVOX Top Level BOM'!E866</f>
        <v>0</v>
      </c>
      <c r="F1462" s="296">
        <f>'EVOX Top Level BOM'!F866</f>
        <v>0</v>
      </c>
      <c r="G1462" s="296">
        <f>'EVOX Top Level BOM'!G866</f>
        <v>0</v>
      </c>
      <c r="H1462" s="296">
        <f>'EVOX Top Level BOM'!H866</f>
        <v>0</v>
      </c>
      <c r="I1462" s="294">
        <f>'EVOX Top Level BOM'!J866</f>
        <v>0</v>
      </c>
      <c r="J1462" s="294">
        <f>'EVOX Top Level BOM'!K866</f>
        <v>0</v>
      </c>
    </row>
    <row r="1463" spans="2:10" x14ac:dyDescent="0.25">
      <c r="B1463" s="294">
        <f>'EVOX Top Level BOM'!B867</f>
        <v>0</v>
      </c>
      <c r="C1463" s="296">
        <f>'EVOX Top Level BOM'!C867</f>
        <v>0</v>
      </c>
      <c r="D1463" s="296">
        <f>'EVOX Top Level BOM'!D867</f>
        <v>0</v>
      </c>
      <c r="E1463" s="296">
        <f>'EVOX Top Level BOM'!E867</f>
        <v>0</v>
      </c>
      <c r="F1463" s="296">
        <f>'EVOX Top Level BOM'!F867</f>
        <v>0</v>
      </c>
      <c r="G1463" s="296">
        <f>'EVOX Top Level BOM'!G867</f>
        <v>0</v>
      </c>
      <c r="H1463" s="296">
        <f>'EVOX Top Level BOM'!H867</f>
        <v>0</v>
      </c>
      <c r="I1463" s="294">
        <f>'EVOX Top Level BOM'!J867</f>
        <v>0</v>
      </c>
      <c r="J1463" s="294">
        <f>'EVOX Top Level BOM'!K867</f>
        <v>0</v>
      </c>
    </row>
    <row r="1464" spans="2:10" x14ac:dyDescent="0.25">
      <c r="B1464" s="294">
        <f>'EVOX Top Level BOM'!B868</f>
        <v>0</v>
      </c>
      <c r="C1464" s="296">
        <f>'EVOX Top Level BOM'!C868</f>
        <v>0</v>
      </c>
      <c r="D1464" s="296">
        <f>'EVOX Top Level BOM'!D868</f>
        <v>0</v>
      </c>
      <c r="E1464" s="296">
        <f>'EVOX Top Level BOM'!E868</f>
        <v>0</v>
      </c>
      <c r="F1464" s="296">
        <f>'EVOX Top Level BOM'!F868</f>
        <v>0</v>
      </c>
      <c r="G1464" s="296">
        <f>'EVOX Top Level BOM'!G868</f>
        <v>0</v>
      </c>
      <c r="H1464" s="296">
        <f>'EVOX Top Level BOM'!H868</f>
        <v>0</v>
      </c>
      <c r="I1464" s="294">
        <f>'EVOX Top Level BOM'!J868</f>
        <v>0</v>
      </c>
      <c r="J1464" s="294">
        <f>'EVOX Top Level BOM'!K868</f>
        <v>0</v>
      </c>
    </row>
    <row r="1465" spans="2:10" x14ac:dyDescent="0.25">
      <c r="B1465" s="294">
        <f>'EVOX Top Level BOM'!B869</f>
        <v>0</v>
      </c>
      <c r="C1465" s="296">
        <f>'EVOX Top Level BOM'!C869</f>
        <v>0</v>
      </c>
      <c r="D1465" s="296">
        <f>'EVOX Top Level BOM'!D869</f>
        <v>0</v>
      </c>
      <c r="E1465" s="296">
        <f>'EVOX Top Level BOM'!E869</f>
        <v>0</v>
      </c>
      <c r="F1465" s="296">
        <f>'EVOX Top Level BOM'!F869</f>
        <v>0</v>
      </c>
      <c r="G1465" s="296">
        <f>'EVOX Top Level BOM'!G869</f>
        <v>0</v>
      </c>
      <c r="H1465" s="296">
        <f>'EVOX Top Level BOM'!H869</f>
        <v>0</v>
      </c>
      <c r="I1465" s="294">
        <f>'EVOX Top Level BOM'!J869</f>
        <v>0</v>
      </c>
      <c r="J1465" s="294">
        <f>'EVOX Top Level BOM'!K869</f>
        <v>0</v>
      </c>
    </row>
    <row r="1466" spans="2:10" x14ac:dyDescent="0.25">
      <c r="B1466" s="294">
        <f>'EVOX Top Level BOM'!B870</f>
        <v>0</v>
      </c>
      <c r="C1466" s="296">
        <f>'EVOX Top Level BOM'!C870</f>
        <v>0</v>
      </c>
      <c r="D1466" s="296">
        <f>'EVOX Top Level BOM'!D870</f>
        <v>0</v>
      </c>
      <c r="E1466" s="296">
        <f>'EVOX Top Level BOM'!E870</f>
        <v>0</v>
      </c>
      <c r="F1466" s="296">
        <f>'EVOX Top Level BOM'!F870</f>
        <v>0</v>
      </c>
      <c r="G1466" s="296">
        <f>'EVOX Top Level BOM'!G870</f>
        <v>0</v>
      </c>
      <c r="H1466" s="296">
        <f>'EVOX Top Level BOM'!H870</f>
        <v>0</v>
      </c>
      <c r="I1466" s="294">
        <f>'EVOX Top Level BOM'!J870</f>
        <v>0</v>
      </c>
      <c r="J1466" s="294">
        <f>'EVOX Top Level BOM'!K870</f>
        <v>0</v>
      </c>
    </row>
    <row r="1467" spans="2:10" x14ac:dyDescent="0.25">
      <c r="B1467" s="294">
        <f>'EVOX Top Level BOM'!B871</f>
        <v>0</v>
      </c>
      <c r="C1467" s="296">
        <f>'EVOX Top Level BOM'!C871</f>
        <v>0</v>
      </c>
      <c r="D1467" s="296">
        <f>'EVOX Top Level BOM'!D871</f>
        <v>0</v>
      </c>
      <c r="E1467" s="296">
        <f>'EVOX Top Level BOM'!E871</f>
        <v>0</v>
      </c>
      <c r="F1467" s="296">
        <f>'EVOX Top Level BOM'!F871</f>
        <v>0</v>
      </c>
      <c r="G1467" s="296">
        <f>'EVOX Top Level BOM'!G871</f>
        <v>0</v>
      </c>
      <c r="H1467" s="296">
        <f>'EVOX Top Level BOM'!H871</f>
        <v>0</v>
      </c>
      <c r="I1467" s="294">
        <f>'EVOX Top Level BOM'!J871</f>
        <v>0</v>
      </c>
      <c r="J1467" s="294">
        <f>'EVOX Top Level BOM'!K871</f>
        <v>0</v>
      </c>
    </row>
    <row r="1468" spans="2:10" x14ac:dyDescent="0.25">
      <c r="B1468" s="294">
        <f>'EVOX Top Level BOM'!B872</f>
        <v>0</v>
      </c>
      <c r="C1468" s="296">
        <f>'EVOX Top Level BOM'!C872</f>
        <v>0</v>
      </c>
      <c r="D1468" s="296">
        <f>'EVOX Top Level BOM'!D872</f>
        <v>0</v>
      </c>
      <c r="E1468" s="296">
        <f>'EVOX Top Level BOM'!E872</f>
        <v>0</v>
      </c>
      <c r="F1468" s="296">
        <f>'EVOX Top Level BOM'!F872</f>
        <v>0</v>
      </c>
      <c r="G1468" s="296">
        <f>'EVOX Top Level BOM'!G872</f>
        <v>0</v>
      </c>
      <c r="H1468" s="296">
        <f>'EVOX Top Level BOM'!H872</f>
        <v>0</v>
      </c>
      <c r="I1468" s="294">
        <f>'EVOX Top Level BOM'!J872</f>
        <v>0</v>
      </c>
      <c r="J1468" s="294">
        <f>'EVOX Top Level BOM'!K872</f>
        <v>0</v>
      </c>
    </row>
    <row r="1469" spans="2:10" x14ac:dyDescent="0.25">
      <c r="B1469" s="294">
        <f>'EVOX Top Level BOM'!B873</f>
        <v>0</v>
      </c>
      <c r="C1469" s="296">
        <f>'EVOX Top Level BOM'!C873</f>
        <v>0</v>
      </c>
      <c r="D1469" s="296">
        <f>'EVOX Top Level BOM'!D873</f>
        <v>0</v>
      </c>
      <c r="E1469" s="296">
        <f>'EVOX Top Level BOM'!E873</f>
        <v>0</v>
      </c>
      <c r="F1469" s="296">
        <f>'EVOX Top Level BOM'!F873</f>
        <v>0</v>
      </c>
      <c r="G1469" s="296">
        <f>'EVOX Top Level BOM'!G873</f>
        <v>0</v>
      </c>
      <c r="H1469" s="296">
        <f>'EVOX Top Level BOM'!H873</f>
        <v>0</v>
      </c>
      <c r="I1469" s="294">
        <f>'EVOX Top Level BOM'!J873</f>
        <v>0</v>
      </c>
      <c r="J1469" s="294">
        <f>'EVOX Top Level BOM'!K873</f>
        <v>0</v>
      </c>
    </row>
    <row r="1470" spans="2:10" x14ac:dyDescent="0.25">
      <c r="B1470" s="294">
        <f>'EVOX Top Level BOM'!B874</f>
        <v>0</v>
      </c>
      <c r="C1470" s="296">
        <f>'EVOX Top Level BOM'!C874</f>
        <v>0</v>
      </c>
      <c r="D1470" s="296">
        <f>'EVOX Top Level BOM'!D874</f>
        <v>0</v>
      </c>
      <c r="E1470" s="296">
        <f>'EVOX Top Level BOM'!E874</f>
        <v>0</v>
      </c>
      <c r="F1470" s="296">
        <f>'EVOX Top Level BOM'!F874</f>
        <v>0</v>
      </c>
      <c r="G1470" s="296">
        <f>'EVOX Top Level BOM'!G874</f>
        <v>0</v>
      </c>
      <c r="H1470" s="296">
        <f>'EVOX Top Level BOM'!H874</f>
        <v>0</v>
      </c>
      <c r="I1470" s="294">
        <f>'EVOX Top Level BOM'!J874</f>
        <v>0</v>
      </c>
      <c r="J1470" s="294">
        <f>'EVOX Top Level BOM'!K874</f>
        <v>0</v>
      </c>
    </row>
    <row r="1471" spans="2:10" x14ac:dyDescent="0.25">
      <c r="B1471" s="294">
        <f>'EVOX Top Level BOM'!B875</f>
        <v>0</v>
      </c>
      <c r="C1471" s="296">
        <f>'EVOX Top Level BOM'!C875</f>
        <v>0</v>
      </c>
      <c r="D1471" s="296">
        <f>'EVOX Top Level BOM'!D875</f>
        <v>0</v>
      </c>
      <c r="E1471" s="296">
        <f>'EVOX Top Level BOM'!E875</f>
        <v>0</v>
      </c>
      <c r="F1471" s="296">
        <f>'EVOX Top Level BOM'!F875</f>
        <v>0</v>
      </c>
      <c r="G1471" s="296">
        <f>'EVOX Top Level BOM'!G875</f>
        <v>0</v>
      </c>
      <c r="H1471" s="296">
        <f>'EVOX Top Level BOM'!H875</f>
        <v>0</v>
      </c>
      <c r="I1471" s="294">
        <f>'EVOX Top Level BOM'!J875</f>
        <v>0</v>
      </c>
      <c r="J1471" s="294">
        <f>'EVOX Top Level BOM'!K875</f>
        <v>0</v>
      </c>
    </row>
    <row r="1472" spans="2:10" x14ac:dyDescent="0.25">
      <c r="B1472" s="294">
        <f>'EVOX Top Level BOM'!B876</f>
        <v>0</v>
      </c>
      <c r="C1472" s="296">
        <f>'EVOX Top Level BOM'!C876</f>
        <v>0</v>
      </c>
      <c r="D1472" s="296">
        <f>'EVOX Top Level BOM'!D876</f>
        <v>0</v>
      </c>
      <c r="E1472" s="296">
        <f>'EVOX Top Level BOM'!E876</f>
        <v>0</v>
      </c>
      <c r="F1472" s="296">
        <f>'EVOX Top Level BOM'!F876</f>
        <v>0</v>
      </c>
      <c r="G1472" s="296">
        <f>'EVOX Top Level BOM'!G876</f>
        <v>0</v>
      </c>
      <c r="H1472" s="296">
        <f>'EVOX Top Level BOM'!H876</f>
        <v>0</v>
      </c>
      <c r="I1472" s="294">
        <f>'EVOX Top Level BOM'!J876</f>
        <v>0</v>
      </c>
      <c r="J1472" s="294">
        <f>'EVOX Top Level BOM'!K876</f>
        <v>0</v>
      </c>
    </row>
    <row r="1473" spans="2:10" x14ac:dyDescent="0.25">
      <c r="B1473" s="294">
        <f>'EVOX Top Level BOM'!B877</f>
        <v>0</v>
      </c>
      <c r="C1473" s="296">
        <f>'EVOX Top Level BOM'!C877</f>
        <v>0</v>
      </c>
      <c r="D1473" s="296">
        <f>'EVOX Top Level BOM'!D877</f>
        <v>0</v>
      </c>
      <c r="E1473" s="296">
        <f>'EVOX Top Level BOM'!E877</f>
        <v>0</v>
      </c>
      <c r="F1473" s="296">
        <f>'EVOX Top Level BOM'!F877</f>
        <v>0</v>
      </c>
      <c r="G1473" s="296">
        <f>'EVOX Top Level BOM'!G877</f>
        <v>0</v>
      </c>
      <c r="H1473" s="296">
        <f>'EVOX Top Level BOM'!H877</f>
        <v>0</v>
      </c>
      <c r="I1473" s="294">
        <f>'EVOX Top Level BOM'!J877</f>
        <v>0</v>
      </c>
      <c r="J1473" s="294">
        <f>'EVOX Top Level BOM'!K877</f>
        <v>0</v>
      </c>
    </row>
    <row r="1474" spans="2:10" x14ac:dyDescent="0.25">
      <c r="B1474" s="294">
        <f>'EVOX Top Level BOM'!B878</f>
        <v>0</v>
      </c>
      <c r="C1474" s="296">
        <f>'EVOX Top Level BOM'!C878</f>
        <v>0</v>
      </c>
      <c r="D1474" s="296">
        <f>'EVOX Top Level BOM'!D878</f>
        <v>0</v>
      </c>
      <c r="E1474" s="296">
        <f>'EVOX Top Level BOM'!E878</f>
        <v>0</v>
      </c>
      <c r="F1474" s="296">
        <f>'EVOX Top Level BOM'!F878</f>
        <v>0</v>
      </c>
      <c r="G1474" s="296">
        <f>'EVOX Top Level BOM'!G878</f>
        <v>0</v>
      </c>
      <c r="H1474" s="296">
        <f>'EVOX Top Level BOM'!H878</f>
        <v>0</v>
      </c>
      <c r="I1474" s="294">
        <f>'EVOX Top Level BOM'!J878</f>
        <v>0</v>
      </c>
      <c r="J1474" s="294">
        <f>'EVOX Top Level BOM'!K878</f>
        <v>0</v>
      </c>
    </row>
    <row r="1475" spans="2:10" x14ac:dyDescent="0.25">
      <c r="B1475" s="294">
        <f>'EVOX Top Level BOM'!B879</f>
        <v>0</v>
      </c>
      <c r="C1475" s="296">
        <f>'EVOX Top Level BOM'!C879</f>
        <v>0</v>
      </c>
      <c r="D1475" s="296">
        <f>'EVOX Top Level BOM'!D879</f>
        <v>0</v>
      </c>
      <c r="E1475" s="296">
        <f>'EVOX Top Level BOM'!E879</f>
        <v>0</v>
      </c>
      <c r="F1475" s="296">
        <f>'EVOX Top Level BOM'!F879</f>
        <v>0</v>
      </c>
      <c r="G1475" s="296">
        <f>'EVOX Top Level BOM'!G879</f>
        <v>0</v>
      </c>
      <c r="H1475" s="296">
        <f>'EVOX Top Level BOM'!H879</f>
        <v>0</v>
      </c>
      <c r="I1475" s="294">
        <f>'EVOX Top Level BOM'!J879</f>
        <v>0</v>
      </c>
      <c r="J1475" s="294">
        <f>'EVOX Top Level BOM'!K879</f>
        <v>0</v>
      </c>
    </row>
    <row r="1476" spans="2:10" x14ac:dyDescent="0.25">
      <c r="B1476" s="294">
        <f>'EVOX Top Level BOM'!B880</f>
        <v>0</v>
      </c>
      <c r="C1476" s="296">
        <f>'EVOX Top Level BOM'!C880</f>
        <v>0</v>
      </c>
      <c r="D1476" s="296">
        <f>'EVOX Top Level BOM'!D880</f>
        <v>0</v>
      </c>
      <c r="E1476" s="296">
        <f>'EVOX Top Level BOM'!E880</f>
        <v>0</v>
      </c>
      <c r="F1476" s="296">
        <f>'EVOX Top Level BOM'!F880</f>
        <v>0</v>
      </c>
      <c r="G1476" s="296">
        <f>'EVOX Top Level BOM'!G880</f>
        <v>0</v>
      </c>
      <c r="H1476" s="296">
        <f>'EVOX Top Level BOM'!H880</f>
        <v>0</v>
      </c>
      <c r="I1476" s="294">
        <f>'EVOX Top Level BOM'!J880</f>
        <v>0</v>
      </c>
      <c r="J1476" s="294">
        <f>'EVOX Top Level BOM'!K880</f>
        <v>0</v>
      </c>
    </row>
    <row r="1477" spans="2:10" x14ac:dyDescent="0.25">
      <c r="B1477" s="294">
        <f>'EVOX Top Level BOM'!B881</f>
        <v>0</v>
      </c>
      <c r="C1477" s="296">
        <f>'EVOX Top Level BOM'!C881</f>
        <v>0</v>
      </c>
      <c r="D1477" s="296">
        <f>'EVOX Top Level BOM'!D881</f>
        <v>0</v>
      </c>
      <c r="E1477" s="296">
        <f>'EVOX Top Level BOM'!E881</f>
        <v>0</v>
      </c>
      <c r="F1477" s="296">
        <f>'EVOX Top Level BOM'!F881</f>
        <v>0</v>
      </c>
      <c r="G1477" s="296">
        <f>'EVOX Top Level BOM'!G881</f>
        <v>0</v>
      </c>
      <c r="H1477" s="296">
        <f>'EVOX Top Level BOM'!H881</f>
        <v>0</v>
      </c>
      <c r="I1477" s="294">
        <f>'EVOX Top Level BOM'!J881</f>
        <v>0</v>
      </c>
      <c r="J1477" s="294">
        <f>'EVOX Top Level BOM'!K881</f>
        <v>0</v>
      </c>
    </row>
    <row r="1478" spans="2:10" x14ac:dyDescent="0.25">
      <c r="B1478" s="294">
        <f>'EVOX Top Level BOM'!B882</f>
        <v>0</v>
      </c>
      <c r="C1478" s="296">
        <f>'EVOX Top Level BOM'!C882</f>
        <v>0</v>
      </c>
      <c r="D1478" s="296">
        <f>'EVOX Top Level BOM'!D882</f>
        <v>0</v>
      </c>
      <c r="E1478" s="296">
        <f>'EVOX Top Level BOM'!E882</f>
        <v>0</v>
      </c>
      <c r="F1478" s="296">
        <f>'EVOX Top Level BOM'!F882</f>
        <v>0</v>
      </c>
      <c r="G1478" s="296">
        <f>'EVOX Top Level BOM'!G882</f>
        <v>0</v>
      </c>
      <c r="H1478" s="296">
        <f>'EVOX Top Level BOM'!H882</f>
        <v>0</v>
      </c>
      <c r="I1478" s="294">
        <f>'EVOX Top Level BOM'!J882</f>
        <v>0</v>
      </c>
      <c r="J1478" s="294">
        <f>'EVOX Top Level BOM'!K882</f>
        <v>0</v>
      </c>
    </row>
    <row r="1479" spans="2:10" x14ac:dyDescent="0.25">
      <c r="B1479" s="294">
        <f>'EVOX Top Level BOM'!B883</f>
        <v>0</v>
      </c>
      <c r="C1479" s="296">
        <f>'EVOX Top Level BOM'!C883</f>
        <v>0</v>
      </c>
      <c r="D1479" s="296">
        <f>'EVOX Top Level BOM'!D883</f>
        <v>0</v>
      </c>
      <c r="E1479" s="296">
        <f>'EVOX Top Level BOM'!E883</f>
        <v>0</v>
      </c>
      <c r="F1479" s="296">
        <f>'EVOX Top Level BOM'!F883</f>
        <v>0</v>
      </c>
      <c r="G1479" s="296">
        <f>'EVOX Top Level BOM'!G883</f>
        <v>0</v>
      </c>
      <c r="H1479" s="296">
        <f>'EVOX Top Level BOM'!H883</f>
        <v>0</v>
      </c>
      <c r="I1479" s="294">
        <f>'EVOX Top Level BOM'!J883</f>
        <v>0</v>
      </c>
      <c r="J1479" s="294">
        <f>'EVOX Top Level BOM'!K883</f>
        <v>0</v>
      </c>
    </row>
    <row r="1480" spans="2:10" x14ac:dyDescent="0.25">
      <c r="B1480" s="294">
        <f>'EVOX Top Level BOM'!B884</f>
        <v>0</v>
      </c>
      <c r="C1480" s="296">
        <f>'EVOX Top Level BOM'!C884</f>
        <v>0</v>
      </c>
      <c r="D1480" s="296">
        <f>'EVOX Top Level BOM'!D884</f>
        <v>0</v>
      </c>
      <c r="E1480" s="296">
        <f>'EVOX Top Level BOM'!E884</f>
        <v>0</v>
      </c>
      <c r="F1480" s="296">
        <f>'EVOX Top Level BOM'!F884</f>
        <v>0</v>
      </c>
      <c r="G1480" s="296">
        <f>'EVOX Top Level BOM'!G884</f>
        <v>0</v>
      </c>
      <c r="H1480" s="296">
        <f>'EVOX Top Level BOM'!H884</f>
        <v>0</v>
      </c>
      <c r="I1480" s="294">
        <f>'EVOX Top Level BOM'!J884</f>
        <v>0</v>
      </c>
      <c r="J1480" s="294">
        <f>'EVOX Top Level BOM'!K884</f>
        <v>0</v>
      </c>
    </row>
    <row r="1481" spans="2:10" x14ac:dyDescent="0.25">
      <c r="B1481" s="294">
        <f>'EVOX Top Level BOM'!B885</f>
        <v>0</v>
      </c>
      <c r="C1481" s="296">
        <f>'EVOX Top Level BOM'!C885</f>
        <v>0</v>
      </c>
      <c r="D1481" s="296">
        <f>'EVOX Top Level BOM'!D885</f>
        <v>0</v>
      </c>
      <c r="E1481" s="296">
        <f>'EVOX Top Level BOM'!E885</f>
        <v>0</v>
      </c>
      <c r="F1481" s="296">
        <f>'EVOX Top Level BOM'!F885</f>
        <v>0</v>
      </c>
      <c r="G1481" s="296">
        <f>'EVOX Top Level BOM'!G885</f>
        <v>0</v>
      </c>
      <c r="H1481" s="296">
        <f>'EVOX Top Level BOM'!H885</f>
        <v>0</v>
      </c>
      <c r="I1481" s="294">
        <f>'EVOX Top Level BOM'!J885</f>
        <v>0</v>
      </c>
      <c r="J1481" s="294">
        <f>'EVOX Top Level BOM'!K885</f>
        <v>0</v>
      </c>
    </row>
    <row r="1482" spans="2:10" x14ac:dyDescent="0.25">
      <c r="B1482" s="294">
        <f>'EVOX Top Level BOM'!B886</f>
        <v>0</v>
      </c>
      <c r="C1482" s="296">
        <f>'EVOX Top Level BOM'!C886</f>
        <v>0</v>
      </c>
      <c r="D1482" s="296">
        <f>'EVOX Top Level BOM'!D886</f>
        <v>0</v>
      </c>
      <c r="E1482" s="296">
        <f>'EVOX Top Level BOM'!E886</f>
        <v>0</v>
      </c>
      <c r="F1482" s="296">
        <f>'EVOX Top Level BOM'!F886</f>
        <v>0</v>
      </c>
      <c r="G1482" s="296">
        <f>'EVOX Top Level BOM'!G886</f>
        <v>0</v>
      </c>
      <c r="H1482" s="296">
        <f>'EVOX Top Level BOM'!H886</f>
        <v>0</v>
      </c>
      <c r="I1482" s="294">
        <f>'EVOX Top Level BOM'!J886</f>
        <v>0</v>
      </c>
      <c r="J1482" s="294">
        <f>'EVOX Top Level BOM'!K886</f>
        <v>0</v>
      </c>
    </row>
    <row r="1483" spans="2:10" x14ac:dyDescent="0.25">
      <c r="B1483" s="294">
        <f>'EVOX Top Level BOM'!B887</f>
        <v>0</v>
      </c>
      <c r="C1483" s="296">
        <f>'EVOX Top Level BOM'!C887</f>
        <v>0</v>
      </c>
      <c r="D1483" s="296">
        <f>'EVOX Top Level BOM'!D887</f>
        <v>0</v>
      </c>
      <c r="E1483" s="296">
        <f>'EVOX Top Level BOM'!E887</f>
        <v>0</v>
      </c>
      <c r="F1483" s="296">
        <f>'EVOX Top Level BOM'!F887</f>
        <v>0</v>
      </c>
      <c r="G1483" s="296">
        <f>'EVOX Top Level BOM'!G887</f>
        <v>0</v>
      </c>
      <c r="H1483" s="296">
        <f>'EVOX Top Level BOM'!H887</f>
        <v>0</v>
      </c>
      <c r="I1483" s="294">
        <f>'EVOX Top Level BOM'!J887</f>
        <v>0</v>
      </c>
      <c r="J1483" s="294">
        <f>'EVOX Top Level BOM'!K887</f>
        <v>0</v>
      </c>
    </row>
    <row r="1484" spans="2:10" x14ac:dyDescent="0.25">
      <c r="B1484" s="294">
        <f>'EVOX Top Level BOM'!B888</f>
        <v>0</v>
      </c>
      <c r="C1484" s="296">
        <f>'EVOX Top Level BOM'!C888</f>
        <v>0</v>
      </c>
      <c r="D1484" s="296">
        <f>'EVOX Top Level BOM'!D888</f>
        <v>0</v>
      </c>
      <c r="E1484" s="296">
        <f>'EVOX Top Level BOM'!E888</f>
        <v>0</v>
      </c>
      <c r="F1484" s="296">
        <f>'EVOX Top Level BOM'!F888</f>
        <v>0</v>
      </c>
      <c r="G1484" s="296">
        <f>'EVOX Top Level BOM'!G888</f>
        <v>0</v>
      </c>
      <c r="H1484" s="296">
        <f>'EVOX Top Level BOM'!H888</f>
        <v>0</v>
      </c>
      <c r="I1484" s="294">
        <f>'EVOX Top Level BOM'!J888</f>
        <v>0</v>
      </c>
      <c r="J1484" s="294">
        <f>'EVOX Top Level BOM'!K888</f>
        <v>0</v>
      </c>
    </row>
    <row r="1485" spans="2:10" x14ac:dyDescent="0.25">
      <c r="B1485" s="294">
        <f>'EVOX Top Level BOM'!B889</f>
        <v>0</v>
      </c>
      <c r="C1485" s="296">
        <f>'EVOX Top Level BOM'!C889</f>
        <v>0</v>
      </c>
      <c r="D1485" s="296">
        <f>'EVOX Top Level BOM'!D889</f>
        <v>0</v>
      </c>
      <c r="E1485" s="296">
        <f>'EVOX Top Level BOM'!E889</f>
        <v>0</v>
      </c>
      <c r="F1485" s="296">
        <f>'EVOX Top Level BOM'!F889</f>
        <v>0</v>
      </c>
      <c r="G1485" s="296">
        <f>'EVOX Top Level BOM'!G889</f>
        <v>0</v>
      </c>
      <c r="H1485" s="296">
        <f>'EVOX Top Level BOM'!H889</f>
        <v>0</v>
      </c>
      <c r="I1485" s="294">
        <f>'EVOX Top Level BOM'!J889</f>
        <v>0</v>
      </c>
      <c r="J1485" s="294">
        <f>'EVOX Top Level BOM'!K889</f>
        <v>0</v>
      </c>
    </row>
    <row r="1486" spans="2:10" x14ac:dyDescent="0.25">
      <c r="B1486" s="294">
        <f>'EVOX Top Level BOM'!B890</f>
        <v>0</v>
      </c>
      <c r="C1486" s="296">
        <f>'EVOX Top Level BOM'!C890</f>
        <v>0</v>
      </c>
      <c r="D1486" s="296">
        <f>'EVOX Top Level BOM'!D890</f>
        <v>0</v>
      </c>
      <c r="E1486" s="296">
        <f>'EVOX Top Level BOM'!E890</f>
        <v>0</v>
      </c>
      <c r="F1486" s="296">
        <f>'EVOX Top Level BOM'!F890</f>
        <v>0</v>
      </c>
      <c r="G1486" s="296">
        <f>'EVOX Top Level BOM'!G890</f>
        <v>0</v>
      </c>
      <c r="H1486" s="296">
        <f>'EVOX Top Level BOM'!H890</f>
        <v>0</v>
      </c>
      <c r="I1486" s="294">
        <f>'EVOX Top Level BOM'!J890</f>
        <v>0</v>
      </c>
      <c r="J1486" s="294">
        <f>'EVOX Top Level BOM'!K890</f>
        <v>0</v>
      </c>
    </row>
    <row r="1487" spans="2:10" x14ac:dyDescent="0.25">
      <c r="B1487" s="294">
        <f>'EVOX Top Level BOM'!B891</f>
        <v>0</v>
      </c>
      <c r="C1487" s="296">
        <f>'EVOX Top Level BOM'!C891</f>
        <v>0</v>
      </c>
      <c r="D1487" s="296">
        <f>'EVOX Top Level BOM'!D891</f>
        <v>0</v>
      </c>
      <c r="E1487" s="296">
        <f>'EVOX Top Level BOM'!E891</f>
        <v>0</v>
      </c>
      <c r="F1487" s="296">
        <f>'EVOX Top Level BOM'!F891</f>
        <v>0</v>
      </c>
      <c r="G1487" s="296">
        <f>'EVOX Top Level BOM'!G891</f>
        <v>0</v>
      </c>
      <c r="H1487" s="296">
        <f>'EVOX Top Level BOM'!H891</f>
        <v>0</v>
      </c>
      <c r="I1487" s="294">
        <f>'EVOX Top Level BOM'!J891</f>
        <v>0</v>
      </c>
      <c r="J1487" s="294">
        <f>'EVOX Top Level BOM'!K891</f>
        <v>0</v>
      </c>
    </row>
    <row r="1488" spans="2:10" x14ac:dyDescent="0.25">
      <c r="B1488" s="294">
        <f>'EVOX Top Level BOM'!B892</f>
        <v>0</v>
      </c>
      <c r="C1488" s="296">
        <f>'EVOX Top Level BOM'!C892</f>
        <v>0</v>
      </c>
      <c r="D1488" s="296">
        <f>'EVOX Top Level BOM'!D892</f>
        <v>0</v>
      </c>
      <c r="E1488" s="296">
        <f>'EVOX Top Level BOM'!E892</f>
        <v>0</v>
      </c>
      <c r="F1488" s="296">
        <f>'EVOX Top Level BOM'!F892</f>
        <v>0</v>
      </c>
      <c r="G1488" s="296">
        <f>'EVOX Top Level BOM'!G892</f>
        <v>0</v>
      </c>
      <c r="H1488" s="296">
        <f>'EVOX Top Level BOM'!H892</f>
        <v>0</v>
      </c>
      <c r="I1488" s="294">
        <f>'EVOX Top Level BOM'!J892</f>
        <v>0</v>
      </c>
      <c r="J1488" s="294">
        <f>'EVOX Top Level BOM'!K892</f>
        <v>0</v>
      </c>
    </row>
    <row r="1489" spans="2:10" x14ac:dyDescent="0.25">
      <c r="B1489" s="294">
        <f>'EVOX Top Level BOM'!B893</f>
        <v>0</v>
      </c>
      <c r="C1489" s="296">
        <f>'EVOX Top Level BOM'!C893</f>
        <v>0</v>
      </c>
      <c r="D1489" s="296">
        <f>'EVOX Top Level BOM'!D893</f>
        <v>0</v>
      </c>
      <c r="E1489" s="296">
        <f>'EVOX Top Level BOM'!E893</f>
        <v>0</v>
      </c>
      <c r="F1489" s="296">
        <f>'EVOX Top Level BOM'!F893</f>
        <v>0</v>
      </c>
      <c r="G1489" s="296">
        <f>'EVOX Top Level BOM'!G893</f>
        <v>0</v>
      </c>
      <c r="H1489" s="296">
        <f>'EVOX Top Level BOM'!H893</f>
        <v>0</v>
      </c>
      <c r="I1489" s="294">
        <f>'EVOX Top Level BOM'!J893</f>
        <v>0</v>
      </c>
      <c r="J1489" s="294">
        <f>'EVOX Top Level BOM'!K893</f>
        <v>0</v>
      </c>
    </row>
    <row r="1490" spans="2:10" x14ac:dyDescent="0.25">
      <c r="B1490" s="294">
        <f>'EVOX Top Level BOM'!B894</f>
        <v>0</v>
      </c>
      <c r="C1490" s="296">
        <f>'EVOX Top Level BOM'!C894</f>
        <v>0</v>
      </c>
      <c r="D1490" s="296">
        <f>'EVOX Top Level BOM'!D894</f>
        <v>0</v>
      </c>
      <c r="E1490" s="296">
        <f>'EVOX Top Level BOM'!E894</f>
        <v>0</v>
      </c>
      <c r="F1490" s="296">
        <f>'EVOX Top Level BOM'!F894</f>
        <v>0</v>
      </c>
      <c r="G1490" s="296">
        <f>'EVOX Top Level BOM'!G894</f>
        <v>0</v>
      </c>
      <c r="H1490" s="296">
        <f>'EVOX Top Level BOM'!H894</f>
        <v>0</v>
      </c>
      <c r="I1490" s="294">
        <f>'EVOX Top Level BOM'!J894</f>
        <v>0</v>
      </c>
      <c r="J1490" s="294">
        <f>'EVOX Top Level BOM'!K894</f>
        <v>0</v>
      </c>
    </row>
    <row r="1491" spans="2:10" x14ac:dyDescent="0.25">
      <c r="B1491" s="294">
        <f>'EVOX Top Level BOM'!B895</f>
        <v>0</v>
      </c>
      <c r="C1491" s="296">
        <f>'EVOX Top Level BOM'!C895</f>
        <v>0</v>
      </c>
      <c r="D1491" s="296">
        <f>'EVOX Top Level BOM'!D895</f>
        <v>0</v>
      </c>
      <c r="E1491" s="296">
        <f>'EVOX Top Level BOM'!E895</f>
        <v>0</v>
      </c>
      <c r="F1491" s="296">
        <f>'EVOX Top Level BOM'!F895</f>
        <v>0</v>
      </c>
      <c r="G1491" s="296">
        <f>'EVOX Top Level BOM'!G895</f>
        <v>0</v>
      </c>
      <c r="H1491" s="296">
        <f>'EVOX Top Level BOM'!H895</f>
        <v>0</v>
      </c>
      <c r="I1491" s="294">
        <f>'EVOX Top Level BOM'!J895</f>
        <v>0</v>
      </c>
      <c r="J1491" s="294">
        <f>'EVOX Top Level BOM'!K895</f>
        <v>0</v>
      </c>
    </row>
    <row r="1492" spans="2:10" x14ac:dyDescent="0.25">
      <c r="B1492" s="294">
        <f>'EVOX Top Level BOM'!B896</f>
        <v>0</v>
      </c>
      <c r="C1492" s="296">
        <f>'EVOX Top Level BOM'!C896</f>
        <v>0</v>
      </c>
      <c r="D1492" s="296">
        <f>'EVOX Top Level BOM'!D896</f>
        <v>0</v>
      </c>
      <c r="E1492" s="296">
        <f>'EVOX Top Level BOM'!E896</f>
        <v>0</v>
      </c>
      <c r="F1492" s="296">
        <f>'EVOX Top Level BOM'!F896</f>
        <v>0</v>
      </c>
      <c r="G1492" s="296">
        <f>'EVOX Top Level BOM'!G896</f>
        <v>0</v>
      </c>
      <c r="H1492" s="296">
        <f>'EVOX Top Level BOM'!H896</f>
        <v>0</v>
      </c>
      <c r="I1492" s="294">
        <f>'EVOX Top Level BOM'!J896</f>
        <v>0</v>
      </c>
      <c r="J1492" s="294">
        <f>'EVOX Top Level BOM'!K896</f>
        <v>0</v>
      </c>
    </row>
    <row r="1493" spans="2:10" x14ac:dyDescent="0.25">
      <c r="B1493" s="294">
        <f>'EVOX Top Level BOM'!B897</f>
        <v>0</v>
      </c>
      <c r="C1493" s="296">
        <f>'EVOX Top Level BOM'!C897</f>
        <v>0</v>
      </c>
      <c r="D1493" s="296">
        <f>'EVOX Top Level BOM'!D897</f>
        <v>0</v>
      </c>
      <c r="E1493" s="296">
        <f>'EVOX Top Level BOM'!E897</f>
        <v>0</v>
      </c>
      <c r="F1493" s="296">
        <f>'EVOX Top Level BOM'!F897</f>
        <v>0</v>
      </c>
      <c r="G1493" s="296">
        <f>'EVOX Top Level BOM'!G897</f>
        <v>0</v>
      </c>
      <c r="H1493" s="296">
        <f>'EVOX Top Level BOM'!H897</f>
        <v>0</v>
      </c>
      <c r="I1493" s="294">
        <f>'EVOX Top Level BOM'!J897</f>
        <v>0</v>
      </c>
      <c r="J1493" s="294">
        <f>'EVOX Top Level BOM'!K897</f>
        <v>0</v>
      </c>
    </row>
    <row r="1494" spans="2:10" x14ac:dyDescent="0.25">
      <c r="B1494" s="294">
        <f>'EVOX Top Level BOM'!B898</f>
        <v>0</v>
      </c>
      <c r="C1494" s="296">
        <f>'EVOX Top Level BOM'!C898</f>
        <v>0</v>
      </c>
      <c r="D1494" s="296">
        <f>'EVOX Top Level BOM'!D898</f>
        <v>0</v>
      </c>
      <c r="E1494" s="296">
        <f>'EVOX Top Level BOM'!E898</f>
        <v>0</v>
      </c>
      <c r="F1494" s="296">
        <f>'EVOX Top Level BOM'!F898</f>
        <v>0</v>
      </c>
      <c r="G1494" s="296">
        <f>'EVOX Top Level BOM'!G898</f>
        <v>0</v>
      </c>
      <c r="H1494" s="296">
        <f>'EVOX Top Level BOM'!H898</f>
        <v>0</v>
      </c>
      <c r="I1494" s="294">
        <f>'EVOX Top Level BOM'!J898</f>
        <v>0</v>
      </c>
      <c r="J1494" s="294">
        <f>'EVOX Top Level BOM'!K898</f>
        <v>0</v>
      </c>
    </row>
    <row r="1495" spans="2:10" x14ac:dyDescent="0.25">
      <c r="B1495" s="294">
        <f>'EVOX Top Level BOM'!B899</f>
        <v>0</v>
      </c>
      <c r="C1495" s="296">
        <f>'EVOX Top Level BOM'!C899</f>
        <v>0</v>
      </c>
      <c r="D1495" s="296">
        <f>'EVOX Top Level BOM'!D899</f>
        <v>0</v>
      </c>
      <c r="E1495" s="296">
        <f>'EVOX Top Level BOM'!E899</f>
        <v>0</v>
      </c>
      <c r="F1495" s="296">
        <f>'EVOX Top Level BOM'!F899</f>
        <v>0</v>
      </c>
      <c r="G1495" s="296">
        <f>'EVOX Top Level BOM'!G899</f>
        <v>0</v>
      </c>
      <c r="H1495" s="296">
        <f>'EVOX Top Level BOM'!H899</f>
        <v>0</v>
      </c>
      <c r="I1495" s="294">
        <f>'EVOX Top Level BOM'!J899</f>
        <v>0</v>
      </c>
      <c r="J1495" s="294">
        <f>'EVOX Top Level BOM'!K899</f>
        <v>0</v>
      </c>
    </row>
    <row r="1496" spans="2:10" x14ac:dyDescent="0.25">
      <c r="B1496" s="294">
        <f>'EVOX Top Level BOM'!B900</f>
        <v>0</v>
      </c>
      <c r="C1496" s="296">
        <f>'EVOX Top Level BOM'!C900</f>
        <v>0</v>
      </c>
      <c r="D1496" s="296">
        <f>'EVOX Top Level BOM'!D900</f>
        <v>0</v>
      </c>
      <c r="E1496" s="296">
        <f>'EVOX Top Level BOM'!E900</f>
        <v>0</v>
      </c>
      <c r="F1496" s="296">
        <f>'EVOX Top Level BOM'!F900</f>
        <v>0</v>
      </c>
      <c r="G1496" s="296">
        <f>'EVOX Top Level BOM'!G900</f>
        <v>0</v>
      </c>
      <c r="H1496" s="296">
        <f>'EVOX Top Level BOM'!H900</f>
        <v>0</v>
      </c>
      <c r="I1496" s="294">
        <f>'EVOX Top Level BOM'!J900</f>
        <v>0</v>
      </c>
      <c r="J1496" s="294">
        <f>'EVOX Top Level BOM'!K900</f>
        <v>0</v>
      </c>
    </row>
    <row r="1497" spans="2:10" x14ac:dyDescent="0.25">
      <c r="B1497" s="294">
        <f>'EVOX Top Level BOM'!B901</f>
        <v>0</v>
      </c>
      <c r="C1497" s="296">
        <f>'EVOX Top Level BOM'!C901</f>
        <v>0</v>
      </c>
      <c r="D1497" s="296">
        <f>'EVOX Top Level BOM'!D901</f>
        <v>0</v>
      </c>
      <c r="E1497" s="296">
        <f>'EVOX Top Level BOM'!E901</f>
        <v>0</v>
      </c>
      <c r="F1497" s="296">
        <f>'EVOX Top Level BOM'!F901</f>
        <v>0</v>
      </c>
      <c r="G1497" s="296">
        <f>'EVOX Top Level BOM'!G901</f>
        <v>0</v>
      </c>
      <c r="H1497" s="296">
        <f>'EVOX Top Level BOM'!H901</f>
        <v>0</v>
      </c>
      <c r="I1497" s="294">
        <f>'EVOX Top Level BOM'!J901</f>
        <v>0</v>
      </c>
      <c r="J1497" s="294">
        <f>'EVOX Top Level BOM'!K901</f>
        <v>0</v>
      </c>
    </row>
    <row r="1498" spans="2:10" x14ac:dyDescent="0.25">
      <c r="B1498" s="294">
        <f>'EVOX Top Level BOM'!B902</f>
        <v>0</v>
      </c>
      <c r="C1498" s="296">
        <f>'EVOX Top Level BOM'!C902</f>
        <v>0</v>
      </c>
      <c r="D1498" s="296">
        <f>'EVOX Top Level BOM'!D902</f>
        <v>0</v>
      </c>
      <c r="E1498" s="296">
        <f>'EVOX Top Level BOM'!E902</f>
        <v>0</v>
      </c>
      <c r="F1498" s="296">
        <f>'EVOX Top Level BOM'!F902</f>
        <v>0</v>
      </c>
      <c r="G1498" s="296">
        <f>'EVOX Top Level BOM'!G902</f>
        <v>0</v>
      </c>
      <c r="H1498" s="296">
        <f>'EVOX Top Level BOM'!H902</f>
        <v>0</v>
      </c>
      <c r="I1498" s="294">
        <f>'EVOX Top Level BOM'!J902</f>
        <v>0</v>
      </c>
      <c r="J1498" s="294">
        <f>'EVOX Top Level BOM'!K902</f>
        <v>0</v>
      </c>
    </row>
    <row r="1499" spans="2:10" x14ac:dyDescent="0.25">
      <c r="B1499" s="294">
        <f>'EVOX Top Level BOM'!B903</f>
        <v>0</v>
      </c>
      <c r="C1499" s="296">
        <f>'EVOX Top Level BOM'!C903</f>
        <v>0</v>
      </c>
      <c r="D1499" s="296">
        <f>'EVOX Top Level BOM'!D903</f>
        <v>0</v>
      </c>
      <c r="E1499" s="296">
        <f>'EVOX Top Level BOM'!E903</f>
        <v>0</v>
      </c>
      <c r="F1499" s="296">
        <f>'EVOX Top Level BOM'!F903</f>
        <v>0</v>
      </c>
      <c r="G1499" s="296">
        <f>'EVOX Top Level BOM'!G903</f>
        <v>0</v>
      </c>
      <c r="H1499" s="296">
        <f>'EVOX Top Level BOM'!H903</f>
        <v>0</v>
      </c>
      <c r="I1499" s="294">
        <f>'EVOX Top Level BOM'!J903</f>
        <v>0</v>
      </c>
      <c r="J1499" s="294">
        <f>'EVOX Top Level BOM'!K903</f>
        <v>0</v>
      </c>
    </row>
    <row r="1500" spans="2:10" x14ac:dyDescent="0.25">
      <c r="B1500" s="294">
        <f>'EVOX Top Level BOM'!B904</f>
        <v>0</v>
      </c>
      <c r="C1500" s="296">
        <f>'EVOX Top Level BOM'!C904</f>
        <v>0</v>
      </c>
      <c r="D1500" s="296">
        <f>'EVOX Top Level BOM'!D904</f>
        <v>0</v>
      </c>
      <c r="E1500" s="296">
        <f>'EVOX Top Level BOM'!E904</f>
        <v>0</v>
      </c>
      <c r="F1500" s="296">
        <f>'EVOX Top Level BOM'!F904</f>
        <v>0</v>
      </c>
      <c r="G1500" s="296">
        <f>'EVOX Top Level BOM'!G904</f>
        <v>0</v>
      </c>
      <c r="H1500" s="296">
        <f>'EVOX Top Level BOM'!H904</f>
        <v>0</v>
      </c>
      <c r="I1500" s="294">
        <f>'EVOX Top Level BOM'!J904</f>
        <v>0</v>
      </c>
      <c r="J1500" s="294">
        <f>'EVOX Top Level BOM'!K904</f>
        <v>0</v>
      </c>
    </row>
    <row r="1501" spans="2:10" x14ac:dyDescent="0.25">
      <c r="B1501" s="294">
        <f>'EVOX Top Level BOM'!B905</f>
        <v>0</v>
      </c>
      <c r="C1501" s="296">
        <f>'EVOX Top Level BOM'!C905</f>
        <v>0</v>
      </c>
      <c r="D1501" s="296">
        <f>'EVOX Top Level BOM'!D905</f>
        <v>0</v>
      </c>
      <c r="E1501" s="296">
        <f>'EVOX Top Level BOM'!E905</f>
        <v>0</v>
      </c>
      <c r="F1501" s="296">
        <f>'EVOX Top Level BOM'!F905</f>
        <v>0</v>
      </c>
      <c r="G1501" s="296">
        <f>'EVOX Top Level BOM'!G905</f>
        <v>0</v>
      </c>
      <c r="H1501" s="296">
        <f>'EVOX Top Level BOM'!H905</f>
        <v>0</v>
      </c>
      <c r="I1501" s="294">
        <f>'EVOX Top Level BOM'!J905</f>
        <v>0</v>
      </c>
      <c r="J1501" s="294">
        <f>'EVOX Top Level BOM'!K905</f>
        <v>0</v>
      </c>
    </row>
    <row r="1502" spans="2:10" x14ac:dyDescent="0.25">
      <c r="B1502" s="294">
        <f>'EVOX Top Level BOM'!B906</f>
        <v>0</v>
      </c>
      <c r="C1502" s="296">
        <f>'EVOX Top Level BOM'!C906</f>
        <v>0</v>
      </c>
      <c r="D1502" s="296">
        <f>'EVOX Top Level BOM'!D906</f>
        <v>0</v>
      </c>
      <c r="E1502" s="296">
        <f>'EVOX Top Level BOM'!E906</f>
        <v>0</v>
      </c>
      <c r="F1502" s="296">
        <f>'EVOX Top Level BOM'!F906</f>
        <v>0</v>
      </c>
      <c r="G1502" s="296">
        <f>'EVOX Top Level BOM'!G906</f>
        <v>0</v>
      </c>
      <c r="H1502" s="296">
        <f>'EVOX Top Level BOM'!H906</f>
        <v>0</v>
      </c>
      <c r="I1502" s="294">
        <f>'EVOX Top Level BOM'!J906</f>
        <v>0</v>
      </c>
      <c r="J1502" s="294">
        <f>'EVOX Top Level BOM'!K906</f>
        <v>0</v>
      </c>
    </row>
    <row r="1503" spans="2:10" x14ac:dyDescent="0.25">
      <c r="B1503" s="294">
        <f>'EVOX Top Level BOM'!B907</f>
        <v>0</v>
      </c>
      <c r="C1503" s="296">
        <f>'EVOX Top Level BOM'!C907</f>
        <v>0</v>
      </c>
      <c r="D1503" s="296">
        <f>'EVOX Top Level BOM'!D907</f>
        <v>0</v>
      </c>
      <c r="E1503" s="296">
        <f>'EVOX Top Level BOM'!E907</f>
        <v>0</v>
      </c>
      <c r="F1503" s="296">
        <f>'EVOX Top Level BOM'!F907</f>
        <v>0</v>
      </c>
      <c r="G1503" s="296">
        <f>'EVOX Top Level BOM'!G907</f>
        <v>0</v>
      </c>
      <c r="H1503" s="296">
        <f>'EVOX Top Level BOM'!H907</f>
        <v>0</v>
      </c>
      <c r="I1503" s="294">
        <f>'EVOX Top Level BOM'!J907</f>
        <v>0</v>
      </c>
      <c r="J1503" s="294">
        <f>'EVOX Top Level BOM'!K907</f>
        <v>0</v>
      </c>
    </row>
    <row r="1504" spans="2:10" x14ac:dyDescent="0.25">
      <c r="B1504" s="294">
        <f>'EVOX Top Level BOM'!B908</f>
        <v>0</v>
      </c>
      <c r="C1504" s="296">
        <f>'EVOX Top Level BOM'!C908</f>
        <v>0</v>
      </c>
      <c r="D1504" s="296">
        <f>'EVOX Top Level BOM'!D908</f>
        <v>0</v>
      </c>
      <c r="E1504" s="296">
        <f>'EVOX Top Level BOM'!E908</f>
        <v>0</v>
      </c>
      <c r="F1504" s="296">
        <f>'EVOX Top Level BOM'!F908</f>
        <v>0</v>
      </c>
      <c r="G1504" s="296">
        <f>'EVOX Top Level BOM'!G908</f>
        <v>0</v>
      </c>
      <c r="H1504" s="296">
        <f>'EVOX Top Level BOM'!H908</f>
        <v>0</v>
      </c>
      <c r="I1504" s="294">
        <f>'EVOX Top Level BOM'!J908</f>
        <v>0</v>
      </c>
      <c r="J1504" s="294">
        <f>'EVOX Top Level BOM'!K908</f>
        <v>0</v>
      </c>
    </row>
    <row r="1505" spans="2:10" x14ac:dyDescent="0.25">
      <c r="B1505" s="294">
        <f>'EVOX Top Level BOM'!B909</f>
        <v>0</v>
      </c>
      <c r="C1505" s="296">
        <f>'EVOX Top Level BOM'!C909</f>
        <v>0</v>
      </c>
      <c r="D1505" s="296">
        <f>'EVOX Top Level BOM'!D909</f>
        <v>0</v>
      </c>
      <c r="E1505" s="296">
        <f>'EVOX Top Level BOM'!E909</f>
        <v>0</v>
      </c>
      <c r="F1505" s="296">
        <f>'EVOX Top Level BOM'!F909</f>
        <v>0</v>
      </c>
      <c r="G1505" s="296">
        <f>'EVOX Top Level BOM'!G909</f>
        <v>0</v>
      </c>
      <c r="H1505" s="296">
        <f>'EVOX Top Level BOM'!H909</f>
        <v>0</v>
      </c>
      <c r="I1505" s="294">
        <f>'EVOX Top Level BOM'!J909</f>
        <v>0</v>
      </c>
      <c r="J1505" s="294">
        <f>'EVOX Top Level BOM'!K909</f>
        <v>0</v>
      </c>
    </row>
    <row r="1506" spans="2:10" x14ac:dyDescent="0.25">
      <c r="B1506" s="294">
        <f>'EVOX Top Level BOM'!B910</f>
        <v>0</v>
      </c>
      <c r="C1506" s="296">
        <f>'EVOX Top Level BOM'!C910</f>
        <v>0</v>
      </c>
      <c r="D1506" s="296">
        <f>'EVOX Top Level BOM'!D910</f>
        <v>0</v>
      </c>
      <c r="E1506" s="296">
        <f>'EVOX Top Level BOM'!E910</f>
        <v>0</v>
      </c>
      <c r="F1506" s="296">
        <f>'EVOX Top Level BOM'!F910</f>
        <v>0</v>
      </c>
      <c r="G1506" s="296">
        <f>'EVOX Top Level BOM'!G910</f>
        <v>0</v>
      </c>
      <c r="H1506" s="296">
        <f>'EVOX Top Level BOM'!H910</f>
        <v>0</v>
      </c>
      <c r="I1506" s="294">
        <f>'EVOX Top Level BOM'!J910</f>
        <v>0</v>
      </c>
      <c r="J1506" s="294">
        <f>'EVOX Top Level BOM'!K910</f>
        <v>0</v>
      </c>
    </row>
    <row r="1507" spans="2:10" x14ac:dyDescent="0.25">
      <c r="B1507" s="294">
        <f>'EVOX Top Level BOM'!B911</f>
        <v>0</v>
      </c>
      <c r="C1507" s="296">
        <f>'EVOX Top Level BOM'!C911</f>
        <v>0</v>
      </c>
      <c r="D1507" s="296">
        <f>'EVOX Top Level BOM'!D911</f>
        <v>0</v>
      </c>
      <c r="E1507" s="296">
        <f>'EVOX Top Level BOM'!E911</f>
        <v>0</v>
      </c>
      <c r="F1507" s="296">
        <f>'EVOX Top Level BOM'!F911</f>
        <v>0</v>
      </c>
      <c r="G1507" s="296">
        <f>'EVOX Top Level BOM'!G911</f>
        <v>0</v>
      </c>
      <c r="H1507" s="296">
        <f>'EVOX Top Level BOM'!H911</f>
        <v>0</v>
      </c>
      <c r="I1507" s="294">
        <f>'EVOX Top Level BOM'!J911</f>
        <v>0</v>
      </c>
      <c r="J1507" s="294">
        <f>'EVOX Top Level BOM'!K911</f>
        <v>0</v>
      </c>
    </row>
    <row r="1508" spans="2:10" x14ac:dyDescent="0.25">
      <c r="B1508" s="294">
        <f>'EVOX Top Level BOM'!B912</f>
        <v>0</v>
      </c>
      <c r="C1508" s="296">
        <f>'EVOX Top Level BOM'!C912</f>
        <v>0</v>
      </c>
      <c r="D1508" s="296">
        <f>'EVOX Top Level BOM'!D912</f>
        <v>0</v>
      </c>
      <c r="E1508" s="296">
        <f>'EVOX Top Level BOM'!E912</f>
        <v>0</v>
      </c>
      <c r="F1508" s="296">
        <f>'EVOX Top Level BOM'!F912</f>
        <v>0</v>
      </c>
      <c r="G1508" s="296">
        <f>'EVOX Top Level BOM'!G912</f>
        <v>0</v>
      </c>
      <c r="H1508" s="296">
        <f>'EVOX Top Level BOM'!H912</f>
        <v>0</v>
      </c>
      <c r="I1508" s="294">
        <f>'EVOX Top Level BOM'!J912</f>
        <v>0</v>
      </c>
      <c r="J1508" s="294">
        <f>'EVOX Top Level BOM'!K912</f>
        <v>0</v>
      </c>
    </row>
    <row r="1509" spans="2:10" x14ac:dyDescent="0.25">
      <c r="B1509" s="294">
        <f>'EVOX Top Level BOM'!B913</f>
        <v>0</v>
      </c>
      <c r="C1509" s="296">
        <f>'EVOX Top Level BOM'!C913</f>
        <v>0</v>
      </c>
      <c r="D1509" s="296">
        <f>'EVOX Top Level BOM'!D913</f>
        <v>0</v>
      </c>
      <c r="E1509" s="296">
        <f>'EVOX Top Level BOM'!E913</f>
        <v>0</v>
      </c>
      <c r="F1509" s="296">
        <f>'EVOX Top Level BOM'!F913</f>
        <v>0</v>
      </c>
      <c r="G1509" s="296">
        <f>'EVOX Top Level BOM'!G913</f>
        <v>0</v>
      </c>
      <c r="H1509" s="296">
        <f>'EVOX Top Level BOM'!H913</f>
        <v>0</v>
      </c>
      <c r="I1509" s="294">
        <f>'EVOX Top Level BOM'!J913</f>
        <v>0</v>
      </c>
      <c r="J1509" s="294">
        <f>'EVOX Top Level BOM'!K913</f>
        <v>0</v>
      </c>
    </row>
    <row r="1510" spans="2:10" x14ac:dyDescent="0.25">
      <c r="B1510" s="294">
        <f>'EVOX Top Level BOM'!B914</f>
        <v>0</v>
      </c>
      <c r="C1510" s="296">
        <f>'EVOX Top Level BOM'!C914</f>
        <v>0</v>
      </c>
      <c r="D1510" s="296">
        <f>'EVOX Top Level BOM'!D914</f>
        <v>0</v>
      </c>
      <c r="E1510" s="296">
        <f>'EVOX Top Level BOM'!E914</f>
        <v>0</v>
      </c>
      <c r="F1510" s="296">
        <f>'EVOX Top Level BOM'!F914</f>
        <v>0</v>
      </c>
      <c r="G1510" s="296">
        <f>'EVOX Top Level BOM'!G914</f>
        <v>0</v>
      </c>
      <c r="H1510" s="296">
        <f>'EVOX Top Level BOM'!H914</f>
        <v>0</v>
      </c>
      <c r="I1510" s="294">
        <f>'EVOX Top Level BOM'!J914</f>
        <v>0</v>
      </c>
      <c r="J1510" s="294">
        <f>'EVOX Top Level BOM'!K914</f>
        <v>0</v>
      </c>
    </row>
    <row r="1511" spans="2:10" x14ac:dyDescent="0.25">
      <c r="B1511" s="294">
        <f>'EVOX Top Level BOM'!B915</f>
        <v>0</v>
      </c>
      <c r="C1511" s="296">
        <f>'EVOX Top Level BOM'!C915</f>
        <v>0</v>
      </c>
      <c r="D1511" s="296">
        <f>'EVOX Top Level BOM'!D915</f>
        <v>0</v>
      </c>
      <c r="E1511" s="296">
        <f>'EVOX Top Level BOM'!E915</f>
        <v>0</v>
      </c>
      <c r="F1511" s="296">
        <f>'EVOX Top Level BOM'!F915</f>
        <v>0</v>
      </c>
      <c r="G1511" s="296">
        <f>'EVOX Top Level BOM'!G915</f>
        <v>0</v>
      </c>
      <c r="H1511" s="296">
        <f>'EVOX Top Level BOM'!H915</f>
        <v>0</v>
      </c>
      <c r="I1511" s="294">
        <f>'EVOX Top Level BOM'!J915</f>
        <v>0</v>
      </c>
      <c r="J1511" s="294">
        <f>'EVOX Top Level BOM'!K915</f>
        <v>0</v>
      </c>
    </row>
    <row r="1512" spans="2:10" x14ac:dyDescent="0.25">
      <c r="B1512" s="294">
        <f>'EVOX Top Level BOM'!B916</f>
        <v>0</v>
      </c>
      <c r="C1512" s="296">
        <f>'EVOX Top Level BOM'!C916</f>
        <v>0</v>
      </c>
      <c r="D1512" s="296">
        <f>'EVOX Top Level BOM'!D916</f>
        <v>0</v>
      </c>
      <c r="E1512" s="296">
        <f>'EVOX Top Level BOM'!E916</f>
        <v>0</v>
      </c>
      <c r="F1512" s="296">
        <f>'EVOX Top Level BOM'!F916</f>
        <v>0</v>
      </c>
      <c r="G1512" s="296">
        <f>'EVOX Top Level BOM'!G916</f>
        <v>0</v>
      </c>
      <c r="H1512" s="296">
        <f>'EVOX Top Level BOM'!H916</f>
        <v>0</v>
      </c>
      <c r="I1512" s="294">
        <f>'EVOX Top Level BOM'!J916</f>
        <v>0</v>
      </c>
      <c r="J1512" s="294">
        <f>'EVOX Top Level BOM'!K916</f>
        <v>0</v>
      </c>
    </row>
    <row r="1513" spans="2:10" x14ac:dyDescent="0.25">
      <c r="B1513" s="294">
        <f>'EVOX Top Level BOM'!B917</f>
        <v>0</v>
      </c>
      <c r="C1513" s="296">
        <f>'EVOX Top Level BOM'!C917</f>
        <v>0</v>
      </c>
      <c r="D1513" s="296">
        <f>'EVOX Top Level BOM'!D917</f>
        <v>0</v>
      </c>
      <c r="E1513" s="296">
        <f>'EVOX Top Level BOM'!E917</f>
        <v>0</v>
      </c>
      <c r="F1513" s="296">
        <f>'EVOX Top Level BOM'!F917</f>
        <v>0</v>
      </c>
      <c r="G1513" s="296">
        <f>'EVOX Top Level BOM'!G917</f>
        <v>0</v>
      </c>
      <c r="H1513" s="296">
        <f>'EVOX Top Level BOM'!H917</f>
        <v>0</v>
      </c>
      <c r="I1513" s="294">
        <f>'EVOX Top Level BOM'!J917</f>
        <v>0</v>
      </c>
      <c r="J1513" s="294">
        <f>'EVOX Top Level BOM'!K917</f>
        <v>0</v>
      </c>
    </row>
    <row r="1514" spans="2:10" x14ac:dyDescent="0.25">
      <c r="B1514" s="294">
        <f>'EVOX Top Level BOM'!B918</f>
        <v>0</v>
      </c>
      <c r="C1514" s="296">
        <f>'EVOX Top Level BOM'!C918</f>
        <v>0</v>
      </c>
      <c r="D1514" s="296">
        <f>'EVOX Top Level BOM'!D918</f>
        <v>0</v>
      </c>
      <c r="E1514" s="296">
        <f>'EVOX Top Level BOM'!E918</f>
        <v>0</v>
      </c>
      <c r="F1514" s="296">
        <f>'EVOX Top Level BOM'!F918</f>
        <v>0</v>
      </c>
      <c r="G1514" s="296">
        <f>'EVOX Top Level BOM'!G918</f>
        <v>0</v>
      </c>
      <c r="H1514" s="296">
        <f>'EVOX Top Level BOM'!H918</f>
        <v>0</v>
      </c>
      <c r="I1514" s="294">
        <f>'EVOX Top Level BOM'!J918</f>
        <v>0</v>
      </c>
      <c r="J1514" s="294">
        <f>'EVOX Top Level BOM'!K918</f>
        <v>0</v>
      </c>
    </row>
    <row r="1515" spans="2:10" x14ac:dyDescent="0.25">
      <c r="B1515" s="294">
        <f>'EVOX Top Level BOM'!B919</f>
        <v>0</v>
      </c>
      <c r="C1515" s="296">
        <f>'EVOX Top Level BOM'!C919</f>
        <v>0</v>
      </c>
      <c r="D1515" s="296">
        <f>'EVOX Top Level BOM'!D919</f>
        <v>0</v>
      </c>
      <c r="E1515" s="296">
        <f>'EVOX Top Level BOM'!E919</f>
        <v>0</v>
      </c>
      <c r="F1515" s="296">
        <f>'EVOX Top Level BOM'!F919</f>
        <v>0</v>
      </c>
      <c r="G1515" s="296">
        <f>'EVOX Top Level BOM'!G919</f>
        <v>0</v>
      </c>
      <c r="H1515" s="296">
        <f>'EVOX Top Level BOM'!H919</f>
        <v>0</v>
      </c>
      <c r="I1515" s="294">
        <f>'EVOX Top Level BOM'!J919</f>
        <v>0</v>
      </c>
      <c r="J1515" s="294">
        <f>'EVOX Top Level BOM'!K919</f>
        <v>0</v>
      </c>
    </row>
    <row r="1516" spans="2:10" x14ac:dyDescent="0.25">
      <c r="B1516" s="294">
        <f>'EVOX Top Level BOM'!B920</f>
        <v>0</v>
      </c>
      <c r="C1516" s="296">
        <f>'EVOX Top Level BOM'!C920</f>
        <v>0</v>
      </c>
      <c r="D1516" s="296">
        <f>'EVOX Top Level BOM'!D920</f>
        <v>0</v>
      </c>
      <c r="E1516" s="296">
        <f>'EVOX Top Level BOM'!E920</f>
        <v>0</v>
      </c>
      <c r="F1516" s="296">
        <f>'EVOX Top Level BOM'!F920</f>
        <v>0</v>
      </c>
      <c r="G1516" s="296">
        <f>'EVOX Top Level BOM'!G920</f>
        <v>0</v>
      </c>
      <c r="H1516" s="296">
        <f>'EVOX Top Level BOM'!H920</f>
        <v>0</v>
      </c>
      <c r="I1516" s="294">
        <f>'EVOX Top Level BOM'!J920</f>
        <v>0</v>
      </c>
      <c r="J1516" s="294">
        <f>'EVOX Top Level BOM'!K920</f>
        <v>0</v>
      </c>
    </row>
    <row r="1517" spans="2:10" x14ac:dyDescent="0.25">
      <c r="B1517" s="294">
        <f>'EVOX Top Level BOM'!B921</f>
        <v>0</v>
      </c>
      <c r="C1517" s="296">
        <f>'EVOX Top Level BOM'!C921</f>
        <v>0</v>
      </c>
      <c r="D1517" s="296">
        <f>'EVOX Top Level BOM'!D921</f>
        <v>0</v>
      </c>
      <c r="E1517" s="296">
        <f>'EVOX Top Level BOM'!E921</f>
        <v>0</v>
      </c>
      <c r="F1517" s="296">
        <f>'EVOX Top Level BOM'!F921</f>
        <v>0</v>
      </c>
      <c r="G1517" s="296">
        <f>'EVOX Top Level BOM'!G921</f>
        <v>0</v>
      </c>
      <c r="H1517" s="296">
        <f>'EVOX Top Level BOM'!H921</f>
        <v>0</v>
      </c>
      <c r="I1517" s="294">
        <f>'EVOX Top Level BOM'!J921</f>
        <v>0</v>
      </c>
      <c r="J1517" s="294">
        <f>'EVOX Top Level BOM'!K921</f>
        <v>0</v>
      </c>
    </row>
    <row r="1518" spans="2:10" x14ac:dyDescent="0.25">
      <c r="B1518" s="294">
        <f>'EVOX Top Level BOM'!B922</f>
        <v>0</v>
      </c>
      <c r="C1518" s="296">
        <f>'EVOX Top Level BOM'!C922</f>
        <v>0</v>
      </c>
      <c r="D1518" s="296">
        <f>'EVOX Top Level BOM'!D922</f>
        <v>0</v>
      </c>
      <c r="E1518" s="296">
        <f>'EVOX Top Level BOM'!E922</f>
        <v>0</v>
      </c>
      <c r="F1518" s="296">
        <f>'EVOX Top Level BOM'!F922</f>
        <v>0</v>
      </c>
      <c r="G1518" s="296">
        <f>'EVOX Top Level BOM'!G922</f>
        <v>0</v>
      </c>
      <c r="H1518" s="296">
        <f>'EVOX Top Level BOM'!H922</f>
        <v>0</v>
      </c>
      <c r="I1518" s="294">
        <f>'EVOX Top Level BOM'!J922</f>
        <v>0</v>
      </c>
      <c r="J1518" s="294">
        <f>'EVOX Top Level BOM'!K922</f>
        <v>0</v>
      </c>
    </row>
    <row r="1519" spans="2:10" x14ac:dyDescent="0.25">
      <c r="B1519" s="294">
        <f>'EVOX Top Level BOM'!B923</f>
        <v>0</v>
      </c>
      <c r="C1519" s="296">
        <f>'EVOX Top Level BOM'!C923</f>
        <v>0</v>
      </c>
      <c r="D1519" s="296">
        <f>'EVOX Top Level BOM'!D923</f>
        <v>0</v>
      </c>
      <c r="E1519" s="296">
        <f>'EVOX Top Level BOM'!E923</f>
        <v>0</v>
      </c>
      <c r="F1519" s="296">
        <f>'EVOX Top Level BOM'!F923</f>
        <v>0</v>
      </c>
      <c r="G1519" s="296">
        <f>'EVOX Top Level BOM'!G923</f>
        <v>0</v>
      </c>
      <c r="H1519" s="296">
        <f>'EVOX Top Level BOM'!H923</f>
        <v>0</v>
      </c>
      <c r="I1519" s="294">
        <f>'EVOX Top Level BOM'!J923</f>
        <v>0</v>
      </c>
      <c r="J1519" s="294">
        <f>'EVOX Top Level BOM'!K923</f>
        <v>0</v>
      </c>
    </row>
    <row r="1520" spans="2:10" x14ac:dyDescent="0.25">
      <c r="B1520" s="294">
        <f>'EVOX Top Level BOM'!B924</f>
        <v>0</v>
      </c>
      <c r="C1520" s="296">
        <f>'EVOX Top Level BOM'!C924</f>
        <v>0</v>
      </c>
      <c r="D1520" s="296">
        <f>'EVOX Top Level BOM'!D924</f>
        <v>0</v>
      </c>
      <c r="E1520" s="296">
        <f>'EVOX Top Level BOM'!E924</f>
        <v>0</v>
      </c>
      <c r="F1520" s="296">
        <f>'EVOX Top Level BOM'!F924</f>
        <v>0</v>
      </c>
      <c r="G1520" s="296">
        <f>'EVOX Top Level BOM'!G924</f>
        <v>0</v>
      </c>
      <c r="H1520" s="296">
        <f>'EVOX Top Level BOM'!H924</f>
        <v>0</v>
      </c>
      <c r="I1520" s="294">
        <f>'EVOX Top Level BOM'!J924</f>
        <v>0</v>
      </c>
      <c r="J1520" s="294">
        <f>'EVOX Top Level BOM'!K924</f>
        <v>0</v>
      </c>
    </row>
    <row r="1521" spans="2:10" x14ac:dyDescent="0.25">
      <c r="B1521" s="294">
        <f>'EVOX Top Level BOM'!B925</f>
        <v>0</v>
      </c>
      <c r="C1521" s="296">
        <f>'EVOX Top Level BOM'!C925</f>
        <v>0</v>
      </c>
      <c r="D1521" s="296">
        <f>'EVOX Top Level BOM'!D925</f>
        <v>0</v>
      </c>
      <c r="E1521" s="296">
        <f>'EVOX Top Level BOM'!E925</f>
        <v>0</v>
      </c>
      <c r="F1521" s="296">
        <f>'EVOX Top Level BOM'!F925</f>
        <v>0</v>
      </c>
      <c r="G1521" s="296">
        <f>'EVOX Top Level BOM'!G925</f>
        <v>0</v>
      </c>
      <c r="H1521" s="296">
        <f>'EVOX Top Level BOM'!H925</f>
        <v>0</v>
      </c>
      <c r="I1521" s="294">
        <f>'EVOX Top Level BOM'!J925</f>
        <v>0</v>
      </c>
      <c r="J1521" s="294">
        <f>'EVOX Top Level BOM'!K925</f>
        <v>0</v>
      </c>
    </row>
    <row r="1522" spans="2:10" x14ac:dyDescent="0.25">
      <c r="B1522" s="294">
        <f>'EVOX Top Level BOM'!B926</f>
        <v>0</v>
      </c>
      <c r="C1522" s="296">
        <f>'EVOX Top Level BOM'!C926</f>
        <v>0</v>
      </c>
      <c r="D1522" s="296">
        <f>'EVOX Top Level BOM'!D926</f>
        <v>0</v>
      </c>
      <c r="E1522" s="296">
        <f>'EVOX Top Level BOM'!E926</f>
        <v>0</v>
      </c>
      <c r="F1522" s="296">
        <f>'EVOX Top Level BOM'!F926</f>
        <v>0</v>
      </c>
      <c r="G1522" s="296">
        <f>'EVOX Top Level BOM'!G926</f>
        <v>0</v>
      </c>
      <c r="H1522" s="296">
        <f>'EVOX Top Level BOM'!H926</f>
        <v>0</v>
      </c>
      <c r="I1522" s="294">
        <f>'EVOX Top Level BOM'!J926</f>
        <v>0</v>
      </c>
      <c r="J1522" s="294">
        <f>'EVOX Top Level BOM'!K926</f>
        <v>0</v>
      </c>
    </row>
    <row r="1523" spans="2:10" x14ac:dyDescent="0.25">
      <c r="B1523" s="294">
        <f>'EVOX Top Level BOM'!B927</f>
        <v>0</v>
      </c>
      <c r="C1523" s="296">
        <f>'EVOX Top Level BOM'!C927</f>
        <v>0</v>
      </c>
      <c r="D1523" s="296">
        <f>'EVOX Top Level BOM'!D927</f>
        <v>0</v>
      </c>
      <c r="E1523" s="296">
        <f>'EVOX Top Level BOM'!E927</f>
        <v>0</v>
      </c>
      <c r="F1523" s="296">
        <f>'EVOX Top Level BOM'!F927</f>
        <v>0</v>
      </c>
      <c r="G1523" s="296">
        <f>'EVOX Top Level BOM'!G927</f>
        <v>0</v>
      </c>
      <c r="H1523" s="296">
        <f>'EVOX Top Level BOM'!H927</f>
        <v>0</v>
      </c>
      <c r="I1523" s="294">
        <f>'EVOX Top Level BOM'!J927</f>
        <v>0</v>
      </c>
      <c r="J1523" s="294">
        <f>'EVOX Top Level BOM'!K927</f>
        <v>0</v>
      </c>
    </row>
    <row r="1524" spans="2:10" x14ac:dyDescent="0.25">
      <c r="B1524" s="294">
        <f>'EVOX Top Level BOM'!B928</f>
        <v>0</v>
      </c>
      <c r="C1524" s="296">
        <f>'EVOX Top Level BOM'!C928</f>
        <v>0</v>
      </c>
      <c r="D1524" s="296">
        <f>'EVOX Top Level BOM'!D928</f>
        <v>0</v>
      </c>
      <c r="E1524" s="296">
        <f>'EVOX Top Level BOM'!E928</f>
        <v>0</v>
      </c>
      <c r="F1524" s="296">
        <f>'EVOX Top Level BOM'!F928</f>
        <v>0</v>
      </c>
      <c r="G1524" s="296">
        <f>'EVOX Top Level BOM'!G928</f>
        <v>0</v>
      </c>
      <c r="H1524" s="296">
        <f>'EVOX Top Level BOM'!H928</f>
        <v>0</v>
      </c>
      <c r="I1524" s="294">
        <f>'EVOX Top Level BOM'!J928</f>
        <v>0</v>
      </c>
      <c r="J1524" s="294">
        <f>'EVOX Top Level BOM'!K928</f>
        <v>0</v>
      </c>
    </row>
    <row r="1525" spans="2:10" x14ac:dyDescent="0.25">
      <c r="B1525" s="294">
        <f>'EVOX Top Level BOM'!B929</f>
        <v>0</v>
      </c>
      <c r="C1525" s="296">
        <f>'EVOX Top Level BOM'!C929</f>
        <v>0</v>
      </c>
      <c r="D1525" s="296">
        <f>'EVOX Top Level BOM'!D929</f>
        <v>0</v>
      </c>
      <c r="E1525" s="296">
        <f>'EVOX Top Level BOM'!E929</f>
        <v>0</v>
      </c>
      <c r="F1525" s="296">
        <f>'EVOX Top Level BOM'!F929</f>
        <v>0</v>
      </c>
      <c r="G1525" s="296">
        <f>'EVOX Top Level BOM'!G929</f>
        <v>0</v>
      </c>
      <c r="H1525" s="296">
        <f>'EVOX Top Level BOM'!H929</f>
        <v>0</v>
      </c>
      <c r="I1525" s="294">
        <f>'EVOX Top Level BOM'!J929</f>
        <v>0</v>
      </c>
      <c r="J1525" s="294">
        <f>'EVOX Top Level BOM'!K929</f>
        <v>0</v>
      </c>
    </row>
    <row r="1526" spans="2:10" x14ac:dyDescent="0.25">
      <c r="B1526" s="294">
        <f>'EVOX Top Level BOM'!B930</f>
        <v>0</v>
      </c>
      <c r="C1526" s="296">
        <f>'EVOX Top Level BOM'!C930</f>
        <v>0</v>
      </c>
      <c r="D1526" s="296">
        <f>'EVOX Top Level BOM'!D930</f>
        <v>0</v>
      </c>
      <c r="E1526" s="296">
        <f>'EVOX Top Level BOM'!E930</f>
        <v>0</v>
      </c>
      <c r="F1526" s="296">
        <f>'EVOX Top Level BOM'!F930</f>
        <v>0</v>
      </c>
      <c r="G1526" s="296">
        <f>'EVOX Top Level BOM'!G930</f>
        <v>0</v>
      </c>
      <c r="H1526" s="296">
        <f>'EVOX Top Level BOM'!H930</f>
        <v>0</v>
      </c>
      <c r="I1526" s="294">
        <f>'EVOX Top Level BOM'!J930</f>
        <v>0</v>
      </c>
      <c r="J1526" s="294">
        <f>'EVOX Top Level BOM'!K930</f>
        <v>0</v>
      </c>
    </row>
    <row r="1527" spans="2:10" x14ac:dyDescent="0.25">
      <c r="B1527" s="294">
        <f>'EVOX Top Level BOM'!B931</f>
        <v>0</v>
      </c>
      <c r="C1527" s="296">
        <f>'EVOX Top Level BOM'!C931</f>
        <v>0</v>
      </c>
      <c r="D1527" s="296">
        <f>'EVOX Top Level BOM'!D931</f>
        <v>0</v>
      </c>
      <c r="E1527" s="296">
        <f>'EVOX Top Level BOM'!E931</f>
        <v>0</v>
      </c>
      <c r="F1527" s="296">
        <f>'EVOX Top Level BOM'!F931</f>
        <v>0</v>
      </c>
      <c r="G1527" s="296">
        <f>'EVOX Top Level BOM'!G931</f>
        <v>0</v>
      </c>
      <c r="H1527" s="296">
        <f>'EVOX Top Level BOM'!H931</f>
        <v>0</v>
      </c>
      <c r="I1527" s="294">
        <f>'EVOX Top Level BOM'!J931</f>
        <v>0</v>
      </c>
      <c r="J1527" s="294">
        <f>'EVOX Top Level BOM'!K931</f>
        <v>0</v>
      </c>
    </row>
    <row r="1528" spans="2:10" x14ac:dyDescent="0.25">
      <c r="B1528" s="294">
        <f>'EVOX Top Level BOM'!B932</f>
        <v>0</v>
      </c>
      <c r="C1528" s="296">
        <f>'EVOX Top Level BOM'!C932</f>
        <v>0</v>
      </c>
      <c r="D1528" s="296">
        <f>'EVOX Top Level BOM'!D932</f>
        <v>0</v>
      </c>
      <c r="E1528" s="296">
        <f>'EVOX Top Level BOM'!E932</f>
        <v>0</v>
      </c>
      <c r="F1528" s="296">
        <f>'EVOX Top Level BOM'!F932</f>
        <v>0</v>
      </c>
      <c r="G1528" s="296">
        <f>'EVOX Top Level BOM'!G932</f>
        <v>0</v>
      </c>
      <c r="H1528" s="296">
        <f>'EVOX Top Level BOM'!H932</f>
        <v>0</v>
      </c>
      <c r="I1528" s="294">
        <f>'EVOX Top Level BOM'!J932</f>
        <v>0</v>
      </c>
      <c r="J1528" s="294">
        <f>'EVOX Top Level BOM'!K932</f>
        <v>0</v>
      </c>
    </row>
    <row r="1529" spans="2:10" x14ac:dyDescent="0.25">
      <c r="B1529" s="294">
        <f>'EVOX Top Level BOM'!B933</f>
        <v>0</v>
      </c>
      <c r="C1529" s="296">
        <f>'EVOX Top Level BOM'!C933</f>
        <v>0</v>
      </c>
      <c r="D1529" s="296">
        <f>'EVOX Top Level BOM'!D933</f>
        <v>0</v>
      </c>
      <c r="E1529" s="296">
        <f>'EVOX Top Level BOM'!E933</f>
        <v>0</v>
      </c>
      <c r="F1529" s="296">
        <f>'EVOX Top Level BOM'!F933</f>
        <v>0</v>
      </c>
      <c r="G1529" s="296">
        <f>'EVOX Top Level BOM'!G933</f>
        <v>0</v>
      </c>
      <c r="H1529" s="296">
        <f>'EVOX Top Level BOM'!H933</f>
        <v>0</v>
      </c>
      <c r="I1529" s="294">
        <f>'EVOX Top Level BOM'!J933</f>
        <v>0</v>
      </c>
      <c r="J1529" s="294">
        <f>'EVOX Top Level BOM'!K933</f>
        <v>0</v>
      </c>
    </row>
    <row r="1530" spans="2:10" x14ac:dyDescent="0.25">
      <c r="B1530" s="294">
        <f>'EVOX Top Level BOM'!B934</f>
        <v>0</v>
      </c>
      <c r="C1530" s="296">
        <f>'EVOX Top Level BOM'!C934</f>
        <v>0</v>
      </c>
      <c r="D1530" s="296">
        <f>'EVOX Top Level BOM'!D934</f>
        <v>0</v>
      </c>
      <c r="E1530" s="296">
        <f>'EVOX Top Level BOM'!E934</f>
        <v>0</v>
      </c>
      <c r="F1530" s="296">
        <f>'EVOX Top Level BOM'!F934</f>
        <v>0</v>
      </c>
      <c r="G1530" s="296">
        <f>'EVOX Top Level BOM'!G934</f>
        <v>0</v>
      </c>
      <c r="H1530" s="296">
        <f>'EVOX Top Level BOM'!H934</f>
        <v>0</v>
      </c>
      <c r="I1530" s="294">
        <f>'EVOX Top Level BOM'!J934</f>
        <v>0</v>
      </c>
      <c r="J1530" s="294">
        <f>'EVOX Top Level BOM'!K934</f>
        <v>0</v>
      </c>
    </row>
    <row r="1531" spans="2:10" x14ac:dyDescent="0.25">
      <c r="B1531" s="294">
        <f>'EVOX Top Level BOM'!B935</f>
        <v>0</v>
      </c>
      <c r="C1531" s="296">
        <f>'EVOX Top Level BOM'!C935</f>
        <v>0</v>
      </c>
      <c r="D1531" s="296">
        <f>'EVOX Top Level BOM'!D935</f>
        <v>0</v>
      </c>
      <c r="E1531" s="296">
        <f>'EVOX Top Level BOM'!E935</f>
        <v>0</v>
      </c>
      <c r="F1531" s="296">
        <f>'EVOX Top Level BOM'!F935</f>
        <v>0</v>
      </c>
      <c r="G1531" s="296">
        <f>'EVOX Top Level BOM'!G935</f>
        <v>0</v>
      </c>
      <c r="H1531" s="296">
        <f>'EVOX Top Level BOM'!H935</f>
        <v>0</v>
      </c>
      <c r="I1531" s="294">
        <f>'EVOX Top Level BOM'!J935</f>
        <v>0</v>
      </c>
      <c r="J1531" s="294">
        <f>'EVOX Top Level BOM'!K935</f>
        <v>0</v>
      </c>
    </row>
    <row r="1532" spans="2:10" x14ac:dyDescent="0.25">
      <c r="B1532" s="294">
        <f>'EVOX Top Level BOM'!B936</f>
        <v>0</v>
      </c>
      <c r="C1532" s="296">
        <f>'EVOX Top Level BOM'!C936</f>
        <v>0</v>
      </c>
      <c r="D1532" s="296">
        <f>'EVOX Top Level BOM'!D936</f>
        <v>0</v>
      </c>
      <c r="E1532" s="296">
        <f>'EVOX Top Level BOM'!E936</f>
        <v>0</v>
      </c>
      <c r="F1532" s="296">
        <f>'EVOX Top Level BOM'!F936</f>
        <v>0</v>
      </c>
      <c r="G1532" s="296">
        <f>'EVOX Top Level BOM'!G936</f>
        <v>0</v>
      </c>
      <c r="H1532" s="296">
        <f>'EVOX Top Level BOM'!H936</f>
        <v>0</v>
      </c>
      <c r="I1532" s="294">
        <f>'EVOX Top Level BOM'!J936</f>
        <v>0</v>
      </c>
      <c r="J1532" s="294">
        <f>'EVOX Top Level BOM'!K936</f>
        <v>0</v>
      </c>
    </row>
    <row r="1533" spans="2:10" x14ac:dyDescent="0.25">
      <c r="B1533" s="294">
        <f>'EVOX Top Level BOM'!B937</f>
        <v>0</v>
      </c>
      <c r="C1533" s="296">
        <f>'EVOX Top Level BOM'!C937</f>
        <v>0</v>
      </c>
      <c r="D1533" s="296">
        <f>'EVOX Top Level BOM'!D937</f>
        <v>0</v>
      </c>
      <c r="E1533" s="296">
        <f>'EVOX Top Level BOM'!E937</f>
        <v>0</v>
      </c>
      <c r="F1533" s="296">
        <f>'EVOX Top Level BOM'!F937</f>
        <v>0</v>
      </c>
      <c r="G1533" s="296">
        <f>'EVOX Top Level BOM'!G937</f>
        <v>0</v>
      </c>
      <c r="H1533" s="296">
        <f>'EVOX Top Level BOM'!H937</f>
        <v>0</v>
      </c>
      <c r="I1533" s="294">
        <f>'EVOX Top Level BOM'!J937</f>
        <v>0</v>
      </c>
      <c r="J1533" s="294">
        <f>'EVOX Top Level BOM'!K937</f>
        <v>0</v>
      </c>
    </row>
    <row r="1534" spans="2:10" x14ac:dyDescent="0.25">
      <c r="B1534" s="294">
        <f>'EVOX Top Level BOM'!B938</f>
        <v>0</v>
      </c>
      <c r="C1534" s="296">
        <f>'EVOX Top Level BOM'!C938</f>
        <v>0</v>
      </c>
      <c r="D1534" s="296">
        <f>'EVOX Top Level BOM'!D938</f>
        <v>0</v>
      </c>
      <c r="E1534" s="296">
        <f>'EVOX Top Level BOM'!E938</f>
        <v>0</v>
      </c>
      <c r="F1534" s="296">
        <f>'EVOX Top Level BOM'!F938</f>
        <v>0</v>
      </c>
      <c r="G1534" s="296">
        <f>'EVOX Top Level BOM'!G938</f>
        <v>0</v>
      </c>
      <c r="H1534" s="296">
        <f>'EVOX Top Level BOM'!H938</f>
        <v>0</v>
      </c>
      <c r="I1534" s="294">
        <f>'EVOX Top Level BOM'!J938</f>
        <v>0</v>
      </c>
      <c r="J1534" s="294">
        <f>'EVOX Top Level BOM'!K938</f>
        <v>0</v>
      </c>
    </row>
    <row r="1535" spans="2:10" x14ac:dyDescent="0.25">
      <c r="B1535" s="294">
        <f>'EVOX Top Level BOM'!B939</f>
        <v>0</v>
      </c>
      <c r="C1535" s="296">
        <f>'EVOX Top Level BOM'!C939</f>
        <v>0</v>
      </c>
      <c r="D1535" s="296">
        <f>'EVOX Top Level BOM'!D939</f>
        <v>0</v>
      </c>
      <c r="E1535" s="296">
        <f>'EVOX Top Level BOM'!E939</f>
        <v>0</v>
      </c>
      <c r="F1535" s="296">
        <f>'EVOX Top Level BOM'!F939</f>
        <v>0</v>
      </c>
      <c r="G1535" s="296">
        <f>'EVOX Top Level BOM'!G939</f>
        <v>0</v>
      </c>
      <c r="H1535" s="296">
        <f>'EVOX Top Level BOM'!H939</f>
        <v>0</v>
      </c>
      <c r="I1535" s="294">
        <f>'EVOX Top Level BOM'!J939</f>
        <v>0</v>
      </c>
      <c r="J1535" s="294">
        <f>'EVOX Top Level BOM'!K939</f>
        <v>0</v>
      </c>
    </row>
    <row r="1536" spans="2:10" x14ac:dyDescent="0.25">
      <c r="B1536" s="294">
        <f>'EVOX Top Level BOM'!B940</f>
        <v>0</v>
      </c>
      <c r="C1536" s="296">
        <f>'EVOX Top Level BOM'!C940</f>
        <v>0</v>
      </c>
      <c r="D1536" s="296">
        <f>'EVOX Top Level BOM'!D940</f>
        <v>0</v>
      </c>
      <c r="E1536" s="296">
        <f>'EVOX Top Level BOM'!E940</f>
        <v>0</v>
      </c>
      <c r="F1536" s="296">
        <f>'EVOX Top Level BOM'!F940</f>
        <v>0</v>
      </c>
      <c r="G1536" s="296">
        <f>'EVOX Top Level BOM'!G940</f>
        <v>0</v>
      </c>
      <c r="H1536" s="296">
        <f>'EVOX Top Level BOM'!H940</f>
        <v>0</v>
      </c>
      <c r="I1536" s="294">
        <f>'EVOX Top Level BOM'!J940</f>
        <v>0</v>
      </c>
      <c r="J1536" s="294">
        <f>'EVOX Top Level BOM'!K940</f>
        <v>0</v>
      </c>
    </row>
    <row r="1537" spans="2:10" x14ac:dyDescent="0.25">
      <c r="B1537" s="294">
        <f>'EVOX Top Level BOM'!B941</f>
        <v>0</v>
      </c>
      <c r="C1537" s="296">
        <f>'EVOX Top Level BOM'!C941</f>
        <v>0</v>
      </c>
      <c r="D1537" s="296">
        <f>'EVOX Top Level BOM'!D941</f>
        <v>0</v>
      </c>
      <c r="E1537" s="296">
        <f>'EVOX Top Level BOM'!E941</f>
        <v>0</v>
      </c>
      <c r="F1537" s="296">
        <f>'EVOX Top Level BOM'!F941</f>
        <v>0</v>
      </c>
      <c r="G1537" s="296">
        <f>'EVOX Top Level BOM'!G941</f>
        <v>0</v>
      </c>
      <c r="H1537" s="296">
        <f>'EVOX Top Level BOM'!H941</f>
        <v>0</v>
      </c>
      <c r="I1537" s="294">
        <f>'EVOX Top Level BOM'!J941</f>
        <v>0</v>
      </c>
      <c r="J1537" s="294">
        <f>'EVOX Top Level BOM'!K941</f>
        <v>0</v>
      </c>
    </row>
    <row r="1538" spans="2:10" x14ac:dyDescent="0.25">
      <c r="B1538" s="294">
        <f>'EVOX Top Level BOM'!B942</f>
        <v>0</v>
      </c>
      <c r="C1538" s="296">
        <f>'EVOX Top Level BOM'!C942</f>
        <v>0</v>
      </c>
      <c r="D1538" s="296">
        <f>'EVOX Top Level BOM'!D942</f>
        <v>0</v>
      </c>
      <c r="E1538" s="296">
        <f>'EVOX Top Level BOM'!E942</f>
        <v>0</v>
      </c>
      <c r="F1538" s="296">
        <f>'EVOX Top Level BOM'!F942</f>
        <v>0</v>
      </c>
      <c r="G1538" s="296">
        <f>'EVOX Top Level BOM'!G942</f>
        <v>0</v>
      </c>
      <c r="H1538" s="296">
        <f>'EVOX Top Level BOM'!H942</f>
        <v>0</v>
      </c>
      <c r="I1538" s="294">
        <f>'EVOX Top Level BOM'!J942</f>
        <v>0</v>
      </c>
      <c r="J1538" s="294">
        <f>'EVOX Top Level BOM'!K942</f>
        <v>0</v>
      </c>
    </row>
    <row r="1539" spans="2:10" x14ac:dyDescent="0.25">
      <c r="B1539" s="294">
        <f>'EVOX Top Level BOM'!B943</f>
        <v>0</v>
      </c>
      <c r="C1539" s="296">
        <f>'EVOX Top Level BOM'!C943</f>
        <v>0</v>
      </c>
      <c r="D1539" s="296">
        <f>'EVOX Top Level BOM'!D943</f>
        <v>0</v>
      </c>
      <c r="E1539" s="296">
        <f>'EVOX Top Level BOM'!E943</f>
        <v>0</v>
      </c>
      <c r="F1539" s="296">
        <f>'EVOX Top Level BOM'!F943</f>
        <v>0</v>
      </c>
      <c r="G1539" s="296">
        <f>'EVOX Top Level BOM'!G943</f>
        <v>0</v>
      </c>
      <c r="H1539" s="296">
        <f>'EVOX Top Level BOM'!H943</f>
        <v>0</v>
      </c>
      <c r="I1539" s="294">
        <f>'EVOX Top Level BOM'!J943</f>
        <v>0</v>
      </c>
      <c r="J1539" s="294">
        <f>'EVOX Top Level BOM'!K943</f>
        <v>0</v>
      </c>
    </row>
    <row r="1540" spans="2:10" x14ac:dyDescent="0.25">
      <c r="B1540" s="294">
        <f>'EVOX Top Level BOM'!B944</f>
        <v>0</v>
      </c>
      <c r="C1540" s="296">
        <f>'EVOX Top Level BOM'!C944</f>
        <v>0</v>
      </c>
      <c r="D1540" s="296">
        <f>'EVOX Top Level BOM'!D944</f>
        <v>0</v>
      </c>
      <c r="E1540" s="296">
        <f>'EVOX Top Level BOM'!E944</f>
        <v>0</v>
      </c>
      <c r="F1540" s="296">
        <f>'EVOX Top Level BOM'!F944</f>
        <v>0</v>
      </c>
      <c r="G1540" s="296">
        <f>'EVOX Top Level BOM'!G944</f>
        <v>0</v>
      </c>
      <c r="H1540" s="296">
        <f>'EVOX Top Level BOM'!H944</f>
        <v>0</v>
      </c>
      <c r="I1540" s="294">
        <f>'EVOX Top Level BOM'!J944</f>
        <v>0</v>
      </c>
      <c r="J1540" s="294">
        <f>'EVOX Top Level BOM'!K944</f>
        <v>0</v>
      </c>
    </row>
    <row r="1541" spans="2:10" x14ac:dyDescent="0.25">
      <c r="B1541" s="294">
        <f>'EVOX Top Level BOM'!B945</f>
        <v>0</v>
      </c>
      <c r="C1541" s="296">
        <f>'EVOX Top Level BOM'!C945</f>
        <v>0</v>
      </c>
      <c r="D1541" s="296">
        <f>'EVOX Top Level BOM'!D945</f>
        <v>0</v>
      </c>
      <c r="E1541" s="296">
        <f>'EVOX Top Level BOM'!E945</f>
        <v>0</v>
      </c>
      <c r="F1541" s="296">
        <f>'EVOX Top Level BOM'!F945</f>
        <v>0</v>
      </c>
      <c r="G1541" s="296">
        <f>'EVOX Top Level BOM'!G945</f>
        <v>0</v>
      </c>
      <c r="H1541" s="296">
        <f>'EVOX Top Level BOM'!H945</f>
        <v>0</v>
      </c>
      <c r="I1541" s="294">
        <f>'EVOX Top Level BOM'!J945</f>
        <v>0</v>
      </c>
      <c r="J1541" s="294">
        <f>'EVOX Top Level BOM'!K945</f>
        <v>0</v>
      </c>
    </row>
    <row r="1542" spans="2:10" x14ac:dyDescent="0.25">
      <c r="B1542" s="294">
        <f>'EVOX Top Level BOM'!B946</f>
        <v>0</v>
      </c>
      <c r="C1542" s="296">
        <f>'EVOX Top Level BOM'!C946</f>
        <v>0</v>
      </c>
      <c r="D1542" s="296">
        <f>'EVOX Top Level BOM'!D946</f>
        <v>0</v>
      </c>
      <c r="E1542" s="296">
        <f>'EVOX Top Level BOM'!E946</f>
        <v>0</v>
      </c>
      <c r="F1542" s="296">
        <f>'EVOX Top Level BOM'!F946</f>
        <v>0</v>
      </c>
      <c r="G1542" s="296">
        <f>'EVOX Top Level BOM'!G946</f>
        <v>0</v>
      </c>
      <c r="H1542" s="296">
        <f>'EVOX Top Level BOM'!H946</f>
        <v>0</v>
      </c>
      <c r="I1542" s="294">
        <f>'EVOX Top Level BOM'!J946</f>
        <v>0</v>
      </c>
      <c r="J1542" s="294">
        <f>'EVOX Top Level BOM'!K946</f>
        <v>0</v>
      </c>
    </row>
    <row r="1543" spans="2:10" x14ac:dyDescent="0.25">
      <c r="B1543" s="294">
        <f>'EVOX Top Level BOM'!B947</f>
        <v>0</v>
      </c>
      <c r="C1543" s="296">
        <f>'EVOX Top Level BOM'!C947</f>
        <v>0</v>
      </c>
      <c r="D1543" s="296">
        <f>'EVOX Top Level BOM'!D947</f>
        <v>0</v>
      </c>
      <c r="E1543" s="296">
        <f>'EVOX Top Level BOM'!E947</f>
        <v>0</v>
      </c>
      <c r="F1543" s="296">
        <f>'EVOX Top Level BOM'!F947</f>
        <v>0</v>
      </c>
      <c r="G1543" s="296">
        <f>'EVOX Top Level BOM'!G947</f>
        <v>0</v>
      </c>
      <c r="H1543" s="296">
        <f>'EVOX Top Level BOM'!H947</f>
        <v>0</v>
      </c>
      <c r="I1543" s="294">
        <f>'EVOX Top Level BOM'!J947</f>
        <v>0</v>
      </c>
      <c r="J1543" s="294">
        <f>'EVOX Top Level BOM'!K947</f>
        <v>0</v>
      </c>
    </row>
    <row r="1544" spans="2:10" x14ac:dyDescent="0.25">
      <c r="B1544" s="294">
        <f>'EVOX Top Level BOM'!B948</f>
        <v>0</v>
      </c>
      <c r="C1544" s="296">
        <f>'EVOX Top Level BOM'!C948</f>
        <v>0</v>
      </c>
      <c r="D1544" s="296">
        <f>'EVOX Top Level BOM'!D948</f>
        <v>0</v>
      </c>
      <c r="E1544" s="296">
        <f>'EVOX Top Level BOM'!E948</f>
        <v>0</v>
      </c>
      <c r="F1544" s="296">
        <f>'EVOX Top Level BOM'!F948</f>
        <v>0</v>
      </c>
      <c r="G1544" s="296">
        <f>'EVOX Top Level BOM'!G948</f>
        <v>0</v>
      </c>
      <c r="H1544" s="296">
        <f>'EVOX Top Level BOM'!H948</f>
        <v>0</v>
      </c>
      <c r="I1544" s="294">
        <f>'EVOX Top Level BOM'!J948</f>
        <v>0</v>
      </c>
      <c r="J1544" s="294">
        <f>'EVOX Top Level BOM'!K948</f>
        <v>0</v>
      </c>
    </row>
    <row r="1545" spans="2:10" x14ac:dyDescent="0.25">
      <c r="B1545" s="294">
        <f>'EVOX Top Level BOM'!B949</f>
        <v>0</v>
      </c>
      <c r="C1545" s="296">
        <f>'EVOX Top Level BOM'!C949</f>
        <v>0</v>
      </c>
      <c r="D1545" s="296">
        <f>'EVOX Top Level BOM'!D949</f>
        <v>0</v>
      </c>
      <c r="E1545" s="296">
        <f>'EVOX Top Level BOM'!E949</f>
        <v>0</v>
      </c>
      <c r="F1545" s="296">
        <f>'EVOX Top Level BOM'!F949</f>
        <v>0</v>
      </c>
      <c r="G1545" s="296">
        <f>'EVOX Top Level BOM'!G949</f>
        <v>0</v>
      </c>
      <c r="H1545" s="296">
        <f>'EVOX Top Level BOM'!H949</f>
        <v>0</v>
      </c>
      <c r="I1545" s="294">
        <f>'EVOX Top Level BOM'!J949</f>
        <v>0</v>
      </c>
      <c r="J1545" s="294">
        <f>'EVOX Top Level BOM'!K949</f>
        <v>0</v>
      </c>
    </row>
    <row r="1546" spans="2:10" x14ac:dyDescent="0.25">
      <c r="B1546" s="294">
        <f>'EVOX Top Level BOM'!B950</f>
        <v>0</v>
      </c>
      <c r="C1546" s="296">
        <f>'EVOX Top Level BOM'!C950</f>
        <v>0</v>
      </c>
      <c r="D1546" s="296">
        <f>'EVOX Top Level BOM'!D950</f>
        <v>0</v>
      </c>
      <c r="E1546" s="296">
        <f>'EVOX Top Level BOM'!E950</f>
        <v>0</v>
      </c>
      <c r="F1546" s="296">
        <f>'EVOX Top Level BOM'!F950</f>
        <v>0</v>
      </c>
      <c r="G1546" s="296">
        <f>'EVOX Top Level BOM'!G950</f>
        <v>0</v>
      </c>
      <c r="H1546" s="296">
        <f>'EVOX Top Level BOM'!H950</f>
        <v>0</v>
      </c>
      <c r="I1546" s="294">
        <f>'EVOX Top Level BOM'!J950</f>
        <v>0</v>
      </c>
      <c r="J1546" s="294">
        <f>'EVOX Top Level BOM'!K950</f>
        <v>0</v>
      </c>
    </row>
    <row r="1547" spans="2:10" x14ac:dyDescent="0.25">
      <c r="B1547" s="294">
        <f>'EVOX Top Level BOM'!B951</f>
        <v>0</v>
      </c>
      <c r="C1547" s="296">
        <f>'EVOX Top Level BOM'!C951</f>
        <v>0</v>
      </c>
      <c r="D1547" s="296">
        <f>'EVOX Top Level BOM'!D951</f>
        <v>0</v>
      </c>
      <c r="E1547" s="296">
        <f>'EVOX Top Level BOM'!E951</f>
        <v>0</v>
      </c>
      <c r="F1547" s="296">
        <f>'EVOX Top Level BOM'!F951</f>
        <v>0</v>
      </c>
      <c r="G1547" s="296">
        <f>'EVOX Top Level BOM'!G951</f>
        <v>0</v>
      </c>
      <c r="H1547" s="296">
        <f>'EVOX Top Level BOM'!H951</f>
        <v>0</v>
      </c>
      <c r="I1547" s="294">
        <f>'EVOX Top Level BOM'!J951</f>
        <v>0</v>
      </c>
      <c r="J1547" s="294">
        <f>'EVOX Top Level BOM'!K951</f>
        <v>0</v>
      </c>
    </row>
    <row r="1548" spans="2:10" x14ac:dyDescent="0.25">
      <c r="B1548" s="294">
        <f>'EVOX Top Level BOM'!B952</f>
        <v>0</v>
      </c>
      <c r="C1548" s="296">
        <f>'EVOX Top Level BOM'!C952</f>
        <v>0</v>
      </c>
      <c r="D1548" s="296">
        <f>'EVOX Top Level BOM'!D952</f>
        <v>0</v>
      </c>
      <c r="E1548" s="296">
        <f>'EVOX Top Level BOM'!E952</f>
        <v>0</v>
      </c>
      <c r="F1548" s="296">
        <f>'EVOX Top Level BOM'!F952</f>
        <v>0</v>
      </c>
      <c r="G1548" s="296">
        <f>'EVOX Top Level BOM'!G952</f>
        <v>0</v>
      </c>
      <c r="H1548" s="296">
        <f>'EVOX Top Level BOM'!H952</f>
        <v>0</v>
      </c>
      <c r="I1548" s="294">
        <f>'EVOX Top Level BOM'!J952</f>
        <v>0</v>
      </c>
      <c r="J1548" s="294">
        <f>'EVOX Top Level BOM'!K952</f>
        <v>0</v>
      </c>
    </row>
    <row r="1549" spans="2:10" x14ac:dyDescent="0.25">
      <c r="B1549" s="294">
        <f>'EVOX Top Level BOM'!B953</f>
        <v>0</v>
      </c>
      <c r="C1549" s="296">
        <f>'EVOX Top Level BOM'!C953</f>
        <v>0</v>
      </c>
      <c r="D1549" s="296">
        <f>'EVOX Top Level BOM'!D953</f>
        <v>0</v>
      </c>
      <c r="E1549" s="296">
        <f>'EVOX Top Level BOM'!E953</f>
        <v>0</v>
      </c>
      <c r="F1549" s="296">
        <f>'EVOX Top Level BOM'!F953</f>
        <v>0</v>
      </c>
      <c r="G1549" s="296">
        <f>'EVOX Top Level BOM'!G953</f>
        <v>0</v>
      </c>
      <c r="H1549" s="296">
        <f>'EVOX Top Level BOM'!H953</f>
        <v>0</v>
      </c>
      <c r="I1549" s="294">
        <f>'EVOX Top Level BOM'!J953</f>
        <v>0</v>
      </c>
      <c r="J1549" s="294">
        <f>'EVOX Top Level BOM'!K953</f>
        <v>0</v>
      </c>
    </row>
    <row r="1550" spans="2:10" x14ac:dyDescent="0.25">
      <c r="B1550" s="294">
        <f>'EVOX Top Level BOM'!B954</f>
        <v>0</v>
      </c>
      <c r="C1550" s="296">
        <f>'EVOX Top Level BOM'!C954</f>
        <v>0</v>
      </c>
      <c r="D1550" s="296">
        <f>'EVOX Top Level BOM'!D954</f>
        <v>0</v>
      </c>
      <c r="E1550" s="296">
        <f>'EVOX Top Level BOM'!E954</f>
        <v>0</v>
      </c>
      <c r="F1550" s="296">
        <f>'EVOX Top Level BOM'!F954</f>
        <v>0</v>
      </c>
      <c r="G1550" s="296">
        <f>'EVOX Top Level BOM'!G954</f>
        <v>0</v>
      </c>
      <c r="H1550" s="296">
        <f>'EVOX Top Level BOM'!H954</f>
        <v>0</v>
      </c>
      <c r="I1550" s="294">
        <f>'EVOX Top Level BOM'!J954</f>
        <v>0</v>
      </c>
      <c r="J1550" s="294">
        <f>'EVOX Top Level BOM'!K954</f>
        <v>0</v>
      </c>
    </row>
    <row r="1551" spans="2:10" x14ac:dyDescent="0.25">
      <c r="B1551" s="294">
        <f>'EVOX Top Level BOM'!B955</f>
        <v>0</v>
      </c>
      <c r="C1551" s="296">
        <f>'EVOX Top Level BOM'!C955</f>
        <v>0</v>
      </c>
      <c r="D1551" s="296">
        <f>'EVOX Top Level BOM'!D955</f>
        <v>0</v>
      </c>
      <c r="E1551" s="296">
        <f>'EVOX Top Level BOM'!E955</f>
        <v>0</v>
      </c>
      <c r="F1551" s="296">
        <f>'EVOX Top Level BOM'!F955</f>
        <v>0</v>
      </c>
      <c r="G1551" s="296">
        <f>'EVOX Top Level BOM'!G955</f>
        <v>0</v>
      </c>
      <c r="H1551" s="296">
        <f>'EVOX Top Level BOM'!H955</f>
        <v>0</v>
      </c>
      <c r="I1551" s="294">
        <f>'EVOX Top Level BOM'!J955</f>
        <v>0</v>
      </c>
      <c r="J1551" s="294">
        <f>'EVOX Top Level BOM'!K955</f>
        <v>0</v>
      </c>
    </row>
    <row r="1552" spans="2:10" x14ac:dyDescent="0.25">
      <c r="B1552" s="294">
        <f>'EVOX Top Level BOM'!B956</f>
        <v>0</v>
      </c>
      <c r="C1552" s="296">
        <f>'EVOX Top Level BOM'!C956</f>
        <v>0</v>
      </c>
      <c r="D1552" s="296">
        <f>'EVOX Top Level BOM'!D956</f>
        <v>0</v>
      </c>
      <c r="E1552" s="296">
        <f>'EVOX Top Level BOM'!E956</f>
        <v>0</v>
      </c>
      <c r="F1552" s="296">
        <f>'EVOX Top Level BOM'!F956</f>
        <v>0</v>
      </c>
      <c r="G1552" s="296">
        <f>'EVOX Top Level BOM'!G956</f>
        <v>0</v>
      </c>
      <c r="H1552" s="296">
        <f>'EVOX Top Level BOM'!H956</f>
        <v>0</v>
      </c>
      <c r="I1552" s="294">
        <f>'EVOX Top Level BOM'!J956</f>
        <v>0</v>
      </c>
      <c r="J1552" s="294">
        <f>'EVOX Top Level BOM'!K956</f>
        <v>0</v>
      </c>
    </row>
    <row r="1553" spans="2:10" x14ac:dyDescent="0.25">
      <c r="B1553" s="294">
        <f>'EVOX Top Level BOM'!B957</f>
        <v>0</v>
      </c>
      <c r="C1553" s="296">
        <f>'EVOX Top Level BOM'!C957</f>
        <v>0</v>
      </c>
      <c r="D1553" s="296">
        <f>'EVOX Top Level BOM'!D957</f>
        <v>0</v>
      </c>
      <c r="E1553" s="296">
        <f>'EVOX Top Level BOM'!E957</f>
        <v>0</v>
      </c>
      <c r="F1553" s="296">
        <f>'EVOX Top Level BOM'!F957</f>
        <v>0</v>
      </c>
      <c r="G1553" s="296">
        <f>'EVOX Top Level BOM'!G957</f>
        <v>0</v>
      </c>
      <c r="H1553" s="296">
        <f>'EVOX Top Level BOM'!H957</f>
        <v>0</v>
      </c>
      <c r="I1553" s="294">
        <f>'EVOX Top Level BOM'!J957</f>
        <v>0</v>
      </c>
      <c r="J1553" s="294">
        <f>'EVOX Top Level BOM'!K957</f>
        <v>0</v>
      </c>
    </row>
    <row r="1554" spans="2:10" x14ac:dyDescent="0.25">
      <c r="B1554" s="294">
        <f>'EVOX Top Level BOM'!B958</f>
        <v>0</v>
      </c>
      <c r="C1554" s="296">
        <f>'EVOX Top Level BOM'!C958</f>
        <v>0</v>
      </c>
      <c r="D1554" s="296">
        <f>'EVOX Top Level BOM'!D958</f>
        <v>0</v>
      </c>
      <c r="E1554" s="296">
        <f>'EVOX Top Level BOM'!E958</f>
        <v>0</v>
      </c>
      <c r="F1554" s="296">
        <f>'EVOX Top Level BOM'!F958</f>
        <v>0</v>
      </c>
      <c r="G1554" s="296">
        <f>'EVOX Top Level BOM'!G958</f>
        <v>0</v>
      </c>
      <c r="H1554" s="296">
        <f>'EVOX Top Level BOM'!H958</f>
        <v>0</v>
      </c>
      <c r="I1554" s="294">
        <f>'EVOX Top Level BOM'!J958</f>
        <v>0</v>
      </c>
      <c r="J1554" s="294">
        <f>'EVOX Top Level BOM'!K958</f>
        <v>0</v>
      </c>
    </row>
    <row r="1555" spans="2:10" x14ac:dyDescent="0.25">
      <c r="B1555" s="294">
        <f>'EVOX Top Level BOM'!B959</f>
        <v>0</v>
      </c>
      <c r="C1555" s="296">
        <f>'EVOX Top Level BOM'!C959</f>
        <v>0</v>
      </c>
      <c r="D1555" s="296">
        <f>'EVOX Top Level BOM'!D959</f>
        <v>0</v>
      </c>
      <c r="E1555" s="296">
        <f>'EVOX Top Level BOM'!E959</f>
        <v>0</v>
      </c>
      <c r="F1555" s="296">
        <f>'EVOX Top Level BOM'!F959</f>
        <v>0</v>
      </c>
      <c r="G1555" s="296">
        <f>'EVOX Top Level BOM'!G959</f>
        <v>0</v>
      </c>
      <c r="H1555" s="296">
        <f>'EVOX Top Level BOM'!H959</f>
        <v>0</v>
      </c>
      <c r="I1555" s="294">
        <f>'EVOX Top Level BOM'!J959</f>
        <v>0</v>
      </c>
      <c r="J1555" s="294">
        <f>'EVOX Top Level BOM'!K959</f>
        <v>0</v>
      </c>
    </row>
    <row r="1556" spans="2:10" x14ac:dyDescent="0.25">
      <c r="B1556" s="294">
        <f>'EVOX Top Level BOM'!B960</f>
        <v>0</v>
      </c>
      <c r="C1556" s="296">
        <f>'EVOX Top Level BOM'!C960</f>
        <v>0</v>
      </c>
      <c r="D1556" s="296">
        <f>'EVOX Top Level BOM'!D960</f>
        <v>0</v>
      </c>
      <c r="E1556" s="296">
        <f>'EVOX Top Level BOM'!E960</f>
        <v>0</v>
      </c>
      <c r="F1556" s="296">
        <f>'EVOX Top Level BOM'!F960</f>
        <v>0</v>
      </c>
      <c r="G1556" s="296">
        <f>'EVOX Top Level BOM'!G960</f>
        <v>0</v>
      </c>
      <c r="H1556" s="296">
        <f>'EVOX Top Level BOM'!H960</f>
        <v>0</v>
      </c>
      <c r="I1556" s="294">
        <f>'EVOX Top Level BOM'!J960</f>
        <v>0</v>
      </c>
      <c r="J1556" s="294">
        <f>'EVOX Top Level BOM'!K960</f>
        <v>0</v>
      </c>
    </row>
    <row r="1557" spans="2:10" x14ac:dyDescent="0.25">
      <c r="B1557" s="294">
        <f>'EVOX Top Level BOM'!B961</f>
        <v>0</v>
      </c>
      <c r="C1557" s="296">
        <f>'EVOX Top Level BOM'!C961</f>
        <v>0</v>
      </c>
      <c r="D1557" s="296">
        <f>'EVOX Top Level BOM'!D961</f>
        <v>0</v>
      </c>
      <c r="E1557" s="296">
        <f>'EVOX Top Level BOM'!E961</f>
        <v>0</v>
      </c>
      <c r="F1557" s="296">
        <f>'EVOX Top Level BOM'!F961</f>
        <v>0</v>
      </c>
      <c r="G1557" s="296">
        <f>'EVOX Top Level BOM'!G961</f>
        <v>0</v>
      </c>
      <c r="H1557" s="296">
        <f>'EVOX Top Level BOM'!H961</f>
        <v>0</v>
      </c>
      <c r="I1557" s="294">
        <f>'EVOX Top Level BOM'!J961</f>
        <v>0</v>
      </c>
      <c r="J1557" s="294">
        <f>'EVOX Top Level BOM'!K961</f>
        <v>0</v>
      </c>
    </row>
    <row r="1558" spans="2:10" x14ac:dyDescent="0.25">
      <c r="B1558" s="294">
        <f>'EVOX Top Level BOM'!B962</f>
        <v>0</v>
      </c>
      <c r="C1558" s="296">
        <f>'EVOX Top Level BOM'!C962</f>
        <v>0</v>
      </c>
      <c r="D1558" s="296">
        <f>'EVOX Top Level BOM'!D962</f>
        <v>0</v>
      </c>
      <c r="E1558" s="296">
        <f>'EVOX Top Level BOM'!E962</f>
        <v>0</v>
      </c>
      <c r="F1558" s="296">
        <f>'EVOX Top Level BOM'!F962</f>
        <v>0</v>
      </c>
      <c r="G1558" s="296">
        <f>'EVOX Top Level BOM'!G962</f>
        <v>0</v>
      </c>
      <c r="H1558" s="296">
        <f>'EVOX Top Level BOM'!H962</f>
        <v>0</v>
      </c>
      <c r="I1558" s="294">
        <f>'EVOX Top Level BOM'!J962</f>
        <v>0</v>
      </c>
      <c r="J1558" s="294">
        <f>'EVOX Top Level BOM'!K962</f>
        <v>0</v>
      </c>
    </row>
    <row r="1559" spans="2:10" x14ac:dyDescent="0.25">
      <c r="B1559" s="294">
        <f>'EVOX Top Level BOM'!B963</f>
        <v>0</v>
      </c>
      <c r="C1559" s="296">
        <f>'EVOX Top Level BOM'!C963</f>
        <v>0</v>
      </c>
      <c r="D1559" s="296">
        <f>'EVOX Top Level BOM'!D963</f>
        <v>0</v>
      </c>
      <c r="E1559" s="296">
        <f>'EVOX Top Level BOM'!E963</f>
        <v>0</v>
      </c>
      <c r="F1559" s="296">
        <f>'EVOX Top Level BOM'!F963</f>
        <v>0</v>
      </c>
      <c r="G1559" s="296">
        <f>'EVOX Top Level BOM'!G963</f>
        <v>0</v>
      </c>
      <c r="H1559" s="296">
        <f>'EVOX Top Level BOM'!H963</f>
        <v>0</v>
      </c>
      <c r="I1559" s="294">
        <f>'EVOX Top Level BOM'!J963</f>
        <v>0</v>
      </c>
      <c r="J1559" s="294">
        <f>'EVOX Top Level BOM'!K963</f>
        <v>0</v>
      </c>
    </row>
    <row r="1560" spans="2:10" x14ac:dyDescent="0.25">
      <c r="B1560" s="294">
        <f>'EVOX Top Level BOM'!B964</f>
        <v>0</v>
      </c>
      <c r="C1560" s="296">
        <f>'EVOX Top Level BOM'!C964</f>
        <v>0</v>
      </c>
      <c r="D1560" s="296">
        <f>'EVOX Top Level BOM'!D964</f>
        <v>0</v>
      </c>
      <c r="E1560" s="296">
        <f>'EVOX Top Level BOM'!E964</f>
        <v>0</v>
      </c>
      <c r="F1560" s="296">
        <f>'EVOX Top Level BOM'!F964</f>
        <v>0</v>
      </c>
      <c r="G1560" s="296">
        <f>'EVOX Top Level BOM'!G964</f>
        <v>0</v>
      </c>
      <c r="H1560" s="296">
        <f>'EVOX Top Level BOM'!H964</f>
        <v>0</v>
      </c>
      <c r="I1560" s="294">
        <f>'EVOX Top Level BOM'!J964</f>
        <v>0</v>
      </c>
      <c r="J1560" s="294">
        <f>'EVOX Top Level BOM'!K964</f>
        <v>0</v>
      </c>
    </row>
    <row r="1561" spans="2:10" x14ac:dyDescent="0.25">
      <c r="B1561" s="294">
        <f>'EVOX Top Level BOM'!B965</f>
        <v>0</v>
      </c>
      <c r="C1561" s="296">
        <f>'EVOX Top Level BOM'!C965</f>
        <v>0</v>
      </c>
      <c r="D1561" s="296">
        <f>'EVOX Top Level BOM'!D965</f>
        <v>0</v>
      </c>
      <c r="E1561" s="296">
        <f>'EVOX Top Level BOM'!E965</f>
        <v>0</v>
      </c>
      <c r="F1561" s="296">
        <f>'EVOX Top Level BOM'!F965</f>
        <v>0</v>
      </c>
      <c r="G1561" s="296">
        <f>'EVOX Top Level BOM'!G965</f>
        <v>0</v>
      </c>
      <c r="H1561" s="296">
        <f>'EVOX Top Level BOM'!H965</f>
        <v>0</v>
      </c>
      <c r="I1561" s="294">
        <f>'EVOX Top Level BOM'!J965</f>
        <v>0</v>
      </c>
      <c r="J1561" s="294">
        <f>'EVOX Top Level BOM'!K965</f>
        <v>0</v>
      </c>
    </row>
    <row r="1562" spans="2:10" x14ac:dyDescent="0.25">
      <c r="B1562" s="294">
        <f>'EVOX Top Level BOM'!B966</f>
        <v>0</v>
      </c>
      <c r="C1562" s="296">
        <f>'EVOX Top Level BOM'!C966</f>
        <v>0</v>
      </c>
      <c r="D1562" s="296">
        <f>'EVOX Top Level BOM'!D966</f>
        <v>0</v>
      </c>
      <c r="E1562" s="296">
        <f>'EVOX Top Level BOM'!E966</f>
        <v>0</v>
      </c>
      <c r="F1562" s="296">
        <f>'EVOX Top Level BOM'!F966</f>
        <v>0</v>
      </c>
      <c r="G1562" s="296">
        <f>'EVOX Top Level BOM'!G966</f>
        <v>0</v>
      </c>
      <c r="H1562" s="296">
        <f>'EVOX Top Level BOM'!H966</f>
        <v>0</v>
      </c>
      <c r="I1562" s="294">
        <f>'EVOX Top Level BOM'!J966</f>
        <v>0</v>
      </c>
      <c r="J1562" s="294">
        <f>'EVOX Top Level BOM'!K966</f>
        <v>0</v>
      </c>
    </row>
    <row r="1563" spans="2:10" x14ac:dyDescent="0.25">
      <c r="B1563" s="294">
        <f>'EVOX Top Level BOM'!B967</f>
        <v>0</v>
      </c>
      <c r="C1563" s="296">
        <f>'EVOX Top Level BOM'!C967</f>
        <v>0</v>
      </c>
      <c r="D1563" s="296">
        <f>'EVOX Top Level BOM'!D967</f>
        <v>0</v>
      </c>
      <c r="E1563" s="296">
        <f>'EVOX Top Level BOM'!E967</f>
        <v>0</v>
      </c>
      <c r="F1563" s="296">
        <f>'EVOX Top Level BOM'!F967</f>
        <v>0</v>
      </c>
      <c r="G1563" s="296">
        <f>'EVOX Top Level BOM'!G967</f>
        <v>0</v>
      </c>
      <c r="H1563" s="296">
        <f>'EVOX Top Level BOM'!H967</f>
        <v>0</v>
      </c>
      <c r="I1563" s="294">
        <f>'EVOX Top Level BOM'!J967</f>
        <v>0</v>
      </c>
      <c r="J1563" s="294">
        <f>'EVOX Top Level BOM'!K967</f>
        <v>0</v>
      </c>
    </row>
    <row r="1564" spans="2:10" x14ac:dyDescent="0.25">
      <c r="B1564" s="294">
        <f>'EVOX Top Level BOM'!B968</f>
        <v>0</v>
      </c>
      <c r="C1564" s="296">
        <f>'EVOX Top Level BOM'!C968</f>
        <v>0</v>
      </c>
      <c r="D1564" s="296">
        <f>'EVOX Top Level BOM'!D968</f>
        <v>0</v>
      </c>
      <c r="E1564" s="296">
        <f>'EVOX Top Level BOM'!E968</f>
        <v>0</v>
      </c>
      <c r="F1564" s="296">
        <f>'EVOX Top Level BOM'!F968</f>
        <v>0</v>
      </c>
      <c r="G1564" s="296">
        <f>'EVOX Top Level BOM'!G968</f>
        <v>0</v>
      </c>
      <c r="H1564" s="296">
        <f>'EVOX Top Level BOM'!H968</f>
        <v>0</v>
      </c>
      <c r="I1564" s="294">
        <f>'EVOX Top Level BOM'!J968</f>
        <v>0</v>
      </c>
      <c r="J1564" s="294">
        <f>'EVOX Top Level BOM'!K968</f>
        <v>0</v>
      </c>
    </row>
    <row r="1565" spans="2:10" x14ac:dyDescent="0.25">
      <c r="B1565" s="294">
        <f>'EVOX Top Level BOM'!B969</f>
        <v>0</v>
      </c>
      <c r="C1565" s="296">
        <f>'EVOX Top Level BOM'!C969</f>
        <v>0</v>
      </c>
      <c r="D1565" s="296">
        <f>'EVOX Top Level BOM'!D969</f>
        <v>0</v>
      </c>
      <c r="E1565" s="296">
        <f>'EVOX Top Level BOM'!E969</f>
        <v>0</v>
      </c>
      <c r="F1565" s="296">
        <f>'EVOX Top Level BOM'!F969</f>
        <v>0</v>
      </c>
      <c r="G1565" s="296">
        <f>'EVOX Top Level BOM'!G969</f>
        <v>0</v>
      </c>
      <c r="H1565" s="296">
        <f>'EVOX Top Level BOM'!H969</f>
        <v>0</v>
      </c>
      <c r="I1565" s="294">
        <f>'EVOX Top Level BOM'!J969</f>
        <v>0</v>
      </c>
      <c r="J1565" s="294">
        <f>'EVOX Top Level BOM'!K969</f>
        <v>0</v>
      </c>
    </row>
    <row r="1566" spans="2:10" x14ac:dyDescent="0.25">
      <c r="B1566" s="294">
        <f>'EVOX Top Level BOM'!B970</f>
        <v>0</v>
      </c>
      <c r="C1566" s="296">
        <f>'EVOX Top Level BOM'!C970</f>
        <v>0</v>
      </c>
      <c r="D1566" s="296">
        <f>'EVOX Top Level BOM'!D970</f>
        <v>0</v>
      </c>
      <c r="E1566" s="296">
        <f>'EVOX Top Level BOM'!E970</f>
        <v>0</v>
      </c>
      <c r="F1566" s="296">
        <f>'EVOX Top Level BOM'!F970</f>
        <v>0</v>
      </c>
      <c r="G1566" s="296">
        <f>'EVOX Top Level BOM'!G970</f>
        <v>0</v>
      </c>
      <c r="H1566" s="296">
        <f>'EVOX Top Level BOM'!H970</f>
        <v>0</v>
      </c>
      <c r="I1566" s="294">
        <f>'EVOX Top Level BOM'!J970</f>
        <v>0</v>
      </c>
      <c r="J1566" s="294">
        <f>'EVOX Top Level BOM'!K970</f>
        <v>0</v>
      </c>
    </row>
    <row r="1567" spans="2:10" x14ac:dyDescent="0.25">
      <c r="B1567" s="294">
        <f>'EVOX Top Level BOM'!B971</f>
        <v>0</v>
      </c>
      <c r="C1567" s="296">
        <f>'EVOX Top Level BOM'!C971</f>
        <v>0</v>
      </c>
      <c r="D1567" s="296">
        <f>'EVOX Top Level BOM'!D971</f>
        <v>0</v>
      </c>
      <c r="E1567" s="296">
        <f>'EVOX Top Level BOM'!E971</f>
        <v>0</v>
      </c>
      <c r="F1567" s="296">
        <f>'EVOX Top Level BOM'!F971</f>
        <v>0</v>
      </c>
      <c r="G1567" s="296">
        <f>'EVOX Top Level BOM'!G971</f>
        <v>0</v>
      </c>
      <c r="H1567" s="296">
        <f>'EVOX Top Level BOM'!H971</f>
        <v>0</v>
      </c>
      <c r="I1567" s="294">
        <f>'EVOX Top Level BOM'!J971</f>
        <v>0</v>
      </c>
      <c r="J1567" s="294">
        <f>'EVOX Top Level BOM'!K971</f>
        <v>0</v>
      </c>
    </row>
    <row r="1568" spans="2:10" x14ac:dyDescent="0.25">
      <c r="B1568" s="294">
        <f>'EVOX Top Level BOM'!B972</f>
        <v>0</v>
      </c>
      <c r="C1568" s="296">
        <f>'EVOX Top Level BOM'!C972</f>
        <v>0</v>
      </c>
      <c r="D1568" s="296">
        <f>'EVOX Top Level BOM'!D972</f>
        <v>0</v>
      </c>
      <c r="E1568" s="296">
        <f>'EVOX Top Level BOM'!E972</f>
        <v>0</v>
      </c>
      <c r="F1568" s="296">
        <f>'EVOX Top Level BOM'!F972</f>
        <v>0</v>
      </c>
      <c r="G1568" s="296">
        <f>'EVOX Top Level BOM'!G972</f>
        <v>0</v>
      </c>
      <c r="H1568" s="296">
        <f>'EVOX Top Level BOM'!H972</f>
        <v>0</v>
      </c>
      <c r="I1568" s="294">
        <f>'EVOX Top Level BOM'!J972</f>
        <v>0</v>
      </c>
      <c r="J1568" s="294">
        <f>'EVOX Top Level BOM'!K972</f>
        <v>0</v>
      </c>
    </row>
    <row r="1569" spans="2:10" x14ac:dyDescent="0.25">
      <c r="B1569" s="294">
        <f>'EVOX Top Level BOM'!B973</f>
        <v>0</v>
      </c>
      <c r="C1569" s="296">
        <f>'EVOX Top Level BOM'!C973</f>
        <v>0</v>
      </c>
      <c r="D1569" s="296">
        <f>'EVOX Top Level BOM'!D973</f>
        <v>0</v>
      </c>
      <c r="E1569" s="296">
        <f>'EVOX Top Level BOM'!E973</f>
        <v>0</v>
      </c>
      <c r="F1569" s="296">
        <f>'EVOX Top Level BOM'!F973</f>
        <v>0</v>
      </c>
      <c r="G1569" s="296">
        <f>'EVOX Top Level BOM'!G973</f>
        <v>0</v>
      </c>
      <c r="H1569" s="296">
        <f>'EVOX Top Level BOM'!H973</f>
        <v>0</v>
      </c>
      <c r="I1569" s="294">
        <f>'EVOX Top Level BOM'!J973</f>
        <v>0</v>
      </c>
      <c r="J1569" s="294">
        <f>'EVOX Top Level BOM'!K973</f>
        <v>0</v>
      </c>
    </row>
    <row r="1570" spans="2:10" x14ac:dyDescent="0.25">
      <c r="B1570" s="294">
        <f>'EVOX Top Level BOM'!B974</f>
        <v>0</v>
      </c>
      <c r="C1570" s="296">
        <f>'EVOX Top Level BOM'!C974</f>
        <v>0</v>
      </c>
      <c r="D1570" s="296">
        <f>'EVOX Top Level BOM'!D974</f>
        <v>0</v>
      </c>
      <c r="E1570" s="296">
        <f>'EVOX Top Level BOM'!E974</f>
        <v>0</v>
      </c>
      <c r="F1570" s="296">
        <f>'EVOX Top Level BOM'!F974</f>
        <v>0</v>
      </c>
      <c r="G1570" s="296">
        <f>'EVOX Top Level BOM'!G974</f>
        <v>0</v>
      </c>
      <c r="H1570" s="296">
        <f>'EVOX Top Level BOM'!H974</f>
        <v>0</v>
      </c>
      <c r="I1570" s="294">
        <f>'EVOX Top Level BOM'!J974</f>
        <v>0</v>
      </c>
      <c r="J1570" s="294">
        <f>'EVOX Top Level BOM'!K974</f>
        <v>0</v>
      </c>
    </row>
    <row r="1571" spans="2:10" x14ac:dyDescent="0.25">
      <c r="B1571" s="294">
        <f>'EVOX Top Level BOM'!B975</f>
        <v>0</v>
      </c>
      <c r="C1571" s="296">
        <f>'EVOX Top Level BOM'!C975</f>
        <v>0</v>
      </c>
      <c r="D1571" s="296">
        <f>'EVOX Top Level BOM'!D975</f>
        <v>0</v>
      </c>
      <c r="E1571" s="296">
        <f>'EVOX Top Level BOM'!E975</f>
        <v>0</v>
      </c>
      <c r="F1571" s="296">
        <f>'EVOX Top Level BOM'!F975</f>
        <v>0</v>
      </c>
      <c r="G1571" s="296">
        <f>'EVOX Top Level BOM'!G975</f>
        <v>0</v>
      </c>
      <c r="H1571" s="296">
        <f>'EVOX Top Level BOM'!H975</f>
        <v>0</v>
      </c>
      <c r="I1571" s="294">
        <f>'EVOX Top Level BOM'!J975</f>
        <v>0</v>
      </c>
      <c r="J1571" s="294">
        <f>'EVOX Top Level BOM'!K975</f>
        <v>0</v>
      </c>
    </row>
    <row r="1572" spans="2:10" x14ac:dyDescent="0.25">
      <c r="B1572" s="294">
        <f>'EVOX Top Level BOM'!B976</f>
        <v>0</v>
      </c>
      <c r="C1572" s="296">
        <f>'EVOX Top Level BOM'!C976</f>
        <v>0</v>
      </c>
      <c r="D1572" s="296">
        <f>'EVOX Top Level BOM'!D976</f>
        <v>0</v>
      </c>
      <c r="E1572" s="296">
        <f>'EVOX Top Level BOM'!E976</f>
        <v>0</v>
      </c>
      <c r="F1572" s="296">
        <f>'EVOX Top Level BOM'!F976</f>
        <v>0</v>
      </c>
      <c r="G1572" s="296">
        <f>'EVOX Top Level BOM'!G976</f>
        <v>0</v>
      </c>
      <c r="H1572" s="296">
        <f>'EVOX Top Level BOM'!H976</f>
        <v>0</v>
      </c>
      <c r="I1572" s="294">
        <f>'EVOX Top Level BOM'!J976</f>
        <v>0</v>
      </c>
      <c r="J1572" s="294">
        <f>'EVOX Top Level BOM'!K976</f>
        <v>0</v>
      </c>
    </row>
    <row r="1573" spans="2:10" x14ac:dyDescent="0.25">
      <c r="B1573" s="294">
        <f>'EVOX Top Level BOM'!B977</f>
        <v>0</v>
      </c>
      <c r="C1573" s="296">
        <f>'EVOX Top Level BOM'!C977</f>
        <v>0</v>
      </c>
      <c r="D1573" s="296">
        <f>'EVOX Top Level BOM'!D977</f>
        <v>0</v>
      </c>
      <c r="E1573" s="296">
        <f>'EVOX Top Level BOM'!E977</f>
        <v>0</v>
      </c>
      <c r="F1573" s="296">
        <f>'EVOX Top Level BOM'!F977</f>
        <v>0</v>
      </c>
      <c r="G1573" s="296">
        <f>'EVOX Top Level BOM'!G977</f>
        <v>0</v>
      </c>
      <c r="H1573" s="296">
        <f>'EVOX Top Level BOM'!H977</f>
        <v>0</v>
      </c>
      <c r="I1573" s="294">
        <f>'EVOX Top Level BOM'!J977</f>
        <v>0</v>
      </c>
      <c r="J1573" s="294">
        <f>'EVOX Top Level BOM'!K977</f>
        <v>0</v>
      </c>
    </row>
    <row r="1574" spans="2:10" x14ac:dyDescent="0.25">
      <c r="B1574" s="294">
        <f>'EVOX Top Level BOM'!B978</f>
        <v>0</v>
      </c>
      <c r="C1574" s="296">
        <f>'EVOX Top Level BOM'!C978</f>
        <v>0</v>
      </c>
      <c r="D1574" s="296">
        <f>'EVOX Top Level BOM'!D978</f>
        <v>0</v>
      </c>
      <c r="E1574" s="296">
        <f>'EVOX Top Level BOM'!E978</f>
        <v>0</v>
      </c>
      <c r="F1574" s="296">
        <f>'EVOX Top Level BOM'!F978</f>
        <v>0</v>
      </c>
      <c r="G1574" s="296">
        <f>'EVOX Top Level BOM'!G978</f>
        <v>0</v>
      </c>
      <c r="H1574" s="296">
        <f>'EVOX Top Level BOM'!H978</f>
        <v>0</v>
      </c>
      <c r="I1574" s="294">
        <f>'EVOX Top Level BOM'!J978</f>
        <v>0</v>
      </c>
      <c r="J1574" s="294">
        <f>'EVOX Top Level BOM'!K978</f>
        <v>0</v>
      </c>
    </row>
    <row r="1575" spans="2:10" x14ac:dyDescent="0.25">
      <c r="B1575" s="294">
        <f>'EVOX Top Level BOM'!B979</f>
        <v>0</v>
      </c>
      <c r="C1575" s="296">
        <f>'EVOX Top Level BOM'!C979</f>
        <v>0</v>
      </c>
      <c r="D1575" s="296">
        <f>'EVOX Top Level BOM'!D979</f>
        <v>0</v>
      </c>
      <c r="E1575" s="296">
        <f>'EVOX Top Level BOM'!E979</f>
        <v>0</v>
      </c>
      <c r="F1575" s="296">
        <f>'EVOX Top Level BOM'!F979</f>
        <v>0</v>
      </c>
      <c r="G1575" s="296">
        <f>'EVOX Top Level BOM'!G979</f>
        <v>0</v>
      </c>
      <c r="H1575" s="296">
        <f>'EVOX Top Level BOM'!H979</f>
        <v>0</v>
      </c>
      <c r="I1575" s="294">
        <f>'EVOX Top Level BOM'!J979</f>
        <v>0</v>
      </c>
      <c r="J1575" s="294">
        <f>'EVOX Top Level BOM'!K979</f>
        <v>0</v>
      </c>
    </row>
    <row r="1576" spans="2:10" x14ac:dyDescent="0.25">
      <c r="B1576" s="294">
        <f>'EVOX Top Level BOM'!B980</f>
        <v>0</v>
      </c>
      <c r="C1576" s="296">
        <f>'EVOX Top Level BOM'!C980</f>
        <v>0</v>
      </c>
      <c r="D1576" s="296">
        <f>'EVOX Top Level BOM'!D980</f>
        <v>0</v>
      </c>
      <c r="E1576" s="296">
        <f>'EVOX Top Level BOM'!E980</f>
        <v>0</v>
      </c>
      <c r="F1576" s="296">
        <f>'EVOX Top Level BOM'!F980</f>
        <v>0</v>
      </c>
      <c r="G1576" s="296">
        <f>'EVOX Top Level BOM'!G980</f>
        <v>0</v>
      </c>
      <c r="H1576" s="296">
        <f>'EVOX Top Level BOM'!H980</f>
        <v>0</v>
      </c>
      <c r="I1576" s="294">
        <f>'EVOX Top Level BOM'!J980</f>
        <v>0</v>
      </c>
      <c r="J1576" s="294">
        <f>'EVOX Top Level BOM'!K980</f>
        <v>0</v>
      </c>
    </row>
    <row r="1577" spans="2:10" x14ac:dyDescent="0.25">
      <c r="B1577" s="294">
        <f>'EVOX Top Level BOM'!B981</f>
        <v>0</v>
      </c>
      <c r="C1577" s="296">
        <f>'EVOX Top Level BOM'!C981</f>
        <v>0</v>
      </c>
      <c r="D1577" s="296">
        <f>'EVOX Top Level BOM'!D981</f>
        <v>0</v>
      </c>
      <c r="E1577" s="296">
        <f>'EVOX Top Level BOM'!E981</f>
        <v>0</v>
      </c>
      <c r="F1577" s="296">
        <f>'EVOX Top Level BOM'!F981</f>
        <v>0</v>
      </c>
      <c r="G1577" s="296">
        <f>'EVOX Top Level BOM'!G981</f>
        <v>0</v>
      </c>
      <c r="H1577" s="296">
        <f>'EVOX Top Level BOM'!H981</f>
        <v>0</v>
      </c>
      <c r="I1577" s="294">
        <f>'EVOX Top Level BOM'!J981</f>
        <v>0</v>
      </c>
      <c r="J1577" s="294">
        <f>'EVOX Top Level BOM'!K981</f>
        <v>0</v>
      </c>
    </row>
    <row r="1578" spans="2:10" x14ac:dyDescent="0.25">
      <c r="B1578" s="294">
        <f>'EVOX Top Level BOM'!B982</f>
        <v>0</v>
      </c>
      <c r="C1578" s="296">
        <f>'EVOX Top Level BOM'!C982</f>
        <v>0</v>
      </c>
      <c r="D1578" s="296">
        <f>'EVOX Top Level BOM'!D982</f>
        <v>0</v>
      </c>
      <c r="E1578" s="296">
        <f>'EVOX Top Level BOM'!E982</f>
        <v>0</v>
      </c>
      <c r="F1578" s="296">
        <f>'EVOX Top Level BOM'!F982</f>
        <v>0</v>
      </c>
      <c r="G1578" s="296">
        <f>'EVOX Top Level BOM'!G982</f>
        <v>0</v>
      </c>
      <c r="H1578" s="296">
        <f>'EVOX Top Level BOM'!H982</f>
        <v>0</v>
      </c>
      <c r="I1578" s="294">
        <f>'EVOX Top Level BOM'!J982</f>
        <v>0</v>
      </c>
      <c r="J1578" s="294">
        <f>'EVOX Top Level BOM'!K982</f>
        <v>0</v>
      </c>
    </row>
    <row r="1579" spans="2:10" x14ac:dyDescent="0.25">
      <c r="B1579" s="294">
        <f>'EVOX Top Level BOM'!B983</f>
        <v>0</v>
      </c>
      <c r="C1579" s="296">
        <f>'EVOX Top Level BOM'!C983</f>
        <v>0</v>
      </c>
      <c r="D1579" s="296">
        <f>'EVOX Top Level BOM'!D983</f>
        <v>0</v>
      </c>
      <c r="E1579" s="296">
        <f>'EVOX Top Level BOM'!E983</f>
        <v>0</v>
      </c>
      <c r="F1579" s="296">
        <f>'EVOX Top Level BOM'!F983</f>
        <v>0</v>
      </c>
      <c r="G1579" s="296">
        <f>'EVOX Top Level BOM'!G983</f>
        <v>0</v>
      </c>
      <c r="H1579" s="296">
        <f>'EVOX Top Level BOM'!H983</f>
        <v>0</v>
      </c>
      <c r="I1579" s="294">
        <f>'EVOX Top Level BOM'!J983</f>
        <v>0</v>
      </c>
      <c r="J1579" s="294">
        <f>'EVOX Top Level BOM'!K983</f>
        <v>0</v>
      </c>
    </row>
    <row r="1580" spans="2:10" x14ac:dyDescent="0.25">
      <c r="B1580" s="294">
        <f>'EVOX Top Level BOM'!B984</f>
        <v>0</v>
      </c>
      <c r="C1580" s="296">
        <f>'EVOX Top Level BOM'!C984</f>
        <v>0</v>
      </c>
      <c r="D1580" s="296">
        <f>'EVOX Top Level BOM'!D984</f>
        <v>0</v>
      </c>
      <c r="E1580" s="296">
        <f>'EVOX Top Level BOM'!E984</f>
        <v>0</v>
      </c>
      <c r="F1580" s="296">
        <f>'EVOX Top Level BOM'!F984</f>
        <v>0</v>
      </c>
      <c r="G1580" s="296">
        <f>'EVOX Top Level BOM'!G984</f>
        <v>0</v>
      </c>
      <c r="H1580" s="296">
        <f>'EVOX Top Level BOM'!H984</f>
        <v>0</v>
      </c>
      <c r="I1580" s="294">
        <f>'EVOX Top Level BOM'!J984</f>
        <v>0</v>
      </c>
      <c r="J1580" s="294">
        <f>'EVOX Top Level BOM'!K984</f>
        <v>0</v>
      </c>
    </row>
    <row r="1581" spans="2:10" x14ac:dyDescent="0.25">
      <c r="B1581" s="294">
        <f>'EVOX Top Level BOM'!B985</f>
        <v>0</v>
      </c>
      <c r="C1581" s="296">
        <f>'EVOX Top Level BOM'!C985</f>
        <v>0</v>
      </c>
      <c r="D1581" s="296">
        <f>'EVOX Top Level BOM'!D985</f>
        <v>0</v>
      </c>
      <c r="E1581" s="296">
        <f>'EVOX Top Level BOM'!E985</f>
        <v>0</v>
      </c>
      <c r="F1581" s="296">
        <f>'EVOX Top Level BOM'!F985</f>
        <v>0</v>
      </c>
      <c r="G1581" s="296">
        <f>'EVOX Top Level BOM'!G985</f>
        <v>0</v>
      </c>
      <c r="H1581" s="296">
        <f>'EVOX Top Level BOM'!H985</f>
        <v>0</v>
      </c>
      <c r="I1581" s="294">
        <f>'EVOX Top Level BOM'!J985</f>
        <v>0</v>
      </c>
      <c r="J1581" s="294">
        <f>'EVOX Top Level BOM'!K985</f>
        <v>0</v>
      </c>
    </row>
    <row r="1582" spans="2:10" x14ac:dyDescent="0.25">
      <c r="B1582" s="294">
        <f>'EVOX Top Level BOM'!B986</f>
        <v>0</v>
      </c>
      <c r="C1582" s="296">
        <f>'EVOX Top Level BOM'!C986</f>
        <v>0</v>
      </c>
      <c r="D1582" s="296">
        <f>'EVOX Top Level BOM'!D986</f>
        <v>0</v>
      </c>
      <c r="E1582" s="296">
        <f>'EVOX Top Level BOM'!E986</f>
        <v>0</v>
      </c>
      <c r="F1582" s="296">
        <f>'EVOX Top Level BOM'!F986</f>
        <v>0</v>
      </c>
      <c r="G1582" s="296">
        <f>'EVOX Top Level BOM'!G986</f>
        <v>0</v>
      </c>
      <c r="H1582" s="296">
        <f>'EVOX Top Level BOM'!H986</f>
        <v>0</v>
      </c>
      <c r="I1582" s="294">
        <f>'EVOX Top Level BOM'!J986</f>
        <v>0</v>
      </c>
      <c r="J1582" s="294">
        <f>'EVOX Top Level BOM'!K986</f>
        <v>0</v>
      </c>
    </row>
    <row r="1583" spans="2:10" x14ac:dyDescent="0.25">
      <c r="B1583" s="294">
        <f>'EVOX Top Level BOM'!B987</f>
        <v>0</v>
      </c>
      <c r="C1583" s="296">
        <f>'EVOX Top Level BOM'!C987</f>
        <v>0</v>
      </c>
      <c r="D1583" s="296">
        <f>'EVOX Top Level BOM'!D987</f>
        <v>0</v>
      </c>
      <c r="E1583" s="296">
        <f>'EVOX Top Level BOM'!E987</f>
        <v>0</v>
      </c>
      <c r="F1583" s="296">
        <f>'EVOX Top Level BOM'!F987</f>
        <v>0</v>
      </c>
      <c r="G1583" s="296">
        <f>'EVOX Top Level BOM'!G987</f>
        <v>0</v>
      </c>
      <c r="H1583" s="296">
        <f>'EVOX Top Level BOM'!H987</f>
        <v>0</v>
      </c>
      <c r="I1583" s="294">
        <f>'EVOX Top Level BOM'!J987</f>
        <v>0</v>
      </c>
      <c r="J1583" s="294">
        <f>'EVOX Top Level BOM'!K987</f>
        <v>0</v>
      </c>
    </row>
    <row r="1584" spans="2:10" x14ac:dyDescent="0.25">
      <c r="B1584" s="294">
        <f>'EVOX Top Level BOM'!B988</f>
        <v>0</v>
      </c>
      <c r="C1584" s="296">
        <f>'EVOX Top Level BOM'!C988</f>
        <v>0</v>
      </c>
      <c r="D1584" s="296">
        <f>'EVOX Top Level BOM'!D988</f>
        <v>0</v>
      </c>
      <c r="E1584" s="296">
        <f>'EVOX Top Level BOM'!E988</f>
        <v>0</v>
      </c>
      <c r="F1584" s="296">
        <f>'EVOX Top Level BOM'!F988</f>
        <v>0</v>
      </c>
      <c r="G1584" s="296">
        <f>'EVOX Top Level BOM'!G988</f>
        <v>0</v>
      </c>
      <c r="H1584" s="296">
        <f>'EVOX Top Level BOM'!H988</f>
        <v>0</v>
      </c>
      <c r="I1584" s="294">
        <f>'EVOX Top Level BOM'!J988</f>
        <v>0</v>
      </c>
      <c r="J1584" s="294">
        <f>'EVOX Top Level BOM'!K988</f>
        <v>0</v>
      </c>
    </row>
    <row r="1585" spans="2:10" x14ac:dyDescent="0.25">
      <c r="B1585" s="294">
        <f>'EVOX Top Level BOM'!B989</f>
        <v>0</v>
      </c>
      <c r="C1585" s="296">
        <f>'EVOX Top Level BOM'!C989</f>
        <v>0</v>
      </c>
      <c r="D1585" s="296">
        <f>'EVOX Top Level BOM'!D989</f>
        <v>0</v>
      </c>
      <c r="E1585" s="296">
        <f>'EVOX Top Level BOM'!E989</f>
        <v>0</v>
      </c>
      <c r="F1585" s="296">
        <f>'EVOX Top Level BOM'!F989</f>
        <v>0</v>
      </c>
      <c r="G1585" s="296">
        <f>'EVOX Top Level BOM'!G989</f>
        <v>0</v>
      </c>
      <c r="H1585" s="296">
        <f>'EVOX Top Level BOM'!H989</f>
        <v>0</v>
      </c>
      <c r="I1585" s="294">
        <f>'EVOX Top Level BOM'!J989</f>
        <v>0</v>
      </c>
      <c r="J1585" s="294">
        <f>'EVOX Top Level BOM'!K989</f>
        <v>0</v>
      </c>
    </row>
    <row r="1586" spans="2:10" x14ac:dyDescent="0.25">
      <c r="B1586" s="294">
        <f>'EVOX Top Level BOM'!B990</f>
        <v>0</v>
      </c>
      <c r="C1586" s="296">
        <f>'EVOX Top Level BOM'!C990</f>
        <v>0</v>
      </c>
      <c r="D1586" s="296">
        <f>'EVOX Top Level BOM'!D990</f>
        <v>0</v>
      </c>
      <c r="E1586" s="296">
        <f>'EVOX Top Level BOM'!E990</f>
        <v>0</v>
      </c>
      <c r="F1586" s="296">
        <f>'EVOX Top Level BOM'!F990</f>
        <v>0</v>
      </c>
      <c r="G1586" s="296">
        <f>'EVOX Top Level BOM'!G990</f>
        <v>0</v>
      </c>
      <c r="H1586" s="296">
        <f>'EVOX Top Level BOM'!H990</f>
        <v>0</v>
      </c>
      <c r="I1586" s="294">
        <f>'EVOX Top Level BOM'!J990</f>
        <v>0</v>
      </c>
      <c r="J1586" s="294">
        <f>'EVOX Top Level BOM'!K990</f>
        <v>0</v>
      </c>
    </row>
    <row r="1587" spans="2:10" x14ac:dyDescent="0.25">
      <c r="B1587" s="294">
        <f>'EVOX Top Level BOM'!B991</f>
        <v>0</v>
      </c>
      <c r="C1587" s="296">
        <f>'EVOX Top Level BOM'!C991</f>
        <v>0</v>
      </c>
      <c r="D1587" s="296">
        <f>'EVOX Top Level BOM'!D991</f>
        <v>0</v>
      </c>
      <c r="E1587" s="296">
        <f>'EVOX Top Level BOM'!E991</f>
        <v>0</v>
      </c>
      <c r="F1587" s="296">
        <f>'EVOX Top Level BOM'!F991</f>
        <v>0</v>
      </c>
      <c r="G1587" s="296">
        <f>'EVOX Top Level BOM'!G991</f>
        <v>0</v>
      </c>
      <c r="H1587" s="296">
        <f>'EVOX Top Level BOM'!H991</f>
        <v>0</v>
      </c>
      <c r="I1587" s="294">
        <f>'EVOX Top Level BOM'!J991</f>
        <v>0</v>
      </c>
      <c r="J1587" s="294">
        <f>'EVOX Top Level BOM'!K991</f>
        <v>0</v>
      </c>
    </row>
    <row r="1588" spans="2:10" x14ac:dyDescent="0.25">
      <c r="B1588" s="294">
        <f>'EVOX Top Level BOM'!B992</f>
        <v>0</v>
      </c>
      <c r="C1588" s="296">
        <f>'EVOX Top Level BOM'!C992</f>
        <v>0</v>
      </c>
      <c r="D1588" s="296">
        <f>'EVOX Top Level BOM'!D992</f>
        <v>0</v>
      </c>
      <c r="E1588" s="296">
        <f>'EVOX Top Level BOM'!E992</f>
        <v>0</v>
      </c>
      <c r="F1588" s="296">
        <f>'EVOX Top Level BOM'!F992</f>
        <v>0</v>
      </c>
      <c r="G1588" s="296">
        <f>'EVOX Top Level BOM'!G992</f>
        <v>0</v>
      </c>
      <c r="H1588" s="296">
        <f>'EVOX Top Level BOM'!H992</f>
        <v>0</v>
      </c>
      <c r="I1588" s="294">
        <f>'EVOX Top Level BOM'!J992</f>
        <v>0</v>
      </c>
      <c r="J1588" s="294">
        <f>'EVOX Top Level BOM'!K992</f>
        <v>0</v>
      </c>
    </row>
    <row r="1589" spans="2:10" x14ac:dyDescent="0.25">
      <c r="B1589" s="294">
        <f>'EVOX Top Level BOM'!B993</f>
        <v>0</v>
      </c>
      <c r="C1589" s="296">
        <f>'EVOX Top Level BOM'!C993</f>
        <v>0</v>
      </c>
      <c r="D1589" s="296">
        <f>'EVOX Top Level BOM'!D993</f>
        <v>0</v>
      </c>
      <c r="E1589" s="296">
        <f>'EVOX Top Level BOM'!E993</f>
        <v>0</v>
      </c>
      <c r="F1589" s="296">
        <f>'EVOX Top Level BOM'!F993</f>
        <v>0</v>
      </c>
      <c r="G1589" s="296">
        <f>'EVOX Top Level BOM'!G993</f>
        <v>0</v>
      </c>
      <c r="H1589" s="296">
        <f>'EVOX Top Level BOM'!H993</f>
        <v>0</v>
      </c>
      <c r="I1589" s="294">
        <f>'EVOX Top Level BOM'!J993</f>
        <v>0</v>
      </c>
      <c r="J1589" s="294">
        <f>'EVOX Top Level BOM'!K993</f>
        <v>0</v>
      </c>
    </row>
    <row r="1590" spans="2:10" x14ac:dyDescent="0.25">
      <c r="B1590" s="294">
        <f>'EVOX Top Level BOM'!B994</f>
        <v>0</v>
      </c>
      <c r="C1590" s="296">
        <f>'EVOX Top Level BOM'!C994</f>
        <v>0</v>
      </c>
      <c r="D1590" s="296">
        <f>'EVOX Top Level BOM'!D994</f>
        <v>0</v>
      </c>
      <c r="E1590" s="296">
        <f>'EVOX Top Level BOM'!E994</f>
        <v>0</v>
      </c>
      <c r="F1590" s="296">
        <f>'EVOX Top Level BOM'!F994</f>
        <v>0</v>
      </c>
      <c r="G1590" s="296">
        <f>'EVOX Top Level BOM'!G994</f>
        <v>0</v>
      </c>
      <c r="H1590" s="296">
        <f>'EVOX Top Level BOM'!H994</f>
        <v>0</v>
      </c>
      <c r="I1590" s="294">
        <f>'EVOX Top Level BOM'!J994</f>
        <v>0</v>
      </c>
      <c r="J1590" s="294">
        <f>'EVOX Top Level BOM'!K994</f>
        <v>0</v>
      </c>
    </row>
    <row r="1591" spans="2:10" x14ac:dyDescent="0.25">
      <c r="B1591" s="294">
        <f>'EVOX Top Level BOM'!B995</f>
        <v>0</v>
      </c>
      <c r="C1591" s="296">
        <f>'EVOX Top Level BOM'!C995</f>
        <v>0</v>
      </c>
      <c r="D1591" s="296">
        <f>'EVOX Top Level BOM'!D995</f>
        <v>0</v>
      </c>
      <c r="E1591" s="296">
        <f>'EVOX Top Level BOM'!E995</f>
        <v>0</v>
      </c>
      <c r="F1591" s="296">
        <f>'EVOX Top Level BOM'!F995</f>
        <v>0</v>
      </c>
      <c r="G1591" s="296">
        <f>'EVOX Top Level BOM'!G995</f>
        <v>0</v>
      </c>
      <c r="H1591" s="296">
        <f>'EVOX Top Level BOM'!H995</f>
        <v>0</v>
      </c>
      <c r="I1591" s="294">
        <f>'EVOX Top Level BOM'!J995</f>
        <v>0</v>
      </c>
      <c r="J1591" s="294">
        <f>'EVOX Top Level BOM'!K995</f>
        <v>0</v>
      </c>
    </row>
    <row r="1592" spans="2:10" x14ac:dyDescent="0.25">
      <c r="B1592" s="294">
        <f>'EVOX Top Level BOM'!B996</f>
        <v>0</v>
      </c>
      <c r="C1592" s="296">
        <f>'EVOX Top Level BOM'!C996</f>
        <v>0</v>
      </c>
      <c r="D1592" s="296">
        <f>'EVOX Top Level BOM'!D996</f>
        <v>0</v>
      </c>
      <c r="E1592" s="296">
        <f>'EVOX Top Level BOM'!E996</f>
        <v>0</v>
      </c>
      <c r="F1592" s="296">
        <f>'EVOX Top Level BOM'!F996</f>
        <v>0</v>
      </c>
      <c r="G1592" s="296">
        <f>'EVOX Top Level BOM'!G996</f>
        <v>0</v>
      </c>
      <c r="H1592" s="296">
        <f>'EVOX Top Level BOM'!H996</f>
        <v>0</v>
      </c>
      <c r="I1592" s="294">
        <f>'EVOX Top Level BOM'!J996</f>
        <v>0</v>
      </c>
      <c r="J1592" s="294">
        <f>'EVOX Top Level BOM'!K996</f>
        <v>0</v>
      </c>
    </row>
    <row r="1593" spans="2:10" x14ac:dyDescent="0.25">
      <c r="B1593" s="294">
        <f>'EVOX Top Level BOM'!B997</f>
        <v>0</v>
      </c>
      <c r="C1593" s="296">
        <f>'EVOX Top Level BOM'!C997</f>
        <v>0</v>
      </c>
      <c r="D1593" s="296">
        <f>'EVOX Top Level BOM'!D997</f>
        <v>0</v>
      </c>
      <c r="E1593" s="296">
        <f>'EVOX Top Level BOM'!E997</f>
        <v>0</v>
      </c>
      <c r="F1593" s="296">
        <f>'EVOX Top Level BOM'!F997</f>
        <v>0</v>
      </c>
      <c r="G1593" s="296">
        <f>'EVOX Top Level BOM'!G997</f>
        <v>0</v>
      </c>
      <c r="H1593" s="296">
        <f>'EVOX Top Level BOM'!H997</f>
        <v>0</v>
      </c>
      <c r="I1593" s="294">
        <f>'EVOX Top Level BOM'!J997</f>
        <v>0</v>
      </c>
      <c r="J1593" s="294">
        <f>'EVOX Top Level BOM'!K997</f>
        <v>0</v>
      </c>
    </row>
    <row r="1594" spans="2:10" x14ac:dyDescent="0.25">
      <c r="B1594" s="294">
        <f>'EVOX Top Level BOM'!B998</f>
        <v>0</v>
      </c>
      <c r="C1594" s="296">
        <f>'EVOX Top Level BOM'!C998</f>
        <v>0</v>
      </c>
      <c r="D1594" s="296">
        <f>'EVOX Top Level BOM'!D998</f>
        <v>0</v>
      </c>
      <c r="E1594" s="296">
        <f>'EVOX Top Level BOM'!E998</f>
        <v>0</v>
      </c>
      <c r="F1594" s="296">
        <f>'EVOX Top Level BOM'!F998</f>
        <v>0</v>
      </c>
      <c r="G1594" s="296">
        <f>'EVOX Top Level BOM'!G998</f>
        <v>0</v>
      </c>
      <c r="H1594" s="296">
        <f>'EVOX Top Level BOM'!H998</f>
        <v>0</v>
      </c>
      <c r="I1594" s="294">
        <f>'EVOX Top Level BOM'!J998</f>
        <v>0</v>
      </c>
      <c r="J1594" s="294">
        <f>'EVOX Top Level BOM'!K998</f>
        <v>0</v>
      </c>
    </row>
    <row r="1595" spans="2:10" x14ac:dyDescent="0.25">
      <c r="B1595" s="294">
        <f>'EVOX Top Level BOM'!B999</f>
        <v>0</v>
      </c>
      <c r="C1595" s="296">
        <f>'EVOX Top Level BOM'!C999</f>
        <v>0</v>
      </c>
      <c r="D1595" s="296">
        <f>'EVOX Top Level BOM'!D999</f>
        <v>0</v>
      </c>
      <c r="E1595" s="296">
        <f>'EVOX Top Level BOM'!E999</f>
        <v>0</v>
      </c>
      <c r="F1595" s="296">
        <f>'EVOX Top Level BOM'!F999</f>
        <v>0</v>
      </c>
      <c r="G1595" s="296">
        <f>'EVOX Top Level BOM'!G999</f>
        <v>0</v>
      </c>
      <c r="H1595" s="296">
        <f>'EVOX Top Level BOM'!H999</f>
        <v>0</v>
      </c>
      <c r="I1595" s="294">
        <f>'EVOX Top Level BOM'!J999</f>
        <v>0</v>
      </c>
      <c r="J1595" s="294">
        <f>'EVOX Top Level BOM'!K999</f>
        <v>0</v>
      </c>
    </row>
    <row r="1596" spans="2:10" x14ac:dyDescent="0.25">
      <c r="B1596" s="294">
        <f>'EVOX Top Level BOM'!B1000</f>
        <v>0</v>
      </c>
      <c r="C1596" s="296">
        <f>'EVOX Top Level BOM'!C1000</f>
        <v>0</v>
      </c>
      <c r="D1596" s="296">
        <f>'EVOX Top Level BOM'!D1000</f>
        <v>0</v>
      </c>
      <c r="E1596" s="296">
        <f>'EVOX Top Level BOM'!E1000</f>
        <v>0</v>
      </c>
      <c r="F1596" s="296">
        <f>'EVOX Top Level BOM'!F1000</f>
        <v>0</v>
      </c>
      <c r="G1596" s="296">
        <f>'EVOX Top Level BOM'!G1000</f>
        <v>0</v>
      </c>
      <c r="H1596" s="296">
        <f>'EVOX Top Level BOM'!H1000</f>
        <v>0</v>
      </c>
      <c r="I1596" s="294">
        <f>'EVOX Top Level BOM'!J1000</f>
        <v>0</v>
      </c>
      <c r="J1596" s="294">
        <f>'EVOX Top Level BOM'!K1000</f>
        <v>0</v>
      </c>
    </row>
    <row r="1597" spans="2:10" x14ac:dyDescent="0.25">
      <c r="B1597" s="294">
        <f>'EVOX Top Level BOM'!B1001</f>
        <v>0</v>
      </c>
      <c r="C1597" s="296">
        <f>'EVOX Top Level BOM'!C1001</f>
        <v>0</v>
      </c>
      <c r="D1597" s="296">
        <f>'EVOX Top Level BOM'!D1001</f>
        <v>0</v>
      </c>
      <c r="E1597" s="296">
        <f>'EVOX Top Level BOM'!E1001</f>
        <v>0</v>
      </c>
      <c r="F1597" s="296">
        <f>'EVOX Top Level BOM'!F1001</f>
        <v>0</v>
      </c>
      <c r="G1597" s="296">
        <f>'EVOX Top Level BOM'!G1001</f>
        <v>0</v>
      </c>
      <c r="H1597" s="296">
        <f>'EVOX Top Level BOM'!H1001</f>
        <v>0</v>
      </c>
      <c r="I1597" s="294">
        <f>'EVOX Top Level BOM'!J1001</f>
        <v>0</v>
      </c>
      <c r="J1597" s="294">
        <f>'EVOX Top Level BOM'!K1001</f>
        <v>0</v>
      </c>
    </row>
    <row r="1598" spans="2:10" x14ac:dyDescent="0.25">
      <c r="B1598" s="294">
        <f>'EVOX Top Level BOM'!B1002</f>
        <v>0</v>
      </c>
      <c r="C1598" s="296">
        <f>'EVOX Top Level BOM'!C1002</f>
        <v>0</v>
      </c>
      <c r="D1598" s="296">
        <f>'EVOX Top Level BOM'!D1002</f>
        <v>0</v>
      </c>
      <c r="E1598" s="296">
        <f>'EVOX Top Level BOM'!E1002</f>
        <v>0</v>
      </c>
      <c r="F1598" s="296">
        <f>'EVOX Top Level BOM'!F1002</f>
        <v>0</v>
      </c>
      <c r="G1598" s="296">
        <f>'EVOX Top Level BOM'!G1002</f>
        <v>0</v>
      </c>
      <c r="H1598" s="296">
        <f>'EVOX Top Level BOM'!H1002</f>
        <v>0</v>
      </c>
      <c r="I1598" s="294">
        <f>'EVOX Top Level BOM'!J1002</f>
        <v>0</v>
      </c>
      <c r="J1598" s="294">
        <f>'EVOX Top Level BOM'!K1002</f>
        <v>0</v>
      </c>
    </row>
    <row r="1599" spans="2:10" x14ac:dyDescent="0.25">
      <c r="B1599" s="294">
        <f>'EVOX Top Level BOM'!B1003</f>
        <v>0</v>
      </c>
      <c r="C1599" s="296">
        <f>'EVOX Top Level BOM'!C1003</f>
        <v>0</v>
      </c>
      <c r="D1599" s="296">
        <f>'EVOX Top Level BOM'!D1003</f>
        <v>0</v>
      </c>
      <c r="E1599" s="296">
        <f>'EVOX Top Level BOM'!E1003</f>
        <v>0</v>
      </c>
      <c r="F1599" s="296">
        <f>'EVOX Top Level BOM'!F1003</f>
        <v>0</v>
      </c>
      <c r="G1599" s="296">
        <f>'EVOX Top Level BOM'!G1003</f>
        <v>0</v>
      </c>
      <c r="H1599" s="296">
        <f>'EVOX Top Level BOM'!H1003</f>
        <v>0</v>
      </c>
      <c r="I1599" s="294">
        <f>'EVOX Top Level BOM'!J1003</f>
        <v>0</v>
      </c>
      <c r="J1599" s="294">
        <f>'EVOX Top Level BOM'!K1003</f>
        <v>0</v>
      </c>
    </row>
    <row r="1600" spans="2:10" x14ac:dyDescent="0.25">
      <c r="B1600" s="294">
        <f>'EVOX Top Level BOM'!B1004</f>
        <v>0</v>
      </c>
      <c r="C1600" s="296">
        <f>'EVOX Top Level BOM'!C1004</f>
        <v>0</v>
      </c>
      <c r="D1600" s="296">
        <f>'EVOX Top Level BOM'!D1004</f>
        <v>0</v>
      </c>
      <c r="E1600" s="296">
        <f>'EVOX Top Level BOM'!E1004</f>
        <v>0</v>
      </c>
      <c r="F1600" s="296">
        <f>'EVOX Top Level BOM'!F1004</f>
        <v>0</v>
      </c>
      <c r="G1600" s="296">
        <f>'EVOX Top Level BOM'!G1004</f>
        <v>0</v>
      </c>
      <c r="H1600" s="296">
        <f>'EVOX Top Level BOM'!H1004</f>
        <v>0</v>
      </c>
      <c r="I1600" s="294">
        <f>'EVOX Top Level BOM'!J1004</f>
        <v>0</v>
      </c>
      <c r="J1600" s="294">
        <f>'EVOX Top Level BOM'!K1004</f>
        <v>0</v>
      </c>
    </row>
    <row r="1601" spans="2:10" x14ac:dyDescent="0.25">
      <c r="B1601" s="294">
        <f>'EVOX Top Level BOM'!B1005</f>
        <v>0</v>
      </c>
      <c r="C1601" s="296">
        <f>'EVOX Top Level BOM'!C1005</f>
        <v>0</v>
      </c>
      <c r="D1601" s="296">
        <f>'EVOX Top Level BOM'!D1005</f>
        <v>0</v>
      </c>
      <c r="E1601" s="296">
        <f>'EVOX Top Level BOM'!E1005</f>
        <v>0</v>
      </c>
      <c r="F1601" s="296">
        <f>'EVOX Top Level BOM'!F1005</f>
        <v>0</v>
      </c>
      <c r="G1601" s="296">
        <f>'EVOX Top Level BOM'!G1005</f>
        <v>0</v>
      </c>
      <c r="H1601" s="296">
        <f>'EVOX Top Level BOM'!H1005</f>
        <v>0</v>
      </c>
      <c r="I1601" s="294">
        <f>'EVOX Top Level BOM'!J1005</f>
        <v>0</v>
      </c>
      <c r="J1601" s="294">
        <f>'EVOX Top Level BOM'!K1005</f>
        <v>0</v>
      </c>
    </row>
    <row r="1602" spans="2:10" x14ac:dyDescent="0.25">
      <c r="B1602" s="294">
        <f>'EVOX Top Level BOM'!B1006</f>
        <v>0</v>
      </c>
      <c r="C1602" s="296">
        <f>'EVOX Top Level BOM'!C1006</f>
        <v>0</v>
      </c>
      <c r="D1602" s="296">
        <f>'EVOX Top Level BOM'!D1006</f>
        <v>0</v>
      </c>
      <c r="E1602" s="296">
        <f>'EVOX Top Level BOM'!E1006</f>
        <v>0</v>
      </c>
      <c r="F1602" s="296">
        <f>'EVOX Top Level BOM'!F1006</f>
        <v>0</v>
      </c>
      <c r="G1602" s="296">
        <f>'EVOX Top Level BOM'!G1006</f>
        <v>0</v>
      </c>
      <c r="H1602" s="296">
        <f>'EVOX Top Level BOM'!H1006</f>
        <v>0</v>
      </c>
      <c r="I1602" s="294">
        <f>'EVOX Top Level BOM'!J1006</f>
        <v>0</v>
      </c>
      <c r="J1602" s="294">
        <f>'EVOX Top Level BOM'!K1006</f>
        <v>0</v>
      </c>
    </row>
    <row r="1603" spans="2:10" x14ac:dyDescent="0.25">
      <c r="B1603" s="294">
        <f>'EVOX Top Level BOM'!B1007</f>
        <v>0</v>
      </c>
      <c r="C1603" s="296">
        <f>'EVOX Top Level BOM'!C1007</f>
        <v>0</v>
      </c>
      <c r="D1603" s="296">
        <f>'EVOX Top Level BOM'!D1007</f>
        <v>0</v>
      </c>
      <c r="E1603" s="296">
        <f>'EVOX Top Level BOM'!E1007</f>
        <v>0</v>
      </c>
      <c r="F1603" s="296">
        <f>'EVOX Top Level BOM'!F1007</f>
        <v>0</v>
      </c>
      <c r="G1603" s="296">
        <f>'EVOX Top Level BOM'!G1007</f>
        <v>0</v>
      </c>
      <c r="H1603" s="296">
        <f>'EVOX Top Level BOM'!H1007</f>
        <v>0</v>
      </c>
      <c r="I1603" s="294">
        <f>'EVOX Top Level BOM'!J1007</f>
        <v>0</v>
      </c>
      <c r="J1603" s="294">
        <f>'EVOX Top Level BOM'!K1007</f>
        <v>0</v>
      </c>
    </row>
    <row r="1604" spans="2:10" x14ac:dyDescent="0.25">
      <c r="B1604" s="294">
        <f>'EVOX Top Level BOM'!B1008</f>
        <v>0</v>
      </c>
      <c r="C1604" s="296">
        <f>'EVOX Top Level BOM'!C1008</f>
        <v>0</v>
      </c>
      <c r="D1604" s="296">
        <f>'EVOX Top Level BOM'!D1008</f>
        <v>0</v>
      </c>
      <c r="E1604" s="296">
        <f>'EVOX Top Level BOM'!E1008</f>
        <v>0</v>
      </c>
      <c r="F1604" s="296">
        <f>'EVOX Top Level BOM'!F1008</f>
        <v>0</v>
      </c>
      <c r="G1604" s="296">
        <f>'EVOX Top Level BOM'!G1008</f>
        <v>0</v>
      </c>
      <c r="H1604" s="296">
        <f>'EVOX Top Level BOM'!H1008</f>
        <v>0</v>
      </c>
      <c r="I1604" s="294">
        <f>'EVOX Top Level BOM'!J1008</f>
        <v>0</v>
      </c>
      <c r="J1604" s="294">
        <f>'EVOX Top Level BOM'!K1008</f>
        <v>0</v>
      </c>
    </row>
    <row r="1605" spans="2:10" x14ac:dyDescent="0.25">
      <c r="B1605" s="294">
        <f>'EVOX Top Level BOM'!B1009</f>
        <v>0</v>
      </c>
      <c r="C1605" s="296">
        <f>'EVOX Top Level BOM'!C1009</f>
        <v>0</v>
      </c>
      <c r="D1605" s="296">
        <f>'EVOX Top Level BOM'!D1009</f>
        <v>0</v>
      </c>
      <c r="E1605" s="296">
        <f>'EVOX Top Level BOM'!E1009</f>
        <v>0</v>
      </c>
      <c r="F1605" s="296">
        <f>'EVOX Top Level BOM'!F1009</f>
        <v>0</v>
      </c>
      <c r="G1605" s="296">
        <f>'EVOX Top Level BOM'!G1009</f>
        <v>0</v>
      </c>
      <c r="H1605" s="296">
        <f>'EVOX Top Level BOM'!H1009</f>
        <v>0</v>
      </c>
      <c r="I1605" s="294">
        <f>'EVOX Top Level BOM'!J1009</f>
        <v>0</v>
      </c>
      <c r="J1605" s="294">
        <f>'EVOX Top Level BOM'!K1009</f>
        <v>0</v>
      </c>
    </row>
    <row r="1606" spans="2:10" x14ac:dyDescent="0.25">
      <c r="B1606" s="294">
        <f>'EVOX Top Level BOM'!B1010</f>
        <v>0</v>
      </c>
      <c r="C1606" s="296">
        <f>'EVOX Top Level BOM'!C1010</f>
        <v>0</v>
      </c>
      <c r="D1606" s="296">
        <f>'EVOX Top Level BOM'!D1010</f>
        <v>0</v>
      </c>
      <c r="E1606" s="296">
        <f>'EVOX Top Level BOM'!E1010</f>
        <v>0</v>
      </c>
      <c r="F1606" s="296">
        <f>'EVOX Top Level BOM'!F1010</f>
        <v>0</v>
      </c>
      <c r="G1606" s="296">
        <f>'EVOX Top Level BOM'!G1010</f>
        <v>0</v>
      </c>
      <c r="H1606" s="296">
        <f>'EVOX Top Level BOM'!H1010</f>
        <v>0</v>
      </c>
      <c r="I1606" s="294">
        <f>'EVOX Top Level BOM'!J1010</f>
        <v>0</v>
      </c>
      <c r="J1606" s="294">
        <f>'EVOX Top Level BOM'!K1010</f>
        <v>0</v>
      </c>
    </row>
    <row r="1607" spans="2:10" x14ac:dyDescent="0.25">
      <c r="B1607" s="294">
        <f>'EVOX Top Level BOM'!B1011</f>
        <v>0</v>
      </c>
      <c r="C1607" s="296">
        <f>'EVOX Top Level BOM'!C1011</f>
        <v>0</v>
      </c>
      <c r="D1607" s="296">
        <f>'EVOX Top Level BOM'!D1011</f>
        <v>0</v>
      </c>
      <c r="E1607" s="296">
        <f>'EVOX Top Level BOM'!E1011</f>
        <v>0</v>
      </c>
      <c r="F1607" s="296">
        <f>'EVOX Top Level BOM'!F1011</f>
        <v>0</v>
      </c>
      <c r="G1607" s="296">
        <f>'EVOX Top Level BOM'!G1011</f>
        <v>0</v>
      </c>
      <c r="H1607" s="296">
        <f>'EVOX Top Level BOM'!H1011</f>
        <v>0</v>
      </c>
      <c r="I1607" s="294">
        <f>'EVOX Top Level BOM'!J1011</f>
        <v>0</v>
      </c>
      <c r="J1607" s="294">
        <f>'EVOX Top Level BOM'!K1011</f>
        <v>0</v>
      </c>
    </row>
    <row r="1608" spans="2:10" x14ac:dyDescent="0.25">
      <c r="B1608" s="294">
        <f>'EVOX Top Level BOM'!B1012</f>
        <v>0</v>
      </c>
      <c r="C1608" s="296">
        <f>'EVOX Top Level BOM'!C1012</f>
        <v>0</v>
      </c>
      <c r="D1608" s="296">
        <f>'EVOX Top Level BOM'!D1012</f>
        <v>0</v>
      </c>
      <c r="E1608" s="296">
        <f>'EVOX Top Level BOM'!E1012</f>
        <v>0</v>
      </c>
      <c r="F1608" s="296">
        <f>'EVOX Top Level BOM'!F1012</f>
        <v>0</v>
      </c>
      <c r="G1608" s="296">
        <f>'EVOX Top Level BOM'!G1012</f>
        <v>0</v>
      </c>
      <c r="H1608" s="296">
        <f>'EVOX Top Level BOM'!H1012</f>
        <v>0</v>
      </c>
      <c r="I1608" s="294">
        <f>'EVOX Top Level BOM'!J1012</f>
        <v>0</v>
      </c>
      <c r="J1608" s="294">
        <f>'EVOX Top Level BOM'!K1012</f>
        <v>0</v>
      </c>
    </row>
    <row r="1609" spans="2:10" x14ac:dyDescent="0.25">
      <c r="B1609" s="294">
        <f>'EVOX Top Level BOM'!B1013</f>
        <v>0</v>
      </c>
      <c r="C1609" s="296">
        <f>'EVOX Top Level BOM'!C1013</f>
        <v>0</v>
      </c>
      <c r="D1609" s="296">
        <f>'EVOX Top Level BOM'!D1013</f>
        <v>0</v>
      </c>
      <c r="E1609" s="296">
        <f>'EVOX Top Level BOM'!E1013</f>
        <v>0</v>
      </c>
      <c r="F1609" s="296">
        <f>'EVOX Top Level BOM'!F1013</f>
        <v>0</v>
      </c>
      <c r="G1609" s="296">
        <f>'EVOX Top Level BOM'!G1013</f>
        <v>0</v>
      </c>
      <c r="H1609" s="296">
        <f>'EVOX Top Level BOM'!H1013</f>
        <v>0</v>
      </c>
      <c r="I1609" s="294">
        <f>'EVOX Top Level BOM'!J1013</f>
        <v>0</v>
      </c>
      <c r="J1609" s="294">
        <f>'EVOX Top Level BOM'!K1013</f>
        <v>0</v>
      </c>
    </row>
    <row r="1610" spans="2:10" x14ac:dyDescent="0.25">
      <c r="B1610" s="294">
        <f>'EVOX Top Level BOM'!B1014</f>
        <v>0</v>
      </c>
      <c r="C1610" s="296">
        <f>'EVOX Top Level BOM'!C1014</f>
        <v>0</v>
      </c>
      <c r="D1610" s="296">
        <f>'EVOX Top Level BOM'!D1014</f>
        <v>0</v>
      </c>
      <c r="E1610" s="296">
        <f>'EVOX Top Level BOM'!E1014</f>
        <v>0</v>
      </c>
      <c r="F1610" s="296">
        <f>'EVOX Top Level BOM'!F1014</f>
        <v>0</v>
      </c>
      <c r="G1610" s="296">
        <f>'EVOX Top Level BOM'!G1014</f>
        <v>0</v>
      </c>
      <c r="H1610" s="296">
        <f>'EVOX Top Level BOM'!H1014</f>
        <v>0</v>
      </c>
      <c r="I1610" s="294">
        <f>'EVOX Top Level BOM'!J1014</f>
        <v>0</v>
      </c>
      <c r="J1610" s="294">
        <f>'EVOX Top Level BOM'!K1014</f>
        <v>0</v>
      </c>
    </row>
    <row r="1611" spans="2:10" x14ac:dyDescent="0.25">
      <c r="B1611" s="294">
        <f>'EVOX Top Level BOM'!B1015</f>
        <v>0</v>
      </c>
      <c r="C1611" s="296">
        <f>'EVOX Top Level BOM'!C1015</f>
        <v>0</v>
      </c>
      <c r="D1611" s="296">
        <f>'EVOX Top Level BOM'!D1015</f>
        <v>0</v>
      </c>
      <c r="E1611" s="296">
        <f>'EVOX Top Level BOM'!E1015</f>
        <v>0</v>
      </c>
      <c r="F1611" s="296">
        <f>'EVOX Top Level BOM'!F1015</f>
        <v>0</v>
      </c>
      <c r="G1611" s="296">
        <f>'EVOX Top Level BOM'!G1015</f>
        <v>0</v>
      </c>
      <c r="H1611" s="296">
        <f>'EVOX Top Level BOM'!H1015</f>
        <v>0</v>
      </c>
      <c r="I1611" s="294">
        <f>'EVOX Top Level BOM'!J1015</f>
        <v>0</v>
      </c>
      <c r="J1611" s="294">
        <f>'EVOX Top Level BOM'!K1015</f>
        <v>0</v>
      </c>
    </row>
    <row r="1612" spans="2:10" x14ac:dyDescent="0.25">
      <c r="B1612" s="294">
        <f>'EVOX Top Level BOM'!B1016</f>
        <v>0</v>
      </c>
      <c r="C1612" s="296">
        <f>'EVOX Top Level BOM'!C1016</f>
        <v>0</v>
      </c>
      <c r="D1612" s="296">
        <f>'EVOX Top Level BOM'!D1016</f>
        <v>0</v>
      </c>
      <c r="E1612" s="296">
        <f>'EVOX Top Level BOM'!E1016</f>
        <v>0</v>
      </c>
      <c r="F1612" s="296">
        <f>'EVOX Top Level BOM'!F1016</f>
        <v>0</v>
      </c>
      <c r="G1612" s="296">
        <f>'EVOX Top Level BOM'!G1016</f>
        <v>0</v>
      </c>
      <c r="H1612" s="296">
        <f>'EVOX Top Level BOM'!H1016</f>
        <v>0</v>
      </c>
      <c r="I1612" s="294">
        <f>'EVOX Top Level BOM'!J1016</f>
        <v>0</v>
      </c>
      <c r="J1612" s="294">
        <f>'EVOX Top Level BOM'!K1016</f>
        <v>0</v>
      </c>
    </row>
    <row r="1613" spans="2:10" x14ac:dyDescent="0.25">
      <c r="B1613" s="294">
        <f>'EVOX Top Level BOM'!B1017</f>
        <v>0</v>
      </c>
      <c r="C1613" s="296">
        <f>'EVOX Top Level BOM'!C1017</f>
        <v>0</v>
      </c>
      <c r="D1613" s="296">
        <f>'EVOX Top Level BOM'!D1017</f>
        <v>0</v>
      </c>
      <c r="E1613" s="296">
        <f>'EVOX Top Level BOM'!E1017</f>
        <v>0</v>
      </c>
      <c r="F1613" s="296">
        <f>'EVOX Top Level BOM'!F1017</f>
        <v>0</v>
      </c>
      <c r="G1613" s="296">
        <f>'EVOX Top Level BOM'!G1017</f>
        <v>0</v>
      </c>
      <c r="H1613" s="296">
        <f>'EVOX Top Level BOM'!H1017</f>
        <v>0</v>
      </c>
      <c r="I1613" s="294">
        <f>'EVOX Top Level BOM'!J1017</f>
        <v>0</v>
      </c>
      <c r="J1613" s="294">
        <f>'EVOX Top Level BOM'!K1017</f>
        <v>0</v>
      </c>
    </row>
    <row r="1614" spans="2:10" x14ac:dyDescent="0.25">
      <c r="B1614" s="294">
        <f>'EVOX Top Level BOM'!B1018</f>
        <v>0</v>
      </c>
      <c r="C1614" s="296">
        <f>'EVOX Top Level BOM'!C1018</f>
        <v>0</v>
      </c>
      <c r="D1614" s="296">
        <f>'EVOX Top Level BOM'!D1018</f>
        <v>0</v>
      </c>
      <c r="E1614" s="296">
        <f>'EVOX Top Level BOM'!E1018</f>
        <v>0</v>
      </c>
      <c r="F1614" s="296">
        <f>'EVOX Top Level BOM'!F1018</f>
        <v>0</v>
      </c>
      <c r="G1614" s="296">
        <f>'EVOX Top Level BOM'!G1018</f>
        <v>0</v>
      </c>
      <c r="H1614" s="296">
        <f>'EVOX Top Level BOM'!H1018</f>
        <v>0</v>
      </c>
      <c r="I1614" s="294">
        <f>'EVOX Top Level BOM'!J1018</f>
        <v>0</v>
      </c>
      <c r="J1614" s="294">
        <f>'EVOX Top Level BOM'!K1018</f>
        <v>0</v>
      </c>
    </row>
    <row r="1615" spans="2:10" x14ac:dyDescent="0.25">
      <c r="B1615" s="294">
        <f>'EVOX Top Level BOM'!B1019</f>
        <v>0</v>
      </c>
      <c r="C1615" s="296">
        <f>'EVOX Top Level BOM'!C1019</f>
        <v>0</v>
      </c>
      <c r="D1615" s="296">
        <f>'EVOX Top Level BOM'!D1019</f>
        <v>0</v>
      </c>
      <c r="E1615" s="296">
        <f>'EVOX Top Level BOM'!E1019</f>
        <v>0</v>
      </c>
      <c r="F1615" s="296">
        <f>'EVOX Top Level BOM'!F1019</f>
        <v>0</v>
      </c>
      <c r="G1615" s="296">
        <f>'EVOX Top Level BOM'!G1019</f>
        <v>0</v>
      </c>
      <c r="H1615" s="296">
        <f>'EVOX Top Level BOM'!H1019</f>
        <v>0</v>
      </c>
      <c r="I1615" s="294">
        <f>'EVOX Top Level BOM'!J1019</f>
        <v>0</v>
      </c>
      <c r="J1615" s="294">
        <f>'EVOX Top Level BOM'!K1019</f>
        <v>0</v>
      </c>
    </row>
    <row r="1616" spans="2:10" x14ac:dyDescent="0.25">
      <c r="B1616" s="294">
        <f>'EVOX Top Level BOM'!B1020</f>
        <v>0</v>
      </c>
      <c r="C1616" s="296">
        <f>'EVOX Top Level BOM'!C1020</f>
        <v>0</v>
      </c>
      <c r="D1616" s="296">
        <f>'EVOX Top Level BOM'!D1020</f>
        <v>0</v>
      </c>
      <c r="E1616" s="296">
        <f>'EVOX Top Level BOM'!E1020</f>
        <v>0</v>
      </c>
      <c r="F1616" s="296">
        <f>'EVOX Top Level BOM'!F1020</f>
        <v>0</v>
      </c>
      <c r="G1616" s="296">
        <f>'EVOX Top Level BOM'!G1020</f>
        <v>0</v>
      </c>
      <c r="H1616" s="296">
        <f>'EVOX Top Level BOM'!H1020</f>
        <v>0</v>
      </c>
      <c r="I1616" s="294">
        <f>'EVOX Top Level BOM'!J1020</f>
        <v>0</v>
      </c>
      <c r="J1616" s="294">
        <f>'EVOX Top Level BOM'!K1020</f>
        <v>0</v>
      </c>
    </row>
    <row r="1617" spans="2:10" x14ac:dyDescent="0.25">
      <c r="B1617" s="294">
        <f>'EVOX Top Level BOM'!B1021</f>
        <v>0</v>
      </c>
      <c r="C1617" s="296">
        <f>'EVOX Top Level BOM'!C1021</f>
        <v>0</v>
      </c>
      <c r="D1617" s="296">
        <f>'EVOX Top Level BOM'!D1021</f>
        <v>0</v>
      </c>
      <c r="E1617" s="296">
        <f>'EVOX Top Level BOM'!E1021</f>
        <v>0</v>
      </c>
      <c r="F1617" s="296">
        <f>'EVOX Top Level BOM'!F1021</f>
        <v>0</v>
      </c>
      <c r="G1617" s="296">
        <f>'EVOX Top Level BOM'!G1021</f>
        <v>0</v>
      </c>
      <c r="H1617" s="296">
        <f>'EVOX Top Level BOM'!H1021</f>
        <v>0</v>
      </c>
      <c r="I1617" s="294">
        <f>'EVOX Top Level BOM'!J1021</f>
        <v>0</v>
      </c>
      <c r="J1617" s="294">
        <f>'EVOX Top Level BOM'!K1021</f>
        <v>0</v>
      </c>
    </row>
    <row r="1618" spans="2:10" x14ac:dyDescent="0.25">
      <c r="B1618" s="294">
        <f>'EVOX Top Level BOM'!B1022</f>
        <v>0</v>
      </c>
      <c r="C1618" s="296">
        <f>'EVOX Top Level BOM'!C1022</f>
        <v>0</v>
      </c>
      <c r="D1618" s="296">
        <f>'EVOX Top Level BOM'!D1022</f>
        <v>0</v>
      </c>
      <c r="E1618" s="296">
        <f>'EVOX Top Level BOM'!E1022</f>
        <v>0</v>
      </c>
      <c r="F1618" s="296">
        <f>'EVOX Top Level BOM'!F1022</f>
        <v>0</v>
      </c>
      <c r="G1618" s="296">
        <f>'EVOX Top Level BOM'!G1022</f>
        <v>0</v>
      </c>
      <c r="H1618" s="296">
        <f>'EVOX Top Level BOM'!H1022</f>
        <v>0</v>
      </c>
      <c r="I1618" s="294">
        <f>'EVOX Top Level BOM'!J1022</f>
        <v>0</v>
      </c>
      <c r="J1618" s="294">
        <f>'EVOX Top Level BOM'!K1022</f>
        <v>0</v>
      </c>
    </row>
    <row r="1619" spans="2:10" x14ac:dyDescent="0.25">
      <c r="B1619" s="294">
        <f>'EVOX Top Level BOM'!B1023</f>
        <v>0</v>
      </c>
      <c r="C1619" s="296">
        <f>'EVOX Top Level BOM'!C1023</f>
        <v>0</v>
      </c>
      <c r="D1619" s="296">
        <f>'EVOX Top Level BOM'!D1023</f>
        <v>0</v>
      </c>
      <c r="E1619" s="296">
        <f>'EVOX Top Level BOM'!E1023</f>
        <v>0</v>
      </c>
      <c r="F1619" s="296">
        <f>'EVOX Top Level BOM'!F1023</f>
        <v>0</v>
      </c>
      <c r="G1619" s="296">
        <f>'EVOX Top Level BOM'!G1023</f>
        <v>0</v>
      </c>
      <c r="H1619" s="296">
        <f>'EVOX Top Level BOM'!H1023</f>
        <v>0</v>
      </c>
      <c r="I1619" s="294">
        <f>'EVOX Top Level BOM'!J1023</f>
        <v>0</v>
      </c>
      <c r="J1619" s="294">
        <f>'EVOX Top Level BOM'!K1023</f>
        <v>0</v>
      </c>
    </row>
    <row r="1620" spans="2:10" x14ac:dyDescent="0.25">
      <c r="B1620" s="294">
        <f>'EVOX Top Level BOM'!B1024</f>
        <v>0</v>
      </c>
      <c r="C1620" s="296">
        <f>'EVOX Top Level BOM'!C1024</f>
        <v>0</v>
      </c>
      <c r="D1620" s="296">
        <f>'EVOX Top Level BOM'!D1024</f>
        <v>0</v>
      </c>
      <c r="E1620" s="296">
        <f>'EVOX Top Level BOM'!E1024</f>
        <v>0</v>
      </c>
      <c r="F1620" s="296">
        <f>'EVOX Top Level BOM'!F1024</f>
        <v>0</v>
      </c>
      <c r="G1620" s="296">
        <f>'EVOX Top Level BOM'!G1024</f>
        <v>0</v>
      </c>
      <c r="H1620" s="296">
        <f>'EVOX Top Level BOM'!H1024</f>
        <v>0</v>
      </c>
      <c r="I1620" s="294">
        <f>'EVOX Top Level BOM'!J1024</f>
        <v>0</v>
      </c>
      <c r="J1620" s="294">
        <f>'EVOX Top Level BOM'!K1024</f>
        <v>0</v>
      </c>
    </row>
    <row r="1621" spans="2:10" x14ac:dyDescent="0.25">
      <c r="B1621" s="294">
        <f>'EVOX Top Level BOM'!B1025</f>
        <v>0</v>
      </c>
      <c r="C1621" s="296">
        <f>'EVOX Top Level BOM'!C1025</f>
        <v>0</v>
      </c>
      <c r="D1621" s="296">
        <f>'EVOX Top Level BOM'!D1025</f>
        <v>0</v>
      </c>
      <c r="E1621" s="296">
        <f>'EVOX Top Level BOM'!E1025</f>
        <v>0</v>
      </c>
      <c r="F1621" s="296">
        <f>'EVOX Top Level BOM'!F1025</f>
        <v>0</v>
      </c>
      <c r="G1621" s="296">
        <f>'EVOX Top Level BOM'!G1025</f>
        <v>0</v>
      </c>
      <c r="H1621" s="296">
        <f>'EVOX Top Level BOM'!H1025</f>
        <v>0</v>
      </c>
      <c r="I1621" s="294">
        <f>'EVOX Top Level BOM'!J1025</f>
        <v>0</v>
      </c>
      <c r="J1621" s="294">
        <f>'EVOX Top Level BOM'!K1025</f>
        <v>0</v>
      </c>
    </row>
    <row r="1622" spans="2:10" x14ac:dyDescent="0.25">
      <c r="B1622" s="294">
        <f>'EVOX Top Level BOM'!B1026</f>
        <v>0</v>
      </c>
      <c r="C1622" s="296">
        <f>'EVOX Top Level BOM'!C1026</f>
        <v>0</v>
      </c>
      <c r="D1622" s="296">
        <f>'EVOX Top Level BOM'!D1026</f>
        <v>0</v>
      </c>
      <c r="E1622" s="296">
        <f>'EVOX Top Level BOM'!E1026</f>
        <v>0</v>
      </c>
      <c r="F1622" s="296">
        <f>'EVOX Top Level BOM'!F1026</f>
        <v>0</v>
      </c>
      <c r="G1622" s="296">
        <f>'EVOX Top Level BOM'!G1026</f>
        <v>0</v>
      </c>
      <c r="H1622" s="296">
        <f>'EVOX Top Level BOM'!H1026</f>
        <v>0</v>
      </c>
      <c r="I1622" s="294">
        <f>'EVOX Top Level BOM'!J1026</f>
        <v>0</v>
      </c>
      <c r="J1622" s="294">
        <f>'EVOX Top Level BOM'!K1026</f>
        <v>0</v>
      </c>
    </row>
    <row r="1623" spans="2:10" x14ac:dyDescent="0.25">
      <c r="B1623" s="294">
        <f>'EVOX Top Level BOM'!B1027</f>
        <v>0</v>
      </c>
      <c r="C1623" s="296">
        <f>'EVOX Top Level BOM'!C1027</f>
        <v>0</v>
      </c>
      <c r="D1623" s="296">
        <f>'EVOX Top Level BOM'!D1027</f>
        <v>0</v>
      </c>
      <c r="E1623" s="296">
        <f>'EVOX Top Level BOM'!E1027</f>
        <v>0</v>
      </c>
      <c r="F1623" s="296">
        <f>'EVOX Top Level BOM'!F1027</f>
        <v>0</v>
      </c>
      <c r="G1623" s="296">
        <f>'EVOX Top Level BOM'!G1027</f>
        <v>0</v>
      </c>
      <c r="H1623" s="296">
        <f>'EVOX Top Level BOM'!H1027</f>
        <v>0</v>
      </c>
      <c r="I1623" s="294">
        <f>'EVOX Top Level BOM'!J1027</f>
        <v>0</v>
      </c>
      <c r="J1623" s="294">
        <f>'EVOX Top Level BOM'!K1027</f>
        <v>0</v>
      </c>
    </row>
    <row r="1624" spans="2:10" x14ac:dyDescent="0.25">
      <c r="B1624" s="294">
        <f>'EVOX Top Level BOM'!B1028</f>
        <v>0</v>
      </c>
      <c r="C1624" s="296">
        <f>'EVOX Top Level BOM'!C1028</f>
        <v>0</v>
      </c>
      <c r="D1624" s="296">
        <f>'EVOX Top Level BOM'!D1028</f>
        <v>0</v>
      </c>
      <c r="E1624" s="296">
        <f>'EVOX Top Level BOM'!E1028</f>
        <v>0</v>
      </c>
      <c r="F1624" s="296">
        <f>'EVOX Top Level BOM'!F1028</f>
        <v>0</v>
      </c>
      <c r="G1624" s="296">
        <f>'EVOX Top Level BOM'!G1028</f>
        <v>0</v>
      </c>
      <c r="H1624" s="296">
        <f>'EVOX Top Level BOM'!H1028</f>
        <v>0</v>
      </c>
      <c r="I1624" s="294">
        <f>'EVOX Top Level BOM'!J1028</f>
        <v>0</v>
      </c>
      <c r="J1624" s="294">
        <f>'EVOX Top Level BOM'!K1028</f>
        <v>0</v>
      </c>
    </row>
    <row r="1625" spans="2:10" x14ac:dyDescent="0.25">
      <c r="B1625" s="294">
        <f>'EVOX Top Level BOM'!B1029</f>
        <v>0</v>
      </c>
      <c r="C1625" s="296">
        <f>'EVOX Top Level BOM'!C1029</f>
        <v>0</v>
      </c>
      <c r="D1625" s="296">
        <f>'EVOX Top Level BOM'!D1029</f>
        <v>0</v>
      </c>
      <c r="E1625" s="296">
        <f>'EVOX Top Level BOM'!E1029</f>
        <v>0</v>
      </c>
      <c r="F1625" s="296">
        <f>'EVOX Top Level BOM'!F1029</f>
        <v>0</v>
      </c>
      <c r="G1625" s="296">
        <f>'EVOX Top Level BOM'!G1029</f>
        <v>0</v>
      </c>
      <c r="H1625" s="296">
        <f>'EVOX Top Level BOM'!H1029</f>
        <v>0</v>
      </c>
      <c r="I1625" s="294">
        <f>'EVOX Top Level BOM'!J1029</f>
        <v>0</v>
      </c>
      <c r="J1625" s="294">
        <f>'EVOX Top Level BOM'!K1029</f>
        <v>0</v>
      </c>
    </row>
    <row r="1626" spans="2:10" x14ac:dyDescent="0.25">
      <c r="B1626" s="294">
        <f>'EVOX Top Level BOM'!B1030</f>
        <v>0</v>
      </c>
      <c r="C1626" s="296">
        <f>'EVOX Top Level BOM'!C1030</f>
        <v>0</v>
      </c>
      <c r="D1626" s="296">
        <f>'EVOX Top Level BOM'!D1030</f>
        <v>0</v>
      </c>
      <c r="E1626" s="296">
        <f>'EVOX Top Level BOM'!E1030</f>
        <v>0</v>
      </c>
      <c r="F1626" s="296">
        <f>'EVOX Top Level BOM'!F1030</f>
        <v>0</v>
      </c>
      <c r="G1626" s="296">
        <f>'EVOX Top Level BOM'!G1030</f>
        <v>0</v>
      </c>
      <c r="H1626" s="296">
        <f>'EVOX Top Level BOM'!H1030</f>
        <v>0</v>
      </c>
      <c r="I1626" s="294">
        <f>'EVOX Top Level BOM'!J1030</f>
        <v>0</v>
      </c>
      <c r="J1626" s="294">
        <f>'EVOX Top Level BOM'!K1030</f>
        <v>0</v>
      </c>
    </row>
    <row r="1627" spans="2:10" x14ac:dyDescent="0.25">
      <c r="B1627" s="294">
        <f>'EVOX Top Level BOM'!B1031</f>
        <v>0</v>
      </c>
      <c r="C1627" s="296">
        <f>'EVOX Top Level BOM'!C1031</f>
        <v>0</v>
      </c>
      <c r="D1627" s="296">
        <f>'EVOX Top Level BOM'!D1031</f>
        <v>0</v>
      </c>
      <c r="E1627" s="296">
        <f>'EVOX Top Level BOM'!E1031</f>
        <v>0</v>
      </c>
      <c r="F1627" s="296">
        <f>'EVOX Top Level BOM'!F1031</f>
        <v>0</v>
      </c>
      <c r="G1627" s="296">
        <f>'EVOX Top Level BOM'!G1031</f>
        <v>0</v>
      </c>
      <c r="H1627" s="296">
        <f>'EVOX Top Level BOM'!H1031</f>
        <v>0</v>
      </c>
      <c r="I1627" s="294">
        <f>'EVOX Top Level BOM'!J1031</f>
        <v>0</v>
      </c>
      <c r="J1627" s="294">
        <f>'EVOX Top Level BOM'!K1031</f>
        <v>0</v>
      </c>
    </row>
    <row r="1628" spans="2:10" x14ac:dyDescent="0.25">
      <c r="B1628" s="294">
        <f>'EVOX Top Level BOM'!B1032</f>
        <v>0</v>
      </c>
      <c r="C1628" s="296">
        <f>'EVOX Top Level BOM'!C1032</f>
        <v>0</v>
      </c>
      <c r="D1628" s="296">
        <f>'EVOX Top Level BOM'!D1032</f>
        <v>0</v>
      </c>
      <c r="E1628" s="296">
        <f>'EVOX Top Level BOM'!E1032</f>
        <v>0</v>
      </c>
      <c r="F1628" s="296">
        <f>'EVOX Top Level BOM'!F1032</f>
        <v>0</v>
      </c>
      <c r="G1628" s="296">
        <f>'EVOX Top Level BOM'!G1032</f>
        <v>0</v>
      </c>
      <c r="H1628" s="296">
        <f>'EVOX Top Level BOM'!H1032</f>
        <v>0</v>
      </c>
      <c r="I1628" s="294">
        <f>'EVOX Top Level BOM'!J1032</f>
        <v>0</v>
      </c>
      <c r="J1628" s="294">
        <f>'EVOX Top Level BOM'!K1032</f>
        <v>0</v>
      </c>
    </row>
    <row r="1629" spans="2:10" x14ac:dyDescent="0.25">
      <c r="B1629" s="294">
        <f>'EVOX Top Level BOM'!B1033</f>
        <v>0</v>
      </c>
      <c r="C1629" s="296">
        <f>'EVOX Top Level BOM'!C1033</f>
        <v>0</v>
      </c>
      <c r="D1629" s="296">
        <f>'EVOX Top Level BOM'!D1033</f>
        <v>0</v>
      </c>
      <c r="E1629" s="296">
        <f>'EVOX Top Level BOM'!E1033</f>
        <v>0</v>
      </c>
      <c r="F1629" s="296">
        <f>'EVOX Top Level BOM'!F1033</f>
        <v>0</v>
      </c>
      <c r="G1629" s="296">
        <f>'EVOX Top Level BOM'!G1033</f>
        <v>0</v>
      </c>
      <c r="H1629" s="296">
        <f>'EVOX Top Level BOM'!H1033</f>
        <v>0</v>
      </c>
      <c r="I1629" s="294">
        <f>'EVOX Top Level BOM'!J1033</f>
        <v>0</v>
      </c>
      <c r="J1629" s="294">
        <f>'EVOX Top Level BOM'!K1033</f>
        <v>0</v>
      </c>
    </row>
    <row r="1630" spans="2:10" x14ac:dyDescent="0.25">
      <c r="B1630" s="294">
        <f>'EVOX Top Level BOM'!B1034</f>
        <v>0</v>
      </c>
      <c r="C1630" s="296">
        <f>'EVOX Top Level BOM'!C1034</f>
        <v>0</v>
      </c>
      <c r="D1630" s="296">
        <f>'EVOX Top Level BOM'!D1034</f>
        <v>0</v>
      </c>
      <c r="E1630" s="296">
        <f>'EVOX Top Level BOM'!E1034</f>
        <v>0</v>
      </c>
      <c r="F1630" s="296">
        <f>'EVOX Top Level BOM'!F1034</f>
        <v>0</v>
      </c>
      <c r="G1630" s="296">
        <f>'EVOX Top Level BOM'!G1034</f>
        <v>0</v>
      </c>
      <c r="H1630" s="296">
        <f>'EVOX Top Level BOM'!H1034</f>
        <v>0</v>
      </c>
      <c r="I1630" s="294">
        <f>'EVOX Top Level BOM'!J1034</f>
        <v>0</v>
      </c>
      <c r="J1630" s="294">
        <f>'EVOX Top Level BOM'!K1034</f>
        <v>0</v>
      </c>
    </row>
    <row r="1631" spans="2:10" x14ac:dyDescent="0.25">
      <c r="B1631" s="294">
        <f>'EVOX Top Level BOM'!B1035</f>
        <v>0</v>
      </c>
      <c r="C1631" s="296">
        <f>'EVOX Top Level BOM'!C1035</f>
        <v>0</v>
      </c>
      <c r="D1631" s="296">
        <f>'EVOX Top Level BOM'!D1035</f>
        <v>0</v>
      </c>
      <c r="E1631" s="296">
        <f>'EVOX Top Level BOM'!E1035</f>
        <v>0</v>
      </c>
      <c r="F1631" s="296">
        <f>'EVOX Top Level BOM'!F1035</f>
        <v>0</v>
      </c>
      <c r="G1631" s="296">
        <f>'EVOX Top Level BOM'!G1035</f>
        <v>0</v>
      </c>
      <c r="H1631" s="296">
        <f>'EVOX Top Level BOM'!H1035</f>
        <v>0</v>
      </c>
      <c r="I1631" s="294">
        <f>'EVOX Top Level BOM'!J1035</f>
        <v>0</v>
      </c>
      <c r="J1631" s="294">
        <f>'EVOX Top Level BOM'!K1035</f>
        <v>0</v>
      </c>
    </row>
    <row r="1632" spans="2:10" x14ac:dyDescent="0.25">
      <c r="B1632" s="294">
        <f>'EVOX Top Level BOM'!B1036</f>
        <v>0</v>
      </c>
      <c r="C1632" s="296">
        <f>'EVOX Top Level BOM'!C1036</f>
        <v>0</v>
      </c>
      <c r="D1632" s="296">
        <f>'EVOX Top Level BOM'!D1036</f>
        <v>0</v>
      </c>
      <c r="E1632" s="296">
        <f>'EVOX Top Level BOM'!E1036</f>
        <v>0</v>
      </c>
      <c r="F1632" s="296">
        <f>'EVOX Top Level BOM'!F1036</f>
        <v>0</v>
      </c>
      <c r="G1632" s="296">
        <f>'EVOX Top Level BOM'!G1036</f>
        <v>0</v>
      </c>
      <c r="H1632" s="296">
        <f>'EVOX Top Level BOM'!H1036</f>
        <v>0</v>
      </c>
      <c r="I1632" s="294">
        <f>'EVOX Top Level BOM'!J1036</f>
        <v>0</v>
      </c>
      <c r="J1632" s="294">
        <f>'EVOX Top Level BOM'!K1036</f>
        <v>0</v>
      </c>
    </row>
    <row r="1633" spans="2:10" x14ac:dyDescent="0.25">
      <c r="B1633" s="294">
        <f>'EVOX Top Level BOM'!B1037</f>
        <v>0</v>
      </c>
      <c r="C1633" s="296">
        <f>'EVOX Top Level BOM'!C1037</f>
        <v>0</v>
      </c>
      <c r="D1633" s="296">
        <f>'EVOX Top Level BOM'!D1037</f>
        <v>0</v>
      </c>
      <c r="E1633" s="296">
        <f>'EVOX Top Level BOM'!E1037</f>
        <v>0</v>
      </c>
      <c r="F1633" s="296">
        <f>'EVOX Top Level BOM'!F1037</f>
        <v>0</v>
      </c>
      <c r="G1633" s="296">
        <f>'EVOX Top Level BOM'!G1037</f>
        <v>0</v>
      </c>
      <c r="H1633" s="296">
        <f>'EVOX Top Level BOM'!H1037</f>
        <v>0</v>
      </c>
      <c r="I1633" s="294">
        <f>'EVOX Top Level BOM'!J1037</f>
        <v>0</v>
      </c>
      <c r="J1633" s="294">
        <f>'EVOX Top Level BOM'!K1037</f>
        <v>0</v>
      </c>
    </row>
    <row r="1634" spans="2:10" x14ac:dyDescent="0.25">
      <c r="B1634" s="294">
        <f>'EVOX Top Level BOM'!B1038</f>
        <v>0</v>
      </c>
      <c r="C1634" s="296">
        <f>'EVOX Top Level BOM'!C1038</f>
        <v>0</v>
      </c>
      <c r="D1634" s="296">
        <f>'EVOX Top Level BOM'!D1038</f>
        <v>0</v>
      </c>
      <c r="E1634" s="296">
        <f>'EVOX Top Level BOM'!E1038</f>
        <v>0</v>
      </c>
      <c r="F1634" s="296">
        <f>'EVOX Top Level BOM'!F1038</f>
        <v>0</v>
      </c>
      <c r="G1634" s="296">
        <f>'EVOX Top Level BOM'!G1038</f>
        <v>0</v>
      </c>
      <c r="H1634" s="296">
        <f>'EVOX Top Level BOM'!H1038</f>
        <v>0</v>
      </c>
      <c r="I1634" s="294">
        <f>'EVOX Top Level BOM'!J1038</f>
        <v>0</v>
      </c>
      <c r="J1634" s="294">
        <f>'EVOX Top Level BOM'!K1038</f>
        <v>0</v>
      </c>
    </row>
    <row r="1635" spans="2:10" x14ac:dyDescent="0.25">
      <c r="B1635" s="294">
        <f>'EVOX Top Level BOM'!B1039</f>
        <v>0</v>
      </c>
      <c r="C1635" s="296">
        <f>'EVOX Top Level BOM'!C1039</f>
        <v>0</v>
      </c>
      <c r="D1635" s="296">
        <f>'EVOX Top Level BOM'!D1039</f>
        <v>0</v>
      </c>
      <c r="E1635" s="296">
        <f>'EVOX Top Level BOM'!E1039</f>
        <v>0</v>
      </c>
      <c r="F1635" s="296">
        <f>'EVOX Top Level BOM'!F1039</f>
        <v>0</v>
      </c>
      <c r="G1635" s="296">
        <f>'EVOX Top Level BOM'!G1039</f>
        <v>0</v>
      </c>
      <c r="H1635" s="296">
        <f>'EVOX Top Level BOM'!H1039</f>
        <v>0</v>
      </c>
      <c r="I1635" s="294">
        <f>'EVOX Top Level BOM'!J1039</f>
        <v>0</v>
      </c>
      <c r="J1635" s="294">
        <f>'EVOX Top Level BOM'!K1039</f>
        <v>0</v>
      </c>
    </row>
    <row r="1636" spans="2:10" x14ac:dyDescent="0.25">
      <c r="B1636" s="294">
        <f>'EVOX Top Level BOM'!B1040</f>
        <v>0</v>
      </c>
      <c r="C1636" s="296">
        <f>'EVOX Top Level BOM'!C1040</f>
        <v>0</v>
      </c>
      <c r="D1636" s="296">
        <f>'EVOX Top Level BOM'!D1040</f>
        <v>0</v>
      </c>
      <c r="E1636" s="296">
        <f>'EVOX Top Level BOM'!E1040</f>
        <v>0</v>
      </c>
      <c r="F1636" s="296">
        <f>'EVOX Top Level BOM'!F1040</f>
        <v>0</v>
      </c>
      <c r="G1636" s="296">
        <f>'EVOX Top Level BOM'!G1040</f>
        <v>0</v>
      </c>
      <c r="H1636" s="296">
        <f>'EVOX Top Level BOM'!H1040</f>
        <v>0</v>
      </c>
      <c r="I1636" s="294">
        <f>'EVOX Top Level BOM'!J1040</f>
        <v>0</v>
      </c>
      <c r="J1636" s="294">
        <f>'EVOX Top Level BOM'!K1040</f>
        <v>0</v>
      </c>
    </row>
    <row r="1637" spans="2:10" x14ac:dyDescent="0.25">
      <c r="B1637" s="294">
        <f>'EVOX Top Level BOM'!B1041</f>
        <v>0</v>
      </c>
      <c r="C1637" s="296">
        <f>'EVOX Top Level BOM'!C1041</f>
        <v>0</v>
      </c>
      <c r="D1637" s="296">
        <f>'EVOX Top Level BOM'!D1041</f>
        <v>0</v>
      </c>
      <c r="E1637" s="296">
        <f>'EVOX Top Level BOM'!E1041</f>
        <v>0</v>
      </c>
      <c r="F1637" s="296">
        <f>'EVOX Top Level BOM'!F1041</f>
        <v>0</v>
      </c>
      <c r="G1637" s="296">
        <f>'EVOX Top Level BOM'!G1041</f>
        <v>0</v>
      </c>
      <c r="H1637" s="296">
        <f>'EVOX Top Level BOM'!H1041</f>
        <v>0</v>
      </c>
      <c r="I1637" s="294">
        <f>'EVOX Top Level BOM'!J1041</f>
        <v>0</v>
      </c>
      <c r="J1637" s="294">
        <f>'EVOX Top Level BOM'!K1041</f>
        <v>0</v>
      </c>
    </row>
    <row r="1638" spans="2:10" x14ac:dyDescent="0.25">
      <c r="B1638" s="294">
        <f>'EVOX Top Level BOM'!B1042</f>
        <v>0</v>
      </c>
      <c r="C1638" s="296">
        <f>'EVOX Top Level BOM'!C1042</f>
        <v>0</v>
      </c>
      <c r="D1638" s="296">
        <f>'EVOX Top Level BOM'!D1042</f>
        <v>0</v>
      </c>
      <c r="E1638" s="296">
        <f>'EVOX Top Level BOM'!E1042</f>
        <v>0</v>
      </c>
      <c r="F1638" s="296">
        <f>'EVOX Top Level BOM'!F1042</f>
        <v>0</v>
      </c>
      <c r="G1638" s="296">
        <f>'EVOX Top Level BOM'!G1042</f>
        <v>0</v>
      </c>
      <c r="H1638" s="296">
        <f>'EVOX Top Level BOM'!H1042</f>
        <v>0</v>
      </c>
      <c r="I1638" s="294">
        <f>'EVOX Top Level BOM'!J1042</f>
        <v>0</v>
      </c>
      <c r="J1638" s="294">
        <f>'EVOX Top Level BOM'!K1042</f>
        <v>0</v>
      </c>
    </row>
    <row r="1639" spans="2:10" x14ac:dyDescent="0.25">
      <c r="B1639" s="294">
        <f>'EVOX Top Level BOM'!B1043</f>
        <v>0</v>
      </c>
      <c r="C1639" s="296">
        <f>'EVOX Top Level BOM'!C1043</f>
        <v>0</v>
      </c>
      <c r="D1639" s="296">
        <f>'EVOX Top Level BOM'!D1043</f>
        <v>0</v>
      </c>
      <c r="E1639" s="296">
        <f>'EVOX Top Level BOM'!E1043</f>
        <v>0</v>
      </c>
      <c r="F1639" s="296">
        <f>'EVOX Top Level BOM'!F1043</f>
        <v>0</v>
      </c>
      <c r="G1639" s="296">
        <f>'EVOX Top Level BOM'!G1043</f>
        <v>0</v>
      </c>
      <c r="H1639" s="296">
        <f>'EVOX Top Level BOM'!H1043</f>
        <v>0</v>
      </c>
      <c r="I1639" s="294">
        <f>'EVOX Top Level BOM'!J1043</f>
        <v>0</v>
      </c>
      <c r="J1639" s="294">
        <f>'EVOX Top Level BOM'!K1043</f>
        <v>0</v>
      </c>
    </row>
    <row r="1640" spans="2:10" x14ac:dyDescent="0.25">
      <c r="B1640" s="294">
        <f>'EVOX Top Level BOM'!B1044</f>
        <v>0</v>
      </c>
      <c r="C1640" s="296">
        <f>'EVOX Top Level BOM'!C1044</f>
        <v>0</v>
      </c>
      <c r="D1640" s="296">
        <f>'EVOX Top Level BOM'!D1044</f>
        <v>0</v>
      </c>
      <c r="E1640" s="296">
        <f>'EVOX Top Level BOM'!E1044</f>
        <v>0</v>
      </c>
      <c r="F1640" s="296">
        <f>'EVOX Top Level BOM'!F1044</f>
        <v>0</v>
      </c>
      <c r="G1640" s="296">
        <f>'EVOX Top Level BOM'!G1044</f>
        <v>0</v>
      </c>
      <c r="H1640" s="296">
        <f>'EVOX Top Level BOM'!H1044</f>
        <v>0</v>
      </c>
      <c r="I1640" s="294">
        <f>'EVOX Top Level BOM'!J1044</f>
        <v>0</v>
      </c>
      <c r="J1640" s="294">
        <f>'EVOX Top Level BOM'!K1044</f>
        <v>0</v>
      </c>
    </row>
    <row r="1641" spans="2:10" x14ac:dyDescent="0.25">
      <c r="B1641" s="294">
        <f>'EVOX Top Level BOM'!B1045</f>
        <v>0</v>
      </c>
      <c r="C1641" s="296">
        <f>'EVOX Top Level BOM'!C1045</f>
        <v>0</v>
      </c>
      <c r="D1641" s="296">
        <f>'EVOX Top Level BOM'!D1045</f>
        <v>0</v>
      </c>
      <c r="E1641" s="296">
        <f>'EVOX Top Level BOM'!E1045</f>
        <v>0</v>
      </c>
      <c r="F1641" s="296">
        <f>'EVOX Top Level BOM'!F1045</f>
        <v>0</v>
      </c>
      <c r="G1641" s="296">
        <f>'EVOX Top Level BOM'!G1045</f>
        <v>0</v>
      </c>
      <c r="H1641" s="296">
        <f>'EVOX Top Level BOM'!H1045</f>
        <v>0</v>
      </c>
      <c r="I1641" s="294">
        <f>'EVOX Top Level BOM'!J1045</f>
        <v>0</v>
      </c>
      <c r="J1641" s="294">
        <f>'EVOX Top Level BOM'!K1045</f>
        <v>0</v>
      </c>
    </row>
    <row r="1642" spans="2:10" x14ac:dyDescent="0.25">
      <c r="B1642" s="294">
        <f>'EVOX Top Level BOM'!B1046</f>
        <v>0</v>
      </c>
      <c r="C1642" s="296">
        <f>'EVOX Top Level BOM'!C1046</f>
        <v>0</v>
      </c>
      <c r="D1642" s="296">
        <f>'EVOX Top Level BOM'!D1046</f>
        <v>0</v>
      </c>
      <c r="E1642" s="296">
        <f>'EVOX Top Level BOM'!E1046</f>
        <v>0</v>
      </c>
      <c r="F1642" s="296">
        <f>'EVOX Top Level BOM'!F1046</f>
        <v>0</v>
      </c>
      <c r="G1642" s="296">
        <f>'EVOX Top Level BOM'!G1046</f>
        <v>0</v>
      </c>
      <c r="H1642" s="296">
        <f>'EVOX Top Level BOM'!H1046</f>
        <v>0</v>
      </c>
      <c r="I1642" s="294">
        <f>'EVOX Top Level BOM'!J1046</f>
        <v>0</v>
      </c>
      <c r="J1642" s="294">
        <f>'EVOX Top Level BOM'!K1046</f>
        <v>0</v>
      </c>
    </row>
    <row r="1643" spans="2:10" x14ac:dyDescent="0.25">
      <c r="B1643" s="294">
        <f>'EVOX Top Level BOM'!B1047</f>
        <v>0</v>
      </c>
      <c r="C1643" s="296">
        <f>'EVOX Top Level BOM'!C1047</f>
        <v>0</v>
      </c>
      <c r="D1643" s="296">
        <f>'EVOX Top Level BOM'!D1047</f>
        <v>0</v>
      </c>
      <c r="E1643" s="296">
        <f>'EVOX Top Level BOM'!E1047</f>
        <v>0</v>
      </c>
      <c r="F1643" s="296">
        <f>'EVOX Top Level BOM'!F1047</f>
        <v>0</v>
      </c>
      <c r="G1643" s="296">
        <f>'EVOX Top Level BOM'!G1047</f>
        <v>0</v>
      </c>
      <c r="H1643" s="296">
        <f>'EVOX Top Level BOM'!H1047</f>
        <v>0</v>
      </c>
      <c r="I1643" s="294">
        <f>'EVOX Top Level BOM'!J1047</f>
        <v>0</v>
      </c>
      <c r="J1643" s="294">
        <f>'EVOX Top Level BOM'!K1047</f>
        <v>0</v>
      </c>
    </row>
    <row r="1644" spans="2:10" x14ac:dyDescent="0.25">
      <c r="B1644" s="294">
        <f>'EVOX Top Level BOM'!B1048</f>
        <v>0</v>
      </c>
      <c r="C1644" s="296">
        <f>'EVOX Top Level BOM'!C1048</f>
        <v>0</v>
      </c>
      <c r="D1644" s="296">
        <f>'EVOX Top Level BOM'!D1048</f>
        <v>0</v>
      </c>
      <c r="E1644" s="296">
        <f>'EVOX Top Level BOM'!E1048</f>
        <v>0</v>
      </c>
      <c r="F1644" s="296">
        <f>'EVOX Top Level BOM'!F1048</f>
        <v>0</v>
      </c>
      <c r="G1644" s="296">
        <f>'EVOX Top Level BOM'!G1048</f>
        <v>0</v>
      </c>
      <c r="H1644" s="296">
        <f>'EVOX Top Level BOM'!H1048</f>
        <v>0</v>
      </c>
      <c r="I1644" s="294">
        <f>'EVOX Top Level BOM'!J1048</f>
        <v>0</v>
      </c>
      <c r="J1644" s="294">
        <f>'EVOX Top Level BOM'!K1048</f>
        <v>0</v>
      </c>
    </row>
    <row r="1645" spans="2:10" x14ac:dyDescent="0.25">
      <c r="B1645" s="294">
        <f>'EVOX Top Level BOM'!B1049</f>
        <v>0</v>
      </c>
      <c r="C1645" s="296">
        <f>'EVOX Top Level BOM'!C1049</f>
        <v>0</v>
      </c>
      <c r="D1645" s="296">
        <f>'EVOX Top Level BOM'!D1049</f>
        <v>0</v>
      </c>
      <c r="E1645" s="296">
        <f>'EVOX Top Level BOM'!E1049</f>
        <v>0</v>
      </c>
      <c r="F1645" s="296">
        <f>'EVOX Top Level BOM'!F1049</f>
        <v>0</v>
      </c>
      <c r="G1645" s="296">
        <f>'EVOX Top Level BOM'!G1049</f>
        <v>0</v>
      </c>
      <c r="H1645" s="296">
        <f>'EVOX Top Level BOM'!H1049</f>
        <v>0</v>
      </c>
      <c r="I1645" s="294">
        <f>'EVOX Top Level BOM'!J1049</f>
        <v>0</v>
      </c>
      <c r="J1645" s="294">
        <f>'EVOX Top Level BOM'!K1049</f>
        <v>0</v>
      </c>
    </row>
    <row r="1646" spans="2:10" x14ac:dyDescent="0.25">
      <c r="B1646" s="294">
        <f>'EVOX Top Level BOM'!B1050</f>
        <v>0</v>
      </c>
      <c r="C1646" s="296">
        <f>'EVOX Top Level BOM'!C1050</f>
        <v>0</v>
      </c>
      <c r="D1646" s="296">
        <f>'EVOX Top Level BOM'!D1050</f>
        <v>0</v>
      </c>
      <c r="E1646" s="296">
        <f>'EVOX Top Level BOM'!E1050</f>
        <v>0</v>
      </c>
      <c r="F1646" s="296">
        <f>'EVOX Top Level BOM'!F1050</f>
        <v>0</v>
      </c>
      <c r="G1646" s="296">
        <f>'EVOX Top Level BOM'!G1050</f>
        <v>0</v>
      </c>
      <c r="H1646" s="296">
        <f>'EVOX Top Level BOM'!H1050</f>
        <v>0</v>
      </c>
      <c r="I1646" s="294">
        <f>'EVOX Top Level BOM'!J1050</f>
        <v>0</v>
      </c>
      <c r="J1646" s="294">
        <f>'EVOX Top Level BOM'!K1050</f>
        <v>0</v>
      </c>
    </row>
    <row r="1647" spans="2:10" x14ac:dyDescent="0.25">
      <c r="B1647" s="294">
        <f>'EVOX Top Level BOM'!B1051</f>
        <v>0</v>
      </c>
      <c r="C1647" s="296">
        <f>'EVOX Top Level BOM'!C1051</f>
        <v>0</v>
      </c>
      <c r="D1647" s="296">
        <f>'EVOX Top Level BOM'!D1051</f>
        <v>0</v>
      </c>
      <c r="E1647" s="296">
        <f>'EVOX Top Level BOM'!E1051</f>
        <v>0</v>
      </c>
      <c r="F1647" s="296">
        <f>'EVOX Top Level BOM'!F1051</f>
        <v>0</v>
      </c>
      <c r="G1647" s="296">
        <f>'EVOX Top Level BOM'!G1051</f>
        <v>0</v>
      </c>
      <c r="H1647" s="296">
        <f>'EVOX Top Level BOM'!H1051</f>
        <v>0</v>
      </c>
      <c r="I1647" s="294">
        <f>'EVOX Top Level BOM'!J1051</f>
        <v>0</v>
      </c>
      <c r="J1647" s="294">
        <f>'EVOX Top Level BOM'!K1051</f>
        <v>0</v>
      </c>
    </row>
    <row r="1648" spans="2:10" x14ac:dyDescent="0.25">
      <c r="B1648" s="294">
        <f>'EVOX Top Level BOM'!B1052</f>
        <v>0</v>
      </c>
      <c r="C1648" s="296">
        <f>'EVOX Top Level BOM'!C1052</f>
        <v>0</v>
      </c>
      <c r="D1648" s="296">
        <f>'EVOX Top Level BOM'!D1052</f>
        <v>0</v>
      </c>
      <c r="E1648" s="296">
        <f>'EVOX Top Level BOM'!E1052</f>
        <v>0</v>
      </c>
      <c r="F1648" s="296">
        <f>'EVOX Top Level BOM'!F1052</f>
        <v>0</v>
      </c>
      <c r="G1648" s="296">
        <f>'EVOX Top Level BOM'!G1052</f>
        <v>0</v>
      </c>
      <c r="H1648" s="296">
        <f>'EVOX Top Level BOM'!H1052</f>
        <v>0</v>
      </c>
      <c r="I1648" s="294">
        <f>'EVOX Top Level BOM'!J1052</f>
        <v>0</v>
      </c>
      <c r="J1648" s="294">
        <f>'EVOX Top Level BOM'!K1052</f>
        <v>0</v>
      </c>
    </row>
    <row r="1649" spans="2:10" x14ac:dyDescent="0.25">
      <c r="B1649" s="294">
        <f>'EVOX Top Level BOM'!B1053</f>
        <v>0</v>
      </c>
      <c r="C1649" s="296">
        <f>'EVOX Top Level BOM'!C1053</f>
        <v>0</v>
      </c>
      <c r="D1649" s="296">
        <f>'EVOX Top Level BOM'!D1053</f>
        <v>0</v>
      </c>
      <c r="E1649" s="296">
        <f>'EVOX Top Level BOM'!E1053</f>
        <v>0</v>
      </c>
      <c r="F1649" s="296">
        <f>'EVOX Top Level BOM'!F1053</f>
        <v>0</v>
      </c>
      <c r="G1649" s="296">
        <f>'EVOX Top Level BOM'!G1053</f>
        <v>0</v>
      </c>
      <c r="H1649" s="296">
        <f>'EVOX Top Level BOM'!H1053</f>
        <v>0</v>
      </c>
      <c r="I1649" s="294">
        <f>'EVOX Top Level BOM'!J1053</f>
        <v>0</v>
      </c>
      <c r="J1649" s="294">
        <f>'EVOX Top Level BOM'!K1053</f>
        <v>0</v>
      </c>
    </row>
    <row r="1650" spans="2:10" x14ac:dyDescent="0.25">
      <c r="B1650" s="294">
        <f>'EVOX Top Level BOM'!B1054</f>
        <v>0</v>
      </c>
      <c r="C1650" s="296">
        <f>'EVOX Top Level BOM'!C1054</f>
        <v>0</v>
      </c>
      <c r="D1650" s="296">
        <f>'EVOX Top Level BOM'!D1054</f>
        <v>0</v>
      </c>
      <c r="E1650" s="296">
        <f>'EVOX Top Level BOM'!E1054</f>
        <v>0</v>
      </c>
      <c r="F1650" s="296">
        <f>'EVOX Top Level BOM'!F1054</f>
        <v>0</v>
      </c>
      <c r="G1650" s="296">
        <f>'EVOX Top Level BOM'!G1054</f>
        <v>0</v>
      </c>
      <c r="H1650" s="296">
        <f>'EVOX Top Level BOM'!H1054</f>
        <v>0</v>
      </c>
      <c r="I1650" s="294">
        <f>'EVOX Top Level BOM'!J1054</f>
        <v>0</v>
      </c>
      <c r="J1650" s="294">
        <f>'EVOX Top Level BOM'!K1054</f>
        <v>0</v>
      </c>
    </row>
    <row r="1651" spans="2:10" x14ac:dyDescent="0.25">
      <c r="B1651" s="294">
        <f>'EVOX Top Level BOM'!B1055</f>
        <v>0</v>
      </c>
      <c r="C1651" s="296">
        <f>'EVOX Top Level BOM'!C1055</f>
        <v>0</v>
      </c>
      <c r="D1651" s="296">
        <f>'EVOX Top Level BOM'!D1055</f>
        <v>0</v>
      </c>
      <c r="E1651" s="296">
        <f>'EVOX Top Level BOM'!E1055</f>
        <v>0</v>
      </c>
      <c r="F1651" s="296">
        <f>'EVOX Top Level BOM'!F1055</f>
        <v>0</v>
      </c>
      <c r="G1651" s="296">
        <f>'EVOX Top Level BOM'!G1055</f>
        <v>0</v>
      </c>
      <c r="H1651" s="296">
        <f>'EVOX Top Level BOM'!H1055</f>
        <v>0</v>
      </c>
      <c r="I1651" s="294">
        <f>'EVOX Top Level BOM'!J1055</f>
        <v>0</v>
      </c>
      <c r="J1651" s="294">
        <f>'EVOX Top Level BOM'!K1055</f>
        <v>0</v>
      </c>
    </row>
    <row r="1652" spans="2:10" x14ac:dyDescent="0.25">
      <c r="B1652" s="294">
        <f>'EVOX Top Level BOM'!B1056</f>
        <v>0</v>
      </c>
      <c r="C1652" s="296">
        <f>'EVOX Top Level BOM'!C1056</f>
        <v>0</v>
      </c>
      <c r="D1652" s="296">
        <f>'EVOX Top Level BOM'!D1056</f>
        <v>0</v>
      </c>
      <c r="E1652" s="296">
        <f>'EVOX Top Level BOM'!E1056</f>
        <v>0</v>
      </c>
      <c r="F1652" s="296">
        <f>'EVOX Top Level BOM'!F1056</f>
        <v>0</v>
      </c>
      <c r="G1652" s="296">
        <f>'EVOX Top Level BOM'!G1056</f>
        <v>0</v>
      </c>
      <c r="H1652" s="296">
        <f>'EVOX Top Level BOM'!H1056</f>
        <v>0</v>
      </c>
      <c r="I1652" s="294">
        <f>'EVOX Top Level BOM'!J1056</f>
        <v>0</v>
      </c>
      <c r="J1652" s="294">
        <f>'EVOX Top Level BOM'!K1056</f>
        <v>0</v>
      </c>
    </row>
    <row r="1653" spans="2:10" x14ac:dyDescent="0.25">
      <c r="B1653" s="294">
        <f>'EVOX Top Level BOM'!B1057</f>
        <v>0</v>
      </c>
      <c r="C1653" s="296">
        <f>'EVOX Top Level BOM'!C1057</f>
        <v>0</v>
      </c>
      <c r="D1653" s="296">
        <f>'EVOX Top Level BOM'!D1057</f>
        <v>0</v>
      </c>
      <c r="E1653" s="296">
        <f>'EVOX Top Level BOM'!E1057</f>
        <v>0</v>
      </c>
      <c r="F1653" s="296">
        <f>'EVOX Top Level BOM'!F1057</f>
        <v>0</v>
      </c>
      <c r="G1653" s="296">
        <f>'EVOX Top Level BOM'!G1057</f>
        <v>0</v>
      </c>
      <c r="H1653" s="296">
        <f>'EVOX Top Level BOM'!H1057</f>
        <v>0</v>
      </c>
      <c r="I1653" s="294">
        <f>'EVOX Top Level BOM'!J1057</f>
        <v>0</v>
      </c>
      <c r="J1653" s="294">
        <f>'EVOX Top Level BOM'!K1057</f>
        <v>0</v>
      </c>
    </row>
    <row r="1654" spans="2:10" x14ac:dyDescent="0.25">
      <c r="B1654" s="294">
        <f>'EVOX Top Level BOM'!B1058</f>
        <v>0</v>
      </c>
      <c r="C1654" s="296">
        <f>'EVOX Top Level BOM'!C1058</f>
        <v>0</v>
      </c>
      <c r="D1654" s="296">
        <f>'EVOX Top Level BOM'!D1058</f>
        <v>0</v>
      </c>
      <c r="E1654" s="296">
        <f>'EVOX Top Level BOM'!E1058</f>
        <v>0</v>
      </c>
      <c r="F1654" s="296">
        <f>'EVOX Top Level BOM'!F1058</f>
        <v>0</v>
      </c>
      <c r="G1654" s="296">
        <f>'EVOX Top Level BOM'!G1058</f>
        <v>0</v>
      </c>
      <c r="H1654" s="296">
        <f>'EVOX Top Level BOM'!H1058</f>
        <v>0</v>
      </c>
      <c r="I1654" s="294">
        <f>'EVOX Top Level BOM'!J1058</f>
        <v>0</v>
      </c>
      <c r="J1654" s="294">
        <f>'EVOX Top Level BOM'!K1058</f>
        <v>0</v>
      </c>
    </row>
    <row r="1655" spans="2:10" x14ac:dyDescent="0.25">
      <c r="B1655" s="294">
        <f>'EVOX Top Level BOM'!B1059</f>
        <v>0</v>
      </c>
      <c r="C1655" s="296">
        <f>'EVOX Top Level BOM'!C1059</f>
        <v>0</v>
      </c>
      <c r="D1655" s="296">
        <f>'EVOX Top Level BOM'!D1059</f>
        <v>0</v>
      </c>
      <c r="E1655" s="296">
        <f>'EVOX Top Level BOM'!E1059</f>
        <v>0</v>
      </c>
      <c r="F1655" s="296">
        <f>'EVOX Top Level BOM'!F1059</f>
        <v>0</v>
      </c>
      <c r="G1655" s="296">
        <f>'EVOX Top Level BOM'!G1059</f>
        <v>0</v>
      </c>
      <c r="H1655" s="296">
        <f>'EVOX Top Level BOM'!H1059</f>
        <v>0</v>
      </c>
      <c r="I1655" s="294">
        <f>'EVOX Top Level BOM'!J1059</f>
        <v>0</v>
      </c>
      <c r="J1655" s="294">
        <f>'EVOX Top Level BOM'!K1059</f>
        <v>0</v>
      </c>
    </row>
    <row r="1656" spans="2:10" x14ac:dyDescent="0.25">
      <c r="B1656" s="294">
        <f>'EVOX Top Level BOM'!B1060</f>
        <v>0</v>
      </c>
      <c r="C1656" s="296">
        <f>'EVOX Top Level BOM'!C1060</f>
        <v>0</v>
      </c>
      <c r="D1656" s="296">
        <f>'EVOX Top Level BOM'!D1060</f>
        <v>0</v>
      </c>
      <c r="E1656" s="296">
        <f>'EVOX Top Level BOM'!E1060</f>
        <v>0</v>
      </c>
      <c r="F1656" s="296">
        <f>'EVOX Top Level BOM'!F1060</f>
        <v>0</v>
      </c>
      <c r="G1656" s="296">
        <f>'EVOX Top Level BOM'!G1060</f>
        <v>0</v>
      </c>
      <c r="H1656" s="296">
        <f>'EVOX Top Level BOM'!H1060</f>
        <v>0</v>
      </c>
      <c r="I1656" s="294">
        <f>'EVOX Top Level BOM'!J1060</f>
        <v>0</v>
      </c>
      <c r="J1656" s="294">
        <f>'EVOX Top Level BOM'!K1060</f>
        <v>0</v>
      </c>
    </row>
    <row r="1657" spans="2:10" x14ac:dyDescent="0.25">
      <c r="B1657" s="294">
        <f>'EVOX Top Level BOM'!B1061</f>
        <v>0</v>
      </c>
      <c r="C1657" s="296">
        <f>'EVOX Top Level BOM'!C1061</f>
        <v>0</v>
      </c>
      <c r="D1657" s="296">
        <f>'EVOX Top Level BOM'!D1061</f>
        <v>0</v>
      </c>
      <c r="E1657" s="296">
        <f>'EVOX Top Level BOM'!E1061</f>
        <v>0</v>
      </c>
      <c r="F1657" s="296">
        <f>'EVOX Top Level BOM'!F1061</f>
        <v>0</v>
      </c>
      <c r="G1657" s="296">
        <f>'EVOX Top Level BOM'!G1061</f>
        <v>0</v>
      </c>
      <c r="H1657" s="296">
        <f>'EVOX Top Level BOM'!H1061</f>
        <v>0</v>
      </c>
      <c r="I1657" s="294">
        <f>'EVOX Top Level BOM'!J1061</f>
        <v>0</v>
      </c>
      <c r="J1657" s="294">
        <f>'EVOX Top Level BOM'!K1061</f>
        <v>0</v>
      </c>
    </row>
    <row r="1658" spans="2:10" x14ac:dyDescent="0.25">
      <c r="B1658" s="294">
        <f>'EVOX Top Level BOM'!B1062</f>
        <v>0</v>
      </c>
      <c r="C1658" s="296">
        <f>'EVOX Top Level BOM'!C1062</f>
        <v>0</v>
      </c>
      <c r="D1658" s="296">
        <f>'EVOX Top Level BOM'!D1062</f>
        <v>0</v>
      </c>
      <c r="E1658" s="296">
        <f>'EVOX Top Level BOM'!E1062</f>
        <v>0</v>
      </c>
      <c r="F1658" s="296">
        <f>'EVOX Top Level BOM'!F1062</f>
        <v>0</v>
      </c>
      <c r="G1658" s="296">
        <f>'EVOX Top Level BOM'!G1062</f>
        <v>0</v>
      </c>
      <c r="H1658" s="296">
        <f>'EVOX Top Level BOM'!H1062</f>
        <v>0</v>
      </c>
      <c r="I1658" s="294">
        <f>'EVOX Top Level BOM'!J1062</f>
        <v>0</v>
      </c>
      <c r="J1658" s="294">
        <f>'EVOX Top Level BOM'!K1062</f>
        <v>0</v>
      </c>
    </row>
    <row r="1659" spans="2:10" x14ac:dyDescent="0.25">
      <c r="B1659" s="294">
        <f>'EVOX Top Level BOM'!B1063</f>
        <v>0</v>
      </c>
      <c r="C1659" s="296">
        <f>'EVOX Top Level BOM'!C1063</f>
        <v>0</v>
      </c>
      <c r="D1659" s="296">
        <f>'EVOX Top Level BOM'!D1063</f>
        <v>0</v>
      </c>
      <c r="E1659" s="296">
        <f>'EVOX Top Level BOM'!E1063</f>
        <v>0</v>
      </c>
      <c r="F1659" s="296">
        <f>'EVOX Top Level BOM'!F1063</f>
        <v>0</v>
      </c>
      <c r="G1659" s="296">
        <f>'EVOX Top Level BOM'!G1063</f>
        <v>0</v>
      </c>
      <c r="H1659" s="296">
        <f>'EVOX Top Level BOM'!H1063</f>
        <v>0</v>
      </c>
      <c r="I1659" s="294">
        <f>'EVOX Top Level BOM'!J1063</f>
        <v>0</v>
      </c>
      <c r="J1659" s="294">
        <f>'EVOX Top Level BOM'!K1063</f>
        <v>0</v>
      </c>
    </row>
    <row r="1660" spans="2:10" x14ac:dyDescent="0.25">
      <c r="B1660" s="294">
        <f>'EVOX Top Level BOM'!B1064</f>
        <v>0</v>
      </c>
      <c r="C1660" s="296">
        <f>'EVOX Top Level BOM'!C1064</f>
        <v>0</v>
      </c>
      <c r="D1660" s="296">
        <f>'EVOX Top Level BOM'!D1064</f>
        <v>0</v>
      </c>
      <c r="E1660" s="296">
        <f>'EVOX Top Level BOM'!E1064</f>
        <v>0</v>
      </c>
      <c r="F1660" s="296">
        <f>'EVOX Top Level BOM'!F1064</f>
        <v>0</v>
      </c>
      <c r="G1660" s="296">
        <f>'EVOX Top Level BOM'!G1064</f>
        <v>0</v>
      </c>
      <c r="H1660" s="296">
        <f>'EVOX Top Level BOM'!H1064</f>
        <v>0</v>
      </c>
      <c r="I1660" s="294">
        <f>'EVOX Top Level BOM'!J1064</f>
        <v>0</v>
      </c>
      <c r="J1660" s="294">
        <f>'EVOX Top Level BOM'!K1064</f>
        <v>0</v>
      </c>
    </row>
    <row r="1661" spans="2:10" x14ac:dyDescent="0.25">
      <c r="B1661" s="294">
        <f>'EVOX Top Level BOM'!B1065</f>
        <v>0</v>
      </c>
      <c r="C1661" s="296">
        <f>'EVOX Top Level BOM'!C1065</f>
        <v>0</v>
      </c>
      <c r="D1661" s="296">
        <f>'EVOX Top Level BOM'!D1065</f>
        <v>0</v>
      </c>
      <c r="E1661" s="296">
        <f>'EVOX Top Level BOM'!E1065</f>
        <v>0</v>
      </c>
      <c r="F1661" s="296">
        <f>'EVOX Top Level BOM'!F1065</f>
        <v>0</v>
      </c>
      <c r="G1661" s="296">
        <f>'EVOX Top Level BOM'!G1065</f>
        <v>0</v>
      </c>
      <c r="H1661" s="296">
        <f>'EVOX Top Level BOM'!H1065</f>
        <v>0</v>
      </c>
      <c r="I1661" s="294">
        <f>'EVOX Top Level BOM'!J1065</f>
        <v>0</v>
      </c>
      <c r="J1661" s="294">
        <f>'EVOX Top Level BOM'!K1065</f>
        <v>0</v>
      </c>
    </row>
    <row r="1662" spans="2:10" x14ac:dyDescent="0.25">
      <c r="B1662" s="294">
        <f>'EVOX Top Level BOM'!B1066</f>
        <v>0</v>
      </c>
      <c r="C1662" s="296">
        <f>'EVOX Top Level BOM'!C1066</f>
        <v>0</v>
      </c>
      <c r="D1662" s="296">
        <f>'EVOX Top Level BOM'!D1066</f>
        <v>0</v>
      </c>
      <c r="E1662" s="296">
        <f>'EVOX Top Level BOM'!E1066</f>
        <v>0</v>
      </c>
      <c r="F1662" s="296">
        <f>'EVOX Top Level BOM'!F1066</f>
        <v>0</v>
      </c>
      <c r="G1662" s="296">
        <f>'EVOX Top Level BOM'!G1066</f>
        <v>0</v>
      </c>
      <c r="H1662" s="296">
        <f>'EVOX Top Level BOM'!H1066</f>
        <v>0</v>
      </c>
      <c r="I1662" s="294">
        <f>'EVOX Top Level BOM'!J1066</f>
        <v>0</v>
      </c>
      <c r="J1662" s="294">
        <f>'EVOX Top Level BOM'!K1066</f>
        <v>0</v>
      </c>
    </row>
    <row r="1663" spans="2:10" x14ac:dyDescent="0.25">
      <c r="B1663" s="294">
        <f>'EVOX Top Level BOM'!B1067</f>
        <v>0</v>
      </c>
      <c r="C1663" s="296">
        <f>'EVOX Top Level BOM'!C1067</f>
        <v>0</v>
      </c>
      <c r="D1663" s="296">
        <f>'EVOX Top Level BOM'!D1067</f>
        <v>0</v>
      </c>
      <c r="E1663" s="296">
        <f>'EVOX Top Level BOM'!E1067</f>
        <v>0</v>
      </c>
      <c r="F1663" s="296">
        <f>'EVOX Top Level BOM'!F1067</f>
        <v>0</v>
      </c>
      <c r="G1663" s="296">
        <f>'EVOX Top Level BOM'!G1067</f>
        <v>0</v>
      </c>
      <c r="H1663" s="296">
        <f>'EVOX Top Level BOM'!H1067</f>
        <v>0</v>
      </c>
      <c r="I1663" s="294">
        <f>'EVOX Top Level BOM'!J1067</f>
        <v>0</v>
      </c>
      <c r="J1663" s="294">
        <f>'EVOX Top Level BOM'!K1067</f>
        <v>0</v>
      </c>
    </row>
    <row r="1664" spans="2:10" x14ac:dyDescent="0.25">
      <c r="B1664" s="294">
        <f>'EVOX Top Level BOM'!B1068</f>
        <v>0</v>
      </c>
      <c r="C1664" s="296">
        <f>'EVOX Top Level BOM'!C1068</f>
        <v>0</v>
      </c>
      <c r="D1664" s="296">
        <f>'EVOX Top Level BOM'!D1068</f>
        <v>0</v>
      </c>
      <c r="E1664" s="296">
        <f>'EVOX Top Level BOM'!E1068</f>
        <v>0</v>
      </c>
      <c r="F1664" s="296">
        <f>'EVOX Top Level BOM'!F1068</f>
        <v>0</v>
      </c>
      <c r="G1664" s="296">
        <f>'EVOX Top Level BOM'!G1068</f>
        <v>0</v>
      </c>
      <c r="H1664" s="296">
        <f>'EVOX Top Level BOM'!H1068</f>
        <v>0</v>
      </c>
      <c r="I1664" s="294">
        <f>'EVOX Top Level BOM'!J1068</f>
        <v>0</v>
      </c>
      <c r="J1664" s="294">
        <f>'EVOX Top Level BOM'!K1068</f>
        <v>0</v>
      </c>
    </row>
    <row r="1665" spans="2:10" x14ac:dyDescent="0.25">
      <c r="B1665" s="294">
        <f>'EVOX Top Level BOM'!B1069</f>
        <v>0</v>
      </c>
      <c r="C1665" s="296">
        <f>'EVOX Top Level BOM'!C1069</f>
        <v>0</v>
      </c>
      <c r="D1665" s="296">
        <f>'EVOX Top Level BOM'!D1069</f>
        <v>0</v>
      </c>
      <c r="E1665" s="296">
        <f>'EVOX Top Level BOM'!E1069</f>
        <v>0</v>
      </c>
      <c r="F1665" s="296">
        <f>'EVOX Top Level BOM'!F1069</f>
        <v>0</v>
      </c>
      <c r="G1665" s="296">
        <f>'EVOX Top Level BOM'!G1069</f>
        <v>0</v>
      </c>
      <c r="H1665" s="296">
        <f>'EVOX Top Level BOM'!H1069</f>
        <v>0</v>
      </c>
      <c r="I1665" s="294">
        <f>'EVOX Top Level BOM'!J1069</f>
        <v>0</v>
      </c>
      <c r="J1665" s="294">
        <f>'EVOX Top Level BOM'!K1069</f>
        <v>0</v>
      </c>
    </row>
    <row r="1666" spans="2:10" x14ac:dyDescent="0.25">
      <c r="B1666" s="294">
        <f>'EVOX Top Level BOM'!B1070</f>
        <v>0</v>
      </c>
      <c r="C1666" s="296">
        <f>'EVOX Top Level BOM'!C1070</f>
        <v>0</v>
      </c>
      <c r="D1666" s="296">
        <f>'EVOX Top Level BOM'!D1070</f>
        <v>0</v>
      </c>
      <c r="E1666" s="296">
        <f>'EVOX Top Level BOM'!E1070</f>
        <v>0</v>
      </c>
      <c r="F1666" s="296">
        <f>'EVOX Top Level BOM'!F1070</f>
        <v>0</v>
      </c>
      <c r="G1666" s="296">
        <f>'EVOX Top Level BOM'!G1070</f>
        <v>0</v>
      </c>
      <c r="H1666" s="296">
        <f>'EVOX Top Level BOM'!H1070</f>
        <v>0</v>
      </c>
      <c r="I1666" s="294">
        <f>'EVOX Top Level BOM'!J1070</f>
        <v>0</v>
      </c>
      <c r="J1666" s="294">
        <f>'EVOX Top Level BOM'!K1070</f>
        <v>0</v>
      </c>
    </row>
    <row r="1667" spans="2:10" x14ac:dyDescent="0.25">
      <c r="B1667" s="294">
        <f>'EVOX Top Level BOM'!B1071</f>
        <v>0</v>
      </c>
      <c r="C1667" s="296">
        <f>'EVOX Top Level BOM'!C1071</f>
        <v>0</v>
      </c>
      <c r="D1667" s="296">
        <f>'EVOX Top Level BOM'!D1071</f>
        <v>0</v>
      </c>
      <c r="E1667" s="296">
        <f>'EVOX Top Level BOM'!E1071</f>
        <v>0</v>
      </c>
      <c r="F1667" s="296">
        <f>'EVOX Top Level BOM'!F1071</f>
        <v>0</v>
      </c>
      <c r="G1667" s="296">
        <f>'EVOX Top Level BOM'!G1071</f>
        <v>0</v>
      </c>
      <c r="H1667" s="296">
        <f>'EVOX Top Level BOM'!H1071</f>
        <v>0</v>
      </c>
      <c r="I1667" s="294">
        <f>'EVOX Top Level BOM'!J1071</f>
        <v>0</v>
      </c>
      <c r="J1667" s="294">
        <f>'EVOX Top Level BOM'!K1071</f>
        <v>0</v>
      </c>
    </row>
    <row r="1668" spans="2:10" x14ac:dyDescent="0.25">
      <c r="B1668" s="294">
        <f>'EVOX Top Level BOM'!B1072</f>
        <v>0</v>
      </c>
      <c r="C1668" s="296">
        <f>'EVOX Top Level BOM'!C1072</f>
        <v>0</v>
      </c>
      <c r="D1668" s="296">
        <f>'EVOX Top Level BOM'!D1072</f>
        <v>0</v>
      </c>
      <c r="E1668" s="296">
        <f>'EVOX Top Level BOM'!E1072</f>
        <v>0</v>
      </c>
      <c r="F1668" s="296">
        <f>'EVOX Top Level BOM'!F1072</f>
        <v>0</v>
      </c>
      <c r="G1668" s="296">
        <f>'EVOX Top Level BOM'!G1072</f>
        <v>0</v>
      </c>
      <c r="H1668" s="296">
        <f>'EVOX Top Level BOM'!H1072</f>
        <v>0</v>
      </c>
      <c r="I1668" s="294">
        <f>'EVOX Top Level BOM'!J1072</f>
        <v>0</v>
      </c>
      <c r="J1668" s="294">
        <f>'EVOX Top Level BOM'!K1072</f>
        <v>0</v>
      </c>
    </row>
    <row r="1669" spans="2:10" x14ac:dyDescent="0.25">
      <c r="B1669" s="294">
        <f>'EVOX Top Level BOM'!B1073</f>
        <v>0</v>
      </c>
      <c r="C1669" s="296">
        <f>'EVOX Top Level BOM'!C1073</f>
        <v>0</v>
      </c>
      <c r="D1669" s="296">
        <f>'EVOX Top Level BOM'!D1073</f>
        <v>0</v>
      </c>
      <c r="E1669" s="296">
        <f>'EVOX Top Level BOM'!E1073</f>
        <v>0</v>
      </c>
      <c r="F1669" s="296">
        <f>'EVOX Top Level BOM'!F1073</f>
        <v>0</v>
      </c>
      <c r="G1669" s="296">
        <f>'EVOX Top Level BOM'!G1073</f>
        <v>0</v>
      </c>
      <c r="H1669" s="296">
        <f>'EVOX Top Level BOM'!H1073</f>
        <v>0</v>
      </c>
      <c r="I1669" s="294">
        <f>'EVOX Top Level BOM'!J1073</f>
        <v>0</v>
      </c>
      <c r="J1669" s="294">
        <f>'EVOX Top Level BOM'!K1073</f>
        <v>0</v>
      </c>
    </row>
    <row r="1670" spans="2:10" x14ac:dyDescent="0.25">
      <c r="B1670" s="294">
        <f>'EVOX Top Level BOM'!B1074</f>
        <v>0</v>
      </c>
      <c r="C1670" s="296">
        <f>'EVOX Top Level BOM'!C1074</f>
        <v>0</v>
      </c>
      <c r="D1670" s="296">
        <f>'EVOX Top Level BOM'!D1074</f>
        <v>0</v>
      </c>
      <c r="E1670" s="296">
        <f>'EVOX Top Level BOM'!E1074</f>
        <v>0</v>
      </c>
      <c r="F1670" s="296">
        <f>'EVOX Top Level BOM'!F1074</f>
        <v>0</v>
      </c>
      <c r="G1670" s="296">
        <f>'EVOX Top Level BOM'!G1074</f>
        <v>0</v>
      </c>
      <c r="H1670" s="296">
        <f>'EVOX Top Level BOM'!H1074</f>
        <v>0</v>
      </c>
      <c r="I1670" s="294">
        <f>'EVOX Top Level BOM'!J1074</f>
        <v>0</v>
      </c>
      <c r="J1670" s="294">
        <f>'EVOX Top Level BOM'!K1074</f>
        <v>0</v>
      </c>
    </row>
    <row r="1671" spans="2:10" x14ac:dyDescent="0.25">
      <c r="B1671" s="294">
        <f>'EVOX Top Level BOM'!B1075</f>
        <v>0</v>
      </c>
      <c r="C1671" s="296">
        <f>'EVOX Top Level BOM'!C1075</f>
        <v>0</v>
      </c>
      <c r="D1671" s="296">
        <f>'EVOX Top Level BOM'!D1075</f>
        <v>0</v>
      </c>
      <c r="E1671" s="296">
        <f>'EVOX Top Level BOM'!E1075</f>
        <v>0</v>
      </c>
      <c r="F1671" s="296">
        <f>'EVOX Top Level BOM'!F1075</f>
        <v>0</v>
      </c>
      <c r="G1671" s="296">
        <f>'EVOX Top Level BOM'!G1075</f>
        <v>0</v>
      </c>
      <c r="H1671" s="296">
        <f>'EVOX Top Level BOM'!H1075</f>
        <v>0</v>
      </c>
      <c r="I1671" s="294">
        <f>'EVOX Top Level BOM'!J1075</f>
        <v>0</v>
      </c>
      <c r="J1671" s="294">
        <f>'EVOX Top Level BOM'!K1075</f>
        <v>0</v>
      </c>
    </row>
    <row r="1672" spans="2:10" x14ac:dyDescent="0.25">
      <c r="B1672" s="294">
        <f>'EVOX Top Level BOM'!B1076</f>
        <v>0</v>
      </c>
      <c r="C1672" s="296">
        <f>'EVOX Top Level BOM'!C1076</f>
        <v>0</v>
      </c>
      <c r="D1672" s="296">
        <f>'EVOX Top Level BOM'!D1076</f>
        <v>0</v>
      </c>
      <c r="E1672" s="296">
        <f>'EVOX Top Level BOM'!E1076</f>
        <v>0</v>
      </c>
      <c r="F1672" s="296">
        <f>'EVOX Top Level BOM'!F1076</f>
        <v>0</v>
      </c>
      <c r="G1672" s="296">
        <f>'EVOX Top Level BOM'!G1076</f>
        <v>0</v>
      </c>
      <c r="H1672" s="296">
        <f>'EVOX Top Level BOM'!H1076</f>
        <v>0</v>
      </c>
      <c r="I1672" s="294">
        <f>'EVOX Top Level BOM'!J1076</f>
        <v>0</v>
      </c>
      <c r="J1672" s="294">
        <f>'EVOX Top Level BOM'!K1076</f>
        <v>0</v>
      </c>
    </row>
    <row r="1673" spans="2:10" x14ac:dyDescent="0.25">
      <c r="B1673" s="294">
        <f>'EVOX Top Level BOM'!B1077</f>
        <v>0</v>
      </c>
      <c r="C1673" s="296">
        <f>'EVOX Top Level BOM'!C1077</f>
        <v>0</v>
      </c>
      <c r="D1673" s="296">
        <f>'EVOX Top Level BOM'!D1077</f>
        <v>0</v>
      </c>
      <c r="E1673" s="296">
        <f>'EVOX Top Level BOM'!E1077</f>
        <v>0</v>
      </c>
      <c r="F1673" s="296">
        <f>'EVOX Top Level BOM'!F1077</f>
        <v>0</v>
      </c>
      <c r="G1673" s="296">
        <f>'EVOX Top Level BOM'!G1077</f>
        <v>0</v>
      </c>
      <c r="H1673" s="296">
        <f>'EVOX Top Level BOM'!H1077</f>
        <v>0</v>
      </c>
      <c r="I1673" s="294">
        <f>'EVOX Top Level BOM'!J1077</f>
        <v>0</v>
      </c>
      <c r="J1673" s="294">
        <f>'EVOX Top Level BOM'!K1077</f>
        <v>0</v>
      </c>
    </row>
    <row r="1674" spans="2:10" x14ac:dyDescent="0.25">
      <c r="B1674" s="294">
        <f>'EVOX Top Level BOM'!B1078</f>
        <v>0</v>
      </c>
      <c r="C1674" s="296">
        <f>'EVOX Top Level BOM'!C1078</f>
        <v>0</v>
      </c>
      <c r="D1674" s="296">
        <f>'EVOX Top Level BOM'!D1078</f>
        <v>0</v>
      </c>
      <c r="E1674" s="296">
        <f>'EVOX Top Level BOM'!E1078</f>
        <v>0</v>
      </c>
      <c r="F1674" s="296">
        <f>'EVOX Top Level BOM'!F1078</f>
        <v>0</v>
      </c>
      <c r="G1674" s="296">
        <f>'EVOX Top Level BOM'!G1078</f>
        <v>0</v>
      </c>
      <c r="H1674" s="296">
        <f>'EVOX Top Level BOM'!H1078</f>
        <v>0</v>
      </c>
      <c r="I1674" s="294">
        <f>'EVOX Top Level BOM'!J1078</f>
        <v>0</v>
      </c>
      <c r="J1674" s="294">
        <f>'EVOX Top Level BOM'!K1078</f>
        <v>0</v>
      </c>
    </row>
    <row r="1675" spans="2:10" x14ac:dyDescent="0.25">
      <c r="B1675" s="294">
        <f>'EVOX Top Level BOM'!B1079</f>
        <v>0</v>
      </c>
      <c r="C1675" s="296">
        <f>'EVOX Top Level BOM'!C1079</f>
        <v>0</v>
      </c>
      <c r="D1675" s="296">
        <f>'EVOX Top Level BOM'!D1079</f>
        <v>0</v>
      </c>
      <c r="E1675" s="296">
        <f>'EVOX Top Level BOM'!E1079</f>
        <v>0</v>
      </c>
      <c r="F1675" s="296">
        <f>'EVOX Top Level BOM'!F1079</f>
        <v>0</v>
      </c>
      <c r="G1675" s="296">
        <f>'EVOX Top Level BOM'!G1079</f>
        <v>0</v>
      </c>
      <c r="H1675" s="296">
        <f>'EVOX Top Level BOM'!H1079</f>
        <v>0</v>
      </c>
      <c r="I1675" s="294">
        <f>'EVOX Top Level BOM'!J1079</f>
        <v>0</v>
      </c>
      <c r="J1675" s="294">
        <f>'EVOX Top Level BOM'!K1079</f>
        <v>0</v>
      </c>
    </row>
    <row r="1676" spans="2:10" x14ac:dyDescent="0.25">
      <c r="B1676" s="294">
        <f>'EVOX Top Level BOM'!B1080</f>
        <v>0</v>
      </c>
      <c r="C1676" s="296">
        <f>'EVOX Top Level BOM'!C1080</f>
        <v>0</v>
      </c>
      <c r="D1676" s="296">
        <f>'EVOX Top Level BOM'!D1080</f>
        <v>0</v>
      </c>
      <c r="E1676" s="296">
        <f>'EVOX Top Level BOM'!E1080</f>
        <v>0</v>
      </c>
      <c r="F1676" s="296">
        <f>'EVOX Top Level BOM'!F1080</f>
        <v>0</v>
      </c>
      <c r="G1676" s="296">
        <f>'EVOX Top Level BOM'!G1080</f>
        <v>0</v>
      </c>
      <c r="H1676" s="296">
        <f>'EVOX Top Level BOM'!H1080</f>
        <v>0</v>
      </c>
      <c r="I1676" s="294">
        <f>'EVOX Top Level BOM'!J1080</f>
        <v>0</v>
      </c>
      <c r="J1676" s="294">
        <f>'EVOX Top Level BOM'!K1080</f>
        <v>0</v>
      </c>
    </row>
    <row r="1677" spans="2:10" x14ac:dyDescent="0.25">
      <c r="B1677" s="294">
        <f>'EVOX Top Level BOM'!B1081</f>
        <v>0</v>
      </c>
      <c r="C1677" s="296">
        <f>'EVOX Top Level BOM'!C1081</f>
        <v>0</v>
      </c>
      <c r="D1677" s="296">
        <f>'EVOX Top Level BOM'!D1081</f>
        <v>0</v>
      </c>
      <c r="E1677" s="296">
        <f>'EVOX Top Level BOM'!E1081</f>
        <v>0</v>
      </c>
      <c r="F1677" s="296">
        <f>'EVOX Top Level BOM'!F1081</f>
        <v>0</v>
      </c>
      <c r="G1677" s="296">
        <f>'EVOX Top Level BOM'!G1081</f>
        <v>0</v>
      </c>
      <c r="H1677" s="296">
        <f>'EVOX Top Level BOM'!H1081</f>
        <v>0</v>
      </c>
      <c r="I1677" s="294">
        <f>'EVOX Top Level BOM'!J1081</f>
        <v>0</v>
      </c>
      <c r="J1677" s="294">
        <f>'EVOX Top Level BOM'!K1081</f>
        <v>0</v>
      </c>
    </row>
    <row r="1678" spans="2:10" x14ac:dyDescent="0.25">
      <c r="B1678" s="294">
        <f>'EVOX Top Level BOM'!B1082</f>
        <v>0</v>
      </c>
      <c r="C1678" s="296">
        <f>'EVOX Top Level BOM'!C1082</f>
        <v>0</v>
      </c>
      <c r="D1678" s="296">
        <f>'EVOX Top Level BOM'!D1082</f>
        <v>0</v>
      </c>
      <c r="E1678" s="296">
        <f>'EVOX Top Level BOM'!E1082</f>
        <v>0</v>
      </c>
      <c r="F1678" s="296">
        <f>'EVOX Top Level BOM'!F1082</f>
        <v>0</v>
      </c>
      <c r="G1678" s="296">
        <f>'EVOX Top Level BOM'!G1082</f>
        <v>0</v>
      </c>
      <c r="H1678" s="296">
        <f>'EVOX Top Level BOM'!H1082</f>
        <v>0</v>
      </c>
      <c r="I1678" s="294">
        <f>'EVOX Top Level BOM'!J1082</f>
        <v>0</v>
      </c>
      <c r="J1678" s="294">
        <f>'EVOX Top Level BOM'!K1082</f>
        <v>0</v>
      </c>
    </row>
    <row r="1679" spans="2:10" x14ac:dyDescent="0.25">
      <c r="B1679" s="294">
        <f>'EVOX Top Level BOM'!B1083</f>
        <v>0</v>
      </c>
      <c r="C1679" s="296">
        <f>'EVOX Top Level BOM'!C1083</f>
        <v>0</v>
      </c>
      <c r="D1679" s="296">
        <f>'EVOX Top Level BOM'!D1083</f>
        <v>0</v>
      </c>
      <c r="E1679" s="296">
        <f>'EVOX Top Level BOM'!E1083</f>
        <v>0</v>
      </c>
      <c r="F1679" s="296">
        <f>'EVOX Top Level BOM'!F1083</f>
        <v>0</v>
      </c>
      <c r="G1679" s="296">
        <f>'EVOX Top Level BOM'!G1083</f>
        <v>0</v>
      </c>
      <c r="H1679" s="296">
        <f>'EVOX Top Level BOM'!H1083</f>
        <v>0</v>
      </c>
      <c r="I1679" s="294">
        <f>'EVOX Top Level BOM'!J1083</f>
        <v>0</v>
      </c>
      <c r="J1679" s="294">
        <f>'EVOX Top Level BOM'!K1083</f>
        <v>0</v>
      </c>
    </row>
    <row r="1680" spans="2:10" x14ac:dyDescent="0.25">
      <c r="B1680" s="294">
        <f>'EVOX Top Level BOM'!B1084</f>
        <v>0</v>
      </c>
      <c r="C1680" s="296">
        <f>'EVOX Top Level BOM'!C1084</f>
        <v>0</v>
      </c>
      <c r="D1680" s="296">
        <f>'EVOX Top Level BOM'!D1084</f>
        <v>0</v>
      </c>
      <c r="E1680" s="296">
        <f>'EVOX Top Level BOM'!E1084</f>
        <v>0</v>
      </c>
      <c r="F1680" s="296">
        <f>'EVOX Top Level BOM'!F1084</f>
        <v>0</v>
      </c>
      <c r="G1680" s="296">
        <f>'EVOX Top Level BOM'!G1084</f>
        <v>0</v>
      </c>
      <c r="H1680" s="296">
        <f>'EVOX Top Level BOM'!H1084</f>
        <v>0</v>
      </c>
      <c r="I1680" s="294">
        <f>'EVOX Top Level BOM'!J1084</f>
        <v>0</v>
      </c>
      <c r="J1680" s="294">
        <f>'EVOX Top Level BOM'!K1084</f>
        <v>0</v>
      </c>
    </row>
    <row r="1681" spans="2:10" x14ac:dyDescent="0.25">
      <c r="B1681" s="294">
        <f>'EVOX Top Level BOM'!B1085</f>
        <v>0</v>
      </c>
      <c r="C1681" s="296">
        <f>'EVOX Top Level BOM'!C1085</f>
        <v>0</v>
      </c>
      <c r="D1681" s="296">
        <f>'EVOX Top Level BOM'!D1085</f>
        <v>0</v>
      </c>
      <c r="E1681" s="296">
        <f>'EVOX Top Level BOM'!E1085</f>
        <v>0</v>
      </c>
      <c r="F1681" s="296">
        <f>'EVOX Top Level BOM'!F1085</f>
        <v>0</v>
      </c>
      <c r="G1681" s="296">
        <f>'EVOX Top Level BOM'!G1085</f>
        <v>0</v>
      </c>
      <c r="H1681" s="296">
        <f>'EVOX Top Level BOM'!H1085</f>
        <v>0</v>
      </c>
      <c r="I1681" s="294">
        <f>'EVOX Top Level BOM'!J1085</f>
        <v>0</v>
      </c>
      <c r="J1681" s="294">
        <f>'EVOX Top Level BOM'!K1085</f>
        <v>0</v>
      </c>
    </row>
    <row r="1682" spans="2:10" x14ac:dyDescent="0.25">
      <c r="B1682" s="294">
        <f>'EVOX Top Level BOM'!B1086</f>
        <v>0</v>
      </c>
      <c r="C1682" s="296">
        <f>'EVOX Top Level BOM'!C1086</f>
        <v>0</v>
      </c>
      <c r="D1682" s="296">
        <f>'EVOX Top Level BOM'!D1086</f>
        <v>0</v>
      </c>
      <c r="E1682" s="296">
        <f>'EVOX Top Level BOM'!E1086</f>
        <v>0</v>
      </c>
      <c r="F1682" s="296">
        <f>'EVOX Top Level BOM'!F1086</f>
        <v>0</v>
      </c>
      <c r="G1682" s="296">
        <f>'EVOX Top Level BOM'!G1086</f>
        <v>0</v>
      </c>
      <c r="H1682" s="296">
        <f>'EVOX Top Level BOM'!H1086</f>
        <v>0</v>
      </c>
      <c r="I1682" s="294">
        <f>'EVOX Top Level BOM'!J1086</f>
        <v>0</v>
      </c>
      <c r="J1682" s="294">
        <f>'EVOX Top Level BOM'!K1086</f>
        <v>0</v>
      </c>
    </row>
    <row r="1683" spans="2:10" x14ac:dyDescent="0.25">
      <c r="B1683" s="294">
        <f>'EVOX Top Level BOM'!B1087</f>
        <v>0</v>
      </c>
      <c r="C1683" s="296">
        <f>'EVOX Top Level BOM'!C1087</f>
        <v>0</v>
      </c>
      <c r="D1683" s="296">
        <f>'EVOX Top Level BOM'!D1087</f>
        <v>0</v>
      </c>
      <c r="E1683" s="296">
        <f>'EVOX Top Level BOM'!E1087</f>
        <v>0</v>
      </c>
      <c r="F1683" s="296">
        <f>'EVOX Top Level BOM'!F1087</f>
        <v>0</v>
      </c>
      <c r="G1683" s="296">
        <f>'EVOX Top Level BOM'!G1087</f>
        <v>0</v>
      </c>
      <c r="H1683" s="296">
        <f>'EVOX Top Level BOM'!H1087</f>
        <v>0</v>
      </c>
      <c r="I1683" s="294">
        <f>'EVOX Top Level BOM'!J1087</f>
        <v>0</v>
      </c>
      <c r="J1683" s="294">
        <f>'EVOX Top Level BOM'!K1087</f>
        <v>0</v>
      </c>
    </row>
    <row r="1684" spans="2:10" x14ac:dyDescent="0.25">
      <c r="B1684" s="294">
        <f>'EVOX Top Level BOM'!B1088</f>
        <v>0</v>
      </c>
      <c r="C1684" s="296">
        <f>'EVOX Top Level BOM'!C1088</f>
        <v>0</v>
      </c>
      <c r="D1684" s="296">
        <f>'EVOX Top Level BOM'!D1088</f>
        <v>0</v>
      </c>
      <c r="E1684" s="296">
        <f>'EVOX Top Level BOM'!E1088</f>
        <v>0</v>
      </c>
      <c r="F1684" s="296">
        <f>'EVOX Top Level BOM'!F1088</f>
        <v>0</v>
      </c>
      <c r="G1684" s="296">
        <f>'EVOX Top Level BOM'!G1088</f>
        <v>0</v>
      </c>
      <c r="H1684" s="296">
        <f>'EVOX Top Level BOM'!H1088</f>
        <v>0</v>
      </c>
      <c r="I1684" s="294">
        <f>'EVOX Top Level BOM'!J1088</f>
        <v>0</v>
      </c>
      <c r="J1684" s="294">
        <f>'EVOX Top Level BOM'!K1088</f>
        <v>0</v>
      </c>
    </row>
    <row r="1685" spans="2:10" x14ac:dyDescent="0.25">
      <c r="B1685" s="294">
        <f>'EVOX Top Level BOM'!B1089</f>
        <v>0</v>
      </c>
      <c r="C1685" s="296">
        <f>'EVOX Top Level BOM'!C1089</f>
        <v>0</v>
      </c>
      <c r="D1685" s="296">
        <f>'EVOX Top Level BOM'!D1089</f>
        <v>0</v>
      </c>
      <c r="E1685" s="296">
        <f>'EVOX Top Level BOM'!E1089</f>
        <v>0</v>
      </c>
      <c r="F1685" s="296">
        <f>'EVOX Top Level BOM'!F1089</f>
        <v>0</v>
      </c>
      <c r="G1685" s="296">
        <f>'EVOX Top Level BOM'!G1089</f>
        <v>0</v>
      </c>
      <c r="H1685" s="296">
        <f>'EVOX Top Level BOM'!H1089</f>
        <v>0</v>
      </c>
      <c r="I1685" s="294">
        <f>'EVOX Top Level BOM'!J1089</f>
        <v>0</v>
      </c>
      <c r="J1685" s="294">
        <f>'EVOX Top Level BOM'!K1089</f>
        <v>0</v>
      </c>
    </row>
    <row r="1686" spans="2:10" x14ac:dyDescent="0.25">
      <c r="B1686" s="294">
        <f>'EVOX Top Level BOM'!B1090</f>
        <v>0</v>
      </c>
      <c r="C1686" s="296">
        <f>'EVOX Top Level BOM'!C1090</f>
        <v>0</v>
      </c>
      <c r="D1686" s="296">
        <f>'EVOX Top Level BOM'!D1090</f>
        <v>0</v>
      </c>
      <c r="E1686" s="296">
        <f>'EVOX Top Level BOM'!E1090</f>
        <v>0</v>
      </c>
      <c r="F1686" s="296">
        <f>'EVOX Top Level BOM'!F1090</f>
        <v>0</v>
      </c>
      <c r="G1686" s="296">
        <f>'EVOX Top Level BOM'!G1090</f>
        <v>0</v>
      </c>
      <c r="H1686" s="296">
        <f>'EVOX Top Level BOM'!H1090</f>
        <v>0</v>
      </c>
      <c r="I1686" s="294">
        <f>'EVOX Top Level BOM'!J1090</f>
        <v>0</v>
      </c>
      <c r="J1686" s="294">
        <f>'EVOX Top Level BOM'!K1090</f>
        <v>0</v>
      </c>
    </row>
    <row r="1687" spans="2:10" x14ac:dyDescent="0.25">
      <c r="B1687" s="294">
        <f>'EVOX Top Level BOM'!B1091</f>
        <v>0</v>
      </c>
      <c r="C1687" s="296">
        <f>'EVOX Top Level BOM'!C1091</f>
        <v>0</v>
      </c>
      <c r="D1687" s="296">
        <f>'EVOX Top Level BOM'!D1091</f>
        <v>0</v>
      </c>
      <c r="E1687" s="296">
        <f>'EVOX Top Level BOM'!E1091</f>
        <v>0</v>
      </c>
      <c r="F1687" s="296">
        <f>'EVOX Top Level BOM'!F1091</f>
        <v>0</v>
      </c>
      <c r="G1687" s="296">
        <f>'EVOX Top Level BOM'!G1091</f>
        <v>0</v>
      </c>
      <c r="H1687" s="296">
        <f>'EVOX Top Level BOM'!H1091</f>
        <v>0</v>
      </c>
      <c r="I1687" s="294">
        <f>'EVOX Top Level BOM'!J1091</f>
        <v>0</v>
      </c>
      <c r="J1687" s="294">
        <f>'EVOX Top Level BOM'!K1091</f>
        <v>0</v>
      </c>
    </row>
    <row r="1688" spans="2:10" x14ac:dyDescent="0.25">
      <c r="B1688" s="294">
        <f>'EVOX Top Level BOM'!B1092</f>
        <v>0</v>
      </c>
      <c r="C1688" s="296">
        <f>'EVOX Top Level BOM'!C1092</f>
        <v>0</v>
      </c>
      <c r="D1688" s="296">
        <f>'EVOX Top Level BOM'!D1092</f>
        <v>0</v>
      </c>
      <c r="E1688" s="296">
        <f>'EVOX Top Level BOM'!E1092</f>
        <v>0</v>
      </c>
      <c r="F1688" s="296">
        <f>'EVOX Top Level BOM'!F1092</f>
        <v>0</v>
      </c>
      <c r="G1688" s="296">
        <f>'EVOX Top Level BOM'!G1092</f>
        <v>0</v>
      </c>
      <c r="H1688" s="296">
        <f>'EVOX Top Level BOM'!H1092</f>
        <v>0</v>
      </c>
      <c r="I1688" s="294">
        <f>'EVOX Top Level BOM'!J1092</f>
        <v>0</v>
      </c>
      <c r="J1688" s="294">
        <f>'EVOX Top Level BOM'!K1092</f>
        <v>0</v>
      </c>
    </row>
    <row r="1689" spans="2:10" x14ac:dyDescent="0.25">
      <c r="B1689" s="294">
        <f>'EVOX Top Level BOM'!B1093</f>
        <v>0</v>
      </c>
      <c r="C1689" s="296">
        <f>'EVOX Top Level BOM'!C1093</f>
        <v>0</v>
      </c>
      <c r="D1689" s="296">
        <f>'EVOX Top Level BOM'!D1093</f>
        <v>0</v>
      </c>
      <c r="E1689" s="296">
        <f>'EVOX Top Level BOM'!E1093</f>
        <v>0</v>
      </c>
      <c r="F1689" s="296">
        <f>'EVOX Top Level BOM'!F1093</f>
        <v>0</v>
      </c>
      <c r="G1689" s="296">
        <f>'EVOX Top Level BOM'!G1093</f>
        <v>0</v>
      </c>
      <c r="H1689" s="296">
        <f>'EVOX Top Level BOM'!H1093</f>
        <v>0</v>
      </c>
      <c r="I1689" s="294">
        <f>'EVOX Top Level BOM'!J1093</f>
        <v>0</v>
      </c>
      <c r="J1689" s="294">
        <f>'EVOX Top Level BOM'!K1093</f>
        <v>0</v>
      </c>
    </row>
    <row r="1690" spans="2:10" x14ac:dyDescent="0.25">
      <c r="B1690" s="294">
        <f>'EVOX Top Level BOM'!B1094</f>
        <v>0</v>
      </c>
      <c r="C1690" s="296">
        <f>'EVOX Top Level BOM'!C1094</f>
        <v>0</v>
      </c>
      <c r="D1690" s="296">
        <f>'EVOX Top Level BOM'!D1094</f>
        <v>0</v>
      </c>
      <c r="E1690" s="296">
        <f>'EVOX Top Level BOM'!E1094</f>
        <v>0</v>
      </c>
      <c r="F1690" s="296">
        <f>'EVOX Top Level BOM'!F1094</f>
        <v>0</v>
      </c>
      <c r="G1690" s="296">
        <f>'EVOX Top Level BOM'!G1094</f>
        <v>0</v>
      </c>
      <c r="H1690" s="296">
        <f>'EVOX Top Level BOM'!H1094</f>
        <v>0</v>
      </c>
      <c r="I1690" s="294">
        <f>'EVOX Top Level BOM'!J1094</f>
        <v>0</v>
      </c>
      <c r="J1690" s="294">
        <f>'EVOX Top Level BOM'!K1094</f>
        <v>0</v>
      </c>
    </row>
    <row r="1691" spans="2:10" x14ac:dyDescent="0.25">
      <c r="B1691" s="294">
        <f>'EVOX Top Level BOM'!B1095</f>
        <v>0</v>
      </c>
      <c r="C1691" s="296">
        <f>'EVOX Top Level BOM'!C1095</f>
        <v>0</v>
      </c>
      <c r="D1691" s="296">
        <f>'EVOX Top Level BOM'!D1095</f>
        <v>0</v>
      </c>
      <c r="E1691" s="296">
        <f>'EVOX Top Level BOM'!E1095</f>
        <v>0</v>
      </c>
      <c r="F1691" s="296">
        <f>'EVOX Top Level BOM'!F1095</f>
        <v>0</v>
      </c>
      <c r="G1691" s="296">
        <f>'EVOX Top Level BOM'!G1095</f>
        <v>0</v>
      </c>
      <c r="H1691" s="296">
        <f>'EVOX Top Level BOM'!H1095</f>
        <v>0</v>
      </c>
      <c r="I1691" s="294">
        <f>'EVOX Top Level BOM'!J1095</f>
        <v>0</v>
      </c>
      <c r="J1691" s="294">
        <f>'EVOX Top Level BOM'!K1095</f>
        <v>0</v>
      </c>
    </row>
    <row r="1692" spans="2:10" x14ac:dyDescent="0.25">
      <c r="B1692" s="294">
        <f>'EVOX Top Level BOM'!B1096</f>
        <v>0</v>
      </c>
      <c r="C1692" s="296">
        <f>'EVOX Top Level BOM'!C1096</f>
        <v>0</v>
      </c>
      <c r="D1692" s="296">
        <f>'EVOX Top Level BOM'!D1096</f>
        <v>0</v>
      </c>
      <c r="E1692" s="296">
        <f>'EVOX Top Level BOM'!E1096</f>
        <v>0</v>
      </c>
      <c r="F1692" s="296">
        <f>'EVOX Top Level BOM'!F1096</f>
        <v>0</v>
      </c>
      <c r="G1692" s="296">
        <f>'EVOX Top Level BOM'!G1096</f>
        <v>0</v>
      </c>
      <c r="H1692" s="296">
        <f>'EVOX Top Level BOM'!H1096</f>
        <v>0</v>
      </c>
      <c r="I1692" s="294">
        <f>'EVOX Top Level BOM'!J1096</f>
        <v>0</v>
      </c>
      <c r="J1692" s="294">
        <f>'EVOX Top Level BOM'!K1096</f>
        <v>0</v>
      </c>
    </row>
    <row r="1693" spans="2:10" x14ac:dyDescent="0.25">
      <c r="B1693" s="294">
        <f>'EVOX Top Level BOM'!B1097</f>
        <v>0</v>
      </c>
      <c r="C1693" s="296">
        <f>'EVOX Top Level BOM'!C1097</f>
        <v>0</v>
      </c>
      <c r="D1693" s="296">
        <f>'EVOX Top Level BOM'!D1097</f>
        <v>0</v>
      </c>
      <c r="E1693" s="296">
        <f>'EVOX Top Level BOM'!E1097</f>
        <v>0</v>
      </c>
      <c r="F1693" s="296">
        <f>'EVOX Top Level BOM'!F1097</f>
        <v>0</v>
      </c>
      <c r="G1693" s="296">
        <f>'EVOX Top Level BOM'!G1097</f>
        <v>0</v>
      </c>
      <c r="H1693" s="296">
        <f>'EVOX Top Level BOM'!H1097</f>
        <v>0</v>
      </c>
      <c r="I1693" s="294">
        <f>'EVOX Top Level BOM'!J1097</f>
        <v>0</v>
      </c>
      <c r="J1693" s="294">
        <f>'EVOX Top Level BOM'!K1097</f>
        <v>0</v>
      </c>
    </row>
    <row r="1694" spans="2:10" x14ac:dyDescent="0.25">
      <c r="B1694" s="294">
        <f>'EVOX Top Level BOM'!B1098</f>
        <v>0</v>
      </c>
      <c r="C1694" s="296">
        <f>'EVOX Top Level BOM'!C1098</f>
        <v>0</v>
      </c>
      <c r="D1694" s="296">
        <f>'EVOX Top Level BOM'!D1098</f>
        <v>0</v>
      </c>
      <c r="E1694" s="296">
        <f>'EVOX Top Level BOM'!E1098</f>
        <v>0</v>
      </c>
      <c r="F1694" s="296">
        <f>'EVOX Top Level BOM'!F1098</f>
        <v>0</v>
      </c>
      <c r="G1694" s="296">
        <f>'EVOX Top Level BOM'!G1098</f>
        <v>0</v>
      </c>
      <c r="H1694" s="296">
        <f>'EVOX Top Level BOM'!H1098</f>
        <v>0</v>
      </c>
      <c r="I1694" s="294">
        <f>'EVOX Top Level BOM'!J1098</f>
        <v>0</v>
      </c>
      <c r="J1694" s="294">
        <f>'EVOX Top Level BOM'!K1098</f>
        <v>0</v>
      </c>
    </row>
    <row r="1695" spans="2:10" x14ac:dyDescent="0.25">
      <c r="B1695" s="294">
        <f>'EVOX Top Level BOM'!B1099</f>
        <v>0</v>
      </c>
      <c r="C1695" s="296">
        <f>'EVOX Top Level BOM'!C1099</f>
        <v>0</v>
      </c>
      <c r="D1695" s="296">
        <f>'EVOX Top Level BOM'!D1099</f>
        <v>0</v>
      </c>
      <c r="E1695" s="296">
        <f>'EVOX Top Level BOM'!E1099</f>
        <v>0</v>
      </c>
      <c r="F1695" s="296">
        <f>'EVOX Top Level BOM'!F1099</f>
        <v>0</v>
      </c>
      <c r="G1695" s="296">
        <f>'EVOX Top Level BOM'!G1099</f>
        <v>0</v>
      </c>
      <c r="H1695" s="296">
        <f>'EVOX Top Level BOM'!H1099</f>
        <v>0</v>
      </c>
      <c r="I1695" s="294">
        <f>'EVOX Top Level BOM'!J1099</f>
        <v>0</v>
      </c>
      <c r="J1695" s="294">
        <f>'EVOX Top Level BOM'!K1099</f>
        <v>0</v>
      </c>
    </row>
    <row r="1696" spans="2:10" x14ac:dyDescent="0.25">
      <c r="B1696" s="294">
        <f>'EVOX Top Level BOM'!B1100</f>
        <v>0</v>
      </c>
      <c r="C1696" s="296">
        <f>'EVOX Top Level BOM'!C1100</f>
        <v>0</v>
      </c>
      <c r="D1696" s="296">
        <f>'EVOX Top Level BOM'!D1100</f>
        <v>0</v>
      </c>
      <c r="E1696" s="296">
        <f>'EVOX Top Level BOM'!E1100</f>
        <v>0</v>
      </c>
      <c r="F1696" s="296">
        <f>'EVOX Top Level BOM'!F1100</f>
        <v>0</v>
      </c>
      <c r="G1696" s="296">
        <f>'EVOX Top Level BOM'!G1100</f>
        <v>0</v>
      </c>
      <c r="H1696" s="296">
        <f>'EVOX Top Level BOM'!H1100</f>
        <v>0</v>
      </c>
      <c r="I1696" s="294">
        <f>'EVOX Top Level BOM'!J1100</f>
        <v>0</v>
      </c>
      <c r="J1696" s="294">
        <f>'EVOX Top Level BOM'!K1100</f>
        <v>0</v>
      </c>
    </row>
    <row r="1697" spans="2:10" x14ac:dyDescent="0.25">
      <c r="B1697" s="294">
        <f>'EVOX Top Level BOM'!B1101</f>
        <v>0</v>
      </c>
      <c r="C1697" s="296">
        <f>'EVOX Top Level BOM'!C1101</f>
        <v>0</v>
      </c>
      <c r="D1697" s="296">
        <f>'EVOX Top Level BOM'!D1101</f>
        <v>0</v>
      </c>
      <c r="E1697" s="296">
        <f>'EVOX Top Level BOM'!E1101</f>
        <v>0</v>
      </c>
      <c r="F1697" s="296">
        <f>'EVOX Top Level BOM'!F1101</f>
        <v>0</v>
      </c>
      <c r="G1697" s="296">
        <f>'EVOX Top Level BOM'!G1101</f>
        <v>0</v>
      </c>
      <c r="H1697" s="296">
        <f>'EVOX Top Level BOM'!H1101</f>
        <v>0</v>
      </c>
      <c r="I1697" s="294">
        <f>'EVOX Top Level BOM'!J1101</f>
        <v>0</v>
      </c>
      <c r="J1697" s="294">
        <f>'EVOX Top Level BOM'!K1101</f>
        <v>0</v>
      </c>
    </row>
    <row r="1698" spans="2:10" x14ac:dyDescent="0.25">
      <c r="B1698" s="294">
        <f>'EVOX Top Level BOM'!B1102</f>
        <v>0</v>
      </c>
      <c r="C1698" s="296">
        <f>'EVOX Top Level BOM'!C1102</f>
        <v>0</v>
      </c>
      <c r="D1698" s="296">
        <f>'EVOX Top Level BOM'!D1102</f>
        <v>0</v>
      </c>
      <c r="E1698" s="296">
        <f>'EVOX Top Level BOM'!E1102</f>
        <v>0</v>
      </c>
      <c r="F1698" s="296">
        <f>'EVOX Top Level BOM'!F1102</f>
        <v>0</v>
      </c>
      <c r="G1698" s="296">
        <f>'EVOX Top Level BOM'!G1102</f>
        <v>0</v>
      </c>
      <c r="H1698" s="296">
        <f>'EVOX Top Level BOM'!H1102</f>
        <v>0</v>
      </c>
      <c r="I1698" s="294">
        <f>'EVOX Top Level BOM'!J1102</f>
        <v>0</v>
      </c>
      <c r="J1698" s="294">
        <f>'EVOX Top Level BOM'!K1102</f>
        <v>0</v>
      </c>
    </row>
    <row r="1699" spans="2:10" x14ac:dyDescent="0.25">
      <c r="B1699" s="294">
        <f>'EVOX Top Level BOM'!B1103</f>
        <v>0</v>
      </c>
      <c r="C1699" s="296">
        <f>'EVOX Top Level BOM'!C1103</f>
        <v>0</v>
      </c>
      <c r="D1699" s="296">
        <f>'EVOX Top Level BOM'!D1103</f>
        <v>0</v>
      </c>
      <c r="E1699" s="296">
        <f>'EVOX Top Level BOM'!E1103</f>
        <v>0</v>
      </c>
      <c r="F1699" s="296">
        <f>'EVOX Top Level BOM'!F1103</f>
        <v>0</v>
      </c>
      <c r="G1699" s="296">
        <f>'EVOX Top Level BOM'!G1103</f>
        <v>0</v>
      </c>
      <c r="H1699" s="296">
        <f>'EVOX Top Level BOM'!H1103</f>
        <v>0</v>
      </c>
      <c r="I1699" s="294">
        <f>'EVOX Top Level BOM'!J1103</f>
        <v>0</v>
      </c>
      <c r="J1699" s="294">
        <f>'EVOX Top Level BOM'!K1103</f>
        <v>0</v>
      </c>
    </row>
    <row r="1700" spans="2:10" x14ac:dyDescent="0.25">
      <c r="B1700" s="294">
        <f>'EVOX Top Level BOM'!B1104</f>
        <v>0</v>
      </c>
      <c r="C1700" s="296">
        <f>'EVOX Top Level BOM'!C1104</f>
        <v>0</v>
      </c>
      <c r="D1700" s="296">
        <f>'EVOX Top Level BOM'!D1104</f>
        <v>0</v>
      </c>
      <c r="E1700" s="296">
        <f>'EVOX Top Level BOM'!E1104</f>
        <v>0</v>
      </c>
      <c r="F1700" s="296">
        <f>'EVOX Top Level BOM'!F1104</f>
        <v>0</v>
      </c>
      <c r="G1700" s="296">
        <f>'EVOX Top Level BOM'!G1104</f>
        <v>0</v>
      </c>
      <c r="H1700" s="296">
        <f>'EVOX Top Level BOM'!H1104</f>
        <v>0</v>
      </c>
      <c r="I1700" s="294">
        <f>'EVOX Top Level BOM'!J1104</f>
        <v>0</v>
      </c>
      <c r="J1700" s="294">
        <f>'EVOX Top Level BOM'!K1104</f>
        <v>0</v>
      </c>
    </row>
    <row r="1701" spans="2:10" x14ac:dyDescent="0.25">
      <c r="B1701" s="294">
        <f>'EVOX Top Level BOM'!B1105</f>
        <v>0</v>
      </c>
      <c r="C1701" s="296">
        <f>'EVOX Top Level BOM'!C1105</f>
        <v>0</v>
      </c>
      <c r="D1701" s="296">
        <f>'EVOX Top Level BOM'!D1105</f>
        <v>0</v>
      </c>
      <c r="E1701" s="296">
        <f>'EVOX Top Level BOM'!E1105</f>
        <v>0</v>
      </c>
      <c r="F1701" s="296">
        <f>'EVOX Top Level BOM'!F1105</f>
        <v>0</v>
      </c>
      <c r="G1701" s="296">
        <f>'EVOX Top Level BOM'!G1105</f>
        <v>0</v>
      </c>
      <c r="H1701" s="296">
        <f>'EVOX Top Level BOM'!H1105</f>
        <v>0</v>
      </c>
      <c r="I1701" s="294">
        <f>'EVOX Top Level BOM'!J1105</f>
        <v>0</v>
      </c>
      <c r="J1701" s="294">
        <f>'EVOX Top Level BOM'!K1105</f>
        <v>0</v>
      </c>
    </row>
    <row r="1702" spans="2:10" x14ac:dyDescent="0.25">
      <c r="B1702" s="294">
        <f>'EVOX Top Level BOM'!B1106</f>
        <v>0</v>
      </c>
      <c r="C1702" s="296">
        <f>'EVOX Top Level BOM'!C1106</f>
        <v>0</v>
      </c>
      <c r="D1702" s="296">
        <f>'EVOX Top Level BOM'!D1106</f>
        <v>0</v>
      </c>
      <c r="E1702" s="296">
        <f>'EVOX Top Level BOM'!E1106</f>
        <v>0</v>
      </c>
      <c r="F1702" s="296">
        <f>'EVOX Top Level BOM'!F1106</f>
        <v>0</v>
      </c>
      <c r="G1702" s="296">
        <f>'EVOX Top Level BOM'!G1106</f>
        <v>0</v>
      </c>
      <c r="H1702" s="296">
        <f>'EVOX Top Level BOM'!H1106</f>
        <v>0</v>
      </c>
      <c r="I1702" s="294">
        <f>'EVOX Top Level BOM'!J1106</f>
        <v>0</v>
      </c>
      <c r="J1702" s="294">
        <f>'EVOX Top Level BOM'!K1106</f>
        <v>0</v>
      </c>
    </row>
    <row r="1703" spans="2:10" x14ac:dyDescent="0.25">
      <c r="B1703" s="294">
        <f>'EVOX Top Level BOM'!B1107</f>
        <v>0</v>
      </c>
      <c r="C1703" s="296">
        <f>'EVOX Top Level BOM'!C1107</f>
        <v>0</v>
      </c>
      <c r="D1703" s="296">
        <f>'EVOX Top Level BOM'!D1107</f>
        <v>0</v>
      </c>
      <c r="E1703" s="296">
        <f>'EVOX Top Level BOM'!E1107</f>
        <v>0</v>
      </c>
      <c r="F1703" s="296">
        <f>'EVOX Top Level BOM'!F1107</f>
        <v>0</v>
      </c>
      <c r="G1703" s="296">
        <f>'EVOX Top Level BOM'!G1107</f>
        <v>0</v>
      </c>
      <c r="H1703" s="296">
        <f>'EVOX Top Level BOM'!H1107</f>
        <v>0</v>
      </c>
      <c r="I1703" s="294">
        <f>'EVOX Top Level BOM'!J1107</f>
        <v>0</v>
      </c>
      <c r="J1703" s="294">
        <f>'EVOX Top Level BOM'!K1107</f>
        <v>0</v>
      </c>
    </row>
    <row r="1704" spans="2:10" x14ac:dyDescent="0.25">
      <c r="B1704" s="294">
        <f>'EVOX Top Level BOM'!B1108</f>
        <v>0</v>
      </c>
      <c r="C1704" s="296">
        <f>'EVOX Top Level BOM'!C1108</f>
        <v>0</v>
      </c>
      <c r="D1704" s="296">
        <f>'EVOX Top Level BOM'!D1108</f>
        <v>0</v>
      </c>
      <c r="E1704" s="296">
        <f>'EVOX Top Level BOM'!E1108</f>
        <v>0</v>
      </c>
      <c r="F1704" s="296">
        <f>'EVOX Top Level BOM'!F1108</f>
        <v>0</v>
      </c>
      <c r="G1704" s="296">
        <f>'EVOX Top Level BOM'!G1108</f>
        <v>0</v>
      </c>
      <c r="H1704" s="296">
        <f>'EVOX Top Level BOM'!H1108</f>
        <v>0</v>
      </c>
      <c r="I1704" s="294">
        <f>'EVOX Top Level BOM'!J1108</f>
        <v>0</v>
      </c>
      <c r="J1704" s="294">
        <f>'EVOX Top Level BOM'!K1108</f>
        <v>0</v>
      </c>
    </row>
    <row r="1705" spans="2:10" x14ac:dyDescent="0.25">
      <c r="B1705" s="294">
        <f>'EVOX Top Level BOM'!B1109</f>
        <v>0</v>
      </c>
      <c r="C1705" s="296">
        <f>'EVOX Top Level BOM'!C1109</f>
        <v>0</v>
      </c>
      <c r="D1705" s="296">
        <f>'EVOX Top Level BOM'!D1109</f>
        <v>0</v>
      </c>
      <c r="E1705" s="296">
        <f>'EVOX Top Level BOM'!E1109</f>
        <v>0</v>
      </c>
      <c r="F1705" s="296">
        <f>'EVOX Top Level BOM'!F1109</f>
        <v>0</v>
      </c>
      <c r="G1705" s="296">
        <f>'EVOX Top Level BOM'!G1109</f>
        <v>0</v>
      </c>
      <c r="H1705" s="296">
        <f>'EVOX Top Level BOM'!H1109</f>
        <v>0</v>
      </c>
      <c r="I1705" s="294">
        <f>'EVOX Top Level BOM'!J1109</f>
        <v>0</v>
      </c>
      <c r="J1705" s="294">
        <f>'EVOX Top Level BOM'!K1109</f>
        <v>0</v>
      </c>
    </row>
    <row r="1706" spans="2:10" x14ac:dyDescent="0.25">
      <c r="B1706" s="294">
        <f>'EVOX Top Level BOM'!B1110</f>
        <v>0</v>
      </c>
      <c r="C1706" s="296">
        <f>'EVOX Top Level BOM'!C1110</f>
        <v>0</v>
      </c>
      <c r="D1706" s="296">
        <f>'EVOX Top Level BOM'!D1110</f>
        <v>0</v>
      </c>
      <c r="E1706" s="296">
        <f>'EVOX Top Level BOM'!E1110</f>
        <v>0</v>
      </c>
      <c r="F1706" s="296">
        <f>'EVOX Top Level BOM'!F1110</f>
        <v>0</v>
      </c>
      <c r="G1706" s="296">
        <f>'EVOX Top Level BOM'!G1110</f>
        <v>0</v>
      </c>
      <c r="H1706" s="296">
        <f>'EVOX Top Level BOM'!H1110</f>
        <v>0</v>
      </c>
      <c r="I1706" s="294">
        <f>'EVOX Top Level BOM'!J1110</f>
        <v>0</v>
      </c>
      <c r="J1706" s="294">
        <f>'EVOX Top Level BOM'!K1110</f>
        <v>0</v>
      </c>
    </row>
    <row r="1707" spans="2:10" x14ac:dyDescent="0.25">
      <c r="B1707" s="294">
        <f>'EVOX Top Level BOM'!B1111</f>
        <v>0</v>
      </c>
      <c r="C1707" s="296">
        <f>'EVOX Top Level BOM'!C1111</f>
        <v>0</v>
      </c>
      <c r="D1707" s="296">
        <f>'EVOX Top Level BOM'!D1111</f>
        <v>0</v>
      </c>
      <c r="E1707" s="296">
        <f>'EVOX Top Level BOM'!E1111</f>
        <v>0</v>
      </c>
      <c r="F1707" s="296">
        <f>'EVOX Top Level BOM'!F1111</f>
        <v>0</v>
      </c>
      <c r="G1707" s="296">
        <f>'EVOX Top Level BOM'!G1111</f>
        <v>0</v>
      </c>
      <c r="H1707" s="296">
        <f>'EVOX Top Level BOM'!H1111</f>
        <v>0</v>
      </c>
      <c r="I1707" s="294">
        <f>'EVOX Top Level BOM'!J1111</f>
        <v>0</v>
      </c>
      <c r="J1707" s="294">
        <f>'EVOX Top Level BOM'!K1111</f>
        <v>0</v>
      </c>
    </row>
    <row r="1708" spans="2:10" x14ac:dyDescent="0.25">
      <c r="B1708" s="294">
        <f>'EVOX Top Level BOM'!B1112</f>
        <v>0</v>
      </c>
      <c r="C1708" s="296">
        <f>'EVOX Top Level BOM'!C1112</f>
        <v>0</v>
      </c>
      <c r="D1708" s="296">
        <f>'EVOX Top Level BOM'!D1112</f>
        <v>0</v>
      </c>
      <c r="E1708" s="296">
        <f>'EVOX Top Level BOM'!E1112</f>
        <v>0</v>
      </c>
      <c r="F1708" s="296">
        <f>'EVOX Top Level BOM'!F1112</f>
        <v>0</v>
      </c>
      <c r="G1708" s="296">
        <f>'EVOX Top Level BOM'!G1112</f>
        <v>0</v>
      </c>
      <c r="H1708" s="296">
        <f>'EVOX Top Level BOM'!H1112</f>
        <v>0</v>
      </c>
      <c r="I1708" s="294">
        <f>'EVOX Top Level BOM'!J1112</f>
        <v>0</v>
      </c>
      <c r="J1708" s="294">
        <f>'EVOX Top Level BOM'!K1112</f>
        <v>0</v>
      </c>
    </row>
    <row r="1709" spans="2:10" x14ac:dyDescent="0.25">
      <c r="B1709" s="294">
        <f>'EVOX Top Level BOM'!B1113</f>
        <v>0</v>
      </c>
      <c r="C1709" s="296">
        <f>'EVOX Top Level BOM'!C1113</f>
        <v>0</v>
      </c>
      <c r="D1709" s="296">
        <f>'EVOX Top Level BOM'!D1113</f>
        <v>0</v>
      </c>
      <c r="E1709" s="296">
        <f>'EVOX Top Level BOM'!E1113</f>
        <v>0</v>
      </c>
      <c r="F1709" s="296">
        <f>'EVOX Top Level BOM'!F1113</f>
        <v>0</v>
      </c>
      <c r="G1709" s="296">
        <f>'EVOX Top Level BOM'!G1113</f>
        <v>0</v>
      </c>
      <c r="H1709" s="296">
        <f>'EVOX Top Level BOM'!H1113</f>
        <v>0</v>
      </c>
      <c r="I1709" s="294">
        <f>'EVOX Top Level BOM'!J1113</f>
        <v>0</v>
      </c>
      <c r="J1709" s="294">
        <f>'EVOX Top Level BOM'!K1113</f>
        <v>0</v>
      </c>
    </row>
    <row r="1710" spans="2:10" x14ac:dyDescent="0.25">
      <c r="B1710" s="294">
        <f>'EVOX Top Level BOM'!B1114</f>
        <v>0</v>
      </c>
      <c r="C1710" s="296">
        <f>'EVOX Top Level BOM'!C1114</f>
        <v>0</v>
      </c>
      <c r="D1710" s="296">
        <f>'EVOX Top Level BOM'!D1114</f>
        <v>0</v>
      </c>
      <c r="E1710" s="296">
        <f>'EVOX Top Level BOM'!E1114</f>
        <v>0</v>
      </c>
      <c r="F1710" s="296">
        <f>'EVOX Top Level BOM'!F1114</f>
        <v>0</v>
      </c>
      <c r="G1710" s="296">
        <f>'EVOX Top Level BOM'!G1114</f>
        <v>0</v>
      </c>
      <c r="H1710" s="296">
        <f>'EVOX Top Level BOM'!H1114</f>
        <v>0</v>
      </c>
      <c r="I1710" s="294">
        <f>'EVOX Top Level BOM'!J1114</f>
        <v>0</v>
      </c>
      <c r="J1710" s="294">
        <f>'EVOX Top Level BOM'!K1114</f>
        <v>0</v>
      </c>
    </row>
    <row r="1711" spans="2:10" x14ac:dyDescent="0.25">
      <c r="B1711" s="294">
        <f>'EVOX Top Level BOM'!B1115</f>
        <v>0</v>
      </c>
      <c r="C1711" s="296">
        <f>'EVOX Top Level BOM'!C1115</f>
        <v>0</v>
      </c>
      <c r="D1711" s="296">
        <f>'EVOX Top Level BOM'!D1115</f>
        <v>0</v>
      </c>
      <c r="E1711" s="296">
        <f>'EVOX Top Level BOM'!E1115</f>
        <v>0</v>
      </c>
      <c r="F1711" s="296">
        <f>'EVOX Top Level BOM'!F1115</f>
        <v>0</v>
      </c>
      <c r="G1711" s="296">
        <f>'EVOX Top Level BOM'!G1115</f>
        <v>0</v>
      </c>
      <c r="H1711" s="296">
        <f>'EVOX Top Level BOM'!H1115</f>
        <v>0</v>
      </c>
      <c r="I1711" s="294">
        <f>'EVOX Top Level BOM'!J1115</f>
        <v>0</v>
      </c>
      <c r="J1711" s="294">
        <f>'EVOX Top Level BOM'!K1115</f>
        <v>0</v>
      </c>
    </row>
    <row r="1712" spans="2:10" x14ac:dyDescent="0.25">
      <c r="B1712" s="294">
        <f>'EVOX Top Level BOM'!B1116</f>
        <v>0</v>
      </c>
      <c r="C1712" s="296">
        <f>'EVOX Top Level BOM'!C1116</f>
        <v>0</v>
      </c>
      <c r="D1712" s="296">
        <f>'EVOX Top Level BOM'!D1116</f>
        <v>0</v>
      </c>
      <c r="E1712" s="296">
        <f>'EVOX Top Level BOM'!E1116</f>
        <v>0</v>
      </c>
      <c r="F1712" s="296">
        <f>'EVOX Top Level BOM'!F1116</f>
        <v>0</v>
      </c>
      <c r="G1712" s="296">
        <f>'EVOX Top Level BOM'!G1116</f>
        <v>0</v>
      </c>
      <c r="H1712" s="296">
        <f>'EVOX Top Level BOM'!H1116</f>
        <v>0</v>
      </c>
      <c r="I1712" s="294">
        <f>'EVOX Top Level BOM'!J1116</f>
        <v>0</v>
      </c>
      <c r="J1712" s="294">
        <f>'EVOX Top Level BOM'!K1116</f>
        <v>0</v>
      </c>
    </row>
    <row r="1713" spans="2:10" x14ac:dyDescent="0.25">
      <c r="B1713" s="294">
        <f>'EVOX Top Level BOM'!B1117</f>
        <v>0</v>
      </c>
      <c r="C1713" s="296">
        <f>'EVOX Top Level BOM'!C1117</f>
        <v>0</v>
      </c>
      <c r="D1713" s="296">
        <f>'EVOX Top Level BOM'!D1117</f>
        <v>0</v>
      </c>
      <c r="E1713" s="296">
        <f>'EVOX Top Level BOM'!E1117</f>
        <v>0</v>
      </c>
      <c r="F1713" s="296">
        <f>'EVOX Top Level BOM'!F1117</f>
        <v>0</v>
      </c>
      <c r="G1713" s="296">
        <f>'EVOX Top Level BOM'!G1117</f>
        <v>0</v>
      </c>
      <c r="H1713" s="296">
        <f>'EVOX Top Level BOM'!H1117</f>
        <v>0</v>
      </c>
      <c r="I1713" s="294">
        <f>'EVOX Top Level BOM'!J1117</f>
        <v>0</v>
      </c>
      <c r="J1713" s="294">
        <f>'EVOX Top Level BOM'!K1117</f>
        <v>0</v>
      </c>
    </row>
    <row r="1714" spans="2:10" x14ac:dyDescent="0.25">
      <c r="B1714" s="294">
        <f>'EVOX Top Level BOM'!B1118</f>
        <v>0</v>
      </c>
      <c r="C1714" s="296">
        <f>'EVOX Top Level BOM'!C1118</f>
        <v>0</v>
      </c>
      <c r="D1714" s="296">
        <f>'EVOX Top Level BOM'!D1118</f>
        <v>0</v>
      </c>
      <c r="E1714" s="296">
        <f>'EVOX Top Level BOM'!E1118</f>
        <v>0</v>
      </c>
      <c r="F1714" s="296">
        <f>'EVOX Top Level BOM'!F1118</f>
        <v>0</v>
      </c>
      <c r="G1714" s="296">
        <f>'EVOX Top Level BOM'!G1118</f>
        <v>0</v>
      </c>
      <c r="H1714" s="296">
        <f>'EVOX Top Level BOM'!H1118</f>
        <v>0</v>
      </c>
      <c r="I1714" s="294">
        <f>'EVOX Top Level BOM'!J1118</f>
        <v>0</v>
      </c>
      <c r="J1714" s="294">
        <f>'EVOX Top Level BOM'!K1118</f>
        <v>0</v>
      </c>
    </row>
    <row r="1715" spans="2:10" x14ac:dyDescent="0.25">
      <c r="B1715" s="294">
        <f>'EVOX Top Level BOM'!B1119</f>
        <v>0</v>
      </c>
      <c r="C1715" s="296">
        <f>'EVOX Top Level BOM'!C1119</f>
        <v>0</v>
      </c>
      <c r="D1715" s="296">
        <f>'EVOX Top Level BOM'!D1119</f>
        <v>0</v>
      </c>
      <c r="E1715" s="296">
        <f>'EVOX Top Level BOM'!E1119</f>
        <v>0</v>
      </c>
      <c r="F1715" s="296">
        <f>'EVOX Top Level BOM'!F1119</f>
        <v>0</v>
      </c>
      <c r="G1715" s="296">
        <f>'EVOX Top Level BOM'!G1119</f>
        <v>0</v>
      </c>
      <c r="H1715" s="296">
        <f>'EVOX Top Level BOM'!H1119</f>
        <v>0</v>
      </c>
      <c r="I1715" s="294">
        <f>'EVOX Top Level BOM'!J1119</f>
        <v>0</v>
      </c>
      <c r="J1715" s="294">
        <f>'EVOX Top Level BOM'!K1119</f>
        <v>0</v>
      </c>
    </row>
    <row r="1716" spans="2:10" x14ac:dyDescent="0.25">
      <c r="B1716" s="294">
        <f>'EVOX Top Level BOM'!B1120</f>
        <v>0</v>
      </c>
      <c r="C1716" s="296">
        <f>'EVOX Top Level BOM'!C1120</f>
        <v>0</v>
      </c>
      <c r="D1716" s="296">
        <f>'EVOX Top Level BOM'!D1120</f>
        <v>0</v>
      </c>
      <c r="E1716" s="296">
        <f>'EVOX Top Level BOM'!E1120</f>
        <v>0</v>
      </c>
      <c r="F1716" s="296">
        <f>'EVOX Top Level BOM'!F1120</f>
        <v>0</v>
      </c>
      <c r="G1716" s="296">
        <f>'EVOX Top Level BOM'!G1120</f>
        <v>0</v>
      </c>
      <c r="H1716" s="296">
        <f>'EVOX Top Level BOM'!H1120</f>
        <v>0</v>
      </c>
      <c r="I1716" s="294">
        <f>'EVOX Top Level BOM'!J1120</f>
        <v>0</v>
      </c>
      <c r="J1716" s="294">
        <f>'EVOX Top Level BOM'!K1120</f>
        <v>0</v>
      </c>
    </row>
    <row r="1717" spans="2:10" x14ac:dyDescent="0.25">
      <c r="B1717" s="294">
        <f>'EVOX Top Level BOM'!B1121</f>
        <v>0</v>
      </c>
      <c r="C1717" s="296">
        <f>'EVOX Top Level BOM'!C1121</f>
        <v>0</v>
      </c>
      <c r="D1717" s="296">
        <f>'EVOX Top Level BOM'!D1121</f>
        <v>0</v>
      </c>
      <c r="E1717" s="296">
        <f>'EVOX Top Level BOM'!E1121</f>
        <v>0</v>
      </c>
      <c r="F1717" s="296">
        <f>'EVOX Top Level BOM'!F1121</f>
        <v>0</v>
      </c>
      <c r="G1717" s="296">
        <f>'EVOX Top Level BOM'!G1121</f>
        <v>0</v>
      </c>
      <c r="H1717" s="296">
        <f>'EVOX Top Level BOM'!H1121</f>
        <v>0</v>
      </c>
      <c r="I1717" s="294">
        <f>'EVOX Top Level BOM'!J1121</f>
        <v>0</v>
      </c>
      <c r="J1717" s="294">
        <f>'EVOX Top Level BOM'!K1121</f>
        <v>0</v>
      </c>
    </row>
    <row r="1718" spans="2:10" x14ac:dyDescent="0.25">
      <c r="B1718" s="294">
        <f>'EVOX Top Level BOM'!B1122</f>
        <v>0</v>
      </c>
      <c r="C1718" s="296">
        <f>'EVOX Top Level BOM'!C1122</f>
        <v>0</v>
      </c>
      <c r="D1718" s="296">
        <f>'EVOX Top Level BOM'!D1122</f>
        <v>0</v>
      </c>
      <c r="E1718" s="296">
        <f>'EVOX Top Level BOM'!E1122</f>
        <v>0</v>
      </c>
      <c r="F1718" s="296">
        <f>'EVOX Top Level BOM'!F1122</f>
        <v>0</v>
      </c>
      <c r="G1718" s="296">
        <f>'EVOX Top Level BOM'!G1122</f>
        <v>0</v>
      </c>
      <c r="H1718" s="296">
        <f>'EVOX Top Level BOM'!H1122</f>
        <v>0</v>
      </c>
      <c r="I1718" s="294">
        <f>'EVOX Top Level BOM'!J1122</f>
        <v>0</v>
      </c>
      <c r="J1718" s="294">
        <f>'EVOX Top Level BOM'!K1122</f>
        <v>0</v>
      </c>
    </row>
    <row r="1719" spans="2:10" x14ac:dyDescent="0.25">
      <c r="B1719" s="294">
        <f>'EVOX Top Level BOM'!B1123</f>
        <v>0</v>
      </c>
      <c r="C1719" s="296">
        <f>'EVOX Top Level BOM'!C1123</f>
        <v>0</v>
      </c>
      <c r="D1719" s="296">
        <f>'EVOX Top Level BOM'!D1123</f>
        <v>0</v>
      </c>
      <c r="E1719" s="296">
        <f>'EVOX Top Level BOM'!E1123</f>
        <v>0</v>
      </c>
      <c r="F1719" s="296">
        <f>'EVOX Top Level BOM'!F1123</f>
        <v>0</v>
      </c>
      <c r="G1719" s="296">
        <f>'EVOX Top Level BOM'!G1123</f>
        <v>0</v>
      </c>
      <c r="H1719" s="296">
        <f>'EVOX Top Level BOM'!H1123</f>
        <v>0</v>
      </c>
      <c r="I1719" s="294">
        <f>'EVOX Top Level BOM'!J1123</f>
        <v>0</v>
      </c>
      <c r="J1719" s="294">
        <f>'EVOX Top Level BOM'!K1123</f>
        <v>0</v>
      </c>
    </row>
    <row r="1720" spans="2:10" x14ac:dyDescent="0.25">
      <c r="B1720" s="294">
        <f>'EVOX Top Level BOM'!B1124</f>
        <v>0</v>
      </c>
      <c r="C1720" s="296">
        <f>'EVOX Top Level BOM'!C1124</f>
        <v>0</v>
      </c>
      <c r="D1720" s="296">
        <f>'EVOX Top Level BOM'!D1124</f>
        <v>0</v>
      </c>
      <c r="E1720" s="296">
        <f>'EVOX Top Level BOM'!E1124</f>
        <v>0</v>
      </c>
      <c r="F1720" s="296">
        <f>'EVOX Top Level BOM'!F1124</f>
        <v>0</v>
      </c>
      <c r="G1720" s="296">
        <f>'EVOX Top Level BOM'!G1124</f>
        <v>0</v>
      </c>
      <c r="H1720" s="296">
        <f>'EVOX Top Level BOM'!H1124</f>
        <v>0</v>
      </c>
      <c r="I1720" s="294">
        <f>'EVOX Top Level BOM'!J1124</f>
        <v>0</v>
      </c>
      <c r="J1720" s="294">
        <f>'EVOX Top Level BOM'!K1124</f>
        <v>0</v>
      </c>
    </row>
    <row r="1721" spans="2:10" x14ac:dyDescent="0.25">
      <c r="B1721" s="294">
        <f>'EVOX Top Level BOM'!B1125</f>
        <v>0</v>
      </c>
      <c r="C1721" s="296">
        <f>'EVOX Top Level BOM'!C1125</f>
        <v>0</v>
      </c>
      <c r="D1721" s="296">
        <f>'EVOX Top Level BOM'!D1125</f>
        <v>0</v>
      </c>
      <c r="E1721" s="296">
        <f>'EVOX Top Level BOM'!E1125</f>
        <v>0</v>
      </c>
      <c r="F1721" s="296">
        <f>'EVOX Top Level BOM'!F1125</f>
        <v>0</v>
      </c>
      <c r="G1721" s="296">
        <f>'EVOX Top Level BOM'!G1125</f>
        <v>0</v>
      </c>
      <c r="H1721" s="296">
        <f>'EVOX Top Level BOM'!H1125</f>
        <v>0</v>
      </c>
      <c r="I1721" s="294">
        <f>'EVOX Top Level BOM'!J1125</f>
        <v>0</v>
      </c>
      <c r="J1721" s="294">
        <f>'EVOX Top Level BOM'!K1125</f>
        <v>0</v>
      </c>
    </row>
    <row r="1722" spans="2:10" x14ac:dyDescent="0.25">
      <c r="B1722" s="294">
        <f>'EVOX Top Level BOM'!B1126</f>
        <v>0</v>
      </c>
      <c r="C1722" s="296">
        <f>'EVOX Top Level BOM'!C1126</f>
        <v>0</v>
      </c>
      <c r="D1722" s="296">
        <f>'EVOX Top Level BOM'!D1126</f>
        <v>0</v>
      </c>
      <c r="E1722" s="296">
        <f>'EVOX Top Level BOM'!E1126</f>
        <v>0</v>
      </c>
      <c r="F1722" s="296">
        <f>'EVOX Top Level BOM'!F1126</f>
        <v>0</v>
      </c>
      <c r="G1722" s="296">
        <f>'EVOX Top Level BOM'!G1126</f>
        <v>0</v>
      </c>
      <c r="H1722" s="296">
        <f>'EVOX Top Level BOM'!H1126</f>
        <v>0</v>
      </c>
      <c r="I1722" s="294">
        <f>'EVOX Top Level BOM'!J1126</f>
        <v>0</v>
      </c>
      <c r="J1722" s="294">
        <f>'EVOX Top Level BOM'!K1126</f>
        <v>0</v>
      </c>
    </row>
    <row r="1723" spans="2:10" x14ac:dyDescent="0.25">
      <c r="B1723" s="294">
        <f>'EVOX Top Level BOM'!B1127</f>
        <v>0</v>
      </c>
      <c r="C1723" s="296">
        <f>'EVOX Top Level BOM'!C1127</f>
        <v>0</v>
      </c>
      <c r="D1723" s="296">
        <f>'EVOX Top Level BOM'!D1127</f>
        <v>0</v>
      </c>
      <c r="E1723" s="296">
        <f>'EVOX Top Level BOM'!E1127</f>
        <v>0</v>
      </c>
      <c r="F1723" s="296">
        <f>'EVOX Top Level BOM'!F1127</f>
        <v>0</v>
      </c>
      <c r="G1723" s="296">
        <f>'EVOX Top Level BOM'!G1127</f>
        <v>0</v>
      </c>
      <c r="H1723" s="296">
        <f>'EVOX Top Level BOM'!H1127</f>
        <v>0</v>
      </c>
      <c r="I1723" s="294">
        <f>'EVOX Top Level BOM'!J1127</f>
        <v>0</v>
      </c>
      <c r="J1723" s="294">
        <f>'EVOX Top Level BOM'!K1127</f>
        <v>0</v>
      </c>
    </row>
    <row r="1724" spans="2:10" x14ac:dyDescent="0.25">
      <c r="B1724" s="294">
        <f>'EVOX Top Level BOM'!B1128</f>
        <v>0</v>
      </c>
      <c r="C1724" s="296">
        <f>'EVOX Top Level BOM'!C1128</f>
        <v>0</v>
      </c>
      <c r="D1724" s="296">
        <f>'EVOX Top Level BOM'!D1128</f>
        <v>0</v>
      </c>
      <c r="E1724" s="296">
        <f>'EVOX Top Level BOM'!E1128</f>
        <v>0</v>
      </c>
      <c r="F1724" s="296">
        <f>'EVOX Top Level BOM'!F1128</f>
        <v>0</v>
      </c>
      <c r="G1724" s="296">
        <f>'EVOX Top Level BOM'!G1128</f>
        <v>0</v>
      </c>
      <c r="H1724" s="296">
        <f>'EVOX Top Level BOM'!H1128</f>
        <v>0</v>
      </c>
      <c r="I1724" s="294">
        <f>'EVOX Top Level BOM'!J1128</f>
        <v>0</v>
      </c>
      <c r="J1724" s="294">
        <f>'EVOX Top Level BOM'!K1128</f>
        <v>0</v>
      </c>
    </row>
    <row r="1725" spans="2:10" x14ac:dyDescent="0.25">
      <c r="B1725" s="294">
        <f>'EVOX Top Level BOM'!B1129</f>
        <v>0</v>
      </c>
      <c r="C1725" s="296">
        <f>'EVOX Top Level BOM'!C1129</f>
        <v>0</v>
      </c>
      <c r="D1725" s="296">
        <f>'EVOX Top Level BOM'!D1129</f>
        <v>0</v>
      </c>
      <c r="E1725" s="296">
        <f>'EVOX Top Level BOM'!E1129</f>
        <v>0</v>
      </c>
      <c r="F1725" s="296">
        <f>'EVOX Top Level BOM'!F1129</f>
        <v>0</v>
      </c>
      <c r="G1725" s="296">
        <f>'EVOX Top Level BOM'!G1129</f>
        <v>0</v>
      </c>
      <c r="H1725" s="296">
        <f>'EVOX Top Level BOM'!H1129</f>
        <v>0</v>
      </c>
      <c r="I1725" s="294">
        <f>'EVOX Top Level BOM'!J1129</f>
        <v>0</v>
      </c>
      <c r="J1725" s="294">
        <f>'EVOX Top Level BOM'!K1129</f>
        <v>0</v>
      </c>
    </row>
    <row r="1726" spans="2:10" x14ac:dyDescent="0.25">
      <c r="B1726" s="294">
        <f>'EVOX Top Level BOM'!B1130</f>
        <v>0</v>
      </c>
      <c r="C1726" s="296">
        <f>'EVOX Top Level BOM'!C1130</f>
        <v>0</v>
      </c>
      <c r="D1726" s="296">
        <f>'EVOX Top Level BOM'!D1130</f>
        <v>0</v>
      </c>
      <c r="E1726" s="296">
        <f>'EVOX Top Level BOM'!E1130</f>
        <v>0</v>
      </c>
      <c r="F1726" s="296">
        <f>'EVOX Top Level BOM'!F1130</f>
        <v>0</v>
      </c>
      <c r="G1726" s="296">
        <f>'EVOX Top Level BOM'!G1130</f>
        <v>0</v>
      </c>
      <c r="H1726" s="296">
        <f>'EVOX Top Level BOM'!H1130</f>
        <v>0</v>
      </c>
      <c r="I1726" s="294">
        <f>'EVOX Top Level BOM'!J1130</f>
        <v>0</v>
      </c>
      <c r="J1726" s="294">
        <f>'EVOX Top Level BOM'!K1130</f>
        <v>0</v>
      </c>
    </row>
    <row r="1727" spans="2:10" x14ac:dyDescent="0.25">
      <c r="B1727" s="294">
        <f>'EVOX Top Level BOM'!B1131</f>
        <v>0</v>
      </c>
      <c r="C1727" s="296">
        <f>'EVOX Top Level BOM'!C1131</f>
        <v>0</v>
      </c>
      <c r="D1727" s="296">
        <f>'EVOX Top Level BOM'!D1131</f>
        <v>0</v>
      </c>
      <c r="E1727" s="296">
        <f>'EVOX Top Level BOM'!E1131</f>
        <v>0</v>
      </c>
      <c r="F1727" s="296">
        <f>'EVOX Top Level BOM'!F1131</f>
        <v>0</v>
      </c>
      <c r="G1727" s="296">
        <f>'EVOX Top Level BOM'!G1131</f>
        <v>0</v>
      </c>
      <c r="H1727" s="296">
        <f>'EVOX Top Level BOM'!H1131</f>
        <v>0</v>
      </c>
      <c r="I1727" s="294">
        <f>'EVOX Top Level BOM'!J1131</f>
        <v>0</v>
      </c>
      <c r="J1727" s="294">
        <f>'EVOX Top Level BOM'!K1131</f>
        <v>0</v>
      </c>
    </row>
    <row r="1728" spans="2:10" x14ac:dyDescent="0.25">
      <c r="B1728" s="294">
        <f>'EVOX Top Level BOM'!B1132</f>
        <v>0</v>
      </c>
      <c r="C1728" s="296">
        <f>'EVOX Top Level BOM'!C1132</f>
        <v>0</v>
      </c>
      <c r="D1728" s="296">
        <f>'EVOX Top Level BOM'!D1132</f>
        <v>0</v>
      </c>
      <c r="E1728" s="296">
        <f>'EVOX Top Level BOM'!E1132</f>
        <v>0</v>
      </c>
      <c r="F1728" s="296">
        <f>'EVOX Top Level BOM'!F1132</f>
        <v>0</v>
      </c>
      <c r="G1728" s="296">
        <f>'EVOX Top Level BOM'!G1132</f>
        <v>0</v>
      </c>
      <c r="H1728" s="296">
        <f>'EVOX Top Level BOM'!H1132</f>
        <v>0</v>
      </c>
      <c r="I1728" s="294">
        <f>'EVOX Top Level BOM'!J1132</f>
        <v>0</v>
      </c>
      <c r="J1728" s="294">
        <f>'EVOX Top Level BOM'!K1132</f>
        <v>0</v>
      </c>
    </row>
    <row r="1729" spans="2:10" x14ac:dyDescent="0.25">
      <c r="B1729" s="294">
        <f>'EVOX Top Level BOM'!B1133</f>
        <v>0</v>
      </c>
      <c r="C1729" s="296">
        <f>'EVOX Top Level BOM'!C1133</f>
        <v>0</v>
      </c>
      <c r="D1729" s="296">
        <f>'EVOX Top Level BOM'!D1133</f>
        <v>0</v>
      </c>
      <c r="E1729" s="296">
        <f>'EVOX Top Level BOM'!E1133</f>
        <v>0</v>
      </c>
      <c r="F1729" s="296">
        <f>'EVOX Top Level BOM'!F1133</f>
        <v>0</v>
      </c>
      <c r="G1729" s="296">
        <f>'EVOX Top Level BOM'!G1133</f>
        <v>0</v>
      </c>
      <c r="H1729" s="296">
        <f>'EVOX Top Level BOM'!H1133</f>
        <v>0</v>
      </c>
      <c r="I1729" s="294">
        <f>'EVOX Top Level BOM'!J1133</f>
        <v>0</v>
      </c>
      <c r="J1729" s="294">
        <f>'EVOX Top Level BOM'!K1133</f>
        <v>0</v>
      </c>
    </row>
    <row r="1730" spans="2:10" x14ac:dyDescent="0.25">
      <c r="B1730" s="294">
        <f>'EVOX Top Level BOM'!B1134</f>
        <v>0</v>
      </c>
      <c r="C1730" s="296">
        <f>'EVOX Top Level BOM'!C1134</f>
        <v>0</v>
      </c>
      <c r="D1730" s="296">
        <f>'EVOX Top Level BOM'!D1134</f>
        <v>0</v>
      </c>
      <c r="E1730" s="296">
        <f>'EVOX Top Level BOM'!E1134</f>
        <v>0</v>
      </c>
      <c r="F1730" s="296">
        <f>'EVOX Top Level BOM'!F1134</f>
        <v>0</v>
      </c>
      <c r="G1730" s="296">
        <f>'EVOX Top Level BOM'!G1134</f>
        <v>0</v>
      </c>
      <c r="H1730" s="296">
        <f>'EVOX Top Level BOM'!H1134</f>
        <v>0</v>
      </c>
      <c r="I1730" s="294">
        <f>'EVOX Top Level BOM'!J1134</f>
        <v>0</v>
      </c>
      <c r="J1730" s="294">
        <f>'EVOX Top Level BOM'!K1134</f>
        <v>0</v>
      </c>
    </row>
    <row r="1731" spans="2:10" x14ac:dyDescent="0.25">
      <c r="B1731" s="294">
        <f>'EVOX Top Level BOM'!B1135</f>
        <v>0</v>
      </c>
      <c r="C1731" s="296">
        <f>'EVOX Top Level BOM'!C1135</f>
        <v>0</v>
      </c>
      <c r="D1731" s="296">
        <f>'EVOX Top Level BOM'!D1135</f>
        <v>0</v>
      </c>
      <c r="E1731" s="296">
        <f>'EVOX Top Level BOM'!E1135</f>
        <v>0</v>
      </c>
      <c r="F1731" s="296">
        <f>'EVOX Top Level BOM'!F1135</f>
        <v>0</v>
      </c>
      <c r="G1731" s="296">
        <f>'EVOX Top Level BOM'!G1135</f>
        <v>0</v>
      </c>
      <c r="H1731" s="296">
        <f>'EVOX Top Level BOM'!H1135</f>
        <v>0</v>
      </c>
      <c r="I1731" s="294">
        <f>'EVOX Top Level BOM'!J1135</f>
        <v>0</v>
      </c>
      <c r="J1731" s="294">
        <f>'EVOX Top Level BOM'!K1135</f>
        <v>0</v>
      </c>
    </row>
    <row r="1732" spans="2:10" x14ac:dyDescent="0.25">
      <c r="B1732" s="294">
        <f>'EVOX Top Level BOM'!B1136</f>
        <v>0</v>
      </c>
      <c r="C1732" s="296">
        <f>'EVOX Top Level BOM'!C1136</f>
        <v>0</v>
      </c>
      <c r="D1732" s="296">
        <f>'EVOX Top Level BOM'!D1136</f>
        <v>0</v>
      </c>
      <c r="E1732" s="296">
        <f>'EVOX Top Level BOM'!E1136</f>
        <v>0</v>
      </c>
      <c r="F1732" s="296">
        <f>'EVOX Top Level BOM'!F1136</f>
        <v>0</v>
      </c>
      <c r="G1732" s="296">
        <f>'EVOX Top Level BOM'!G1136</f>
        <v>0</v>
      </c>
      <c r="H1732" s="296">
        <f>'EVOX Top Level BOM'!H1136</f>
        <v>0</v>
      </c>
      <c r="I1732" s="294">
        <f>'EVOX Top Level BOM'!J1136</f>
        <v>0</v>
      </c>
      <c r="J1732" s="294">
        <f>'EVOX Top Level BOM'!K1136</f>
        <v>0</v>
      </c>
    </row>
    <row r="1733" spans="2:10" x14ac:dyDescent="0.25">
      <c r="B1733" s="294">
        <f>'EVOX Top Level BOM'!B1137</f>
        <v>0</v>
      </c>
      <c r="C1733" s="296">
        <f>'EVOX Top Level BOM'!C1137</f>
        <v>0</v>
      </c>
      <c r="D1733" s="296">
        <f>'EVOX Top Level BOM'!D1137</f>
        <v>0</v>
      </c>
      <c r="E1733" s="296">
        <f>'EVOX Top Level BOM'!E1137</f>
        <v>0</v>
      </c>
      <c r="F1733" s="296">
        <f>'EVOX Top Level BOM'!F1137</f>
        <v>0</v>
      </c>
      <c r="G1733" s="296">
        <f>'EVOX Top Level BOM'!G1137</f>
        <v>0</v>
      </c>
      <c r="H1733" s="296">
        <f>'EVOX Top Level BOM'!H1137</f>
        <v>0</v>
      </c>
      <c r="I1733" s="294">
        <f>'EVOX Top Level BOM'!J1137</f>
        <v>0</v>
      </c>
      <c r="J1733" s="294">
        <f>'EVOX Top Level BOM'!K1137</f>
        <v>0</v>
      </c>
    </row>
    <row r="1734" spans="2:10" x14ac:dyDescent="0.25">
      <c r="B1734" s="294">
        <f>'EVOX Top Level BOM'!B1138</f>
        <v>0</v>
      </c>
      <c r="C1734" s="296">
        <f>'EVOX Top Level BOM'!C1138</f>
        <v>0</v>
      </c>
      <c r="D1734" s="296">
        <f>'EVOX Top Level BOM'!D1138</f>
        <v>0</v>
      </c>
      <c r="E1734" s="296">
        <f>'EVOX Top Level BOM'!E1138</f>
        <v>0</v>
      </c>
      <c r="F1734" s="296">
        <f>'EVOX Top Level BOM'!F1138</f>
        <v>0</v>
      </c>
      <c r="G1734" s="296">
        <f>'EVOX Top Level BOM'!G1138</f>
        <v>0</v>
      </c>
      <c r="H1734" s="296">
        <f>'EVOX Top Level BOM'!H1138</f>
        <v>0</v>
      </c>
      <c r="I1734" s="294">
        <f>'EVOX Top Level BOM'!J1138</f>
        <v>0</v>
      </c>
      <c r="J1734" s="294">
        <f>'EVOX Top Level BOM'!K1138</f>
        <v>0</v>
      </c>
    </row>
    <row r="1735" spans="2:10" x14ac:dyDescent="0.25">
      <c r="B1735" s="294">
        <f>'EVOX Top Level BOM'!B1139</f>
        <v>0</v>
      </c>
      <c r="C1735" s="296">
        <f>'EVOX Top Level BOM'!C1139</f>
        <v>0</v>
      </c>
      <c r="D1735" s="296">
        <f>'EVOX Top Level BOM'!D1139</f>
        <v>0</v>
      </c>
      <c r="E1735" s="296">
        <f>'EVOX Top Level BOM'!E1139</f>
        <v>0</v>
      </c>
      <c r="F1735" s="296">
        <f>'EVOX Top Level BOM'!F1139</f>
        <v>0</v>
      </c>
      <c r="G1735" s="296">
        <f>'EVOX Top Level BOM'!G1139</f>
        <v>0</v>
      </c>
      <c r="H1735" s="296">
        <f>'EVOX Top Level BOM'!H1139</f>
        <v>0</v>
      </c>
      <c r="I1735" s="294">
        <f>'EVOX Top Level BOM'!J1139</f>
        <v>0</v>
      </c>
      <c r="J1735" s="294">
        <f>'EVOX Top Level BOM'!K1139</f>
        <v>0</v>
      </c>
    </row>
    <row r="1736" spans="2:10" x14ac:dyDescent="0.25">
      <c r="B1736" s="294">
        <f>'EVOX Top Level BOM'!B1140</f>
        <v>0</v>
      </c>
      <c r="C1736" s="296">
        <f>'EVOX Top Level BOM'!C1140</f>
        <v>0</v>
      </c>
      <c r="D1736" s="296">
        <f>'EVOX Top Level BOM'!D1140</f>
        <v>0</v>
      </c>
      <c r="E1736" s="296">
        <f>'EVOX Top Level BOM'!E1140</f>
        <v>0</v>
      </c>
      <c r="F1736" s="296">
        <f>'EVOX Top Level BOM'!F1140</f>
        <v>0</v>
      </c>
      <c r="G1736" s="296">
        <f>'EVOX Top Level BOM'!G1140</f>
        <v>0</v>
      </c>
      <c r="H1736" s="296">
        <f>'EVOX Top Level BOM'!H1140</f>
        <v>0</v>
      </c>
      <c r="I1736" s="294">
        <f>'EVOX Top Level BOM'!J1140</f>
        <v>0</v>
      </c>
      <c r="J1736" s="294">
        <f>'EVOX Top Level BOM'!K1140</f>
        <v>0</v>
      </c>
    </row>
    <row r="1737" spans="2:10" x14ac:dyDescent="0.25">
      <c r="B1737" s="294">
        <f>'EVOX Top Level BOM'!B1141</f>
        <v>0</v>
      </c>
      <c r="C1737" s="296">
        <f>'EVOX Top Level BOM'!C1141</f>
        <v>0</v>
      </c>
      <c r="D1737" s="296">
        <f>'EVOX Top Level BOM'!D1141</f>
        <v>0</v>
      </c>
      <c r="E1737" s="296">
        <f>'EVOX Top Level BOM'!E1141</f>
        <v>0</v>
      </c>
      <c r="F1737" s="296">
        <f>'EVOX Top Level BOM'!F1141</f>
        <v>0</v>
      </c>
      <c r="G1737" s="296">
        <f>'EVOX Top Level BOM'!G1141</f>
        <v>0</v>
      </c>
      <c r="H1737" s="296">
        <f>'EVOX Top Level BOM'!H1141</f>
        <v>0</v>
      </c>
      <c r="I1737" s="294">
        <f>'EVOX Top Level BOM'!J1141</f>
        <v>0</v>
      </c>
      <c r="J1737" s="294">
        <f>'EVOX Top Level BOM'!K1141</f>
        <v>0</v>
      </c>
    </row>
    <row r="1738" spans="2:10" x14ac:dyDescent="0.25">
      <c r="B1738" s="294">
        <f>'EVOX Top Level BOM'!B1142</f>
        <v>0</v>
      </c>
      <c r="C1738" s="296">
        <f>'EVOX Top Level BOM'!C1142</f>
        <v>0</v>
      </c>
      <c r="D1738" s="296">
        <f>'EVOX Top Level BOM'!D1142</f>
        <v>0</v>
      </c>
      <c r="E1738" s="296">
        <f>'EVOX Top Level BOM'!E1142</f>
        <v>0</v>
      </c>
      <c r="F1738" s="296">
        <f>'EVOX Top Level BOM'!F1142</f>
        <v>0</v>
      </c>
      <c r="G1738" s="296">
        <f>'EVOX Top Level BOM'!G1142</f>
        <v>0</v>
      </c>
      <c r="H1738" s="296">
        <f>'EVOX Top Level BOM'!H1142</f>
        <v>0</v>
      </c>
      <c r="I1738" s="294">
        <f>'EVOX Top Level BOM'!J1142</f>
        <v>0</v>
      </c>
      <c r="J1738" s="294">
        <f>'EVOX Top Level BOM'!K1142</f>
        <v>0</v>
      </c>
    </row>
    <row r="1739" spans="2:10" x14ac:dyDescent="0.25">
      <c r="B1739" s="294">
        <f>'EVOX Top Level BOM'!B1143</f>
        <v>0</v>
      </c>
      <c r="C1739" s="296">
        <f>'EVOX Top Level BOM'!C1143</f>
        <v>0</v>
      </c>
      <c r="D1739" s="296">
        <f>'EVOX Top Level BOM'!D1143</f>
        <v>0</v>
      </c>
      <c r="E1739" s="296">
        <f>'EVOX Top Level BOM'!E1143</f>
        <v>0</v>
      </c>
      <c r="F1739" s="296">
        <f>'EVOX Top Level BOM'!F1143</f>
        <v>0</v>
      </c>
      <c r="G1739" s="296">
        <f>'EVOX Top Level BOM'!G1143</f>
        <v>0</v>
      </c>
      <c r="H1739" s="296">
        <f>'EVOX Top Level BOM'!H1143</f>
        <v>0</v>
      </c>
      <c r="I1739" s="294">
        <f>'EVOX Top Level BOM'!J1143</f>
        <v>0</v>
      </c>
      <c r="J1739" s="294">
        <f>'EVOX Top Level BOM'!K1143</f>
        <v>0</v>
      </c>
    </row>
    <row r="1740" spans="2:10" x14ac:dyDescent="0.25">
      <c r="B1740" s="294">
        <f>'EVOX Top Level BOM'!B1144</f>
        <v>0</v>
      </c>
      <c r="C1740" s="296">
        <f>'EVOX Top Level BOM'!C1144</f>
        <v>0</v>
      </c>
      <c r="D1740" s="296">
        <f>'EVOX Top Level BOM'!D1144</f>
        <v>0</v>
      </c>
      <c r="E1740" s="296">
        <f>'EVOX Top Level BOM'!E1144</f>
        <v>0</v>
      </c>
      <c r="F1740" s="296">
        <f>'EVOX Top Level BOM'!F1144</f>
        <v>0</v>
      </c>
      <c r="G1740" s="296">
        <f>'EVOX Top Level BOM'!G1144</f>
        <v>0</v>
      </c>
      <c r="H1740" s="296">
        <f>'EVOX Top Level BOM'!H1144</f>
        <v>0</v>
      </c>
      <c r="I1740" s="294">
        <f>'EVOX Top Level BOM'!J1144</f>
        <v>0</v>
      </c>
      <c r="J1740" s="294">
        <f>'EVOX Top Level BOM'!K1144</f>
        <v>0</v>
      </c>
    </row>
    <row r="1741" spans="2:10" x14ac:dyDescent="0.25">
      <c r="B1741" s="294">
        <f>'EVOX Top Level BOM'!B1145</f>
        <v>0</v>
      </c>
      <c r="C1741" s="296">
        <f>'EVOX Top Level BOM'!C1145</f>
        <v>0</v>
      </c>
      <c r="D1741" s="296">
        <f>'EVOX Top Level BOM'!D1145</f>
        <v>0</v>
      </c>
      <c r="E1741" s="296">
        <f>'EVOX Top Level BOM'!E1145</f>
        <v>0</v>
      </c>
      <c r="F1741" s="296">
        <f>'EVOX Top Level BOM'!F1145</f>
        <v>0</v>
      </c>
      <c r="G1741" s="296">
        <f>'EVOX Top Level BOM'!G1145</f>
        <v>0</v>
      </c>
      <c r="H1741" s="296">
        <f>'EVOX Top Level BOM'!H1145</f>
        <v>0</v>
      </c>
      <c r="I1741" s="294">
        <f>'EVOX Top Level BOM'!J1145</f>
        <v>0</v>
      </c>
      <c r="J1741" s="294">
        <f>'EVOX Top Level BOM'!K1145</f>
        <v>0</v>
      </c>
    </row>
    <row r="1742" spans="2:10" x14ac:dyDescent="0.25">
      <c r="B1742" s="294">
        <f>'EVOX Top Level BOM'!B1146</f>
        <v>0</v>
      </c>
      <c r="C1742" s="296">
        <f>'EVOX Top Level BOM'!C1146</f>
        <v>0</v>
      </c>
      <c r="D1742" s="296">
        <f>'EVOX Top Level BOM'!D1146</f>
        <v>0</v>
      </c>
      <c r="E1742" s="296">
        <f>'EVOX Top Level BOM'!E1146</f>
        <v>0</v>
      </c>
      <c r="F1742" s="296">
        <f>'EVOX Top Level BOM'!F1146</f>
        <v>0</v>
      </c>
      <c r="G1742" s="296">
        <f>'EVOX Top Level BOM'!G1146</f>
        <v>0</v>
      </c>
      <c r="H1742" s="296">
        <f>'EVOX Top Level BOM'!H1146</f>
        <v>0</v>
      </c>
      <c r="I1742" s="294">
        <f>'EVOX Top Level BOM'!J1146</f>
        <v>0</v>
      </c>
      <c r="J1742" s="294">
        <f>'EVOX Top Level BOM'!K1146</f>
        <v>0</v>
      </c>
    </row>
    <row r="1743" spans="2:10" x14ac:dyDescent="0.25">
      <c r="B1743" s="294">
        <f>'EVOX Top Level BOM'!B1147</f>
        <v>0</v>
      </c>
      <c r="C1743" s="296">
        <f>'EVOX Top Level BOM'!C1147</f>
        <v>0</v>
      </c>
      <c r="D1743" s="296">
        <f>'EVOX Top Level BOM'!D1147</f>
        <v>0</v>
      </c>
      <c r="E1743" s="296">
        <f>'EVOX Top Level BOM'!E1147</f>
        <v>0</v>
      </c>
      <c r="F1743" s="296">
        <f>'EVOX Top Level BOM'!F1147</f>
        <v>0</v>
      </c>
      <c r="G1743" s="296">
        <f>'EVOX Top Level BOM'!G1147</f>
        <v>0</v>
      </c>
      <c r="H1743" s="296">
        <f>'EVOX Top Level BOM'!H1147</f>
        <v>0</v>
      </c>
      <c r="I1743" s="294">
        <f>'EVOX Top Level BOM'!J1147</f>
        <v>0</v>
      </c>
      <c r="J1743" s="294">
        <f>'EVOX Top Level BOM'!K1147</f>
        <v>0</v>
      </c>
    </row>
    <row r="1744" spans="2:10" x14ac:dyDescent="0.25">
      <c r="B1744" s="294">
        <f>'EVOX Top Level BOM'!B1148</f>
        <v>0</v>
      </c>
      <c r="C1744" s="296">
        <f>'EVOX Top Level BOM'!C1148</f>
        <v>0</v>
      </c>
      <c r="D1744" s="296">
        <f>'EVOX Top Level BOM'!D1148</f>
        <v>0</v>
      </c>
      <c r="E1744" s="296">
        <f>'EVOX Top Level BOM'!E1148</f>
        <v>0</v>
      </c>
      <c r="F1744" s="296">
        <f>'EVOX Top Level BOM'!F1148</f>
        <v>0</v>
      </c>
      <c r="G1744" s="296">
        <f>'EVOX Top Level BOM'!G1148</f>
        <v>0</v>
      </c>
      <c r="H1744" s="296">
        <f>'EVOX Top Level BOM'!H1148</f>
        <v>0</v>
      </c>
      <c r="I1744" s="294">
        <f>'EVOX Top Level BOM'!J1148</f>
        <v>0</v>
      </c>
      <c r="J1744" s="294">
        <f>'EVOX Top Level BOM'!K1148</f>
        <v>0</v>
      </c>
    </row>
    <row r="1745" spans="2:10" x14ac:dyDescent="0.25">
      <c r="B1745" s="294">
        <f>'EVOX Top Level BOM'!B1149</f>
        <v>0</v>
      </c>
      <c r="C1745" s="296">
        <f>'EVOX Top Level BOM'!C1149</f>
        <v>0</v>
      </c>
      <c r="D1745" s="296">
        <f>'EVOX Top Level BOM'!D1149</f>
        <v>0</v>
      </c>
      <c r="E1745" s="296">
        <f>'EVOX Top Level BOM'!E1149</f>
        <v>0</v>
      </c>
      <c r="F1745" s="296">
        <f>'EVOX Top Level BOM'!F1149</f>
        <v>0</v>
      </c>
      <c r="G1745" s="296">
        <f>'EVOX Top Level BOM'!G1149</f>
        <v>0</v>
      </c>
      <c r="H1745" s="296">
        <f>'EVOX Top Level BOM'!H1149</f>
        <v>0</v>
      </c>
      <c r="I1745" s="294">
        <f>'EVOX Top Level BOM'!J1149</f>
        <v>0</v>
      </c>
      <c r="J1745" s="294">
        <f>'EVOX Top Level BOM'!K1149</f>
        <v>0</v>
      </c>
    </row>
    <row r="1746" spans="2:10" x14ac:dyDescent="0.25">
      <c r="B1746" s="294">
        <f>'EVOX Top Level BOM'!B1150</f>
        <v>0</v>
      </c>
      <c r="C1746" s="296">
        <f>'EVOX Top Level BOM'!C1150</f>
        <v>0</v>
      </c>
      <c r="D1746" s="296">
        <f>'EVOX Top Level BOM'!D1150</f>
        <v>0</v>
      </c>
      <c r="E1746" s="296">
        <f>'EVOX Top Level BOM'!E1150</f>
        <v>0</v>
      </c>
      <c r="F1746" s="296">
        <f>'EVOX Top Level BOM'!F1150</f>
        <v>0</v>
      </c>
      <c r="G1746" s="296">
        <f>'EVOX Top Level BOM'!G1150</f>
        <v>0</v>
      </c>
      <c r="H1746" s="296">
        <f>'EVOX Top Level BOM'!H1150</f>
        <v>0</v>
      </c>
      <c r="I1746" s="294">
        <f>'EVOX Top Level BOM'!J1150</f>
        <v>0</v>
      </c>
      <c r="J1746" s="294">
        <f>'EVOX Top Level BOM'!K1150</f>
        <v>0</v>
      </c>
    </row>
    <row r="1747" spans="2:10" x14ac:dyDescent="0.25">
      <c r="B1747" s="294">
        <f>'EVOX Top Level BOM'!B1151</f>
        <v>0</v>
      </c>
      <c r="C1747" s="296">
        <f>'EVOX Top Level BOM'!C1151</f>
        <v>0</v>
      </c>
      <c r="D1747" s="296">
        <f>'EVOX Top Level BOM'!D1151</f>
        <v>0</v>
      </c>
      <c r="E1747" s="296">
        <f>'EVOX Top Level BOM'!E1151</f>
        <v>0</v>
      </c>
      <c r="F1747" s="296">
        <f>'EVOX Top Level BOM'!F1151</f>
        <v>0</v>
      </c>
      <c r="G1747" s="296">
        <f>'EVOX Top Level BOM'!G1151</f>
        <v>0</v>
      </c>
      <c r="H1747" s="296">
        <f>'EVOX Top Level BOM'!H1151</f>
        <v>0</v>
      </c>
      <c r="I1747" s="294">
        <f>'EVOX Top Level BOM'!J1151</f>
        <v>0</v>
      </c>
      <c r="J1747" s="294">
        <f>'EVOX Top Level BOM'!K1151</f>
        <v>0</v>
      </c>
    </row>
    <row r="1748" spans="2:10" x14ac:dyDescent="0.25">
      <c r="B1748" s="294">
        <f>'EVOX Top Level BOM'!B1152</f>
        <v>0</v>
      </c>
      <c r="C1748" s="296">
        <f>'EVOX Top Level BOM'!C1152</f>
        <v>0</v>
      </c>
      <c r="D1748" s="296">
        <f>'EVOX Top Level BOM'!D1152</f>
        <v>0</v>
      </c>
      <c r="E1748" s="296">
        <f>'EVOX Top Level BOM'!E1152</f>
        <v>0</v>
      </c>
      <c r="F1748" s="296">
        <f>'EVOX Top Level BOM'!F1152</f>
        <v>0</v>
      </c>
      <c r="G1748" s="296">
        <f>'EVOX Top Level BOM'!G1152</f>
        <v>0</v>
      </c>
      <c r="H1748" s="296">
        <f>'EVOX Top Level BOM'!H1152</f>
        <v>0</v>
      </c>
      <c r="I1748" s="294">
        <f>'EVOX Top Level BOM'!J1152</f>
        <v>0</v>
      </c>
      <c r="J1748" s="294">
        <f>'EVOX Top Level BOM'!K1152</f>
        <v>0</v>
      </c>
    </row>
    <row r="1749" spans="2:10" x14ac:dyDescent="0.25">
      <c r="B1749" s="294">
        <f>'EVOX Top Level BOM'!B1153</f>
        <v>0</v>
      </c>
      <c r="C1749" s="296">
        <f>'EVOX Top Level BOM'!C1153</f>
        <v>0</v>
      </c>
      <c r="D1749" s="296">
        <f>'EVOX Top Level BOM'!D1153</f>
        <v>0</v>
      </c>
      <c r="E1749" s="296">
        <f>'EVOX Top Level BOM'!E1153</f>
        <v>0</v>
      </c>
      <c r="F1749" s="296">
        <f>'EVOX Top Level BOM'!F1153</f>
        <v>0</v>
      </c>
      <c r="G1749" s="296">
        <f>'EVOX Top Level BOM'!G1153</f>
        <v>0</v>
      </c>
      <c r="H1749" s="296">
        <f>'EVOX Top Level BOM'!H1153</f>
        <v>0</v>
      </c>
      <c r="I1749" s="294">
        <f>'EVOX Top Level BOM'!J1153</f>
        <v>0</v>
      </c>
      <c r="J1749" s="294">
        <f>'EVOX Top Level BOM'!K1153</f>
        <v>0</v>
      </c>
    </row>
    <row r="1750" spans="2:10" x14ac:dyDescent="0.25">
      <c r="B1750" s="294">
        <f>'EVOX Top Level BOM'!B1154</f>
        <v>0</v>
      </c>
      <c r="C1750" s="296">
        <f>'EVOX Top Level BOM'!C1154</f>
        <v>0</v>
      </c>
      <c r="D1750" s="296">
        <f>'EVOX Top Level BOM'!D1154</f>
        <v>0</v>
      </c>
      <c r="E1750" s="296">
        <f>'EVOX Top Level BOM'!E1154</f>
        <v>0</v>
      </c>
      <c r="F1750" s="296">
        <f>'EVOX Top Level BOM'!F1154</f>
        <v>0</v>
      </c>
      <c r="G1750" s="296">
        <f>'EVOX Top Level BOM'!G1154</f>
        <v>0</v>
      </c>
      <c r="H1750" s="296">
        <f>'EVOX Top Level BOM'!H1154</f>
        <v>0</v>
      </c>
      <c r="I1750" s="294">
        <f>'EVOX Top Level BOM'!J1154</f>
        <v>0</v>
      </c>
      <c r="J1750" s="294">
        <f>'EVOX Top Level BOM'!K1154</f>
        <v>0</v>
      </c>
    </row>
    <row r="1751" spans="2:10" x14ac:dyDescent="0.25">
      <c r="B1751" s="294">
        <f>'EVOX Top Level BOM'!B1155</f>
        <v>0</v>
      </c>
      <c r="C1751" s="296">
        <f>'EVOX Top Level BOM'!C1155</f>
        <v>0</v>
      </c>
      <c r="D1751" s="296">
        <f>'EVOX Top Level BOM'!D1155</f>
        <v>0</v>
      </c>
      <c r="E1751" s="296">
        <f>'EVOX Top Level BOM'!E1155</f>
        <v>0</v>
      </c>
      <c r="F1751" s="296">
        <f>'EVOX Top Level BOM'!F1155</f>
        <v>0</v>
      </c>
      <c r="G1751" s="296">
        <f>'EVOX Top Level BOM'!G1155</f>
        <v>0</v>
      </c>
      <c r="H1751" s="296">
        <f>'EVOX Top Level BOM'!H1155</f>
        <v>0</v>
      </c>
      <c r="I1751" s="294">
        <f>'EVOX Top Level BOM'!J1155</f>
        <v>0</v>
      </c>
      <c r="J1751" s="294">
        <f>'EVOX Top Level BOM'!K1155</f>
        <v>0</v>
      </c>
    </row>
    <row r="1752" spans="2:10" x14ac:dyDescent="0.25">
      <c r="B1752" s="294">
        <f>'EVOX Top Level BOM'!B1156</f>
        <v>0</v>
      </c>
      <c r="C1752" s="296">
        <f>'EVOX Top Level BOM'!C1156</f>
        <v>0</v>
      </c>
      <c r="D1752" s="296">
        <f>'EVOX Top Level BOM'!D1156</f>
        <v>0</v>
      </c>
      <c r="E1752" s="296">
        <f>'EVOX Top Level BOM'!E1156</f>
        <v>0</v>
      </c>
      <c r="F1752" s="296">
        <f>'EVOX Top Level BOM'!F1156</f>
        <v>0</v>
      </c>
      <c r="G1752" s="296">
        <f>'EVOX Top Level BOM'!G1156</f>
        <v>0</v>
      </c>
      <c r="H1752" s="296">
        <f>'EVOX Top Level BOM'!H1156</f>
        <v>0</v>
      </c>
      <c r="I1752" s="294">
        <f>'EVOX Top Level BOM'!J1156</f>
        <v>0</v>
      </c>
      <c r="J1752" s="294">
        <f>'EVOX Top Level BOM'!K1156</f>
        <v>0</v>
      </c>
    </row>
    <row r="1753" spans="2:10" x14ac:dyDescent="0.25">
      <c r="B1753" s="294">
        <f>'EVOX Top Level BOM'!B1157</f>
        <v>0</v>
      </c>
      <c r="C1753" s="296">
        <f>'EVOX Top Level BOM'!C1157</f>
        <v>0</v>
      </c>
      <c r="D1753" s="296">
        <f>'EVOX Top Level BOM'!D1157</f>
        <v>0</v>
      </c>
      <c r="E1753" s="296">
        <f>'EVOX Top Level BOM'!E1157</f>
        <v>0</v>
      </c>
      <c r="F1753" s="296">
        <f>'EVOX Top Level BOM'!F1157</f>
        <v>0</v>
      </c>
      <c r="G1753" s="296">
        <f>'EVOX Top Level BOM'!G1157</f>
        <v>0</v>
      </c>
      <c r="H1753" s="296">
        <f>'EVOX Top Level BOM'!H1157</f>
        <v>0</v>
      </c>
      <c r="I1753" s="294">
        <f>'EVOX Top Level BOM'!J1157</f>
        <v>0</v>
      </c>
      <c r="J1753" s="294">
        <f>'EVOX Top Level BOM'!K1157</f>
        <v>0</v>
      </c>
    </row>
    <row r="1754" spans="2:10" x14ac:dyDescent="0.25">
      <c r="B1754" s="294">
        <f>'EVOX Top Level BOM'!B1158</f>
        <v>0</v>
      </c>
      <c r="C1754" s="296">
        <f>'EVOX Top Level BOM'!C1158</f>
        <v>0</v>
      </c>
      <c r="D1754" s="296">
        <f>'EVOX Top Level BOM'!D1158</f>
        <v>0</v>
      </c>
      <c r="E1754" s="296">
        <f>'EVOX Top Level BOM'!E1158</f>
        <v>0</v>
      </c>
      <c r="F1754" s="296">
        <f>'EVOX Top Level BOM'!F1158</f>
        <v>0</v>
      </c>
      <c r="G1754" s="296">
        <f>'EVOX Top Level BOM'!G1158</f>
        <v>0</v>
      </c>
      <c r="H1754" s="296">
        <f>'EVOX Top Level BOM'!H1158</f>
        <v>0</v>
      </c>
      <c r="I1754" s="294">
        <f>'EVOX Top Level BOM'!J1158</f>
        <v>0</v>
      </c>
      <c r="J1754" s="294">
        <f>'EVOX Top Level BOM'!K1158</f>
        <v>0</v>
      </c>
    </row>
    <row r="1755" spans="2:10" x14ac:dyDescent="0.25">
      <c r="B1755" s="294">
        <f>'EVOX Top Level BOM'!B1159</f>
        <v>0</v>
      </c>
      <c r="C1755" s="296">
        <f>'EVOX Top Level BOM'!C1159</f>
        <v>0</v>
      </c>
      <c r="D1755" s="296">
        <f>'EVOX Top Level BOM'!D1159</f>
        <v>0</v>
      </c>
      <c r="E1755" s="296">
        <f>'EVOX Top Level BOM'!E1159</f>
        <v>0</v>
      </c>
      <c r="F1755" s="296">
        <f>'EVOX Top Level BOM'!F1159</f>
        <v>0</v>
      </c>
      <c r="G1755" s="296">
        <f>'EVOX Top Level BOM'!G1159</f>
        <v>0</v>
      </c>
      <c r="H1755" s="296">
        <f>'EVOX Top Level BOM'!H1159</f>
        <v>0</v>
      </c>
      <c r="I1755" s="294">
        <f>'EVOX Top Level BOM'!J1159</f>
        <v>0</v>
      </c>
      <c r="J1755" s="294">
        <f>'EVOX Top Level BOM'!K1159</f>
        <v>0</v>
      </c>
    </row>
    <row r="1756" spans="2:10" x14ac:dyDescent="0.25">
      <c r="B1756" s="294">
        <f>'EVOX Top Level BOM'!B1160</f>
        <v>0</v>
      </c>
      <c r="C1756" s="296">
        <f>'EVOX Top Level BOM'!C1160</f>
        <v>0</v>
      </c>
      <c r="D1756" s="296">
        <f>'EVOX Top Level BOM'!D1160</f>
        <v>0</v>
      </c>
      <c r="E1756" s="296">
        <f>'EVOX Top Level BOM'!E1160</f>
        <v>0</v>
      </c>
      <c r="F1756" s="296">
        <f>'EVOX Top Level BOM'!F1160</f>
        <v>0</v>
      </c>
      <c r="G1756" s="296">
        <f>'EVOX Top Level BOM'!G1160</f>
        <v>0</v>
      </c>
      <c r="H1756" s="296">
        <f>'EVOX Top Level BOM'!H1160</f>
        <v>0</v>
      </c>
      <c r="I1756" s="294">
        <f>'EVOX Top Level BOM'!J1160</f>
        <v>0</v>
      </c>
      <c r="J1756" s="294">
        <f>'EVOX Top Level BOM'!K1160</f>
        <v>0</v>
      </c>
    </row>
    <row r="1757" spans="2:10" x14ac:dyDescent="0.25">
      <c r="B1757" s="294">
        <f>'EVOX Top Level BOM'!B1161</f>
        <v>0</v>
      </c>
      <c r="C1757" s="296">
        <f>'EVOX Top Level BOM'!C1161</f>
        <v>0</v>
      </c>
      <c r="D1757" s="296">
        <f>'EVOX Top Level BOM'!D1161</f>
        <v>0</v>
      </c>
      <c r="E1757" s="296">
        <f>'EVOX Top Level BOM'!E1161</f>
        <v>0</v>
      </c>
      <c r="F1757" s="296">
        <f>'EVOX Top Level BOM'!F1161</f>
        <v>0</v>
      </c>
      <c r="G1757" s="296">
        <f>'EVOX Top Level BOM'!G1161</f>
        <v>0</v>
      </c>
      <c r="H1757" s="296">
        <f>'EVOX Top Level BOM'!H1161</f>
        <v>0</v>
      </c>
      <c r="I1757" s="294">
        <f>'EVOX Top Level BOM'!J1161</f>
        <v>0</v>
      </c>
      <c r="J1757" s="294">
        <f>'EVOX Top Level BOM'!K1161</f>
        <v>0</v>
      </c>
    </row>
    <row r="1758" spans="2:10" x14ac:dyDescent="0.25">
      <c r="B1758" s="294">
        <f>'EVOX Top Level BOM'!B1162</f>
        <v>0</v>
      </c>
      <c r="C1758" s="296">
        <f>'EVOX Top Level BOM'!C1162</f>
        <v>0</v>
      </c>
      <c r="D1758" s="296">
        <f>'EVOX Top Level BOM'!D1162</f>
        <v>0</v>
      </c>
      <c r="E1758" s="296">
        <f>'EVOX Top Level BOM'!E1162</f>
        <v>0</v>
      </c>
      <c r="F1758" s="296">
        <f>'EVOX Top Level BOM'!F1162</f>
        <v>0</v>
      </c>
      <c r="G1758" s="296">
        <f>'EVOX Top Level BOM'!G1162</f>
        <v>0</v>
      </c>
      <c r="H1758" s="296">
        <f>'EVOX Top Level BOM'!H1162</f>
        <v>0</v>
      </c>
      <c r="I1758" s="294">
        <f>'EVOX Top Level BOM'!J1162</f>
        <v>0</v>
      </c>
      <c r="J1758" s="294">
        <f>'EVOX Top Level BOM'!K1162</f>
        <v>0</v>
      </c>
    </row>
    <row r="1759" spans="2:10" x14ac:dyDescent="0.25">
      <c r="B1759" s="294">
        <f>'EVOX Top Level BOM'!B1163</f>
        <v>0</v>
      </c>
      <c r="C1759" s="296">
        <f>'EVOX Top Level BOM'!C1163</f>
        <v>0</v>
      </c>
      <c r="D1759" s="296">
        <f>'EVOX Top Level BOM'!D1163</f>
        <v>0</v>
      </c>
      <c r="E1759" s="296">
        <f>'EVOX Top Level BOM'!E1163</f>
        <v>0</v>
      </c>
      <c r="F1759" s="296">
        <f>'EVOX Top Level BOM'!F1163</f>
        <v>0</v>
      </c>
      <c r="G1759" s="296">
        <f>'EVOX Top Level BOM'!G1163</f>
        <v>0</v>
      </c>
      <c r="H1759" s="296">
        <f>'EVOX Top Level BOM'!H1163</f>
        <v>0</v>
      </c>
      <c r="I1759" s="294">
        <f>'EVOX Top Level BOM'!J1163</f>
        <v>0</v>
      </c>
      <c r="J1759" s="294">
        <f>'EVOX Top Level BOM'!K1163</f>
        <v>0</v>
      </c>
    </row>
    <row r="1760" spans="2:10" x14ac:dyDescent="0.25">
      <c r="B1760" s="294">
        <f>'EVOX Top Level BOM'!B1164</f>
        <v>0</v>
      </c>
      <c r="C1760" s="296">
        <f>'EVOX Top Level BOM'!C1164</f>
        <v>0</v>
      </c>
      <c r="D1760" s="296">
        <f>'EVOX Top Level BOM'!D1164</f>
        <v>0</v>
      </c>
      <c r="E1760" s="296">
        <f>'EVOX Top Level BOM'!E1164</f>
        <v>0</v>
      </c>
      <c r="F1760" s="296">
        <f>'EVOX Top Level BOM'!F1164</f>
        <v>0</v>
      </c>
      <c r="G1760" s="296">
        <f>'EVOX Top Level BOM'!G1164</f>
        <v>0</v>
      </c>
      <c r="H1760" s="296">
        <f>'EVOX Top Level BOM'!H1164</f>
        <v>0</v>
      </c>
      <c r="I1760" s="294">
        <f>'EVOX Top Level BOM'!J1164</f>
        <v>0</v>
      </c>
      <c r="J1760" s="294">
        <f>'EVOX Top Level BOM'!K1164</f>
        <v>0</v>
      </c>
    </row>
    <row r="1761" spans="2:10" x14ac:dyDescent="0.25">
      <c r="B1761" s="294">
        <f>'EVOX Top Level BOM'!B1165</f>
        <v>0</v>
      </c>
      <c r="C1761" s="296">
        <f>'EVOX Top Level BOM'!C1165</f>
        <v>0</v>
      </c>
      <c r="D1761" s="296">
        <f>'EVOX Top Level BOM'!D1165</f>
        <v>0</v>
      </c>
      <c r="E1761" s="296">
        <f>'EVOX Top Level BOM'!E1165</f>
        <v>0</v>
      </c>
      <c r="F1761" s="296">
        <f>'EVOX Top Level BOM'!F1165</f>
        <v>0</v>
      </c>
      <c r="G1761" s="296">
        <f>'EVOX Top Level BOM'!G1165</f>
        <v>0</v>
      </c>
      <c r="H1761" s="296">
        <f>'EVOX Top Level BOM'!H1165</f>
        <v>0</v>
      </c>
      <c r="I1761" s="294">
        <f>'EVOX Top Level BOM'!J1165</f>
        <v>0</v>
      </c>
      <c r="J1761" s="294">
        <f>'EVOX Top Level BOM'!K1165</f>
        <v>0</v>
      </c>
    </row>
    <row r="1762" spans="2:10" x14ac:dyDescent="0.25">
      <c r="B1762" s="294">
        <f>'EVOX Top Level BOM'!B1166</f>
        <v>0</v>
      </c>
      <c r="C1762" s="296">
        <f>'EVOX Top Level BOM'!C1166</f>
        <v>0</v>
      </c>
      <c r="D1762" s="296">
        <f>'EVOX Top Level BOM'!D1166</f>
        <v>0</v>
      </c>
      <c r="E1762" s="296">
        <f>'EVOX Top Level BOM'!E1166</f>
        <v>0</v>
      </c>
      <c r="F1762" s="296">
        <f>'EVOX Top Level BOM'!F1166</f>
        <v>0</v>
      </c>
      <c r="G1762" s="296">
        <f>'EVOX Top Level BOM'!G1166</f>
        <v>0</v>
      </c>
      <c r="H1762" s="296">
        <f>'EVOX Top Level BOM'!H1166</f>
        <v>0</v>
      </c>
      <c r="I1762" s="294">
        <f>'EVOX Top Level BOM'!J1166</f>
        <v>0</v>
      </c>
      <c r="J1762" s="294">
        <f>'EVOX Top Level BOM'!K1166</f>
        <v>0</v>
      </c>
    </row>
    <row r="1763" spans="2:10" x14ac:dyDescent="0.25">
      <c r="B1763" s="294">
        <f>'EVOX Top Level BOM'!B1167</f>
        <v>0</v>
      </c>
      <c r="C1763" s="296">
        <f>'EVOX Top Level BOM'!C1167</f>
        <v>0</v>
      </c>
      <c r="D1763" s="296">
        <f>'EVOX Top Level BOM'!D1167</f>
        <v>0</v>
      </c>
      <c r="E1763" s="296">
        <f>'EVOX Top Level BOM'!E1167</f>
        <v>0</v>
      </c>
      <c r="F1763" s="296">
        <f>'EVOX Top Level BOM'!F1167</f>
        <v>0</v>
      </c>
      <c r="G1763" s="296">
        <f>'EVOX Top Level BOM'!G1167</f>
        <v>0</v>
      </c>
      <c r="H1763" s="296">
        <f>'EVOX Top Level BOM'!H1167</f>
        <v>0</v>
      </c>
      <c r="I1763" s="294">
        <f>'EVOX Top Level BOM'!J1167</f>
        <v>0</v>
      </c>
      <c r="J1763" s="294">
        <f>'EVOX Top Level BOM'!K1167</f>
        <v>0</v>
      </c>
    </row>
    <row r="1764" spans="2:10" x14ac:dyDescent="0.25">
      <c r="B1764" s="294">
        <f>'EVOX Top Level BOM'!B1168</f>
        <v>0</v>
      </c>
      <c r="C1764" s="296">
        <f>'EVOX Top Level BOM'!C1168</f>
        <v>0</v>
      </c>
      <c r="D1764" s="296">
        <f>'EVOX Top Level BOM'!D1168</f>
        <v>0</v>
      </c>
      <c r="E1764" s="296">
        <f>'EVOX Top Level BOM'!E1168</f>
        <v>0</v>
      </c>
      <c r="F1764" s="296">
        <f>'EVOX Top Level BOM'!F1168</f>
        <v>0</v>
      </c>
      <c r="G1764" s="296">
        <f>'EVOX Top Level BOM'!G1168</f>
        <v>0</v>
      </c>
      <c r="H1764" s="296">
        <f>'EVOX Top Level BOM'!H1168</f>
        <v>0</v>
      </c>
      <c r="I1764" s="294">
        <f>'EVOX Top Level BOM'!J1168</f>
        <v>0</v>
      </c>
      <c r="J1764" s="294">
        <f>'EVOX Top Level BOM'!K1168</f>
        <v>0</v>
      </c>
    </row>
    <row r="1765" spans="2:10" x14ac:dyDescent="0.25">
      <c r="B1765" s="294">
        <f>'EVOX Top Level BOM'!B1169</f>
        <v>0</v>
      </c>
      <c r="C1765" s="296">
        <f>'EVOX Top Level BOM'!C1169</f>
        <v>0</v>
      </c>
      <c r="D1765" s="296">
        <f>'EVOX Top Level BOM'!D1169</f>
        <v>0</v>
      </c>
      <c r="E1765" s="296">
        <f>'EVOX Top Level BOM'!E1169</f>
        <v>0</v>
      </c>
      <c r="F1765" s="296">
        <f>'EVOX Top Level BOM'!F1169</f>
        <v>0</v>
      </c>
      <c r="G1765" s="296">
        <f>'EVOX Top Level BOM'!G1169</f>
        <v>0</v>
      </c>
      <c r="H1765" s="296">
        <f>'EVOX Top Level BOM'!H1169</f>
        <v>0</v>
      </c>
      <c r="I1765" s="294">
        <f>'EVOX Top Level BOM'!J1169</f>
        <v>0</v>
      </c>
      <c r="J1765" s="294">
        <f>'EVOX Top Level BOM'!K1169</f>
        <v>0</v>
      </c>
    </row>
    <row r="1766" spans="2:10" x14ac:dyDescent="0.25">
      <c r="B1766" s="294">
        <f>'EVOX Top Level BOM'!B1170</f>
        <v>0</v>
      </c>
      <c r="C1766" s="296">
        <f>'EVOX Top Level BOM'!C1170</f>
        <v>0</v>
      </c>
      <c r="D1766" s="296">
        <f>'EVOX Top Level BOM'!D1170</f>
        <v>0</v>
      </c>
      <c r="E1766" s="296">
        <f>'EVOX Top Level BOM'!E1170</f>
        <v>0</v>
      </c>
      <c r="F1766" s="296">
        <f>'EVOX Top Level BOM'!F1170</f>
        <v>0</v>
      </c>
      <c r="G1766" s="296">
        <f>'EVOX Top Level BOM'!G1170</f>
        <v>0</v>
      </c>
      <c r="H1766" s="296">
        <f>'EVOX Top Level BOM'!H1170</f>
        <v>0</v>
      </c>
      <c r="I1766" s="294">
        <f>'EVOX Top Level BOM'!J1170</f>
        <v>0</v>
      </c>
      <c r="J1766" s="294">
        <f>'EVOX Top Level BOM'!K1170</f>
        <v>0</v>
      </c>
    </row>
    <row r="1767" spans="2:10" x14ac:dyDescent="0.25">
      <c r="B1767" s="294">
        <f>'EVOX Top Level BOM'!B1171</f>
        <v>0</v>
      </c>
      <c r="C1767" s="296">
        <f>'EVOX Top Level BOM'!C1171</f>
        <v>0</v>
      </c>
      <c r="D1767" s="296">
        <f>'EVOX Top Level BOM'!D1171</f>
        <v>0</v>
      </c>
      <c r="E1767" s="296">
        <f>'EVOX Top Level BOM'!E1171</f>
        <v>0</v>
      </c>
      <c r="F1767" s="296">
        <f>'EVOX Top Level BOM'!F1171</f>
        <v>0</v>
      </c>
      <c r="G1767" s="296">
        <f>'EVOX Top Level BOM'!G1171</f>
        <v>0</v>
      </c>
      <c r="H1767" s="296">
        <f>'EVOX Top Level BOM'!H1171</f>
        <v>0</v>
      </c>
      <c r="I1767" s="294">
        <f>'EVOX Top Level BOM'!J1171</f>
        <v>0</v>
      </c>
      <c r="J1767" s="294">
        <f>'EVOX Top Level BOM'!K1171</f>
        <v>0</v>
      </c>
    </row>
    <row r="1768" spans="2:10" x14ac:dyDescent="0.25">
      <c r="B1768" s="294">
        <f>'EVOX Top Level BOM'!B1172</f>
        <v>0</v>
      </c>
      <c r="C1768" s="296">
        <f>'EVOX Top Level BOM'!C1172</f>
        <v>0</v>
      </c>
      <c r="D1768" s="296">
        <f>'EVOX Top Level BOM'!D1172</f>
        <v>0</v>
      </c>
      <c r="E1768" s="296">
        <f>'EVOX Top Level BOM'!E1172</f>
        <v>0</v>
      </c>
      <c r="F1768" s="296">
        <f>'EVOX Top Level BOM'!F1172</f>
        <v>0</v>
      </c>
      <c r="G1768" s="296">
        <f>'EVOX Top Level BOM'!G1172</f>
        <v>0</v>
      </c>
      <c r="H1768" s="296">
        <f>'EVOX Top Level BOM'!H1172</f>
        <v>0</v>
      </c>
      <c r="I1768" s="294">
        <f>'EVOX Top Level BOM'!J1172</f>
        <v>0</v>
      </c>
      <c r="J1768" s="294">
        <f>'EVOX Top Level BOM'!K1172</f>
        <v>0</v>
      </c>
    </row>
    <row r="1769" spans="2:10" x14ac:dyDescent="0.25">
      <c r="B1769" s="294">
        <f>'EVOX Top Level BOM'!B1173</f>
        <v>0</v>
      </c>
      <c r="C1769" s="296">
        <f>'EVOX Top Level BOM'!C1173</f>
        <v>0</v>
      </c>
      <c r="D1769" s="296">
        <f>'EVOX Top Level BOM'!D1173</f>
        <v>0</v>
      </c>
      <c r="E1769" s="296">
        <f>'EVOX Top Level BOM'!E1173</f>
        <v>0</v>
      </c>
      <c r="F1769" s="296">
        <f>'EVOX Top Level BOM'!F1173</f>
        <v>0</v>
      </c>
      <c r="G1769" s="296">
        <f>'EVOX Top Level BOM'!G1173</f>
        <v>0</v>
      </c>
      <c r="H1769" s="296">
        <f>'EVOX Top Level BOM'!H1173</f>
        <v>0</v>
      </c>
      <c r="I1769" s="294">
        <f>'EVOX Top Level BOM'!J1173</f>
        <v>0</v>
      </c>
      <c r="J1769" s="294">
        <f>'EVOX Top Level BOM'!K1173</f>
        <v>0</v>
      </c>
    </row>
    <row r="1770" spans="2:10" x14ac:dyDescent="0.25">
      <c r="B1770" s="294">
        <f>'EVOX Top Level BOM'!B1174</f>
        <v>0</v>
      </c>
      <c r="C1770" s="296">
        <f>'EVOX Top Level BOM'!C1174</f>
        <v>0</v>
      </c>
      <c r="D1770" s="296">
        <f>'EVOX Top Level BOM'!D1174</f>
        <v>0</v>
      </c>
      <c r="E1770" s="296">
        <f>'EVOX Top Level BOM'!E1174</f>
        <v>0</v>
      </c>
      <c r="F1770" s="296">
        <f>'EVOX Top Level BOM'!F1174</f>
        <v>0</v>
      </c>
      <c r="G1770" s="296">
        <f>'EVOX Top Level BOM'!G1174</f>
        <v>0</v>
      </c>
      <c r="H1770" s="296">
        <f>'EVOX Top Level BOM'!H1174</f>
        <v>0</v>
      </c>
      <c r="I1770" s="294">
        <f>'EVOX Top Level BOM'!J1174</f>
        <v>0</v>
      </c>
      <c r="J1770" s="294">
        <f>'EVOX Top Level BOM'!K1174</f>
        <v>0</v>
      </c>
    </row>
    <row r="1771" spans="2:10" x14ac:dyDescent="0.25">
      <c r="B1771" s="294">
        <f>'EVOX Top Level BOM'!B1175</f>
        <v>0</v>
      </c>
      <c r="C1771" s="296">
        <f>'EVOX Top Level BOM'!C1175</f>
        <v>0</v>
      </c>
      <c r="D1771" s="296">
        <f>'EVOX Top Level BOM'!D1175</f>
        <v>0</v>
      </c>
      <c r="E1771" s="296">
        <f>'EVOX Top Level BOM'!E1175</f>
        <v>0</v>
      </c>
      <c r="F1771" s="296">
        <f>'EVOX Top Level BOM'!F1175</f>
        <v>0</v>
      </c>
      <c r="G1771" s="296">
        <f>'EVOX Top Level BOM'!G1175</f>
        <v>0</v>
      </c>
      <c r="H1771" s="296">
        <f>'EVOX Top Level BOM'!H1175</f>
        <v>0</v>
      </c>
      <c r="I1771" s="294">
        <f>'EVOX Top Level BOM'!J1175</f>
        <v>0</v>
      </c>
      <c r="J1771" s="294">
        <f>'EVOX Top Level BOM'!K1175</f>
        <v>0</v>
      </c>
    </row>
    <row r="1772" spans="2:10" x14ac:dyDescent="0.25">
      <c r="B1772" s="294">
        <f>'EVOX Top Level BOM'!B1176</f>
        <v>0</v>
      </c>
      <c r="C1772" s="296">
        <f>'EVOX Top Level BOM'!C1176</f>
        <v>0</v>
      </c>
      <c r="D1772" s="296">
        <f>'EVOX Top Level BOM'!D1176</f>
        <v>0</v>
      </c>
      <c r="E1772" s="296">
        <f>'EVOX Top Level BOM'!E1176</f>
        <v>0</v>
      </c>
      <c r="F1772" s="296">
        <f>'EVOX Top Level BOM'!F1176</f>
        <v>0</v>
      </c>
      <c r="G1772" s="296">
        <f>'EVOX Top Level BOM'!G1176</f>
        <v>0</v>
      </c>
      <c r="H1772" s="296">
        <f>'EVOX Top Level BOM'!H1176</f>
        <v>0</v>
      </c>
      <c r="I1772" s="294">
        <f>'EVOX Top Level BOM'!J1176</f>
        <v>0</v>
      </c>
      <c r="J1772" s="294">
        <f>'EVOX Top Level BOM'!K1176</f>
        <v>0</v>
      </c>
    </row>
    <row r="1773" spans="2:10" x14ac:dyDescent="0.25">
      <c r="B1773" s="294">
        <f>'EVOX Top Level BOM'!B1177</f>
        <v>0</v>
      </c>
      <c r="C1773" s="296">
        <f>'EVOX Top Level BOM'!C1177</f>
        <v>0</v>
      </c>
      <c r="D1773" s="296">
        <f>'EVOX Top Level BOM'!D1177</f>
        <v>0</v>
      </c>
      <c r="E1773" s="296">
        <f>'EVOX Top Level BOM'!E1177</f>
        <v>0</v>
      </c>
      <c r="F1773" s="296">
        <f>'EVOX Top Level BOM'!F1177</f>
        <v>0</v>
      </c>
      <c r="G1773" s="296">
        <f>'EVOX Top Level BOM'!G1177</f>
        <v>0</v>
      </c>
      <c r="H1773" s="296">
        <f>'EVOX Top Level BOM'!H1177</f>
        <v>0</v>
      </c>
      <c r="I1773" s="294">
        <f>'EVOX Top Level BOM'!J1177</f>
        <v>0</v>
      </c>
      <c r="J1773" s="294">
        <f>'EVOX Top Level BOM'!K1177</f>
        <v>0</v>
      </c>
    </row>
    <row r="1774" spans="2:10" x14ac:dyDescent="0.25">
      <c r="B1774" s="294">
        <f>'EVOX Top Level BOM'!B1178</f>
        <v>0</v>
      </c>
      <c r="C1774" s="296">
        <f>'EVOX Top Level BOM'!C1178</f>
        <v>0</v>
      </c>
      <c r="D1774" s="296">
        <f>'EVOX Top Level BOM'!D1178</f>
        <v>0</v>
      </c>
      <c r="E1774" s="296">
        <f>'EVOX Top Level BOM'!E1178</f>
        <v>0</v>
      </c>
      <c r="F1774" s="296">
        <f>'EVOX Top Level BOM'!F1178</f>
        <v>0</v>
      </c>
      <c r="G1774" s="296">
        <f>'EVOX Top Level BOM'!G1178</f>
        <v>0</v>
      </c>
      <c r="H1774" s="296">
        <f>'EVOX Top Level BOM'!H1178</f>
        <v>0</v>
      </c>
      <c r="I1774" s="294">
        <f>'EVOX Top Level BOM'!J1178</f>
        <v>0</v>
      </c>
      <c r="J1774" s="294">
        <f>'EVOX Top Level BOM'!K1178</f>
        <v>0</v>
      </c>
    </row>
    <row r="1775" spans="2:10" x14ac:dyDescent="0.25">
      <c r="B1775" s="294">
        <f>'EVOX Top Level BOM'!B1179</f>
        <v>0</v>
      </c>
      <c r="C1775" s="296">
        <f>'EVOX Top Level BOM'!C1179</f>
        <v>0</v>
      </c>
      <c r="D1775" s="296">
        <f>'EVOX Top Level BOM'!D1179</f>
        <v>0</v>
      </c>
      <c r="E1775" s="296">
        <f>'EVOX Top Level BOM'!E1179</f>
        <v>0</v>
      </c>
      <c r="F1775" s="296">
        <f>'EVOX Top Level BOM'!F1179</f>
        <v>0</v>
      </c>
      <c r="G1775" s="296">
        <f>'EVOX Top Level BOM'!G1179</f>
        <v>0</v>
      </c>
      <c r="H1775" s="296">
        <f>'EVOX Top Level BOM'!H1179</f>
        <v>0</v>
      </c>
      <c r="I1775" s="294">
        <f>'EVOX Top Level BOM'!J1179</f>
        <v>0</v>
      </c>
      <c r="J1775" s="294">
        <f>'EVOX Top Level BOM'!K1179</f>
        <v>0</v>
      </c>
    </row>
    <row r="1776" spans="2:10" x14ac:dyDescent="0.25">
      <c r="B1776" s="294">
        <f>'EVOX Top Level BOM'!B1180</f>
        <v>0</v>
      </c>
      <c r="C1776" s="296">
        <f>'EVOX Top Level BOM'!C1180</f>
        <v>0</v>
      </c>
      <c r="D1776" s="296">
        <f>'EVOX Top Level BOM'!D1180</f>
        <v>0</v>
      </c>
      <c r="E1776" s="296">
        <f>'EVOX Top Level BOM'!E1180</f>
        <v>0</v>
      </c>
      <c r="F1776" s="296">
        <f>'EVOX Top Level BOM'!F1180</f>
        <v>0</v>
      </c>
      <c r="G1776" s="296">
        <f>'EVOX Top Level BOM'!G1180</f>
        <v>0</v>
      </c>
      <c r="H1776" s="296">
        <f>'EVOX Top Level BOM'!H1180</f>
        <v>0</v>
      </c>
      <c r="I1776" s="294">
        <f>'EVOX Top Level BOM'!J1180</f>
        <v>0</v>
      </c>
      <c r="J1776" s="294">
        <f>'EVOX Top Level BOM'!K1180</f>
        <v>0</v>
      </c>
    </row>
    <row r="1777" spans="2:10" x14ac:dyDescent="0.25">
      <c r="B1777" s="294">
        <f>'EVOX Top Level BOM'!B1181</f>
        <v>0</v>
      </c>
      <c r="C1777" s="296">
        <f>'EVOX Top Level BOM'!C1181</f>
        <v>0</v>
      </c>
      <c r="D1777" s="296">
        <f>'EVOX Top Level BOM'!D1181</f>
        <v>0</v>
      </c>
      <c r="E1777" s="296">
        <f>'EVOX Top Level BOM'!E1181</f>
        <v>0</v>
      </c>
      <c r="F1777" s="296">
        <f>'EVOX Top Level BOM'!F1181</f>
        <v>0</v>
      </c>
      <c r="G1777" s="296">
        <f>'EVOX Top Level BOM'!G1181</f>
        <v>0</v>
      </c>
      <c r="H1777" s="296">
        <f>'EVOX Top Level BOM'!H1181</f>
        <v>0</v>
      </c>
      <c r="I1777" s="294">
        <f>'EVOX Top Level BOM'!J1181</f>
        <v>0</v>
      </c>
      <c r="J1777" s="294">
        <f>'EVOX Top Level BOM'!K1181</f>
        <v>0</v>
      </c>
    </row>
    <row r="1778" spans="2:10" x14ac:dyDescent="0.25">
      <c r="B1778" s="294">
        <f>'EVOX Top Level BOM'!B1182</f>
        <v>0</v>
      </c>
      <c r="C1778" s="296">
        <f>'EVOX Top Level BOM'!C1182</f>
        <v>0</v>
      </c>
      <c r="D1778" s="296">
        <f>'EVOX Top Level BOM'!D1182</f>
        <v>0</v>
      </c>
      <c r="E1778" s="296">
        <f>'EVOX Top Level BOM'!E1182</f>
        <v>0</v>
      </c>
      <c r="F1778" s="296">
        <f>'EVOX Top Level BOM'!F1182</f>
        <v>0</v>
      </c>
      <c r="G1778" s="296">
        <f>'EVOX Top Level BOM'!G1182</f>
        <v>0</v>
      </c>
      <c r="H1778" s="296">
        <f>'EVOX Top Level BOM'!H1182</f>
        <v>0</v>
      </c>
      <c r="I1778" s="294">
        <f>'EVOX Top Level BOM'!J1182</f>
        <v>0</v>
      </c>
      <c r="J1778" s="294">
        <f>'EVOX Top Level BOM'!K1182</f>
        <v>0</v>
      </c>
    </row>
    <row r="1779" spans="2:10" x14ac:dyDescent="0.25">
      <c r="B1779" s="294">
        <f>'EVOX Top Level BOM'!B1183</f>
        <v>0</v>
      </c>
      <c r="C1779" s="296">
        <f>'EVOX Top Level BOM'!C1183</f>
        <v>0</v>
      </c>
      <c r="D1779" s="296">
        <f>'EVOX Top Level BOM'!D1183</f>
        <v>0</v>
      </c>
      <c r="E1779" s="296">
        <f>'EVOX Top Level BOM'!E1183</f>
        <v>0</v>
      </c>
      <c r="F1779" s="296">
        <f>'EVOX Top Level BOM'!F1183</f>
        <v>0</v>
      </c>
      <c r="G1779" s="296">
        <f>'EVOX Top Level BOM'!G1183</f>
        <v>0</v>
      </c>
      <c r="H1779" s="296">
        <f>'EVOX Top Level BOM'!H1183</f>
        <v>0</v>
      </c>
      <c r="I1779" s="294">
        <f>'EVOX Top Level BOM'!J1183</f>
        <v>0</v>
      </c>
      <c r="J1779" s="294">
        <f>'EVOX Top Level BOM'!K1183</f>
        <v>0</v>
      </c>
    </row>
    <row r="1780" spans="2:10" x14ac:dyDescent="0.25">
      <c r="B1780" s="294">
        <f>'EVOX Top Level BOM'!B1184</f>
        <v>0</v>
      </c>
      <c r="C1780" s="296">
        <f>'EVOX Top Level BOM'!C1184</f>
        <v>0</v>
      </c>
      <c r="D1780" s="296">
        <f>'EVOX Top Level BOM'!D1184</f>
        <v>0</v>
      </c>
      <c r="E1780" s="296">
        <f>'EVOX Top Level BOM'!E1184</f>
        <v>0</v>
      </c>
      <c r="F1780" s="296">
        <f>'EVOX Top Level BOM'!F1184</f>
        <v>0</v>
      </c>
      <c r="G1780" s="296">
        <f>'EVOX Top Level BOM'!G1184</f>
        <v>0</v>
      </c>
      <c r="H1780" s="296">
        <f>'EVOX Top Level BOM'!H1184</f>
        <v>0</v>
      </c>
      <c r="I1780" s="294">
        <f>'EVOX Top Level BOM'!J1184</f>
        <v>0</v>
      </c>
      <c r="J1780" s="294">
        <f>'EVOX Top Level BOM'!K1184</f>
        <v>0</v>
      </c>
    </row>
    <row r="1781" spans="2:10" x14ac:dyDescent="0.25">
      <c r="B1781" s="294">
        <f>'EVOX Top Level BOM'!B1185</f>
        <v>0</v>
      </c>
      <c r="C1781" s="296">
        <f>'EVOX Top Level BOM'!C1185</f>
        <v>0</v>
      </c>
      <c r="D1781" s="296">
        <f>'EVOX Top Level BOM'!D1185</f>
        <v>0</v>
      </c>
      <c r="E1781" s="296">
        <f>'EVOX Top Level BOM'!E1185</f>
        <v>0</v>
      </c>
      <c r="F1781" s="296">
        <f>'EVOX Top Level BOM'!F1185</f>
        <v>0</v>
      </c>
      <c r="G1781" s="296">
        <f>'EVOX Top Level BOM'!G1185</f>
        <v>0</v>
      </c>
      <c r="H1781" s="296">
        <f>'EVOX Top Level BOM'!H1185</f>
        <v>0</v>
      </c>
      <c r="I1781" s="294">
        <f>'EVOX Top Level BOM'!J1185</f>
        <v>0</v>
      </c>
      <c r="J1781" s="294">
        <f>'EVOX Top Level BOM'!K1185</f>
        <v>0</v>
      </c>
    </row>
    <row r="1782" spans="2:10" x14ac:dyDescent="0.25">
      <c r="B1782" s="294">
        <f>'EVOX Top Level BOM'!B1186</f>
        <v>0</v>
      </c>
      <c r="C1782" s="296">
        <f>'EVOX Top Level BOM'!C1186</f>
        <v>0</v>
      </c>
      <c r="D1782" s="296">
        <f>'EVOX Top Level BOM'!D1186</f>
        <v>0</v>
      </c>
      <c r="E1782" s="296">
        <f>'EVOX Top Level BOM'!E1186</f>
        <v>0</v>
      </c>
      <c r="F1782" s="296">
        <f>'EVOX Top Level BOM'!F1186</f>
        <v>0</v>
      </c>
      <c r="G1782" s="296">
        <f>'EVOX Top Level BOM'!G1186</f>
        <v>0</v>
      </c>
      <c r="H1782" s="296">
        <f>'EVOX Top Level BOM'!H1186</f>
        <v>0</v>
      </c>
      <c r="I1782" s="294">
        <f>'EVOX Top Level BOM'!J1186</f>
        <v>0</v>
      </c>
      <c r="J1782" s="294">
        <f>'EVOX Top Level BOM'!K1186</f>
        <v>0</v>
      </c>
    </row>
    <row r="1783" spans="2:10" x14ac:dyDescent="0.25">
      <c r="B1783" s="294">
        <f>'EVOX Top Level BOM'!B1187</f>
        <v>0</v>
      </c>
      <c r="C1783" s="296">
        <f>'EVOX Top Level BOM'!C1187</f>
        <v>0</v>
      </c>
      <c r="D1783" s="296">
        <f>'EVOX Top Level BOM'!D1187</f>
        <v>0</v>
      </c>
      <c r="E1783" s="296">
        <f>'EVOX Top Level BOM'!E1187</f>
        <v>0</v>
      </c>
      <c r="F1783" s="296">
        <f>'EVOX Top Level BOM'!F1187</f>
        <v>0</v>
      </c>
      <c r="G1783" s="296">
        <f>'EVOX Top Level BOM'!G1187</f>
        <v>0</v>
      </c>
      <c r="H1783" s="296">
        <f>'EVOX Top Level BOM'!H1187</f>
        <v>0</v>
      </c>
      <c r="I1783" s="294">
        <f>'EVOX Top Level BOM'!J1187</f>
        <v>0</v>
      </c>
      <c r="J1783" s="294">
        <f>'EVOX Top Level BOM'!K1187</f>
        <v>0</v>
      </c>
    </row>
    <row r="1784" spans="2:10" x14ac:dyDescent="0.25">
      <c r="B1784" s="294">
        <f>'EVOX Top Level BOM'!B1188</f>
        <v>0</v>
      </c>
      <c r="C1784" s="296">
        <f>'EVOX Top Level BOM'!C1188</f>
        <v>0</v>
      </c>
      <c r="D1784" s="296">
        <f>'EVOX Top Level BOM'!D1188</f>
        <v>0</v>
      </c>
      <c r="E1784" s="296">
        <f>'EVOX Top Level BOM'!E1188</f>
        <v>0</v>
      </c>
      <c r="F1784" s="296">
        <f>'EVOX Top Level BOM'!F1188</f>
        <v>0</v>
      </c>
      <c r="G1784" s="296">
        <f>'EVOX Top Level BOM'!G1188</f>
        <v>0</v>
      </c>
      <c r="H1784" s="296">
        <f>'EVOX Top Level BOM'!H1188</f>
        <v>0</v>
      </c>
      <c r="I1784" s="294">
        <f>'EVOX Top Level BOM'!J1188</f>
        <v>0</v>
      </c>
      <c r="J1784" s="294">
        <f>'EVOX Top Level BOM'!K1188</f>
        <v>0</v>
      </c>
    </row>
    <row r="1785" spans="2:10" x14ac:dyDescent="0.25">
      <c r="B1785" s="294">
        <f>'EVOX Top Level BOM'!B1189</f>
        <v>0</v>
      </c>
      <c r="C1785" s="296">
        <f>'EVOX Top Level BOM'!C1189</f>
        <v>0</v>
      </c>
      <c r="D1785" s="296">
        <f>'EVOX Top Level BOM'!D1189</f>
        <v>0</v>
      </c>
      <c r="E1785" s="296">
        <f>'EVOX Top Level BOM'!E1189</f>
        <v>0</v>
      </c>
      <c r="F1785" s="296">
        <f>'EVOX Top Level BOM'!F1189</f>
        <v>0</v>
      </c>
      <c r="G1785" s="296">
        <f>'EVOX Top Level BOM'!G1189</f>
        <v>0</v>
      </c>
      <c r="H1785" s="296">
        <f>'EVOX Top Level BOM'!H1189</f>
        <v>0</v>
      </c>
      <c r="I1785" s="294">
        <f>'EVOX Top Level BOM'!J1189</f>
        <v>0</v>
      </c>
      <c r="J1785" s="294">
        <f>'EVOX Top Level BOM'!K1189</f>
        <v>0</v>
      </c>
    </row>
    <row r="1786" spans="2:10" x14ac:dyDescent="0.25">
      <c r="B1786" s="294">
        <f>'EVOX Top Level BOM'!B1190</f>
        <v>0</v>
      </c>
      <c r="C1786" s="296">
        <f>'EVOX Top Level BOM'!C1190</f>
        <v>0</v>
      </c>
      <c r="D1786" s="296">
        <f>'EVOX Top Level BOM'!D1190</f>
        <v>0</v>
      </c>
      <c r="E1786" s="296">
        <f>'EVOX Top Level BOM'!E1190</f>
        <v>0</v>
      </c>
      <c r="F1786" s="296">
        <f>'EVOX Top Level BOM'!F1190</f>
        <v>0</v>
      </c>
      <c r="G1786" s="296">
        <f>'EVOX Top Level BOM'!G1190</f>
        <v>0</v>
      </c>
      <c r="H1786" s="296">
        <f>'EVOX Top Level BOM'!H1190</f>
        <v>0</v>
      </c>
      <c r="I1786" s="294">
        <f>'EVOX Top Level BOM'!J1190</f>
        <v>0</v>
      </c>
      <c r="J1786" s="294">
        <f>'EVOX Top Level BOM'!K1190</f>
        <v>0</v>
      </c>
    </row>
    <row r="1787" spans="2:10" x14ac:dyDescent="0.25">
      <c r="B1787" s="294">
        <f>'EVOX Top Level BOM'!B1191</f>
        <v>0</v>
      </c>
      <c r="C1787" s="296">
        <f>'EVOX Top Level BOM'!C1191</f>
        <v>0</v>
      </c>
      <c r="D1787" s="296">
        <f>'EVOX Top Level BOM'!D1191</f>
        <v>0</v>
      </c>
      <c r="E1787" s="296">
        <f>'EVOX Top Level BOM'!E1191</f>
        <v>0</v>
      </c>
      <c r="F1787" s="296">
        <f>'EVOX Top Level BOM'!F1191</f>
        <v>0</v>
      </c>
      <c r="G1787" s="296">
        <f>'EVOX Top Level BOM'!G1191</f>
        <v>0</v>
      </c>
      <c r="H1787" s="296">
        <f>'EVOX Top Level BOM'!H1191</f>
        <v>0</v>
      </c>
      <c r="I1787" s="294">
        <f>'EVOX Top Level BOM'!J1191</f>
        <v>0</v>
      </c>
      <c r="J1787" s="294">
        <f>'EVOX Top Level BOM'!K1191</f>
        <v>0</v>
      </c>
    </row>
    <row r="1788" spans="2:10" x14ac:dyDescent="0.25">
      <c r="B1788" s="294">
        <f>'EVOX Top Level BOM'!B1192</f>
        <v>0</v>
      </c>
      <c r="C1788" s="296">
        <f>'EVOX Top Level BOM'!C1192</f>
        <v>0</v>
      </c>
      <c r="D1788" s="296">
        <f>'EVOX Top Level BOM'!D1192</f>
        <v>0</v>
      </c>
      <c r="E1788" s="296">
        <f>'EVOX Top Level BOM'!E1192</f>
        <v>0</v>
      </c>
      <c r="F1788" s="296">
        <f>'EVOX Top Level BOM'!F1192</f>
        <v>0</v>
      </c>
      <c r="G1788" s="296">
        <f>'EVOX Top Level BOM'!G1192</f>
        <v>0</v>
      </c>
      <c r="H1788" s="296">
        <f>'EVOX Top Level BOM'!H1192</f>
        <v>0</v>
      </c>
      <c r="I1788" s="294">
        <f>'EVOX Top Level BOM'!J1192</f>
        <v>0</v>
      </c>
      <c r="J1788" s="294">
        <f>'EVOX Top Level BOM'!K1192</f>
        <v>0</v>
      </c>
    </row>
    <row r="1789" spans="2:10" x14ac:dyDescent="0.25">
      <c r="B1789" s="294">
        <f>'EVOX Top Level BOM'!B1193</f>
        <v>0</v>
      </c>
      <c r="C1789" s="296">
        <f>'EVOX Top Level BOM'!C1193</f>
        <v>0</v>
      </c>
      <c r="D1789" s="296">
        <f>'EVOX Top Level BOM'!D1193</f>
        <v>0</v>
      </c>
      <c r="E1789" s="296">
        <f>'EVOX Top Level BOM'!E1193</f>
        <v>0</v>
      </c>
      <c r="F1789" s="296">
        <f>'EVOX Top Level BOM'!F1193</f>
        <v>0</v>
      </c>
      <c r="G1789" s="296">
        <f>'EVOX Top Level BOM'!G1193</f>
        <v>0</v>
      </c>
      <c r="H1789" s="296">
        <f>'EVOX Top Level BOM'!H1193</f>
        <v>0</v>
      </c>
      <c r="I1789" s="294">
        <f>'EVOX Top Level BOM'!J1193</f>
        <v>0</v>
      </c>
      <c r="J1789" s="294">
        <f>'EVOX Top Level BOM'!K1193</f>
        <v>0</v>
      </c>
    </row>
    <row r="1790" spans="2:10" x14ac:dyDescent="0.25">
      <c r="B1790" s="294">
        <f>'EVOX Top Level BOM'!B1194</f>
        <v>0</v>
      </c>
      <c r="C1790" s="296">
        <f>'EVOX Top Level BOM'!C1194</f>
        <v>0</v>
      </c>
      <c r="D1790" s="296">
        <f>'EVOX Top Level BOM'!D1194</f>
        <v>0</v>
      </c>
      <c r="E1790" s="296">
        <f>'EVOX Top Level BOM'!E1194</f>
        <v>0</v>
      </c>
      <c r="F1790" s="296">
        <f>'EVOX Top Level BOM'!F1194</f>
        <v>0</v>
      </c>
      <c r="G1790" s="296">
        <f>'EVOX Top Level BOM'!G1194</f>
        <v>0</v>
      </c>
      <c r="H1790" s="296">
        <f>'EVOX Top Level BOM'!H1194</f>
        <v>0</v>
      </c>
      <c r="I1790" s="294">
        <f>'EVOX Top Level BOM'!J1194</f>
        <v>0</v>
      </c>
      <c r="J1790" s="294">
        <f>'EVOX Top Level BOM'!K1194</f>
        <v>0</v>
      </c>
    </row>
    <row r="1791" spans="2:10" x14ac:dyDescent="0.25">
      <c r="B1791" s="294">
        <f>'EVOX Top Level BOM'!B1195</f>
        <v>0</v>
      </c>
      <c r="C1791" s="296">
        <f>'EVOX Top Level BOM'!C1195</f>
        <v>0</v>
      </c>
      <c r="D1791" s="296">
        <f>'EVOX Top Level BOM'!D1195</f>
        <v>0</v>
      </c>
      <c r="E1791" s="296">
        <f>'EVOX Top Level BOM'!E1195</f>
        <v>0</v>
      </c>
      <c r="F1791" s="296">
        <f>'EVOX Top Level BOM'!F1195</f>
        <v>0</v>
      </c>
      <c r="G1791" s="296">
        <f>'EVOX Top Level BOM'!G1195</f>
        <v>0</v>
      </c>
      <c r="H1791" s="296">
        <f>'EVOX Top Level BOM'!H1195</f>
        <v>0</v>
      </c>
      <c r="I1791" s="294">
        <f>'EVOX Top Level BOM'!J1195</f>
        <v>0</v>
      </c>
      <c r="J1791" s="294">
        <f>'EVOX Top Level BOM'!K1195</f>
        <v>0</v>
      </c>
    </row>
    <row r="1792" spans="2:10" x14ac:dyDescent="0.25">
      <c r="B1792" s="294">
        <f>'EVOX Top Level BOM'!B1196</f>
        <v>0</v>
      </c>
      <c r="C1792" s="296">
        <f>'EVOX Top Level BOM'!C1196</f>
        <v>0</v>
      </c>
      <c r="D1792" s="296">
        <f>'EVOX Top Level BOM'!D1196</f>
        <v>0</v>
      </c>
      <c r="E1792" s="296">
        <f>'EVOX Top Level BOM'!E1196</f>
        <v>0</v>
      </c>
      <c r="F1792" s="296">
        <f>'EVOX Top Level BOM'!F1196</f>
        <v>0</v>
      </c>
      <c r="G1792" s="296">
        <f>'EVOX Top Level BOM'!G1196</f>
        <v>0</v>
      </c>
      <c r="H1792" s="296">
        <f>'EVOX Top Level BOM'!H1196</f>
        <v>0</v>
      </c>
      <c r="I1792" s="294">
        <f>'EVOX Top Level BOM'!J1196</f>
        <v>0</v>
      </c>
      <c r="J1792" s="294">
        <f>'EVOX Top Level BOM'!K1196</f>
        <v>0</v>
      </c>
    </row>
    <row r="1793" spans="2:10" x14ac:dyDescent="0.25">
      <c r="B1793" s="294">
        <f>'EVOX Top Level BOM'!B1197</f>
        <v>0</v>
      </c>
      <c r="C1793" s="296">
        <f>'EVOX Top Level BOM'!C1197</f>
        <v>0</v>
      </c>
      <c r="D1793" s="296">
        <f>'EVOX Top Level BOM'!D1197</f>
        <v>0</v>
      </c>
      <c r="E1793" s="296">
        <f>'EVOX Top Level BOM'!E1197</f>
        <v>0</v>
      </c>
      <c r="F1793" s="296">
        <f>'EVOX Top Level BOM'!F1197</f>
        <v>0</v>
      </c>
      <c r="G1793" s="296">
        <f>'EVOX Top Level BOM'!G1197</f>
        <v>0</v>
      </c>
      <c r="H1793" s="296">
        <f>'EVOX Top Level BOM'!H1197</f>
        <v>0</v>
      </c>
      <c r="I1793" s="294">
        <f>'EVOX Top Level BOM'!J1197</f>
        <v>0</v>
      </c>
      <c r="J1793" s="294">
        <f>'EVOX Top Level BOM'!K1197</f>
        <v>0</v>
      </c>
    </row>
    <row r="1794" spans="2:10" x14ac:dyDescent="0.25">
      <c r="B1794" s="294">
        <f>'EVOX Top Level BOM'!B1198</f>
        <v>0</v>
      </c>
      <c r="C1794" s="296">
        <f>'EVOX Top Level BOM'!C1198</f>
        <v>0</v>
      </c>
      <c r="D1794" s="296">
        <f>'EVOX Top Level BOM'!D1198</f>
        <v>0</v>
      </c>
      <c r="E1794" s="296">
        <f>'EVOX Top Level BOM'!E1198</f>
        <v>0</v>
      </c>
      <c r="F1794" s="296">
        <f>'EVOX Top Level BOM'!F1198</f>
        <v>0</v>
      </c>
      <c r="G1794" s="296">
        <f>'EVOX Top Level BOM'!G1198</f>
        <v>0</v>
      </c>
      <c r="H1794" s="296">
        <f>'EVOX Top Level BOM'!H1198</f>
        <v>0</v>
      </c>
      <c r="I1794" s="294">
        <f>'EVOX Top Level BOM'!J1198</f>
        <v>0</v>
      </c>
      <c r="J1794" s="294">
        <f>'EVOX Top Level BOM'!K1198</f>
        <v>0</v>
      </c>
    </row>
    <row r="1795" spans="2:10" x14ac:dyDescent="0.25">
      <c r="B1795" s="294">
        <f>'EVOX Top Level BOM'!B1199</f>
        <v>0</v>
      </c>
      <c r="C1795" s="296">
        <f>'EVOX Top Level BOM'!C1199</f>
        <v>0</v>
      </c>
      <c r="D1795" s="296">
        <f>'EVOX Top Level BOM'!D1199</f>
        <v>0</v>
      </c>
      <c r="E1795" s="296">
        <f>'EVOX Top Level BOM'!E1199</f>
        <v>0</v>
      </c>
      <c r="F1795" s="296">
        <f>'EVOX Top Level BOM'!F1199</f>
        <v>0</v>
      </c>
      <c r="G1795" s="296">
        <f>'EVOX Top Level BOM'!G1199</f>
        <v>0</v>
      </c>
      <c r="H1795" s="296">
        <f>'EVOX Top Level BOM'!H1199</f>
        <v>0</v>
      </c>
      <c r="I1795" s="294">
        <f>'EVOX Top Level BOM'!J1199</f>
        <v>0</v>
      </c>
      <c r="J1795" s="294">
        <f>'EVOX Top Level BOM'!K1199</f>
        <v>0</v>
      </c>
    </row>
    <row r="1796" spans="2:10" x14ac:dyDescent="0.25">
      <c r="B1796" s="294">
        <f>'EVOX Top Level BOM'!B1200</f>
        <v>0</v>
      </c>
      <c r="C1796" s="296">
        <f>'EVOX Top Level BOM'!C1200</f>
        <v>0</v>
      </c>
      <c r="D1796" s="296">
        <f>'EVOX Top Level BOM'!D1200</f>
        <v>0</v>
      </c>
      <c r="E1796" s="296">
        <f>'EVOX Top Level BOM'!E1200</f>
        <v>0</v>
      </c>
      <c r="F1796" s="296">
        <f>'EVOX Top Level BOM'!F1200</f>
        <v>0</v>
      </c>
      <c r="G1796" s="296">
        <f>'EVOX Top Level BOM'!G1200</f>
        <v>0</v>
      </c>
      <c r="H1796" s="296">
        <f>'EVOX Top Level BOM'!H1200</f>
        <v>0</v>
      </c>
      <c r="I1796" s="294">
        <f>'EVOX Top Level BOM'!J1200</f>
        <v>0</v>
      </c>
      <c r="J1796" s="294">
        <f>'EVOX Top Level BOM'!K1200</f>
        <v>0</v>
      </c>
    </row>
    <row r="1797" spans="2:10" x14ac:dyDescent="0.25">
      <c r="B1797" s="294">
        <f>'EVOX Top Level BOM'!B1201</f>
        <v>0</v>
      </c>
      <c r="C1797" s="296">
        <f>'EVOX Top Level BOM'!C1201</f>
        <v>0</v>
      </c>
      <c r="D1797" s="296">
        <f>'EVOX Top Level BOM'!D1201</f>
        <v>0</v>
      </c>
      <c r="E1797" s="296">
        <f>'EVOX Top Level BOM'!E1201</f>
        <v>0</v>
      </c>
      <c r="F1797" s="296">
        <f>'EVOX Top Level BOM'!F1201</f>
        <v>0</v>
      </c>
      <c r="G1797" s="296">
        <f>'EVOX Top Level BOM'!G1201</f>
        <v>0</v>
      </c>
      <c r="H1797" s="296">
        <f>'EVOX Top Level BOM'!H1201</f>
        <v>0</v>
      </c>
      <c r="I1797" s="294">
        <f>'EVOX Top Level BOM'!J1201</f>
        <v>0</v>
      </c>
      <c r="J1797" s="294">
        <f>'EVOX Top Level BOM'!K1201</f>
        <v>0</v>
      </c>
    </row>
    <row r="1798" spans="2:10" x14ac:dyDescent="0.25">
      <c r="B1798" s="294">
        <f>'EVOX Top Level BOM'!B1202</f>
        <v>0</v>
      </c>
      <c r="C1798" s="296">
        <f>'EVOX Top Level BOM'!C1202</f>
        <v>0</v>
      </c>
      <c r="D1798" s="296">
        <f>'EVOX Top Level BOM'!D1202</f>
        <v>0</v>
      </c>
      <c r="E1798" s="296">
        <f>'EVOX Top Level BOM'!E1202</f>
        <v>0</v>
      </c>
      <c r="F1798" s="296">
        <f>'EVOX Top Level BOM'!F1202</f>
        <v>0</v>
      </c>
      <c r="G1798" s="296">
        <f>'EVOX Top Level BOM'!G1202</f>
        <v>0</v>
      </c>
      <c r="H1798" s="296">
        <f>'EVOX Top Level BOM'!H1202</f>
        <v>0</v>
      </c>
      <c r="I1798" s="294">
        <f>'EVOX Top Level BOM'!J1202</f>
        <v>0</v>
      </c>
      <c r="J1798" s="294">
        <f>'EVOX Top Level BOM'!K1202</f>
        <v>0</v>
      </c>
    </row>
    <row r="1799" spans="2:10" x14ac:dyDescent="0.25">
      <c r="B1799" s="294">
        <f>'EVOX Top Level BOM'!B1203</f>
        <v>0</v>
      </c>
      <c r="C1799" s="296">
        <f>'EVOX Top Level BOM'!C1203</f>
        <v>0</v>
      </c>
      <c r="D1799" s="296">
        <f>'EVOX Top Level BOM'!D1203</f>
        <v>0</v>
      </c>
      <c r="E1799" s="296">
        <f>'EVOX Top Level BOM'!E1203</f>
        <v>0</v>
      </c>
      <c r="F1799" s="296">
        <f>'EVOX Top Level BOM'!F1203</f>
        <v>0</v>
      </c>
      <c r="G1799" s="296">
        <f>'EVOX Top Level BOM'!G1203</f>
        <v>0</v>
      </c>
      <c r="H1799" s="296">
        <f>'EVOX Top Level BOM'!H1203</f>
        <v>0</v>
      </c>
      <c r="I1799" s="294">
        <f>'EVOX Top Level BOM'!J1203</f>
        <v>0</v>
      </c>
      <c r="J1799" s="294">
        <f>'EVOX Top Level BOM'!K1203</f>
        <v>0</v>
      </c>
    </row>
    <row r="1800" spans="2:10" x14ac:dyDescent="0.25">
      <c r="B1800" s="294">
        <f>'EVOX Top Level BOM'!B1204</f>
        <v>0</v>
      </c>
      <c r="C1800" s="296">
        <f>'EVOX Top Level BOM'!C1204</f>
        <v>0</v>
      </c>
      <c r="D1800" s="296">
        <f>'EVOX Top Level BOM'!D1204</f>
        <v>0</v>
      </c>
      <c r="E1800" s="296">
        <f>'EVOX Top Level BOM'!E1204</f>
        <v>0</v>
      </c>
      <c r="F1800" s="296">
        <f>'EVOX Top Level BOM'!F1204</f>
        <v>0</v>
      </c>
      <c r="G1800" s="296">
        <f>'EVOX Top Level BOM'!G1204</f>
        <v>0</v>
      </c>
      <c r="H1800" s="296">
        <f>'EVOX Top Level BOM'!H1204</f>
        <v>0</v>
      </c>
      <c r="I1800" s="294">
        <f>'EVOX Top Level BOM'!J1204</f>
        <v>0</v>
      </c>
      <c r="J1800" s="294">
        <f>'EVOX Top Level BOM'!K1204</f>
        <v>0</v>
      </c>
    </row>
    <row r="1801" spans="2:10" x14ac:dyDescent="0.25">
      <c r="B1801" s="294">
        <f>'EVOX Top Level BOM'!B1205</f>
        <v>0</v>
      </c>
      <c r="C1801" s="296">
        <f>'EVOX Top Level BOM'!C1205</f>
        <v>0</v>
      </c>
      <c r="D1801" s="296">
        <f>'EVOX Top Level BOM'!D1205</f>
        <v>0</v>
      </c>
      <c r="E1801" s="296">
        <f>'EVOX Top Level BOM'!E1205</f>
        <v>0</v>
      </c>
      <c r="F1801" s="296">
        <f>'EVOX Top Level BOM'!F1205</f>
        <v>0</v>
      </c>
      <c r="G1801" s="296">
        <f>'EVOX Top Level BOM'!G1205</f>
        <v>0</v>
      </c>
      <c r="H1801" s="296">
        <f>'EVOX Top Level BOM'!H1205</f>
        <v>0</v>
      </c>
      <c r="I1801" s="294">
        <f>'EVOX Top Level BOM'!J1205</f>
        <v>0</v>
      </c>
      <c r="J1801" s="294">
        <f>'EVOX Top Level BOM'!K1205</f>
        <v>0</v>
      </c>
    </row>
    <row r="1802" spans="2:10" x14ac:dyDescent="0.25">
      <c r="B1802" s="294">
        <f>'EVOX Top Level BOM'!B1206</f>
        <v>0</v>
      </c>
      <c r="C1802" s="296">
        <f>'EVOX Top Level BOM'!C1206</f>
        <v>0</v>
      </c>
      <c r="D1802" s="296">
        <f>'EVOX Top Level BOM'!D1206</f>
        <v>0</v>
      </c>
      <c r="E1802" s="296">
        <f>'EVOX Top Level BOM'!E1206</f>
        <v>0</v>
      </c>
      <c r="F1802" s="296">
        <f>'EVOX Top Level BOM'!F1206</f>
        <v>0</v>
      </c>
      <c r="G1802" s="296">
        <f>'EVOX Top Level BOM'!G1206</f>
        <v>0</v>
      </c>
      <c r="H1802" s="296">
        <f>'EVOX Top Level BOM'!H1206</f>
        <v>0</v>
      </c>
      <c r="I1802" s="294">
        <f>'EVOX Top Level BOM'!J1206</f>
        <v>0</v>
      </c>
      <c r="J1802" s="294">
        <f>'EVOX Top Level BOM'!K1206</f>
        <v>0</v>
      </c>
    </row>
    <row r="1803" spans="2:10" x14ac:dyDescent="0.25">
      <c r="B1803" s="294">
        <f>'EVOX Top Level BOM'!B1207</f>
        <v>0</v>
      </c>
      <c r="C1803" s="296">
        <f>'EVOX Top Level BOM'!C1207</f>
        <v>0</v>
      </c>
      <c r="D1803" s="296">
        <f>'EVOX Top Level BOM'!D1207</f>
        <v>0</v>
      </c>
      <c r="E1803" s="296">
        <f>'EVOX Top Level BOM'!E1207</f>
        <v>0</v>
      </c>
      <c r="F1803" s="296">
        <f>'EVOX Top Level BOM'!F1207</f>
        <v>0</v>
      </c>
      <c r="G1803" s="296">
        <f>'EVOX Top Level BOM'!G1207</f>
        <v>0</v>
      </c>
      <c r="H1803" s="296">
        <f>'EVOX Top Level BOM'!H1207</f>
        <v>0</v>
      </c>
      <c r="I1803" s="294">
        <f>'EVOX Top Level BOM'!J1207</f>
        <v>0</v>
      </c>
      <c r="J1803" s="294">
        <f>'EVOX Top Level BOM'!K1207</f>
        <v>0</v>
      </c>
    </row>
    <row r="1804" spans="2:10" x14ac:dyDescent="0.25">
      <c r="B1804" s="294">
        <f>'EVOX Top Level BOM'!B1208</f>
        <v>0</v>
      </c>
      <c r="C1804" s="296">
        <f>'EVOX Top Level BOM'!C1208</f>
        <v>0</v>
      </c>
      <c r="D1804" s="296">
        <f>'EVOX Top Level BOM'!D1208</f>
        <v>0</v>
      </c>
      <c r="E1804" s="296">
        <f>'EVOX Top Level BOM'!E1208</f>
        <v>0</v>
      </c>
      <c r="F1804" s="296">
        <f>'EVOX Top Level BOM'!F1208</f>
        <v>0</v>
      </c>
      <c r="G1804" s="296">
        <f>'EVOX Top Level BOM'!G1208</f>
        <v>0</v>
      </c>
      <c r="H1804" s="296">
        <f>'EVOX Top Level BOM'!H1208</f>
        <v>0</v>
      </c>
      <c r="I1804" s="294">
        <f>'EVOX Top Level BOM'!J1208</f>
        <v>0</v>
      </c>
      <c r="J1804" s="294">
        <f>'EVOX Top Level BOM'!K1208</f>
        <v>0</v>
      </c>
    </row>
    <row r="1805" spans="2:10" x14ac:dyDescent="0.25">
      <c r="B1805" s="294">
        <f>'EVOX Top Level BOM'!B1209</f>
        <v>0</v>
      </c>
      <c r="C1805" s="296">
        <f>'EVOX Top Level BOM'!C1209</f>
        <v>0</v>
      </c>
      <c r="D1805" s="296">
        <f>'EVOX Top Level BOM'!D1209</f>
        <v>0</v>
      </c>
      <c r="E1805" s="296">
        <f>'EVOX Top Level BOM'!E1209</f>
        <v>0</v>
      </c>
      <c r="F1805" s="296">
        <f>'EVOX Top Level BOM'!F1209</f>
        <v>0</v>
      </c>
      <c r="G1805" s="296">
        <f>'EVOX Top Level BOM'!G1209</f>
        <v>0</v>
      </c>
      <c r="H1805" s="296">
        <f>'EVOX Top Level BOM'!H1209</f>
        <v>0</v>
      </c>
      <c r="I1805" s="294">
        <f>'EVOX Top Level BOM'!J1209</f>
        <v>0</v>
      </c>
      <c r="J1805" s="294">
        <f>'EVOX Top Level BOM'!K1209</f>
        <v>0</v>
      </c>
    </row>
    <row r="1806" spans="2:10" x14ac:dyDescent="0.25">
      <c r="B1806" s="294">
        <f>'EVOX Top Level BOM'!B1210</f>
        <v>0</v>
      </c>
      <c r="C1806" s="296">
        <f>'EVOX Top Level BOM'!C1210</f>
        <v>0</v>
      </c>
      <c r="D1806" s="296">
        <f>'EVOX Top Level BOM'!D1210</f>
        <v>0</v>
      </c>
      <c r="E1806" s="296">
        <f>'EVOX Top Level BOM'!E1210</f>
        <v>0</v>
      </c>
      <c r="F1806" s="296">
        <f>'EVOX Top Level BOM'!F1210</f>
        <v>0</v>
      </c>
      <c r="G1806" s="296">
        <f>'EVOX Top Level BOM'!G1210</f>
        <v>0</v>
      </c>
      <c r="H1806" s="296">
        <f>'EVOX Top Level BOM'!H1210</f>
        <v>0</v>
      </c>
      <c r="I1806" s="294">
        <f>'EVOX Top Level BOM'!J1210</f>
        <v>0</v>
      </c>
      <c r="J1806" s="294">
        <f>'EVOX Top Level BOM'!K1210</f>
        <v>0</v>
      </c>
    </row>
    <row r="1807" spans="2:10" x14ac:dyDescent="0.25">
      <c r="B1807" s="294">
        <f>'EVOX Top Level BOM'!B1211</f>
        <v>0</v>
      </c>
      <c r="C1807" s="296">
        <f>'EVOX Top Level BOM'!C1211</f>
        <v>0</v>
      </c>
      <c r="D1807" s="296">
        <f>'EVOX Top Level BOM'!D1211</f>
        <v>0</v>
      </c>
      <c r="E1807" s="296">
        <f>'EVOX Top Level BOM'!E1211</f>
        <v>0</v>
      </c>
      <c r="F1807" s="296">
        <f>'EVOX Top Level BOM'!F1211</f>
        <v>0</v>
      </c>
      <c r="G1807" s="296">
        <f>'EVOX Top Level BOM'!G1211</f>
        <v>0</v>
      </c>
      <c r="H1807" s="296">
        <f>'EVOX Top Level BOM'!H1211</f>
        <v>0</v>
      </c>
      <c r="I1807" s="294">
        <f>'EVOX Top Level BOM'!J1211</f>
        <v>0</v>
      </c>
      <c r="J1807" s="294">
        <f>'EVOX Top Level BOM'!K1211</f>
        <v>0</v>
      </c>
    </row>
    <row r="1808" spans="2:10" x14ac:dyDescent="0.25">
      <c r="B1808" s="294">
        <f>'EVOX Top Level BOM'!B1212</f>
        <v>0</v>
      </c>
      <c r="C1808" s="296">
        <f>'EVOX Top Level BOM'!C1212</f>
        <v>0</v>
      </c>
      <c r="D1808" s="296">
        <f>'EVOX Top Level BOM'!D1212</f>
        <v>0</v>
      </c>
      <c r="E1808" s="296">
        <f>'EVOX Top Level BOM'!E1212</f>
        <v>0</v>
      </c>
      <c r="F1808" s="296">
        <f>'EVOX Top Level BOM'!F1212</f>
        <v>0</v>
      </c>
      <c r="G1808" s="296">
        <f>'EVOX Top Level BOM'!G1212</f>
        <v>0</v>
      </c>
      <c r="H1808" s="296">
        <f>'EVOX Top Level BOM'!H1212</f>
        <v>0</v>
      </c>
      <c r="I1808" s="294">
        <f>'EVOX Top Level BOM'!J1212</f>
        <v>0</v>
      </c>
      <c r="J1808" s="294">
        <f>'EVOX Top Level BOM'!K1212</f>
        <v>0</v>
      </c>
    </row>
    <row r="1809" spans="2:10" x14ac:dyDescent="0.25">
      <c r="B1809" s="294">
        <f>'EVOX Top Level BOM'!B1213</f>
        <v>0</v>
      </c>
      <c r="C1809" s="296">
        <f>'EVOX Top Level BOM'!C1213</f>
        <v>0</v>
      </c>
      <c r="D1809" s="296">
        <f>'EVOX Top Level BOM'!D1213</f>
        <v>0</v>
      </c>
      <c r="E1809" s="296">
        <f>'EVOX Top Level BOM'!E1213</f>
        <v>0</v>
      </c>
      <c r="F1809" s="296">
        <f>'EVOX Top Level BOM'!F1213</f>
        <v>0</v>
      </c>
      <c r="G1809" s="296">
        <f>'EVOX Top Level BOM'!G1213</f>
        <v>0</v>
      </c>
      <c r="H1809" s="296">
        <f>'EVOX Top Level BOM'!H1213</f>
        <v>0</v>
      </c>
      <c r="I1809" s="294">
        <f>'EVOX Top Level BOM'!J1213</f>
        <v>0</v>
      </c>
      <c r="J1809" s="294">
        <f>'EVOX Top Level BOM'!K1213</f>
        <v>0</v>
      </c>
    </row>
    <row r="1810" spans="2:10" x14ac:dyDescent="0.25">
      <c r="B1810" s="294">
        <f>'EVOX Top Level BOM'!B1214</f>
        <v>0</v>
      </c>
      <c r="C1810" s="296">
        <f>'EVOX Top Level BOM'!C1214</f>
        <v>0</v>
      </c>
      <c r="D1810" s="296">
        <f>'EVOX Top Level BOM'!D1214</f>
        <v>0</v>
      </c>
      <c r="E1810" s="296">
        <f>'EVOX Top Level BOM'!E1214</f>
        <v>0</v>
      </c>
      <c r="F1810" s="296">
        <f>'EVOX Top Level BOM'!F1214</f>
        <v>0</v>
      </c>
      <c r="G1810" s="296">
        <f>'EVOX Top Level BOM'!G1214</f>
        <v>0</v>
      </c>
      <c r="H1810" s="296">
        <f>'EVOX Top Level BOM'!H1214</f>
        <v>0</v>
      </c>
      <c r="I1810" s="294">
        <f>'EVOX Top Level BOM'!J1214</f>
        <v>0</v>
      </c>
      <c r="J1810" s="294">
        <f>'EVOX Top Level BOM'!K1214</f>
        <v>0</v>
      </c>
    </row>
    <row r="1811" spans="2:10" x14ac:dyDescent="0.25">
      <c r="B1811" s="294">
        <f>'EVOX Top Level BOM'!B1215</f>
        <v>0</v>
      </c>
      <c r="C1811" s="296">
        <f>'EVOX Top Level BOM'!C1215</f>
        <v>0</v>
      </c>
      <c r="D1811" s="296">
        <f>'EVOX Top Level BOM'!D1215</f>
        <v>0</v>
      </c>
      <c r="E1811" s="296">
        <f>'EVOX Top Level BOM'!E1215</f>
        <v>0</v>
      </c>
      <c r="F1811" s="296">
        <f>'EVOX Top Level BOM'!F1215</f>
        <v>0</v>
      </c>
      <c r="G1811" s="296">
        <f>'EVOX Top Level BOM'!G1215</f>
        <v>0</v>
      </c>
      <c r="H1811" s="296">
        <f>'EVOX Top Level BOM'!H1215</f>
        <v>0</v>
      </c>
      <c r="I1811" s="294">
        <f>'EVOX Top Level BOM'!J1215</f>
        <v>0</v>
      </c>
      <c r="J1811" s="294">
        <f>'EVOX Top Level BOM'!K1215</f>
        <v>0</v>
      </c>
    </row>
    <row r="1812" spans="2:10" x14ac:dyDescent="0.25">
      <c r="B1812" s="294">
        <f>'EVOX Top Level BOM'!B1216</f>
        <v>0</v>
      </c>
      <c r="C1812" s="296">
        <f>'EVOX Top Level BOM'!C1216</f>
        <v>0</v>
      </c>
      <c r="D1812" s="296">
        <f>'EVOX Top Level BOM'!D1216</f>
        <v>0</v>
      </c>
      <c r="E1812" s="296">
        <f>'EVOX Top Level BOM'!E1216</f>
        <v>0</v>
      </c>
      <c r="F1812" s="296">
        <f>'EVOX Top Level BOM'!F1216</f>
        <v>0</v>
      </c>
      <c r="G1812" s="296">
        <f>'EVOX Top Level BOM'!G1216</f>
        <v>0</v>
      </c>
      <c r="H1812" s="296">
        <f>'EVOX Top Level BOM'!H1216</f>
        <v>0</v>
      </c>
      <c r="I1812" s="294">
        <f>'EVOX Top Level BOM'!J1216</f>
        <v>0</v>
      </c>
      <c r="J1812" s="294">
        <f>'EVOX Top Level BOM'!K1216</f>
        <v>0</v>
      </c>
    </row>
    <row r="1813" spans="2:10" x14ac:dyDescent="0.25">
      <c r="B1813" s="294">
        <f>'EVOX Top Level BOM'!B1217</f>
        <v>0</v>
      </c>
      <c r="C1813" s="296">
        <f>'EVOX Top Level BOM'!C1217</f>
        <v>0</v>
      </c>
      <c r="D1813" s="296">
        <f>'EVOX Top Level BOM'!D1217</f>
        <v>0</v>
      </c>
      <c r="E1813" s="296">
        <f>'EVOX Top Level BOM'!E1217</f>
        <v>0</v>
      </c>
      <c r="F1813" s="296">
        <f>'EVOX Top Level BOM'!F1217</f>
        <v>0</v>
      </c>
      <c r="G1813" s="296">
        <f>'EVOX Top Level BOM'!G1217</f>
        <v>0</v>
      </c>
      <c r="H1813" s="296">
        <f>'EVOX Top Level BOM'!H1217</f>
        <v>0</v>
      </c>
      <c r="I1813" s="294">
        <f>'EVOX Top Level BOM'!J1217</f>
        <v>0</v>
      </c>
      <c r="J1813" s="294">
        <f>'EVOX Top Level BOM'!K1217</f>
        <v>0</v>
      </c>
    </row>
    <row r="1814" spans="2:10" x14ac:dyDescent="0.25">
      <c r="B1814" s="294">
        <f>'EVOX Top Level BOM'!B1218</f>
        <v>0</v>
      </c>
      <c r="C1814" s="296">
        <f>'EVOX Top Level BOM'!C1218</f>
        <v>0</v>
      </c>
      <c r="D1814" s="296">
        <f>'EVOX Top Level BOM'!D1218</f>
        <v>0</v>
      </c>
      <c r="E1814" s="296">
        <f>'EVOX Top Level BOM'!E1218</f>
        <v>0</v>
      </c>
      <c r="F1814" s="296">
        <f>'EVOX Top Level BOM'!F1218</f>
        <v>0</v>
      </c>
      <c r="G1814" s="296">
        <f>'EVOX Top Level BOM'!G1218</f>
        <v>0</v>
      </c>
      <c r="H1814" s="296">
        <f>'EVOX Top Level BOM'!H1218</f>
        <v>0</v>
      </c>
      <c r="I1814" s="294">
        <f>'EVOX Top Level BOM'!J1218</f>
        <v>0</v>
      </c>
      <c r="J1814" s="294">
        <f>'EVOX Top Level BOM'!K1218</f>
        <v>0</v>
      </c>
    </row>
    <row r="1815" spans="2:10" x14ac:dyDescent="0.25">
      <c r="B1815" s="294">
        <f>'EVOX Top Level BOM'!B1219</f>
        <v>0</v>
      </c>
      <c r="C1815" s="296">
        <f>'EVOX Top Level BOM'!C1219</f>
        <v>0</v>
      </c>
      <c r="D1815" s="296">
        <f>'EVOX Top Level BOM'!D1219</f>
        <v>0</v>
      </c>
      <c r="E1815" s="296">
        <f>'EVOX Top Level BOM'!E1219</f>
        <v>0</v>
      </c>
      <c r="F1815" s="296">
        <f>'EVOX Top Level BOM'!F1219</f>
        <v>0</v>
      </c>
      <c r="G1815" s="296">
        <f>'EVOX Top Level BOM'!G1219</f>
        <v>0</v>
      </c>
      <c r="H1815" s="296">
        <f>'EVOX Top Level BOM'!H1219</f>
        <v>0</v>
      </c>
      <c r="I1815" s="294">
        <f>'EVOX Top Level BOM'!J1219</f>
        <v>0</v>
      </c>
      <c r="J1815" s="294">
        <f>'EVOX Top Level BOM'!K1219</f>
        <v>0</v>
      </c>
    </row>
    <row r="1816" spans="2:10" x14ac:dyDescent="0.25">
      <c r="B1816" s="294">
        <f>'EVOX Top Level BOM'!B1220</f>
        <v>0</v>
      </c>
      <c r="C1816" s="296">
        <f>'EVOX Top Level BOM'!C1220</f>
        <v>0</v>
      </c>
      <c r="D1816" s="296">
        <f>'EVOX Top Level BOM'!D1220</f>
        <v>0</v>
      </c>
      <c r="E1816" s="296">
        <f>'EVOX Top Level BOM'!E1220</f>
        <v>0</v>
      </c>
      <c r="F1816" s="296">
        <f>'EVOX Top Level BOM'!F1220</f>
        <v>0</v>
      </c>
      <c r="G1816" s="296">
        <f>'EVOX Top Level BOM'!G1220</f>
        <v>0</v>
      </c>
      <c r="H1816" s="296">
        <f>'EVOX Top Level BOM'!H1220</f>
        <v>0</v>
      </c>
      <c r="I1816" s="294">
        <f>'EVOX Top Level BOM'!J1220</f>
        <v>0</v>
      </c>
      <c r="J1816" s="294">
        <f>'EVOX Top Level BOM'!K1220</f>
        <v>0</v>
      </c>
    </row>
    <row r="1817" spans="2:10" x14ac:dyDescent="0.25">
      <c r="B1817" s="294">
        <f>'EVOX Top Level BOM'!B1221</f>
        <v>0</v>
      </c>
      <c r="C1817" s="296">
        <f>'EVOX Top Level BOM'!C1221</f>
        <v>0</v>
      </c>
      <c r="D1817" s="296">
        <f>'EVOX Top Level BOM'!D1221</f>
        <v>0</v>
      </c>
      <c r="E1817" s="296">
        <f>'EVOX Top Level BOM'!E1221</f>
        <v>0</v>
      </c>
      <c r="F1817" s="296">
        <f>'EVOX Top Level BOM'!F1221</f>
        <v>0</v>
      </c>
      <c r="G1817" s="296">
        <f>'EVOX Top Level BOM'!G1221</f>
        <v>0</v>
      </c>
      <c r="H1817" s="296">
        <f>'EVOX Top Level BOM'!H1221</f>
        <v>0</v>
      </c>
      <c r="I1817" s="294">
        <f>'EVOX Top Level BOM'!J1221</f>
        <v>0</v>
      </c>
      <c r="J1817" s="294">
        <f>'EVOX Top Level BOM'!K1221</f>
        <v>0</v>
      </c>
    </row>
    <row r="1818" spans="2:10" x14ac:dyDescent="0.25">
      <c r="B1818" s="294">
        <f>'EVOX Top Level BOM'!B1222</f>
        <v>0</v>
      </c>
      <c r="C1818" s="296">
        <f>'EVOX Top Level BOM'!C1222</f>
        <v>0</v>
      </c>
      <c r="D1818" s="296">
        <f>'EVOX Top Level BOM'!D1222</f>
        <v>0</v>
      </c>
      <c r="E1818" s="296">
        <f>'EVOX Top Level BOM'!E1222</f>
        <v>0</v>
      </c>
      <c r="F1818" s="296">
        <f>'EVOX Top Level BOM'!F1222</f>
        <v>0</v>
      </c>
      <c r="G1818" s="296">
        <f>'EVOX Top Level BOM'!G1222</f>
        <v>0</v>
      </c>
      <c r="H1818" s="296">
        <f>'EVOX Top Level BOM'!H1222</f>
        <v>0</v>
      </c>
      <c r="I1818" s="294">
        <f>'EVOX Top Level BOM'!J1222</f>
        <v>0</v>
      </c>
      <c r="J1818" s="294">
        <f>'EVOX Top Level BOM'!K1222</f>
        <v>0</v>
      </c>
    </row>
    <row r="1819" spans="2:10" x14ac:dyDescent="0.25">
      <c r="B1819" s="294">
        <f>'EVOX Top Level BOM'!B1223</f>
        <v>0</v>
      </c>
      <c r="C1819" s="296">
        <f>'EVOX Top Level BOM'!C1223</f>
        <v>0</v>
      </c>
      <c r="D1819" s="296">
        <f>'EVOX Top Level BOM'!D1223</f>
        <v>0</v>
      </c>
      <c r="E1819" s="296">
        <f>'EVOX Top Level BOM'!E1223</f>
        <v>0</v>
      </c>
      <c r="F1819" s="296">
        <f>'EVOX Top Level BOM'!F1223</f>
        <v>0</v>
      </c>
      <c r="G1819" s="296">
        <f>'EVOX Top Level BOM'!G1223</f>
        <v>0</v>
      </c>
      <c r="H1819" s="296">
        <f>'EVOX Top Level BOM'!H1223</f>
        <v>0</v>
      </c>
      <c r="I1819" s="294">
        <f>'EVOX Top Level BOM'!J1223</f>
        <v>0</v>
      </c>
      <c r="J1819" s="294">
        <f>'EVOX Top Level BOM'!K1223</f>
        <v>0</v>
      </c>
    </row>
    <row r="1820" spans="2:10" x14ac:dyDescent="0.25">
      <c r="B1820" s="294">
        <f>'EVOX Top Level BOM'!B1224</f>
        <v>0</v>
      </c>
      <c r="C1820" s="296">
        <f>'EVOX Top Level BOM'!C1224</f>
        <v>0</v>
      </c>
      <c r="D1820" s="296">
        <f>'EVOX Top Level BOM'!D1224</f>
        <v>0</v>
      </c>
      <c r="E1820" s="296">
        <f>'EVOX Top Level BOM'!E1224</f>
        <v>0</v>
      </c>
      <c r="F1820" s="296">
        <f>'EVOX Top Level BOM'!F1224</f>
        <v>0</v>
      </c>
      <c r="G1820" s="296">
        <f>'EVOX Top Level BOM'!G1224</f>
        <v>0</v>
      </c>
      <c r="H1820" s="296">
        <f>'EVOX Top Level BOM'!H1224</f>
        <v>0</v>
      </c>
      <c r="I1820" s="294">
        <f>'EVOX Top Level BOM'!J1224</f>
        <v>0</v>
      </c>
      <c r="J1820" s="294">
        <f>'EVOX Top Level BOM'!K1224</f>
        <v>0</v>
      </c>
    </row>
    <row r="1821" spans="2:10" x14ac:dyDescent="0.25">
      <c r="B1821" s="294">
        <f>'EVOX Top Level BOM'!B1225</f>
        <v>0</v>
      </c>
      <c r="C1821" s="296">
        <f>'EVOX Top Level BOM'!C1225</f>
        <v>0</v>
      </c>
      <c r="D1821" s="296">
        <f>'EVOX Top Level BOM'!D1225</f>
        <v>0</v>
      </c>
      <c r="E1821" s="296">
        <f>'EVOX Top Level BOM'!E1225</f>
        <v>0</v>
      </c>
      <c r="F1821" s="296">
        <f>'EVOX Top Level BOM'!F1225</f>
        <v>0</v>
      </c>
      <c r="G1821" s="296">
        <f>'EVOX Top Level BOM'!G1225</f>
        <v>0</v>
      </c>
      <c r="H1821" s="296">
        <f>'EVOX Top Level BOM'!H1225</f>
        <v>0</v>
      </c>
      <c r="I1821" s="294">
        <f>'EVOX Top Level BOM'!J1225</f>
        <v>0</v>
      </c>
      <c r="J1821" s="294">
        <f>'EVOX Top Level BOM'!K1225</f>
        <v>0</v>
      </c>
    </row>
    <row r="1822" spans="2:10" x14ac:dyDescent="0.25">
      <c r="B1822" s="294">
        <f>'EVOX Top Level BOM'!B1226</f>
        <v>0</v>
      </c>
      <c r="C1822" s="296">
        <f>'EVOX Top Level BOM'!C1226</f>
        <v>0</v>
      </c>
      <c r="D1822" s="296">
        <f>'EVOX Top Level BOM'!D1226</f>
        <v>0</v>
      </c>
      <c r="E1822" s="296">
        <f>'EVOX Top Level BOM'!E1226</f>
        <v>0</v>
      </c>
      <c r="F1822" s="296">
        <f>'EVOX Top Level BOM'!F1226</f>
        <v>0</v>
      </c>
      <c r="G1822" s="296">
        <f>'EVOX Top Level BOM'!G1226</f>
        <v>0</v>
      </c>
      <c r="H1822" s="296">
        <f>'EVOX Top Level BOM'!H1226</f>
        <v>0</v>
      </c>
      <c r="I1822" s="294">
        <f>'EVOX Top Level BOM'!J1226</f>
        <v>0</v>
      </c>
      <c r="J1822" s="294">
        <f>'EVOX Top Level BOM'!K1226</f>
        <v>0</v>
      </c>
    </row>
    <row r="1823" spans="2:10" x14ac:dyDescent="0.25">
      <c r="B1823" s="294">
        <f>'EVOX Top Level BOM'!B1227</f>
        <v>0</v>
      </c>
      <c r="C1823" s="296">
        <f>'EVOX Top Level BOM'!C1227</f>
        <v>0</v>
      </c>
      <c r="D1823" s="296">
        <f>'EVOX Top Level BOM'!D1227</f>
        <v>0</v>
      </c>
      <c r="E1823" s="296">
        <f>'EVOX Top Level BOM'!E1227</f>
        <v>0</v>
      </c>
      <c r="F1823" s="296">
        <f>'EVOX Top Level BOM'!F1227</f>
        <v>0</v>
      </c>
      <c r="G1823" s="296">
        <f>'EVOX Top Level BOM'!G1227</f>
        <v>0</v>
      </c>
      <c r="H1823" s="296">
        <f>'EVOX Top Level BOM'!H1227</f>
        <v>0</v>
      </c>
      <c r="I1823" s="294">
        <f>'EVOX Top Level BOM'!J1227</f>
        <v>0</v>
      </c>
      <c r="J1823" s="294">
        <f>'EVOX Top Level BOM'!K1227</f>
        <v>0</v>
      </c>
    </row>
    <row r="1824" spans="2:10" x14ac:dyDescent="0.25">
      <c r="B1824" s="294">
        <f>'EVOX Top Level BOM'!B1228</f>
        <v>0</v>
      </c>
      <c r="C1824" s="296">
        <f>'EVOX Top Level BOM'!C1228</f>
        <v>0</v>
      </c>
      <c r="D1824" s="296">
        <f>'EVOX Top Level BOM'!D1228</f>
        <v>0</v>
      </c>
      <c r="E1824" s="296">
        <f>'EVOX Top Level BOM'!E1228</f>
        <v>0</v>
      </c>
      <c r="F1824" s="296">
        <f>'EVOX Top Level BOM'!F1228</f>
        <v>0</v>
      </c>
      <c r="G1824" s="296">
        <f>'EVOX Top Level BOM'!G1228</f>
        <v>0</v>
      </c>
      <c r="H1824" s="296">
        <f>'EVOX Top Level BOM'!H1228</f>
        <v>0</v>
      </c>
      <c r="I1824" s="294">
        <f>'EVOX Top Level BOM'!J1228</f>
        <v>0</v>
      </c>
      <c r="J1824" s="294">
        <f>'EVOX Top Level BOM'!K1228</f>
        <v>0</v>
      </c>
    </row>
    <row r="1825" spans="2:10" x14ac:dyDescent="0.25">
      <c r="B1825" s="294">
        <f>'EVOX Top Level BOM'!B1229</f>
        <v>0</v>
      </c>
      <c r="C1825" s="296">
        <f>'EVOX Top Level BOM'!C1229</f>
        <v>0</v>
      </c>
      <c r="D1825" s="296">
        <f>'EVOX Top Level BOM'!D1229</f>
        <v>0</v>
      </c>
      <c r="E1825" s="296">
        <f>'EVOX Top Level BOM'!E1229</f>
        <v>0</v>
      </c>
      <c r="F1825" s="296">
        <f>'EVOX Top Level BOM'!F1229</f>
        <v>0</v>
      </c>
      <c r="G1825" s="296">
        <f>'EVOX Top Level BOM'!G1229</f>
        <v>0</v>
      </c>
      <c r="H1825" s="296">
        <f>'EVOX Top Level BOM'!H1229</f>
        <v>0</v>
      </c>
      <c r="I1825" s="294">
        <f>'EVOX Top Level BOM'!J1229</f>
        <v>0</v>
      </c>
      <c r="J1825" s="294">
        <f>'EVOX Top Level BOM'!K1229</f>
        <v>0</v>
      </c>
    </row>
    <row r="1826" spans="2:10" x14ac:dyDescent="0.25">
      <c r="B1826" s="294">
        <f>'EVOX Top Level BOM'!B1230</f>
        <v>0</v>
      </c>
      <c r="C1826" s="296">
        <f>'EVOX Top Level BOM'!C1230</f>
        <v>0</v>
      </c>
      <c r="D1826" s="296">
        <f>'EVOX Top Level BOM'!D1230</f>
        <v>0</v>
      </c>
      <c r="E1826" s="296">
        <f>'EVOX Top Level BOM'!E1230</f>
        <v>0</v>
      </c>
      <c r="F1826" s="296">
        <f>'EVOX Top Level BOM'!F1230</f>
        <v>0</v>
      </c>
      <c r="G1826" s="296">
        <f>'EVOX Top Level BOM'!G1230</f>
        <v>0</v>
      </c>
      <c r="H1826" s="296">
        <f>'EVOX Top Level BOM'!H1230</f>
        <v>0</v>
      </c>
      <c r="I1826" s="294">
        <f>'EVOX Top Level BOM'!J1230</f>
        <v>0</v>
      </c>
      <c r="J1826" s="294">
        <f>'EVOX Top Level BOM'!K1230</f>
        <v>0</v>
      </c>
    </row>
    <row r="1827" spans="2:10" x14ac:dyDescent="0.25">
      <c r="B1827" s="294">
        <f>'EVOX Top Level BOM'!B1231</f>
        <v>0</v>
      </c>
      <c r="C1827" s="296">
        <f>'EVOX Top Level BOM'!C1231</f>
        <v>0</v>
      </c>
      <c r="D1827" s="296">
        <f>'EVOX Top Level BOM'!D1231</f>
        <v>0</v>
      </c>
      <c r="E1827" s="296">
        <f>'EVOX Top Level BOM'!E1231</f>
        <v>0</v>
      </c>
      <c r="F1827" s="296">
        <f>'EVOX Top Level BOM'!F1231</f>
        <v>0</v>
      </c>
      <c r="G1827" s="296">
        <f>'EVOX Top Level BOM'!G1231</f>
        <v>0</v>
      </c>
      <c r="H1827" s="296">
        <f>'EVOX Top Level BOM'!H1231</f>
        <v>0</v>
      </c>
      <c r="I1827" s="294">
        <f>'EVOX Top Level BOM'!J1231</f>
        <v>0</v>
      </c>
      <c r="J1827" s="294">
        <f>'EVOX Top Level BOM'!K1231</f>
        <v>0</v>
      </c>
    </row>
    <row r="1828" spans="2:10" x14ac:dyDescent="0.25">
      <c r="B1828" s="294">
        <f>'EVOX Top Level BOM'!B1232</f>
        <v>0</v>
      </c>
      <c r="C1828" s="296">
        <f>'EVOX Top Level BOM'!C1232</f>
        <v>0</v>
      </c>
      <c r="D1828" s="296">
        <f>'EVOX Top Level BOM'!D1232</f>
        <v>0</v>
      </c>
      <c r="E1828" s="296">
        <f>'EVOX Top Level BOM'!E1232</f>
        <v>0</v>
      </c>
      <c r="F1828" s="296">
        <f>'EVOX Top Level BOM'!F1232</f>
        <v>0</v>
      </c>
      <c r="G1828" s="296">
        <f>'EVOX Top Level BOM'!G1232</f>
        <v>0</v>
      </c>
      <c r="H1828" s="296">
        <f>'EVOX Top Level BOM'!H1232</f>
        <v>0</v>
      </c>
      <c r="I1828" s="294">
        <f>'EVOX Top Level BOM'!J1232</f>
        <v>0</v>
      </c>
      <c r="J1828" s="294">
        <f>'EVOX Top Level BOM'!K1232</f>
        <v>0</v>
      </c>
    </row>
    <row r="1829" spans="2:10" x14ac:dyDescent="0.25">
      <c r="B1829" s="294">
        <f>'EVOX Top Level BOM'!B1233</f>
        <v>0</v>
      </c>
      <c r="C1829" s="296">
        <f>'EVOX Top Level BOM'!C1233</f>
        <v>0</v>
      </c>
      <c r="D1829" s="296">
        <f>'EVOX Top Level BOM'!D1233</f>
        <v>0</v>
      </c>
      <c r="E1829" s="296">
        <f>'EVOX Top Level BOM'!E1233</f>
        <v>0</v>
      </c>
      <c r="F1829" s="296">
        <f>'EVOX Top Level BOM'!F1233</f>
        <v>0</v>
      </c>
      <c r="G1829" s="296">
        <f>'EVOX Top Level BOM'!G1233</f>
        <v>0</v>
      </c>
      <c r="H1829" s="296">
        <f>'EVOX Top Level BOM'!H1233</f>
        <v>0</v>
      </c>
      <c r="I1829" s="294">
        <f>'EVOX Top Level BOM'!J1233</f>
        <v>0</v>
      </c>
      <c r="J1829" s="294">
        <f>'EVOX Top Level BOM'!K1233</f>
        <v>0</v>
      </c>
    </row>
    <row r="1830" spans="2:10" x14ac:dyDescent="0.25">
      <c r="B1830" s="294">
        <f>'EVOX Top Level BOM'!B1234</f>
        <v>0</v>
      </c>
      <c r="C1830" s="296">
        <f>'EVOX Top Level BOM'!C1234</f>
        <v>0</v>
      </c>
      <c r="D1830" s="296">
        <f>'EVOX Top Level BOM'!D1234</f>
        <v>0</v>
      </c>
      <c r="E1830" s="296">
        <f>'EVOX Top Level BOM'!E1234</f>
        <v>0</v>
      </c>
      <c r="F1830" s="296">
        <f>'EVOX Top Level BOM'!F1234</f>
        <v>0</v>
      </c>
      <c r="G1830" s="296">
        <f>'EVOX Top Level BOM'!G1234</f>
        <v>0</v>
      </c>
      <c r="H1830" s="296">
        <f>'EVOX Top Level BOM'!H1234</f>
        <v>0</v>
      </c>
      <c r="I1830" s="294">
        <f>'EVOX Top Level BOM'!J1234</f>
        <v>0</v>
      </c>
      <c r="J1830" s="294">
        <f>'EVOX Top Level BOM'!K1234</f>
        <v>0</v>
      </c>
    </row>
    <row r="1831" spans="2:10" x14ac:dyDescent="0.25">
      <c r="B1831" s="294">
        <f>'EVOX Top Level BOM'!B1235</f>
        <v>0</v>
      </c>
      <c r="C1831" s="296">
        <f>'EVOX Top Level BOM'!C1235</f>
        <v>0</v>
      </c>
      <c r="D1831" s="296">
        <f>'EVOX Top Level BOM'!D1235</f>
        <v>0</v>
      </c>
      <c r="E1831" s="296">
        <f>'EVOX Top Level BOM'!E1235</f>
        <v>0</v>
      </c>
      <c r="F1831" s="296">
        <f>'EVOX Top Level BOM'!F1235</f>
        <v>0</v>
      </c>
      <c r="G1831" s="296">
        <f>'EVOX Top Level BOM'!G1235</f>
        <v>0</v>
      </c>
      <c r="H1831" s="296">
        <f>'EVOX Top Level BOM'!H1235</f>
        <v>0</v>
      </c>
      <c r="I1831" s="294">
        <f>'EVOX Top Level BOM'!J1235</f>
        <v>0</v>
      </c>
      <c r="J1831" s="294">
        <f>'EVOX Top Level BOM'!K1235</f>
        <v>0</v>
      </c>
    </row>
    <row r="1832" spans="2:10" x14ac:dyDescent="0.25">
      <c r="B1832" s="294">
        <f>'EVOX Top Level BOM'!B1236</f>
        <v>0</v>
      </c>
      <c r="C1832" s="296">
        <f>'EVOX Top Level BOM'!C1236</f>
        <v>0</v>
      </c>
      <c r="D1832" s="296">
        <f>'EVOX Top Level BOM'!D1236</f>
        <v>0</v>
      </c>
      <c r="E1832" s="296">
        <f>'EVOX Top Level BOM'!E1236</f>
        <v>0</v>
      </c>
      <c r="F1832" s="296">
        <f>'EVOX Top Level BOM'!F1236</f>
        <v>0</v>
      </c>
      <c r="G1832" s="296">
        <f>'EVOX Top Level BOM'!G1236</f>
        <v>0</v>
      </c>
      <c r="H1832" s="296">
        <f>'EVOX Top Level BOM'!H1236</f>
        <v>0</v>
      </c>
      <c r="I1832" s="294">
        <f>'EVOX Top Level BOM'!J1236</f>
        <v>0</v>
      </c>
      <c r="J1832" s="294">
        <f>'EVOX Top Level BOM'!K1236</f>
        <v>0</v>
      </c>
    </row>
    <row r="1833" spans="2:10" x14ac:dyDescent="0.25">
      <c r="B1833" s="294">
        <f>'EVOX Top Level BOM'!B1237</f>
        <v>0</v>
      </c>
      <c r="C1833" s="296">
        <f>'EVOX Top Level BOM'!C1237</f>
        <v>0</v>
      </c>
      <c r="D1833" s="296">
        <f>'EVOX Top Level BOM'!D1237</f>
        <v>0</v>
      </c>
      <c r="E1833" s="296">
        <f>'EVOX Top Level BOM'!E1237</f>
        <v>0</v>
      </c>
      <c r="F1833" s="296">
        <f>'EVOX Top Level BOM'!F1237</f>
        <v>0</v>
      </c>
      <c r="G1833" s="296">
        <f>'EVOX Top Level BOM'!G1237</f>
        <v>0</v>
      </c>
      <c r="H1833" s="296">
        <f>'EVOX Top Level BOM'!H1237</f>
        <v>0</v>
      </c>
      <c r="I1833" s="294">
        <f>'EVOX Top Level BOM'!J1237</f>
        <v>0</v>
      </c>
      <c r="J1833" s="294">
        <f>'EVOX Top Level BOM'!K1237</f>
        <v>0</v>
      </c>
    </row>
    <row r="1834" spans="2:10" x14ac:dyDescent="0.25">
      <c r="B1834" s="294">
        <f>'EVOX Top Level BOM'!B1238</f>
        <v>0</v>
      </c>
      <c r="C1834" s="296">
        <f>'EVOX Top Level BOM'!C1238</f>
        <v>0</v>
      </c>
      <c r="D1834" s="296">
        <f>'EVOX Top Level BOM'!D1238</f>
        <v>0</v>
      </c>
      <c r="E1834" s="296">
        <f>'EVOX Top Level BOM'!E1238</f>
        <v>0</v>
      </c>
      <c r="F1834" s="296">
        <f>'EVOX Top Level BOM'!F1238</f>
        <v>0</v>
      </c>
      <c r="G1834" s="296">
        <f>'EVOX Top Level BOM'!G1238</f>
        <v>0</v>
      </c>
      <c r="H1834" s="296">
        <f>'EVOX Top Level BOM'!H1238</f>
        <v>0</v>
      </c>
      <c r="I1834" s="294">
        <f>'EVOX Top Level BOM'!J1238</f>
        <v>0</v>
      </c>
      <c r="J1834" s="294">
        <f>'EVOX Top Level BOM'!K1238</f>
        <v>0</v>
      </c>
    </row>
    <row r="1835" spans="2:10" x14ac:dyDescent="0.25">
      <c r="B1835" s="294">
        <f>'EVOX Top Level BOM'!B1239</f>
        <v>0</v>
      </c>
      <c r="C1835" s="296">
        <f>'EVOX Top Level BOM'!C1239</f>
        <v>0</v>
      </c>
      <c r="D1835" s="296">
        <f>'EVOX Top Level BOM'!D1239</f>
        <v>0</v>
      </c>
      <c r="E1835" s="296">
        <f>'EVOX Top Level BOM'!E1239</f>
        <v>0</v>
      </c>
      <c r="F1835" s="296">
        <f>'EVOX Top Level BOM'!F1239</f>
        <v>0</v>
      </c>
      <c r="G1835" s="296">
        <f>'EVOX Top Level BOM'!G1239</f>
        <v>0</v>
      </c>
      <c r="H1835" s="296">
        <f>'EVOX Top Level BOM'!H1239</f>
        <v>0</v>
      </c>
      <c r="I1835" s="294">
        <f>'EVOX Top Level BOM'!J1239</f>
        <v>0</v>
      </c>
      <c r="J1835" s="294">
        <f>'EVOX Top Level BOM'!K1239</f>
        <v>0</v>
      </c>
    </row>
    <row r="1836" spans="2:10" x14ac:dyDescent="0.25">
      <c r="B1836" s="294">
        <f>'EVOX Top Level BOM'!B1240</f>
        <v>0</v>
      </c>
      <c r="C1836" s="296">
        <f>'EVOX Top Level BOM'!C1240</f>
        <v>0</v>
      </c>
      <c r="D1836" s="296">
        <f>'EVOX Top Level BOM'!D1240</f>
        <v>0</v>
      </c>
      <c r="E1836" s="296">
        <f>'EVOX Top Level BOM'!E1240</f>
        <v>0</v>
      </c>
      <c r="F1836" s="296">
        <f>'EVOX Top Level BOM'!F1240</f>
        <v>0</v>
      </c>
      <c r="G1836" s="296">
        <f>'EVOX Top Level BOM'!G1240</f>
        <v>0</v>
      </c>
      <c r="H1836" s="296">
        <f>'EVOX Top Level BOM'!H1240</f>
        <v>0</v>
      </c>
      <c r="I1836" s="294">
        <f>'EVOX Top Level BOM'!J1240</f>
        <v>0</v>
      </c>
      <c r="J1836" s="294">
        <f>'EVOX Top Level BOM'!K1240</f>
        <v>0</v>
      </c>
    </row>
    <row r="1837" spans="2:10" x14ac:dyDescent="0.25">
      <c r="B1837" s="294">
        <f>'EVOX Top Level BOM'!B1241</f>
        <v>0</v>
      </c>
      <c r="C1837" s="296">
        <f>'EVOX Top Level BOM'!C1241</f>
        <v>0</v>
      </c>
      <c r="D1837" s="296">
        <f>'EVOX Top Level BOM'!D1241</f>
        <v>0</v>
      </c>
      <c r="E1837" s="296">
        <f>'EVOX Top Level BOM'!E1241</f>
        <v>0</v>
      </c>
      <c r="F1837" s="296">
        <f>'EVOX Top Level BOM'!F1241</f>
        <v>0</v>
      </c>
      <c r="G1837" s="296">
        <f>'EVOX Top Level BOM'!G1241</f>
        <v>0</v>
      </c>
      <c r="H1837" s="296">
        <f>'EVOX Top Level BOM'!H1241</f>
        <v>0</v>
      </c>
      <c r="I1837" s="294">
        <f>'EVOX Top Level BOM'!J1241</f>
        <v>0</v>
      </c>
      <c r="J1837" s="294">
        <f>'EVOX Top Level BOM'!K1241</f>
        <v>0</v>
      </c>
    </row>
    <row r="1838" spans="2:10" x14ac:dyDescent="0.25">
      <c r="B1838" s="294">
        <f>'EVOX Top Level BOM'!B1242</f>
        <v>0</v>
      </c>
      <c r="C1838" s="296">
        <f>'EVOX Top Level BOM'!C1242</f>
        <v>0</v>
      </c>
      <c r="D1838" s="296">
        <f>'EVOX Top Level BOM'!D1242</f>
        <v>0</v>
      </c>
      <c r="E1838" s="296">
        <f>'EVOX Top Level BOM'!E1242</f>
        <v>0</v>
      </c>
      <c r="F1838" s="296">
        <f>'EVOX Top Level BOM'!F1242</f>
        <v>0</v>
      </c>
      <c r="G1838" s="296">
        <f>'EVOX Top Level BOM'!G1242</f>
        <v>0</v>
      </c>
      <c r="H1838" s="296">
        <f>'EVOX Top Level BOM'!H1242</f>
        <v>0</v>
      </c>
      <c r="I1838" s="294">
        <f>'EVOX Top Level BOM'!J1242</f>
        <v>0</v>
      </c>
      <c r="J1838" s="294">
        <f>'EVOX Top Level BOM'!K1242</f>
        <v>0</v>
      </c>
    </row>
    <row r="1839" spans="2:10" x14ac:dyDescent="0.25">
      <c r="B1839" s="294">
        <f>'EVOX Top Level BOM'!B1243</f>
        <v>0</v>
      </c>
      <c r="C1839" s="296">
        <f>'EVOX Top Level BOM'!C1243</f>
        <v>0</v>
      </c>
      <c r="D1839" s="296">
        <f>'EVOX Top Level BOM'!D1243</f>
        <v>0</v>
      </c>
      <c r="E1839" s="296">
        <f>'EVOX Top Level BOM'!E1243</f>
        <v>0</v>
      </c>
      <c r="F1839" s="296">
        <f>'EVOX Top Level BOM'!F1243</f>
        <v>0</v>
      </c>
      <c r="G1839" s="296">
        <f>'EVOX Top Level BOM'!G1243</f>
        <v>0</v>
      </c>
      <c r="H1839" s="296">
        <f>'EVOX Top Level BOM'!H1243</f>
        <v>0</v>
      </c>
      <c r="I1839" s="294">
        <f>'EVOX Top Level BOM'!J1243</f>
        <v>0</v>
      </c>
      <c r="J1839" s="294">
        <f>'EVOX Top Level BOM'!K1243</f>
        <v>0</v>
      </c>
    </row>
    <row r="1840" spans="2:10" x14ac:dyDescent="0.25">
      <c r="B1840" s="294">
        <f>'EVOX Top Level BOM'!B1244</f>
        <v>0</v>
      </c>
      <c r="C1840" s="296">
        <f>'EVOX Top Level BOM'!C1244</f>
        <v>0</v>
      </c>
      <c r="D1840" s="296">
        <f>'EVOX Top Level BOM'!D1244</f>
        <v>0</v>
      </c>
      <c r="E1840" s="296">
        <f>'EVOX Top Level BOM'!E1244</f>
        <v>0</v>
      </c>
      <c r="F1840" s="296">
        <f>'EVOX Top Level BOM'!F1244</f>
        <v>0</v>
      </c>
      <c r="G1840" s="296">
        <f>'EVOX Top Level BOM'!G1244</f>
        <v>0</v>
      </c>
      <c r="H1840" s="296">
        <f>'EVOX Top Level BOM'!H1244</f>
        <v>0</v>
      </c>
      <c r="I1840" s="294">
        <f>'EVOX Top Level BOM'!J1244</f>
        <v>0</v>
      </c>
      <c r="J1840" s="294">
        <f>'EVOX Top Level BOM'!K1244</f>
        <v>0</v>
      </c>
    </row>
    <row r="1841" spans="2:10" x14ac:dyDescent="0.25">
      <c r="B1841" s="294">
        <f>'EVOX Top Level BOM'!B1245</f>
        <v>0</v>
      </c>
      <c r="C1841" s="296">
        <f>'EVOX Top Level BOM'!C1245</f>
        <v>0</v>
      </c>
      <c r="D1841" s="296">
        <f>'EVOX Top Level BOM'!D1245</f>
        <v>0</v>
      </c>
      <c r="E1841" s="296">
        <f>'EVOX Top Level BOM'!E1245</f>
        <v>0</v>
      </c>
      <c r="F1841" s="296">
        <f>'EVOX Top Level BOM'!F1245</f>
        <v>0</v>
      </c>
      <c r="G1841" s="296">
        <f>'EVOX Top Level BOM'!G1245</f>
        <v>0</v>
      </c>
      <c r="H1841" s="296">
        <f>'EVOX Top Level BOM'!H1245</f>
        <v>0</v>
      </c>
      <c r="I1841" s="294">
        <f>'EVOX Top Level BOM'!J1245</f>
        <v>0</v>
      </c>
      <c r="J1841" s="294">
        <f>'EVOX Top Level BOM'!K1245</f>
        <v>0</v>
      </c>
    </row>
    <row r="1842" spans="2:10" x14ac:dyDescent="0.25">
      <c r="B1842" s="294">
        <f>'EVOX Top Level BOM'!B1246</f>
        <v>0</v>
      </c>
      <c r="C1842" s="296">
        <f>'EVOX Top Level BOM'!C1246</f>
        <v>0</v>
      </c>
      <c r="D1842" s="296">
        <f>'EVOX Top Level BOM'!D1246</f>
        <v>0</v>
      </c>
      <c r="E1842" s="296">
        <f>'EVOX Top Level BOM'!E1246</f>
        <v>0</v>
      </c>
      <c r="F1842" s="296">
        <f>'EVOX Top Level BOM'!F1246</f>
        <v>0</v>
      </c>
      <c r="G1842" s="296">
        <f>'EVOX Top Level BOM'!G1246</f>
        <v>0</v>
      </c>
      <c r="H1842" s="296">
        <f>'EVOX Top Level BOM'!H1246</f>
        <v>0</v>
      </c>
      <c r="I1842" s="294">
        <f>'EVOX Top Level BOM'!J1246</f>
        <v>0</v>
      </c>
      <c r="J1842" s="294">
        <f>'EVOX Top Level BOM'!K1246</f>
        <v>0</v>
      </c>
    </row>
    <row r="1843" spans="2:10" x14ac:dyDescent="0.25">
      <c r="B1843" s="294">
        <f>'EVOX Top Level BOM'!B1247</f>
        <v>0</v>
      </c>
      <c r="C1843" s="296">
        <f>'EVOX Top Level BOM'!C1247</f>
        <v>0</v>
      </c>
      <c r="D1843" s="296">
        <f>'EVOX Top Level BOM'!D1247</f>
        <v>0</v>
      </c>
      <c r="E1843" s="296">
        <f>'EVOX Top Level BOM'!E1247</f>
        <v>0</v>
      </c>
      <c r="F1843" s="296">
        <f>'EVOX Top Level BOM'!F1247</f>
        <v>0</v>
      </c>
      <c r="G1843" s="296">
        <f>'EVOX Top Level BOM'!G1247</f>
        <v>0</v>
      </c>
      <c r="H1843" s="296">
        <f>'EVOX Top Level BOM'!H1247</f>
        <v>0</v>
      </c>
      <c r="I1843" s="294">
        <f>'EVOX Top Level BOM'!J1247</f>
        <v>0</v>
      </c>
      <c r="J1843" s="294">
        <f>'EVOX Top Level BOM'!K1247</f>
        <v>0</v>
      </c>
    </row>
    <row r="1844" spans="2:10" x14ac:dyDescent="0.25">
      <c r="B1844" s="294">
        <f>'EVOX Top Level BOM'!B1248</f>
        <v>0</v>
      </c>
      <c r="C1844" s="296">
        <f>'EVOX Top Level BOM'!C1248</f>
        <v>0</v>
      </c>
      <c r="D1844" s="296">
        <f>'EVOX Top Level BOM'!D1248</f>
        <v>0</v>
      </c>
      <c r="E1844" s="296">
        <f>'EVOX Top Level BOM'!E1248</f>
        <v>0</v>
      </c>
      <c r="F1844" s="296">
        <f>'EVOX Top Level BOM'!F1248</f>
        <v>0</v>
      </c>
      <c r="G1844" s="296">
        <f>'EVOX Top Level BOM'!G1248</f>
        <v>0</v>
      </c>
      <c r="H1844" s="296">
        <f>'EVOX Top Level BOM'!H1248</f>
        <v>0</v>
      </c>
      <c r="I1844" s="294">
        <f>'EVOX Top Level BOM'!J1248</f>
        <v>0</v>
      </c>
      <c r="J1844" s="294">
        <f>'EVOX Top Level BOM'!K1248</f>
        <v>0</v>
      </c>
    </row>
    <row r="1845" spans="2:10" x14ac:dyDescent="0.25">
      <c r="B1845" s="294">
        <f>'EVOX Top Level BOM'!B1249</f>
        <v>0</v>
      </c>
      <c r="C1845" s="296">
        <f>'EVOX Top Level BOM'!C1249</f>
        <v>0</v>
      </c>
      <c r="D1845" s="296">
        <f>'EVOX Top Level BOM'!D1249</f>
        <v>0</v>
      </c>
      <c r="E1845" s="296">
        <f>'EVOX Top Level BOM'!E1249</f>
        <v>0</v>
      </c>
      <c r="F1845" s="296">
        <f>'EVOX Top Level BOM'!F1249</f>
        <v>0</v>
      </c>
      <c r="G1845" s="296">
        <f>'EVOX Top Level BOM'!G1249</f>
        <v>0</v>
      </c>
      <c r="H1845" s="296">
        <f>'EVOX Top Level BOM'!H1249</f>
        <v>0</v>
      </c>
      <c r="I1845" s="294">
        <f>'EVOX Top Level BOM'!J1249</f>
        <v>0</v>
      </c>
      <c r="J1845" s="294">
        <f>'EVOX Top Level BOM'!K1249</f>
        <v>0</v>
      </c>
    </row>
    <row r="1846" spans="2:10" x14ac:dyDescent="0.25">
      <c r="B1846" s="294">
        <f>'EVOX Top Level BOM'!B1250</f>
        <v>0</v>
      </c>
      <c r="C1846" s="296">
        <f>'EVOX Top Level BOM'!C1250</f>
        <v>0</v>
      </c>
      <c r="D1846" s="296">
        <f>'EVOX Top Level BOM'!D1250</f>
        <v>0</v>
      </c>
      <c r="E1846" s="296">
        <f>'EVOX Top Level BOM'!E1250</f>
        <v>0</v>
      </c>
      <c r="F1846" s="296">
        <f>'EVOX Top Level BOM'!F1250</f>
        <v>0</v>
      </c>
      <c r="G1846" s="296">
        <f>'EVOX Top Level BOM'!G1250</f>
        <v>0</v>
      </c>
      <c r="H1846" s="296">
        <f>'EVOX Top Level BOM'!H1250</f>
        <v>0</v>
      </c>
      <c r="I1846" s="294">
        <f>'EVOX Top Level BOM'!J1250</f>
        <v>0</v>
      </c>
      <c r="J1846" s="294">
        <f>'EVOX Top Level BOM'!K1250</f>
        <v>0</v>
      </c>
    </row>
    <row r="1847" spans="2:10" x14ac:dyDescent="0.25">
      <c r="B1847" s="294">
        <f>'EVOX Top Level BOM'!B1251</f>
        <v>0</v>
      </c>
      <c r="C1847" s="296">
        <f>'EVOX Top Level BOM'!C1251</f>
        <v>0</v>
      </c>
      <c r="D1847" s="296">
        <f>'EVOX Top Level BOM'!D1251</f>
        <v>0</v>
      </c>
      <c r="E1847" s="296">
        <f>'EVOX Top Level BOM'!E1251</f>
        <v>0</v>
      </c>
      <c r="F1847" s="296">
        <f>'EVOX Top Level BOM'!F1251</f>
        <v>0</v>
      </c>
      <c r="G1847" s="296">
        <f>'EVOX Top Level BOM'!G1251</f>
        <v>0</v>
      </c>
      <c r="H1847" s="296">
        <f>'EVOX Top Level BOM'!H1251</f>
        <v>0</v>
      </c>
      <c r="I1847" s="294">
        <f>'EVOX Top Level BOM'!J1251</f>
        <v>0</v>
      </c>
      <c r="J1847" s="294">
        <f>'EVOX Top Level BOM'!K1251</f>
        <v>0</v>
      </c>
    </row>
    <row r="1848" spans="2:10" x14ac:dyDescent="0.25">
      <c r="B1848" s="294">
        <f>'EVOX Top Level BOM'!B1252</f>
        <v>0</v>
      </c>
      <c r="C1848" s="296">
        <f>'EVOX Top Level BOM'!C1252</f>
        <v>0</v>
      </c>
      <c r="D1848" s="296">
        <f>'EVOX Top Level BOM'!D1252</f>
        <v>0</v>
      </c>
      <c r="E1848" s="296">
        <f>'EVOX Top Level BOM'!E1252</f>
        <v>0</v>
      </c>
      <c r="F1848" s="296">
        <f>'EVOX Top Level BOM'!F1252</f>
        <v>0</v>
      </c>
      <c r="G1848" s="296">
        <f>'EVOX Top Level BOM'!G1252</f>
        <v>0</v>
      </c>
      <c r="H1848" s="296">
        <f>'EVOX Top Level BOM'!H1252</f>
        <v>0</v>
      </c>
      <c r="I1848" s="294">
        <f>'EVOX Top Level BOM'!J1252</f>
        <v>0</v>
      </c>
      <c r="J1848" s="294">
        <f>'EVOX Top Level BOM'!K1252</f>
        <v>0</v>
      </c>
    </row>
    <row r="1849" spans="2:10" x14ac:dyDescent="0.25">
      <c r="B1849" s="294">
        <f>'EVOX Top Level BOM'!B1253</f>
        <v>0</v>
      </c>
      <c r="C1849" s="296">
        <f>'EVOX Top Level BOM'!C1253</f>
        <v>0</v>
      </c>
      <c r="D1849" s="296">
        <f>'EVOX Top Level BOM'!D1253</f>
        <v>0</v>
      </c>
      <c r="E1849" s="296">
        <f>'EVOX Top Level BOM'!E1253</f>
        <v>0</v>
      </c>
      <c r="F1849" s="296">
        <f>'EVOX Top Level BOM'!F1253</f>
        <v>0</v>
      </c>
      <c r="G1849" s="296">
        <f>'EVOX Top Level BOM'!G1253</f>
        <v>0</v>
      </c>
      <c r="H1849" s="296">
        <f>'EVOX Top Level BOM'!H1253</f>
        <v>0</v>
      </c>
      <c r="I1849" s="294">
        <f>'EVOX Top Level BOM'!J1253</f>
        <v>0</v>
      </c>
      <c r="J1849" s="294">
        <f>'EVOX Top Level BOM'!K1253</f>
        <v>0</v>
      </c>
    </row>
    <row r="1850" spans="2:10" x14ac:dyDescent="0.25">
      <c r="B1850" s="294">
        <f>'EVOX Top Level BOM'!B1254</f>
        <v>0</v>
      </c>
      <c r="C1850" s="296">
        <f>'EVOX Top Level BOM'!C1254</f>
        <v>0</v>
      </c>
      <c r="D1850" s="296">
        <f>'EVOX Top Level BOM'!D1254</f>
        <v>0</v>
      </c>
      <c r="E1850" s="296">
        <f>'EVOX Top Level BOM'!E1254</f>
        <v>0</v>
      </c>
      <c r="F1850" s="296">
        <f>'EVOX Top Level BOM'!F1254</f>
        <v>0</v>
      </c>
      <c r="G1850" s="296">
        <f>'EVOX Top Level BOM'!G1254</f>
        <v>0</v>
      </c>
      <c r="H1850" s="296">
        <f>'EVOX Top Level BOM'!H1254</f>
        <v>0</v>
      </c>
      <c r="I1850" s="294">
        <f>'EVOX Top Level BOM'!J1254</f>
        <v>0</v>
      </c>
      <c r="J1850" s="294">
        <f>'EVOX Top Level BOM'!K1254</f>
        <v>0</v>
      </c>
    </row>
    <row r="1851" spans="2:10" x14ac:dyDescent="0.25">
      <c r="B1851" s="294">
        <f>'EVOX Top Level BOM'!B1255</f>
        <v>0</v>
      </c>
      <c r="C1851" s="296">
        <f>'EVOX Top Level BOM'!C1255</f>
        <v>0</v>
      </c>
      <c r="D1851" s="296">
        <f>'EVOX Top Level BOM'!D1255</f>
        <v>0</v>
      </c>
      <c r="E1851" s="296">
        <f>'EVOX Top Level BOM'!E1255</f>
        <v>0</v>
      </c>
      <c r="F1851" s="296">
        <f>'EVOX Top Level BOM'!F1255</f>
        <v>0</v>
      </c>
      <c r="G1851" s="296">
        <f>'EVOX Top Level BOM'!G1255</f>
        <v>0</v>
      </c>
      <c r="H1851" s="296">
        <f>'EVOX Top Level BOM'!H1255</f>
        <v>0</v>
      </c>
      <c r="I1851" s="294">
        <f>'EVOX Top Level BOM'!J1255</f>
        <v>0</v>
      </c>
      <c r="J1851" s="294">
        <f>'EVOX Top Level BOM'!K1255</f>
        <v>0</v>
      </c>
    </row>
    <row r="1852" spans="2:10" x14ac:dyDescent="0.25">
      <c r="B1852" s="294">
        <f>'EVOX Top Level BOM'!B1256</f>
        <v>0</v>
      </c>
      <c r="C1852" s="296">
        <f>'EVOX Top Level BOM'!C1256</f>
        <v>0</v>
      </c>
      <c r="D1852" s="296">
        <f>'EVOX Top Level BOM'!D1256</f>
        <v>0</v>
      </c>
      <c r="E1852" s="296">
        <f>'EVOX Top Level BOM'!E1256</f>
        <v>0</v>
      </c>
      <c r="F1852" s="296">
        <f>'EVOX Top Level BOM'!F1256</f>
        <v>0</v>
      </c>
      <c r="G1852" s="296">
        <f>'EVOX Top Level BOM'!G1256</f>
        <v>0</v>
      </c>
      <c r="H1852" s="296">
        <f>'EVOX Top Level BOM'!H1256</f>
        <v>0</v>
      </c>
      <c r="I1852" s="294">
        <f>'EVOX Top Level BOM'!J1256</f>
        <v>0</v>
      </c>
      <c r="J1852" s="294">
        <f>'EVOX Top Level BOM'!K1256</f>
        <v>0</v>
      </c>
    </row>
    <row r="1853" spans="2:10" x14ac:dyDescent="0.25">
      <c r="B1853" s="294">
        <f>'EVOX Top Level BOM'!B1257</f>
        <v>0</v>
      </c>
      <c r="C1853" s="296">
        <f>'EVOX Top Level BOM'!C1257</f>
        <v>0</v>
      </c>
      <c r="D1853" s="296">
        <f>'EVOX Top Level BOM'!D1257</f>
        <v>0</v>
      </c>
      <c r="E1853" s="296">
        <f>'EVOX Top Level BOM'!E1257</f>
        <v>0</v>
      </c>
      <c r="F1853" s="296">
        <f>'EVOX Top Level BOM'!F1257</f>
        <v>0</v>
      </c>
      <c r="G1853" s="296">
        <f>'EVOX Top Level BOM'!G1257</f>
        <v>0</v>
      </c>
      <c r="H1853" s="296">
        <f>'EVOX Top Level BOM'!H1257</f>
        <v>0</v>
      </c>
      <c r="I1853" s="294">
        <f>'EVOX Top Level BOM'!J1257</f>
        <v>0</v>
      </c>
      <c r="J1853" s="294">
        <f>'EVOX Top Level BOM'!K1257</f>
        <v>0</v>
      </c>
    </row>
    <row r="1854" spans="2:10" x14ac:dyDescent="0.25">
      <c r="B1854" s="294">
        <f>'EVOX Top Level BOM'!B1258</f>
        <v>0</v>
      </c>
      <c r="C1854" s="296">
        <f>'EVOX Top Level BOM'!C1258</f>
        <v>0</v>
      </c>
      <c r="D1854" s="296">
        <f>'EVOX Top Level BOM'!D1258</f>
        <v>0</v>
      </c>
      <c r="E1854" s="296">
        <f>'EVOX Top Level BOM'!E1258</f>
        <v>0</v>
      </c>
      <c r="F1854" s="296">
        <f>'EVOX Top Level BOM'!F1258</f>
        <v>0</v>
      </c>
      <c r="G1854" s="296">
        <f>'EVOX Top Level BOM'!G1258</f>
        <v>0</v>
      </c>
      <c r="H1854" s="296">
        <f>'EVOX Top Level BOM'!H1258</f>
        <v>0</v>
      </c>
      <c r="I1854" s="294">
        <f>'EVOX Top Level BOM'!J1258</f>
        <v>0</v>
      </c>
      <c r="J1854" s="294">
        <f>'EVOX Top Level BOM'!K1258</f>
        <v>0</v>
      </c>
    </row>
    <row r="1855" spans="2:10" x14ac:dyDescent="0.25">
      <c r="B1855" s="294">
        <f>'EVOX Top Level BOM'!B1259</f>
        <v>0</v>
      </c>
      <c r="C1855" s="296">
        <f>'EVOX Top Level BOM'!C1259</f>
        <v>0</v>
      </c>
      <c r="D1855" s="296">
        <f>'EVOX Top Level BOM'!D1259</f>
        <v>0</v>
      </c>
      <c r="E1855" s="296">
        <f>'EVOX Top Level BOM'!E1259</f>
        <v>0</v>
      </c>
      <c r="F1855" s="296">
        <f>'EVOX Top Level BOM'!F1259</f>
        <v>0</v>
      </c>
      <c r="G1855" s="296">
        <f>'EVOX Top Level BOM'!G1259</f>
        <v>0</v>
      </c>
      <c r="H1855" s="296">
        <f>'EVOX Top Level BOM'!H1259</f>
        <v>0</v>
      </c>
      <c r="I1855" s="294">
        <f>'EVOX Top Level BOM'!J1259</f>
        <v>0</v>
      </c>
      <c r="J1855" s="294">
        <f>'EVOX Top Level BOM'!K1259</f>
        <v>0</v>
      </c>
    </row>
    <row r="1856" spans="2:10" x14ac:dyDescent="0.25">
      <c r="B1856" s="294">
        <f>'EVOX Top Level BOM'!B1260</f>
        <v>0</v>
      </c>
      <c r="C1856" s="296">
        <f>'EVOX Top Level BOM'!C1260</f>
        <v>0</v>
      </c>
      <c r="D1856" s="296">
        <f>'EVOX Top Level BOM'!D1260</f>
        <v>0</v>
      </c>
      <c r="E1856" s="296">
        <f>'EVOX Top Level BOM'!E1260</f>
        <v>0</v>
      </c>
      <c r="F1856" s="296">
        <f>'EVOX Top Level BOM'!F1260</f>
        <v>0</v>
      </c>
      <c r="G1856" s="296">
        <f>'EVOX Top Level BOM'!G1260</f>
        <v>0</v>
      </c>
      <c r="H1856" s="296">
        <f>'EVOX Top Level BOM'!H1260</f>
        <v>0</v>
      </c>
      <c r="I1856" s="294">
        <f>'EVOX Top Level BOM'!J1260</f>
        <v>0</v>
      </c>
      <c r="J1856" s="294">
        <f>'EVOX Top Level BOM'!K1260</f>
        <v>0</v>
      </c>
    </row>
    <row r="1857" spans="2:10" x14ac:dyDescent="0.25">
      <c r="B1857" s="294">
        <f>'EVOX Top Level BOM'!B1261</f>
        <v>0</v>
      </c>
      <c r="C1857" s="296">
        <f>'EVOX Top Level BOM'!C1261</f>
        <v>0</v>
      </c>
      <c r="D1857" s="296">
        <f>'EVOX Top Level BOM'!D1261</f>
        <v>0</v>
      </c>
      <c r="E1857" s="296">
        <f>'EVOX Top Level BOM'!E1261</f>
        <v>0</v>
      </c>
      <c r="F1857" s="296">
        <f>'EVOX Top Level BOM'!F1261</f>
        <v>0</v>
      </c>
      <c r="G1857" s="296">
        <f>'EVOX Top Level BOM'!G1261</f>
        <v>0</v>
      </c>
      <c r="H1857" s="296">
        <f>'EVOX Top Level BOM'!H1261</f>
        <v>0</v>
      </c>
      <c r="I1857" s="294">
        <f>'EVOX Top Level BOM'!J1261</f>
        <v>0</v>
      </c>
      <c r="J1857" s="294">
        <f>'EVOX Top Level BOM'!K1261</f>
        <v>0</v>
      </c>
    </row>
    <row r="1858" spans="2:10" x14ac:dyDescent="0.25">
      <c r="B1858" s="294">
        <f>'EVOX Top Level BOM'!B1262</f>
        <v>0</v>
      </c>
      <c r="C1858" s="296">
        <f>'EVOX Top Level BOM'!C1262</f>
        <v>0</v>
      </c>
      <c r="D1858" s="296">
        <f>'EVOX Top Level BOM'!D1262</f>
        <v>0</v>
      </c>
      <c r="E1858" s="296">
        <f>'EVOX Top Level BOM'!E1262</f>
        <v>0</v>
      </c>
      <c r="F1858" s="296">
        <f>'EVOX Top Level BOM'!F1262</f>
        <v>0</v>
      </c>
      <c r="G1858" s="296">
        <f>'EVOX Top Level BOM'!G1262</f>
        <v>0</v>
      </c>
      <c r="H1858" s="296">
        <f>'EVOX Top Level BOM'!H1262</f>
        <v>0</v>
      </c>
      <c r="I1858" s="294">
        <f>'EVOX Top Level BOM'!J1262</f>
        <v>0</v>
      </c>
      <c r="J1858" s="294">
        <f>'EVOX Top Level BOM'!K1262</f>
        <v>0</v>
      </c>
    </row>
    <row r="1859" spans="2:10" x14ac:dyDescent="0.25">
      <c r="B1859" s="294">
        <f>'EVOX Top Level BOM'!B1263</f>
        <v>0</v>
      </c>
      <c r="C1859" s="296">
        <f>'EVOX Top Level BOM'!C1263</f>
        <v>0</v>
      </c>
      <c r="D1859" s="296">
        <f>'EVOX Top Level BOM'!D1263</f>
        <v>0</v>
      </c>
      <c r="E1859" s="296">
        <f>'EVOX Top Level BOM'!E1263</f>
        <v>0</v>
      </c>
      <c r="F1859" s="296">
        <f>'EVOX Top Level BOM'!F1263</f>
        <v>0</v>
      </c>
      <c r="G1859" s="296">
        <f>'EVOX Top Level BOM'!G1263</f>
        <v>0</v>
      </c>
      <c r="H1859" s="296">
        <f>'EVOX Top Level BOM'!H1263</f>
        <v>0</v>
      </c>
      <c r="I1859" s="294">
        <f>'EVOX Top Level BOM'!J1263</f>
        <v>0</v>
      </c>
      <c r="J1859" s="294">
        <f>'EVOX Top Level BOM'!K1263</f>
        <v>0</v>
      </c>
    </row>
    <row r="1860" spans="2:10" x14ac:dyDescent="0.25">
      <c r="B1860" s="294">
        <f>'EVOX Top Level BOM'!B1264</f>
        <v>0</v>
      </c>
      <c r="C1860" s="296">
        <f>'EVOX Top Level BOM'!C1264</f>
        <v>0</v>
      </c>
      <c r="D1860" s="296">
        <f>'EVOX Top Level BOM'!D1264</f>
        <v>0</v>
      </c>
      <c r="E1860" s="296">
        <f>'EVOX Top Level BOM'!E1264</f>
        <v>0</v>
      </c>
      <c r="F1860" s="296">
        <f>'EVOX Top Level BOM'!F1264</f>
        <v>0</v>
      </c>
      <c r="G1860" s="296">
        <f>'EVOX Top Level BOM'!G1264</f>
        <v>0</v>
      </c>
      <c r="H1860" s="296">
        <f>'EVOX Top Level BOM'!H1264</f>
        <v>0</v>
      </c>
      <c r="I1860" s="294">
        <f>'EVOX Top Level BOM'!J1264</f>
        <v>0</v>
      </c>
      <c r="J1860" s="294">
        <f>'EVOX Top Level BOM'!K1264</f>
        <v>0</v>
      </c>
    </row>
    <row r="1861" spans="2:10" x14ac:dyDescent="0.25">
      <c r="B1861" s="294">
        <f>'EVOX Top Level BOM'!B1265</f>
        <v>0</v>
      </c>
      <c r="C1861" s="296">
        <f>'EVOX Top Level BOM'!C1265</f>
        <v>0</v>
      </c>
      <c r="D1861" s="296">
        <f>'EVOX Top Level BOM'!D1265</f>
        <v>0</v>
      </c>
      <c r="E1861" s="296">
        <f>'EVOX Top Level BOM'!E1265</f>
        <v>0</v>
      </c>
      <c r="F1861" s="296">
        <f>'EVOX Top Level BOM'!F1265</f>
        <v>0</v>
      </c>
      <c r="G1861" s="296">
        <f>'EVOX Top Level BOM'!G1265</f>
        <v>0</v>
      </c>
      <c r="H1861" s="296">
        <f>'EVOX Top Level BOM'!H1265</f>
        <v>0</v>
      </c>
      <c r="I1861" s="294">
        <f>'EVOX Top Level BOM'!J1265</f>
        <v>0</v>
      </c>
      <c r="J1861" s="294">
        <f>'EVOX Top Level BOM'!K1265</f>
        <v>0</v>
      </c>
    </row>
    <row r="1862" spans="2:10" x14ac:dyDescent="0.25">
      <c r="B1862" s="294">
        <f>'EVOX Top Level BOM'!B1266</f>
        <v>0</v>
      </c>
      <c r="C1862" s="296">
        <f>'EVOX Top Level BOM'!C1266</f>
        <v>0</v>
      </c>
      <c r="D1862" s="296">
        <f>'EVOX Top Level BOM'!D1266</f>
        <v>0</v>
      </c>
      <c r="E1862" s="296">
        <f>'EVOX Top Level BOM'!E1266</f>
        <v>0</v>
      </c>
      <c r="F1862" s="296">
        <f>'EVOX Top Level BOM'!F1266</f>
        <v>0</v>
      </c>
      <c r="G1862" s="296">
        <f>'EVOX Top Level BOM'!G1266</f>
        <v>0</v>
      </c>
      <c r="H1862" s="296">
        <f>'EVOX Top Level BOM'!H1266</f>
        <v>0</v>
      </c>
      <c r="I1862" s="294">
        <f>'EVOX Top Level BOM'!J1266</f>
        <v>0</v>
      </c>
      <c r="J1862" s="294">
        <f>'EVOX Top Level BOM'!K1266</f>
        <v>0</v>
      </c>
    </row>
    <row r="1863" spans="2:10" x14ac:dyDescent="0.25">
      <c r="B1863" s="294">
        <f>'EVOX Top Level BOM'!B1267</f>
        <v>0</v>
      </c>
      <c r="C1863" s="296">
        <f>'EVOX Top Level BOM'!C1267</f>
        <v>0</v>
      </c>
      <c r="D1863" s="296">
        <f>'EVOX Top Level BOM'!D1267</f>
        <v>0</v>
      </c>
      <c r="E1863" s="296">
        <f>'EVOX Top Level BOM'!E1267</f>
        <v>0</v>
      </c>
      <c r="F1863" s="296">
        <f>'EVOX Top Level BOM'!F1267</f>
        <v>0</v>
      </c>
      <c r="G1863" s="296">
        <f>'EVOX Top Level BOM'!G1267</f>
        <v>0</v>
      </c>
      <c r="H1863" s="296">
        <f>'EVOX Top Level BOM'!H1267</f>
        <v>0</v>
      </c>
      <c r="I1863" s="294">
        <f>'EVOX Top Level BOM'!J1267</f>
        <v>0</v>
      </c>
      <c r="J1863" s="294">
        <f>'EVOX Top Level BOM'!K1267</f>
        <v>0</v>
      </c>
    </row>
    <row r="1864" spans="2:10" x14ac:dyDescent="0.25">
      <c r="B1864" s="294">
        <f>'EVOX Top Level BOM'!B1268</f>
        <v>0</v>
      </c>
      <c r="C1864" s="296">
        <f>'EVOX Top Level BOM'!C1268</f>
        <v>0</v>
      </c>
      <c r="D1864" s="296">
        <f>'EVOX Top Level BOM'!D1268</f>
        <v>0</v>
      </c>
      <c r="E1864" s="296">
        <f>'EVOX Top Level BOM'!E1268</f>
        <v>0</v>
      </c>
      <c r="F1864" s="296">
        <f>'EVOX Top Level BOM'!F1268</f>
        <v>0</v>
      </c>
      <c r="G1864" s="296">
        <f>'EVOX Top Level BOM'!G1268</f>
        <v>0</v>
      </c>
      <c r="H1864" s="296">
        <f>'EVOX Top Level BOM'!H1268</f>
        <v>0</v>
      </c>
      <c r="I1864" s="294">
        <f>'EVOX Top Level BOM'!J1268</f>
        <v>0</v>
      </c>
      <c r="J1864" s="294">
        <f>'EVOX Top Level BOM'!K1268</f>
        <v>0</v>
      </c>
    </row>
    <row r="1865" spans="2:10" x14ac:dyDescent="0.25">
      <c r="B1865" s="294">
        <f>'EVOX Top Level BOM'!B1269</f>
        <v>0</v>
      </c>
      <c r="C1865" s="296">
        <f>'EVOX Top Level BOM'!C1269</f>
        <v>0</v>
      </c>
      <c r="D1865" s="296">
        <f>'EVOX Top Level BOM'!D1269</f>
        <v>0</v>
      </c>
      <c r="E1865" s="296">
        <f>'EVOX Top Level BOM'!E1269</f>
        <v>0</v>
      </c>
      <c r="F1865" s="296">
        <f>'EVOX Top Level BOM'!F1269</f>
        <v>0</v>
      </c>
      <c r="G1865" s="296">
        <f>'EVOX Top Level BOM'!G1269</f>
        <v>0</v>
      </c>
      <c r="H1865" s="296">
        <f>'EVOX Top Level BOM'!H1269</f>
        <v>0</v>
      </c>
      <c r="I1865" s="294">
        <f>'EVOX Top Level BOM'!J1269</f>
        <v>0</v>
      </c>
      <c r="J1865" s="294">
        <f>'EVOX Top Level BOM'!K1269</f>
        <v>0</v>
      </c>
    </row>
    <row r="1866" spans="2:10" x14ac:dyDescent="0.25">
      <c r="B1866" s="294">
        <f>'EVOX Top Level BOM'!B1270</f>
        <v>0</v>
      </c>
      <c r="C1866" s="296">
        <f>'EVOX Top Level BOM'!C1270</f>
        <v>0</v>
      </c>
      <c r="D1866" s="296">
        <f>'EVOX Top Level BOM'!D1270</f>
        <v>0</v>
      </c>
      <c r="E1866" s="296">
        <f>'EVOX Top Level BOM'!E1270</f>
        <v>0</v>
      </c>
      <c r="F1866" s="296">
        <f>'EVOX Top Level BOM'!F1270</f>
        <v>0</v>
      </c>
      <c r="G1866" s="296">
        <f>'EVOX Top Level BOM'!G1270</f>
        <v>0</v>
      </c>
      <c r="H1866" s="296">
        <f>'EVOX Top Level BOM'!H1270</f>
        <v>0</v>
      </c>
      <c r="I1866" s="294">
        <f>'EVOX Top Level BOM'!J1270</f>
        <v>0</v>
      </c>
      <c r="J1866" s="294">
        <f>'EVOX Top Level BOM'!K1270</f>
        <v>0</v>
      </c>
    </row>
    <row r="1867" spans="2:10" x14ac:dyDescent="0.25">
      <c r="B1867" s="294">
        <f>'EVOX Top Level BOM'!B1271</f>
        <v>0</v>
      </c>
      <c r="C1867" s="296">
        <f>'EVOX Top Level BOM'!C1271</f>
        <v>0</v>
      </c>
      <c r="D1867" s="296">
        <f>'EVOX Top Level BOM'!D1271</f>
        <v>0</v>
      </c>
      <c r="E1867" s="296">
        <f>'EVOX Top Level BOM'!E1271</f>
        <v>0</v>
      </c>
      <c r="F1867" s="296">
        <f>'EVOX Top Level BOM'!F1271</f>
        <v>0</v>
      </c>
      <c r="G1867" s="296">
        <f>'EVOX Top Level BOM'!G1271</f>
        <v>0</v>
      </c>
      <c r="H1867" s="296">
        <f>'EVOX Top Level BOM'!H1271</f>
        <v>0</v>
      </c>
      <c r="I1867" s="294">
        <f>'EVOX Top Level BOM'!J1271</f>
        <v>0</v>
      </c>
      <c r="J1867" s="294">
        <f>'EVOX Top Level BOM'!K1271</f>
        <v>0</v>
      </c>
    </row>
    <row r="1868" spans="2:10" x14ac:dyDescent="0.25">
      <c r="B1868" s="294">
        <f>'EVOX Top Level BOM'!B1272</f>
        <v>0</v>
      </c>
      <c r="C1868" s="296">
        <f>'EVOX Top Level BOM'!C1272</f>
        <v>0</v>
      </c>
      <c r="D1868" s="296">
        <f>'EVOX Top Level BOM'!D1272</f>
        <v>0</v>
      </c>
      <c r="E1868" s="296">
        <f>'EVOX Top Level BOM'!E1272</f>
        <v>0</v>
      </c>
      <c r="F1868" s="296">
        <f>'EVOX Top Level BOM'!F1272</f>
        <v>0</v>
      </c>
      <c r="G1868" s="296">
        <f>'EVOX Top Level BOM'!G1272</f>
        <v>0</v>
      </c>
      <c r="H1868" s="296">
        <f>'EVOX Top Level BOM'!H1272</f>
        <v>0</v>
      </c>
      <c r="I1868" s="294">
        <f>'EVOX Top Level BOM'!J1272</f>
        <v>0</v>
      </c>
      <c r="J1868" s="294">
        <f>'EVOX Top Level BOM'!K1272</f>
        <v>0</v>
      </c>
    </row>
    <row r="1869" spans="2:10" x14ac:dyDescent="0.25">
      <c r="B1869" s="294">
        <f>'EVOX Top Level BOM'!B1273</f>
        <v>0</v>
      </c>
      <c r="C1869" s="296">
        <f>'EVOX Top Level BOM'!C1273</f>
        <v>0</v>
      </c>
      <c r="D1869" s="296">
        <f>'EVOX Top Level BOM'!D1273</f>
        <v>0</v>
      </c>
      <c r="E1869" s="296">
        <f>'EVOX Top Level BOM'!E1273</f>
        <v>0</v>
      </c>
      <c r="F1869" s="296">
        <f>'EVOX Top Level BOM'!F1273</f>
        <v>0</v>
      </c>
      <c r="G1869" s="296">
        <f>'EVOX Top Level BOM'!G1273</f>
        <v>0</v>
      </c>
      <c r="H1869" s="296">
        <f>'EVOX Top Level BOM'!H1273</f>
        <v>0</v>
      </c>
      <c r="I1869" s="294">
        <f>'EVOX Top Level BOM'!J1273</f>
        <v>0</v>
      </c>
      <c r="J1869" s="294">
        <f>'EVOX Top Level BOM'!K1273</f>
        <v>0</v>
      </c>
    </row>
    <row r="1870" spans="2:10" x14ac:dyDescent="0.25">
      <c r="B1870" s="294">
        <f>'EVOX Top Level BOM'!B1274</f>
        <v>0</v>
      </c>
      <c r="C1870" s="296">
        <f>'EVOX Top Level BOM'!C1274</f>
        <v>0</v>
      </c>
      <c r="D1870" s="296">
        <f>'EVOX Top Level BOM'!D1274</f>
        <v>0</v>
      </c>
      <c r="E1870" s="296">
        <f>'EVOX Top Level BOM'!E1274</f>
        <v>0</v>
      </c>
      <c r="F1870" s="296">
        <f>'EVOX Top Level BOM'!F1274</f>
        <v>0</v>
      </c>
      <c r="G1870" s="296">
        <f>'EVOX Top Level BOM'!G1274</f>
        <v>0</v>
      </c>
      <c r="H1870" s="296">
        <f>'EVOX Top Level BOM'!H1274</f>
        <v>0</v>
      </c>
      <c r="I1870" s="294">
        <f>'EVOX Top Level BOM'!J1274</f>
        <v>0</v>
      </c>
      <c r="J1870" s="294">
        <f>'EVOX Top Level BOM'!K1274</f>
        <v>0</v>
      </c>
    </row>
    <row r="1871" spans="2:10" x14ac:dyDescent="0.25">
      <c r="B1871" s="294">
        <f>'EVOX Top Level BOM'!B1275</f>
        <v>0</v>
      </c>
      <c r="C1871" s="296">
        <f>'EVOX Top Level BOM'!C1275</f>
        <v>0</v>
      </c>
      <c r="D1871" s="296">
        <f>'EVOX Top Level BOM'!D1275</f>
        <v>0</v>
      </c>
      <c r="E1871" s="296">
        <f>'EVOX Top Level BOM'!E1275</f>
        <v>0</v>
      </c>
      <c r="F1871" s="296">
        <f>'EVOX Top Level BOM'!F1275</f>
        <v>0</v>
      </c>
      <c r="G1871" s="296">
        <f>'EVOX Top Level BOM'!G1275</f>
        <v>0</v>
      </c>
      <c r="H1871" s="296">
        <f>'EVOX Top Level BOM'!H1275</f>
        <v>0</v>
      </c>
      <c r="I1871" s="294">
        <f>'EVOX Top Level BOM'!J1275</f>
        <v>0</v>
      </c>
      <c r="J1871" s="294">
        <f>'EVOX Top Level BOM'!K1275</f>
        <v>0</v>
      </c>
    </row>
    <row r="1872" spans="2:10" x14ac:dyDescent="0.25">
      <c r="B1872" s="294">
        <f>'EVOX Top Level BOM'!B1276</f>
        <v>0</v>
      </c>
      <c r="C1872" s="296">
        <f>'EVOX Top Level BOM'!C1276</f>
        <v>0</v>
      </c>
      <c r="D1872" s="296">
        <f>'EVOX Top Level BOM'!D1276</f>
        <v>0</v>
      </c>
      <c r="E1872" s="296">
        <f>'EVOX Top Level BOM'!E1276</f>
        <v>0</v>
      </c>
      <c r="F1872" s="296">
        <f>'EVOX Top Level BOM'!F1276</f>
        <v>0</v>
      </c>
      <c r="G1872" s="296">
        <f>'EVOX Top Level BOM'!G1276</f>
        <v>0</v>
      </c>
      <c r="H1872" s="296">
        <f>'EVOX Top Level BOM'!H1276</f>
        <v>0</v>
      </c>
      <c r="I1872" s="294">
        <f>'EVOX Top Level BOM'!J1276</f>
        <v>0</v>
      </c>
      <c r="J1872" s="294">
        <f>'EVOX Top Level BOM'!K1276</f>
        <v>0</v>
      </c>
    </row>
    <row r="1873" spans="2:10" x14ac:dyDescent="0.25">
      <c r="B1873" s="294">
        <f>'EVOX Top Level BOM'!B1277</f>
        <v>0</v>
      </c>
      <c r="C1873" s="296">
        <f>'EVOX Top Level BOM'!C1277</f>
        <v>0</v>
      </c>
      <c r="D1873" s="296">
        <f>'EVOX Top Level BOM'!D1277</f>
        <v>0</v>
      </c>
      <c r="E1873" s="296">
        <f>'EVOX Top Level BOM'!E1277</f>
        <v>0</v>
      </c>
      <c r="F1873" s="296">
        <f>'EVOX Top Level BOM'!F1277</f>
        <v>0</v>
      </c>
      <c r="G1873" s="296">
        <f>'EVOX Top Level BOM'!G1277</f>
        <v>0</v>
      </c>
      <c r="H1873" s="296">
        <f>'EVOX Top Level BOM'!H1277</f>
        <v>0</v>
      </c>
      <c r="I1873" s="294">
        <f>'EVOX Top Level BOM'!J1277</f>
        <v>0</v>
      </c>
      <c r="J1873" s="294">
        <f>'EVOX Top Level BOM'!K1277</f>
        <v>0</v>
      </c>
    </row>
    <row r="1874" spans="2:10" x14ac:dyDescent="0.25">
      <c r="B1874" s="294">
        <f>'EVOX Top Level BOM'!B1278</f>
        <v>0</v>
      </c>
      <c r="C1874" s="296">
        <f>'EVOX Top Level BOM'!C1278</f>
        <v>0</v>
      </c>
      <c r="D1874" s="296">
        <f>'EVOX Top Level BOM'!D1278</f>
        <v>0</v>
      </c>
      <c r="E1874" s="296">
        <f>'EVOX Top Level BOM'!E1278</f>
        <v>0</v>
      </c>
      <c r="F1874" s="296">
        <f>'EVOX Top Level BOM'!F1278</f>
        <v>0</v>
      </c>
      <c r="G1874" s="296">
        <f>'EVOX Top Level BOM'!G1278</f>
        <v>0</v>
      </c>
      <c r="H1874" s="296">
        <f>'EVOX Top Level BOM'!H1278</f>
        <v>0</v>
      </c>
      <c r="I1874" s="294">
        <f>'EVOX Top Level BOM'!J1278</f>
        <v>0</v>
      </c>
      <c r="J1874" s="294">
        <f>'EVOX Top Level BOM'!K1278</f>
        <v>0</v>
      </c>
    </row>
    <row r="1875" spans="2:10" x14ac:dyDescent="0.25">
      <c r="B1875" s="294">
        <f>'EVOX Top Level BOM'!B1279</f>
        <v>0</v>
      </c>
      <c r="C1875" s="296">
        <f>'EVOX Top Level BOM'!C1279</f>
        <v>0</v>
      </c>
      <c r="D1875" s="296">
        <f>'EVOX Top Level BOM'!D1279</f>
        <v>0</v>
      </c>
      <c r="E1875" s="296">
        <f>'EVOX Top Level BOM'!E1279</f>
        <v>0</v>
      </c>
      <c r="F1875" s="296">
        <f>'EVOX Top Level BOM'!F1279</f>
        <v>0</v>
      </c>
      <c r="G1875" s="296">
        <f>'EVOX Top Level BOM'!G1279</f>
        <v>0</v>
      </c>
      <c r="H1875" s="296">
        <f>'EVOX Top Level BOM'!H1279</f>
        <v>0</v>
      </c>
      <c r="I1875" s="294">
        <f>'EVOX Top Level BOM'!J1279</f>
        <v>0</v>
      </c>
      <c r="J1875" s="294">
        <f>'EVOX Top Level BOM'!K1279</f>
        <v>0</v>
      </c>
    </row>
    <row r="1876" spans="2:10" x14ac:dyDescent="0.25">
      <c r="B1876" s="294">
        <f>'EVOX Top Level BOM'!B1280</f>
        <v>0</v>
      </c>
      <c r="C1876" s="296">
        <f>'EVOX Top Level BOM'!C1280</f>
        <v>0</v>
      </c>
      <c r="D1876" s="296">
        <f>'EVOX Top Level BOM'!D1280</f>
        <v>0</v>
      </c>
      <c r="E1876" s="296">
        <f>'EVOX Top Level BOM'!E1280</f>
        <v>0</v>
      </c>
      <c r="F1876" s="296">
        <f>'EVOX Top Level BOM'!F1280</f>
        <v>0</v>
      </c>
      <c r="G1876" s="296">
        <f>'EVOX Top Level BOM'!G1280</f>
        <v>0</v>
      </c>
      <c r="H1876" s="296">
        <f>'EVOX Top Level BOM'!H1280</f>
        <v>0</v>
      </c>
      <c r="I1876" s="294">
        <f>'EVOX Top Level BOM'!J1280</f>
        <v>0</v>
      </c>
      <c r="J1876" s="294">
        <f>'EVOX Top Level BOM'!K1280</f>
        <v>0</v>
      </c>
    </row>
    <row r="1877" spans="2:10" x14ac:dyDescent="0.25">
      <c r="B1877" s="294">
        <f>'EVOX Top Level BOM'!B1281</f>
        <v>0</v>
      </c>
      <c r="C1877" s="296">
        <f>'EVOX Top Level BOM'!C1281</f>
        <v>0</v>
      </c>
      <c r="D1877" s="296">
        <f>'EVOX Top Level BOM'!D1281</f>
        <v>0</v>
      </c>
      <c r="E1877" s="296">
        <f>'EVOX Top Level BOM'!E1281</f>
        <v>0</v>
      </c>
      <c r="F1877" s="296">
        <f>'EVOX Top Level BOM'!F1281</f>
        <v>0</v>
      </c>
      <c r="G1877" s="296">
        <f>'EVOX Top Level BOM'!G1281</f>
        <v>0</v>
      </c>
      <c r="H1877" s="296">
        <f>'EVOX Top Level BOM'!H1281</f>
        <v>0</v>
      </c>
      <c r="I1877" s="294">
        <f>'EVOX Top Level BOM'!J1281</f>
        <v>0</v>
      </c>
      <c r="J1877" s="294">
        <f>'EVOX Top Level BOM'!K1281</f>
        <v>0</v>
      </c>
    </row>
    <row r="1878" spans="2:10" x14ac:dyDescent="0.25">
      <c r="B1878" s="294">
        <f>'EVOX Top Level BOM'!B1282</f>
        <v>0</v>
      </c>
      <c r="C1878" s="296">
        <f>'EVOX Top Level BOM'!C1282</f>
        <v>0</v>
      </c>
      <c r="D1878" s="296">
        <f>'EVOX Top Level BOM'!D1282</f>
        <v>0</v>
      </c>
      <c r="E1878" s="296">
        <f>'EVOX Top Level BOM'!E1282</f>
        <v>0</v>
      </c>
      <c r="F1878" s="296">
        <f>'EVOX Top Level BOM'!F1282</f>
        <v>0</v>
      </c>
      <c r="G1878" s="296">
        <f>'EVOX Top Level BOM'!G1282</f>
        <v>0</v>
      </c>
      <c r="H1878" s="296">
        <f>'EVOX Top Level BOM'!H1282</f>
        <v>0</v>
      </c>
      <c r="I1878" s="294">
        <f>'EVOX Top Level BOM'!J1282</f>
        <v>0</v>
      </c>
      <c r="J1878" s="294">
        <f>'EVOX Top Level BOM'!K1282</f>
        <v>0</v>
      </c>
    </row>
    <row r="1879" spans="2:10" x14ac:dyDescent="0.25">
      <c r="B1879" s="294">
        <f>'EVOX Top Level BOM'!B1283</f>
        <v>0</v>
      </c>
      <c r="C1879" s="296">
        <f>'EVOX Top Level BOM'!C1283</f>
        <v>0</v>
      </c>
      <c r="D1879" s="296">
        <f>'EVOX Top Level BOM'!D1283</f>
        <v>0</v>
      </c>
      <c r="E1879" s="296">
        <f>'EVOX Top Level BOM'!E1283</f>
        <v>0</v>
      </c>
      <c r="F1879" s="296">
        <f>'EVOX Top Level BOM'!F1283</f>
        <v>0</v>
      </c>
      <c r="G1879" s="296">
        <f>'EVOX Top Level BOM'!G1283</f>
        <v>0</v>
      </c>
      <c r="H1879" s="296">
        <f>'EVOX Top Level BOM'!H1283</f>
        <v>0</v>
      </c>
      <c r="I1879" s="294">
        <f>'EVOX Top Level BOM'!J1283</f>
        <v>0</v>
      </c>
      <c r="J1879" s="294">
        <f>'EVOX Top Level BOM'!K1283</f>
        <v>0</v>
      </c>
    </row>
    <row r="1880" spans="2:10" x14ac:dyDescent="0.25">
      <c r="B1880" s="294">
        <f>'EVOX Top Level BOM'!B1284</f>
        <v>0</v>
      </c>
      <c r="C1880" s="296">
        <f>'EVOX Top Level BOM'!C1284</f>
        <v>0</v>
      </c>
      <c r="D1880" s="296">
        <f>'EVOX Top Level BOM'!D1284</f>
        <v>0</v>
      </c>
      <c r="E1880" s="296">
        <f>'EVOX Top Level BOM'!E1284</f>
        <v>0</v>
      </c>
      <c r="F1880" s="296">
        <f>'EVOX Top Level BOM'!F1284</f>
        <v>0</v>
      </c>
      <c r="G1880" s="296">
        <f>'EVOX Top Level BOM'!G1284</f>
        <v>0</v>
      </c>
      <c r="H1880" s="296">
        <f>'EVOX Top Level BOM'!H1284</f>
        <v>0</v>
      </c>
      <c r="I1880" s="294">
        <f>'EVOX Top Level BOM'!J1284</f>
        <v>0</v>
      </c>
      <c r="J1880" s="294">
        <f>'EVOX Top Level BOM'!K1284</f>
        <v>0</v>
      </c>
    </row>
    <row r="1881" spans="2:10" x14ac:dyDescent="0.25">
      <c r="B1881" s="294">
        <f>'EVOX Top Level BOM'!B1285</f>
        <v>0</v>
      </c>
      <c r="C1881" s="296">
        <f>'EVOX Top Level BOM'!C1285</f>
        <v>0</v>
      </c>
      <c r="D1881" s="296">
        <f>'EVOX Top Level BOM'!D1285</f>
        <v>0</v>
      </c>
      <c r="E1881" s="296">
        <f>'EVOX Top Level BOM'!E1285</f>
        <v>0</v>
      </c>
      <c r="F1881" s="296">
        <f>'EVOX Top Level BOM'!F1285</f>
        <v>0</v>
      </c>
      <c r="G1881" s="296">
        <f>'EVOX Top Level BOM'!G1285</f>
        <v>0</v>
      </c>
      <c r="H1881" s="296">
        <f>'EVOX Top Level BOM'!H1285</f>
        <v>0</v>
      </c>
      <c r="I1881" s="294">
        <f>'EVOX Top Level BOM'!J1285</f>
        <v>0</v>
      </c>
      <c r="J1881" s="294">
        <f>'EVOX Top Level BOM'!K1285</f>
        <v>0</v>
      </c>
    </row>
    <row r="1882" spans="2:10" x14ac:dyDescent="0.25">
      <c r="B1882" s="294">
        <f>'EVOX Top Level BOM'!B1286</f>
        <v>0</v>
      </c>
      <c r="C1882" s="296">
        <f>'EVOX Top Level BOM'!C1286</f>
        <v>0</v>
      </c>
      <c r="D1882" s="296">
        <f>'EVOX Top Level BOM'!D1286</f>
        <v>0</v>
      </c>
      <c r="E1882" s="296">
        <f>'EVOX Top Level BOM'!E1286</f>
        <v>0</v>
      </c>
      <c r="F1882" s="296">
        <f>'EVOX Top Level BOM'!F1286</f>
        <v>0</v>
      </c>
      <c r="G1882" s="296">
        <f>'EVOX Top Level BOM'!G1286</f>
        <v>0</v>
      </c>
      <c r="H1882" s="296">
        <f>'EVOX Top Level BOM'!H1286</f>
        <v>0</v>
      </c>
      <c r="I1882" s="294">
        <f>'EVOX Top Level BOM'!J1286</f>
        <v>0</v>
      </c>
      <c r="J1882" s="294">
        <f>'EVOX Top Level BOM'!K1286</f>
        <v>0</v>
      </c>
    </row>
    <row r="1883" spans="2:10" x14ac:dyDescent="0.25">
      <c r="B1883" s="294">
        <f>'EVOX Top Level BOM'!B1287</f>
        <v>0</v>
      </c>
      <c r="C1883" s="296">
        <f>'EVOX Top Level BOM'!C1287</f>
        <v>0</v>
      </c>
      <c r="D1883" s="296">
        <f>'EVOX Top Level BOM'!D1287</f>
        <v>0</v>
      </c>
      <c r="E1883" s="296">
        <f>'EVOX Top Level BOM'!E1287</f>
        <v>0</v>
      </c>
      <c r="F1883" s="296">
        <f>'EVOX Top Level BOM'!F1287</f>
        <v>0</v>
      </c>
      <c r="G1883" s="296">
        <f>'EVOX Top Level BOM'!G1287</f>
        <v>0</v>
      </c>
      <c r="H1883" s="296">
        <f>'EVOX Top Level BOM'!H1287</f>
        <v>0</v>
      </c>
      <c r="I1883" s="294">
        <f>'EVOX Top Level BOM'!J1287</f>
        <v>0</v>
      </c>
      <c r="J1883" s="294">
        <f>'EVOX Top Level BOM'!K1287</f>
        <v>0</v>
      </c>
    </row>
    <row r="1884" spans="2:10" x14ac:dyDescent="0.25">
      <c r="B1884" s="294">
        <f>'EVOX Top Level BOM'!B1288</f>
        <v>0</v>
      </c>
      <c r="C1884" s="296">
        <f>'EVOX Top Level BOM'!C1288</f>
        <v>0</v>
      </c>
      <c r="D1884" s="296">
        <f>'EVOX Top Level BOM'!D1288</f>
        <v>0</v>
      </c>
      <c r="E1884" s="296">
        <f>'EVOX Top Level BOM'!E1288</f>
        <v>0</v>
      </c>
      <c r="F1884" s="296">
        <f>'EVOX Top Level BOM'!F1288</f>
        <v>0</v>
      </c>
      <c r="G1884" s="296">
        <f>'EVOX Top Level BOM'!G1288</f>
        <v>0</v>
      </c>
      <c r="H1884" s="296">
        <f>'EVOX Top Level BOM'!H1288</f>
        <v>0</v>
      </c>
      <c r="I1884" s="294">
        <f>'EVOX Top Level BOM'!J1288</f>
        <v>0</v>
      </c>
      <c r="J1884" s="294">
        <f>'EVOX Top Level BOM'!K1288</f>
        <v>0</v>
      </c>
    </row>
    <row r="1885" spans="2:10" x14ac:dyDescent="0.25">
      <c r="B1885" s="294">
        <f>'EVOX Top Level BOM'!B1289</f>
        <v>0</v>
      </c>
      <c r="C1885" s="296">
        <f>'EVOX Top Level BOM'!C1289</f>
        <v>0</v>
      </c>
      <c r="D1885" s="296">
        <f>'EVOX Top Level BOM'!D1289</f>
        <v>0</v>
      </c>
      <c r="E1885" s="296">
        <f>'EVOX Top Level BOM'!E1289</f>
        <v>0</v>
      </c>
      <c r="F1885" s="296">
        <f>'EVOX Top Level BOM'!F1289</f>
        <v>0</v>
      </c>
      <c r="G1885" s="296">
        <f>'EVOX Top Level BOM'!G1289</f>
        <v>0</v>
      </c>
      <c r="H1885" s="296">
        <f>'EVOX Top Level BOM'!H1289</f>
        <v>0</v>
      </c>
      <c r="I1885" s="294">
        <f>'EVOX Top Level BOM'!J1289</f>
        <v>0</v>
      </c>
      <c r="J1885" s="294">
        <f>'EVOX Top Level BOM'!K1289</f>
        <v>0</v>
      </c>
    </row>
    <row r="1886" spans="2:10" x14ac:dyDescent="0.25">
      <c r="B1886" s="294">
        <f>'EVOX Top Level BOM'!B1290</f>
        <v>0</v>
      </c>
      <c r="C1886" s="296">
        <f>'EVOX Top Level BOM'!C1290</f>
        <v>0</v>
      </c>
      <c r="D1886" s="296">
        <f>'EVOX Top Level BOM'!D1290</f>
        <v>0</v>
      </c>
      <c r="E1886" s="296">
        <f>'EVOX Top Level BOM'!E1290</f>
        <v>0</v>
      </c>
      <c r="F1886" s="296">
        <f>'EVOX Top Level BOM'!F1290</f>
        <v>0</v>
      </c>
      <c r="G1886" s="296">
        <f>'EVOX Top Level BOM'!G1290</f>
        <v>0</v>
      </c>
      <c r="H1886" s="296">
        <f>'EVOX Top Level BOM'!H1290</f>
        <v>0</v>
      </c>
      <c r="I1886" s="294">
        <f>'EVOX Top Level BOM'!J1290</f>
        <v>0</v>
      </c>
      <c r="J1886" s="294">
        <f>'EVOX Top Level BOM'!K1290</f>
        <v>0</v>
      </c>
    </row>
    <row r="1887" spans="2:10" x14ac:dyDescent="0.25">
      <c r="B1887" s="294">
        <f>'EVOX Top Level BOM'!B1291</f>
        <v>0</v>
      </c>
      <c r="C1887" s="296">
        <f>'EVOX Top Level BOM'!C1291</f>
        <v>0</v>
      </c>
      <c r="D1887" s="296">
        <f>'EVOX Top Level BOM'!D1291</f>
        <v>0</v>
      </c>
      <c r="E1887" s="296">
        <f>'EVOX Top Level BOM'!E1291</f>
        <v>0</v>
      </c>
      <c r="F1887" s="296">
        <f>'EVOX Top Level BOM'!F1291</f>
        <v>0</v>
      </c>
      <c r="G1887" s="296">
        <f>'EVOX Top Level BOM'!G1291</f>
        <v>0</v>
      </c>
      <c r="H1887" s="296">
        <f>'EVOX Top Level BOM'!H1291</f>
        <v>0</v>
      </c>
      <c r="I1887" s="294">
        <f>'EVOX Top Level BOM'!J1291</f>
        <v>0</v>
      </c>
      <c r="J1887" s="294">
        <f>'EVOX Top Level BOM'!K1291</f>
        <v>0</v>
      </c>
    </row>
    <row r="1888" spans="2:10" x14ac:dyDescent="0.25">
      <c r="B1888" s="294">
        <f>'EVOX Top Level BOM'!B1292</f>
        <v>0</v>
      </c>
      <c r="C1888" s="296">
        <f>'EVOX Top Level BOM'!C1292</f>
        <v>0</v>
      </c>
      <c r="D1888" s="296">
        <f>'EVOX Top Level BOM'!D1292</f>
        <v>0</v>
      </c>
      <c r="E1888" s="296">
        <f>'EVOX Top Level BOM'!E1292</f>
        <v>0</v>
      </c>
      <c r="F1888" s="296">
        <f>'EVOX Top Level BOM'!F1292</f>
        <v>0</v>
      </c>
      <c r="G1888" s="296">
        <f>'EVOX Top Level BOM'!G1292</f>
        <v>0</v>
      </c>
      <c r="H1888" s="296">
        <f>'EVOX Top Level BOM'!H1292</f>
        <v>0</v>
      </c>
      <c r="I1888" s="294">
        <f>'EVOX Top Level BOM'!J1292</f>
        <v>0</v>
      </c>
      <c r="J1888" s="294">
        <f>'EVOX Top Level BOM'!K1292</f>
        <v>0</v>
      </c>
    </row>
    <row r="1889" spans="2:10" x14ac:dyDescent="0.25">
      <c r="B1889" s="294">
        <f>'EVOX Top Level BOM'!B1293</f>
        <v>0</v>
      </c>
      <c r="C1889" s="296">
        <f>'EVOX Top Level BOM'!C1293</f>
        <v>0</v>
      </c>
      <c r="D1889" s="296">
        <f>'EVOX Top Level BOM'!D1293</f>
        <v>0</v>
      </c>
      <c r="E1889" s="296">
        <f>'EVOX Top Level BOM'!E1293</f>
        <v>0</v>
      </c>
      <c r="F1889" s="296">
        <f>'EVOX Top Level BOM'!F1293</f>
        <v>0</v>
      </c>
      <c r="G1889" s="296">
        <f>'EVOX Top Level BOM'!G1293</f>
        <v>0</v>
      </c>
      <c r="H1889" s="296">
        <f>'EVOX Top Level BOM'!H1293</f>
        <v>0</v>
      </c>
      <c r="I1889" s="294">
        <f>'EVOX Top Level BOM'!J1293</f>
        <v>0</v>
      </c>
      <c r="J1889" s="294">
        <f>'EVOX Top Level BOM'!K1293</f>
        <v>0</v>
      </c>
    </row>
    <row r="1890" spans="2:10" x14ac:dyDescent="0.25">
      <c r="B1890" s="294">
        <f>'EVOX Top Level BOM'!B1294</f>
        <v>0</v>
      </c>
      <c r="C1890" s="296">
        <f>'EVOX Top Level BOM'!C1294</f>
        <v>0</v>
      </c>
      <c r="D1890" s="296">
        <f>'EVOX Top Level BOM'!D1294</f>
        <v>0</v>
      </c>
      <c r="E1890" s="296">
        <f>'EVOX Top Level BOM'!E1294</f>
        <v>0</v>
      </c>
      <c r="F1890" s="296">
        <f>'EVOX Top Level BOM'!F1294</f>
        <v>0</v>
      </c>
      <c r="G1890" s="296">
        <f>'EVOX Top Level BOM'!G1294</f>
        <v>0</v>
      </c>
      <c r="H1890" s="296">
        <f>'EVOX Top Level BOM'!H1294</f>
        <v>0</v>
      </c>
      <c r="I1890" s="294">
        <f>'EVOX Top Level BOM'!J1294</f>
        <v>0</v>
      </c>
      <c r="J1890" s="294">
        <f>'EVOX Top Level BOM'!K1294</f>
        <v>0</v>
      </c>
    </row>
    <row r="1891" spans="2:10" x14ac:dyDescent="0.25">
      <c r="B1891" s="294">
        <f>'EVOX Top Level BOM'!B1295</f>
        <v>0</v>
      </c>
      <c r="C1891" s="296">
        <f>'EVOX Top Level BOM'!C1295</f>
        <v>0</v>
      </c>
      <c r="D1891" s="296">
        <f>'EVOX Top Level BOM'!D1295</f>
        <v>0</v>
      </c>
      <c r="E1891" s="296">
        <f>'EVOX Top Level BOM'!E1295</f>
        <v>0</v>
      </c>
      <c r="F1891" s="296">
        <f>'EVOX Top Level BOM'!F1295</f>
        <v>0</v>
      </c>
      <c r="G1891" s="296">
        <f>'EVOX Top Level BOM'!G1295</f>
        <v>0</v>
      </c>
      <c r="H1891" s="296">
        <f>'EVOX Top Level BOM'!H1295</f>
        <v>0</v>
      </c>
      <c r="I1891" s="294">
        <f>'EVOX Top Level BOM'!J1295</f>
        <v>0</v>
      </c>
      <c r="J1891" s="294">
        <f>'EVOX Top Level BOM'!K1295</f>
        <v>0</v>
      </c>
    </row>
    <row r="1892" spans="2:10" x14ac:dyDescent="0.25">
      <c r="B1892" s="294">
        <f>'EVOX Top Level BOM'!B1296</f>
        <v>0</v>
      </c>
      <c r="C1892" s="296">
        <f>'EVOX Top Level BOM'!C1296</f>
        <v>0</v>
      </c>
      <c r="D1892" s="296">
        <f>'EVOX Top Level BOM'!D1296</f>
        <v>0</v>
      </c>
      <c r="E1892" s="296">
        <f>'EVOX Top Level BOM'!E1296</f>
        <v>0</v>
      </c>
      <c r="F1892" s="296">
        <f>'EVOX Top Level BOM'!F1296</f>
        <v>0</v>
      </c>
      <c r="G1892" s="296">
        <f>'EVOX Top Level BOM'!G1296</f>
        <v>0</v>
      </c>
      <c r="H1892" s="296">
        <f>'EVOX Top Level BOM'!H1296</f>
        <v>0</v>
      </c>
      <c r="I1892" s="294">
        <f>'EVOX Top Level BOM'!J1296</f>
        <v>0</v>
      </c>
      <c r="J1892" s="294">
        <f>'EVOX Top Level BOM'!K1296</f>
        <v>0</v>
      </c>
    </row>
    <row r="1893" spans="2:10" x14ac:dyDescent="0.25">
      <c r="B1893" s="294">
        <f>'EVOX Top Level BOM'!B1297</f>
        <v>0</v>
      </c>
      <c r="C1893" s="296">
        <f>'EVOX Top Level BOM'!C1297</f>
        <v>0</v>
      </c>
      <c r="D1893" s="296">
        <f>'EVOX Top Level BOM'!D1297</f>
        <v>0</v>
      </c>
      <c r="E1893" s="296">
        <f>'EVOX Top Level BOM'!E1297</f>
        <v>0</v>
      </c>
      <c r="F1893" s="296">
        <f>'EVOX Top Level BOM'!F1297</f>
        <v>0</v>
      </c>
      <c r="G1893" s="296">
        <f>'EVOX Top Level BOM'!G1297</f>
        <v>0</v>
      </c>
      <c r="H1893" s="296">
        <f>'EVOX Top Level BOM'!H1297</f>
        <v>0</v>
      </c>
      <c r="I1893" s="294">
        <f>'EVOX Top Level BOM'!J1297</f>
        <v>0</v>
      </c>
      <c r="J1893" s="294">
        <f>'EVOX Top Level BOM'!K1297</f>
        <v>0</v>
      </c>
    </row>
    <row r="1894" spans="2:10" x14ac:dyDescent="0.25">
      <c r="B1894" s="294">
        <f>'EVOX Top Level BOM'!B1298</f>
        <v>0</v>
      </c>
      <c r="C1894" s="296">
        <f>'EVOX Top Level BOM'!C1298</f>
        <v>0</v>
      </c>
      <c r="D1894" s="296">
        <f>'EVOX Top Level BOM'!D1298</f>
        <v>0</v>
      </c>
      <c r="E1894" s="296">
        <f>'EVOX Top Level BOM'!E1298</f>
        <v>0</v>
      </c>
      <c r="F1894" s="296">
        <f>'EVOX Top Level BOM'!F1298</f>
        <v>0</v>
      </c>
      <c r="G1894" s="296">
        <f>'EVOX Top Level BOM'!G1298</f>
        <v>0</v>
      </c>
      <c r="H1894" s="296">
        <f>'EVOX Top Level BOM'!H1298</f>
        <v>0</v>
      </c>
      <c r="I1894" s="294">
        <f>'EVOX Top Level BOM'!J1298</f>
        <v>0</v>
      </c>
      <c r="J1894" s="294">
        <f>'EVOX Top Level BOM'!K1298</f>
        <v>0</v>
      </c>
    </row>
    <row r="1895" spans="2:10" x14ac:dyDescent="0.25">
      <c r="B1895" s="294">
        <f>'EVOX Top Level BOM'!B1299</f>
        <v>0</v>
      </c>
      <c r="C1895" s="296">
        <f>'EVOX Top Level BOM'!C1299</f>
        <v>0</v>
      </c>
      <c r="D1895" s="296">
        <f>'EVOX Top Level BOM'!D1299</f>
        <v>0</v>
      </c>
      <c r="E1895" s="296">
        <f>'EVOX Top Level BOM'!E1299</f>
        <v>0</v>
      </c>
      <c r="F1895" s="296">
        <f>'EVOX Top Level BOM'!F1299</f>
        <v>0</v>
      </c>
      <c r="G1895" s="296">
        <f>'EVOX Top Level BOM'!G1299</f>
        <v>0</v>
      </c>
      <c r="H1895" s="296">
        <f>'EVOX Top Level BOM'!H1299</f>
        <v>0</v>
      </c>
      <c r="I1895" s="294">
        <f>'EVOX Top Level BOM'!J1299</f>
        <v>0</v>
      </c>
      <c r="J1895" s="294">
        <f>'EVOX Top Level BOM'!K1299</f>
        <v>0</v>
      </c>
    </row>
    <row r="1896" spans="2:10" x14ac:dyDescent="0.25">
      <c r="B1896" s="294">
        <f>'EVOX Top Level BOM'!B1300</f>
        <v>0</v>
      </c>
      <c r="C1896" s="296">
        <f>'EVOX Top Level BOM'!C1300</f>
        <v>0</v>
      </c>
      <c r="D1896" s="296">
        <f>'EVOX Top Level BOM'!D1300</f>
        <v>0</v>
      </c>
      <c r="E1896" s="296">
        <f>'EVOX Top Level BOM'!E1300</f>
        <v>0</v>
      </c>
      <c r="F1896" s="296">
        <f>'EVOX Top Level BOM'!F1300</f>
        <v>0</v>
      </c>
      <c r="G1896" s="296">
        <f>'EVOX Top Level BOM'!G1300</f>
        <v>0</v>
      </c>
      <c r="H1896" s="296">
        <f>'EVOX Top Level BOM'!H1300</f>
        <v>0</v>
      </c>
      <c r="I1896" s="294">
        <f>'EVOX Top Level BOM'!J1300</f>
        <v>0</v>
      </c>
      <c r="J1896" s="294">
        <f>'EVOX Top Level BOM'!K1300</f>
        <v>0</v>
      </c>
    </row>
    <row r="1897" spans="2:10" x14ac:dyDescent="0.25">
      <c r="B1897" s="294">
        <f>'EVOX Top Level BOM'!B1301</f>
        <v>0</v>
      </c>
      <c r="C1897" s="296">
        <f>'EVOX Top Level BOM'!C1301</f>
        <v>0</v>
      </c>
      <c r="D1897" s="296">
        <f>'EVOX Top Level BOM'!D1301</f>
        <v>0</v>
      </c>
      <c r="E1897" s="296">
        <f>'EVOX Top Level BOM'!E1301</f>
        <v>0</v>
      </c>
      <c r="F1897" s="296">
        <f>'EVOX Top Level BOM'!F1301</f>
        <v>0</v>
      </c>
      <c r="G1897" s="296">
        <f>'EVOX Top Level BOM'!G1301</f>
        <v>0</v>
      </c>
      <c r="H1897" s="296">
        <f>'EVOX Top Level BOM'!H1301</f>
        <v>0</v>
      </c>
      <c r="I1897" s="294">
        <f>'EVOX Top Level BOM'!J1301</f>
        <v>0</v>
      </c>
      <c r="J1897" s="294">
        <f>'EVOX Top Level BOM'!K1301</f>
        <v>0</v>
      </c>
    </row>
    <row r="1898" spans="2:10" x14ac:dyDescent="0.25">
      <c r="B1898" s="294">
        <f>'EVOX Top Level BOM'!B1302</f>
        <v>0</v>
      </c>
      <c r="C1898" s="296">
        <f>'EVOX Top Level BOM'!C1302</f>
        <v>0</v>
      </c>
      <c r="D1898" s="296">
        <f>'EVOX Top Level BOM'!D1302</f>
        <v>0</v>
      </c>
      <c r="E1898" s="296">
        <f>'EVOX Top Level BOM'!E1302</f>
        <v>0</v>
      </c>
      <c r="F1898" s="296">
        <f>'EVOX Top Level BOM'!F1302</f>
        <v>0</v>
      </c>
      <c r="G1898" s="296">
        <f>'EVOX Top Level BOM'!G1302</f>
        <v>0</v>
      </c>
      <c r="H1898" s="296">
        <f>'EVOX Top Level BOM'!H1302</f>
        <v>0</v>
      </c>
      <c r="I1898" s="294">
        <f>'EVOX Top Level BOM'!J1302</f>
        <v>0</v>
      </c>
      <c r="J1898" s="294">
        <f>'EVOX Top Level BOM'!K1302</f>
        <v>0</v>
      </c>
    </row>
    <row r="1899" spans="2:10" x14ac:dyDescent="0.25">
      <c r="B1899" s="294">
        <f>'EVOX Top Level BOM'!B1303</f>
        <v>0</v>
      </c>
      <c r="C1899" s="296">
        <f>'EVOX Top Level BOM'!C1303</f>
        <v>0</v>
      </c>
      <c r="D1899" s="296">
        <f>'EVOX Top Level BOM'!D1303</f>
        <v>0</v>
      </c>
      <c r="E1899" s="296">
        <f>'EVOX Top Level BOM'!E1303</f>
        <v>0</v>
      </c>
      <c r="F1899" s="296">
        <f>'EVOX Top Level BOM'!F1303</f>
        <v>0</v>
      </c>
      <c r="G1899" s="296">
        <f>'EVOX Top Level BOM'!G1303</f>
        <v>0</v>
      </c>
      <c r="H1899" s="296">
        <f>'EVOX Top Level BOM'!H1303</f>
        <v>0</v>
      </c>
      <c r="I1899" s="294">
        <f>'EVOX Top Level BOM'!J1303</f>
        <v>0</v>
      </c>
      <c r="J1899" s="294">
        <f>'EVOX Top Level BOM'!K1303</f>
        <v>0</v>
      </c>
    </row>
    <row r="1900" spans="2:10" x14ac:dyDescent="0.25">
      <c r="B1900" s="294">
        <f>'EVOX Top Level BOM'!B1304</f>
        <v>0</v>
      </c>
      <c r="C1900" s="296">
        <f>'EVOX Top Level BOM'!C1304</f>
        <v>0</v>
      </c>
      <c r="D1900" s="296">
        <f>'EVOX Top Level BOM'!D1304</f>
        <v>0</v>
      </c>
      <c r="E1900" s="296">
        <f>'EVOX Top Level BOM'!E1304</f>
        <v>0</v>
      </c>
      <c r="F1900" s="296">
        <f>'EVOX Top Level BOM'!F1304</f>
        <v>0</v>
      </c>
      <c r="G1900" s="296">
        <f>'EVOX Top Level BOM'!G1304</f>
        <v>0</v>
      </c>
      <c r="H1900" s="296">
        <f>'EVOX Top Level BOM'!H1304</f>
        <v>0</v>
      </c>
      <c r="I1900" s="294">
        <f>'EVOX Top Level BOM'!J1304</f>
        <v>0</v>
      </c>
      <c r="J1900" s="294">
        <f>'EVOX Top Level BOM'!K1304</f>
        <v>0</v>
      </c>
    </row>
    <row r="1901" spans="2:10" x14ac:dyDescent="0.25">
      <c r="B1901" s="294">
        <f>'EVOX Top Level BOM'!B1305</f>
        <v>0</v>
      </c>
      <c r="C1901" s="296">
        <f>'EVOX Top Level BOM'!C1305</f>
        <v>0</v>
      </c>
      <c r="D1901" s="296">
        <f>'EVOX Top Level BOM'!D1305</f>
        <v>0</v>
      </c>
      <c r="E1901" s="296">
        <f>'EVOX Top Level BOM'!E1305</f>
        <v>0</v>
      </c>
      <c r="F1901" s="296">
        <f>'EVOX Top Level BOM'!F1305</f>
        <v>0</v>
      </c>
      <c r="G1901" s="296">
        <f>'EVOX Top Level BOM'!G1305</f>
        <v>0</v>
      </c>
      <c r="H1901" s="296">
        <f>'EVOX Top Level BOM'!H1305</f>
        <v>0</v>
      </c>
      <c r="I1901" s="294">
        <f>'EVOX Top Level BOM'!J1305</f>
        <v>0</v>
      </c>
      <c r="J1901" s="294">
        <f>'EVOX Top Level BOM'!K1305</f>
        <v>0</v>
      </c>
    </row>
    <row r="1902" spans="2:10" x14ac:dyDescent="0.25">
      <c r="B1902" s="294">
        <f>'EVOX Top Level BOM'!B1306</f>
        <v>0</v>
      </c>
      <c r="C1902" s="296">
        <f>'EVOX Top Level BOM'!C1306</f>
        <v>0</v>
      </c>
      <c r="D1902" s="296">
        <f>'EVOX Top Level BOM'!D1306</f>
        <v>0</v>
      </c>
      <c r="E1902" s="296">
        <f>'EVOX Top Level BOM'!E1306</f>
        <v>0</v>
      </c>
      <c r="F1902" s="296">
        <f>'EVOX Top Level BOM'!F1306</f>
        <v>0</v>
      </c>
      <c r="G1902" s="296">
        <f>'EVOX Top Level BOM'!G1306</f>
        <v>0</v>
      </c>
      <c r="H1902" s="296">
        <f>'EVOX Top Level BOM'!H1306</f>
        <v>0</v>
      </c>
      <c r="I1902" s="294">
        <f>'EVOX Top Level BOM'!J1306</f>
        <v>0</v>
      </c>
      <c r="J1902" s="294">
        <f>'EVOX Top Level BOM'!K1306</f>
        <v>0</v>
      </c>
    </row>
    <row r="1903" spans="2:10" x14ac:dyDescent="0.25">
      <c r="B1903" s="294">
        <f>'EVOX Top Level BOM'!B1307</f>
        <v>0</v>
      </c>
      <c r="C1903" s="296">
        <f>'EVOX Top Level BOM'!C1307</f>
        <v>0</v>
      </c>
      <c r="D1903" s="296">
        <f>'EVOX Top Level BOM'!D1307</f>
        <v>0</v>
      </c>
      <c r="E1903" s="296">
        <f>'EVOX Top Level BOM'!E1307</f>
        <v>0</v>
      </c>
      <c r="F1903" s="296">
        <f>'EVOX Top Level BOM'!F1307</f>
        <v>0</v>
      </c>
      <c r="G1903" s="296">
        <f>'EVOX Top Level BOM'!G1307</f>
        <v>0</v>
      </c>
      <c r="H1903" s="296">
        <f>'EVOX Top Level BOM'!H1307</f>
        <v>0</v>
      </c>
      <c r="I1903" s="294">
        <f>'EVOX Top Level BOM'!J1307</f>
        <v>0</v>
      </c>
      <c r="J1903" s="294">
        <f>'EVOX Top Level BOM'!K1307</f>
        <v>0</v>
      </c>
    </row>
    <row r="1904" spans="2:10" x14ac:dyDescent="0.25">
      <c r="B1904" s="294">
        <f>'EVOX Top Level BOM'!B1308</f>
        <v>0</v>
      </c>
      <c r="C1904" s="296">
        <f>'EVOX Top Level BOM'!C1308</f>
        <v>0</v>
      </c>
      <c r="D1904" s="296">
        <f>'EVOX Top Level BOM'!D1308</f>
        <v>0</v>
      </c>
      <c r="E1904" s="296">
        <f>'EVOX Top Level BOM'!E1308</f>
        <v>0</v>
      </c>
      <c r="F1904" s="296">
        <f>'EVOX Top Level BOM'!F1308</f>
        <v>0</v>
      </c>
      <c r="G1904" s="296">
        <f>'EVOX Top Level BOM'!G1308</f>
        <v>0</v>
      </c>
      <c r="H1904" s="296">
        <f>'EVOX Top Level BOM'!H1308</f>
        <v>0</v>
      </c>
      <c r="I1904" s="294">
        <f>'EVOX Top Level BOM'!J1308</f>
        <v>0</v>
      </c>
      <c r="J1904" s="294">
        <f>'EVOX Top Level BOM'!K1308</f>
        <v>0</v>
      </c>
    </row>
    <row r="1905" spans="2:10" x14ac:dyDescent="0.25">
      <c r="B1905" s="294">
        <f>'EVOX Top Level BOM'!B1309</f>
        <v>0</v>
      </c>
      <c r="C1905" s="296">
        <f>'EVOX Top Level BOM'!C1309</f>
        <v>0</v>
      </c>
      <c r="D1905" s="296">
        <f>'EVOX Top Level BOM'!D1309</f>
        <v>0</v>
      </c>
      <c r="E1905" s="296">
        <f>'EVOX Top Level BOM'!E1309</f>
        <v>0</v>
      </c>
      <c r="F1905" s="296">
        <f>'EVOX Top Level BOM'!F1309</f>
        <v>0</v>
      </c>
      <c r="G1905" s="296">
        <f>'EVOX Top Level BOM'!G1309</f>
        <v>0</v>
      </c>
      <c r="H1905" s="296">
        <f>'EVOX Top Level BOM'!H1309</f>
        <v>0</v>
      </c>
      <c r="I1905" s="294">
        <f>'EVOX Top Level BOM'!J1309</f>
        <v>0</v>
      </c>
      <c r="J1905" s="294">
        <f>'EVOX Top Level BOM'!K1309</f>
        <v>0</v>
      </c>
    </row>
    <row r="1906" spans="2:10" x14ac:dyDescent="0.25">
      <c r="B1906" s="294">
        <f>'EVOX Top Level BOM'!B1310</f>
        <v>0</v>
      </c>
      <c r="C1906" s="296">
        <f>'EVOX Top Level BOM'!C1310</f>
        <v>0</v>
      </c>
      <c r="D1906" s="296">
        <f>'EVOX Top Level BOM'!D1310</f>
        <v>0</v>
      </c>
      <c r="E1906" s="296">
        <f>'EVOX Top Level BOM'!E1310</f>
        <v>0</v>
      </c>
      <c r="F1906" s="296">
        <f>'EVOX Top Level BOM'!F1310</f>
        <v>0</v>
      </c>
      <c r="G1906" s="296">
        <f>'EVOX Top Level BOM'!G1310</f>
        <v>0</v>
      </c>
      <c r="H1906" s="296">
        <f>'EVOX Top Level BOM'!H1310</f>
        <v>0</v>
      </c>
      <c r="I1906" s="294">
        <f>'EVOX Top Level BOM'!J1310</f>
        <v>0</v>
      </c>
      <c r="J1906" s="294">
        <f>'EVOX Top Level BOM'!K1310</f>
        <v>0</v>
      </c>
    </row>
    <row r="1907" spans="2:10" x14ac:dyDescent="0.25">
      <c r="B1907" s="294">
        <f>'EVOX Top Level BOM'!B1311</f>
        <v>0</v>
      </c>
      <c r="C1907" s="296">
        <f>'EVOX Top Level BOM'!C1311</f>
        <v>0</v>
      </c>
      <c r="D1907" s="296">
        <f>'EVOX Top Level BOM'!D1311</f>
        <v>0</v>
      </c>
      <c r="E1907" s="296">
        <f>'EVOX Top Level BOM'!E1311</f>
        <v>0</v>
      </c>
      <c r="F1907" s="296">
        <f>'EVOX Top Level BOM'!F1311</f>
        <v>0</v>
      </c>
      <c r="G1907" s="296">
        <f>'EVOX Top Level BOM'!G1311</f>
        <v>0</v>
      </c>
      <c r="H1907" s="296">
        <f>'EVOX Top Level BOM'!H1311</f>
        <v>0</v>
      </c>
      <c r="I1907" s="294">
        <f>'EVOX Top Level BOM'!J1311</f>
        <v>0</v>
      </c>
      <c r="J1907" s="294">
        <f>'EVOX Top Level BOM'!K1311</f>
        <v>0</v>
      </c>
    </row>
    <row r="1908" spans="2:10" x14ac:dyDescent="0.25">
      <c r="B1908" s="294">
        <f>'EVOX Top Level BOM'!B1312</f>
        <v>0</v>
      </c>
      <c r="C1908" s="296">
        <f>'EVOX Top Level BOM'!C1312</f>
        <v>0</v>
      </c>
      <c r="D1908" s="296">
        <f>'EVOX Top Level BOM'!D1312</f>
        <v>0</v>
      </c>
      <c r="E1908" s="296">
        <f>'EVOX Top Level BOM'!E1312</f>
        <v>0</v>
      </c>
      <c r="F1908" s="296">
        <f>'EVOX Top Level BOM'!F1312</f>
        <v>0</v>
      </c>
      <c r="G1908" s="296">
        <f>'EVOX Top Level BOM'!G1312</f>
        <v>0</v>
      </c>
      <c r="H1908" s="296">
        <f>'EVOX Top Level BOM'!H1312</f>
        <v>0</v>
      </c>
      <c r="I1908" s="294">
        <f>'EVOX Top Level BOM'!J1312</f>
        <v>0</v>
      </c>
      <c r="J1908" s="294">
        <f>'EVOX Top Level BOM'!K1312</f>
        <v>0</v>
      </c>
    </row>
    <row r="1909" spans="2:10" x14ac:dyDescent="0.25">
      <c r="B1909" s="294">
        <f>'EVOX Top Level BOM'!B1313</f>
        <v>0</v>
      </c>
      <c r="C1909" s="296">
        <f>'EVOX Top Level BOM'!C1313</f>
        <v>0</v>
      </c>
      <c r="D1909" s="296">
        <f>'EVOX Top Level BOM'!D1313</f>
        <v>0</v>
      </c>
      <c r="E1909" s="296">
        <f>'EVOX Top Level BOM'!E1313</f>
        <v>0</v>
      </c>
      <c r="F1909" s="296">
        <f>'EVOX Top Level BOM'!F1313</f>
        <v>0</v>
      </c>
      <c r="G1909" s="296">
        <f>'EVOX Top Level BOM'!G1313</f>
        <v>0</v>
      </c>
      <c r="H1909" s="296">
        <f>'EVOX Top Level BOM'!H1313</f>
        <v>0</v>
      </c>
      <c r="I1909" s="294">
        <f>'EVOX Top Level BOM'!J1313</f>
        <v>0</v>
      </c>
      <c r="J1909" s="294">
        <f>'EVOX Top Level BOM'!K1313</f>
        <v>0</v>
      </c>
    </row>
    <row r="1910" spans="2:10" x14ac:dyDescent="0.25">
      <c r="B1910" s="294">
        <f>'EVOX Top Level BOM'!B1314</f>
        <v>0</v>
      </c>
      <c r="C1910" s="296">
        <f>'EVOX Top Level BOM'!C1314</f>
        <v>0</v>
      </c>
      <c r="D1910" s="296">
        <f>'EVOX Top Level BOM'!D1314</f>
        <v>0</v>
      </c>
      <c r="E1910" s="296">
        <f>'EVOX Top Level BOM'!E1314</f>
        <v>0</v>
      </c>
      <c r="F1910" s="296">
        <f>'EVOX Top Level BOM'!F1314</f>
        <v>0</v>
      </c>
      <c r="G1910" s="296">
        <f>'EVOX Top Level BOM'!G1314</f>
        <v>0</v>
      </c>
      <c r="H1910" s="296">
        <f>'EVOX Top Level BOM'!H1314</f>
        <v>0</v>
      </c>
      <c r="I1910" s="294">
        <f>'EVOX Top Level BOM'!J1314</f>
        <v>0</v>
      </c>
      <c r="J1910" s="294">
        <f>'EVOX Top Level BOM'!K1314</f>
        <v>0</v>
      </c>
    </row>
    <row r="1911" spans="2:10" x14ac:dyDescent="0.25">
      <c r="B1911" s="294">
        <f>'EVOX Top Level BOM'!B1315</f>
        <v>0</v>
      </c>
      <c r="C1911" s="296">
        <f>'EVOX Top Level BOM'!C1315</f>
        <v>0</v>
      </c>
      <c r="D1911" s="296">
        <f>'EVOX Top Level BOM'!D1315</f>
        <v>0</v>
      </c>
      <c r="E1911" s="296">
        <f>'EVOX Top Level BOM'!E1315</f>
        <v>0</v>
      </c>
      <c r="F1911" s="296">
        <f>'EVOX Top Level BOM'!F1315</f>
        <v>0</v>
      </c>
      <c r="G1911" s="296">
        <f>'EVOX Top Level BOM'!G1315</f>
        <v>0</v>
      </c>
      <c r="H1911" s="296">
        <f>'EVOX Top Level BOM'!H1315</f>
        <v>0</v>
      </c>
      <c r="I1911" s="294">
        <f>'EVOX Top Level BOM'!J1315</f>
        <v>0</v>
      </c>
      <c r="J1911" s="294">
        <f>'EVOX Top Level BOM'!K1315</f>
        <v>0</v>
      </c>
    </row>
    <row r="1912" spans="2:10" x14ac:dyDescent="0.25">
      <c r="B1912" s="294">
        <f>'EVOX Top Level BOM'!B1316</f>
        <v>0</v>
      </c>
      <c r="C1912" s="296">
        <f>'EVOX Top Level BOM'!C1316</f>
        <v>0</v>
      </c>
      <c r="D1912" s="296">
        <f>'EVOX Top Level BOM'!D1316</f>
        <v>0</v>
      </c>
      <c r="E1912" s="296">
        <f>'EVOX Top Level BOM'!E1316</f>
        <v>0</v>
      </c>
      <c r="F1912" s="296">
        <f>'EVOX Top Level BOM'!F1316</f>
        <v>0</v>
      </c>
      <c r="G1912" s="296">
        <f>'EVOX Top Level BOM'!G1316</f>
        <v>0</v>
      </c>
      <c r="H1912" s="296">
        <f>'EVOX Top Level BOM'!H1316</f>
        <v>0</v>
      </c>
      <c r="I1912" s="294">
        <f>'EVOX Top Level BOM'!J1316</f>
        <v>0</v>
      </c>
      <c r="J1912" s="294">
        <f>'EVOX Top Level BOM'!K1316</f>
        <v>0</v>
      </c>
    </row>
    <row r="1913" spans="2:10" x14ac:dyDescent="0.25">
      <c r="B1913" s="294">
        <f>'EVOX Top Level BOM'!B1317</f>
        <v>0</v>
      </c>
      <c r="C1913" s="296">
        <f>'EVOX Top Level BOM'!C1317</f>
        <v>0</v>
      </c>
      <c r="D1913" s="296">
        <f>'EVOX Top Level BOM'!D1317</f>
        <v>0</v>
      </c>
      <c r="E1913" s="296">
        <f>'EVOX Top Level BOM'!E1317</f>
        <v>0</v>
      </c>
      <c r="F1913" s="296">
        <f>'EVOX Top Level BOM'!F1317</f>
        <v>0</v>
      </c>
      <c r="G1913" s="296">
        <f>'EVOX Top Level BOM'!G1317</f>
        <v>0</v>
      </c>
      <c r="H1913" s="296">
        <f>'EVOX Top Level BOM'!H1317</f>
        <v>0</v>
      </c>
      <c r="I1913" s="294">
        <f>'EVOX Top Level BOM'!J1317</f>
        <v>0</v>
      </c>
      <c r="J1913" s="294">
        <f>'EVOX Top Level BOM'!K1317</f>
        <v>0</v>
      </c>
    </row>
    <row r="1914" spans="2:10" x14ac:dyDescent="0.25">
      <c r="B1914" s="294">
        <f>'EVOX Top Level BOM'!B1318</f>
        <v>0</v>
      </c>
      <c r="C1914" s="296">
        <f>'EVOX Top Level BOM'!C1318</f>
        <v>0</v>
      </c>
      <c r="D1914" s="296">
        <f>'EVOX Top Level BOM'!D1318</f>
        <v>0</v>
      </c>
      <c r="E1914" s="296">
        <f>'EVOX Top Level BOM'!E1318</f>
        <v>0</v>
      </c>
      <c r="F1914" s="296">
        <f>'EVOX Top Level BOM'!F1318</f>
        <v>0</v>
      </c>
      <c r="G1914" s="296">
        <f>'EVOX Top Level BOM'!G1318</f>
        <v>0</v>
      </c>
      <c r="H1914" s="296">
        <f>'EVOX Top Level BOM'!H1318</f>
        <v>0</v>
      </c>
      <c r="I1914" s="294">
        <f>'EVOX Top Level BOM'!J1318</f>
        <v>0</v>
      </c>
      <c r="J1914" s="294">
        <f>'EVOX Top Level BOM'!K1318</f>
        <v>0</v>
      </c>
    </row>
    <row r="1915" spans="2:10" x14ac:dyDescent="0.25">
      <c r="B1915" s="294">
        <f>'EVOX Top Level BOM'!B1319</f>
        <v>0</v>
      </c>
      <c r="C1915" s="296">
        <f>'EVOX Top Level BOM'!C1319</f>
        <v>0</v>
      </c>
      <c r="D1915" s="296">
        <f>'EVOX Top Level BOM'!D1319</f>
        <v>0</v>
      </c>
      <c r="E1915" s="296">
        <f>'EVOX Top Level BOM'!E1319</f>
        <v>0</v>
      </c>
      <c r="F1915" s="296">
        <f>'EVOX Top Level BOM'!F1319</f>
        <v>0</v>
      </c>
      <c r="G1915" s="296">
        <f>'EVOX Top Level BOM'!G1319</f>
        <v>0</v>
      </c>
      <c r="H1915" s="296">
        <f>'EVOX Top Level BOM'!H1319</f>
        <v>0</v>
      </c>
      <c r="I1915" s="294">
        <f>'EVOX Top Level BOM'!J1319</f>
        <v>0</v>
      </c>
      <c r="J1915" s="294">
        <f>'EVOX Top Level BOM'!K1319</f>
        <v>0</v>
      </c>
    </row>
    <row r="1916" spans="2:10" x14ac:dyDescent="0.25">
      <c r="B1916" s="294">
        <f>'EVOX Top Level BOM'!B1320</f>
        <v>0</v>
      </c>
      <c r="C1916" s="296">
        <f>'EVOX Top Level BOM'!C1320</f>
        <v>0</v>
      </c>
      <c r="D1916" s="296">
        <f>'EVOX Top Level BOM'!D1320</f>
        <v>0</v>
      </c>
      <c r="E1916" s="296">
        <f>'EVOX Top Level BOM'!E1320</f>
        <v>0</v>
      </c>
      <c r="F1916" s="296">
        <f>'EVOX Top Level BOM'!F1320</f>
        <v>0</v>
      </c>
      <c r="G1916" s="296">
        <f>'EVOX Top Level BOM'!G1320</f>
        <v>0</v>
      </c>
      <c r="H1916" s="296">
        <f>'EVOX Top Level BOM'!H1320</f>
        <v>0</v>
      </c>
      <c r="I1916" s="294">
        <f>'EVOX Top Level BOM'!J1320</f>
        <v>0</v>
      </c>
      <c r="J1916" s="294">
        <f>'EVOX Top Level BOM'!K1320</f>
        <v>0</v>
      </c>
    </row>
    <row r="1917" spans="2:10" x14ac:dyDescent="0.25">
      <c r="B1917" s="294">
        <f>'EVOX Top Level BOM'!B1321</f>
        <v>0</v>
      </c>
      <c r="C1917" s="296">
        <f>'EVOX Top Level BOM'!C1321</f>
        <v>0</v>
      </c>
      <c r="D1917" s="296">
        <f>'EVOX Top Level BOM'!D1321</f>
        <v>0</v>
      </c>
      <c r="E1917" s="296">
        <f>'EVOX Top Level BOM'!E1321</f>
        <v>0</v>
      </c>
      <c r="F1917" s="296">
        <f>'EVOX Top Level BOM'!F1321</f>
        <v>0</v>
      </c>
      <c r="G1917" s="296">
        <f>'EVOX Top Level BOM'!G1321</f>
        <v>0</v>
      </c>
      <c r="H1917" s="296">
        <f>'EVOX Top Level BOM'!H1321</f>
        <v>0</v>
      </c>
      <c r="I1917" s="294">
        <f>'EVOX Top Level BOM'!J1321</f>
        <v>0</v>
      </c>
      <c r="J1917" s="294">
        <f>'EVOX Top Level BOM'!K1321</f>
        <v>0</v>
      </c>
    </row>
    <row r="1918" spans="2:10" x14ac:dyDescent="0.25">
      <c r="B1918" s="294">
        <f>'EVOX Top Level BOM'!B1322</f>
        <v>0</v>
      </c>
      <c r="C1918" s="296">
        <f>'EVOX Top Level BOM'!C1322</f>
        <v>0</v>
      </c>
      <c r="D1918" s="296">
        <f>'EVOX Top Level BOM'!D1322</f>
        <v>0</v>
      </c>
      <c r="E1918" s="296">
        <f>'EVOX Top Level BOM'!E1322</f>
        <v>0</v>
      </c>
      <c r="F1918" s="296">
        <f>'EVOX Top Level BOM'!F1322</f>
        <v>0</v>
      </c>
      <c r="G1918" s="296">
        <f>'EVOX Top Level BOM'!G1322</f>
        <v>0</v>
      </c>
      <c r="H1918" s="296">
        <f>'EVOX Top Level BOM'!H1322</f>
        <v>0</v>
      </c>
      <c r="I1918" s="294">
        <f>'EVOX Top Level BOM'!J1322</f>
        <v>0</v>
      </c>
      <c r="J1918" s="294">
        <f>'EVOX Top Level BOM'!K1322</f>
        <v>0</v>
      </c>
    </row>
    <row r="1919" spans="2:10" x14ac:dyDescent="0.25">
      <c r="B1919" s="294">
        <f>'EVOX Top Level BOM'!B1323</f>
        <v>0</v>
      </c>
      <c r="C1919" s="296">
        <f>'EVOX Top Level BOM'!C1323</f>
        <v>0</v>
      </c>
      <c r="D1919" s="296">
        <f>'EVOX Top Level BOM'!D1323</f>
        <v>0</v>
      </c>
      <c r="E1919" s="296">
        <f>'EVOX Top Level BOM'!E1323</f>
        <v>0</v>
      </c>
      <c r="F1919" s="296">
        <f>'EVOX Top Level BOM'!F1323</f>
        <v>0</v>
      </c>
      <c r="G1919" s="296">
        <f>'EVOX Top Level BOM'!G1323</f>
        <v>0</v>
      </c>
      <c r="H1919" s="296">
        <f>'EVOX Top Level BOM'!H1323</f>
        <v>0</v>
      </c>
      <c r="I1919" s="294">
        <f>'EVOX Top Level BOM'!J1323</f>
        <v>0</v>
      </c>
      <c r="J1919" s="294">
        <f>'EVOX Top Level BOM'!K1323</f>
        <v>0</v>
      </c>
    </row>
    <row r="1920" spans="2:10" x14ac:dyDescent="0.25">
      <c r="B1920" s="294">
        <f>'EVOX Top Level BOM'!B1324</f>
        <v>0</v>
      </c>
      <c r="C1920" s="296">
        <f>'EVOX Top Level BOM'!C1324</f>
        <v>0</v>
      </c>
      <c r="D1920" s="296">
        <f>'EVOX Top Level BOM'!D1324</f>
        <v>0</v>
      </c>
      <c r="E1920" s="296">
        <f>'EVOX Top Level BOM'!E1324</f>
        <v>0</v>
      </c>
      <c r="F1920" s="296">
        <f>'EVOX Top Level BOM'!F1324</f>
        <v>0</v>
      </c>
      <c r="G1920" s="296">
        <f>'EVOX Top Level BOM'!G1324</f>
        <v>0</v>
      </c>
      <c r="H1920" s="296">
        <f>'EVOX Top Level BOM'!H1324</f>
        <v>0</v>
      </c>
      <c r="I1920" s="294">
        <f>'EVOX Top Level BOM'!J1324</f>
        <v>0</v>
      </c>
      <c r="J1920" s="294">
        <f>'EVOX Top Level BOM'!K1324</f>
        <v>0</v>
      </c>
    </row>
    <row r="1921" spans="2:10" x14ac:dyDescent="0.25">
      <c r="B1921" s="294">
        <f>'EVOX Top Level BOM'!B1325</f>
        <v>0</v>
      </c>
      <c r="C1921" s="296">
        <f>'EVOX Top Level BOM'!C1325</f>
        <v>0</v>
      </c>
      <c r="D1921" s="296">
        <f>'EVOX Top Level BOM'!D1325</f>
        <v>0</v>
      </c>
      <c r="E1921" s="296">
        <f>'EVOX Top Level BOM'!E1325</f>
        <v>0</v>
      </c>
      <c r="F1921" s="296">
        <f>'EVOX Top Level BOM'!F1325</f>
        <v>0</v>
      </c>
      <c r="G1921" s="296">
        <f>'EVOX Top Level BOM'!G1325</f>
        <v>0</v>
      </c>
      <c r="H1921" s="296">
        <f>'EVOX Top Level BOM'!H1325</f>
        <v>0</v>
      </c>
      <c r="I1921" s="294">
        <f>'EVOX Top Level BOM'!J1325</f>
        <v>0</v>
      </c>
      <c r="J1921" s="294">
        <f>'EVOX Top Level BOM'!K1325</f>
        <v>0</v>
      </c>
    </row>
    <row r="1922" spans="2:10" x14ac:dyDescent="0.25">
      <c r="B1922" s="294">
        <f>'EVOX Top Level BOM'!B1326</f>
        <v>0</v>
      </c>
      <c r="C1922" s="296">
        <f>'EVOX Top Level BOM'!C1326</f>
        <v>0</v>
      </c>
      <c r="D1922" s="296">
        <f>'EVOX Top Level BOM'!D1326</f>
        <v>0</v>
      </c>
      <c r="E1922" s="296">
        <f>'EVOX Top Level BOM'!E1326</f>
        <v>0</v>
      </c>
      <c r="F1922" s="296">
        <f>'EVOX Top Level BOM'!F1326</f>
        <v>0</v>
      </c>
      <c r="G1922" s="296">
        <f>'EVOX Top Level BOM'!G1326</f>
        <v>0</v>
      </c>
      <c r="H1922" s="296">
        <f>'EVOX Top Level BOM'!H1326</f>
        <v>0</v>
      </c>
      <c r="I1922" s="294">
        <f>'EVOX Top Level BOM'!J1326</f>
        <v>0</v>
      </c>
      <c r="J1922" s="294">
        <f>'EVOX Top Level BOM'!K1326</f>
        <v>0</v>
      </c>
    </row>
    <row r="1923" spans="2:10" x14ac:dyDescent="0.25">
      <c r="B1923" s="294">
        <f>'EVOX Top Level BOM'!B1327</f>
        <v>0</v>
      </c>
      <c r="C1923" s="296">
        <f>'EVOX Top Level BOM'!C1327</f>
        <v>0</v>
      </c>
      <c r="D1923" s="296">
        <f>'EVOX Top Level BOM'!D1327</f>
        <v>0</v>
      </c>
      <c r="E1923" s="296">
        <f>'EVOX Top Level BOM'!E1327</f>
        <v>0</v>
      </c>
      <c r="F1923" s="296">
        <f>'EVOX Top Level BOM'!F1327</f>
        <v>0</v>
      </c>
      <c r="G1923" s="296">
        <f>'EVOX Top Level BOM'!G1327</f>
        <v>0</v>
      </c>
      <c r="H1923" s="296">
        <f>'EVOX Top Level BOM'!H1327</f>
        <v>0</v>
      </c>
      <c r="I1923" s="294">
        <f>'EVOX Top Level BOM'!J1327</f>
        <v>0</v>
      </c>
      <c r="J1923" s="294">
        <f>'EVOX Top Level BOM'!K1327</f>
        <v>0</v>
      </c>
    </row>
    <row r="1924" spans="2:10" x14ac:dyDescent="0.25">
      <c r="B1924" s="294">
        <f>'EVOX Top Level BOM'!B1328</f>
        <v>0</v>
      </c>
      <c r="C1924" s="296">
        <f>'EVOX Top Level BOM'!C1328</f>
        <v>0</v>
      </c>
      <c r="D1924" s="296">
        <f>'EVOX Top Level BOM'!D1328</f>
        <v>0</v>
      </c>
      <c r="E1924" s="296">
        <f>'EVOX Top Level BOM'!E1328</f>
        <v>0</v>
      </c>
      <c r="F1924" s="296">
        <f>'EVOX Top Level BOM'!F1328</f>
        <v>0</v>
      </c>
      <c r="G1924" s="296">
        <f>'EVOX Top Level BOM'!G1328</f>
        <v>0</v>
      </c>
      <c r="H1924" s="296">
        <f>'EVOX Top Level BOM'!H1328</f>
        <v>0</v>
      </c>
      <c r="I1924" s="294">
        <f>'EVOX Top Level BOM'!J1328</f>
        <v>0</v>
      </c>
      <c r="J1924" s="294">
        <f>'EVOX Top Level BOM'!K1328</f>
        <v>0</v>
      </c>
    </row>
    <row r="1925" spans="2:10" x14ac:dyDescent="0.25">
      <c r="B1925" s="294">
        <f>'EVOX Top Level BOM'!B1329</f>
        <v>0</v>
      </c>
      <c r="C1925" s="296">
        <f>'EVOX Top Level BOM'!C1329</f>
        <v>0</v>
      </c>
      <c r="D1925" s="296">
        <f>'EVOX Top Level BOM'!D1329</f>
        <v>0</v>
      </c>
      <c r="E1925" s="296">
        <f>'EVOX Top Level BOM'!E1329</f>
        <v>0</v>
      </c>
      <c r="F1925" s="296">
        <f>'EVOX Top Level BOM'!F1329</f>
        <v>0</v>
      </c>
      <c r="G1925" s="296">
        <f>'EVOX Top Level BOM'!G1329</f>
        <v>0</v>
      </c>
      <c r="H1925" s="296">
        <f>'EVOX Top Level BOM'!H1329</f>
        <v>0</v>
      </c>
      <c r="I1925" s="294">
        <f>'EVOX Top Level BOM'!J1329</f>
        <v>0</v>
      </c>
      <c r="J1925" s="294">
        <f>'EVOX Top Level BOM'!K1329</f>
        <v>0</v>
      </c>
    </row>
    <row r="1926" spans="2:10" x14ac:dyDescent="0.25">
      <c r="B1926" s="294">
        <f>'EVOX Top Level BOM'!B1330</f>
        <v>0</v>
      </c>
      <c r="C1926" s="296">
        <f>'EVOX Top Level BOM'!C1330</f>
        <v>0</v>
      </c>
      <c r="D1926" s="296">
        <f>'EVOX Top Level BOM'!D1330</f>
        <v>0</v>
      </c>
      <c r="E1926" s="296">
        <f>'EVOX Top Level BOM'!E1330</f>
        <v>0</v>
      </c>
      <c r="F1926" s="296">
        <f>'EVOX Top Level BOM'!F1330</f>
        <v>0</v>
      </c>
      <c r="G1926" s="296">
        <f>'EVOX Top Level BOM'!G1330</f>
        <v>0</v>
      </c>
      <c r="H1926" s="296">
        <f>'EVOX Top Level BOM'!H1330</f>
        <v>0</v>
      </c>
      <c r="I1926" s="294">
        <f>'EVOX Top Level BOM'!J1330</f>
        <v>0</v>
      </c>
      <c r="J1926" s="294">
        <f>'EVOX Top Level BOM'!K1330</f>
        <v>0</v>
      </c>
    </row>
    <row r="1927" spans="2:10" x14ac:dyDescent="0.25">
      <c r="B1927" s="294">
        <f>'EVOX Top Level BOM'!B1331</f>
        <v>0</v>
      </c>
      <c r="C1927" s="296">
        <f>'EVOX Top Level BOM'!C1331</f>
        <v>0</v>
      </c>
      <c r="D1927" s="296">
        <f>'EVOX Top Level BOM'!D1331</f>
        <v>0</v>
      </c>
      <c r="E1927" s="296">
        <f>'EVOX Top Level BOM'!E1331</f>
        <v>0</v>
      </c>
      <c r="F1927" s="296">
        <f>'EVOX Top Level BOM'!F1331</f>
        <v>0</v>
      </c>
      <c r="G1927" s="296">
        <f>'EVOX Top Level BOM'!G1331</f>
        <v>0</v>
      </c>
      <c r="H1927" s="296">
        <f>'EVOX Top Level BOM'!H1331</f>
        <v>0</v>
      </c>
      <c r="I1927" s="294">
        <f>'EVOX Top Level BOM'!J1331</f>
        <v>0</v>
      </c>
      <c r="J1927" s="294">
        <f>'EVOX Top Level BOM'!K1331</f>
        <v>0</v>
      </c>
    </row>
    <row r="1928" spans="2:10" x14ac:dyDescent="0.25">
      <c r="B1928" s="294">
        <f>'EVOX Top Level BOM'!B1332</f>
        <v>0</v>
      </c>
      <c r="C1928" s="296">
        <f>'EVOX Top Level BOM'!C1332</f>
        <v>0</v>
      </c>
      <c r="D1928" s="296">
        <f>'EVOX Top Level BOM'!D1332</f>
        <v>0</v>
      </c>
      <c r="E1928" s="296">
        <f>'EVOX Top Level BOM'!E1332</f>
        <v>0</v>
      </c>
      <c r="F1928" s="296">
        <f>'EVOX Top Level BOM'!F1332</f>
        <v>0</v>
      </c>
      <c r="G1928" s="296">
        <f>'EVOX Top Level BOM'!G1332</f>
        <v>0</v>
      </c>
      <c r="H1928" s="296">
        <f>'EVOX Top Level BOM'!H1332</f>
        <v>0</v>
      </c>
      <c r="I1928" s="294">
        <f>'EVOX Top Level BOM'!J1332</f>
        <v>0</v>
      </c>
      <c r="J1928" s="294">
        <f>'EVOX Top Level BOM'!K1332</f>
        <v>0</v>
      </c>
    </row>
    <row r="1929" spans="2:10" x14ac:dyDescent="0.25">
      <c r="B1929" s="294">
        <f>'EVOX Top Level BOM'!B1333</f>
        <v>0</v>
      </c>
      <c r="C1929" s="296">
        <f>'EVOX Top Level BOM'!C1333</f>
        <v>0</v>
      </c>
      <c r="D1929" s="296">
        <f>'EVOX Top Level BOM'!D1333</f>
        <v>0</v>
      </c>
      <c r="E1929" s="296">
        <f>'EVOX Top Level BOM'!E1333</f>
        <v>0</v>
      </c>
      <c r="F1929" s="296">
        <f>'EVOX Top Level BOM'!F1333</f>
        <v>0</v>
      </c>
      <c r="G1929" s="296">
        <f>'EVOX Top Level BOM'!G1333</f>
        <v>0</v>
      </c>
      <c r="H1929" s="296">
        <f>'EVOX Top Level BOM'!H1333</f>
        <v>0</v>
      </c>
      <c r="I1929" s="294">
        <f>'EVOX Top Level BOM'!J1333</f>
        <v>0</v>
      </c>
      <c r="J1929" s="294">
        <f>'EVOX Top Level BOM'!K1333</f>
        <v>0</v>
      </c>
    </row>
    <row r="1930" spans="2:10" x14ac:dyDescent="0.25">
      <c r="B1930" s="294">
        <f>'EVOX Top Level BOM'!B1334</f>
        <v>0</v>
      </c>
      <c r="C1930" s="296">
        <f>'EVOX Top Level BOM'!C1334</f>
        <v>0</v>
      </c>
      <c r="D1930" s="296">
        <f>'EVOX Top Level BOM'!D1334</f>
        <v>0</v>
      </c>
      <c r="E1930" s="296">
        <f>'EVOX Top Level BOM'!E1334</f>
        <v>0</v>
      </c>
      <c r="F1930" s="296">
        <f>'EVOX Top Level BOM'!F1334</f>
        <v>0</v>
      </c>
      <c r="G1930" s="296">
        <f>'EVOX Top Level BOM'!G1334</f>
        <v>0</v>
      </c>
      <c r="H1930" s="296">
        <f>'EVOX Top Level BOM'!H1334</f>
        <v>0</v>
      </c>
      <c r="I1930" s="294">
        <f>'EVOX Top Level BOM'!J1334</f>
        <v>0</v>
      </c>
      <c r="J1930" s="294">
        <f>'EVOX Top Level BOM'!K1334</f>
        <v>0</v>
      </c>
    </row>
    <row r="1931" spans="2:10" x14ac:dyDescent="0.25">
      <c r="B1931" s="294">
        <f>'EVOX Top Level BOM'!B1335</f>
        <v>0</v>
      </c>
      <c r="C1931" s="296">
        <f>'EVOX Top Level BOM'!C1335</f>
        <v>0</v>
      </c>
      <c r="D1931" s="296">
        <f>'EVOX Top Level BOM'!D1335</f>
        <v>0</v>
      </c>
      <c r="E1931" s="296">
        <f>'EVOX Top Level BOM'!E1335</f>
        <v>0</v>
      </c>
      <c r="F1931" s="296">
        <f>'EVOX Top Level BOM'!F1335</f>
        <v>0</v>
      </c>
      <c r="G1931" s="296">
        <f>'EVOX Top Level BOM'!G1335</f>
        <v>0</v>
      </c>
      <c r="H1931" s="296">
        <f>'EVOX Top Level BOM'!H1335</f>
        <v>0</v>
      </c>
      <c r="I1931" s="294">
        <f>'EVOX Top Level BOM'!J1335</f>
        <v>0</v>
      </c>
      <c r="J1931" s="294">
        <f>'EVOX Top Level BOM'!K1335</f>
        <v>0</v>
      </c>
    </row>
    <row r="1932" spans="2:10" x14ac:dyDescent="0.25">
      <c r="B1932" s="294">
        <f>'EVOX Top Level BOM'!B1336</f>
        <v>0</v>
      </c>
      <c r="C1932" s="296">
        <f>'EVOX Top Level BOM'!C1336</f>
        <v>0</v>
      </c>
      <c r="D1932" s="296">
        <f>'EVOX Top Level BOM'!D1336</f>
        <v>0</v>
      </c>
      <c r="E1932" s="296">
        <f>'EVOX Top Level BOM'!E1336</f>
        <v>0</v>
      </c>
      <c r="F1932" s="296">
        <f>'EVOX Top Level BOM'!F1336</f>
        <v>0</v>
      </c>
      <c r="G1932" s="296">
        <f>'EVOX Top Level BOM'!G1336</f>
        <v>0</v>
      </c>
      <c r="H1932" s="296">
        <f>'EVOX Top Level BOM'!H1336</f>
        <v>0</v>
      </c>
      <c r="I1932" s="294">
        <f>'EVOX Top Level BOM'!J1336</f>
        <v>0</v>
      </c>
      <c r="J1932" s="294">
        <f>'EVOX Top Level BOM'!K1336</f>
        <v>0</v>
      </c>
    </row>
    <row r="1933" spans="2:10" x14ac:dyDescent="0.25">
      <c r="B1933" s="294">
        <f>'EVOX Top Level BOM'!B1337</f>
        <v>0</v>
      </c>
      <c r="C1933" s="296">
        <f>'EVOX Top Level BOM'!C1337</f>
        <v>0</v>
      </c>
      <c r="D1933" s="296">
        <f>'EVOX Top Level BOM'!D1337</f>
        <v>0</v>
      </c>
      <c r="E1933" s="296">
        <f>'EVOX Top Level BOM'!E1337</f>
        <v>0</v>
      </c>
      <c r="F1933" s="296">
        <f>'EVOX Top Level BOM'!F1337</f>
        <v>0</v>
      </c>
      <c r="G1933" s="296">
        <f>'EVOX Top Level BOM'!G1337</f>
        <v>0</v>
      </c>
      <c r="H1933" s="296">
        <f>'EVOX Top Level BOM'!H1337</f>
        <v>0</v>
      </c>
      <c r="I1933" s="294">
        <f>'EVOX Top Level BOM'!J1337</f>
        <v>0</v>
      </c>
      <c r="J1933" s="294">
        <f>'EVOX Top Level BOM'!K1337</f>
        <v>0</v>
      </c>
    </row>
    <row r="1934" spans="2:10" x14ac:dyDescent="0.25">
      <c r="B1934" s="294">
        <f>'EVOX Top Level BOM'!B1338</f>
        <v>0</v>
      </c>
      <c r="C1934" s="296">
        <f>'EVOX Top Level BOM'!C1338</f>
        <v>0</v>
      </c>
      <c r="D1934" s="296">
        <f>'EVOX Top Level BOM'!D1338</f>
        <v>0</v>
      </c>
      <c r="E1934" s="296">
        <f>'EVOX Top Level BOM'!E1338</f>
        <v>0</v>
      </c>
      <c r="F1934" s="296">
        <f>'EVOX Top Level BOM'!F1338</f>
        <v>0</v>
      </c>
      <c r="G1934" s="296">
        <f>'EVOX Top Level BOM'!G1338</f>
        <v>0</v>
      </c>
      <c r="H1934" s="296">
        <f>'EVOX Top Level BOM'!H1338</f>
        <v>0</v>
      </c>
      <c r="I1934" s="294">
        <f>'EVOX Top Level BOM'!J1338</f>
        <v>0</v>
      </c>
      <c r="J1934" s="294">
        <f>'EVOX Top Level BOM'!K1338</f>
        <v>0</v>
      </c>
    </row>
    <row r="1935" spans="2:10" x14ac:dyDescent="0.25">
      <c r="B1935" s="294">
        <f>'EVOX Top Level BOM'!B1339</f>
        <v>0</v>
      </c>
      <c r="C1935" s="296">
        <f>'EVOX Top Level BOM'!C1339</f>
        <v>0</v>
      </c>
      <c r="D1935" s="296">
        <f>'EVOX Top Level BOM'!D1339</f>
        <v>0</v>
      </c>
      <c r="E1935" s="296">
        <f>'EVOX Top Level BOM'!E1339</f>
        <v>0</v>
      </c>
      <c r="F1935" s="296">
        <f>'EVOX Top Level BOM'!F1339</f>
        <v>0</v>
      </c>
      <c r="G1935" s="296">
        <f>'EVOX Top Level BOM'!G1339</f>
        <v>0</v>
      </c>
      <c r="H1935" s="296">
        <f>'EVOX Top Level BOM'!H1339</f>
        <v>0</v>
      </c>
      <c r="I1935" s="294">
        <f>'EVOX Top Level BOM'!J1339</f>
        <v>0</v>
      </c>
      <c r="J1935" s="294">
        <f>'EVOX Top Level BOM'!K1339</f>
        <v>0</v>
      </c>
    </row>
    <row r="1936" spans="2:10" x14ac:dyDescent="0.25">
      <c r="B1936" s="294">
        <f>'EVOX Top Level BOM'!B1340</f>
        <v>0</v>
      </c>
      <c r="C1936" s="296">
        <f>'EVOX Top Level BOM'!C1340</f>
        <v>0</v>
      </c>
      <c r="D1936" s="296">
        <f>'EVOX Top Level BOM'!D1340</f>
        <v>0</v>
      </c>
      <c r="E1936" s="296">
        <f>'EVOX Top Level BOM'!E1340</f>
        <v>0</v>
      </c>
      <c r="F1936" s="296">
        <f>'EVOX Top Level BOM'!F1340</f>
        <v>0</v>
      </c>
      <c r="G1936" s="296">
        <f>'EVOX Top Level BOM'!G1340</f>
        <v>0</v>
      </c>
      <c r="H1936" s="296">
        <f>'EVOX Top Level BOM'!H1340</f>
        <v>0</v>
      </c>
      <c r="I1936" s="294">
        <f>'EVOX Top Level BOM'!J1340</f>
        <v>0</v>
      </c>
      <c r="J1936" s="294">
        <f>'EVOX Top Level BOM'!K1340</f>
        <v>0</v>
      </c>
    </row>
    <row r="1937" spans="2:10" x14ac:dyDescent="0.25">
      <c r="B1937" s="294">
        <f>'EVOX Top Level BOM'!B1341</f>
        <v>0</v>
      </c>
      <c r="C1937" s="296">
        <f>'EVOX Top Level BOM'!C1341</f>
        <v>0</v>
      </c>
      <c r="D1937" s="296">
        <f>'EVOX Top Level BOM'!D1341</f>
        <v>0</v>
      </c>
      <c r="E1937" s="296">
        <f>'EVOX Top Level BOM'!E1341</f>
        <v>0</v>
      </c>
      <c r="F1937" s="296">
        <f>'EVOX Top Level BOM'!F1341</f>
        <v>0</v>
      </c>
      <c r="G1937" s="296">
        <f>'EVOX Top Level BOM'!G1341</f>
        <v>0</v>
      </c>
      <c r="H1937" s="296">
        <f>'EVOX Top Level BOM'!H1341</f>
        <v>0</v>
      </c>
      <c r="I1937" s="294">
        <f>'EVOX Top Level BOM'!J1341</f>
        <v>0</v>
      </c>
      <c r="J1937" s="294">
        <f>'EVOX Top Level BOM'!K1341</f>
        <v>0</v>
      </c>
    </row>
    <row r="1938" spans="2:10" x14ac:dyDescent="0.25">
      <c r="B1938" s="294">
        <f>'EVOX Top Level BOM'!B1342</f>
        <v>0</v>
      </c>
      <c r="C1938" s="296">
        <f>'EVOX Top Level BOM'!C1342</f>
        <v>0</v>
      </c>
      <c r="D1938" s="296">
        <f>'EVOX Top Level BOM'!D1342</f>
        <v>0</v>
      </c>
      <c r="E1938" s="296">
        <f>'EVOX Top Level BOM'!E1342</f>
        <v>0</v>
      </c>
      <c r="F1938" s="296">
        <f>'EVOX Top Level BOM'!F1342</f>
        <v>0</v>
      </c>
      <c r="G1938" s="296">
        <f>'EVOX Top Level BOM'!G1342</f>
        <v>0</v>
      </c>
      <c r="H1938" s="296">
        <f>'EVOX Top Level BOM'!H1342</f>
        <v>0</v>
      </c>
      <c r="I1938" s="294">
        <f>'EVOX Top Level BOM'!J1342</f>
        <v>0</v>
      </c>
      <c r="J1938" s="294">
        <f>'EVOX Top Level BOM'!K1342</f>
        <v>0</v>
      </c>
    </row>
    <row r="1939" spans="2:10" x14ac:dyDescent="0.25">
      <c r="B1939" s="294">
        <f>'EVOX Top Level BOM'!B1343</f>
        <v>0</v>
      </c>
      <c r="C1939" s="296">
        <f>'EVOX Top Level BOM'!C1343</f>
        <v>0</v>
      </c>
      <c r="D1939" s="296">
        <f>'EVOX Top Level BOM'!D1343</f>
        <v>0</v>
      </c>
      <c r="E1939" s="296">
        <f>'EVOX Top Level BOM'!E1343</f>
        <v>0</v>
      </c>
      <c r="F1939" s="296">
        <f>'EVOX Top Level BOM'!F1343</f>
        <v>0</v>
      </c>
      <c r="G1939" s="296">
        <f>'EVOX Top Level BOM'!G1343</f>
        <v>0</v>
      </c>
      <c r="H1939" s="296">
        <f>'EVOX Top Level BOM'!H1343</f>
        <v>0</v>
      </c>
      <c r="I1939" s="294">
        <f>'EVOX Top Level BOM'!J1343</f>
        <v>0</v>
      </c>
      <c r="J1939" s="294">
        <f>'EVOX Top Level BOM'!K1343</f>
        <v>0</v>
      </c>
    </row>
    <row r="1940" spans="2:10" x14ac:dyDescent="0.25">
      <c r="B1940" s="294">
        <f>'EVOX Top Level BOM'!B1344</f>
        <v>0</v>
      </c>
      <c r="C1940" s="296">
        <f>'EVOX Top Level BOM'!C1344</f>
        <v>0</v>
      </c>
      <c r="D1940" s="296">
        <f>'EVOX Top Level BOM'!D1344</f>
        <v>0</v>
      </c>
      <c r="E1940" s="296">
        <f>'EVOX Top Level BOM'!E1344</f>
        <v>0</v>
      </c>
      <c r="F1940" s="296">
        <f>'EVOX Top Level BOM'!F1344</f>
        <v>0</v>
      </c>
      <c r="G1940" s="296">
        <f>'EVOX Top Level BOM'!G1344</f>
        <v>0</v>
      </c>
      <c r="H1940" s="296">
        <f>'EVOX Top Level BOM'!H1344</f>
        <v>0</v>
      </c>
      <c r="I1940" s="294">
        <f>'EVOX Top Level BOM'!J1344</f>
        <v>0</v>
      </c>
      <c r="J1940" s="294">
        <f>'EVOX Top Level BOM'!K1344</f>
        <v>0</v>
      </c>
    </row>
    <row r="1941" spans="2:10" x14ac:dyDescent="0.25">
      <c r="B1941" s="294">
        <f>'EVOX Top Level BOM'!B1345</f>
        <v>0</v>
      </c>
      <c r="C1941" s="296">
        <f>'EVOX Top Level BOM'!C1345</f>
        <v>0</v>
      </c>
      <c r="D1941" s="296">
        <f>'EVOX Top Level BOM'!D1345</f>
        <v>0</v>
      </c>
      <c r="E1941" s="296">
        <f>'EVOX Top Level BOM'!E1345</f>
        <v>0</v>
      </c>
      <c r="F1941" s="296">
        <f>'EVOX Top Level BOM'!F1345</f>
        <v>0</v>
      </c>
      <c r="G1941" s="296">
        <f>'EVOX Top Level BOM'!G1345</f>
        <v>0</v>
      </c>
      <c r="H1941" s="296">
        <f>'EVOX Top Level BOM'!H1345</f>
        <v>0</v>
      </c>
      <c r="I1941" s="294">
        <f>'EVOX Top Level BOM'!J1345</f>
        <v>0</v>
      </c>
      <c r="J1941" s="294">
        <f>'EVOX Top Level BOM'!K1345</f>
        <v>0</v>
      </c>
    </row>
    <row r="1942" spans="2:10" x14ac:dyDescent="0.25">
      <c r="B1942" s="294">
        <f>'EVOX Top Level BOM'!B1346</f>
        <v>0</v>
      </c>
      <c r="C1942" s="296">
        <f>'EVOX Top Level BOM'!C1346</f>
        <v>0</v>
      </c>
      <c r="D1942" s="296">
        <f>'EVOX Top Level BOM'!D1346</f>
        <v>0</v>
      </c>
      <c r="E1942" s="296">
        <f>'EVOX Top Level BOM'!E1346</f>
        <v>0</v>
      </c>
      <c r="F1942" s="296">
        <f>'EVOX Top Level BOM'!F1346</f>
        <v>0</v>
      </c>
      <c r="G1942" s="296">
        <f>'EVOX Top Level BOM'!G1346</f>
        <v>0</v>
      </c>
      <c r="H1942" s="296">
        <f>'EVOX Top Level BOM'!H1346</f>
        <v>0</v>
      </c>
      <c r="I1942" s="294">
        <f>'EVOX Top Level BOM'!J1346</f>
        <v>0</v>
      </c>
      <c r="J1942" s="294">
        <f>'EVOX Top Level BOM'!K1346</f>
        <v>0</v>
      </c>
    </row>
    <row r="1943" spans="2:10" x14ac:dyDescent="0.25">
      <c r="B1943" s="294">
        <f>'EVOX Top Level BOM'!B1347</f>
        <v>0</v>
      </c>
      <c r="C1943" s="296">
        <f>'EVOX Top Level BOM'!C1347</f>
        <v>0</v>
      </c>
      <c r="D1943" s="296">
        <f>'EVOX Top Level BOM'!D1347</f>
        <v>0</v>
      </c>
      <c r="E1943" s="296">
        <f>'EVOX Top Level BOM'!E1347</f>
        <v>0</v>
      </c>
      <c r="F1943" s="296">
        <f>'EVOX Top Level BOM'!F1347</f>
        <v>0</v>
      </c>
      <c r="G1943" s="296">
        <f>'EVOX Top Level BOM'!G1347</f>
        <v>0</v>
      </c>
      <c r="H1943" s="296">
        <f>'EVOX Top Level BOM'!H1347</f>
        <v>0</v>
      </c>
      <c r="I1943" s="294">
        <f>'EVOX Top Level BOM'!J1347</f>
        <v>0</v>
      </c>
      <c r="J1943" s="294">
        <f>'EVOX Top Level BOM'!K1347</f>
        <v>0</v>
      </c>
    </row>
    <row r="1944" spans="2:10" x14ac:dyDescent="0.25">
      <c r="B1944" s="294">
        <f>'EVOX Top Level BOM'!B1348</f>
        <v>0</v>
      </c>
      <c r="C1944" s="296">
        <f>'EVOX Top Level BOM'!C1348</f>
        <v>0</v>
      </c>
      <c r="D1944" s="296">
        <f>'EVOX Top Level BOM'!D1348</f>
        <v>0</v>
      </c>
      <c r="E1944" s="296">
        <f>'EVOX Top Level BOM'!E1348</f>
        <v>0</v>
      </c>
      <c r="F1944" s="296">
        <f>'EVOX Top Level BOM'!F1348</f>
        <v>0</v>
      </c>
      <c r="G1944" s="296">
        <f>'EVOX Top Level BOM'!G1348</f>
        <v>0</v>
      </c>
      <c r="H1944" s="296">
        <f>'EVOX Top Level BOM'!H1348</f>
        <v>0</v>
      </c>
      <c r="I1944" s="294">
        <f>'EVOX Top Level BOM'!J1348</f>
        <v>0</v>
      </c>
      <c r="J1944" s="294">
        <f>'EVOX Top Level BOM'!K1348</f>
        <v>0</v>
      </c>
    </row>
    <row r="1945" spans="2:10" x14ac:dyDescent="0.25">
      <c r="B1945" s="294">
        <f>'EVOX Top Level BOM'!B1349</f>
        <v>0</v>
      </c>
      <c r="C1945" s="296">
        <f>'EVOX Top Level BOM'!C1349</f>
        <v>0</v>
      </c>
      <c r="D1945" s="296">
        <f>'EVOX Top Level BOM'!D1349</f>
        <v>0</v>
      </c>
      <c r="E1945" s="296">
        <f>'EVOX Top Level BOM'!E1349</f>
        <v>0</v>
      </c>
      <c r="F1945" s="296">
        <f>'EVOX Top Level BOM'!F1349</f>
        <v>0</v>
      </c>
      <c r="G1945" s="296">
        <f>'EVOX Top Level BOM'!G1349</f>
        <v>0</v>
      </c>
      <c r="H1945" s="296">
        <f>'EVOX Top Level BOM'!H1349</f>
        <v>0</v>
      </c>
      <c r="I1945" s="294">
        <f>'EVOX Top Level BOM'!J1349</f>
        <v>0</v>
      </c>
      <c r="J1945" s="294">
        <f>'EVOX Top Level BOM'!K1349</f>
        <v>0</v>
      </c>
    </row>
    <row r="1946" spans="2:10" x14ac:dyDescent="0.25">
      <c r="B1946" s="294">
        <f>'EVOX Top Level BOM'!B1350</f>
        <v>0</v>
      </c>
      <c r="C1946" s="296">
        <f>'EVOX Top Level BOM'!C1350</f>
        <v>0</v>
      </c>
      <c r="D1946" s="296">
        <f>'EVOX Top Level BOM'!D1350</f>
        <v>0</v>
      </c>
      <c r="E1946" s="296">
        <f>'EVOX Top Level BOM'!E1350</f>
        <v>0</v>
      </c>
      <c r="F1946" s="296">
        <f>'EVOX Top Level BOM'!F1350</f>
        <v>0</v>
      </c>
      <c r="G1946" s="296">
        <f>'EVOX Top Level BOM'!G1350</f>
        <v>0</v>
      </c>
      <c r="H1946" s="296">
        <f>'EVOX Top Level BOM'!H1350</f>
        <v>0</v>
      </c>
      <c r="I1946" s="294">
        <f>'EVOX Top Level BOM'!J1350</f>
        <v>0</v>
      </c>
      <c r="J1946" s="294">
        <f>'EVOX Top Level BOM'!K1350</f>
        <v>0</v>
      </c>
    </row>
    <row r="1947" spans="2:10" x14ac:dyDescent="0.25">
      <c r="B1947" s="294">
        <f>'EVOX Top Level BOM'!B1351</f>
        <v>0</v>
      </c>
      <c r="C1947" s="296">
        <f>'EVOX Top Level BOM'!C1351</f>
        <v>0</v>
      </c>
      <c r="D1947" s="296">
        <f>'EVOX Top Level BOM'!D1351</f>
        <v>0</v>
      </c>
      <c r="E1947" s="296">
        <f>'EVOX Top Level BOM'!E1351</f>
        <v>0</v>
      </c>
      <c r="F1947" s="296">
        <f>'EVOX Top Level BOM'!F1351</f>
        <v>0</v>
      </c>
      <c r="G1947" s="296">
        <f>'EVOX Top Level BOM'!G1351</f>
        <v>0</v>
      </c>
      <c r="H1947" s="296">
        <f>'EVOX Top Level BOM'!H1351</f>
        <v>0</v>
      </c>
      <c r="I1947" s="294">
        <f>'EVOX Top Level BOM'!J1351</f>
        <v>0</v>
      </c>
      <c r="J1947" s="294">
        <f>'EVOX Top Level BOM'!K1351</f>
        <v>0</v>
      </c>
    </row>
    <row r="1948" spans="2:10" x14ac:dyDescent="0.25">
      <c r="B1948" s="294">
        <f>'EVOX Top Level BOM'!B1352</f>
        <v>0</v>
      </c>
      <c r="C1948" s="296">
        <f>'EVOX Top Level BOM'!C1352</f>
        <v>0</v>
      </c>
      <c r="D1948" s="296">
        <f>'EVOX Top Level BOM'!D1352</f>
        <v>0</v>
      </c>
      <c r="E1948" s="296">
        <f>'EVOX Top Level BOM'!E1352</f>
        <v>0</v>
      </c>
      <c r="F1948" s="296">
        <f>'EVOX Top Level BOM'!F1352</f>
        <v>0</v>
      </c>
      <c r="G1948" s="296">
        <f>'EVOX Top Level BOM'!G1352</f>
        <v>0</v>
      </c>
      <c r="H1948" s="296">
        <f>'EVOX Top Level BOM'!H1352</f>
        <v>0</v>
      </c>
      <c r="I1948" s="294">
        <f>'EVOX Top Level BOM'!J1352</f>
        <v>0</v>
      </c>
      <c r="J1948" s="294">
        <f>'EVOX Top Level BOM'!K1352</f>
        <v>0</v>
      </c>
    </row>
    <row r="1949" spans="2:10" x14ac:dyDescent="0.25">
      <c r="B1949" s="294">
        <f>'EVOX Top Level BOM'!B1353</f>
        <v>0</v>
      </c>
      <c r="C1949" s="296">
        <f>'EVOX Top Level BOM'!C1353</f>
        <v>0</v>
      </c>
      <c r="D1949" s="296">
        <f>'EVOX Top Level BOM'!D1353</f>
        <v>0</v>
      </c>
      <c r="E1949" s="296">
        <f>'EVOX Top Level BOM'!E1353</f>
        <v>0</v>
      </c>
      <c r="F1949" s="296">
        <f>'EVOX Top Level BOM'!F1353</f>
        <v>0</v>
      </c>
      <c r="G1949" s="296">
        <f>'EVOX Top Level BOM'!G1353</f>
        <v>0</v>
      </c>
      <c r="H1949" s="296">
        <f>'EVOX Top Level BOM'!H1353</f>
        <v>0</v>
      </c>
      <c r="I1949" s="294">
        <f>'EVOX Top Level BOM'!J1353</f>
        <v>0</v>
      </c>
      <c r="J1949" s="294">
        <f>'EVOX Top Level BOM'!K1353</f>
        <v>0</v>
      </c>
    </row>
    <row r="1950" spans="2:10" x14ac:dyDescent="0.25">
      <c r="B1950" s="294">
        <f>'EVOX Top Level BOM'!B1354</f>
        <v>0</v>
      </c>
      <c r="C1950" s="296">
        <f>'EVOX Top Level BOM'!C1354</f>
        <v>0</v>
      </c>
      <c r="D1950" s="296">
        <f>'EVOX Top Level BOM'!D1354</f>
        <v>0</v>
      </c>
      <c r="E1950" s="296">
        <f>'EVOX Top Level BOM'!E1354</f>
        <v>0</v>
      </c>
      <c r="F1950" s="296">
        <f>'EVOX Top Level BOM'!F1354</f>
        <v>0</v>
      </c>
      <c r="G1950" s="296">
        <f>'EVOX Top Level BOM'!G1354</f>
        <v>0</v>
      </c>
      <c r="H1950" s="296">
        <f>'EVOX Top Level BOM'!H1354</f>
        <v>0</v>
      </c>
      <c r="I1950" s="294">
        <f>'EVOX Top Level BOM'!J1354</f>
        <v>0</v>
      </c>
      <c r="J1950" s="294">
        <f>'EVOX Top Level BOM'!K1354</f>
        <v>0</v>
      </c>
    </row>
    <row r="1951" spans="2:10" x14ac:dyDescent="0.25">
      <c r="B1951" s="294">
        <f>'EVOX Top Level BOM'!B1355</f>
        <v>0</v>
      </c>
      <c r="C1951" s="296">
        <f>'EVOX Top Level BOM'!C1355</f>
        <v>0</v>
      </c>
      <c r="D1951" s="296">
        <f>'EVOX Top Level BOM'!D1355</f>
        <v>0</v>
      </c>
      <c r="E1951" s="296">
        <f>'EVOX Top Level BOM'!E1355</f>
        <v>0</v>
      </c>
      <c r="F1951" s="296">
        <f>'EVOX Top Level BOM'!F1355</f>
        <v>0</v>
      </c>
      <c r="G1951" s="296">
        <f>'EVOX Top Level BOM'!G1355</f>
        <v>0</v>
      </c>
      <c r="H1951" s="296">
        <f>'EVOX Top Level BOM'!H1355</f>
        <v>0</v>
      </c>
      <c r="I1951" s="294">
        <f>'EVOX Top Level BOM'!J1355</f>
        <v>0</v>
      </c>
      <c r="J1951" s="294">
        <f>'EVOX Top Level BOM'!K1355</f>
        <v>0</v>
      </c>
    </row>
    <row r="1952" spans="2:10" x14ac:dyDescent="0.25">
      <c r="B1952" s="294">
        <f>'EVOX Top Level BOM'!B1356</f>
        <v>0</v>
      </c>
      <c r="C1952" s="296">
        <f>'EVOX Top Level BOM'!C1356</f>
        <v>0</v>
      </c>
      <c r="D1952" s="296">
        <f>'EVOX Top Level BOM'!D1356</f>
        <v>0</v>
      </c>
      <c r="E1952" s="296">
        <f>'EVOX Top Level BOM'!E1356</f>
        <v>0</v>
      </c>
      <c r="F1952" s="296">
        <f>'EVOX Top Level BOM'!F1356</f>
        <v>0</v>
      </c>
      <c r="G1952" s="296">
        <f>'EVOX Top Level BOM'!G1356</f>
        <v>0</v>
      </c>
      <c r="H1952" s="296">
        <f>'EVOX Top Level BOM'!H1356</f>
        <v>0</v>
      </c>
      <c r="I1952" s="294">
        <f>'EVOX Top Level BOM'!J1356</f>
        <v>0</v>
      </c>
      <c r="J1952" s="294">
        <f>'EVOX Top Level BOM'!K1356</f>
        <v>0</v>
      </c>
    </row>
    <row r="1953" spans="2:10" x14ac:dyDescent="0.25">
      <c r="B1953" s="294">
        <f>'EVOX Top Level BOM'!B1357</f>
        <v>0</v>
      </c>
      <c r="C1953" s="296">
        <f>'EVOX Top Level BOM'!C1357</f>
        <v>0</v>
      </c>
      <c r="D1953" s="296">
        <f>'EVOX Top Level BOM'!D1357</f>
        <v>0</v>
      </c>
      <c r="E1953" s="296">
        <f>'EVOX Top Level BOM'!E1357</f>
        <v>0</v>
      </c>
      <c r="F1953" s="296">
        <f>'EVOX Top Level BOM'!F1357</f>
        <v>0</v>
      </c>
      <c r="G1953" s="296">
        <f>'EVOX Top Level BOM'!G1357</f>
        <v>0</v>
      </c>
      <c r="H1953" s="296">
        <f>'EVOX Top Level BOM'!H1357</f>
        <v>0</v>
      </c>
      <c r="I1953" s="294">
        <f>'EVOX Top Level BOM'!J1357</f>
        <v>0</v>
      </c>
      <c r="J1953" s="294">
        <f>'EVOX Top Level BOM'!K1357</f>
        <v>0</v>
      </c>
    </row>
    <row r="1954" spans="2:10" x14ac:dyDescent="0.25">
      <c r="B1954" s="294">
        <f>'EVOX Top Level BOM'!B1358</f>
        <v>0</v>
      </c>
      <c r="C1954" s="296">
        <f>'EVOX Top Level BOM'!C1358</f>
        <v>0</v>
      </c>
      <c r="D1954" s="296">
        <f>'EVOX Top Level BOM'!D1358</f>
        <v>0</v>
      </c>
      <c r="E1954" s="296">
        <f>'EVOX Top Level BOM'!E1358</f>
        <v>0</v>
      </c>
      <c r="F1954" s="296">
        <f>'EVOX Top Level BOM'!F1358</f>
        <v>0</v>
      </c>
      <c r="G1954" s="296">
        <f>'EVOX Top Level BOM'!G1358</f>
        <v>0</v>
      </c>
      <c r="H1954" s="296">
        <f>'EVOX Top Level BOM'!H1358</f>
        <v>0</v>
      </c>
      <c r="I1954" s="294">
        <f>'EVOX Top Level BOM'!J1358</f>
        <v>0</v>
      </c>
      <c r="J1954" s="294">
        <f>'EVOX Top Level BOM'!K1358</f>
        <v>0</v>
      </c>
    </row>
    <row r="1955" spans="2:10" x14ac:dyDescent="0.25">
      <c r="B1955" s="294">
        <f>'EVOX Top Level BOM'!B1359</f>
        <v>0</v>
      </c>
      <c r="C1955" s="296">
        <f>'EVOX Top Level BOM'!C1359</f>
        <v>0</v>
      </c>
      <c r="D1955" s="296">
        <f>'EVOX Top Level BOM'!D1359</f>
        <v>0</v>
      </c>
      <c r="E1955" s="296">
        <f>'EVOX Top Level BOM'!E1359</f>
        <v>0</v>
      </c>
      <c r="F1955" s="296">
        <f>'EVOX Top Level BOM'!F1359</f>
        <v>0</v>
      </c>
      <c r="G1955" s="296">
        <f>'EVOX Top Level BOM'!G1359</f>
        <v>0</v>
      </c>
      <c r="H1955" s="296">
        <f>'EVOX Top Level BOM'!H1359</f>
        <v>0</v>
      </c>
      <c r="I1955" s="294">
        <f>'EVOX Top Level BOM'!J1359</f>
        <v>0</v>
      </c>
      <c r="J1955" s="294">
        <f>'EVOX Top Level BOM'!K1359</f>
        <v>0</v>
      </c>
    </row>
    <row r="1956" spans="2:10" x14ac:dyDescent="0.25">
      <c r="B1956" s="294">
        <f>'EVOX Top Level BOM'!B1360</f>
        <v>0</v>
      </c>
      <c r="C1956" s="296">
        <f>'EVOX Top Level BOM'!C1360</f>
        <v>0</v>
      </c>
      <c r="D1956" s="296">
        <f>'EVOX Top Level BOM'!D1360</f>
        <v>0</v>
      </c>
      <c r="E1956" s="296">
        <f>'EVOX Top Level BOM'!E1360</f>
        <v>0</v>
      </c>
      <c r="F1956" s="296">
        <f>'EVOX Top Level BOM'!F1360</f>
        <v>0</v>
      </c>
      <c r="G1956" s="296">
        <f>'EVOX Top Level BOM'!G1360</f>
        <v>0</v>
      </c>
      <c r="H1956" s="296">
        <f>'EVOX Top Level BOM'!H1360</f>
        <v>0</v>
      </c>
      <c r="I1956" s="294">
        <f>'EVOX Top Level BOM'!J1360</f>
        <v>0</v>
      </c>
      <c r="J1956" s="294">
        <f>'EVOX Top Level BOM'!K1360</f>
        <v>0</v>
      </c>
    </row>
    <row r="1957" spans="2:10" x14ac:dyDescent="0.25">
      <c r="B1957" s="294">
        <f>'EVOX Top Level BOM'!B1361</f>
        <v>0</v>
      </c>
      <c r="C1957" s="296">
        <f>'EVOX Top Level BOM'!C1361</f>
        <v>0</v>
      </c>
      <c r="D1957" s="296">
        <f>'EVOX Top Level BOM'!D1361</f>
        <v>0</v>
      </c>
      <c r="E1957" s="296">
        <f>'EVOX Top Level BOM'!E1361</f>
        <v>0</v>
      </c>
      <c r="F1957" s="296">
        <f>'EVOX Top Level BOM'!F1361</f>
        <v>0</v>
      </c>
      <c r="G1957" s="296">
        <f>'EVOX Top Level BOM'!G1361</f>
        <v>0</v>
      </c>
      <c r="H1957" s="296">
        <f>'EVOX Top Level BOM'!H1361</f>
        <v>0</v>
      </c>
      <c r="I1957" s="294">
        <f>'EVOX Top Level BOM'!J1361</f>
        <v>0</v>
      </c>
      <c r="J1957" s="294">
        <f>'EVOX Top Level BOM'!K1361</f>
        <v>0</v>
      </c>
    </row>
    <row r="1958" spans="2:10" x14ac:dyDescent="0.25">
      <c r="B1958" s="294">
        <f>'EVOX Top Level BOM'!B1362</f>
        <v>0</v>
      </c>
      <c r="C1958" s="296">
        <f>'EVOX Top Level BOM'!C1362</f>
        <v>0</v>
      </c>
      <c r="D1958" s="296">
        <f>'EVOX Top Level BOM'!D1362</f>
        <v>0</v>
      </c>
      <c r="E1958" s="296">
        <f>'EVOX Top Level BOM'!E1362</f>
        <v>0</v>
      </c>
      <c r="F1958" s="296">
        <f>'EVOX Top Level BOM'!F1362</f>
        <v>0</v>
      </c>
      <c r="G1958" s="296">
        <f>'EVOX Top Level BOM'!G1362</f>
        <v>0</v>
      </c>
      <c r="H1958" s="296">
        <f>'EVOX Top Level BOM'!H1362</f>
        <v>0</v>
      </c>
      <c r="I1958" s="294">
        <f>'EVOX Top Level BOM'!J1362</f>
        <v>0</v>
      </c>
      <c r="J1958" s="294">
        <f>'EVOX Top Level BOM'!K1362</f>
        <v>0</v>
      </c>
    </row>
    <row r="1959" spans="2:10" x14ac:dyDescent="0.25">
      <c r="B1959" s="294">
        <f>'EVOX Top Level BOM'!B1363</f>
        <v>0</v>
      </c>
      <c r="C1959" s="296">
        <f>'EVOX Top Level BOM'!C1363</f>
        <v>0</v>
      </c>
      <c r="D1959" s="296">
        <f>'EVOX Top Level BOM'!D1363</f>
        <v>0</v>
      </c>
      <c r="E1959" s="296">
        <f>'EVOX Top Level BOM'!E1363</f>
        <v>0</v>
      </c>
      <c r="F1959" s="296">
        <f>'EVOX Top Level BOM'!F1363</f>
        <v>0</v>
      </c>
      <c r="G1959" s="296">
        <f>'EVOX Top Level BOM'!G1363</f>
        <v>0</v>
      </c>
      <c r="H1959" s="296">
        <f>'EVOX Top Level BOM'!H1363</f>
        <v>0</v>
      </c>
      <c r="I1959" s="294">
        <f>'EVOX Top Level BOM'!J1363</f>
        <v>0</v>
      </c>
      <c r="J1959" s="294">
        <f>'EVOX Top Level BOM'!K1363</f>
        <v>0</v>
      </c>
    </row>
    <row r="1960" spans="2:10" x14ac:dyDescent="0.25">
      <c r="B1960" s="294">
        <f>'EVOX Top Level BOM'!B1364</f>
        <v>0</v>
      </c>
      <c r="C1960" s="296">
        <f>'EVOX Top Level BOM'!C1364</f>
        <v>0</v>
      </c>
      <c r="D1960" s="296">
        <f>'EVOX Top Level BOM'!D1364</f>
        <v>0</v>
      </c>
      <c r="E1960" s="296">
        <f>'EVOX Top Level BOM'!E1364</f>
        <v>0</v>
      </c>
      <c r="F1960" s="296">
        <f>'EVOX Top Level BOM'!F1364</f>
        <v>0</v>
      </c>
      <c r="G1960" s="296">
        <f>'EVOX Top Level BOM'!G1364</f>
        <v>0</v>
      </c>
      <c r="H1960" s="296">
        <f>'EVOX Top Level BOM'!H1364</f>
        <v>0</v>
      </c>
      <c r="I1960" s="294">
        <f>'EVOX Top Level BOM'!J1364</f>
        <v>0</v>
      </c>
      <c r="J1960" s="294">
        <f>'EVOX Top Level BOM'!K1364</f>
        <v>0</v>
      </c>
    </row>
    <row r="1961" spans="2:10" x14ac:dyDescent="0.25">
      <c r="B1961" s="294">
        <f>'EVOX Top Level BOM'!B1365</f>
        <v>0</v>
      </c>
      <c r="C1961" s="296">
        <f>'EVOX Top Level BOM'!C1365</f>
        <v>0</v>
      </c>
      <c r="D1961" s="296">
        <f>'EVOX Top Level BOM'!D1365</f>
        <v>0</v>
      </c>
      <c r="E1961" s="296">
        <f>'EVOX Top Level BOM'!E1365</f>
        <v>0</v>
      </c>
      <c r="F1961" s="296">
        <f>'EVOX Top Level BOM'!F1365</f>
        <v>0</v>
      </c>
      <c r="G1961" s="296">
        <f>'EVOX Top Level BOM'!G1365</f>
        <v>0</v>
      </c>
      <c r="H1961" s="296">
        <f>'EVOX Top Level BOM'!H1365</f>
        <v>0</v>
      </c>
      <c r="I1961" s="294">
        <f>'EVOX Top Level BOM'!J1365</f>
        <v>0</v>
      </c>
      <c r="J1961" s="294">
        <f>'EVOX Top Level BOM'!K1365</f>
        <v>0</v>
      </c>
    </row>
    <row r="1962" spans="2:10" x14ac:dyDescent="0.25">
      <c r="B1962" s="294">
        <f>'EVOX Top Level BOM'!B1366</f>
        <v>0</v>
      </c>
      <c r="C1962" s="296">
        <f>'EVOX Top Level BOM'!C1366</f>
        <v>0</v>
      </c>
      <c r="D1962" s="296">
        <f>'EVOX Top Level BOM'!D1366</f>
        <v>0</v>
      </c>
      <c r="E1962" s="296">
        <f>'EVOX Top Level BOM'!E1366</f>
        <v>0</v>
      </c>
      <c r="F1962" s="296">
        <f>'EVOX Top Level BOM'!F1366</f>
        <v>0</v>
      </c>
      <c r="G1962" s="296">
        <f>'EVOX Top Level BOM'!G1366</f>
        <v>0</v>
      </c>
      <c r="H1962" s="296">
        <f>'EVOX Top Level BOM'!H1366</f>
        <v>0</v>
      </c>
      <c r="I1962" s="294">
        <f>'EVOX Top Level BOM'!J1366</f>
        <v>0</v>
      </c>
      <c r="J1962" s="294">
        <f>'EVOX Top Level BOM'!K1366</f>
        <v>0</v>
      </c>
    </row>
    <row r="1963" spans="2:10" x14ac:dyDescent="0.25">
      <c r="B1963" s="294">
        <f>'EVOX Top Level BOM'!B1367</f>
        <v>0</v>
      </c>
      <c r="C1963" s="296">
        <f>'EVOX Top Level BOM'!C1367</f>
        <v>0</v>
      </c>
      <c r="D1963" s="296">
        <f>'EVOX Top Level BOM'!D1367</f>
        <v>0</v>
      </c>
      <c r="E1963" s="296">
        <f>'EVOX Top Level BOM'!E1367</f>
        <v>0</v>
      </c>
      <c r="F1963" s="296">
        <f>'EVOX Top Level BOM'!F1367</f>
        <v>0</v>
      </c>
      <c r="G1963" s="296">
        <f>'EVOX Top Level BOM'!G1367</f>
        <v>0</v>
      </c>
      <c r="H1963" s="296">
        <f>'EVOX Top Level BOM'!H1367</f>
        <v>0</v>
      </c>
      <c r="I1963" s="294">
        <f>'EVOX Top Level BOM'!J1367</f>
        <v>0</v>
      </c>
      <c r="J1963" s="294">
        <f>'EVOX Top Level BOM'!K1367</f>
        <v>0</v>
      </c>
    </row>
    <row r="1964" spans="2:10" x14ac:dyDescent="0.25">
      <c r="B1964" s="294">
        <f>'EVOX Top Level BOM'!B1368</f>
        <v>0</v>
      </c>
      <c r="C1964" s="296">
        <f>'EVOX Top Level BOM'!C1368</f>
        <v>0</v>
      </c>
      <c r="D1964" s="296">
        <f>'EVOX Top Level BOM'!D1368</f>
        <v>0</v>
      </c>
      <c r="E1964" s="296">
        <f>'EVOX Top Level BOM'!E1368</f>
        <v>0</v>
      </c>
      <c r="F1964" s="296">
        <f>'EVOX Top Level BOM'!F1368</f>
        <v>0</v>
      </c>
      <c r="G1964" s="296">
        <f>'EVOX Top Level BOM'!G1368</f>
        <v>0</v>
      </c>
      <c r="H1964" s="296">
        <f>'EVOX Top Level BOM'!H1368</f>
        <v>0</v>
      </c>
      <c r="I1964" s="294">
        <f>'EVOX Top Level BOM'!J1368</f>
        <v>0</v>
      </c>
      <c r="J1964" s="294">
        <f>'EVOX Top Level BOM'!K1368</f>
        <v>0</v>
      </c>
    </row>
    <row r="1965" spans="2:10" x14ac:dyDescent="0.25">
      <c r="B1965" s="294">
        <f>'EVOX Top Level BOM'!B1369</f>
        <v>0</v>
      </c>
      <c r="C1965" s="296">
        <f>'EVOX Top Level BOM'!C1369</f>
        <v>0</v>
      </c>
      <c r="D1965" s="296">
        <f>'EVOX Top Level BOM'!D1369</f>
        <v>0</v>
      </c>
      <c r="E1965" s="296">
        <f>'EVOX Top Level BOM'!E1369</f>
        <v>0</v>
      </c>
      <c r="F1965" s="296">
        <f>'EVOX Top Level BOM'!F1369</f>
        <v>0</v>
      </c>
      <c r="G1965" s="296">
        <f>'EVOX Top Level BOM'!G1369</f>
        <v>0</v>
      </c>
      <c r="H1965" s="296">
        <f>'EVOX Top Level BOM'!H1369</f>
        <v>0</v>
      </c>
      <c r="I1965" s="294">
        <f>'EVOX Top Level BOM'!J1369</f>
        <v>0</v>
      </c>
      <c r="J1965" s="294">
        <f>'EVOX Top Level BOM'!K1369</f>
        <v>0</v>
      </c>
    </row>
    <row r="1966" spans="2:10" x14ac:dyDescent="0.25">
      <c r="B1966" s="294">
        <f>'EVOX Top Level BOM'!B1370</f>
        <v>0</v>
      </c>
      <c r="C1966" s="296">
        <f>'EVOX Top Level BOM'!C1370</f>
        <v>0</v>
      </c>
      <c r="D1966" s="296">
        <f>'EVOX Top Level BOM'!D1370</f>
        <v>0</v>
      </c>
      <c r="E1966" s="296">
        <f>'EVOX Top Level BOM'!E1370</f>
        <v>0</v>
      </c>
      <c r="F1966" s="296">
        <f>'EVOX Top Level BOM'!F1370</f>
        <v>0</v>
      </c>
      <c r="G1966" s="296">
        <f>'EVOX Top Level BOM'!G1370</f>
        <v>0</v>
      </c>
      <c r="H1966" s="296">
        <f>'EVOX Top Level BOM'!H1370</f>
        <v>0</v>
      </c>
      <c r="I1966" s="294">
        <f>'EVOX Top Level BOM'!J1370</f>
        <v>0</v>
      </c>
      <c r="J1966" s="294">
        <f>'EVOX Top Level BOM'!K1370</f>
        <v>0</v>
      </c>
    </row>
    <row r="1967" spans="2:10" x14ac:dyDescent="0.25">
      <c r="B1967" s="294">
        <f>'EVOX Top Level BOM'!B1371</f>
        <v>0</v>
      </c>
      <c r="C1967" s="296">
        <f>'EVOX Top Level BOM'!C1371</f>
        <v>0</v>
      </c>
      <c r="D1967" s="296">
        <f>'EVOX Top Level BOM'!D1371</f>
        <v>0</v>
      </c>
      <c r="E1967" s="296">
        <f>'EVOX Top Level BOM'!E1371</f>
        <v>0</v>
      </c>
      <c r="F1967" s="296">
        <f>'EVOX Top Level BOM'!F1371</f>
        <v>0</v>
      </c>
      <c r="G1967" s="296">
        <f>'EVOX Top Level BOM'!G1371</f>
        <v>0</v>
      </c>
      <c r="H1967" s="296">
        <f>'EVOX Top Level BOM'!H1371</f>
        <v>0</v>
      </c>
      <c r="I1967" s="294">
        <f>'EVOX Top Level BOM'!J1371</f>
        <v>0</v>
      </c>
      <c r="J1967" s="294">
        <f>'EVOX Top Level BOM'!K1371</f>
        <v>0</v>
      </c>
    </row>
    <row r="1968" spans="2:10" x14ac:dyDescent="0.25">
      <c r="B1968" s="294">
        <f>'EVOX Top Level BOM'!B1372</f>
        <v>0</v>
      </c>
      <c r="C1968" s="296">
        <f>'EVOX Top Level BOM'!C1372</f>
        <v>0</v>
      </c>
      <c r="D1968" s="296">
        <f>'EVOX Top Level BOM'!D1372</f>
        <v>0</v>
      </c>
      <c r="E1968" s="296">
        <f>'EVOX Top Level BOM'!E1372</f>
        <v>0</v>
      </c>
      <c r="F1968" s="296">
        <f>'EVOX Top Level BOM'!F1372</f>
        <v>0</v>
      </c>
      <c r="G1968" s="296">
        <f>'EVOX Top Level BOM'!G1372</f>
        <v>0</v>
      </c>
      <c r="H1968" s="296">
        <f>'EVOX Top Level BOM'!H1372</f>
        <v>0</v>
      </c>
      <c r="I1968" s="294">
        <f>'EVOX Top Level BOM'!J1372</f>
        <v>0</v>
      </c>
      <c r="J1968" s="294">
        <f>'EVOX Top Level BOM'!K1372</f>
        <v>0</v>
      </c>
    </row>
    <row r="1969" spans="2:10" x14ac:dyDescent="0.25">
      <c r="B1969" s="294">
        <f>'EVOX Top Level BOM'!B1373</f>
        <v>0</v>
      </c>
      <c r="C1969" s="296">
        <f>'EVOX Top Level BOM'!C1373</f>
        <v>0</v>
      </c>
      <c r="D1969" s="296">
        <f>'EVOX Top Level BOM'!D1373</f>
        <v>0</v>
      </c>
      <c r="E1969" s="296">
        <f>'EVOX Top Level BOM'!E1373</f>
        <v>0</v>
      </c>
      <c r="F1969" s="296">
        <f>'EVOX Top Level BOM'!F1373</f>
        <v>0</v>
      </c>
      <c r="G1969" s="296">
        <f>'EVOX Top Level BOM'!G1373</f>
        <v>0</v>
      </c>
      <c r="H1969" s="296">
        <f>'EVOX Top Level BOM'!H1373</f>
        <v>0</v>
      </c>
      <c r="I1969" s="294">
        <f>'EVOX Top Level BOM'!J1373</f>
        <v>0</v>
      </c>
      <c r="J1969" s="294">
        <f>'EVOX Top Level BOM'!K1373</f>
        <v>0</v>
      </c>
    </row>
    <row r="1970" spans="2:10" x14ac:dyDescent="0.25">
      <c r="B1970" s="294">
        <f>'EVOX Top Level BOM'!B1374</f>
        <v>0</v>
      </c>
      <c r="C1970" s="296">
        <f>'EVOX Top Level BOM'!C1374</f>
        <v>0</v>
      </c>
      <c r="D1970" s="296">
        <f>'EVOX Top Level BOM'!D1374</f>
        <v>0</v>
      </c>
      <c r="E1970" s="296">
        <f>'EVOX Top Level BOM'!E1374</f>
        <v>0</v>
      </c>
      <c r="F1970" s="296">
        <f>'EVOX Top Level BOM'!F1374</f>
        <v>0</v>
      </c>
      <c r="G1970" s="296">
        <f>'EVOX Top Level BOM'!G1374</f>
        <v>0</v>
      </c>
      <c r="H1970" s="296">
        <f>'EVOX Top Level BOM'!H1374</f>
        <v>0</v>
      </c>
      <c r="I1970" s="294">
        <f>'EVOX Top Level BOM'!J1374</f>
        <v>0</v>
      </c>
      <c r="J1970" s="294">
        <f>'EVOX Top Level BOM'!K1374</f>
        <v>0</v>
      </c>
    </row>
    <row r="1971" spans="2:10" x14ac:dyDescent="0.25">
      <c r="B1971" s="294">
        <f>'EVOX Top Level BOM'!B1375</f>
        <v>0</v>
      </c>
      <c r="C1971" s="296">
        <f>'EVOX Top Level BOM'!C1375</f>
        <v>0</v>
      </c>
      <c r="D1971" s="296">
        <f>'EVOX Top Level BOM'!D1375</f>
        <v>0</v>
      </c>
      <c r="E1971" s="296">
        <f>'EVOX Top Level BOM'!E1375</f>
        <v>0</v>
      </c>
      <c r="F1971" s="296">
        <f>'EVOX Top Level BOM'!F1375</f>
        <v>0</v>
      </c>
      <c r="G1971" s="296">
        <f>'EVOX Top Level BOM'!G1375</f>
        <v>0</v>
      </c>
      <c r="H1971" s="296">
        <f>'EVOX Top Level BOM'!H1375</f>
        <v>0</v>
      </c>
      <c r="I1971" s="294">
        <f>'EVOX Top Level BOM'!J1375</f>
        <v>0</v>
      </c>
      <c r="J1971" s="294">
        <f>'EVOX Top Level BOM'!K1375</f>
        <v>0</v>
      </c>
    </row>
    <row r="1972" spans="2:10" x14ac:dyDescent="0.25">
      <c r="B1972" s="294">
        <f>'EVOX Top Level BOM'!B1376</f>
        <v>0</v>
      </c>
      <c r="C1972" s="296">
        <f>'EVOX Top Level BOM'!C1376</f>
        <v>0</v>
      </c>
      <c r="D1972" s="296">
        <f>'EVOX Top Level BOM'!D1376</f>
        <v>0</v>
      </c>
      <c r="E1972" s="296">
        <f>'EVOX Top Level BOM'!E1376</f>
        <v>0</v>
      </c>
      <c r="F1972" s="296">
        <f>'EVOX Top Level BOM'!F1376</f>
        <v>0</v>
      </c>
      <c r="G1972" s="296">
        <f>'EVOX Top Level BOM'!G1376</f>
        <v>0</v>
      </c>
      <c r="H1972" s="296">
        <f>'EVOX Top Level BOM'!H1376</f>
        <v>0</v>
      </c>
      <c r="I1972" s="294">
        <f>'EVOX Top Level BOM'!J1376</f>
        <v>0</v>
      </c>
      <c r="J1972" s="294">
        <f>'EVOX Top Level BOM'!K1376</f>
        <v>0</v>
      </c>
    </row>
    <row r="1973" spans="2:10" x14ac:dyDescent="0.25">
      <c r="B1973" s="294">
        <f>'EVOX Top Level BOM'!B1377</f>
        <v>0</v>
      </c>
      <c r="C1973" s="296">
        <f>'EVOX Top Level BOM'!C1377</f>
        <v>0</v>
      </c>
      <c r="D1973" s="296">
        <f>'EVOX Top Level BOM'!D1377</f>
        <v>0</v>
      </c>
      <c r="E1973" s="296">
        <f>'EVOX Top Level BOM'!E1377</f>
        <v>0</v>
      </c>
      <c r="F1973" s="296">
        <f>'EVOX Top Level BOM'!F1377</f>
        <v>0</v>
      </c>
      <c r="G1973" s="296">
        <f>'EVOX Top Level BOM'!G1377</f>
        <v>0</v>
      </c>
      <c r="H1973" s="296">
        <f>'EVOX Top Level BOM'!H1377</f>
        <v>0</v>
      </c>
      <c r="I1973" s="294">
        <f>'EVOX Top Level BOM'!J1377</f>
        <v>0</v>
      </c>
      <c r="J1973" s="294">
        <f>'EVOX Top Level BOM'!K1377</f>
        <v>0</v>
      </c>
    </row>
    <row r="1974" spans="2:10" x14ac:dyDescent="0.25">
      <c r="B1974" s="294">
        <f>'EVOX Top Level BOM'!B1378</f>
        <v>0</v>
      </c>
      <c r="C1974" s="296">
        <f>'EVOX Top Level BOM'!C1378</f>
        <v>0</v>
      </c>
      <c r="D1974" s="296">
        <f>'EVOX Top Level BOM'!D1378</f>
        <v>0</v>
      </c>
      <c r="E1974" s="296">
        <f>'EVOX Top Level BOM'!E1378</f>
        <v>0</v>
      </c>
      <c r="F1974" s="296">
        <f>'EVOX Top Level BOM'!F1378</f>
        <v>0</v>
      </c>
      <c r="G1974" s="296">
        <f>'EVOX Top Level BOM'!G1378</f>
        <v>0</v>
      </c>
      <c r="H1974" s="296">
        <f>'EVOX Top Level BOM'!H1378</f>
        <v>0</v>
      </c>
      <c r="I1974" s="294">
        <f>'EVOX Top Level BOM'!J1378</f>
        <v>0</v>
      </c>
      <c r="J1974" s="294">
        <f>'EVOX Top Level BOM'!K1378</f>
        <v>0</v>
      </c>
    </row>
    <row r="1975" spans="2:10" x14ac:dyDescent="0.25">
      <c r="B1975" s="294">
        <f>'EVOX Top Level BOM'!B1379</f>
        <v>0</v>
      </c>
      <c r="C1975" s="296">
        <f>'EVOX Top Level BOM'!C1379</f>
        <v>0</v>
      </c>
      <c r="D1975" s="296">
        <f>'EVOX Top Level BOM'!D1379</f>
        <v>0</v>
      </c>
      <c r="E1975" s="296">
        <f>'EVOX Top Level BOM'!E1379</f>
        <v>0</v>
      </c>
      <c r="F1975" s="296">
        <f>'EVOX Top Level BOM'!F1379</f>
        <v>0</v>
      </c>
      <c r="G1975" s="296">
        <f>'EVOX Top Level BOM'!G1379</f>
        <v>0</v>
      </c>
      <c r="H1975" s="296">
        <f>'EVOX Top Level BOM'!H1379</f>
        <v>0</v>
      </c>
      <c r="I1975" s="294">
        <f>'EVOX Top Level BOM'!J1379</f>
        <v>0</v>
      </c>
      <c r="J1975" s="294">
        <f>'EVOX Top Level BOM'!K1379</f>
        <v>0</v>
      </c>
    </row>
    <row r="1976" spans="2:10" x14ac:dyDescent="0.25">
      <c r="B1976" s="294">
        <f>'EVOX Top Level BOM'!B1380</f>
        <v>0</v>
      </c>
      <c r="C1976" s="296">
        <f>'EVOX Top Level BOM'!C1380</f>
        <v>0</v>
      </c>
      <c r="D1976" s="296">
        <f>'EVOX Top Level BOM'!D1380</f>
        <v>0</v>
      </c>
      <c r="E1976" s="296">
        <f>'EVOX Top Level BOM'!E1380</f>
        <v>0</v>
      </c>
      <c r="F1976" s="296">
        <f>'EVOX Top Level BOM'!F1380</f>
        <v>0</v>
      </c>
      <c r="G1976" s="296">
        <f>'EVOX Top Level BOM'!G1380</f>
        <v>0</v>
      </c>
      <c r="H1976" s="296">
        <f>'EVOX Top Level BOM'!H1380</f>
        <v>0</v>
      </c>
      <c r="I1976" s="294">
        <f>'EVOX Top Level BOM'!J1380</f>
        <v>0</v>
      </c>
      <c r="J1976" s="294">
        <f>'EVOX Top Level BOM'!K1380</f>
        <v>0</v>
      </c>
    </row>
    <row r="1977" spans="2:10" x14ac:dyDescent="0.25">
      <c r="B1977" s="294">
        <f>'EVOX Top Level BOM'!B1381</f>
        <v>0</v>
      </c>
      <c r="C1977" s="296">
        <f>'EVOX Top Level BOM'!C1381</f>
        <v>0</v>
      </c>
      <c r="D1977" s="296">
        <f>'EVOX Top Level BOM'!D1381</f>
        <v>0</v>
      </c>
      <c r="E1977" s="296">
        <f>'EVOX Top Level BOM'!E1381</f>
        <v>0</v>
      </c>
      <c r="F1977" s="296">
        <f>'EVOX Top Level BOM'!F1381</f>
        <v>0</v>
      </c>
      <c r="G1977" s="296">
        <f>'EVOX Top Level BOM'!G1381</f>
        <v>0</v>
      </c>
      <c r="H1977" s="296">
        <f>'EVOX Top Level BOM'!H1381</f>
        <v>0</v>
      </c>
      <c r="I1977" s="294">
        <f>'EVOX Top Level BOM'!J1381</f>
        <v>0</v>
      </c>
      <c r="J1977" s="294">
        <f>'EVOX Top Level BOM'!K1381</f>
        <v>0</v>
      </c>
    </row>
    <row r="1978" spans="2:10" x14ac:dyDescent="0.25">
      <c r="B1978" s="294">
        <f>'EVOX Top Level BOM'!B1382</f>
        <v>0</v>
      </c>
      <c r="C1978" s="296">
        <f>'EVOX Top Level BOM'!C1382</f>
        <v>0</v>
      </c>
      <c r="D1978" s="296">
        <f>'EVOX Top Level BOM'!D1382</f>
        <v>0</v>
      </c>
      <c r="E1978" s="296">
        <f>'EVOX Top Level BOM'!E1382</f>
        <v>0</v>
      </c>
      <c r="F1978" s="296">
        <f>'EVOX Top Level BOM'!F1382</f>
        <v>0</v>
      </c>
      <c r="G1978" s="296">
        <f>'EVOX Top Level BOM'!G1382</f>
        <v>0</v>
      </c>
      <c r="H1978" s="296">
        <f>'EVOX Top Level BOM'!H1382</f>
        <v>0</v>
      </c>
      <c r="I1978" s="294">
        <f>'EVOX Top Level BOM'!J1382</f>
        <v>0</v>
      </c>
      <c r="J1978" s="294">
        <f>'EVOX Top Level BOM'!K1382</f>
        <v>0</v>
      </c>
    </row>
    <row r="1979" spans="2:10" x14ac:dyDescent="0.25">
      <c r="B1979" s="294">
        <f>'EVOX Top Level BOM'!B1383</f>
        <v>0</v>
      </c>
      <c r="C1979" s="296">
        <f>'EVOX Top Level BOM'!C1383</f>
        <v>0</v>
      </c>
      <c r="D1979" s="296">
        <f>'EVOX Top Level BOM'!D1383</f>
        <v>0</v>
      </c>
      <c r="E1979" s="296">
        <f>'EVOX Top Level BOM'!E1383</f>
        <v>0</v>
      </c>
      <c r="F1979" s="296">
        <f>'EVOX Top Level BOM'!F1383</f>
        <v>0</v>
      </c>
      <c r="G1979" s="296">
        <f>'EVOX Top Level BOM'!G1383</f>
        <v>0</v>
      </c>
      <c r="H1979" s="296">
        <f>'EVOX Top Level BOM'!H1383</f>
        <v>0</v>
      </c>
      <c r="I1979" s="294">
        <f>'EVOX Top Level BOM'!J1383</f>
        <v>0</v>
      </c>
      <c r="J1979" s="294">
        <f>'EVOX Top Level BOM'!K1383</f>
        <v>0</v>
      </c>
    </row>
    <row r="1980" spans="2:10" x14ac:dyDescent="0.25">
      <c r="B1980" s="294">
        <f>'EVOX Top Level BOM'!B1384</f>
        <v>0</v>
      </c>
      <c r="C1980" s="296">
        <f>'EVOX Top Level BOM'!C1384</f>
        <v>0</v>
      </c>
      <c r="D1980" s="296">
        <f>'EVOX Top Level BOM'!D1384</f>
        <v>0</v>
      </c>
      <c r="E1980" s="296">
        <f>'EVOX Top Level BOM'!E1384</f>
        <v>0</v>
      </c>
      <c r="F1980" s="296">
        <f>'EVOX Top Level BOM'!F1384</f>
        <v>0</v>
      </c>
      <c r="G1980" s="296">
        <f>'EVOX Top Level BOM'!G1384</f>
        <v>0</v>
      </c>
      <c r="H1980" s="296">
        <f>'EVOX Top Level BOM'!H1384</f>
        <v>0</v>
      </c>
      <c r="I1980" s="294">
        <f>'EVOX Top Level BOM'!J1384</f>
        <v>0</v>
      </c>
      <c r="J1980" s="294">
        <f>'EVOX Top Level BOM'!K1384</f>
        <v>0</v>
      </c>
    </row>
    <row r="1981" spans="2:10" x14ac:dyDescent="0.25">
      <c r="B1981" s="294">
        <f>'EVOX Top Level BOM'!B1385</f>
        <v>0</v>
      </c>
      <c r="C1981" s="296">
        <f>'EVOX Top Level BOM'!C1385</f>
        <v>0</v>
      </c>
      <c r="D1981" s="296">
        <f>'EVOX Top Level BOM'!D1385</f>
        <v>0</v>
      </c>
      <c r="E1981" s="296">
        <f>'EVOX Top Level BOM'!E1385</f>
        <v>0</v>
      </c>
      <c r="F1981" s="296">
        <f>'EVOX Top Level BOM'!F1385</f>
        <v>0</v>
      </c>
      <c r="G1981" s="296">
        <f>'EVOX Top Level BOM'!G1385</f>
        <v>0</v>
      </c>
      <c r="H1981" s="296">
        <f>'EVOX Top Level BOM'!H1385</f>
        <v>0</v>
      </c>
      <c r="I1981" s="294">
        <f>'EVOX Top Level BOM'!J1385</f>
        <v>0</v>
      </c>
      <c r="J1981" s="294">
        <f>'EVOX Top Level BOM'!K1385</f>
        <v>0</v>
      </c>
    </row>
    <row r="1982" spans="2:10" x14ac:dyDescent="0.25">
      <c r="B1982" s="294">
        <f>'EVOX Top Level BOM'!B1386</f>
        <v>0</v>
      </c>
      <c r="C1982" s="296">
        <f>'EVOX Top Level BOM'!C1386</f>
        <v>0</v>
      </c>
      <c r="D1982" s="296">
        <f>'EVOX Top Level BOM'!D1386</f>
        <v>0</v>
      </c>
      <c r="E1982" s="296">
        <f>'EVOX Top Level BOM'!E1386</f>
        <v>0</v>
      </c>
      <c r="F1982" s="296">
        <f>'EVOX Top Level BOM'!F1386</f>
        <v>0</v>
      </c>
      <c r="G1982" s="296">
        <f>'EVOX Top Level BOM'!G1386</f>
        <v>0</v>
      </c>
      <c r="H1982" s="296">
        <f>'EVOX Top Level BOM'!H1386</f>
        <v>0</v>
      </c>
      <c r="I1982" s="294">
        <f>'EVOX Top Level BOM'!J1386</f>
        <v>0</v>
      </c>
      <c r="J1982" s="294">
        <f>'EVOX Top Level BOM'!K1386</f>
        <v>0</v>
      </c>
    </row>
    <row r="1983" spans="2:10" x14ac:dyDescent="0.25">
      <c r="B1983" s="294">
        <f>'EVOX Top Level BOM'!B1387</f>
        <v>0</v>
      </c>
      <c r="C1983" s="296">
        <f>'EVOX Top Level BOM'!C1387</f>
        <v>0</v>
      </c>
      <c r="D1983" s="296">
        <f>'EVOX Top Level BOM'!D1387</f>
        <v>0</v>
      </c>
      <c r="E1983" s="296">
        <f>'EVOX Top Level BOM'!E1387</f>
        <v>0</v>
      </c>
      <c r="F1983" s="296">
        <f>'EVOX Top Level BOM'!F1387</f>
        <v>0</v>
      </c>
      <c r="G1983" s="296">
        <f>'EVOX Top Level BOM'!G1387</f>
        <v>0</v>
      </c>
      <c r="H1983" s="296">
        <f>'EVOX Top Level BOM'!H1387</f>
        <v>0</v>
      </c>
      <c r="I1983" s="294">
        <f>'EVOX Top Level BOM'!J1387</f>
        <v>0</v>
      </c>
      <c r="J1983" s="294">
        <f>'EVOX Top Level BOM'!K1387</f>
        <v>0</v>
      </c>
    </row>
    <row r="1984" spans="2:10" x14ac:dyDescent="0.25">
      <c r="B1984" s="294">
        <f>'EVOX Top Level BOM'!B1388</f>
        <v>0</v>
      </c>
      <c r="C1984" s="296">
        <f>'EVOX Top Level BOM'!C1388</f>
        <v>0</v>
      </c>
      <c r="D1984" s="296">
        <f>'EVOX Top Level BOM'!D1388</f>
        <v>0</v>
      </c>
      <c r="E1984" s="296">
        <f>'EVOX Top Level BOM'!E1388</f>
        <v>0</v>
      </c>
      <c r="F1984" s="296">
        <f>'EVOX Top Level BOM'!F1388</f>
        <v>0</v>
      </c>
      <c r="G1984" s="296">
        <f>'EVOX Top Level BOM'!G1388</f>
        <v>0</v>
      </c>
      <c r="H1984" s="296">
        <f>'EVOX Top Level BOM'!H1388</f>
        <v>0</v>
      </c>
      <c r="I1984" s="294">
        <f>'EVOX Top Level BOM'!J1388</f>
        <v>0</v>
      </c>
      <c r="J1984" s="294">
        <f>'EVOX Top Level BOM'!K1388</f>
        <v>0</v>
      </c>
    </row>
    <row r="1985" spans="2:10" x14ac:dyDescent="0.25">
      <c r="B1985" s="294">
        <f>'EVOX Top Level BOM'!B1389</f>
        <v>0</v>
      </c>
      <c r="C1985" s="296">
        <f>'EVOX Top Level BOM'!C1389</f>
        <v>0</v>
      </c>
      <c r="D1985" s="296">
        <f>'EVOX Top Level BOM'!D1389</f>
        <v>0</v>
      </c>
      <c r="E1985" s="296">
        <f>'EVOX Top Level BOM'!E1389</f>
        <v>0</v>
      </c>
      <c r="F1985" s="296">
        <f>'EVOX Top Level BOM'!F1389</f>
        <v>0</v>
      </c>
      <c r="G1985" s="296">
        <f>'EVOX Top Level BOM'!G1389</f>
        <v>0</v>
      </c>
      <c r="H1985" s="296">
        <f>'EVOX Top Level BOM'!H1389</f>
        <v>0</v>
      </c>
      <c r="I1985" s="294">
        <f>'EVOX Top Level BOM'!J1389</f>
        <v>0</v>
      </c>
      <c r="J1985" s="294">
        <f>'EVOX Top Level BOM'!K1389</f>
        <v>0</v>
      </c>
    </row>
    <row r="1986" spans="2:10" x14ac:dyDescent="0.25">
      <c r="B1986" s="294">
        <f>'EVOX Top Level BOM'!B1390</f>
        <v>0</v>
      </c>
      <c r="C1986" s="296">
        <f>'EVOX Top Level BOM'!C1390</f>
        <v>0</v>
      </c>
      <c r="D1986" s="296">
        <f>'EVOX Top Level BOM'!D1390</f>
        <v>0</v>
      </c>
      <c r="E1986" s="296">
        <f>'EVOX Top Level BOM'!E1390</f>
        <v>0</v>
      </c>
      <c r="F1986" s="296">
        <f>'EVOX Top Level BOM'!F1390</f>
        <v>0</v>
      </c>
      <c r="G1986" s="296">
        <f>'EVOX Top Level BOM'!G1390</f>
        <v>0</v>
      </c>
      <c r="H1986" s="296">
        <f>'EVOX Top Level BOM'!H1390</f>
        <v>0</v>
      </c>
      <c r="I1986" s="294">
        <f>'EVOX Top Level BOM'!J1390</f>
        <v>0</v>
      </c>
      <c r="J1986" s="294">
        <f>'EVOX Top Level BOM'!K1390</f>
        <v>0</v>
      </c>
    </row>
    <row r="1987" spans="2:10" x14ac:dyDescent="0.25">
      <c r="B1987" s="294">
        <f>'EVOX Top Level BOM'!B1391</f>
        <v>0</v>
      </c>
      <c r="C1987" s="296">
        <f>'EVOX Top Level BOM'!C1391</f>
        <v>0</v>
      </c>
      <c r="D1987" s="296">
        <f>'EVOX Top Level BOM'!D1391</f>
        <v>0</v>
      </c>
      <c r="E1987" s="296">
        <f>'EVOX Top Level BOM'!E1391</f>
        <v>0</v>
      </c>
      <c r="F1987" s="296">
        <f>'EVOX Top Level BOM'!F1391</f>
        <v>0</v>
      </c>
      <c r="G1987" s="296">
        <f>'EVOX Top Level BOM'!G1391</f>
        <v>0</v>
      </c>
      <c r="H1987" s="296">
        <f>'EVOX Top Level BOM'!H1391</f>
        <v>0</v>
      </c>
      <c r="I1987" s="294">
        <f>'EVOX Top Level BOM'!J1391</f>
        <v>0</v>
      </c>
      <c r="J1987" s="294">
        <f>'EVOX Top Level BOM'!K1391</f>
        <v>0</v>
      </c>
    </row>
    <row r="1988" spans="2:10" x14ac:dyDescent="0.25">
      <c r="B1988" s="294">
        <f>'EVOX Top Level BOM'!B1392</f>
        <v>0</v>
      </c>
      <c r="C1988" s="296">
        <f>'EVOX Top Level BOM'!C1392</f>
        <v>0</v>
      </c>
      <c r="D1988" s="296">
        <f>'EVOX Top Level BOM'!D1392</f>
        <v>0</v>
      </c>
      <c r="E1988" s="296">
        <f>'EVOX Top Level BOM'!E1392</f>
        <v>0</v>
      </c>
      <c r="F1988" s="296">
        <f>'EVOX Top Level BOM'!F1392</f>
        <v>0</v>
      </c>
      <c r="G1988" s="296">
        <f>'EVOX Top Level BOM'!G1392</f>
        <v>0</v>
      </c>
      <c r="H1988" s="296">
        <f>'EVOX Top Level BOM'!H1392</f>
        <v>0</v>
      </c>
      <c r="I1988" s="294">
        <f>'EVOX Top Level BOM'!J1392</f>
        <v>0</v>
      </c>
      <c r="J1988" s="294">
        <f>'EVOX Top Level BOM'!K1392</f>
        <v>0</v>
      </c>
    </row>
    <row r="1989" spans="2:10" x14ac:dyDescent="0.25">
      <c r="B1989" s="294">
        <f>'EVOX Top Level BOM'!B1393</f>
        <v>0</v>
      </c>
      <c r="C1989" s="296">
        <f>'EVOX Top Level BOM'!C1393</f>
        <v>0</v>
      </c>
      <c r="D1989" s="296">
        <f>'EVOX Top Level BOM'!D1393</f>
        <v>0</v>
      </c>
      <c r="E1989" s="296">
        <f>'EVOX Top Level BOM'!E1393</f>
        <v>0</v>
      </c>
      <c r="F1989" s="296">
        <f>'EVOX Top Level BOM'!F1393</f>
        <v>0</v>
      </c>
      <c r="G1989" s="296">
        <f>'EVOX Top Level BOM'!G1393</f>
        <v>0</v>
      </c>
      <c r="H1989" s="296">
        <f>'EVOX Top Level BOM'!H1393</f>
        <v>0</v>
      </c>
      <c r="I1989" s="294">
        <f>'EVOX Top Level BOM'!J1393</f>
        <v>0</v>
      </c>
      <c r="J1989" s="294">
        <f>'EVOX Top Level BOM'!K1393</f>
        <v>0</v>
      </c>
    </row>
    <row r="1990" spans="2:10" x14ac:dyDescent="0.25">
      <c r="B1990" s="294">
        <f>'EVOX Top Level BOM'!B1394</f>
        <v>0</v>
      </c>
      <c r="C1990" s="296">
        <f>'EVOX Top Level BOM'!C1394</f>
        <v>0</v>
      </c>
      <c r="D1990" s="296">
        <f>'EVOX Top Level BOM'!D1394</f>
        <v>0</v>
      </c>
      <c r="E1990" s="296">
        <f>'EVOX Top Level BOM'!E1394</f>
        <v>0</v>
      </c>
      <c r="F1990" s="296">
        <f>'EVOX Top Level BOM'!F1394</f>
        <v>0</v>
      </c>
      <c r="G1990" s="296">
        <f>'EVOX Top Level BOM'!G1394</f>
        <v>0</v>
      </c>
      <c r="H1990" s="296">
        <f>'EVOX Top Level BOM'!H1394</f>
        <v>0</v>
      </c>
      <c r="I1990" s="294">
        <f>'EVOX Top Level BOM'!J1394</f>
        <v>0</v>
      </c>
      <c r="J1990" s="294">
        <f>'EVOX Top Level BOM'!K1394</f>
        <v>0</v>
      </c>
    </row>
    <row r="1991" spans="2:10" x14ac:dyDescent="0.25">
      <c r="B1991" s="294">
        <f>'EVOX Top Level BOM'!B1395</f>
        <v>0</v>
      </c>
      <c r="C1991" s="296">
        <f>'EVOX Top Level BOM'!C1395</f>
        <v>0</v>
      </c>
      <c r="D1991" s="296">
        <f>'EVOX Top Level BOM'!D1395</f>
        <v>0</v>
      </c>
      <c r="E1991" s="296">
        <f>'EVOX Top Level BOM'!E1395</f>
        <v>0</v>
      </c>
      <c r="F1991" s="296">
        <f>'EVOX Top Level BOM'!F1395</f>
        <v>0</v>
      </c>
      <c r="G1991" s="296">
        <f>'EVOX Top Level BOM'!G1395</f>
        <v>0</v>
      </c>
      <c r="H1991" s="296">
        <f>'EVOX Top Level BOM'!H1395</f>
        <v>0</v>
      </c>
      <c r="I1991" s="294">
        <f>'EVOX Top Level BOM'!J1395</f>
        <v>0</v>
      </c>
      <c r="J1991" s="294">
        <f>'EVOX Top Level BOM'!K1395</f>
        <v>0</v>
      </c>
    </row>
    <row r="1992" spans="2:10" x14ac:dyDescent="0.25">
      <c r="B1992" s="294">
        <f>'EVOX Top Level BOM'!B1396</f>
        <v>0</v>
      </c>
      <c r="C1992" s="296">
        <f>'EVOX Top Level BOM'!C1396</f>
        <v>0</v>
      </c>
      <c r="D1992" s="296">
        <f>'EVOX Top Level BOM'!D1396</f>
        <v>0</v>
      </c>
      <c r="E1992" s="296">
        <f>'EVOX Top Level BOM'!E1396</f>
        <v>0</v>
      </c>
      <c r="F1992" s="296">
        <f>'EVOX Top Level BOM'!F1396</f>
        <v>0</v>
      </c>
      <c r="G1992" s="296">
        <f>'EVOX Top Level BOM'!G1396</f>
        <v>0</v>
      </c>
      <c r="H1992" s="296">
        <f>'EVOX Top Level BOM'!H1396</f>
        <v>0</v>
      </c>
      <c r="I1992" s="294">
        <f>'EVOX Top Level BOM'!J1396</f>
        <v>0</v>
      </c>
      <c r="J1992" s="294">
        <f>'EVOX Top Level BOM'!K1396</f>
        <v>0</v>
      </c>
    </row>
    <row r="1993" spans="2:10" x14ac:dyDescent="0.25">
      <c r="B1993" s="294">
        <f>'EVOX Top Level BOM'!B1397</f>
        <v>0</v>
      </c>
      <c r="C1993" s="296">
        <f>'EVOX Top Level BOM'!C1397</f>
        <v>0</v>
      </c>
      <c r="D1993" s="296">
        <f>'EVOX Top Level BOM'!D1397</f>
        <v>0</v>
      </c>
      <c r="E1993" s="296">
        <f>'EVOX Top Level BOM'!E1397</f>
        <v>0</v>
      </c>
      <c r="F1993" s="296">
        <f>'EVOX Top Level BOM'!F1397</f>
        <v>0</v>
      </c>
      <c r="G1993" s="296">
        <f>'EVOX Top Level BOM'!G1397</f>
        <v>0</v>
      </c>
      <c r="H1993" s="296">
        <f>'EVOX Top Level BOM'!H1397</f>
        <v>0</v>
      </c>
      <c r="I1993" s="294">
        <f>'EVOX Top Level BOM'!J1397</f>
        <v>0</v>
      </c>
      <c r="J1993" s="294">
        <f>'EVOX Top Level BOM'!K1397</f>
        <v>0</v>
      </c>
    </row>
    <row r="1994" spans="2:10" x14ac:dyDescent="0.25">
      <c r="B1994" s="294">
        <f>'EVOX Top Level BOM'!B1398</f>
        <v>0</v>
      </c>
      <c r="C1994" s="296">
        <f>'EVOX Top Level BOM'!C1398</f>
        <v>0</v>
      </c>
      <c r="D1994" s="296">
        <f>'EVOX Top Level BOM'!D1398</f>
        <v>0</v>
      </c>
      <c r="E1994" s="296">
        <f>'EVOX Top Level BOM'!E1398</f>
        <v>0</v>
      </c>
      <c r="F1994" s="296">
        <f>'EVOX Top Level BOM'!F1398</f>
        <v>0</v>
      </c>
      <c r="G1994" s="296">
        <f>'EVOX Top Level BOM'!G1398</f>
        <v>0</v>
      </c>
      <c r="H1994" s="296">
        <f>'EVOX Top Level BOM'!H1398</f>
        <v>0</v>
      </c>
      <c r="I1994" s="294">
        <f>'EVOX Top Level BOM'!J1398</f>
        <v>0</v>
      </c>
      <c r="J1994" s="294">
        <f>'EVOX Top Level BOM'!K1398</f>
        <v>0</v>
      </c>
    </row>
    <row r="1995" spans="2:10" x14ac:dyDescent="0.25">
      <c r="B1995" s="294">
        <f>'EVOX Top Level BOM'!B1399</f>
        <v>0</v>
      </c>
      <c r="C1995" s="296">
        <f>'EVOX Top Level BOM'!C1399</f>
        <v>0</v>
      </c>
      <c r="D1995" s="296">
        <f>'EVOX Top Level BOM'!D1399</f>
        <v>0</v>
      </c>
      <c r="E1995" s="296">
        <f>'EVOX Top Level BOM'!E1399</f>
        <v>0</v>
      </c>
      <c r="F1995" s="296">
        <f>'EVOX Top Level BOM'!F1399</f>
        <v>0</v>
      </c>
      <c r="G1995" s="296">
        <f>'EVOX Top Level BOM'!G1399</f>
        <v>0</v>
      </c>
      <c r="H1995" s="296">
        <f>'EVOX Top Level BOM'!H1399</f>
        <v>0</v>
      </c>
      <c r="I1995" s="294">
        <f>'EVOX Top Level BOM'!J1399</f>
        <v>0</v>
      </c>
      <c r="J1995" s="294">
        <f>'EVOX Top Level BOM'!K1399</f>
        <v>0</v>
      </c>
    </row>
    <row r="1996" spans="2:10" x14ac:dyDescent="0.25">
      <c r="B1996" s="294">
        <f>'EVOX Top Level BOM'!B1400</f>
        <v>0</v>
      </c>
      <c r="C1996" s="296">
        <f>'EVOX Top Level BOM'!C1400</f>
        <v>0</v>
      </c>
      <c r="D1996" s="296">
        <f>'EVOX Top Level BOM'!D1400</f>
        <v>0</v>
      </c>
      <c r="E1996" s="296">
        <f>'EVOX Top Level BOM'!E1400</f>
        <v>0</v>
      </c>
      <c r="F1996" s="296">
        <f>'EVOX Top Level BOM'!F1400</f>
        <v>0</v>
      </c>
      <c r="G1996" s="296">
        <f>'EVOX Top Level BOM'!G1400</f>
        <v>0</v>
      </c>
      <c r="H1996" s="296">
        <f>'EVOX Top Level BOM'!H1400</f>
        <v>0</v>
      </c>
      <c r="I1996" s="294">
        <f>'EVOX Top Level BOM'!J1400</f>
        <v>0</v>
      </c>
      <c r="J1996" s="294">
        <f>'EVOX Top Level BOM'!K1400</f>
        <v>0</v>
      </c>
    </row>
    <row r="1997" spans="2:10" x14ac:dyDescent="0.25">
      <c r="B1997" s="294">
        <f>'EVOX Top Level BOM'!B1401</f>
        <v>0</v>
      </c>
      <c r="C1997" s="296">
        <f>'EVOX Top Level BOM'!C1401</f>
        <v>0</v>
      </c>
      <c r="D1997" s="296">
        <f>'EVOX Top Level BOM'!D1401</f>
        <v>0</v>
      </c>
      <c r="E1997" s="296">
        <f>'EVOX Top Level BOM'!E1401</f>
        <v>0</v>
      </c>
      <c r="F1997" s="296">
        <f>'EVOX Top Level BOM'!F1401</f>
        <v>0</v>
      </c>
      <c r="G1997" s="296">
        <f>'EVOX Top Level BOM'!G1401</f>
        <v>0</v>
      </c>
      <c r="H1997" s="296">
        <f>'EVOX Top Level BOM'!H1401</f>
        <v>0</v>
      </c>
      <c r="I1997" s="294">
        <f>'EVOX Top Level BOM'!J1401</f>
        <v>0</v>
      </c>
      <c r="J1997" s="294">
        <f>'EVOX Top Level BOM'!K1401</f>
        <v>0</v>
      </c>
    </row>
    <row r="1998" spans="2:10" x14ac:dyDescent="0.25">
      <c r="B1998" s="294">
        <f>'EVOX Top Level BOM'!B1402</f>
        <v>0</v>
      </c>
      <c r="C1998" s="296">
        <f>'EVOX Top Level BOM'!C1402</f>
        <v>0</v>
      </c>
      <c r="D1998" s="296">
        <f>'EVOX Top Level BOM'!D1402</f>
        <v>0</v>
      </c>
      <c r="E1998" s="296">
        <f>'EVOX Top Level BOM'!E1402</f>
        <v>0</v>
      </c>
      <c r="F1998" s="296">
        <f>'EVOX Top Level BOM'!F1402</f>
        <v>0</v>
      </c>
      <c r="G1998" s="296">
        <f>'EVOX Top Level BOM'!G1402</f>
        <v>0</v>
      </c>
      <c r="H1998" s="296">
        <f>'EVOX Top Level BOM'!H1402</f>
        <v>0</v>
      </c>
      <c r="I1998" s="294">
        <f>'EVOX Top Level BOM'!J1402</f>
        <v>0</v>
      </c>
      <c r="J1998" s="294">
        <f>'EVOX Top Level BOM'!K1402</f>
        <v>0</v>
      </c>
    </row>
    <row r="1999" spans="2:10" x14ac:dyDescent="0.25">
      <c r="B1999" s="294">
        <f>'EVOX Top Level BOM'!B1403</f>
        <v>0</v>
      </c>
      <c r="C1999" s="296">
        <f>'EVOX Top Level BOM'!C1403</f>
        <v>0</v>
      </c>
      <c r="D1999" s="296">
        <f>'EVOX Top Level BOM'!D1403</f>
        <v>0</v>
      </c>
      <c r="E1999" s="296">
        <f>'EVOX Top Level BOM'!E1403</f>
        <v>0</v>
      </c>
      <c r="F1999" s="296">
        <f>'EVOX Top Level BOM'!F1403</f>
        <v>0</v>
      </c>
      <c r="G1999" s="296">
        <f>'EVOX Top Level BOM'!G1403</f>
        <v>0</v>
      </c>
      <c r="H1999" s="296">
        <f>'EVOX Top Level BOM'!H1403</f>
        <v>0</v>
      </c>
      <c r="I1999" s="294">
        <f>'EVOX Top Level BOM'!J1403</f>
        <v>0</v>
      </c>
      <c r="J1999" s="294">
        <f>'EVOX Top Level BOM'!K1403</f>
        <v>0</v>
      </c>
    </row>
    <row r="2000" spans="2:10" x14ac:dyDescent="0.25">
      <c r="B2000" s="294">
        <f>'EVOX Top Level BOM'!B1404</f>
        <v>0</v>
      </c>
      <c r="C2000" s="296">
        <f>'EVOX Top Level BOM'!C1404</f>
        <v>0</v>
      </c>
      <c r="D2000" s="296">
        <f>'EVOX Top Level BOM'!D1404</f>
        <v>0</v>
      </c>
      <c r="E2000" s="296">
        <f>'EVOX Top Level BOM'!E1404</f>
        <v>0</v>
      </c>
      <c r="F2000" s="296">
        <f>'EVOX Top Level BOM'!F1404</f>
        <v>0</v>
      </c>
      <c r="G2000" s="296">
        <f>'EVOX Top Level BOM'!G1404</f>
        <v>0</v>
      </c>
      <c r="H2000" s="296">
        <f>'EVOX Top Level BOM'!H1404</f>
        <v>0</v>
      </c>
      <c r="I2000" s="294">
        <f>'EVOX Top Level BOM'!J1404</f>
        <v>0</v>
      </c>
      <c r="J2000" s="294">
        <f>'EVOX Top Level BOM'!K1404</f>
        <v>0</v>
      </c>
    </row>
    <row r="2001" spans="2:10" x14ac:dyDescent="0.25">
      <c r="B2001" s="294">
        <f>'EVOX Top Level BOM'!B1405</f>
        <v>0</v>
      </c>
      <c r="C2001" s="296">
        <f>'EVOX Top Level BOM'!C1405</f>
        <v>0</v>
      </c>
      <c r="D2001" s="296">
        <f>'EVOX Top Level BOM'!D1405</f>
        <v>0</v>
      </c>
      <c r="E2001" s="296">
        <f>'EVOX Top Level BOM'!E1405</f>
        <v>0</v>
      </c>
      <c r="F2001" s="296">
        <f>'EVOX Top Level BOM'!F1405</f>
        <v>0</v>
      </c>
      <c r="G2001" s="296">
        <f>'EVOX Top Level BOM'!G1405</f>
        <v>0</v>
      </c>
      <c r="H2001" s="296">
        <f>'EVOX Top Level BOM'!H1405</f>
        <v>0</v>
      </c>
      <c r="I2001" s="294">
        <f>'EVOX Top Level BOM'!J1405</f>
        <v>0</v>
      </c>
      <c r="J2001" s="294">
        <f>'EVOX Top Level BOM'!K1405</f>
        <v>0</v>
      </c>
    </row>
    <row r="2002" spans="2:10" x14ac:dyDescent="0.25">
      <c r="B2002" s="294">
        <f>'EVOX Top Level BOM'!B1406</f>
        <v>0</v>
      </c>
      <c r="C2002" s="296">
        <f>'EVOX Top Level BOM'!C1406</f>
        <v>0</v>
      </c>
      <c r="D2002" s="296">
        <f>'EVOX Top Level BOM'!D1406</f>
        <v>0</v>
      </c>
      <c r="E2002" s="296">
        <f>'EVOX Top Level BOM'!E1406</f>
        <v>0</v>
      </c>
      <c r="F2002" s="296">
        <f>'EVOX Top Level BOM'!F1406</f>
        <v>0</v>
      </c>
      <c r="G2002" s="296">
        <f>'EVOX Top Level BOM'!G1406</f>
        <v>0</v>
      </c>
      <c r="H2002" s="296">
        <f>'EVOX Top Level BOM'!H1406</f>
        <v>0</v>
      </c>
      <c r="I2002" s="294">
        <f>'EVOX Top Level BOM'!J1406</f>
        <v>0</v>
      </c>
      <c r="J2002" s="294">
        <f>'EVOX Top Level BOM'!K1406</f>
        <v>0</v>
      </c>
    </row>
    <row r="2003" spans="2:10" x14ac:dyDescent="0.25">
      <c r="B2003" s="294">
        <f>'EVOX Top Level BOM'!B1407</f>
        <v>0</v>
      </c>
      <c r="C2003" s="296">
        <f>'EVOX Top Level BOM'!C1407</f>
        <v>0</v>
      </c>
      <c r="D2003" s="296">
        <f>'EVOX Top Level BOM'!D1407</f>
        <v>0</v>
      </c>
      <c r="E2003" s="296">
        <f>'EVOX Top Level BOM'!E1407</f>
        <v>0</v>
      </c>
      <c r="F2003" s="296">
        <f>'EVOX Top Level BOM'!F1407</f>
        <v>0</v>
      </c>
      <c r="G2003" s="296">
        <f>'EVOX Top Level BOM'!G1407</f>
        <v>0</v>
      </c>
      <c r="H2003" s="296">
        <f>'EVOX Top Level BOM'!H1407</f>
        <v>0</v>
      </c>
      <c r="I2003" s="294">
        <f>'EVOX Top Level BOM'!J1407</f>
        <v>0</v>
      </c>
      <c r="J2003" s="294">
        <f>'EVOX Top Level BOM'!K1407</f>
        <v>0</v>
      </c>
    </row>
    <row r="2004" spans="2:10" x14ac:dyDescent="0.25">
      <c r="B2004" s="294">
        <f>'EVOX Top Level BOM'!B1408</f>
        <v>0</v>
      </c>
      <c r="C2004" s="296">
        <f>'EVOX Top Level BOM'!C1408</f>
        <v>0</v>
      </c>
      <c r="D2004" s="296">
        <f>'EVOX Top Level BOM'!D1408</f>
        <v>0</v>
      </c>
      <c r="E2004" s="296">
        <f>'EVOX Top Level BOM'!E1408</f>
        <v>0</v>
      </c>
      <c r="F2004" s="296">
        <f>'EVOX Top Level BOM'!F1408</f>
        <v>0</v>
      </c>
      <c r="G2004" s="296">
        <f>'EVOX Top Level BOM'!G1408</f>
        <v>0</v>
      </c>
      <c r="H2004" s="296">
        <f>'EVOX Top Level BOM'!H1408</f>
        <v>0</v>
      </c>
      <c r="I2004" s="294">
        <f>'EVOX Top Level BOM'!J1408</f>
        <v>0</v>
      </c>
      <c r="J2004" s="294">
        <f>'EVOX Top Level BOM'!K1408</f>
        <v>0</v>
      </c>
    </row>
    <row r="2005" spans="2:10" x14ac:dyDescent="0.25">
      <c r="B2005" s="294">
        <f>'EVOX Top Level BOM'!B1409</f>
        <v>0</v>
      </c>
      <c r="C2005" s="296">
        <f>'EVOX Top Level BOM'!C1409</f>
        <v>0</v>
      </c>
      <c r="D2005" s="296">
        <f>'EVOX Top Level BOM'!D1409</f>
        <v>0</v>
      </c>
      <c r="E2005" s="296">
        <f>'EVOX Top Level BOM'!E1409</f>
        <v>0</v>
      </c>
      <c r="F2005" s="296">
        <f>'EVOX Top Level BOM'!F1409</f>
        <v>0</v>
      </c>
      <c r="G2005" s="296">
        <f>'EVOX Top Level BOM'!G1409</f>
        <v>0</v>
      </c>
      <c r="H2005" s="296">
        <f>'EVOX Top Level BOM'!H1409</f>
        <v>0</v>
      </c>
      <c r="I2005" s="294">
        <f>'EVOX Top Level BOM'!J1409</f>
        <v>0</v>
      </c>
      <c r="J2005" s="294">
        <f>'EVOX Top Level BOM'!K1409</f>
        <v>0</v>
      </c>
    </row>
    <row r="2006" spans="2:10" x14ac:dyDescent="0.25">
      <c r="B2006" s="294">
        <f>'EVOX Top Level BOM'!B1410</f>
        <v>0</v>
      </c>
      <c r="C2006" s="296">
        <f>'EVOX Top Level BOM'!C1410</f>
        <v>0</v>
      </c>
      <c r="D2006" s="296">
        <f>'EVOX Top Level BOM'!D1410</f>
        <v>0</v>
      </c>
      <c r="E2006" s="296">
        <f>'EVOX Top Level BOM'!E1410</f>
        <v>0</v>
      </c>
      <c r="F2006" s="296">
        <f>'EVOX Top Level BOM'!F1410</f>
        <v>0</v>
      </c>
      <c r="G2006" s="296">
        <f>'EVOX Top Level BOM'!G1410</f>
        <v>0</v>
      </c>
      <c r="H2006" s="296">
        <f>'EVOX Top Level BOM'!H1410</f>
        <v>0</v>
      </c>
      <c r="I2006" s="294">
        <f>'EVOX Top Level BOM'!J1410</f>
        <v>0</v>
      </c>
      <c r="J2006" s="294">
        <f>'EVOX Top Level BOM'!K1410</f>
        <v>0</v>
      </c>
    </row>
    <row r="2007" spans="2:10" x14ac:dyDescent="0.25">
      <c r="B2007" s="294">
        <f>'EVOX Top Level BOM'!B1411</f>
        <v>0</v>
      </c>
      <c r="C2007" s="296">
        <f>'EVOX Top Level BOM'!C1411</f>
        <v>0</v>
      </c>
      <c r="D2007" s="296">
        <f>'EVOX Top Level BOM'!D1411</f>
        <v>0</v>
      </c>
      <c r="E2007" s="296">
        <f>'EVOX Top Level BOM'!E1411</f>
        <v>0</v>
      </c>
      <c r="F2007" s="296">
        <f>'EVOX Top Level BOM'!F1411</f>
        <v>0</v>
      </c>
      <c r="G2007" s="296">
        <f>'EVOX Top Level BOM'!G1411</f>
        <v>0</v>
      </c>
      <c r="H2007" s="296">
        <f>'EVOX Top Level BOM'!H1411</f>
        <v>0</v>
      </c>
      <c r="I2007" s="294">
        <f>'EVOX Top Level BOM'!J1411</f>
        <v>0</v>
      </c>
      <c r="J2007" s="294">
        <f>'EVOX Top Level BOM'!K1411</f>
        <v>0</v>
      </c>
    </row>
    <row r="2008" spans="2:10" x14ac:dyDescent="0.25">
      <c r="B2008" s="294">
        <f>'EVOX Top Level BOM'!B1412</f>
        <v>0</v>
      </c>
      <c r="C2008" s="296">
        <f>'EVOX Top Level BOM'!C1412</f>
        <v>0</v>
      </c>
      <c r="D2008" s="296">
        <f>'EVOX Top Level BOM'!D1412</f>
        <v>0</v>
      </c>
      <c r="E2008" s="296">
        <f>'EVOX Top Level BOM'!E1412</f>
        <v>0</v>
      </c>
      <c r="F2008" s="296">
        <f>'EVOX Top Level BOM'!F1412</f>
        <v>0</v>
      </c>
      <c r="G2008" s="296">
        <f>'EVOX Top Level BOM'!G1412</f>
        <v>0</v>
      </c>
      <c r="H2008" s="296">
        <f>'EVOX Top Level BOM'!H1412</f>
        <v>0</v>
      </c>
      <c r="I2008" s="294">
        <f>'EVOX Top Level BOM'!J1412</f>
        <v>0</v>
      </c>
      <c r="J2008" s="294">
        <f>'EVOX Top Level BOM'!K1412</f>
        <v>0</v>
      </c>
    </row>
    <row r="2009" spans="2:10" x14ac:dyDescent="0.25">
      <c r="B2009" s="294">
        <f>'EVOX Top Level BOM'!B1413</f>
        <v>0</v>
      </c>
      <c r="C2009" s="296">
        <f>'EVOX Top Level BOM'!C1413</f>
        <v>0</v>
      </c>
      <c r="D2009" s="296">
        <f>'EVOX Top Level BOM'!D1413</f>
        <v>0</v>
      </c>
      <c r="E2009" s="296">
        <f>'EVOX Top Level BOM'!E1413</f>
        <v>0</v>
      </c>
      <c r="F2009" s="296">
        <f>'EVOX Top Level BOM'!F1413</f>
        <v>0</v>
      </c>
      <c r="G2009" s="296">
        <f>'EVOX Top Level BOM'!G1413</f>
        <v>0</v>
      </c>
      <c r="H2009" s="296">
        <f>'EVOX Top Level BOM'!H1413</f>
        <v>0</v>
      </c>
      <c r="I2009" s="294">
        <f>'EVOX Top Level BOM'!J1413</f>
        <v>0</v>
      </c>
      <c r="J2009" s="294">
        <f>'EVOX Top Level BOM'!K1413</f>
        <v>0</v>
      </c>
    </row>
    <row r="2010" spans="2:10" x14ac:dyDescent="0.25">
      <c r="B2010" s="294">
        <f>'EVOX Top Level BOM'!B1414</f>
        <v>0</v>
      </c>
      <c r="C2010" s="296">
        <f>'EVOX Top Level BOM'!C1414</f>
        <v>0</v>
      </c>
      <c r="D2010" s="296">
        <f>'EVOX Top Level BOM'!D1414</f>
        <v>0</v>
      </c>
      <c r="E2010" s="296">
        <f>'EVOX Top Level BOM'!E1414</f>
        <v>0</v>
      </c>
      <c r="F2010" s="296">
        <f>'EVOX Top Level BOM'!F1414</f>
        <v>0</v>
      </c>
      <c r="G2010" s="296">
        <f>'EVOX Top Level BOM'!G1414</f>
        <v>0</v>
      </c>
      <c r="H2010" s="296">
        <f>'EVOX Top Level BOM'!H1414</f>
        <v>0</v>
      </c>
      <c r="I2010" s="294">
        <f>'EVOX Top Level BOM'!J1414</f>
        <v>0</v>
      </c>
      <c r="J2010" s="294">
        <f>'EVOX Top Level BOM'!K1414</f>
        <v>0</v>
      </c>
    </row>
    <row r="2011" spans="2:10" x14ac:dyDescent="0.25">
      <c r="B2011" s="294">
        <f>'EVOX Top Level BOM'!B1415</f>
        <v>0</v>
      </c>
      <c r="C2011" s="296">
        <f>'EVOX Top Level BOM'!C1415</f>
        <v>0</v>
      </c>
      <c r="D2011" s="296">
        <f>'EVOX Top Level BOM'!D1415</f>
        <v>0</v>
      </c>
      <c r="E2011" s="296">
        <f>'EVOX Top Level BOM'!E1415</f>
        <v>0</v>
      </c>
      <c r="F2011" s="296">
        <f>'EVOX Top Level BOM'!F1415</f>
        <v>0</v>
      </c>
      <c r="G2011" s="296">
        <f>'EVOX Top Level BOM'!G1415</f>
        <v>0</v>
      </c>
      <c r="H2011" s="296">
        <f>'EVOX Top Level BOM'!H1415</f>
        <v>0</v>
      </c>
      <c r="I2011" s="294">
        <f>'EVOX Top Level BOM'!J1415</f>
        <v>0</v>
      </c>
      <c r="J2011" s="294">
        <f>'EVOX Top Level BOM'!K1415</f>
        <v>0</v>
      </c>
    </row>
    <row r="2012" spans="2:10" x14ac:dyDescent="0.25">
      <c r="B2012" s="294">
        <f>'EVOX Top Level BOM'!B1416</f>
        <v>0</v>
      </c>
      <c r="C2012" s="296">
        <f>'EVOX Top Level BOM'!C1416</f>
        <v>0</v>
      </c>
      <c r="D2012" s="296">
        <f>'EVOX Top Level BOM'!D1416</f>
        <v>0</v>
      </c>
      <c r="E2012" s="296">
        <f>'EVOX Top Level BOM'!E1416</f>
        <v>0</v>
      </c>
      <c r="F2012" s="296">
        <f>'EVOX Top Level BOM'!F1416</f>
        <v>0</v>
      </c>
      <c r="G2012" s="296">
        <f>'EVOX Top Level BOM'!G1416</f>
        <v>0</v>
      </c>
      <c r="H2012" s="296">
        <f>'EVOX Top Level BOM'!H1416</f>
        <v>0</v>
      </c>
      <c r="I2012" s="294">
        <f>'EVOX Top Level BOM'!J1416</f>
        <v>0</v>
      </c>
      <c r="J2012" s="294">
        <f>'EVOX Top Level BOM'!K1416</f>
        <v>0</v>
      </c>
    </row>
    <row r="2013" spans="2:10" x14ac:dyDescent="0.25">
      <c r="B2013" s="294">
        <f>'EVOX Top Level BOM'!B1417</f>
        <v>0</v>
      </c>
      <c r="C2013" s="296">
        <f>'EVOX Top Level BOM'!C1417</f>
        <v>0</v>
      </c>
      <c r="D2013" s="296">
        <f>'EVOX Top Level BOM'!D1417</f>
        <v>0</v>
      </c>
      <c r="E2013" s="296">
        <f>'EVOX Top Level BOM'!E1417</f>
        <v>0</v>
      </c>
      <c r="F2013" s="296">
        <f>'EVOX Top Level BOM'!F1417</f>
        <v>0</v>
      </c>
      <c r="G2013" s="296">
        <f>'EVOX Top Level BOM'!G1417</f>
        <v>0</v>
      </c>
      <c r="H2013" s="296">
        <f>'EVOX Top Level BOM'!H1417</f>
        <v>0</v>
      </c>
      <c r="I2013" s="294">
        <f>'EVOX Top Level BOM'!J1417</f>
        <v>0</v>
      </c>
      <c r="J2013" s="294">
        <f>'EVOX Top Level BOM'!K1417</f>
        <v>0</v>
      </c>
    </row>
    <row r="2014" spans="2:10" x14ac:dyDescent="0.25">
      <c r="B2014" s="294">
        <f>'EVOX Top Level BOM'!B1418</f>
        <v>0</v>
      </c>
      <c r="C2014" s="296">
        <f>'EVOX Top Level BOM'!C1418</f>
        <v>0</v>
      </c>
      <c r="D2014" s="296">
        <f>'EVOX Top Level BOM'!D1418</f>
        <v>0</v>
      </c>
      <c r="E2014" s="296">
        <f>'EVOX Top Level BOM'!E1418</f>
        <v>0</v>
      </c>
      <c r="F2014" s="296">
        <f>'EVOX Top Level BOM'!F1418</f>
        <v>0</v>
      </c>
      <c r="G2014" s="296">
        <f>'EVOX Top Level BOM'!G1418</f>
        <v>0</v>
      </c>
      <c r="H2014" s="296">
        <f>'EVOX Top Level BOM'!H1418</f>
        <v>0</v>
      </c>
      <c r="I2014" s="294">
        <f>'EVOX Top Level BOM'!J1418</f>
        <v>0</v>
      </c>
      <c r="J2014" s="294">
        <f>'EVOX Top Level BOM'!K1418</f>
        <v>0</v>
      </c>
    </row>
    <row r="2015" spans="2:10" x14ac:dyDescent="0.25">
      <c r="B2015" s="294">
        <f>'EVOX Top Level BOM'!B1419</f>
        <v>0</v>
      </c>
      <c r="C2015" s="296">
        <f>'EVOX Top Level BOM'!C1419</f>
        <v>0</v>
      </c>
      <c r="D2015" s="296">
        <f>'EVOX Top Level BOM'!D1419</f>
        <v>0</v>
      </c>
      <c r="E2015" s="296">
        <f>'EVOX Top Level BOM'!E1419</f>
        <v>0</v>
      </c>
      <c r="F2015" s="296">
        <f>'EVOX Top Level BOM'!F1419</f>
        <v>0</v>
      </c>
      <c r="G2015" s="296">
        <f>'EVOX Top Level BOM'!G1419</f>
        <v>0</v>
      </c>
      <c r="H2015" s="296">
        <f>'EVOX Top Level BOM'!H1419</f>
        <v>0</v>
      </c>
      <c r="I2015" s="294">
        <f>'EVOX Top Level BOM'!J1419</f>
        <v>0</v>
      </c>
      <c r="J2015" s="294">
        <f>'EVOX Top Level BOM'!K1419</f>
        <v>0</v>
      </c>
    </row>
    <row r="2016" spans="2:10" x14ac:dyDescent="0.25">
      <c r="B2016" s="294">
        <f>'EVOX Top Level BOM'!B1420</f>
        <v>0</v>
      </c>
      <c r="C2016" s="296">
        <f>'EVOX Top Level BOM'!C1420</f>
        <v>0</v>
      </c>
      <c r="D2016" s="296">
        <f>'EVOX Top Level BOM'!D1420</f>
        <v>0</v>
      </c>
      <c r="E2016" s="296">
        <f>'EVOX Top Level BOM'!E1420</f>
        <v>0</v>
      </c>
      <c r="F2016" s="296">
        <f>'EVOX Top Level BOM'!F1420</f>
        <v>0</v>
      </c>
      <c r="G2016" s="296">
        <f>'EVOX Top Level BOM'!G1420</f>
        <v>0</v>
      </c>
      <c r="H2016" s="296">
        <f>'EVOX Top Level BOM'!H1420</f>
        <v>0</v>
      </c>
      <c r="I2016" s="294">
        <f>'EVOX Top Level BOM'!J1420</f>
        <v>0</v>
      </c>
      <c r="J2016" s="294">
        <f>'EVOX Top Level BOM'!K1420</f>
        <v>0</v>
      </c>
    </row>
    <row r="2017" spans="2:10" x14ac:dyDescent="0.25">
      <c r="B2017" s="294">
        <f>'EVOX Top Level BOM'!B1421</f>
        <v>0</v>
      </c>
      <c r="C2017" s="296">
        <f>'EVOX Top Level BOM'!C1421</f>
        <v>0</v>
      </c>
      <c r="D2017" s="296">
        <f>'EVOX Top Level BOM'!D1421</f>
        <v>0</v>
      </c>
      <c r="E2017" s="296">
        <f>'EVOX Top Level BOM'!E1421</f>
        <v>0</v>
      </c>
      <c r="F2017" s="296">
        <f>'EVOX Top Level BOM'!F1421</f>
        <v>0</v>
      </c>
      <c r="G2017" s="296">
        <f>'EVOX Top Level BOM'!G1421</f>
        <v>0</v>
      </c>
      <c r="H2017" s="296">
        <f>'EVOX Top Level BOM'!H1421</f>
        <v>0</v>
      </c>
      <c r="I2017" s="294">
        <f>'EVOX Top Level BOM'!J1421</f>
        <v>0</v>
      </c>
      <c r="J2017" s="294">
        <f>'EVOX Top Level BOM'!K1421</f>
        <v>0</v>
      </c>
    </row>
    <row r="2018" spans="2:10" x14ac:dyDescent="0.25">
      <c r="B2018" s="294">
        <f>'EVOX Top Level BOM'!B1422</f>
        <v>0</v>
      </c>
      <c r="C2018" s="296">
        <f>'EVOX Top Level BOM'!C1422</f>
        <v>0</v>
      </c>
      <c r="D2018" s="296">
        <f>'EVOX Top Level BOM'!D1422</f>
        <v>0</v>
      </c>
      <c r="E2018" s="296">
        <f>'EVOX Top Level BOM'!E1422</f>
        <v>0</v>
      </c>
      <c r="F2018" s="296">
        <f>'EVOX Top Level BOM'!F1422</f>
        <v>0</v>
      </c>
      <c r="G2018" s="296">
        <f>'EVOX Top Level BOM'!G1422</f>
        <v>0</v>
      </c>
      <c r="H2018" s="296">
        <f>'EVOX Top Level BOM'!H1422</f>
        <v>0</v>
      </c>
      <c r="I2018" s="294">
        <f>'EVOX Top Level BOM'!J1422</f>
        <v>0</v>
      </c>
      <c r="J2018" s="294">
        <f>'EVOX Top Level BOM'!K1422</f>
        <v>0</v>
      </c>
    </row>
    <row r="2019" spans="2:10" x14ac:dyDescent="0.25">
      <c r="B2019" s="294">
        <f>'EVOX Top Level BOM'!B1423</f>
        <v>0</v>
      </c>
      <c r="C2019" s="296">
        <f>'EVOX Top Level BOM'!C1423</f>
        <v>0</v>
      </c>
      <c r="D2019" s="296">
        <f>'EVOX Top Level BOM'!D1423</f>
        <v>0</v>
      </c>
      <c r="E2019" s="296">
        <f>'EVOX Top Level BOM'!E1423</f>
        <v>0</v>
      </c>
      <c r="F2019" s="296">
        <f>'EVOX Top Level BOM'!F1423</f>
        <v>0</v>
      </c>
      <c r="G2019" s="296">
        <f>'EVOX Top Level BOM'!G1423</f>
        <v>0</v>
      </c>
      <c r="H2019" s="296">
        <f>'EVOX Top Level BOM'!H1423</f>
        <v>0</v>
      </c>
      <c r="I2019" s="294">
        <f>'EVOX Top Level BOM'!J1423</f>
        <v>0</v>
      </c>
      <c r="J2019" s="294">
        <f>'EVOX Top Level BOM'!K1423</f>
        <v>0</v>
      </c>
    </row>
    <row r="2020" spans="2:10" x14ac:dyDescent="0.25">
      <c r="B2020" s="294">
        <f>'EVOX Top Level BOM'!B1424</f>
        <v>0</v>
      </c>
      <c r="C2020" s="296">
        <f>'EVOX Top Level BOM'!C1424</f>
        <v>0</v>
      </c>
      <c r="D2020" s="296">
        <f>'EVOX Top Level BOM'!D1424</f>
        <v>0</v>
      </c>
      <c r="E2020" s="296">
        <f>'EVOX Top Level BOM'!E1424</f>
        <v>0</v>
      </c>
      <c r="F2020" s="296">
        <f>'EVOX Top Level BOM'!F1424</f>
        <v>0</v>
      </c>
      <c r="G2020" s="296">
        <f>'EVOX Top Level BOM'!G1424</f>
        <v>0</v>
      </c>
      <c r="H2020" s="296">
        <f>'EVOX Top Level BOM'!H1424</f>
        <v>0</v>
      </c>
      <c r="I2020" s="294">
        <f>'EVOX Top Level BOM'!J1424</f>
        <v>0</v>
      </c>
      <c r="J2020" s="294">
        <f>'EVOX Top Level BOM'!K1424</f>
        <v>0</v>
      </c>
    </row>
    <row r="2021" spans="2:10" x14ac:dyDescent="0.25">
      <c r="B2021" s="294">
        <f>'EVOX Top Level BOM'!B1425</f>
        <v>0</v>
      </c>
      <c r="C2021" s="296">
        <f>'EVOX Top Level BOM'!C1425</f>
        <v>0</v>
      </c>
      <c r="D2021" s="296">
        <f>'EVOX Top Level BOM'!D1425</f>
        <v>0</v>
      </c>
      <c r="E2021" s="296">
        <f>'EVOX Top Level BOM'!E1425</f>
        <v>0</v>
      </c>
      <c r="F2021" s="296">
        <f>'EVOX Top Level BOM'!F1425</f>
        <v>0</v>
      </c>
      <c r="G2021" s="296">
        <f>'EVOX Top Level BOM'!G1425</f>
        <v>0</v>
      </c>
      <c r="H2021" s="296">
        <f>'EVOX Top Level BOM'!H1425</f>
        <v>0</v>
      </c>
      <c r="I2021" s="294">
        <f>'EVOX Top Level BOM'!J1425</f>
        <v>0</v>
      </c>
      <c r="J2021" s="294">
        <f>'EVOX Top Level BOM'!K1425</f>
        <v>0</v>
      </c>
    </row>
    <row r="2022" spans="2:10" x14ac:dyDescent="0.25">
      <c r="B2022" s="294">
        <f>'EVOX Top Level BOM'!B1426</f>
        <v>0</v>
      </c>
      <c r="C2022" s="296">
        <f>'EVOX Top Level BOM'!C1426</f>
        <v>0</v>
      </c>
      <c r="D2022" s="296">
        <f>'EVOX Top Level BOM'!D1426</f>
        <v>0</v>
      </c>
      <c r="E2022" s="296">
        <f>'EVOX Top Level BOM'!E1426</f>
        <v>0</v>
      </c>
      <c r="F2022" s="296">
        <f>'EVOX Top Level BOM'!F1426</f>
        <v>0</v>
      </c>
      <c r="G2022" s="296">
        <f>'EVOX Top Level BOM'!G1426</f>
        <v>0</v>
      </c>
      <c r="H2022" s="296">
        <f>'EVOX Top Level BOM'!H1426</f>
        <v>0</v>
      </c>
      <c r="I2022" s="294">
        <f>'EVOX Top Level BOM'!J1426</f>
        <v>0</v>
      </c>
      <c r="J2022" s="294">
        <f>'EVOX Top Level BOM'!K1426</f>
        <v>0</v>
      </c>
    </row>
    <row r="2023" spans="2:10" x14ac:dyDescent="0.25">
      <c r="B2023" s="294">
        <f>'EVOX Top Level BOM'!B1427</f>
        <v>0</v>
      </c>
      <c r="C2023" s="296">
        <f>'EVOX Top Level BOM'!C1427</f>
        <v>0</v>
      </c>
      <c r="D2023" s="296">
        <f>'EVOX Top Level BOM'!D1427</f>
        <v>0</v>
      </c>
      <c r="E2023" s="296">
        <f>'EVOX Top Level BOM'!E1427</f>
        <v>0</v>
      </c>
      <c r="F2023" s="296">
        <f>'EVOX Top Level BOM'!F1427</f>
        <v>0</v>
      </c>
      <c r="G2023" s="296">
        <f>'EVOX Top Level BOM'!G1427</f>
        <v>0</v>
      </c>
      <c r="H2023" s="296">
        <f>'EVOX Top Level BOM'!H1427</f>
        <v>0</v>
      </c>
      <c r="I2023" s="294">
        <f>'EVOX Top Level BOM'!J1427</f>
        <v>0</v>
      </c>
      <c r="J2023" s="294">
        <f>'EVOX Top Level BOM'!K1427</f>
        <v>0</v>
      </c>
    </row>
    <row r="2024" spans="2:10" x14ac:dyDescent="0.25">
      <c r="B2024" s="294">
        <f>'EVOX Top Level BOM'!B1428</f>
        <v>0</v>
      </c>
      <c r="C2024" s="296">
        <f>'EVOX Top Level BOM'!C1428</f>
        <v>0</v>
      </c>
      <c r="D2024" s="296">
        <f>'EVOX Top Level BOM'!D1428</f>
        <v>0</v>
      </c>
      <c r="E2024" s="296">
        <f>'EVOX Top Level BOM'!E1428</f>
        <v>0</v>
      </c>
      <c r="F2024" s="296">
        <f>'EVOX Top Level BOM'!F1428</f>
        <v>0</v>
      </c>
      <c r="G2024" s="296">
        <f>'EVOX Top Level BOM'!G1428</f>
        <v>0</v>
      </c>
      <c r="H2024" s="296">
        <f>'EVOX Top Level BOM'!H1428</f>
        <v>0</v>
      </c>
      <c r="I2024" s="294">
        <f>'EVOX Top Level BOM'!J1428</f>
        <v>0</v>
      </c>
      <c r="J2024" s="294">
        <f>'EVOX Top Level BOM'!K1428</f>
        <v>0</v>
      </c>
    </row>
    <row r="2025" spans="2:10" x14ac:dyDescent="0.25">
      <c r="B2025" s="294">
        <f>'EVOX Top Level BOM'!B1429</f>
        <v>0</v>
      </c>
      <c r="C2025" s="296">
        <f>'EVOX Top Level BOM'!C1429</f>
        <v>0</v>
      </c>
      <c r="D2025" s="296">
        <f>'EVOX Top Level BOM'!D1429</f>
        <v>0</v>
      </c>
      <c r="E2025" s="296">
        <f>'EVOX Top Level BOM'!E1429</f>
        <v>0</v>
      </c>
      <c r="F2025" s="296">
        <f>'EVOX Top Level BOM'!F1429</f>
        <v>0</v>
      </c>
      <c r="G2025" s="296">
        <f>'EVOX Top Level BOM'!G1429</f>
        <v>0</v>
      </c>
      <c r="H2025" s="296">
        <f>'EVOX Top Level BOM'!H1429</f>
        <v>0</v>
      </c>
      <c r="I2025" s="294">
        <f>'EVOX Top Level BOM'!J1429</f>
        <v>0</v>
      </c>
      <c r="J2025" s="294">
        <f>'EVOX Top Level BOM'!K1429</f>
        <v>0</v>
      </c>
    </row>
    <row r="2026" spans="2:10" x14ac:dyDescent="0.25">
      <c r="B2026" s="294">
        <f>'EVOX Top Level BOM'!B1430</f>
        <v>0</v>
      </c>
      <c r="C2026" s="296">
        <f>'EVOX Top Level BOM'!C1430</f>
        <v>0</v>
      </c>
      <c r="D2026" s="296">
        <f>'EVOX Top Level BOM'!D1430</f>
        <v>0</v>
      </c>
      <c r="E2026" s="296">
        <f>'EVOX Top Level BOM'!E1430</f>
        <v>0</v>
      </c>
      <c r="F2026" s="296">
        <f>'EVOX Top Level BOM'!F1430</f>
        <v>0</v>
      </c>
      <c r="G2026" s="296">
        <f>'EVOX Top Level BOM'!G1430</f>
        <v>0</v>
      </c>
      <c r="H2026" s="296">
        <f>'EVOX Top Level BOM'!H1430</f>
        <v>0</v>
      </c>
      <c r="I2026" s="294">
        <f>'EVOX Top Level BOM'!J1430</f>
        <v>0</v>
      </c>
      <c r="J2026" s="294">
        <f>'EVOX Top Level BOM'!K1430</f>
        <v>0</v>
      </c>
    </row>
    <row r="2027" spans="2:10" x14ac:dyDescent="0.25">
      <c r="B2027" s="294">
        <f>'EVOX Top Level BOM'!B1431</f>
        <v>0</v>
      </c>
      <c r="C2027" s="296">
        <f>'EVOX Top Level BOM'!C1431</f>
        <v>0</v>
      </c>
      <c r="D2027" s="296">
        <f>'EVOX Top Level BOM'!D1431</f>
        <v>0</v>
      </c>
      <c r="E2027" s="296">
        <f>'EVOX Top Level BOM'!E1431</f>
        <v>0</v>
      </c>
      <c r="F2027" s="296">
        <f>'EVOX Top Level BOM'!F1431</f>
        <v>0</v>
      </c>
      <c r="G2027" s="296">
        <f>'EVOX Top Level BOM'!G1431</f>
        <v>0</v>
      </c>
      <c r="H2027" s="296">
        <f>'EVOX Top Level BOM'!H1431</f>
        <v>0</v>
      </c>
      <c r="I2027" s="294">
        <f>'EVOX Top Level BOM'!J1431</f>
        <v>0</v>
      </c>
      <c r="J2027" s="294">
        <f>'EVOX Top Level BOM'!K1431</f>
        <v>0</v>
      </c>
    </row>
    <row r="2028" spans="2:10" x14ac:dyDescent="0.25">
      <c r="B2028" s="294">
        <f>'EVOX Top Level BOM'!B1432</f>
        <v>0</v>
      </c>
      <c r="C2028" s="296">
        <f>'EVOX Top Level BOM'!C1432</f>
        <v>0</v>
      </c>
      <c r="D2028" s="296">
        <f>'EVOX Top Level BOM'!D1432</f>
        <v>0</v>
      </c>
      <c r="E2028" s="296">
        <f>'EVOX Top Level BOM'!E1432</f>
        <v>0</v>
      </c>
      <c r="F2028" s="296">
        <f>'EVOX Top Level BOM'!F1432</f>
        <v>0</v>
      </c>
      <c r="G2028" s="296">
        <f>'EVOX Top Level BOM'!G1432</f>
        <v>0</v>
      </c>
      <c r="H2028" s="296">
        <f>'EVOX Top Level BOM'!H1432</f>
        <v>0</v>
      </c>
      <c r="I2028" s="294">
        <f>'EVOX Top Level BOM'!J1432</f>
        <v>0</v>
      </c>
      <c r="J2028" s="294">
        <f>'EVOX Top Level BOM'!K1432</f>
        <v>0</v>
      </c>
    </row>
    <row r="2029" spans="2:10" x14ac:dyDescent="0.25">
      <c r="B2029" s="294">
        <f>'EVOX Top Level BOM'!B1433</f>
        <v>0</v>
      </c>
      <c r="C2029" s="296">
        <f>'EVOX Top Level BOM'!C1433</f>
        <v>0</v>
      </c>
      <c r="D2029" s="296">
        <f>'EVOX Top Level BOM'!D1433</f>
        <v>0</v>
      </c>
      <c r="E2029" s="296">
        <f>'EVOX Top Level BOM'!E1433</f>
        <v>0</v>
      </c>
      <c r="F2029" s="296">
        <f>'EVOX Top Level BOM'!F1433</f>
        <v>0</v>
      </c>
      <c r="G2029" s="296">
        <f>'EVOX Top Level BOM'!G1433</f>
        <v>0</v>
      </c>
      <c r="H2029" s="296">
        <f>'EVOX Top Level BOM'!H1433</f>
        <v>0</v>
      </c>
      <c r="I2029" s="294">
        <f>'EVOX Top Level BOM'!J1433</f>
        <v>0</v>
      </c>
      <c r="J2029" s="294">
        <f>'EVOX Top Level BOM'!K1433</f>
        <v>0</v>
      </c>
    </row>
    <row r="2030" spans="2:10" x14ac:dyDescent="0.25">
      <c r="B2030" s="294">
        <f>'EVOX Top Level BOM'!B1434</f>
        <v>0</v>
      </c>
      <c r="C2030" s="296">
        <f>'EVOX Top Level BOM'!C1434</f>
        <v>0</v>
      </c>
      <c r="D2030" s="296">
        <f>'EVOX Top Level BOM'!D1434</f>
        <v>0</v>
      </c>
      <c r="E2030" s="296">
        <f>'EVOX Top Level BOM'!E1434</f>
        <v>0</v>
      </c>
      <c r="F2030" s="296">
        <f>'EVOX Top Level BOM'!F1434</f>
        <v>0</v>
      </c>
      <c r="G2030" s="296">
        <f>'EVOX Top Level BOM'!G1434</f>
        <v>0</v>
      </c>
      <c r="H2030" s="296">
        <f>'EVOX Top Level BOM'!H1434</f>
        <v>0</v>
      </c>
      <c r="I2030" s="294">
        <f>'EVOX Top Level BOM'!J1434</f>
        <v>0</v>
      </c>
      <c r="J2030" s="294">
        <f>'EVOX Top Level BOM'!K1434</f>
        <v>0</v>
      </c>
    </row>
    <row r="2031" spans="2:10" x14ac:dyDescent="0.25">
      <c r="B2031" s="294">
        <f>'EVOX Top Level BOM'!B1435</f>
        <v>0</v>
      </c>
      <c r="C2031" s="296">
        <f>'EVOX Top Level BOM'!C1435</f>
        <v>0</v>
      </c>
      <c r="D2031" s="296">
        <f>'EVOX Top Level BOM'!D1435</f>
        <v>0</v>
      </c>
      <c r="E2031" s="296">
        <f>'EVOX Top Level BOM'!E1435</f>
        <v>0</v>
      </c>
      <c r="F2031" s="296">
        <f>'EVOX Top Level BOM'!F1435</f>
        <v>0</v>
      </c>
      <c r="G2031" s="296">
        <f>'EVOX Top Level BOM'!G1435</f>
        <v>0</v>
      </c>
      <c r="H2031" s="296">
        <f>'EVOX Top Level BOM'!H1435</f>
        <v>0</v>
      </c>
      <c r="I2031" s="294">
        <f>'EVOX Top Level BOM'!J1435</f>
        <v>0</v>
      </c>
      <c r="J2031" s="294">
        <f>'EVOX Top Level BOM'!K1435</f>
        <v>0</v>
      </c>
    </row>
    <row r="2032" spans="2:10" x14ac:dyDescent="0.25">
      <c r="B2032" s="294">
        <f>'EVOX Top Level BOM'!B1436</f>
        <v>0</v>
      </c>
      <c r="C2032" s="296">
        <f>'EVOX Top Level BOM'!C1436</f>
        <v>0</v>
      </c>
      <c r="D2032" s="296">
        <f>'EVOX Top Level BOM'!D1436</f>
        <v>0</v>
      </c>
      <c r="E2032" s="296">
        <f>'EVOX Top Level BOM'!E1436</f>
        <v>0</v>
      </c>
      <c r="F2032" s="296">
        <f>'EVOX Top Level BOM'!F1436</f>
        <v>0</v>
      </c>
      <c r="G2032" s="296">
        <f>'EVOX Top Level BOM'!G1436</f>
        <v>0</v>
      </c>
      <c r="H2032" s="296">
        <f>'EVOX Top Level BOM'!H1436</f>
        <v>0</v>
      </c>
      <c r="I2032" s="294">
        <f>'EVOX Top Level BOM'!J1436</f>
        <v>0</v>
      </c>
      <c r="J2032" s="294">
        <f>'EVOX Top Level BOM'!K1436</f>
        <v>0</v>
      </c>
    </row>
    <row r="2033" spans="2:10" x14ac:dyDescent="0.25">
      <c r="B2033" s="294">
        <f>'EVOX Top Level BOM'!B1437</f>
        <v>0</v>
      </c>
      <c r="C2033" s="296">
        <f>'EVOX Top Level BOM'!C1437</f>
        <v>0</v>
      </c>
      <c r="D2033" s="296">
        <f>'EVOX Top Level BOM'!D1437</f>
        <v>0</v>
      </c>
      <c r="E2033" s="296">
        <f>'EVOX Top Level BOM'!E1437</f>
        <v>0</v>
      </c>
      <c r="F2033" s="296">
        <f>'EVOX Top Level BOM'!F1437</f>
        <v>0</v>
      </c>
      <c r="G2033" s="296">
        <f>'EVOX Top Level BOM'!G1437</f>
        <v>0</v>
      </c>
      <c r="H2033" s="296">
        <f>'EVOX Top Level BOM'!H1437</f>
        <v>0</v>
      </c>
      <c r="I2033" s="294">
        <f>'EVOX Top Level BOM'!J1437</f>
        <v>0</v>
      </c>
      <c r="J2033" s="294">
        <f>'EVOX Top Level BOM'!K1437</f>
        <v>0</v>
      </c>
    </row>
    <row r="2034" spans="2:10" x14ac:dyDescent="0.25">
      <c r="B2034" s="294">
        <f>'EVOX Top Level BOM'!B1438</f>
        <v>0</v>
      </c>
      <c r="C2034" s="296">
        <f>'EVOX Top Level BOM'!C1438</f>
        <v>0</v>
      </c>
      <c r="D2034" s="296">
        <f>'EVOX Top Level BOM'!D1438</f>
        <v>0</v>
      </c>
      <c r="E2034" s="296">
        <f>'EVOX Top Level BOM'!E1438</f>
        <v>0</v>
      </c>
      <c r="F2034" s="296">
        <f>'EVOX Top Level BOM'!F1438</f>
        <v>0</v>
      </c>
      <c r="G2034" s="296">
        <f>'EVOX Top Level BOM'!G1438</f>
        <v>0</v>
      </c>
      <c r="H2034" s="296">
        <f>'EVOX Top Level BOM'!H1438</f>
        <v>0</v>
      </c>
      <c r="I2034" s="294">
        <f>'EVOX Top Level BOM'!J1438</f>
        <v>0</v>
      </c>
      <c r="J2034" s="294">
        <f>'EVOX Top Level BOM'!K1438</f>
        <v>0</v>
      </c>
    </row>
    <row r="2035" spans="2:10" x14ac:dyDescent="0.25">
      <c r="B2035" s="294">
        <f>'EVOX Top Level BOM'!B1439</f>
        <v>0</v>
      </c>
      <c r="C2035" s="296">
        <f>'EVOX Top Level BOM'!C1439</f>
        <v>0</v>
      </c>
      <c r="D2035" s="296">
        <f>'EVOX Top Level BOM'!D1439</f>
        <v>0</v>
      </c>
      <c r="E2035" s="296">
        <f>'EVOX Top Level BOM'!E1439</f>
        <v>0</v>
      </c>
      <c r="F2035" s="296">
        <f>'EVOX Top Level BOM'!F1439</f>
        <v>0</v>
      </c>
      <c r="G2035" s="296">
        <f>'EVOX Top Level BOM'!G1439</f>
        <v>0</v>
      </c>
      <c r="H2035" s="296">
        <f>'EVOX Top Level BOM'!H1439</f>
        <v>0</v>
      </c>
      <c r="I2035" s="294">
        <f>'EVOX Top Level BOM'!J1439</f>
        <v>0</v>
      </c>
      <c r="J2035" s="294">
        <f>'EVOX Top Level BOM'!K1439</f>
        <v>0</v>
      </c>
    </row>
    <row r="2036" spans="2:10" x14ac:dyDescent="0.25">
      <c r="B2036" s="294">
        <f>'EVOX Top Level BOM'!B1440</f>
        <v>0</v>
      </c>
      <c r="C2036" s="296">
        <f>'EVOX Top Level BOM'!C1440</f>
        <v>0</v>
      </c>
      <c r="D2036" s="296">
        <f>'EVOX Top Level BOM'!D1440</f>
        <v>0</v>
      </c>
      <c r="E2036" s="296">
        <f>'EVOX Top Level BOM'!E1440</f>
        <v>0</v>
      </c>
      <c r="F2036" s="296">
        <f>'EVOX Top Level BOM'!F1440</f>
        <v>0</v>
      </c>
      <c r="G2036" s="296">
        <f>'EVOX Top Level BOM'!G1440</f>
        <v>0</v>
      </c>
      <c r="H2036" s="296">
        <f>'EVOX Top Level BOM'!H1440</f>
        <v>0</v>
      </c>
      <c r="I2036" s="294">
        <f>'EVOX Top Level BOM'!J1440</f>
        <v>0</v>
      </c>
      <c r="J2036" s="294">
        <f>'EVOX Top Level BOM'!K1440</f>
        <v>0</v>
      </c>
    </row>
    <row r="2037" spans="2:10" x14ac:dyDescent="0.25">
      <c r="B2037" s="294">
        <f>'EVOX Top Level BOM'!B1441</f>
        <v>0</v>
      </c>
      <c r="C2037" s="296">
        <f>'EVOX Top Level BOM'!C1441</f>
        <v>0</v>
      </c>
      <c r="D2037" s="296">
        <f>'EVOX Top Level BOM'!D1441</f>
        <v>0</v>
      </c>
      <c r="E2037" s="296">
        <f>'EVOX Top Level BOM'!E1441</f>
        <v>0</v>
      </c>
      <c r="F2037" s="296">
        <f>'EVOX Top Level BOM'!F1441</f>
        <v>0</v>
      </c>
      <c r="G2037" s="296">
        <f>'EVOX Top Level BOM'!G1441</f>
        <v>0</v>
      </c>
      <c r="H2037" s="296">
        <f>'EVOX Top Level BOM'!H1441</f>
        <v>0</v>
      </c>
      <c r="I2037" s="294">
        <f>'EVOX Top Level BOM'!J1441</f>
        <v>0</v>
      </c>
      <c r="J2037" s="294">
        <f>'EVOX Top Level BOM'!K1441</f>
        <v>0</v>
      </c>
    </row>
    <row r="2038" spans="2:10" x14ac:dyDescent="0.25">
      <c r="B2038" s="294">
        <f>'EVOX Top Level BOM'!B1442</f>
        <v>0</v>
      </c>
      <c r="C2038" s="296">
        <f>'EVOX Top Level BOM'!C1442</f>
        <v>0</v>
      </c>
      <c r="D2038" s="296">
        <f>'EVOX Top Level BOM'!D1442</f>
        <v>0</v>
      </c>
      <c r="E2038" s="296">
        <f>'EVOX Top Level BOM'!E1442</f>
        <v>0</v>
      </c>
      <c r="F2038" s="296">
        <f>'EVOX Top Level BOM'!F1442</f>
        <v>0</v>
      </c>
      <c r="G2038" s="296">
        <f>'EVOX Top Level BOM'!G1442</f>
        <v>0</v>
      </c>
      <c r="H2038" s="296">
        <f>'EVOX Top Level BOM'!H1442</f>
        <v>0</v>
      </c>
      <c r="I2038" s="294">
        <f>'EVOX Top Level BOM'!J1442</f>
        <v>0</v>
      </c>
      <c r="J2038" s="294">
        <f>'EVOX Top Level BOM'!K1442</f>
        <v>0</v>
      </c>
    </row>
    <row r="2039" spans="2:10" x14ac:dyDescent="0.25">
      <c r="B2039" s="294">
        <f>'EVOX Top Level BOM'!B1443</f>
        <v>0</v>
      </c>
      <c r="C2039" s="296">
        <f>'EVOX Top Level BOM'!C1443</f>
        <v>0</v>
      </c>
      <c r="D2039" s="296">
        <f>'EVOX Top Level BOM'!D1443</f>
        <v>0</v>
      </c>
      <c r="E2039" s="296">
        <f>'EVOX Top Level BOM'!E1443</f>
        <v>0</v>
      </c>
      <c r="F2039" s="296">
        <f>'EVOX Top Level BOM'!F1443</f>
        <v>0</v>
      </c>
      <c r="G2039" s="296">
        <f>'EVOX Top Level BOM'!G1443</f>
        <v>0</v>
      </c>
      <c r="H2039" s="296">
        <f>'EVOX Top Level BOM'!H1443</f>
        <v>0</v>
      </c>
      <c r="I2039" s="294">
        <f>'EVOX Top Level BOM'!J1443</f>
        <v>0</v>
      </c>
      <c r="J2039" s="294">
        <f>'EVOX Top Level BOM'!K1443</f>
        <v>0</v>
      </c>
    </row>
    <row r="2040" spans="2:10" x14ac:dyDescent="0.25">
      <c r="B2040" s="294">
        <f>'EVOX Top Level BOM'!B1444</f>
        <v>0</v>
      </c>
      <c r="C2040" s="296">
        <f>'EVOX Top Level BOM'!C1444</f>
        <v>0</v>
      </c>
      <c r="D2040" s="296">
        <f>'EVOX Top Level BOM'!D1444</f>
        <v>0</v>
      </c>
      <c r="E2040" s="296">
        <f>'EVOX Top Level BOM'!E1444</f>
        <v>0</v>
      </c>
      <c r="F2040" s="296">
        <f>'EVOX Top Level BOM'!F1444</f>
        <v>0</v>
      </c>
      <c r="G2040" s="296">
        <f>'EVOX Top Level BOM'!G1444</f>
        <v>0</v>
      </c>
      <c r="H2040" s="296">
        <f>'EVOX Top Level BOM'!H1444</f>
        <v>0</v>
      </c>
      <c r="I2040" s="294">
        <f>'EVOX Top Level BOM'!J1444</f>
        <v>0</v>
      </c>
      <c r="J2040" s="294">
        <f>'EVOX Top Level BOM'!K1444</f>
        <v>0</v>
      </c>
    </row>
    <row r="2041" spans="2:10" x14ac:dyDescent="0.25">
      <c r="B2041" s="294">
        <f>'EVOX Top Level BOM'!B1445</f>
        <v>0</v>
      </c>
      <c r="C2041" s="296">
        <f>'EVOX Top Level BOM'!C1445</f>
        <v>0</v>
      </c>
      <c r="D2041" s="296">
        <f>'EVOX Top Level BOM'!D1445</f>
        <v>0</v>
      </c>
      <c r="E2041" s="296">
        <f>'EVOX Top Level BOM'!E1445</f>
        <v>0</v>
      </c>
      <c r="F2041" s="296">
        <f>'EVOX Top Level BOM'!F1445</f>
        <v>0</v>
      </c>
      <c r="G2041" s="296">
        <f>'EVOX Top Level BOM'!G1445</f>
        <v>0</v>
      </c>
      <c r="H2041" s="296">
        <f>'EVOX Top Level BOM'!H1445</f>
        <v>0</v>
      </c>
      <c r="I2041" s="294">
        <f>'EVOX Top Level BOM'!J1445</f>
        <v>0</v>
      </c>
      <c r="J2041" s="294">
        <f>'EVOX Top Level BOM'!K1445</f>
        <v>0</v>
      </c>
    </row>
    <row r="2042" spans="2:10" x14ac:dyDescent="0.25">
      <c r="B2042" s="294">
        <f>'EVOX Top Level BOM'!B1446</f>
        <v>0</v>
      </c>
      <c r="C2042" s="296">
        <f>'EVOX Top Level BOM'!C1446</f>
        <v>0</v>
      </c>
      <c r="D2042" s="296">
        <f>'EVOX Top Level BOM'!D1446</f>
        <v>0</v>
      </c>
      <c r="E2042" s="296">
        <f>'EVOX Top Level BOM'!E1446</f>
        <v>0</v>
      </c>
      <c r="F2042" s="296">
        <f>'EVOX Top Level BOM'!F1446</f>
        <v>0</v>
      </c>
      <c r="G2042" s="296">
        <f>'EVOX Top Level BOM'!G1446</f>
        <v>0</v>
      </c>
      <c r="H2042" s="296">
        <f>'EVOX Top Level BOM'!H1446</f>
        <v>0</v>
      </c>
      <c r="I2042" s="294">
        <f>'EVOX Top Level BOM'!J1446</f>
        <v>0</v>
      </c>
      <c r="J2042" s="294">
        <f>'EVOX Top Level BOM'!K1446</f>
        <v>0</v>
      </c>
    </row>
    <row r="2043" spans="2:10" x14ac:dyDescent="0.25">
      <c r="B2043" s="294">
        <f>'EVOX Top Level BOM'!B1447</f>
        <v>0</v>
      </c>
      <c r="C2043" s="296">
        <f>'EVOX Top Level BOM'!C1447</f>
        <v>0</v>
      </c>
      <c r="D2043" s="296">
        <f>'EVOX Top Level BOM'!D1447</f>
        <v>0</v>
      </c>
      <c r="E2043" s="296">
        <f>'EVOX Top Level BOM'!E1447</f>
        <v>0</v>
      </c>
      <c r="F2043" s="296">
        <f>'EVOX Top Level BOM'!F1447</f>
        <v>0</v>
      </c>
      <c r="G2043" s="296">
        <f>'EVOX Top Level BOM'!G1447</f>
        <v>0</v>
      </c>
      <c r="H2043" s="296">
        <f>'EVOX Top Level BOM'!H1447</f>
        <v>0</v>
      </c>
      <c r="I2043" s="294">
        <f>'EVOX Top Level BOM'!J1447</f>
        <v>0</v>
      </c>
      <c r="J2043" s="294">
        <f>'EVOX Top Level BOM'!K1447</f>
        <v>0</v>
      </c>
    </row>
    <row r="2044" spans="2:10" x14ac:dyDescent="0.25">
      <c r="B2044" s="294">
        <f>'EVOX Top Level BOM'!B1448</f>
        <v>0</v>
      </c>
      <c r="C2044" s="296">
        <f>'EVOX Top Level BOM'!C1448</f>
        <v>0</v>
      </c>
      <c r="D2044" s="296">
        <f>'EVOX Top Level BOM'!D1448</f>
        <v>0</v>
      </c>
      <c r="E2044" s="296">
        <f>'EVOX Top Level BOM'!E1448</f>
        <v>0</v>
      </c>
      <c r="F2044" s="296">
        <f>'EVOX Top Level BOM'!F1448</f>
        <v>0</v>
      </c>
      <c r="G2044" s="296">
        <f>'EVOX Top Level BOM'!G1448</f>
        <v>0</v>
      </c>
      <c r="H2044" s="296">
        <f>'EVOX Top Level BOM'!H1448</f>
        <v>0</v>
      </c>
      <c r="I2044" s="294">
        <f>'EVOX Top Level BOM'!J1448</f>
        <v>0</v>
      </c>
      <c r="J2044" s="294">
        <f>'EVOX Top Level BOM'!K1448</f>
        <v>0</v>
      </c>
    </row>
    <row r="2045" spans="2:10" x14ac:dyDescent="0.25">
      <c r="B2045" s="294">
        <f>'EVOX Top Level BOM'!B1449</f>
        <v>0</v>
      </c>
      <c r="C2045" s="296">
        <f>'EVOX Top Level BOM'!C1449</f>
        <v>0</v>
      </c>
      <c r="D2045" s="296">
        <f>'EVOX Top Level BOM'!D1449</f>
        <v>0</v>
      </c>
      <c r="E2045" s="296">
        <f>'EVOX Top Level BOM'!E1449</f>
        <v>0</v>
      </c>
      <c r="F2045" s="296">
        <f>'EVOX Top Level BOM'!F1449</f>
        <v>0</v>
      </c>
      <c r="G2045" s="296">
        <f>'EVOX Top Level BOM'!G1449</f>
        <v>0</v>
      </c>
      <c r="H2045" s="296">
        <f>'EVOX Top Level BOM'!H1449</f>
        <v>0</v>
      </c>
      <c r="I2045" s="294">
        <f>'EVOX Top Level BOM'!J1449</f>
        <v>0</v>
      </c>
      <c r="J2045" s="294">
        <f>'EVOX Top Level BOM'!K1449</f>
        <v>0</v>
      </c>
    </row>
    <row r="2046" spans="2:10" x14ac:dyDescent="0.25">
      <c r="B2046" s="294">
        <f>'EVOX Top Level BOM'!B1450</f>
        <v>0</v>
      </c>
      <c r="C2046" s="296">
        <f>'EVOX Top Level BOM'!C1450</f>
        <v>0</v>
      </c>
      <c r="D2046" s="296">
        <f>'EVOX Top Level BOM'!D1450</f>
        <v>0</v>
      </c>
      <c r="E2046" s="296">
        <f>'EVOX Top Level BOM'!E1450</f>
        <v>0</v>
      </c>
      <c r="F2046" s="296">
        <f>'EVOX Top Level BOM'!F1450</f>
        <v>0</v>
      </c>
      <c r="G2046" s="296">
        <f>'EVOX Top Level BOM'!G1450</f>
        <v>0</v>
      </c>
      <c r="H2046" s="296">
        <f>'EVOX Top Level BOM'!H1450</f>
        <v>0</v>
      </c>
      <c r="I2046" s="294">
        <f>'EVOX Top Level BOM'!J1450</f>
        <v>0</v>
      </c>
      <c r="J2046" s="294">
        <f>'EVOX Top Level BOM'!K1450</f>
        <v>0</v>
      </c>
    </row>
    <row r="2047" spans="2:10" x14ac:dyDescent="0.25">
      <c r="B2047" s="294">
        <f>'EVOX Top Level BOM'!B1451</f>
        <v>0</v>
      </c>
      <c r="C2047" s="296">
        <f>'EVOX Top Level BOM'!C1451</f>
        <v>0</v>
      </c>
      <c r="D2047" s="296">
        <f>'EVOX Top Level BOM'!D1451</f>
        <v>0</v>
      </c>
      <c r="E2047" s="296">
        <f>'EVOX Top Level BOM'!E1451</f>
        <v>0</v>
      </c>
      <c r="F2047" s="296">
        <f>'EVOX Top Level BOM'!F1451</f>
        <v>0</v>
      </c>
      <c r="G2047" s="296">
        <f>'EVOX Top Level BOM'!G1451</f>
        <v>0</v>
      </c>
      <c r="H2047" s="296">
        <f>'EVOX Top Level BOM'!H1451</f>
        <v>0</v>
      </c>
      <c r="I2047" s="294">
        <f>'EVOX Top Level BOM'!J1451</f>
        <v>0</v>
      </c>
      <c r="J2047" s="294">
        <f>'EVOX Top Level BOM'!K1451</f>
        <v>0</v>
      </c>
    </row>
    <row r="2048" spans="2:10" x14ac:dyDescent="0.25">
      <c r="B2048" s="294">
        <f>'EVOX Top Level BOM'!B1452</f>
        <v>0</v>
      </c>
      <c r="C2048" s="296">
        <f>'EVOX Top Level BOM'!C1452</f>
        <v>0</v>
      </c>
      <c r="D2048" s="296">
        <f>'EVOX Top Level BOM'!D1452</f>
        <v>0</v>
      </c>
      <c r="E2048" s="296">
        <f>'EVOX Top Level BOM'!E1452</f>
        <v>0</v>
      </c>
      <c r="F2048" s="296">
        <f>'EVOX Top Level BOM'!F1452</f>
        <v>0</v>
      </c>
      <c r="G2048" s="296">
        <f>'EVOX Top Level BOM'!G1452</f>
        <v>0</v>
      </c>
      <c r="H2048" s="296">
        <f>'EVOX Top Level BOM'!H1452</f>
        <v>0</v>
      </c>
      <c r="I2048" s="294">
        <f>'EVOX Top Level BOM'!J1452</f>
        <v>0</v>
      </c>
      <c r="J2048" s="294">
        <f>'EVOX Top Level BOM'!K1452</f>
        <v>0</v>
      </c>
    </row>
    <row r="2049" spans="2:10" x14ac:dyDescent="0.25">
      <c r="B2049" s="294">
        <f>'EVOX Top Level BOM'!B1453</f>
        <v>0</v>
      </c>
      <c r="C2049" s="296">
        <f>'EVOX Top Level BOM'!C1453</f>
        <v>0</v>
      </c>
      <c r="D2049" s="296">
        <f>'EVOX Top Level BOM'!D1453</f>
        <v>0</v>
      </c>
      <c r="E2049" s="296">
        <f>'EVOX Top Level BOM'!E1453</f>
        <v>0</v>
      </c>
      <c r="F2049" s="296">
        <f>'EVOX Top Level BOM'!F1453</f>
        <v>0</v>
      </c>
      <c r="G2049" s="296">
        <f>'EVOX Top Level BOM'!G1453</f>
        <v>0</v>
      </c>
      <c r="H2049" s="296">
        <f>'EVOX Top Level BOM'!H1453</f>
        <v>0</v>
      </c>
      <c r="I2049" s="294">
        <f>'EVOX Top Level BOM'!J1453</f>
        <v>0</v>
      </c>
      <c r="J2049" s="294">
        <f>'EVOX Top Level BOM'!K1453</f>
        <v>0</v>
      </c>
    </row>
    <row r="2050" spans="2:10" x14ac:dyDescent="0.25">
      <c r="B2050" s="294">
        <f>'EVOX Top Level BOM'!B1454</f>
        <v>0</v>
      </c>
      <c r="C2050" s="296">
        <f>'EVOX Top Level BOM'!C1454</f>
        <v>0</v>
      </c>
      <c r="D2050" s="296">
        <f>'EVOX Top Level BOM'!D1454</f>
        <v>0</v>
      </c>
      <c r="E2050" s="296">
        <f>'EVOX Top Level BOM'!E1454</f>
        <v>0</v>
      </c>
      <c r="F2050" s="296">
        <f>'EVOX Top Level BOM'!F1454</f>
        <v>0</v>
      </c>
      <c r="G2050" s="296">
        <f>'EVOX Top Level BOM'!G1454</f>
        <v>0</v>
      </c>
      <c r="H2050" s="296">
        <f>'EVOX Top Level BOM'!H1454</f>
        <v>0</v>
      </c>
      <c r="I2050" s="294">
        <f>'EVOX Top Level BOM'!J1454</f>
        <v>0</v>
      </c>
      <c r="J2050" s="294">
        <f>'EVOX Top Level BOM'!K1454</f>
        <v>0</v>
      </c>
    </row>
    <row r="2051" spans="2:10" x14ac:dyDescent="0.25">
      <c r="B2051" s="294">
        <f>'EVOX Top Level BOM'!B1455</f>
        <v>0</v>
      </c>
      <c r="C2051" s="296">
        <f>'EVOX Top Level BOM'!C1455</f>
        <v>0</v>
      </c>
      <c r="D2051" s="296">
        <f>'EVOX Top Level BOM'!D1455</f>
        <v>0</v>
      </c>
      <c r="E2051" s="296">
        <f>'EVOX Top Level BOM'!E1455</f>
        <v>0</v>
      </c>
      <c r="F2051" s="296">
        <f>'EVOX Top Level BOM'!F1455</f>
        <v>0</v>
      </c>
      <c r="G2051" s="296">
        <f>'EVOX Top Level BOM'!G1455</f>
        <v>0</v>
      </c>
      <c r="H2051" s="296">
        <f>'EVOX Top Level BOM'!H1455</f>
        <v>0</v>
      </c>
      <c r="I2051" s="294">
        <f>'EVOX Top Level BOM'!J1455</f>
        <v>0</v>
      </c>
      <c r="J2051" s="294">
        <f>'EVOX Top Level BOM'!K1455</f>
        <v>0</v>
      </c>
    </row>
    <row r="2052" spans="2:10" x14ac:dyDescent="0.25">
      <c r="B2052" s="294">
        <f>'EVOX Top Level BOM'!B1456</f>
        <v>0</v>
      </c>
      <c r="C2052" s="296">
        <f>'EVOX Top Level BOM'!C1456</f>
        <v>0</v>
      </c>
      <c r="D2052" s="296">
        <f>'EVOX Top Level BOM'!D1456</f>
        <v>0</v>
      </c>
      <c r="E2052" s="296">
        <f>'EVOX Top Level BOM'!E1456</f>
        <v>0</v>
      </c>
      <c r="F2052" s="296">
        <f>'EVOX Top Level BOM'!F1456</f>
        <v>0</v>
      </c>
      <c r="G2052" s="296">
        <f>'EVOX Top Level BOM'!G1456</f>
        <v>0</v>
      </c>
      <c r="H2052" s="296">
        <f>'EVOX Top Level BOM'!H1456</f>
        <v>0</v>
      </c>
      <c r="I2052" s="294">
        <f>'EVOX Top Level BOM'!J1456</f>
        <v>0</v>
      </c>
      <c r="J2052" s="294">
        <f>'EVOX Top Level BOM'!K1456</f>
        <v>0</v>
      </c>
    </row>
    <row r="2053" spans="2:10" x14ac:dyDescent="0.25">
      <c r="B2053" s="294">
        <f>'EVOX Top Level BOM'!B1457</f>
        <v>0</v>
      </c>
      <c r="C2053" s="296">
        <f>'EVOX Top Level BOM'!C1457</f>
        <v>0</v>
      </c>
      <c r="D2053" s="296">
        <f>'EVOX Top Level BOM'!D1457</f>
        <v>0</v>
      </c>
      <c r="E2053" s="296">
        <f>'EVOX Top Level BOM'!E1457</f>
        <v>0</v>
      </c>
      <c r="F2053" s="296">
        <f>'EVOX Top Level BOM'!F1457</f>
        <v>0</v>
      </c>
      <c r="G2053" s="296">
        <f>'EVOX Top Level BOM'!G1457</f>
        <v>0</v>
      </c>
      <c r="H2053" s="296">
        <f>'EVOX Top Level BOM'!H1457</f>
        <v>0</v>
      </c>
      <c r="I2053" s="294">
        <f>'EVOX Top Level BOM'!J1457</f>
        <v>0</v>
      </c>
      <c r="J2053" s="294">
        <f>'EVOX Top Level BOM'!K1457</f>
        <v>0</v>
      </c>
    </row>
    <row r="2054" spans="2:10" x14ac:dyDescent="0.25">
      <c r="B2054" s="294">
        <f>'EVOX Top Level BOM'!B1458</f>
        <v>0</v>
      </c>
      <c r="C2054" s="296">
        <f>'EVOX Top Level BOM'!C1458</f>
        <v>0</v>
      </c>
      <c r="D2054" s="296">
        <f>'EVOX Top Level BOM'!D1458</f>
        <v>0</v>
      </c>
      <c r="E2054" s="296">
        <f>'EVOX Top Level BOM'!E1458</f>
        <v>0</v>
      </c>
      <c r="F2054" s="296">
        <f>'EVOX Top Level BOM'!F1458</f>
        <v>0</v>
      </c>
      <c r="G2054" s="296">
        <f>'EVOX Top Level BOM'!G1458</f>
        <v>0</v>
      </c>
      <c r="H2054" s="296">
        <f>'EVOX Top Level BOM'!H1458</f>
        <v>0</v>
      </c>
      <c r="I2054" s="294">
        <f>'EVOX Top Level BOM'!J1458</f>
        <v>0</v>
      </c>
      <c r="J2054" s="294">
        <f>'EVOX Top Level BOM'!K1458</f>
        <v>0</v>
      </c>
    </row>
    <row r="2055" spans="2:10" x14ac:dyDescent="0.25">
      <c r="B2055" s="294">
        <f>'EVOX Top Level BOM'!B1459</f>
        <v>0</v>
      </c>
      <c r="C2055" s="296">
        <f>'EVOX Top Level BOM'!C1459</f>
        <v>0</v>
      </c>
      <c r="D2055" s="296">
        <f>'EVOX Top Level BOM'!D1459</f>
        <v>0</v>
      </c>
      <c r="E2055" s="296">
        <f>'EVOX Top Level BOM'!E1459</f>
        <v>0</v>
      </c>
      <c r="F2055" s="296">
        <f>'EVOX Top Level BOM'!F1459</f>
        <v>0</v>
      </c>
      <c r="G2055" s="296">
        <f>'EVOX Top Level BOM'!G1459</f>
        <v>0</v>
      </c>
      <c r="H2055" s="296">
        <f>'EVOX Top Level BOM'!H1459</f>
        <v>0</v>
      </c>
      <c r="I2055" s="294">
        <f>'EVOX Top Level BOM'!J1459</f>
        <v>0</v>
      </c>
      <c r="J2055" s="294">
        <f>'EVOX Top Level BOM'!K1459</f>
        <v>0</v>
      </c>
    </row>
    <row r="2056" spans="2:10" x14ac:dyDescent="0.25">
      <c r="B2056" s="294">
        <f>'EVOX Top Level BOM'!B1460</f>
        <v>0</v>
      </c>
      <c r="C2056" s="296">
        <f>'EVOX Top Level BOM'!C1460</f>
        <v>0</v>
      </c>
      <c r="D2056" s="296">
        <f>'EVOX Top Level BOM'!D1460</f>
        <v>0</v>
      </c>
      <c r="E2056" s="296">
        <f>'EVOX Top Level BOM'!E1460</f>
        <v>0</v>
      </c>
      <c r="F2056" s="296">
        <f>'EVOX Top Level BOM'!F1460</f>
        <v>0</v>
      </c>
      <c r="G2056" s="296">
        <f>'EVOX Top Level BOM'!G1460</f>
        <v>0</v>
      </c>
      <c r="H2056" s="296">
        <f>'EVOX Top Level BOM'!H1460</f>
        <v>0</v>
      </c>
      <c r="I2056" s="294">
        <f>'EVOX Top Level BOM'!J1460</f>
        <v>0</v>
      </c>
      <c r="J2056" s="294">
        <f>'EVOX Top Level BOM'!K1460</f>
        <v>0</v>
      </c>
    </row>
    <row r="2057" spans="2:10" x14ac:dyDescent="0.25">
      <c r="B2057" s="294">
        <f>'EVOX Top Level BOM'!B1461</f>
        <v>0</v>
      </c>
      <c r="C2057" s="296">
        <f>'EVOX Top Level BOM'!C1461</f>
        <v>0</v>
      </c>
      <c r="D2057" s="296">
        <f>'EVOX Top Level BOM'!D1461</f>
        <v>0</v>
      </c>
      <c r="E2057" s="296">
        <f>'EVOX Top Level BOM'!E1461</f>
        <v>0</v>
      </c>
      <c r="F2057" s="296">
        <f>'EVOX Top Level BOM'!F1461</f>
        <v>0</v>
      </c>
      <c r="G2057" s="296">
        <f>'EVOX Top Level BOM'!G1461</f>
        <v>0</v>
      </c>
      <c r="H2057" s="296">
        <f>'EVOX Top Level BOM'!H1461</f>
        <v>0</v>
      </c>
      <c r="I2057" s="294">
        <f>'EVOX Top Level BOM'!J1461</f>
        <v>0</v>
      </c>
      <c r="J2057" s="294">
        <f>'EVOX Top Level BOM'!K1461</f>
        <v>0</v>
      </c>
    </row>
    <row r="2058" spans="2:10" x14ac:dyDescent="0.25">
      <c r="B2058" s="294">
        <f>'EVOX Top Level BOM'!B1462</f>
        <v>0</v>
      </c>
      <c r="C2058" s="296">
        <f>'EVOX Top Level BOM'!C1462</f>
        <v>0</v>
      </c>
      <c r="D2058" s="296">
        <f>'EVOX Top Level BOM'!D1462</f>
        <v>0</v>
      </c>
      <c r="E2058" s="296">
        <f>'EVOX Top Level BOM'!E1462</f>
        <v>0</v>
      </c>
      <c r="F2058" s="296">
        <f>'EVOX Top Level BOM'!F1462</f>
        <v>0</v>
      </c>
      <c r="G2058" s="296">
        <f>'EVOX Top Level BOM'!G1462</f>
        <v>0</v>
      </c>
      <c r="H2058" s="296">
        <f>'EVOX Top Level BOM'!H1462</f>
        <v>0</v>
      </c>
      <c r="I2058" s="294">
        <f>'EVOX Top Level BOM'!J1462</f>
        <v>0</v>
      </c>
      <c r="J2058" s="294">
        <f>'EVOX Top Level BOM'!K1462</f>
        <v>0</v>
      </c>
    </row>
    <row r="2059" spans="2:10" x14ac:dyDescent="0.25">
      <c r="B2059" s="294">
        <f>'EVOX Top Level BOM'!B1463</f>
        <v>0</v>
      </c>
      <c r="C2059" s="296">
        <f>'EVOX Top Level BOM'!C1463</f>
        <v>0</v>
      </c>
      <c r="D2059" s="296">
        <f>'EVOX Top Level BOM'!D1463</f>
        <v>0</v>
      </c>
      <c r="E2059" s="296">
        <f>'EVOX Top Level BOM'!E1463</f>
        <v>0</v>
      </c>
      <c r="F2059" s="296">
        <f>'EVOX Top Level BOM'!F1463</f>
        <v>0</v>
      </c>
      <c r="G2059" s="296">
        <f>'EVOX Top Level BOM'!G1463</f>
        <v>0</v>
      </c>
      <c r="H2059" s="296">
        <f>'EVOX Top Level BOM'!H1463</f>
        <v>0</v>
      </c>
      <c r="I2059" s="294">
        <f>'EVOX Top Level BOM'!J1463</f>
        <v>0</v>
      </c>
      <c r="J2059" s="294">
        <f>'EVOX Top Level BOM'!K1463</f>
        <v>0</v>
      </c>
    </row>
    <row r="2060" spans="2:10" x14ac:dyDescent="0.25">
      <c r="B2060" s="294">
        <f>'EVOX Top Level BOM'!B1464</f>
        <v>0</v>
      </c>
      <c r="C2060" s="296">
        <f>'EVOX Top Level BOM'!C1464</f>
        <v>0</v>
      </c>
      <c r="D2060" s="296">
        <f>'EVOX Top Level BOM'!D1464</f>
        <v>0</v>
      </c>
      <c r="E2060" s="296">
        <f>'EVOX Top Level BOM'!E1464</f>
        <v>0</v>
      </c>
      <c r="F2060" s="296">
        <f>'EVOX Top Level BOM'!F1464</f>
        <v>0</v>
      </c>
      <c r="G2060" s="296">
        <f>'EVOX Top Level BOM'!G1464</f>
        <v>0</v>
      </c>
      <c r="H2060" s="296">
        <f>'EVOX Top Level BOM'!H1464</f>
        <v>0</v>
      </c>
      <c r="I2060" s="294">
        <f>'EVOX Top Level BOM'!J1464</f>
        <v>0</v>
      </c>
      <c r="J2060" s="294">
        <f>'EVOX Top Level BOM'!K1464</f>
        <v>0</v>
      </c>
    </row>
    <row r="2061" spans="2:10" x14ac:dyDescent="0.25">
      <c r="B2061" s="294">
        <f>'EVOX Top Level BOM'!B1465</f>
        <v>0</v>
      </c>
      <c r="C2061" s="296">
        <f>'EVOX Top Level BOM'!C1465</f>
        <v>0</v>
      </c>
      <c r="D2061" s="296">
        <f>'EVOX Top Level BOM'!D1465</f>
        <v>0</v>
      </c>
      <c r="E2061" s="296">
        <f>'EVOX Top Level BOM'!E1465</f>
        <v>0</v>
      </c>
      <c r="F2061" s="296">
        <f>'EVOX Top Level BOM'!F1465</f>
        <v>0</v>
      </c>
      <c r="G2061" s="296">
        <f>'EVOX Top Level BOM'!G1465</f>
        <v>0</v>
      </c>
      <c r="H2061" s="296">
        <f>'EVOX Top Level BOM'!H1465</f>
        <v>0</v>
      </c>
      <c r="I2061" s="294">
        <f>'EVOX Top Level BOM'!J1465</f>
        <v>0</v>
      </c>
      <c r="J2061" s="294">
        <f>'EVOX Top Level BOM'!K1465</f>
        <v>0</v>
      </c>
    </row>
    <row r="2062" spans="2:10" x14ac:dyDescent="0.25">
      <c r="B2062" s="294">
        <f>'EVOX Top Level BOM'!B1466</f>
        <v>0</v>
      </c>
      <c r="C2062" s="296">
        <f>'EVOX Top Level BOM'!C1466</f>
        <v>0</v>
      </c>
      <c r="D2062" s="296">
        <f>'EVOX Top Level BOM'!D1466</f>
        <v>0</v>
      </c>
      <c r="E2062" s="296">
        <f>'EVOX Top Level BOM'!E1466</f>
        <v>0</v>
      </c>
      <c r="F2062" s="296">
        <f>'EVOX Top Level BOM'!F1466</f>
        <v>0</v>
      </c>
      <c r="G2062" s="296">
        <f>'EVOX Top Level BOM'!G1466</f>
        <v>0</v>
      </c>
      <c r="H2062" s="296">
        <f>'EVOX Top Level BOM'!H1466</f>
        <v>0</v>
      </c>
      <c r="I2062" s="294">
        <f>'EVOX Top Level BOM'!J1466</f>
        <v>0</v>
      </c>
      <c r="J2062" s="294">
        <f>'EVOX Top Level BOM'!K1466</f>
        <v>0</v>
      </c>
    </row>
    <row r="2063" spans="2:10" x14ac:dyDescent="0.25">
      <c r="B2063" s="294">
        <f>'EVOX Top Level BOM'!B1467</f>
        <v>0</v>
      </c>
      <c r="C2063" s="296">
        <f>'EVOX Top Level BOM'!C1467</f>
        <v>0</v>
      </c>
      <c r="D2063" s="296">
        <f>'EVOX Top Level BOM'!D1467</f>
        <v>0</v>
      </c>
      <c r="E2063" s="296">
        <f>'EVOX Top Level BOM'!E1467</f>
        <v>0</v>
      </c>
      <c r="F2063" s="296">
        <f>'EVOX Top Level BOM'!F1467</f>
        <v>0</v>
      </c>
      <c r="G2063" s="296">
        <f>'EVOX Top Level BOM'!G1467</f>
        <v>0</v>
      </c>
      <c r="H2063" s="296">
        <f>'EVOX Top Level BOM'!H1467</f>
        <v>0</v>
      </c>
      <c r="I2063" s="294">
        <f>'EVOX Top Level BOM'!J1467</f>
        <v>0</v>
      </c>
      <c r="J2063" s="294">
        <f>'EVOX Top Level BOM'!K1467</f>
        <v>0</v>
      </c>
    </row>
    <row r="2064" spans="2:10" x14ac:dyDescent="0.25">
      <c r="B2064" s="294">
        <f>'EVOX Top Level BOM'!B1468</f>
        <v>0</v>
      </c>
      <c r="C2064" s="296">
        <f>'EVOX Top Level BOM'!C1468</f>
        <v>0</v>
      </c>
      <c r="D2064" s="296">
        <f>'EVOX Top Level BOM'!D1468</f>
        <v>0</v>
      </c>
      <c r="E2064" s="296">
        <f>'EVOX Top Level BOM'!E1468</f>
        <v>0</v>
      </c>
      <c r="F2064" s="296">
        <f>'EVOX Top Level BOM'!F1468</f>
        <v>0</v>
      </c>
      <c r="G2064" s="296">
        <f>'EVOX Top Level BOM'!G1468</f>
        <v>0</v>
      </c>
      <c r="H2064" s="296">
        <f>'EVOX Top Level BOM'!H1468</f>
        <v>0</v>
      </c>
      <c r="I2064" s="294">
        <f>'EVOX Top Level BOM'!J1468</f>
        <v>0</v>
      </c>
      <c r="J2064" s="294">
        <f>'EVOX Top Level BOM'!K1468</f>
        <v>0</v>
      </c>
    </row>
    <row r="2065" spans="2:10" x14ac:dyDescent="0.25">
      <c r="B2065" s="294">
        <f>'EVOX Top Level BOM'!B1469</f>
        <v>0</v>
      </c>
      <c r="C2065" s="296">
        <f>'EVOX Top Level BOM'!C1469</f>
        <v>0</v>
      </c>
      <c r="D2065" s="296">
        <f>'EVOX Top Level BOM'!D1469</f>
        <v>0</v>
      </c>
      <c r="E2065" s="296">
        <f>'EVOX Top Level BOM'!E1469</f>
        <v>0</v>
      </c>
      <c r="F2065" s="296">
        <f>'EVOX Top Level BOM'!F1469</f>
        <v>0</v>
      </c>
      <c r="G2065" s="296">
        <f>'EVOX Top Level BOM'!G1469</f>
        <v>0</v>
      </c>
      <c r="H2065" s="296">
        <f>'EVOX Top Level BOM'!H1469</f>
        <v>0</v>
      </c>
      <c r="I2065" s="294">
        <f>'EVOX Top Level BOM'!J1469</f>
        <v>0</v>
      </c>
      <c r="J2065" s="294">
        <f>'EVOX Top Level BOM'!K1469</f>
        <v>0</v>
      </c>
    </row>
    <row r="2066" spans="2:10" x14ac:dyDescent="0.25">
      <c r="B2066" s="294">
        <f>'EVOX Top Level BOM'!B1470</f>
        <v>0</v>
      </c>
      <c r="C2066" s="296">
        <f>'EVOX Top Level BOM'!C1470</f>
        <v>0</v>
      </c>
      <c r="D2066" s="296">
        <f>'EVOX Top Level BOM'!D1470</f>
        <v>0</v>
      </c>
      <c r="E2066" s="296">
        <f>'EVOX Top Level BOM'!E1470</f>
        <v>0</v>
      </c>
      <c r="F2066" s="296">
        <f>'EVOX Top Level BOM'!F1470</f>
        <v>0</v>
      </c>
      <c r="G2066" s="296">
        <f>'EVOX Top Level BOM'!G1470</f>
        <v>0</v>
      </c>
      <c r="H2066" s="296">
        <f>'EVOX Top Level BOM'!H1470</f>
        <v>0</v>
      </c>
      <c r="I2066" s="294">
        <f>'EVOX Top Level BOM'!J1470</f>
        <v>0</v>
      </c>
      <c r="J2066" s="294">
        <f>'EVOX Top Level BOM'!K1470</f>
        <v>0</v>
      </c>
    </row>
    <row r="2067" spans="2:10" x14ac:dyDescent="0.25">
      <c r="B2067" s="294">
        <f>'EVOX Top Level BOM'!B1471</f>
        <v>0</v>
      </c>
      <c r="C2067" s="296">
        <f>'EVOX Top Level BOM'!C1471</f>
        <v>0</v>
      </c>
      <c r="D2067" s="296">
        <f>'EVOX Top Level BOM'!D1471</f>
        <v>0</v>
      </c>
      <c r="E2067" s="296">
        <f>'EVOX Top Level BOM'!E1471</f>
        <v>0</v>
      </c>
      <c r="F2067" s="296">
        <f>'EVOX Top Level BOM'!F1471</f>
        <v>0</v>
      </c>
      <c r="G2067" s="296">
        <f>'EVOX Top Level BOM'!G1471</f>
        <v>0</v>
      </c>
      <c r="H2067" s="296">
        <f>'EVOX Top Level BOM'!H1471</f>
        <v>0</v>
      </c>
      <c r="I2067" s="294">
        <f>'EVOX Top Level BOM'!J1471</f>
        <v>0</v>
      </c>
      <c r="J2067" s="294">
        <f>'EVOX Top Level BOM'!K1471</f>
        <v>0</v>
      </c>
    </row>
    <row r="2068" spans="2:10" x14ac:dyDescent="0.25">
      <c r="B2068" s="294">
        <f>'EVOX Top Level BOM'!B1472</f>
        <v>0</v>
      </c>
      <c r="C2068" s="296">
        <f>'EVOX Top Level BOM'!C1472</f>
        <v>0</v>
      </c>
      <c r="D2068" s="296">
        <f>'EVOX Top Level BOM'!D1472</f>
        <v>0</v>
      </c>
      <c r="E2068" s="296">
        <f>'EVOX Top Level BOM'!E1472</f>
        <v>0</v>
      </c>
      <c r="F2068" s="296">
        <f>'EVOX Top Level BOM'!F1472</f>
        <v>0</v>
      </c>
      <c r="G2068" s="296">
        <f>'EVOX Top Level BOM'!G1472</f>
        <v>0</v>
      </c>
      <c r="H2068" s="296">
        <f>'EVOX Top Level BOM'!H1472</f>
        <v>0</v>
      </c>
      <c r="I2068" s="294">
        <f>'EVOX Top Level BOM'!J1472</f>
        <v>0</v>
      </c>
      <c r="J2068" s="294">
        <f>'EVOX Top Level BOM'!K1472</f>
        <v>0</v>
      </c>
    </row>
    <row r="2069" spans="2:10" x14ac:dyDescent="0.25">
      <c r="B2069" s="294">
        <f>'EVOX Top Level BOM'!B1473</f>
        <v>0</v>
      </c>
      <c r="C2069" s="296">
        <f>'EVOX Top Level BOM'!C1473</f>
        <v>0</v>
      </c>
      <c r="D2069" s="296">
        <f>'EVOX Top Level BOM'!D1473</f>
        <v>0</v>
      </c>
      <c r="E2069" s="296">
        <f>'EVOX Top Level BOM'!E1473</f>
        <v>0</v>
      </c>
      <c r="F2069" s="296">
        <f>'EVOX Top Level BOM'!F1473</f>
        <v>0</v>
      </c>
      <c r="G2069" s="296">
        <f>'EVOX Top Level BOM'!G1473</f>
        <v>0</v>
      </c>
      <c r="H2069" s="296">
        <f>'EVOX Top Level BOM'!H1473</f>
        <v>0</v>
      </c>
      <c r="I2069" s="294">
        <f>'EVOX Top Level BOM'!J1473</f>
        <v>0</v>
      </c>
      <c r="J2069" s="294">
        <f>'EVOX Top Level BOM'!K1473</f>
        <v>0</v>
      </c>
    </row>
    <row r="2070" spans="2:10" x14ac:dyDescent="0.25">
      <c r="B2070" s="294">
        <f>'EVOX Top Level BOM'!B1474</f>
        <v>0</v>
      </c>
      <c r="C2070" s="296">
        <f>'EVOX Top Level BOM'!C1474</f>
        <v>0</v>
      </c>
      <c r="D2070" s="296">
        <f>'EVOX Top Level BOM'!D1474</f>
        <v>0</v>
      </c>
      <c r="E2070" s="296">
        <f>'EVOX Top Level BOM'!E1474</f>
        <v>0</v>
      </c>
      <c r="F2070" s="296">
        <f>'EVOX Top Level BOM'!F1474</f>
        <v>0</v>
      </c>
      <c r="G2070" s="296">
        <f>'EVOX Top Level BOM'!G1474</f>
        <v>0</v>
      </c>
      <c r="H2070" s="296">
        <f>'EVOX Top Level BOM'!H1474</f>
        <v>0</v>
      </c>
      <c r="I2070" s="294">
        <f>'EVOX Top Level BOM'!J1474</f>
        <v>0</v>
      </c>
      <c r="J2070" s="294">
        <f>'EVOX Top Level BOM'!K1474</f>
        <v>0</v>
      </c>
    </row>
    <row r="2071" spans="2:10" x14ac:dyDescent="0.25">
      <c r="B2071" s="294">
        <f>'EVOX Top Level BOM'!B1475</f>
        <v>0</v>
      </c>
      <c r="C2071" s="296">
        <f>'EVOX Top Level BOM'!C1475</f>
        <v>0</v>
      </c>
      <c r="D2071" s="296">
        <f>'EVOX Top Level BOM'!D1475</f>
        <v>0</v>
      </c>
      <c r="E2071" s="296">
        <f>'EVOX Top Level BOM'!E1475</f>
        <v>0</v>
      </c>
      <c r="F2071" s="296">
        <f>'EVOX Top Level BOM'!F1475</f>
        <v>0</v>
      </c>
      <c r="G2071" s="296">
        <f>'EVOX Top Level BOM'!G1475</f>
        <v>0</v>
      </c>
      <c r="H2071" s="296">
        <f>'EVOX Top Level BOM'!H1475</f>
        <v>0</v>
      </c>
      <c r="I2071" s="294">
        <f>'EVOX Top Level BOM'!J1475</f>
        <v>0</v>
      </c>
      <c r="J2071" s="294">
        <f>'EVOX Top Level BOM'!K1475</f>
        <v>0</v>
      </c>
    </row>
    <row r="2072" spans="2:10" x14ac:dyDescent="0.25">
      <c r="B2072" s="294">
        <f>'EVOX Top Level BOM'!B1476</f>
        <v>0</v>
      </c>
      <c r="C2072" s="296">
        <f>'EVOX Top Level BOM'!C1476</f>
        <v>0</v>
      </c>
      <c r="D2072" s="296">
        <f>'EVOX Top Level BOM'!D1476</f>
        <v>0</v>
      </c>
      <c r="E2072" s="296">
        <f>'EVOX Top Level BOM'!E1476</f>
        <v>0</v>
      </c>
      <c r="F2072" s="296">
        <f>'EVOX Top Level BOM'!F1476</f>
        <v>0</v>
      </c>
      <c r="G2072" s="296">
        <f>'EVOX Top Level BOM'!G1476</f>
        <v>0</v>
      </c>
      <c r="H2072" s="296">
        <f>'EVOX Top Level BOM'!H1476</f>
        <v>0</v>
      </c>
      <c r="I2072" s="294">
        <f>'EVOX Top Level BOM'!J1476</f>
        <v>0</v>
      </c>
      <c r="J2072" s="294">
        <f>'EVOX Top Level BOM'!K1476</f>
        <v>0</v>
      </c>
    </row>
    <row r="2073" spans="2:10" x14ac:dyDescent="0.25">
      <c r="B2073" s="294">
        <f>'EVOX Top Level BOM'!B1477</f>
        <v>0</v>
      </c>
      <c r="C2073" s="296">
        <f>'EVOX Top Level BOM'!C1477</f>
        <v>0</v>
      </c>
      <c r="D2073" s="296">
        <f>'EVOX Top Level BOM'!D1477</f>
        <v>0</v>
      </c>
      <c r="E2073" s="296">
        <f>'EVOX Top Level BOM'!E1477</f>
        <v>0</v>
      </c>
      <c r="F2073" s="296">
        <f>'EVOX Top Level BOM'!F1477</f>
        <v>0</v>
      </c>
      <c r="G2073" s="296">
        <f>'EVOX Top Level BOM'!G1477</f>
        <v>0</v>
      </c>
      <c r="H2073" s="296">
        <f>'EVOX Top Level BOM'!H1477</f>
        <v>0</v>
      </c>
      <c r="I2073" s="294">
        <f>'EVOX Top Level BOM'!J1477</f>
        <v>0</v>
      </c>
      <c r="J2073" s="294">
        <f>'EVOX Top Level BOM'!K1477</f>
        <v>0</v>
      </c>
    </row>
    <row r="2074" spans="2:10" x14ac:dyDescent="0.25">
      <c r="B2074" s="294">
        <f>'EVOX Top Level BOM'!B1478</f>
        <v>0</v>
      </c>
      <c r="C2074" s="296">
        <f>'EVOX Top Level BOM'!C1478</f>
        <v>0</v>
      </c>
      <c r="D2074" s="296">
        <f>'EVOX Top Level BOM'!D1478</f>
        <v>0</v>
      </c>
      <c r="E2074" s="296">
        <f>'EVOX Top Level BOM'!E1478</f>
        <v>0</v>
      </c>
      <c r="F2074" s="296">
        <f>'EVOX Top Level BOM'!F1478</f>
        <v>0</v>
      </c>
      <c r="G2074" s="296">
        <f>'EVOX Top Level BOM'!G1478</f>
        <v>0</v>
      </c>
      <c r="H2074" s="296">
        <f>'EVOX Top Level BOM'!H1478</f>
        <v>0</v>
      </c>
      <c r="I2074" s="294">
        <f>'EVOX Top Level BOM'!J1478</f>
        <v>0</v>
      </c>
      <c r="J2074" s="294">
        <f>'EVOX Top Level BOM'!K1478</f>
        <v>0</v>
      </c>
    </row>
    <row r="2075" spans="2:10" x14ac:dyDescent="0.25">
      <c r="B2075" s="294">
        <f>'EVOX Top Level BOM'!B1479</f>
        <v>0</v>
      </c>
      <c r="C2075" s="296">
        <f>'EVOX Top Level BOM'!C1479</f>
        <v>0</v>
      </c>
      <c r="D2075" s="296">
        <f>'EVOX Top Level BOM'!D1479</f>
        <v>0</v>
      </c>
      <c r="E2075" s="296">
        <f>'EVOX Top Level BOM'!E1479</f>
        <v>0</v>
      </c>
      <c r="F2075" s="296">
        <f>'EVOX Top Level BOM'!F1479</f>
        <v>0</v>
      </c>
      <c r="G2075" s="296">
        <f>'EVOX Top Level BOM'!G1479</f>
        <v>0</v>
      </c>
      <c r="H2075" s="296">
        <f>'EVOX Top Level BOM'!H1479</f>
        <v>0</v>
      </c>
      <c r="I2075" s="294">
        <f>'EVOX Top Level BOM'!J1479</f>
        <v>0</v>
      </c>
      <c r="J2075" s="294">
        <f>'EVOX Top Level BOM'!K1479</f>
        <v>0</v>
      </c>
    </row>
    <row r="2076" spans="2:10" x14ac:dyDescent="0.25">
      <c r="B2076" s="294">
        <f>'EVOX Top Level BOM'!B1480</f>
        <v>0</v>
      </c>
      <c r="C2076" s="296">
        <f>'EVOX Top Level BOM'!C1480</f>
        <v>0</v>
      </c>
      <c r="D2076" s="296">
        <f>'EVOX Top Level BOM'!D1480</f>
        <v>0</v>
      </c>
      <c r="E2076" s="296">
        <f>'EVOX Top Level BOM'!E1480</f>
        <v>0</v>
      </c>
      <c r="F2076" s="296">
        <f>'EVOX Top Level BOM'!F1480</f>
        <v>0</v>
      </c>
      <c r="G2076" s="296">
        <f>'EVOX Top Level BOM'!G1480</f>
        <v>0</v>
      </c>
      <c r="H2076" s="296">
        <f>'EVOX Top Level BOM'!H1480</f>
        <v>0</v>
      </c>
      <c r="I2076" s="294">
        <f>'EVOX Top Level BOM'!J1480</f>
        <v>0</v>
      </c>
      <c r="J2076" s="294">
        <f>'EVOX Top Level BOM'!K1480</f>
        <v>0</v>
      </c>
    </row>
    <row r="2077" spans="2:10" x14ac:dyDescent="0.25">
      <c r="B2077" s="294">
        <f>'EVOX Top Level BOM'!B1481</f>
        <v>0</v>
      </c>
      <c r="C2077" s="296">
        <f>'EVOX Top Level BOM'!C1481</f>
        <v>0</v>
      </c>
      <c r="D2077" s="296">
        <f>'EVOX Top Level BOM'!D1481</f>
        <v>0</v>
      </c>
      <c r="E2077" s="296">
        <f>'EVOX Top Level BOM'!E1481</f>
        <v>0</v>
      </c>
      <c r="F2077" s="296">
        <f>'EVOX Top Level BOM'!F1481</f>
        <v>0</v>
      </c>
      <c r="G2077" s="296">
        <f>'EVOX Top Level BOM'!G1481</f>
        <v>0</v>
      </c>
      <c r="H2077" s="296">
        <f>'EVOX Top Level BOM'!H1481</f>
        <v>0</v>
      </c>
      <c r="I2077" s="294">
        <f>'EVOX Top Level BOM'!J1481</f>
        <v>0</v>
      </c>
      <c r="J2077" s="294">
        <f>'EVOX Top Level BOM'!K1481</f>
        <v>0</v>
      </c>
    </row>
    <row r="2078" spans="2:10" x14ac:dyDescent="0.25">
      <c r="B2078" s="294">
        <f>'EVOX Top Level BOM'!B1482</f>
        <v>0</v>
      </c>
      <c r="C2078" s="296">
        <f>'EVOX Top Level BOM'!C1482</f>
        <v>0</v>
      </c>
      <c r="D2078" s="296">
        <f>'EVOX Top Level BOM'!D1482</f>
        <v>0</v>
      </c>
      <c r="E2078" s="296">
        <f>'EVOX Top Level BOM'!E1482</f>
        <v>0</v>
      </c>
      <c r="F2078" s="296">
        <f>'EVOX Top Level BOM'!F1482</f>
        <v>0</v>
      </c>
      <c r="G2078" s="296">
        <f>'EVOX Top Level BOM'!G1482</f>
        <v>0</v>
      </c>
      <c r="H2078" s="296">
        <f>'EVOX Top Level BOM'!H1482</f>
        <v>0</v>
      </c>
      <c r="I2078" s="294">
        <f>'EVOX Top Level BOM'!J1482</f>
        <v>0</v>
      </c>
      <c r="J2078" s="294">
        <f>'EVOX Top Level BOM'!K1482</f>
        <v>0</v>
      </c>
    </row>
    <row r="2079" spans="2:10" x14ac:dyDescent="0.25">
      <c r="B2079" s="294">
        <f>'EVOX Top Level BOM'!B1483</f>
        <v>0</v>
      </c>
      <c r="C2079" s="296">
        <f>'EVOX Top Level BOM'!C1483</f>
        <v>0</v>
      </c>
      <c r="D2079" s="296">
        <f>'EVOX Top Level BOM'!D1483</f>
        <v>0</v>
      </c>
      <c r="E2079" s="296">
        <f>'EVOX Top Level BOM'!E1483</f>
        <v>0</v>
      </c>
      <c r="F2079" s="296">
        <f>'EVOX Top Level BOM'!F1483</f>
        <v>0</v>
      </c>
      <c r="G2079" s="296">
        <f>'EVOX Top Level BOM'!G1483</f>
        <v>0</v>
      </c>
      <c r="H2079" s="296">
        <f>'EVOX Top Level BOM'!H1483</f>
        <v>0</v>
      </c>
      <c r="I2079" s="294">
        <f>'EVOX Top Level BOM'!J1483</f>
        <v>0</v>
      </c>
      <c r="J2079" s="294">
        <f>'EVOX Top Level BOM'!K1483</f>
        <v>0</v>
      </c>
    </row>
    <row r="2080" spans="2:10" x14ac:dyDescent="0.25">
      <c r="B2080" s="294">
        <f>'EVOX Top Level BOM'!B1484</f>
        <v>0</v>
      </c>
      <c r="C2080" s="296">
        <f>'EVOX Top Level BOM'!C1484</f>
        <v>0</v>
      </c>
      <c r="D2080" s="296">
        <f>'EVOX Top Level BOM'!D1484</f>
        <v>0</v>
      </c>
      <c r="E2080" s="296">
        <f>'EVOX Top Level BOM'!E1484</f>
        <v>0</v>
      </c>
      <c r="F2080" s="296">
        <f>'EVOX Top Level BOM'!F1484</f>
        <v>0</v>
      </c>
      <c r="G2080" s="296">
        <f>'EVOX Top Level BOM'!G1484</f>
        <v>0</v>
      </c>
      <c r="H2080" s="296">
        <f>'EVOX Top Level BOM'!H1484</f>
        <v>0</v>
      </c>
      <c r="I2080" s="294">
        <f>'EVOX Top Level BOM'!J1484</f>
        <v>0</v>
      </c>
      <c r="J2080" s="294">
        <f>'EVOX Top Level BOM'!K1484</f>
        <v>0</v>
      </c>
    </row>
    <row r="2081" spans="2:10" x14ac:dyDescent="0.25">
      <c r="B2081" s="294">
        <f>'EVOX Top Level BOM'!B1485</f>
        <v>0</v>
      </c>
      <c r="C2081" s="296">
        <f>'EVOX Top Level BOM'!C1485</f>
        <v>0</v>
      </c>
      <c r="D2081" s="296">
        <f>'EVOX Top Level BOM'!D1485</f>
        <v>0</v>
      </c>
      <c r="E2081" s="296">
        <f>'EVOX Top Level BOM'!E1485</f>
        <v>0</v>
      </c>
      <c r="F2081" s="296">
        <f>'EVOX Top Level BOM'!F1485</f>
        <v>0</v>
      </c>
      <c r="G2081" s="296">
        <f>'EVOX Top Level BOM'!G1485</f>
        <v>0</v>
      </c>
      <c r="H2081" s="296">
        <f>'EVOX Top Level BOM'!H1485</f>
        <v>0</v>
      </c>
      <c r="I2081" s="294">
        <f>'EVOX Top Level BOM'!J1485</f>
        <v>0</v>
      </c>
      <c r="J2081" s="294">
        <f>'EVOX Top Level BOM'!K1485</f>
        <v>0</v>
      </c>
    </row>
    <row r="2082" spans="2:10" x14ac:dyDescent="0.25">
      <c r="B2082" s="294">
        <f>'EVOX Top Level BOM'!B1486</f>
        <v>0</v>
      </c>
      <c r="C2082" s="296">
        <f>'EVOX Top Level BOM'!C1486</f>
        <v>0</v>
      </c>
      <c r="D2082" s="296">
        <f>'EVOX Top Level BOM'!D1486</f>
        <v>0</v>
      </c>
      <c r="E2082" s="296">
        <f>'EVOX Top Level BOM'!E1486</f>
        <v>0</v>
      </c>
      <c r="F2082" s="296">
        <f>'EVOX Top Level BOM'!F1486</f>
        <v>0</v>
      </c>
      <c r="G2082" s="296">
        <f>'EVOX Top Level BOM'!G1486</f>
        <v>0</v>
      </c>
      <c r="H2082" s="296">
        <f>'EVOX Top Level BOM'!H1486</f>
        <v>0</v>
      </c>
      <c r="I2082" s="294">
        <f>'EVOX Top Level BOM'!J1486</f>
        <v>0</v>
      </c>
      <c r="J2082" s="294">
        <f>'EVOX Top Level BOM'!K1486</f>
        <v>0</v>
      </c>
    </row>
    <row r="2083" spans="2:10" x14ac:dyDescent="0.25">
      <c r="B2083" s="294">
        <f>'EVOX Top Level BOM'!B1487</f>
        <v>0</v>
      </c>
      <c r="C2083" s="296">
        <f>'EVOX Top Level BOM'!C1487</f>
        <v>0</v>
      </c>
      <c r="D2083" s="296">
        <f>'EVOX Top Level BOM'!D1487</f>
        <v>0</v>
      </c>
      <c r="E2083" s="296">
        <f>'EVOX Top Level BOM'!E1487</f>
        <v>0</v>
      </c>
      <c r="F2083" s="296">
        <f>'EVOX Top Level BOM'!F1487</f>
        <v>0</v>
      </c>
      <c r="G2083" s="296">
        <f>'EVOX Top Level BOM'!G1487</f>
        <v>0</v>
      </c>
      <c r="H2083" s="296">
        <f>'EVOX Top Level BOM'!H1487</f>
        <v>0</v>
      </c>
      <c r="I2083" s="294">
        <f>'EVOX Top Level BOM'!J1487</f>
        <v>0</v>
      </c>
      <c r="J2083" s="294">
        <f>'EVOX Top Level BOM'!K1487</f>
        <v>0</v>
      </c>
    </row>
    <row r="2084" spans="2:10" x14ac:dyDescent="0.25">
      <c r="B2084" s="294">
        <f>'EVOX Top Level BOM'!B1488</f>
        <v>0</v>
      </c>
      <c r="C2084" s="296">
        <f>'EVOX Top Level BOM'!C1488</f>
        <v>0</v>
      </c>
      <c r="D2084" s="296">
        <f>'EVOX Top Level BOM'!D1488</f>
        <v>0</v>
      </c>
      <c r="E2084" s="296">
        <f>'EVOX Top Level BOM'!E1488</f>
        <v>0</v>
      </c>
      <c r="F2084" s="296">
        <f>'EVOX Top Level BOM'!F1488</f>
        <v>0</v>
      </c>
      <c r="G2084" s="296">
        <f>'EVOX Top Level BOM'!G1488</f>
        <v>0</v>
      </c>
      <c r="H2084" s="296">
        <f>'EVOX Top Level BOM'!H1488</f>
        <v>0</v>
      </c>
      <c r="I2084" s="294">
        <f>'EVOX Top Level BOM'!J1488</f>
        <v>0</v>
      </c>
      <c r="J2084" s="294">
        <f>'EVOX Top Level BOM'!K1488</f>
        <v>0</v>
      </c>
    </row>
    <row r="2085" spans="2:10" x14ac:dyDescent="0.25">
      <c r="B2085" s="294">
        <f>'EVOX Top Level BOM'!B1489</f>
        <v>0</v>
      </c>
      <c r="C2085" s="296">
        <f>'EVOX Top Level BOM'!C1489</f>
        <v>0</v>
      </c>
      <c r="D2085" s="296">
        <f>'EVOX Top Level BOM'!D1489</f>
        <v>0</v>
      </c>
      <c r="E2085" s="296">
        <f>'EVOX Top Level BOM'!E1489</f>
        <v>0</v>
      </c>
      <c r="F2085" s="296">
        <f>'EVOX Top Level BOM'!F1489</f>
        <v>0</v>
      </c>
      <c r="G2085" s="296">
        <f>'EVOX Top Level BOM'!G1489</f>
        <v>0</v>
      </c>
      <c r="H2085" s="296">
        <f>'EVOX Top Level BOM'!H1489</f>
        <v>0</v>
      </c>
      <c r="I2085" s="294">
        <f>'EVOX Top Level BOM'!J1489</f>
        <v>0</v>
      </c>
      <c r="J2085" s="294">
        <f>'EVOX Top Level BOM'!K1489</f>
        <v>0</v>
      </c>
    </row>
    <row r="2086" spans="2:10" x14ac:dyDescent="0.25">
      <c r="B2086" s="294">
        <f>'EVOX Top Level BOM'!B1490</f>
        <v>0</v>
      </c>
      <c r="C2086" s="296">
        <f>'EVOX Top Level BOM'!C1490</f>
        <v>0</v>
      </c>
      <c r="D2086" s="296">
        <f>'EVOX Top Level BOM'!D1490</f>
        <v>0</v>
      </c>
      <c r="E2086" s="296">
        <f>'EVOX Top Level BOM'!E1490</f>
        <v>0</v>
      </c>
      <c r="F2086" s="296">
        <f>'EVOX Top Level BOM'!F1490</f>
        <v>0</v>
      </c>
      <c r="G2086" s="296">
        <f>'EVOX Top Level BOM'!G1490</f>
        <v>0</v>
      </c>
      <c r="H2086" s="296">
        <f>'EVOX Top Level BOM'!H1490</f>
        <v>0</v>
      </c>
      <c r="I2086" s="294">
        <f>'EVOX Top Level BOM'!J1490</f>
        <v>0</v>
      </c>
      <c r="J2086" s="294">
        <f>'EVOX Top Level BOM'!K1490</f>
        <v>0</v>
      </c>
    </row>
    <row r="2087" spans="2:10" x14ac:dyDescent="0.25">
      <c r="B2087" s="294">
        <f>'EVOX Top Level BOM'!B1491</f>
        <v>0</v>
      </c>
      <c r="C2087" s="296">
        <f>'EVOX Top Level BOM'!C1491</f>
        <v>0</v>
      </c>
      <c r="D2087" s="296">
        <f>'EVOX Top Level BOM'!D1491</f>
        <v>0</v>
      </c>
      <c r="E2087" s="296">
        <f>'EVOX Top Level BOM'!E1491</f>
        <v>0</v>
      </c>
      <c r="F2087" s="296">
        <f>'EVOX Top Level BOM'!F1491</f>
        <v>0</v>
      </c>
      <c r="G2087" s="296">
        <f>'EVOX Top Level BOM'!G1491</f>
        <v>0</v>
      </c>
      <c r="H2087" s="296">
        <f>'EVOX Top Level BOM'!H1491</f>
        <v>0</v>
      </c>
      <c r="I2087" s="294">
        <f>'EVOX Top Level BOM'!J1491</f>
        <v>0</v>
      </c>
      <c r="J2087" s="294">
        <f>'EVOX Top Level BOM'!K1491</f>
        <v>0</v>
      </c>
    </row>
    <row r="2088" spans="2:10" x14ac:dyDescent="0.25">
      <c r="B2088" s="294">
        <f>'EVOX Top Level BOM'!B1492</f>
        <v>0</v>
      </c>
      <c r="C2088" s="296">
        <f>'EVOX Top Level BOM'!C1492</f>
        <v>0</v>
      </c>
      <c r="D2088" s="296">
        <f>'EVOX Top Level BOM'!D1492</f>
        <v>0</v>
      </c>
      <c r="E2088" s="296">
        <f>'EVOX Top Level BOM'!E1492</f>
        <v>0</v>
      </c>
      <c r="F2088" s="296">
        <f>'EVOX Top Level BOM'!F1492</f>
        <v>0</v>
      </c>
      <c r="G2088" s="296">
        <f>'EVOX Top Level BOM'!G1492</f>
        <v>0</v>
      </c>
      <c r="H2088" s="296">
        <f>'EVOX Top Level BOM'!H1492</f>
        <v>0</v>
      </c>
      <c r="I2088" s="294">
        <f>'EVOX Top Level BOM'!J1492</f>
        <v>0</v>
      </c>
      <c r="J2088" s="294">
        <f>'EVOX Top Level BOM'!K1492</f>
        <v>0</v>
      </c>
    </row>
    <row r="2089" spans="2:10" x14ac:dyDescent="0.25">
      <c r="B2089" s="294">
        <f>'EVOX Top Level BOM'!B1493</f>
        <v>0</v>
      </c>
      <c r="C2089" s="296">
        <f>'EVOX Top Level BOM'!C1493</f>
        <v>0</v>
      </c>
      <c r="D2089" s="296">
        <f>'EVOX Top Level BOM'!D1493</f>
        <v>0</v>
      </c>
      <c r="E2089" s="296">
        <f>'EVOX Top Level BOM'!E1493</f>
        <v>0</v>
      </c>
      <c r="F2089" s="296">
        <f>'EVOX Top Level BOM'!F1493</f>
        <v>0</v>
      </c>
      <c r="G2089" s="296">
        <f>'EVOX Top Level BOM'!G1493</f>
        <v>0</v>
      </c>
      <c r="H2089" s="296">
        <f>'EVOX Top Level BOM'!H1493</f>
        <v>0</v>
      </c>
      <c r="I2089" s="294">
        <f>'EVOX Top Level BOM'!J1493</f>
        <v>0</v>
      </c>
      <c r="J2089" s="294">
        <f>'EVOX Top Level BOM'!K1493</f>
        <v>0</v>
      </c>
    </row>
    <row r="2090" spans="2:10" x14ac:dyDescent="0.25">
      <c r="B2090" s="294">
        <f>'EVOX Top Level BOM'!B1494</f>
        <v>0</v>
      </c>
      <c r="C2090" s="296">
        <f>'EVOX Top Level BOM'!C1494</f>
        <v>0</v>
      </c>
      <c r="D2090" s="296">
        <f>'EVOX Top Level BOM'!D1494</f>
        <v>0</v>
      </c>
      <c r="E2090" s="296">
        <f>'EVOX Top Level BOM'!E1494</f>
        <v>0</v>
      </c>
      <c r="F2090" s="296">
        <f>'EVOX Top Level BOM'!F1494</f>
        <v>0</v>
      </c>
      <c r="G2090" s="296">
        <f>'EVOX Top Level BOM'!G1494</f>
        <v>0</v>
      </c>
      <c r="H2090" s="296">
        <f>'EVOX Top Level BOM'!H1494</f>
        <v>0</v>
      </c>
      <c r="I2090" s="294">
        <f>'EVOX Top Level BOM'!J1494</f>
        <v>0</v>
      </c>
      <c r="J2090" s="294">
        <f>'EVOX Top Level BOM'!K1494</f>
        <v>0</v>
      </c>
    </row>
    <row r="2091" spans="2:10" x14ac:dyDescent="0.25">
      <c r="B2091" s="294">
        <f>'EVOX Top Level BOM'!B1495</f>
        <v>0</v>
      </c>
      <c r="C2091" s="296">
        <f>'EVOX Top Level BOM'!C1495</f>
        <v>0</v>
      </c>
      <c r="D2091" s="296">
        <f>'EVOX Top Level BOM'!D1495</f>
        <v>0</v>
      </c>
      <c r="E2091" s="296">
        <f>'EVOX Top Level BOM'!E1495</f>
        <v>0</v>
      </c>
      <c r="F2091" s="296">
        <f>'EVOX Top Level BOM'!F1495</f>
        <v>0</v>
      </c>
      <c r="G2091" s="296">
        <f>'EVOX Top Level BOM'!G1495</f>
        <v>0</v>
      </c>
      <c r="H2091" s="296">
        <f>'EVOX Top Level BOM'!H1495</f>
        <v>0</v>
      </c>
      <c r="I2091" s="294">
        <f>'EVOX Top Level BOM'!J1495</f>
        <v>0</v>
      </c>
      <c r="J2091" s="294">
        <f>'EVOX Top Level BOM'!K1495</f>
        <v>0</v>
      </c>
    </row>
    <row r="2092" spans="2:10" x14ac:dyDescent="0.25">
      <c r="B2092" s="294">
        <f>'EVOX Top Level BOM'!B1496</f>
        <v>0</v>
      </c>
      <c r="C2092" s="296">
        <f>'EVOX Top Level BOM'!C1496</f>
        <v>0</v>
      </c>
      <c r="D2092" s="296">
        <f>'EVOX Top Level BOM'!D1496</f>
        <v>0</v>
      </c>
      <c r="E2092" s="296">
        <f>'EVOX Top Level BOM'!E1496</f>
        <v>0</v>
      </c>
      <c r="F2092" s="296">
        <f>'EVOX Top Level BOM'!F1496</f>
        <v>0</v>
      </c>
      <c r="G2092" s="296">
        <f>'EVOX Top Level BOM'!G1496</f>
        <v>0</v>
      </c>
      <c r="H2092" s="296">
        <f>'EVOX Top Level BOM'!H1496</f>
        <v>0</v>
      </c>
      <c r="I2092" s="294">
        <f>'EVOX Top Level BOM'!J1496</f>
        <v>0</v>
      </c>
      <c r="J2092" s="294">
        <f>'EVOX Top Level BOM'!K1496</f>
        <v>0</v>
      </c>
    </row>
    <row r="2093" spans="2:10" x14ac:dyDescent="0.25">
      <c r="B2093" s="294">
        <f>'EVOX Top Level BOM'!B1497</f>
        <v>0</v>
      </c>
      <c r="C2093" s="296">
        <f>'EVOX Top Level BOM'!C1497</f>
        <v>0</v>
      </c>
      <c r="D2093" s="296">
        <f>'EVOX Top Level BOM'!D1497</f>
        <v>0</v>
      </c>
      <c r="E2093" s="296">
        <f>'EVOX Top Level BOM'!E1497</f>
        <v>0</v>
      </c>
      <c r="F2093" s="296">
        <f>'EVOX Top Level BOM'!F1497</f>
        <v>0</v>
      </c>
      <c r="G2093" s="296">
        <f>'EVOX Top Level BOM'!G1497</f>
        <v>0</v>
      </c>
      <c r="H2093" s="296">
        <f>'EVOX Top Level BOM'!H1497</f>
        <v>0</v>
      </c>
      <c r="I2093" s="294">
        <f>'EVOX Top Level BOM'!J1497</f>
        <v>0</v>
      </c>
      <c r="J2093" s="294">
        <f>'EVOX Top Level BOM'!K1497</f>
        <v>0</v>
      </c>
    </row>
    <row r="2094" spans="2:10" x14ac:dyDescent="0.25">
      <c r="B2094" s="294">
        <f>'EVOX Top Level BOM'!B1498</f>
        <v>0</v>
      </c>
      <c r="C2094" s="296">
        <f>'EVOX Top Level BOM'!C1498</f>
        <v>0</v>
      </c>
      <c r="D2094" s="296">
        <f>'EVOX Top Level BOM'!D1498</f>
        <v>0</v>
      </c>
      <c r="E2094" s="296">
        <f>'EVOX Top Level BOM'!E1498</f>
        <v>0</v>
      </c>
      <c r="F2094" s="296">
        <f>'EVOX Top Level BOM'!F1498</f>
        <v>0</v>
      </c>
      <c r="G2094" s="296">
        <f>'EVOX Top Level BOM'!G1498</f>
        <v>0</v>
      </c>
      <c r="H2094" s="296">
        <f>'EVOX Top Level BOM'!H1498</f>
        <v>0</v>
      </c>
      <c r="I2094" s="294">
        <f>'EVOX Top Level BOM'!J1498</f>
        <v>0</v>
      </c>
      <c r="J2094" s="294">
        <f>'EVOX Top Level BOM'!K1498</f>
        <v>0</v>
      </c>
    </row>
    <row r="2095" spans="2:10" x14ac:dyDescent="0.25">
      <c r="B2095" s="294">
        <f>'EVOX Top Level BOM'!B1499</f>
        <v>0</v>
      </c>
      <c r="C2095" s="296">
        <f>'EVOX Top Level BOM'!C1499</f>
        <v>0</v>
      </c>
      <c r="D2095" s="296">
        <f>'EVOX Top Level BOM'!D1499</f>
        <v>0</v>
      </c>
      <c r="E2095" s="296">
        <f>'EVOX Top Level BOM'!E1499</f>
        <v>0</v>
      </c>
      <c r="F2095" s="296">
        <f>'EVOX Top Level BOM'!F1499</f>
        <v>0</v>
      </c>
      <c r="G2095" s="296">
        <f>'EVOX Top Level BOM'!G1499</f>
        <v>0</v>
      </c>
      <c r="H2095" s="296">
        <f>'EVOX Top Level BOM'!H1499</f>
        <v>0</v>
      </c>
      <c r="I2095" s="294">
        <f>'EVOX Top Level BOM'!J1499</f>
        <v>0</v>
      </c>
      <c r="J2095" s="294">
        <f>'EVOX Top Level BOM'!K1499</f>
        <v>0</v>
      </c>
    </row>
    <row r="2096" spans="2:10" x14ac:dyDescent="0.25">
      <c r="B2096" s="294">
        <f>'EVOX Top Level BOM'!B1500</f>
        <v>0</v>
      </c>
      <c r="C2096" s="296">
        <f>'EVOX Top Level BOM'!C1500</f>
        <v>0</v>
      </c>
      <c r="D2096" s="296">
        <f>'EVOX Top Level BOM'!D1500</f>
        <v>0</v>
      </c>
      <c r="E2096" s="296">
        <f>'EVOX Top Level BOM'!E1500</f>
        <v>0</v>
      </c>
      <c r="F2096" s="296">
        <f>'EVOX Top Level BOM'!F1500</f>
        <v>0</v>
      </c>
      <c r="G2096" s="296">
        <f>'EVOX Top Level BOM'!G1500</f>
        <v>0</v>
      </c>
      <c r="H2096" s="296">
        <f>'EVOX Top Level BOM'!H1500</f>
        <v>0</v>
      </c>
      <c r="I2096" s="294">
        <f>'EVOX Top Level BOM'!J1500</f>
        <v>0</v>
      </c>
      <c r="J2096" s="294">
        <f>'EVOX Top Level BOM'!K1500</f>
        <v>0</v>
      </c>
    </row>
    <row r="2097" spans="2:10" x14ac:dyDescent="0.25">
      <c r="B2097" s="294">
        <f>'EVOX Top Level BOM'!B1501</f>
        <v>0</v>
      </c>
      <c r="C2097" s="296">
        <f>'EVOX Top Level BOM'!C1501</f>
        <v>0</v>
      </c>
      <c r="D2097" s="296">
        <f>'EVOX Top Level BOM'!D1501</f>
        <v>0</v>
      </c>
      <c r="E2097" s="296">
        <f>'EVOX Top Level BOM'!E1501</f>
        <v>0</v>
      </c>
      <c r="F2097" s="296">
        <f>'EVOX Top Level BOM'!F1501</f>
        <v>0</v>
      </c>
      <c r="G2097" s="296">
        <f>'EVOX Top Level BOM'!G1501</f>
        <v>0</v>
      </c>
      <c r="H2097" s="296">
        <f>'EVOX Top Level BOM'!H1501</f>
        <v>0</v>
      </c>
      <c r="I2097" s="294">
        <f>'EVOX Top Level BOM'!J1501</f>
        <v>0</v>
      </c>
      <c r="J2097" s="294">
        <f>'EVOX Top Level BOM'!K1501</f>
        <v>0</v>
      </c>
    </row>
    <row r="2098" spans="2:10" x14ac:dyDescent="0.25">
      <c r="B2098" s="294">
        <f>'EVOX Top Level BOM'!B1502</f>
        <v>0</v>
      </c>
      <c r="C2098" s="296">
        <f>'EVOX Top Level BOM'!C1502</f>
        <v>0</v>
      </c>
      <c r="D2098" s="296">
        <f>'EVOX Top Level BOM'!D1502</f>
        <v>0</v>
      </c>
      <c r="E2098" s="296">
        <f>'EVOX Top Level BOM'!E1502</f>
        <v>0</v>
      </c>
      <c r="F2098" s="296">
        <f>'EVOX Top Level BOM'!F1502</f>
        <v>0</v>
      </c>
      <c r="G2098" s="296">
        <f>'EVOX Top Level BOM'!G1502</f>
        <v>0</v>
      </c>
      <c r="H2098" s="296">
        <f>'EVOX Top Level BOM'!H1502</f>
        <v>0</v>
      </c>
      <c r="I2098" s="294">
        <f>'EVOX Top Level BOM'!J1502</f>
        <v>0</v>
      </c>
      <c r="J2098" s="294">
        <f>'EVOX Top Level BOM'!K1502</f>
        <v>0</v>
      </c>
    </row>
    <row r="2099" spans="2:10" x14ac:dyDescent="0.25">
      <c r="B2099" s="294">
        <f>'EVOX Top Level BOM'!B1503</f>
        <v>0</v>
      </c>
      <c r="C2099" s="296">
        <f>'EVOX Top Level BOM'!C1503</f>
        <v>0</v>
      </c>
      <c r="D2099" s="296">
        <f>'EVOX Top Level BOM'!D1503</f>
        <v>0</v>
      </c>
      <c r="E2099" s="296">
        <f>'EVOX Top Level BOM'!E1503</f>
        <v>0</v>
      </c>
      <c r="F2099" s="296">
        <f>'EVOX Top Level BOM'!F1503</f>
        <v>0</v>
      </c>
      <c r="G2099" s="296">
        <f>'EVOX Top Level BOM'!G1503</f>
        <v>0</v>
      </c>
      <c r="H2099" s="296">
        <f>'EVOX Top Level BOM'!H1503</f>
        <v>0</v>
      </c>
      <c r="I2099" s="294">
        <f>'EVOX Top Level BOM'!J1503</f>
        <v>0</v>
      </c>
      <c r="J2099" s="294">
        <f>'EVOX Top Level BOM'!K1503</f>
        <v>0</v>
      </c>
    </row>
    <row r="2100" spans="2:10" x14ac:dyDescent="0.25">
      <c r="B2100" s="294">
        <f>'EVOX Top Level BOM'!B1504</f>
        <v>0</v>
      </c>
      <c r="C2100" s="296">
        <f>'EVOX Top Level BOM'!C1504</f>
        <v>0</v>
      </c>
      <c r="D2100" s="296">
        <f>'EVOX Top Level BOM'!D1504</f>
        <v>0</v>
      </c>
      <c r="E2100" s="296">
        <f>'EVOX Top Level BOM'!E1504</f>
        <v>0</v>
      </c>
      <c r="F2100" s="296">
        <f>'EVOX Top Level BOM'!F1504</f>
        <v>0</v>
      </c>
      <c r="G2100" s="296">
        <f>'EVOX Top Level BOM'!G1504</f>
        <v>0</v>
      </c>
      <c r="H2100" s="296">
        <f>'EVOX Top Level BOM'!H1504</f>
        <v>0</v>
      </c>
      <c r="I2100" s="294">
        <f>'EVOX Top Level BOM'!J1504</f>
        <v>0</v>
      </c>
      <c r="J2100" s="294">
        <f>'EVOX Top Level BOM'!K1504</f>
        <v>0</v>
      </c>
    </row>
    <row r="2101" spans="2:10" x14ac:dyDescent="0.25">
      <c r="B2101" s="294">
        <f>'EVOX Top Level BOM'!B1505</f>
        <v>0</v>
      </c>
      <c r="C2101" s="296">
        <f>'EVOX Top Level BOM'!C1505</f>
        <v>0</v>
      </c>
      <c r="D2101" s="296">
        <f>'EVOX Top Level BOM'!D1505</f>
        <v>0</v>
      </c>
      <c r="E2101" s="296">
        <f>'EVOX Top Level BOM'!E1505</f>
        <v>0</v>
      </c>
      <c r="F2101" s="296">
        <f>'EVOX Top Level BOM'!F1505</f>
        <v>0</v>
      </c>
      <c r="G2101" s="296">
        <f>'EVOX Top Level BOM'!G1505</f>
        <v>0</v>
      </c>
      <c r="H2101" s="296">
        <f>'EVOX Top Level BOM'!H1505</f>
        <v>0</v>
      </c>
      <c r="I2101" s="294">
        <f>'EVOX Top Level BOM'!J1505</f>
        <v>0</v>
      </c>
      <c r="J2101" s="294">
        <f>'EVOX Top Level BOM'!K1505</f>
        <v>0</v>
      </c>
    </row>
    <row r="2102" spans="2:10" x14ac:dyDescent="0.25">
      <c r="B2102" s="294">
        <f>'EVOX Top Level BOM'!B1506</f>
        <v>0</v>
      </c>
      <c r="C2102" s="296">
        <f>'EVOX Top Level BOM'!C1506</f>
        <v>0</v>
      </c>
      <c r="D2102" s="296">
        <f>'EVOX Top Level BOM'!D1506</f>
        <v>0</v>
      </c>
      <c r="E2102" s="296">
        <f>'EVOX Top Level BOM'!E1506</f>
        <v>0</v>
      </c>
      <c r="F2102" s="296">
        <f>'EVOX Top Level BOM'!F1506</f>
        <v>0</v>
      </c>
      <c r="G2102" s="296">
        <f>'EVOX Top Level BOM'!G1506</f>
        <v>0</v>
      </c>
      <c r="H2102" s="296">
        <f>'EVOX Top Level BOM'!H1506</f>
        <v>0</v>
      </c>
      <c r="I2102" s="294">
        <f>'EVOX Top Level BOM'!J1506</f>
        <v>0</v>
      </c>
      <c r="J2102" s="294">
        <f>'EVOX Top Level BOM'!K1506</f>
        <v>0</v>
      </c>
    </row>
    <row r="2103" spans="2:10" x14ac:dyDescent="0.25">
      <c r="B2103" s="294">
        <f>'EVOX Top Level BOM'!B1507</f>
        <v>0</v>
      </c>
      <c r="C2103" s="296">
        <f>'EVOX Top Level BOM'!C1507</f>
        <v>0</v>
      </c>
      <c r="D2103" s="296">
        <f>'EVOX Top Level BOM'!D1507</f>
        <v>0</v>
      </c>
      <c r="E2103" s="296">
        <f>'EVOX Top Level BOM'!E1507</f>
        <v>0</v>
      </c>
      <c r="F2103" s="296">
        <f>'EVOX Top Level BOM'!F1507</f>
        <v>0</v>
      </c>
      <c r="G2103" s="296">
        <f>'EVOX Top Level BOM'!G1507</f>
        <v>0</v>
      </c>
      <c r="H2103" s="296">
        <f>'EVOX Top Level BOM'!H1507</f>
        <v>0</v>
      </c>
      <c r="I2103" s="294">
        <f>'EVOX Top Level BOM'!J1507</f>
        <v>0</v>
      </c>
      <c r="J2103" s="294">
        <f>'EVOX Top Level BOM'!K1507</f>
        <v>0</v>
      </c>
    </row>
    <row r="2104" spans="2:10" x14ac:dyDescent="0.25">
      <c r="B2104" s="294">
        <f>'EVOX Top Level BOM'!B1508</f>
        <v>0</v>
      </c>
      <c r="C2104" s="296">
        <f>'EVOX Top Level BOM'!C1508</f>
        <v>0</v>
      </c>
      <c r="D2104" s="296">
        <f>'EVOX Top Level BOM'!D1508</f>
        <v>0</v>
      </c>
      <c r="E2104" s="296">
        <f>'EVOX Top Level BOM'!E1508</f>
        <v>0</v>
      </c>
      <c r="F2104" s="296">
        <f>'EVOX Top Level BOM'!F1508</f>
        <v>0</v>
      </c>
      <c r="G2104" s="296">
        <f>'EVOX Top Level BOM'!G1508</f>
        <v>0</v>
      </c>
      <c r="H2104" s="296">
        <f>'EVOX Top Level BOM'!H1508</f>
        <v>0</v>
      </c>
      <c r="I2104" s="294">
        <f>'EVOX Top Level BOM'!J1508</f>
        <v>0</v>
      </c>
      <c r="J2104" s="294">
        <f>'EVOX Top Level BOM'!K1508</f>
        <v>0</v>
      </c>
    </row>
    <row r="2105" spans="2:10" x14ac:dyDescent="0.25">
      <c r="B2105" s="294">
        <f>'EVOX Top Level BOM'!B1509</f>
        <v>0</v>
      </c>
      <c r="C2105" s="296">
        <f>'EVOX Top Level BOM'!C1509</f>
        <v>0</v>
      </c>
      <c r="D2105" s="296">
        <f>'EVOX Top Level BOM'!D1509</f>
        <v>0</v>
      </c>
      <c r="E2105" s="296">
        <f>'EVOX Top Level BOM'!E1509</f>
        <v>0</v>
      </c>
      <c r="F2105" s="296">
        <f>'EVOX Top Level BOM'!F1509</f>
        <v>0</v>
      </c>
      <c r="G2105" s="296">
        <f>'EVOX Top Level BOM'!G1509</f>
        <v>0</v>
      </c>
      <c r="H2105" s="296">
        <f>'EVOX Top Level BOM'!H1509</f>
        <v>0</v>
      </c>
      <c r="I2105" s="294">
        <f>'EVOX Top Level BOM'!J1509</f>
        <v>0</v>
      </c>
      <c r="J2105" s="294">
        <f>'EVOX Top Level BOM'!K1509</f>
        <v>0</v>
      </c>
    </row>
    <row r="2106" spans="2:10" x14ac:dyDescent="0.25">
      <c r="B2106" s="294">
        <f>'EVOX Top Level BOM'!B1510</f>
        <v>0</v>
      </c>
      <c r="C2106" s="296">
        <f>'EVOX Top Level BOM'!C1510</f>
        <v>0</v>
      </c>
      <c r="D2106" s="296">
        <f>'EVOX Top Level BOM'!D1510</f>
        <v>0</v>
      </c>
      <c r="E2106" s="296">
        <f>'EVOX Top Level BOM'!E1510</f>
        <v>0</v>
      </c>
      <c r="F2106" s="296">
        <f>'EVOX Top Level BOM'!F1510</f>
        <v>0</v>
      </c>
      <c r="G2106" s="296">
        <f>'EVOX Top Level BOM'!G1510</f>
        <v>0</v>
      </c>
      <c r="H2106" s="296">
        <f>'EVOX Top Level BOM'!H1510</f>
        <v>0</v>
      </c>
      <c r="I2106" s="294">
        <f>'EVOX Top Level BOM'!J1510</f>
        <v>0</v>
      </c>
      <c r="J2106" s="294">
        <f>'EVOX Top Level BOM'!K1510</f>
        <v>0</v>
      </c>
    </row>
    <row r="2107" spans="2:10" x14ac:dyDescent="0.25">
      <c r="B2107" s="294">
        <f>'EVOX Top Level BOM'!B1511</f>
        <v>0</v>
      </c>
      <c r="C2107" s="296">
        <f>'EVOX Top Level BOM'!C1511</f>
        <v>0</v>
      </c>
      <c r="D2107" s="296">
        <f>'EVOX Top Level BOM'!D1511</f>
        <v>0</v>
      </c>
      <c r="E2107" s="296">
        <f>'EVOX Top Level BOM'!E1511</f>
        <v>0</v>
      </c>
      <c r="F2107" s="296">
        <f>'EVOX Top Level BOM'!F1511</f>
        <v>0</v>
      </c>
      <c r="G2107" s="296">
        <f>'EVOX Top Level BOM'!G1511</f>
        <v>0</v>
      </c>
      <c r="H2107" s="296">
        <f>'EVOX Top Level BOM'!H1511</f>
        <v>0</v>
      </c>
      <c r="I2107" s="294">
        <f>'EVOX Top Level BOM'!J1511</f>
        <v>0</v>
      </c>
      <c r="J2107" s="294">
        <f>'EVOX Top Level BOM'!K1511</f>
        <v>0</v>
      </c>
    </row>
    <row r="2108" spans="2:10" x14ac:dyDescent="0.25">
      <c r="B2108" s="294">
        <f>'EVOX Top Level BOM'!B1512</f>
        <v>0</v>
      </c>
      <c r="C2108" s="296">
        <f>'EVOX Top Level BOM'!C1512</f>
        <v>0</v>
      </c>
      <c r="D2108" s="296">
        <f>'EVOX Top Level BOM'!D1512</f>
        <v>0</v>
      </c>
      <c r="E2108" s="296">
        <f>'EVOX Top Level BOM'!E1512</f>
        <v>0</v>
      </c>
      <c r="F2108" s="296">
        <f>'EVOX Top Level BOM'!F1512</f>
        <v>0</v>
      </c>
      <c r="G2108" s="296">
        <f>'EVOX Top Level BOM'!G1512</f>
        <v>0</v>
      </c>
      <c r="H2108" s="296">
        <f>'EVOX Top Level BOM'!H1512</f>
        <v>0</v>
      </c>
      <c r="I2108" s="294">
        <f>'EVOX Top Level BOM'!J1512</f>
        <v>0</v>
      </c>
      <c r="J2108" s="294">
        <f>'EVOX Top Level BOM'!K1512</f>
        <v>0</v>
      </c>
    </row>
    <row r="2109" spans="2:10" x14ac:dyDescent="0.25">
      <c r="B2109" s="294">
        <f>'EVOX Top Level BOM'!B1513</f>
        <v>0</v>
      </c>
      <c r="C2109" s="296">
        <f>'EVOX Top Level BOM'!C1513</f>
        <v>0</v>
      </c>
      <c r="D2109" s="296">
        <f>'EVOX Top Level BOM'!D1513</f>
        <v>0</v>
      </c>
      <c r="E2109" s="296">
        <f>'EVOX Top Level BOM'!E1513</f>
        <v>0</v>
      </c>
      <c r="F2109" s="296">
        <f>'EVOX Top Level BOM'!F1513</f>
        <v>0</v>
      </c>
      <c r="G2109" s="296">
        <f>'EVOX Top Level BOM'!G1513</f>
        <v>0</v>
      </c>
      <c r="H2109" s="296">
        <f>'EVOX Top Level BOM'!H1513</f>
        <v>0</v>
      </c>
      <c r="I2109" s="294">
        <f>'EVOX Top Level BOM'!J1513</f>
        <v>0</v>
      </c>
      <c r="J2109" s="294">
        <f>'EVOX Top Level BOM'!K1513</f>
        <v>0</v>
      </c>
    </row>
    <row r="2110" spans="2:10" x14ac:dyDescent="0.25">
      <c r="B2110" s="294">
        <f>'EVOX Top Level BOM'!B1514</f>
        <v>0</v>
      </c>
      <c r="C2110" s="296">
        <f>'EVOX Top Level BOM'!C1514</f>
        <v>0</v>
      </c>
      <c r="D2110" s="296">
        <f>'EVOX Top Level BOM'!D1514</f>
        <v>0</v>
      </c>
      <c r="E2110" s="296">
        <f>'EVOX Top Level BOM'!E1514</f>
        <v>0</v>
      </c>
      <c r="F2110" s="296">
        <f>'EVOX Top Level BOM'!F1514</f>
        <v>0</v>
      </c>
      <c r="G2110" s="296">
        <f>'EVOX Top Level BOM'!G1514</f>
        <v>0</v>
      </c>
      <c r="H2110" s="296">
        <f>'EVOX Top Level BOM'!H1514</f>
        <v>0</v>
      </c>
      <c r="I2110" s="294">
        <f>'EVOX Top Level BOM'!J1514</f>
        <v>0</v>
      </c>
      <c r="J2110" s="294">
        <f>'EVOX Top Level BOM'!K1514</f>
        <v>0</v>
      </c>
    </row>
    <row r="2111" spans="2:10" x14ac:dyDescent="0.25">
      <c r="B2111" s="294">
        <f>'EVOX Top Level BOM'!B1515</f>
        <v>0</v>
      </c>
      <c r="C2111" s="296">
        <f>'EVOX Top Level BOM'!C1515</f>
        <v>0</v>
      </c>
      <c r="D2111" s="296">
        <f>'EVOX Top Level BOM'!D1515</f>
        <v>0</v>
      </c>
      <c r="E2111" s="296">
        <f>'EVOX Top Level BOM'!E1515</f>
        <v>0</v>
      </c>
      <c r="F2111" s="296">
        <f>'EVOX Top Level BOM'!F1515</f>
        <v>0</v>
      </c>
      <c r="G2111" s="296">
        <f>'EVOX Top Level BOM'!G1515</f>
        <v>0</v>
      </c>
      <c r="H2111" s="296">
        <f>'EVOX Top Level BOM'!H1515</f>
        <v>0</v>
      </c>
      <c r="I2111" s="294">
        <f>'EVOX Top Level BOM'!J1515</f>
        <v>0</v>
      </c>
      <c r="J2111" s="294">
        <f>'EVOX Top Level BOM'!K1515</f>
        <v>0</v>
      </c>
    </row>
    <row r="2112" spans="2:10" x14ac:dyDescent="0.25">
      <c r="B2112" s="294">
        <f>'EVOX Top Level BOM'!B1516</f>
        <v>0</v>
      </c>
      <c r="C2112" s="296">
        <f>'EVOX Top Level BOM'!C1516</f>
        <v>0</v>
      </c>
      <c r="D2112" s="296">
        <f>'EVOX Top Level BOM'!D1516</f>
        <v>0</v>
      </c>
      <c r="E2112" s="296">
        <f>'EVOX Top Level BOM'!E1516</f>
        <v>0</v>
      </c>
      <c r="F2112" s="296">
        <f>'EVOX Top Level BOM'!F1516</f>
        <v>0</v>
      </c>
      <c r="G2112" s="296">
        <f>'EVOX Top Level BOM'!G1516</f>
        <v>0</v>
      </c>
      <c r="H2112" s="296">
        <f>'EVOX Top Level BOM'!H1516</f>
        <v>0</v>
      </c>
      <c r="I2112" s="294">
        <f>'EVOX Top Level BOM'!J1516</f>
        <v>0</v>
      </c>
      <c r="J2112" s="294">
        <f>'EVOX Top Level BOM'!K1516</f>
        <v>0</v>
      </c>
    </row>
    <row r="2113" spans="2:10" x14ac:dyDescent="0.25">
      <c r="B2113" s="294">
        <f>'EVOX Top Level BOM'!B1517</f>
        <v>0</v>
      </c>
      <c r="C2113" s="296">
        <f>'EVOX Top Level BOM'!C1517</f>
        <v>0</v>
      </c>
      <c r="D2113" s="296">
        <f>'EVOX Top Level BOM'!D1517</f>
        <v>0</v>
      </c>
      <c r="E2113" s="296">
        <f>'EVOX Top Level BOM'!E1517</f>
        <v>0</v>
      </c>
      <c r="F2113" s="296">
        <f>'EVOX Top Level BOM'!F1517</f>
        <v>0</v>
      </c>
      <c r="G2113" s="296">
        <f>'EVOX Top Level BOM'!G1517</f>
        <v>0</v>
      </c>
      <c r="H2113" s="296">
        <f>'EVOX Top Level BOM'!H1517</f>
        <v>0</v>
      </c>
      <c r="I2113" s="294">
        <f>'EVOX Top Level BOM'!J1517</f>
        <v>0</v>
      </c>
      <c r="J2113" s="294">
        <f>'EVOX Top Level BOM'!K1517</f>
        <v>0</v>
      </c>
    </row>
    <row r="2114" spans="2:10" x14ac:dyDescent="0.25">
      <c r="B2114" s="294">
        <f>'EVOX Top Level BOM'!B1518</f>
        <v>0</v>
      </c>
      <c r="C2114" s="296">
        <f>'EVOX Top Level BOM'!C1518</f>
        <v>0</v>
      </c>
      <c r="D2114" s="296">
        <f>'EVOX Top Level BOM'!D1518</f>
        <v>0</v>
      </c>
      <c r="E2114" s="296">
        <f>'EVOX Top Level BOM'!E1518</f>
        <v>0</v>
      </c>
      <c r="F2114" s="296">
        <f>'EVOX Top Level BOM'!F1518</f>
        <v>0</v>
      </c>
      <c r="G2114" s="296">
        <f>'EVOX Top Level BOM'!G1518</f>
        <v>0</v>
      </c>
      <c r="H2114" s="296">
        <f>'EVOX Top Level BOM'!H1518</f>
        <v>0</v>
      </c>
      <c r="I2114" s="294">
        <f>'EVOX Top Level BOM'!J1518</f>
        <v>0</v>
      </c>
      <c r="J2114" s="294">
        <f>'EVOX Top Level BOM'!K1518</f>
        <v>0</v>
      </c>
    </row>
    <row r="2115" spans="2:10" x14ac:dyDescent="0.25">
      <c r="B2115" s="294">
        <f>'EVOX Top Level BOM'!B1519</f>
        <v>0</v>
      </c>
      <c r="C2115" s="296">
        <f>'EVOX Top Level BOM'!C1519</f>
        <v>0</v>
      </c>
      <c r="D2115" s="296">
        <f>'EVOX Top Level BOM'!D1519</f>
        <v>0</v>
      </c>
      <c r="E2115" s="296">
        <f>'EVOX Top Level BOM'!E1519</f>
        <v>0</v>
      </c>
      <c r="F2115" s="296">
        <f>'EVOX Top Level BOM'!F1519</f>
        <v>0</v>
      </c>
      <c r="G2115" s="296">
        <f>'EVOX Top Level BOM'!G1519</f>
        <v>0</v>
      </c>
      <c r="H2115" s="296">
        <f>'EVOX Top Level BOM'!H1519</f>
        <v>0</v>
      </c>
      <c r="I2115" s="294">
        <f>'EVOX Top Level BOM'!J1519</f>
        <v>0</v>
      </c>
      <c r="J2115" s="294">
        <f>'EVOX Top Level BOM'!K1519</f>
        <v>0</v>
      </c>
    </row>
    <row r="2116" spans="2:10" x14ac:dyDescent="0.25">
      <c r="B2116" s="294">
        <f>'EVOX Top Level BOM'!B1520</f>
        <v>0</v>
      </c>
      <c r="C2116" s="296">
        <f>'EVOX Top Level BOM'!C1520</f>
        <v>0</v>
      </c>
      <c r="D2116" s="296">
        <f>'EVOX Top Level BOM'!D1520</f>
        <v>0</v>
      </c>
      <c r="E2116" s="296">
        <f>'EVOX Top Level BOM'!E1520</f>
        <v>0</v>
      </c>
      <c r="F2116" s="296">
        <f>'EVOX Top Level BOM'!F1520</f>
        <v>0</v>
      </c>
      <c r="G2116" s="296">
        <f>'EVOX Top Level BOM'!G1520</f>
        <v>0</v>
      </c>
      <c r="H2116" s="296">
        <f>'EVOX Top Level BOM'!H1520</f>
        <v>0</v>
      </c>
      <c r="I2116" s="294">
        <f>'EVOX Top Level BOM'!J1520</f>
        <v>0</v>
      </c>
      <c r="J2116" s="294">
        <f>'EVOX Top Level BOM'!K1520</f>
        <v>0</v>
      </c>
    </row>
    <row r="2117" spans="2:10" x14ac:dyDescent="0.25">
      <c r="B2117" s="294">
        <f>'EVOX Top Level BOM'!B1521</f>
        <v>0</v>
      </c>
      <c r="C2117" s="296">
        <f>'EVOX Top Level BOM'!C1521</f>
        <v>0</v>
      </c>
      <c r="D2117" s="296">
        <f>'EVOX Top Level BOM'!D1521</f>
        <v>0</v>
      </c>
      <c r="E2117" s="296">
        <f>'EVOX Top Level BOM'!E1521</f>
        <v>0</v>
      </c>
      <c r="F2117" s="296">
        <f>'EVOX Top Level BOM'!F1521</f>
        <v>0</v>
      </c>
      <c r="G2117" s="296">
        <f>'EVOX Top Level BOM'!G1521</f>
        <v>0</v>
      </c>
      <c r="H2117" s="296">
        <f>'EVOX Top Level BOM'!H1521</f>
        <v>0</v>
      </c>
      <c r="I2117" s="294">
        <f>'EVOX Top Level BOM'!J1521</f>
        <v>0</v>
      </c>
      <c r="J2117" s="294">
        <f>'EVOX Top Level BOM'!K1521</f>
        <v>0</v>
      </c>
    </row>
    <row r="2118" spans="2:10" x14ac:dyDescent="0.25">
      <c r="B2118" s="294">
        <f>'EVOX Top Level BOM'!B1522</f>
        <v>0</v>
      </c>
      <c r="C2118" s="296">
        <f>'EVOX Top Level BOM'!C1522</f>
        <v>0</v>
      </c>
      <c r="D2118" s="296">
        <f>'EVOX Top Level BOM'!D1522</f>
        <v>0</v>
      </c>
      <c r="E2118" s="296">
        <f>'EVOX Top Level BOM'!E1522</f>
        <v>0</v>
      </c>
      <c r="F2118" s="296">
        <f>'EVOX Top Level BOM'!F1522</f>
        <v>0</v>
      </c>
      <c r="G2118" s="296">
        <f>'EVOX Top Level BOM'!G1522</f>
        <v>0</v>
      </c>
      <c r="H2118" s="296">
        <f>'EVOX Top Level BOM'!H1522</f>
        <v>0</v>
      </c>
      <c r="I2118" s="294">
        <f>'EVOX Top Level BOM'!J1522</f>
        <v>0</v>
      </c>
      <c r="J2118" s="294">
        <f>'EVOX Top Level BOM'!K1522</f>
        <v>0</v>
      </c>
    </row>
    <row r="2119" spans="2:10" x14ac:dyDescent="0.25">
      <c r="B2119" s="294">
        <f>'EVOX Top Level BOM'!B1523</f>
        <v>0</v>
      </c>
      <c r="C2119" s="296">
        <f>'EVOX Top Level BOM'!C1523</f>
        <v>0</v>
      </c>
      <c r="D2119" s="296">
        <f>'EVOX Top Level BOM'!D1523</f>
        <v>0</v>
      </c>
      <c r="E2119" s="296">
        <f>'EVOX Top Level BOM'!E1523</f>
        <v>0</v>
      </c>
      <c r="F2119" s="296">
        <f>'EVOX Top Level BOM'!F1523</f>
        <v>0</v>
      </c>
      <c r="G2119" s="296">
        <f>'EVOX Top Level BOM'!G1523</f>
        <v>0</v>
      </c>
      <c r="H2119" s="296">
        <f>'EVOX Top Level BOM'!H1523</f>
        <v>0</v>
      </c>
      <c r="I2119" s="294">
        <f>'EVOX Top Level BOM'!J1523</f>
        <v>0</v>
      </c>
      <c r="J2119" s="294">
        <f>'EVOX Top Level BOM'!K1523</f>
        <v>0</v>
      </c>
    </row>
    <row r="2120" spans="2:10" x14ac:dyDescent="0.25">
      <c r="B2120" s="294">
        <f>'EVOX Top Level BOM'!B1524</f>
        <v>0</v>
      </c>
      <c r="C2120" s="296">
        <f>'EVOX Top Level BOM'!C1524</f>
        <v>0</v>
      </c>
      <c r="D2120" s="296">
        <f>'EVOX Top Level BOM'!D1524</f>
        <v>0</v>
      </c>
      <c r="E2120" s="296">
        <f>'EVOX Top Level BOM'!E1524</f>
        <v>0</v>
      </c>
      <c r="F2120" s="296">
        <f>'EVOX Top Level BOM'!F1524</f>
        <v>0</v>
      </c>
      <c r="G2120" s="296">
        <f>'EVOX Top Level BOM'!G1524</f>
        <v>0</v>
      </c>
      <c r="H2120" s="296">
        <f>'EVOX Top Level BOM'!H1524</f>
        <v>0</v>
      </c>
      <c r="I2120" s="294">
        <f>'EVOX Top Level BOM'!J1524</f>
        <v>0</v>
      </c>
      <c r="J2120" s="294">
        <f>'EVOX Top Level BOM'!K1524</f>
        <v>0</v>
      </c>
    </row>
    <row r="2121" spans="2:10" x14ac:dyDescent="0.25">
      <c r="B2121" s="294">
        <f>'EVOX Top Level BOM'!B1525</f>
        <v>0</v>
      </c>
      <c r="C2121" s="296">
        <f>'EVOX Top Level BOM'!C1525</f>
        <v>0</v>
      </c>
      <c r="D2121" s="296">
        <f>'EVOX Top Level BOM'!D1525</f>
        <v>0</v>
      </c>
      <c r="E2121" s="296">
        <f>'EVOX Top Level BOM'!E1525</f>
        <v>0</v>
      </c>
      <c r="F2121" s="296">
        <f>'EVOX Top Level BOM'!F1525</f>
        <v>0</v>
      </c>
      <c r="G2121" s="296">
        <f>'EVOX Top Level BOM'!G1525</f>
        <v>0</v>
      </c>
      <c r="H2121" s="296">
        <f>'EVOX Top Level BOM'!H1525</f>
        <v>0</v>
      </c>
      <c r="I2121" s="294">
        <f>'EVOX Top Level BOM'!J1525</f>
        <v>0</v>
      </c>
      <c r="J2121" s="294">
        <f>'EVOX Top Level BOM'!K1525</f>
        <v>0</v>
      </c>
    </row>
    <row r="2122" spans="2:10" x14ac:dyDescent="0.25">
      <c r="B2122" s="294">
        <f>'EVOX Top Level BOM'!B1526</f>
        <v>0</v>
      </c>
      <c r="C2122" s="296">
        <f>'EVOX Top Level BOM'!C1526</f>
        <v>0</v>
      </c>
      <c r="D2122" s="296">
        <f>'EVOX Top Level BOM'!D1526</f>
        <v>0</v>
      </c>
      <c r="E2122" s="296">
        <f>'EVOX Top Level BOM'!E1526</f>
        <v>0</v>
      </c>
      <c r="F2122" s="296">
        <f>'EVOX Top Level BOM'!F1526</f>
        <v>0</v>
      </c>
      <c r="G2122" s="296">
        <f>'EVOX Top Level BOM'!G1526</f>
        <v>0</v>
      </c>
      <c r="H2122" s="296">
        <f>'EVOX Top Level BOM'!H1526</f>
        <v>0</v>
      </c>
      <c r="I2122" s="294">
        <f>'EVOX Top Level BOM'!J1526</f>
        <v>0</v>
      </c>
      <c r="J2122" s="294">
        <f>'EVOX Top Level BOM'!K1526</f>
        <v>0</v>
      </c>
    </row>
    <row r="2123" spans="2:10" x14ac:dyDescent="0.25">
      <c r="B2123" s="294">
        <f>'EVOX Top Level BOM'!B1527</f>
        <v>0</v>
      </c>
      <c r="C2123" s="296">
        <f>'EVOX Top Level BOM'!C1527</f>
        <v>0</v>
      </c>
      <c r="D2123" s="296">
        <f>'EVOX Top Level BOM'!D1527</f>
        <v>0</v>
      </c>
      <c r="E2123" s="296">
        <f>'EVOX Top Level BOM'!E1527</f>
        <v>0</v>
      </c>
      <c r="F2123" s="296">
        <f>'EVOX Top Level BOM'!F1527</f>
        <v>0</v>
      </c>
      <c r="G2123" s="296">
        <f>'EVOX Top Level BOM'!G1527</f>
        <v>0</v>
      </c>
      <c r="H2123" s="296">
        <f>'EVOX Top Level BOM'!H1527</f>
        <v>0</v>
      </c>
      <c r="I2123" s="294">
        <f>'EVOX Top Level BOM'!J1527</f>
        <v>0</v>
      </c>
      <c r="J2123" s="294">
        <f>'EVOX Top Level BOM'!K1527</f>
        <v>0</v>
      </c>
    </row>
    <row r="2124" spans="2:10" x14ac:dyDescent="0.25">
      <c r="B2124" s="294">
        <f>'EVOX Top Level BOM'!B1528</f>
        <v>0</v>
      </c>
      <c r="C2124" s="296">
        <f>'EVOX Top Level BOM'!C1528</f>
        <v>0</v>
      </c>
      <c r="D2124" s="296">
        <f>'EVOX Top Level BOM'!D1528</f>
        <v>0</v>
      </c>
      <c r="E2124" s="296">
        <f>'EVOX Top Level BOM'!E1528</f>
        <v>0</v>
      </c>
      <c r="F2124" s="296">
        <f>'EVOX Top Level BOM'!F1528</f>
        <v>0</v>
      </c>
      <c r="G2124" s="296">
        <f>'EVOX Top Level BOM'!G1528</f>
        <v>0</v>
      </c>
      <c r="H2124" s="296">
        <f>'EVOX Top Level BOM'!H1528</f>
        <v>0</v>
      </c>
      <c r="I2124" s="294">
        <f>'EVOX Top Level BOM'!J1528</f>
        <v>0</v>
      </c>
      <c r="J2124" s="294">
        <f>'EVOX Top Level BOM'!K1528</f>
        <v>0</v>
      </c>
    </row>
    <row r="2125" spans="2:10" x14ac:dyDescent="0.25">
      <c r="B2125" s="294">
        <f>'EVOX Top Level BOM'!B1529</f>
        <v>0</v>
      </c>
      <c r="C2125" s="296">
        <f>'EVOX Top Level BOM'!C1529</f>
        <v>0</v>
      </c>
      <c r="D2125" s="296">
        <f>'EVOX Top Level BOM'!D1529</f>
        <v>0</v>
      </c>
      <c r="E2125" s="296">
        <f>'EVOX Top Level BOM'!E1529</f>
        <v>0</v>
      </c>
      <c r="F2125" s="296">
        <f>'EVOX Top Level BOM'!F1529</f>
        <v>0</v>
      </c>
      <c r="G2125" s="296">
        <f>'EVOX Top Level BOM'!G1529</f>
        <v>0</v>
      </c>
      <c r="H2125" s="296">
        <f>'EVOX Top Level BOM'!H1529</f>
        <v>0</v>
      </c>
      <c r="I2125" s="294">
        <f>'EVOX Top Level BOM'!J1529</f>
        <v>0</v>
      </c>
      <c r="J2125" s="294">
        <f>'EVOX Top Level BOM'!K1529</f>
        <v>0</v>
      </c>
    </row>
    <row r="2126" spans="2:10" x14ac:dyDescent="0.25">
      <c r="B2126" s="294">
        <f>'EVOX Top Level BOM'!B1530</f>
        <v>0</v>
      </c>
      <c r="C2126" s="296">
        <f>'EVOX Top Level BOM'!C1530</f>
        <v>0</v>
      </c>
      <c r="D2126" s="296">
        <f>'EVOX Top Level BOM'!D1530</f>
        <v>0</v>
      </c>
      <c r="E2126" s="296">
        <f>'EVOX Top Level BOM'!E1530</f>
        <v>0</v>
      </c>
      <c r="F2126" s="296">
        <f>'EVOX Top Level BOM'!F1530</f>
        <v>0</v>
      </c>
      <c r="G2126" s="296">
        <f>'EVOX Top Level BOM'!G1530</f>
        <v>0</v>
      </c>
      <c r="H2126" s="296">
        <f>'EVOX Top Level BOM'!H1530</f>
        <v>0</v>
      </c>
      <c r="I2126" s="294">
        <f>'EVOX Top Level BOM'!J1530</f>
        <v>0</v>
      </c>
      <c r="J2126" s="294">
        <f>'EVOX Top Level BOM'!K1530</f>
        <v>0</v>
      </c>
    </row>
    <row r="2127" spans="2:10" x14ac:dyDescent="0.25">
      <c r="B2127" s="294">
        <f>'EVOX Top Level BOM'!B1531</f>
        <v>0</v>
      </c>
      <c r="C2127" s="296">
        <f>'EVOX Top Level BOM'!C1531</f>
        <v>0</v>
      </c>
      <c r="D2127" s="296">
        <f>'EVOX Top Level BOM'!D1531</f>
        <v>0</v>
      </c>
      <c r="E2127" s="296">
        <f>'EVOX Top Level BOM'!E1531</f>
        <v>0</v>
      </c>
      <c r="F2127" s="296">
        <f>'EVOX Top Level BOM'!F1531</f>
        <v>0</v>
      </c>
      <c r="G2127" s="296">
        <f>'EVOX Top Level BOM'!G1531</f>
        <v>0</v>
      </c>
      <c r="H2127" s="296">
        <f>'EVOX Top Level BOM'!H1531</f>
        <v>0</v>
      </c>
      <c r="I2127" s="294">
        <f>'EVOX Top Level BOM'!J1531</f>
        <v>0</v>
      </c>
      <c r="J2127" s="294">
        <f>'EVOX Top Level BOM'!K1531</f>
        <v>0</v>
      </c>
    </row>
    <row r="2128" spans="2:10" x14ac:dyDescent="0.25">
      <c r="B2128" s="294">
        <f>'EVOX Top Level BOM'!B1532</f>
        <v>0</v>
      </c>
      <c r="C2128" s="296">
        <f>'EVOX Top Level BOM'!C1532</f>
        <v>0</v>
      </c>
      <c r="D2128" s="296">
        <f>'EVOX Top Level BOM'!D1532</f>
        <v>0</v>
      </c>
      <c r="E2128" s="296">
        <f>'EVOX Top Level BOM'!E1532</f>
        <v>0</v>
      </c>
      <c r="F2128" s="296">
        <f>'EVOX Top Level BOM'!F1532</f>
        <v>0</v>
      </c>
      <c r="G2128" s="296">
        <f>'EVOX Top Level BOM'!G1532</f>
        <v>0</v>
      </c>
      <c r="H2128" s="296">
        <f>'EVOX Top Level BOM'!H1532</f>
        <v>0</v>
      </c>
      <c r="I2128" s="294">
        <f>'EVOX Top Level BOM'!J1532</f>
        <v>0</v>
      </c>
      <c r="J2128" s="294">
        <f>'EVOX Top Level BOM'!K1532</f>
        <v>0</v>
      </c>
    </row>
    <row r="2129" spans="2:10" x14ac:dyDescent="0.25">
      <c r="B2129" s="294">
        <f>'EVOX Top Level BOM'!B1533</f>
        <v>0</v>
      </c>
      <c r="C2129" s="296">
        <f>'EVOX Top Level BOM'!C1533</f>
        <v>0</v>
      </c>
      <c r="D2129" s="296">
        <f>'EVOX Top Level BOM'!D1533</f>
        <v>0</v>
      </c>
      <c r="E2129" s="296">
        <f>'EVOX Top Level BOM'!E1533</f>
        <v>0</v>
      </c>
      <c r="F2129" s="296">
        <f>'EVOX Top Level BOM'!F1533</f>
        <v>0</v>
      </c>
      <c r="G2129" s="296">
        <f>'EVOX Top Level BOM'!G1533</f>
        <v>0</v>
      </c>
      <c r="H2129" s="296">
        <f>'EVOX Top Level BOM'!H1533</f>
        <v>0</v>
      </c>
      <c r="I2129" s="294">
        <f>'EVOX Top Level BOM'!J1533</f>
        <v>0</v>
      </c>
      <c r="J2129" s="294">
        <f>'EVOX Top Level BOM'!K1533</f>
        <v>0</v>
      </c>
    </row>
    <row r="2130" spans="2:10" x14ac:dyDescent="0.25">
      <c r="B2130" s="294">
        <f>'EVOX Top Level BOM'!B1534</f>
        <v>0</v>
      </c>
      <c r="C2130" s="296">
        <f>'EVOX Top Level BOM'!C1534</f>
        <v>0</v>
      </c>
      <c r="D2130" s="296">
        <f>'EVOX Top Level BOM'!D1534</f>
        <v>0</v>
      </c>
      <c r="E2130" s="296">
        <f>'EVOX Top Level BOM'!E1534</f>
        <v>0</v>
      </c>
      <c r="F2130" s="296">
        <f>'EVOX Top Level BOM'!F1534</f>
        <v>0</v>
      </c>
      <c r="G2130" s="296">
        <f>'EVOX Top Level BOM'!G1534</f>
        <v>0</v>
      </c>
      <c r="H2130" s="296">
        <f>'EVOX Top Level BOM'!H1534</f>
        <v>0</v>
      </c>
      <c r="I2130" s="294">
        <f>'EVOX Top Level BOM'!J1534</f>
        <v>0</v>
      </c>
      <c r="J2130" s="294">
        <f>'EVOX Top Level BOM'!K1534</f>
        <v>0</v>
      </c>
    </row>
    <row r="2131" spans="2:10" x14ac:dyDescent="0.25">
      <c r="B2131" s="294">
        <f>'EVOX Top Level BOM'!B1535</f>
        <v>0</v>
      </c>
      <c r="C2131" s="296">
        <f>'EVOX Top Level BOM'!C1535</f>
        <v>0</v>
      </c>
      <c r="D2131" s="296">
        <f>'EVOX Top Level BOM'!D1535</f>
        <v>0</v>
      </c>
      <c r="E2131" s="296">
        <f>'EVOX Top Level BOM'!E1535</f>
        <v>0</v>
      </c>
      <c r="F2131" s="296">
        <f>'EVOX Top Level BOM'!F1535</f>
        <v>0</v>
      </c>
      <c r="G2131" s="296">
        <f>'EVOX Top Level BOM'!G1535</f>
        <v>0</v>
      </c>
      <c r="H2131" s="296">
        <f>'EVOX Top Level BOM'!H1535</f>
        <v>0</v>
      </c>
      <c r="I2131" s="294">
        <f>'EVOX Top Level BOM'!J1535</f>
        <v>0</v>
      </c>
      <c r="J2131" s="294">
        <f>'EVOX Top Level BOM'!K1535</f>
        <v>0</v>
      </c>
    </row>
    <row r="2132" spans="2:10" x14ac:dyDescent="0.25">
      <c r="B2132" s="294">
        <f>'EVOX Top Level BOM'!B1536</f>
        <v>0</v>
      </c>
      <c r="C2132" s="296">
        <f>'EVOX Top Level BOM'!C1536</f>
        <v>0</v>
      </c>
      <c r="D2132" s="296">
        <f>'EVOX Top Level BOM'!D1536</f>
        <v>0</v>
      </c>
      <c r="E2132" s="296">
        <f>'EVOX Top Level BOM'!E1536</f>
        <v>0</v>
      </c>
      <c r="F2132" s="296">
        <f>'EVOX Top Level BOM'!F1536</f>
        <v>0</v>
      </c>
      <c r="G2132" s="296">
        <f>'EVOX Top Level BOM'!G1536</f>
        <v>0</v>
      </c>
      <c r="H2132" s="296">
        <f>'EVOX Top Level BOM'!H1536</f>
        <v>0</v>
      </c>
      <c r="I2132" s="294">
        <f>'EVOX Top Level BOM'!J1536</f>
        <v>0</v>
      </c>
      <c r="J2132" s="294">
        <f>'EVOX Top Level BOM'!K1536</f>
        <v>0</v>
      </c>
    </row>
    <row r="2133" spans="2:10" x14ac:dyDescent="0.25">
      <c r="B2133" s="294">
        <f>'EVOX Top Level BOM'!B1537</f>
        <v>0</v>
      </c>
      <c r="C2133" s="296">
        <f>'EVOX Top Level BOM'!C1537</f>
        <v>0</v>
      </c>
      <c r="D2133" s="296">
        <f>'EVOX Top Level BOM'!D1537</f>
        <v>0</v>
      </c>
      <c r="E2133" s="296">
        <f>'EVOX Top Level BOM'!E1537</f>
        <v>0</v>
      </c>
      <c r="F2133" s="296">
        <f>'EVOX Top Level BOM'!F1537</f>
        <v>0</v>
      </c>
      <c r="G2133" s="296">
        <f>'EVOX Top Level BOM'!G1537</f>
        <v>0</v>
      </c>
      <c r="H2133" s="296">
        <f>'EVOX Top Level BOM'!H1537</f>
        <v>0</v>
      </c>
      <c r="I2133" s="294">
        <f>'EVOX Top Level BOM'!J1537</f>
        <v>0</v>
      </c>
      <c r="J2133" s="294">
        <f>'EVOX Top Level BOM'!K1537</f>
        <v>0</v>
      </c>
    </row>
    <row r="2134" spans="2:10" x14ac:dyDescent="0.25">
      <c r="B2134" s="294">
        <f>'EVOX Top Level BOM'!B1538</f>
        <v>0</v>
      </c>
      <c r="C2134" s="296">
        <f>'EVOX Top Level BOM'!C1538</f>
        <v>0</v>
      </c>
      <c r="D2134" s="296">
        <f>'EVOX Top Level BOM'!D1538</f>
        <v>0</v>
      </c>
      <c r="E2134" s="296">
        <f>'EVOX Top Level BOM'!E1538</f>
        <v>0</v>
      </c>
      <c r="F2134" s="296">
        <f>'EVOX Top Level BOM'!F1538</f>
        <v>0</v>
      </c>
      <c r="G2134" s="296">
        <f>'EVOX Top Level BOM'!G1538</f>
        <v>0</v>
      </c>
      <c r="H2134" s="296">
        <f>'EVOX Top Level BOM'!H1538</f>
        <v>0</v>
      </c>
      <c r="I2134" s="294">
        <f>'EVOX Top Level BOM'!J1538</f>
        <v>0</v>
      </c>
      <c r="J2134" s="294">
        <f>'EVOX Top Level BOM'!K1538</f>
        <v>0</v>
      </c>
    </row>
    <row r="2135" spans="2:10" x14ac:dyDescent="0.25">
      <c r="B2135" s="294">
        <f>'EVOX Top Level BOM'!B1539</f>
        <v>0</v>
      </c>
      <c r="C2135" s="296">
        <f>'EVOX Top Level BOM'!C1539</f>
        <v>0</v>
      </c>
      <c r="D2135" s="296">
        <f>'EVOX Top Level BOM'!D1539</f>
        <v>0</v>
      </c>
      <c r="E2135" s="296">
        <f>'EVOX Top Level BOM'!E1539</f>
        <v>0</v>
      </c>
      <c r="F2135" s="296">
        <f>'EVOX Top Level BOM'!F1539</f>
        <v>0</v>
      </c>
      <c r="G2135" s="296">
        <f>'EVOX Top Level BOM'!G1539</f>
        <v>0</v>
      </c>
      <c r="H2135" s="296">
        <f>'EVOX Top Level BOM'!H1539</f>
        <v>0</v>
      </c>
      <c r="I2135" s="294">
        <f>'EVOX Top Level BOM'!J1539</f>
        <v>0</v>
      </c>
      <c r="J2135" s="294">
        <f>'EVOX Top Level BOM'!K1539</f>
        <v>0</v>
      </c>
    </row>
    <row r="2136" spans="2:10" x14ac:dyDescent="0.25">
      <c r="B2136" s="294">
        <f>'EVOX Top Level BOM'!B1540</f>
        <v>0</v>
      </c>
      <c r="C2136" s="296">
        <f>'EVOX Top Level BOM'!C1540</f>
        <v>0</v>
      </c>
      <c r="D2136" s="296">
        <f>'EVOX Top Level BOM'!D1540</f>
        <v>0</v>
      </c>
      <c r="E2136" s="296">
        <f>'EVOX Top Level BOM'!E1540</f>
        <v>0</v>
      </c>
      <c r="F2136" s="296">
        <f>'EVOX Top Level BOM'!F1540</f>
        <v>0</v>
      </c>
      <c r="G2136" s="296">
        <f>'EVOX Top Level BOM'!G1540</f>
        <v>0</v>
      </c>
      <c r="H2136" s="296">
        <f>'EVOX Top Level BOM'!H1540</f>
        <v>0</v>
      </c>
      <c r="I2136" s="294">
        <f>'EVOX Top Level BOM'!J1540</f>
        <v>0</v>
      </c>
      <c r="J2136" s="294">
        <f>'EVOX Top Level BOM'!K1540</f>
        <v>0</v>
      </c>
    </row>
    <row r="2137" spans="2:10" x14ac:dyDescent="0.25">
      <c r="B2137" s="294">
        <f>'EVOX Top Level BOM'!B1541</f>
        <v>0</v>
      </c>
      <c r="C2137" s="296">
        <f>'EVOX Top Level BOM'!C1541</f>
        <v>0</v>
      </c>
      <c r="D2137" s="296">
        <f>'EVOX Top Level BOM'!D1541</f>
        <v>0</v>
      </c>
      <c r="E2137" s="296">
        <f>'EVOX Top Level BOM'!E1541</f>
        <v>0</v>
      </c>
      <c r="F2137" s="296">
        <f>'EVOX Top Level BOM'!F1541</f>
        <v>0</v>
      </c>
      <c r="G2137" s="296">
        <f>'EVOX Top Level BOM'!G1541</f>
        <v>0</v>
      </c>
      <c r="H2137" s="296">
        <f>'EVOX Top Level BOM'!H1541</f>
        <v>0</v>
      </c>
      <c r="I2137" s="294">
        <f>'EVOX Top Level BOM'!J1541</f>
        <v>0</v>
      </c>
      <c r="J2137" s="294">
        <f>'EVOX Top Level BOM'!K1541</f>
        <v>0</v>
      </c>
    </row>
    <row r="2138" spans="2:10" x14ac:dyDescent="0.25">
      <c r="B2138" s="294">
        <f>'EVOX Top Level BOM'!B1542</f>
        <v>0</v>
      </c>
      <c r="C2138" s="296">
        <f>'EVOX Top Level BOM'!C1542</f>
        <v>0</v>
      </c>
      <c r="D2138" s="296">
        <f>'EVOX Top Level BOM'!D1542</f>
        <v>0</v>
      </c>
      <c r="E2138" s="296">
        <f>'EVOX Top Level BOM'!E1542</f>
        <v>0</v>
      </c>
      <c r="F2138" s="296">
        <f>'EVOX Top Level BOM'!F1542</f>
        <v>0</v>
      </c>
      <c r="G2138" s="296">
        <f>'EVOX Top Level BOM'!G1542</f>
        <v>0</v>
      </c>
      <c r="H2138" s="296">
        <f>'EVOX Top Level BOM'!H1542</f>
        <v>0</v>
      </c>
      <c r="I2138" s="294">
        <f>'EVOX Top Level BOM'!J1542</f>
        <v>0</v>
      </c>
      <c r="J2138" s="294">
        <f>'EVOX Top Level BOM'!K1542</f>
        <v>0</v>
      </c>
    </row>
    <row r="2139" spans="2:10" x14ac:dyDescent="0.25">
      <c r="B2139" s="294">
        <f>'EVOX Top Level BOM'!B1543</f>
        <v>0</v>
      </c>
      <c r="C2139" s="296">
        <f>'EVOX Top Level BOM'!C1543</f>
        <v>0</v>
      </c>
      <c r="D2139" s="296">
        <f>'EVOX Top Level BOM'!D1543</f>
        <v>0</v>
      </c>
      <c r="E2139" s="296">
        <f>'EVOX Top Level BOM'!E1543</f>
        <v>0</v>
      </c>
      <c r="F2139" s="296">
        <f>'EVOX Top Level BOM'!F1543</f>
        <v>0</v>
      </c>
      <c r="G2139" s="296">
        <f>'EVOX Top Level BOM'!G1543</f>
        <v>0</v>
      </c>
      <c r="H2139" s="296">
        <f>'EVOX Top Level BOM'!H1543</f>
        <v>0</v>
      </c>
      <c r="I2139" s="294">
        <f>'EVOX Top Level BOM'!J1543</f>
        <v>0</v>
      </c>
      <c r="J2139" s="294">
        <f>'EVOX Top Level BOM'!K1543</f>
        <v>0</v>
      </c>
    </row>
    <row r="2140" spans="2:10" x14ac:dyDescent="0.25">
      <c r="B2140" s="294">
        <f>'EVOX Top Level BOM'!B1544</f>
        <v>0</v>
      </c>
      <c r="C2140" s="296">
        <f>'EVOX Top Level BOM'!C1544</f>
        <v>0</v>
      </c>
      <c r="D2140" s="296">
        <f>'EVOX Top Level BOM'!D1544</f>
        <v>0</v>
      </c>
      <c r="E2140" s="296">
        <f>'EVOX Top Level BOM'!E1544</f>
        <v>0</v>
      </c>
      <c r="F2140" s="296">
        <f>'EVOX Top Level BOM'!F1544</f>
        <v>0</v>
      </c>
      <c r="G2140" s="296">
        <f>'EVOX Top Level BOM'!G1544</f>
        <v>0</v>
      </c>
      <c r="H2140" s="296">
        <f>'EVOX Top Level BOM'!H1544</f>
        <v>0</v>
      </c>
      <c r="I2140" s="294">
        <f>'EVOX Top Level BOM'!J1544</f>
        <v>0</v>
      </c>
      <c r="J2140" s="294">
        <f>'EVOX Top Level BOM'!K1544</f>
        <v>0</v>
      </c>
    </row>
    <row r="2141" spans="2:10" x14ac:dyDescent="0.25">
      <c r="B2141" s="294">
        <f>'EVOX Top Level BOM'!B1545</f>
        <v>0</v>
      </c>
      <c r="C2141" s="296">
        <f>'EVOX Top Level BOM'!C1545</f>
        <v>0</v>
      </c>
      <c r="D2141" s="296">
        <f>'EVOX Top Level BOM'!D1545</f>
        <v>0</v>
      </c>
      <c r="E2141" s="296">
        <f>'EVOX Top Level BOM'!E1545</f>
        <v>0</v>
      </c>
      <c r="F2141" s="296">
        <f>'EVOX Top Level BOM'!F1545</f>
        <v>0</v>
      </c>
      <c r="G2141" s="296">
        <f>'EVOX Top Level BOM'!G1545</f>
        <v>0</v>
      </c>
      <c r="H2141" s="296">
        <f>'EVOX Top Level BOM'!H1545</f>
        <v>0</v>
      </c>
      <c r="I2141" s="294">
        <f>'EVOX Top Level BOM'!J1545</f>
        <v>0</v>
      </c>
      <c r="J2141" s="294">
        <f>'EVOX Top Level BOM'!K1545</f>
        <v>0</v>
      </c>
    </row>
    <row r="2142" spans="2:10" x14ac:dyDescent="0.25">
      <c r="B2142" s="294">
        <f>'EVOX Top Level BOM'!B1546</f>
        <v>0</v>
      </c>
      <c r="C2142" s="296">
        <f>'EVOX Top Level BOM'!C1546</f>
        <v>0</v>
      </c>
      <c r="D2142" s="296">
        <f>'EVOX Top Level BOM'!D1546</f>
        <v>0</v>
      </c>
      <c r="E2142" s="296">
        <f>'EVOX Top Level BOM'!E1546</f>
        <v>0</v>
      </c>
      <c r="F2142" s="296">
        <f>'EVOX Top Level BOM'!F1546</f>
        <v>0</v>
      </c>
      <c r="G2142" s="296">
        <f>'EVOX Top Level BOM'!G1546</f>
        <v>0</v>
      </c>
      <c r="H2142" s="296">
        <f>'EVOX Top Level BOM'!H1546</f>
        <v>0</v>
      </c>
      <c r="I2142" s="294">
        <f>'EVOX Top Level BOM'!J1546</f>
        <v>0</v>
      </c>
      <c r="J2142" s="294">
        <f>'EVOX Top Level BOM'!K1546</f>
        <v>0</v>
      </c>
    </row>
    <row r="2143" spans="2:10" x14ac:dyDescent="0.25">
      <c r="B2143" s="294">
        <f>'EVOX Top Level BOM'!B1547</f>
        <v>0</v>
      </c>
      <c r="C2143" s="296">
        <f>'EVOX Top Level BOM'!C1547</f>
        <v>0</v>
      </c>
      <c r="D2143" s="296">
        <f>'EVOX Top Level BOM'!D1547</f>
        <v>0</v>
      </c>
      <c r="E2143" s="296">
        <f>'EVOX Top Level BOM'!E1547</f>
        <v>0</v>
      </c>
      <c r="F2143" s="296">
        <f>'EVOX Top Level BOM'!F1547</f>
        <v>0</v>
      </c>
      <c r="G2143" s="296">
        <f>'EVOX Top Level BOM'!G1547</f>
        <v>0</v>
      </c>
      <c r="H2143" s="296">
        <f>'EVOX Top Level BOM'!H1547</f>
        <v>0</v>
      </c>
      <c r="I2143" s="294">
        <f>'EVOX Top Level BOM'!J1547</f>
        <v>0</v>
      </c>
      <c r="J2143" s="294">
        <f>'EVOX Top Level BOM'!K1547</f>
        <v>0</v>
      </c>
    </row>
    <row r="2144" spans="2:10" x14ac:dyDescent="0.25">
      <c r="B2144" s="294">
        <f>'EVOX Top Level BOM'!B1548</f>
        <v>0</v>
      </c>
      <c r="C2144" s="296">
        <f>'EVOX Top Level BOM'!C1548</f>
        <v>0</v>
      </c>
      <c r="D2144" s="296">
        <f>'EVOX Top Level BOM'!D1548</f>
        <v>0</v>
      </c>
      <c r="E2144" s="296">
        <f>'EVOX Top Level BOM'!E1548</f>
        <v>0</v>
      </c>
      <c r="F2144" s="296">
        <f>'EVOX Top Level BOM'!F1548</f>
        <v>0</v>
      </c>
      <c r="G2144" s="296">
        <f>'EVOX Top Level BOM'!G1548</f>
        <v>0</v>
      </c>
      <c r="H2144" s="296">
        <f>'EVOX Top Level BOM'!H1548</f>
        <v>0</v>
      </c>
      <c r="I2144" s="294">
        <f>'EVOX Top Level BOM'!J1548</f>
        <v>0</v>
      </c>
      <c r="J2144" s="294">
        <f>'EVOX Top Level BOM'!K1548</f>
        <v>0</v>
      </c>
    </row>
    <row r="2145" spans="2:10" x14ac:dyDescent="0.25">
      <c r="B2145" s="294">
        <f>'EVOX Top Level BOM'!B1549</f>
        <v>0</v>
      </c>
      <c r="C2145" s="296">
        <f>'EVOX Top Level BOM'!C1549</f>
        <v>0</v>
      </c>
      <c r="D2145" s="296">
        <f>'EVOX Top Level BOM'!D1549</f>
        <v>0</v>
      </c>
      <c r="E2145" s="296">
        <f>'EVOX Top Level BOM'!E1549</f>
        <v>0</v>
      </c>
      <c r="F2145" s="296">
        <f>'EVOX Top Level BOM'!F1549</f>
        <v>0</v>
      </c>
      <c r="G2145" s="296">
        <f>'EVOX Top Level BOM'!G1549</f>
        <v>0</v>
      </c>
      <c r="H2145" s="296">
        <f>'EVOX Top Level BOM'!H1549</f>
        <v>0</v>
      </c>
      <c r="I2145" s="294">
        <f>'EVOX Top Level BOM'!J1549</f>
        <v>0</v>
      </c>
      <c r="J2145" s="294">
        <f>'EVOX Top Level BOM'!K1549</f>
        <v>0</v>
      </c>
    </row>
    <row r="2146" spans="2:10" x14ac:dyDescent="0.25">
      <c r="B2146" s="294">
        <f>'EVOX Top Level BOM'!B1550</f>
        <v>0</v>
      </c>
      <c r="C2146" s="296">
        <f>'EVOX Top Level BOM'!C1550</f>
        <v>0</v>
      </c>
      <c r="D2146" s="296">
        <f>'EVOX Top Level BOM'!D1550</f>
        <v>0</v>
      </c>
      <c r="E2146" s="296">
        <f>'EVOX Top Level BOM'!E1550</f>
        <v>0</v>
      </c>
      <c r="F2146" s="296">
        <f>'EVOX Top Level BOM'!F1550</f>
        <v>0</v>
      </c>
      <c r="G2146" s="296">
        <f>'EVOX Top Level BOM'!G1550</f>
        <v>0</v>
      </c>
      <c r="H2146" s="296">
        <f>'EVOX Top Level BOM'!H1550</f>
        <v>0</v>
      </c>
      <c r="I2146" s="294">
        <f>'EVOX Top Level BOM'!J1550</f>
        <v>0</v>
      </c>
      <c r="J2146" s="294">
        <f>'EVOX Top Level BOM'!K1550</f>
        <v>0</v>
      </c>
    </row>
    <row r="2147" spans="2:10" x14ac:dyDescent="0.25">
      <c r="B2147" s="294">
        <f>'EVOX Top Level BOM'!B1551</f>
        <v>0</v>
      </c>
      <c r="C2147" s="296">
        <f>'EVOX Top Level BOM'!C1551</f>
        <v>0</v>
      </c>
      <c r="D2147" s="296">
        <f>'EVOX Top Level BOM'!D1551</f>
        <v>0</v>
      </c>
      <c r="E2147" s="296">
        <f>'EVOX Top Level BOM'!E1551</f>
        <v>0</v>
      </c>
      <c r="F2147" s="296">
        <f>'EVOX Top Level BOM'!F1551</f>
        <v>0</v>
      </c>
      <c r="G2147" s="296">
        <f>'EVOX Top Level BOM'!G1551</f>
        <v>0</v>
      </c>
      <c r="H2147" s="296">
        <f>'EVOX Top Level BOM'!H1551</f>
        <v>0</v>
      </c>
      <c r="I2147" s="294">
        <f>'EVOX Top Level BOM'!J1551</f>
        <v>0</v>
      </c>
      <c r="J2147" s="294">
        <f>'EVOX Top Level BOM'!K1551</f>
        <v>0</v>
      </c>
    </row>
    <row r="2148" spans="2:10" x14ac:dyDescent="0.25">
      <c r="B2148" s="294">
        <f>'EVOX Top Level BOM'!B1552</f>
        <v>0</v>
      </c>
      <c r="C2148" s="296">
        <f>'EVOX Top Level BOM'!C1552</f>
        <v>0</v>
      </c>
      <c r="D2148" s="296">
        <f>'EVOX Top Level BOM'!D1552</f>
        <v>0</v>
      </c>
      <c r="E2148" s="296">
        <f>'EVOX Top Level BOM'!E1552</f>
        <v>0</v>
      </c>
      <c r="F2148" s="296">
        <f>'EVOX Top Level BOM'!F1552</f>
        <v>0</v>
      </c>
      <c r="G2148" s="296">
        <f>'EVOX Top Level BOM'!G1552</f>
        <v>0</v>
      </c>
      <c r="H2148" s="296">
        <f>'EVOX Top Level BOM'!H1552</f>
        <v>0</v>
      </c>
      <c r="I2148" s="294">
        <f>'EVOX Top Level BOM'!J1552</f>
        <v>0</v>
      </c>
      <c r="J2148" s="294">
        <f>'EVOX Top Level BOM'!K1552</f>
        <v>0</v>
      </c>
    </row>
    <row r="2149" spans="2:10" x14ac:dyDescent="0.25">
      <c r="B2149" s="294">
        <f>'EVOX Top Level BOM'!B1553</f>
        <v>0</v>
      </c>
      <c r="C2149" s="296">
        <f>'EVOX Top Level BOM'!C1553</f>
        <v>0</v>
      </c>
      <c r="D2149" s="296">
        <f>'EVOX Top Level BOM'!D1553</f>
        <v>0</v>
      </c>
      <c r="E2149" s="296">
        <f>'EVOX Top Level BOM'!E1553</f>
        <v>0</v>
      </c>
      <c r="F2149" s="296">
        <f>'EVOX Top Level BOM'!F1553</f>
        <v>0</v>
      </c>
      <c r="G2149" s="296">
        <f>'EVOX Top Level BOM'!G1553</f>
        <v>0</v>
      </c>
      <c r="H2149" s="296">
        <f>'EVOX Top Level BOM'!H1553</f>
        <v>0</v>
      </c>
      <c r="I2149" s="294">
        <f>'EVOX Top Level BOM'!J1553</f>
        <v>0</v>
      </c>
      <c r="J2149" s="294">
        <f>'EVOX Top Level BOM'!K1553</f>
        <v>0</v>
      </c>
    </row>
    <row r="2150" spans="2:10" x14ac:dyDescent="0.25">
      <c r="B2150" s="294">
        <f>'EVOX Top Level BOM'!B1554</f>
        <v>0</v>
      </c>
      <c r="C2150" s="296">
        <f>'EVOX Top Level BOM'!C1554</f>
        <v>0</v>
      </c>
      <c r="D2150" s="296">
        <f>'EVOX Top Level BOM'!D1554</f>
        <v>0</v>
      </c>
      <c r="E2150" s="296">
        <f>'EVOX Top Level BOM'!E1554</f>
        <v>0</v>
      </c>
      <c r="F2150" s="296">
        <f>'EVOX Top Level BOM'!F1554</f>
        <v>0</v>
      </c>
      <c r="G2150" s="296">
        <f>'EVOX Top Level BOM'!G1554</f>
        <v>0</v>
      </c>
      <c r="H2150" s="296">
        <f>'EVOX Top Level BOM'!H1554</f>
        <v>0</v>
      </c>
      <c r="I2150" s="294">
        <f>'EVOX Top Level BOM'!J1554</f>
        <v>0</v>
      </c>
      <c r="J2150" s="294">
        <f>'EVOX Top Level BOM'!K1554</f>
        <v>0</v>
      </c>
    </row>
    <row r="2151" spans="2:10" x14ac:dyDescent="0.25">
      <c r="B2151" s="294">
        <f>'EVOX Top Level BOM'!B1555</f>
        <v>0</v>
      </c>
      <c r="C2151" s="296">
        <f>'EVOX Top Level BOM'!C1555</f>
        <v>0</v>
      </c>
      <c r="D2151" s="296">
        <f>'EVOX Top Level BOM'!D1555</f>
        <v>0</v>
      </c>
      <c r="E2151" s="296">
        <f>'EVOX Top Level BOM'!E1555</f>
        <v>0</v>
      </c>
      <c r="F2151" s="296">
        <f>'EVOX Top Level BOM'!F1555</f>
        <v>0</v>
      </c>
      <c r="G2151" s="296">
        <f>'EVOX Top Level BOM'!G1555</f>
        <v>0</v>
      </c>
      <c r="H2151" s="296">
        <f>'EVOX Top Level BOM'!H1555</f>
        <v>0</v>
      </c>
      <c r="I2151" s="294">
        <f>'EVOX Top Level BOM'!J1555</f>
        <v>0</v>
      </c>
      <c r="J2151" s="294">
        <f>'EVOX Top Level BOM'!K1555</f>
        <v>0</v>
      </c>
    </row>
    <row r="2152" spans="2:10" x14ac:dyDescent="0.25">
      <c r="B2152" s="294">
        <f>'EVOX Top Level BOM'!B1556</f>
        <v>0</v>
      </c>
      <c r="C2152" s="296">
        <f>'EVOX Top Level BOM'!C1556</f>
        <v>0</v>
      </c>
      <c r="D2152" s="296">
        <f>'EVOX Top Level BOM'!D1556</f>
        <v>0</v>
      </c>
      <c r="E2152" s="296">
        <f>'EVOX Top Level BOM'!E1556</f>
        <v>0</v>
      </c>
      <c r="F2152" s="296">
        <f>'EVOX Top Level BOM'!F1556</f>
        <v>0</v>
      </c>
      <c r="G2152" s="296">
        <f>'EVOX Top Level BOM'!G1556</f>
        <v>0</v>
      </c>
      <c r="H2152" s="296">
        <f>'EVOX Top Level BOM'!H1556</f>
        <v>0</v>
      </c>
      <c r="I2152" s="294">
        <f>'EVOX Top Level BOM'!J1556</f>
        <v>0</v>
      </c>
      <c r="J2152" s="294">
        <f>'EVOX Top Level BOM'!K1556</f>
        <v>0</v>
      </c>
    </row>
    <row r="2153" spans="2:10" x14ac:dyDescent="0.25">
      <c r="B2153" s="294">
        <f>'EVOX Top Level BOM'!B1557</f>
        <v>0</v>
      </c>
      <c r="C2153" s="296">
        <f>'EVOX Top Level BOM'!C1557</f>
        <v>0</v>
      </c>
      <c r="D2153" s="296">
        <f>'EVOX Top Level BOM'!D1557</f>
        <v>0</v>
      </c>
      <c r="E2153" s="296">
        <f>'EVOX Top Level BOM'!E1557</f>
        <v>0</v>
      </c>
      <c r="F2153" s="296">
        <f>'EVOX Top Level BOM'!F1557</f>
        <v>0</v>
      </c>
      <c r="G2153" s="296">
        <f>'EVOX Top Level BOM'!G1557</f>
        <v>0</v>
      </c>
      <c r="H2153" s="296">
        <f>'EVOX Top Level BOM'!H1557</f>
        <v>0</v>
      </c>
      <c r="I2153" s="294">
        <f>'EVOX Top Level BOM'!J1557</f>
        <v>0</v>
      </c>
      <c r="J2153" s="294">
        <f>'EVOX Top Level BOM'!K1557</f>
        <v>0</v>
      </c>
    </row>
    <row r="2154" spans="2:10" x14ac:dyDescent="0.25">
      <c r="B2154" s="294">
        <f>'EVOX Top Level BOM'!B1558</f>
        <v>0</v>
      </c>
      <c r="C2154" s="296">
        <f>'EVOX Top Level BOM'!C1558</f>
        <v>0</v>
      </c>
      <c r="D2154" s="296">
        <f>'EVOX Top Level BOM'!D1558</f>
        <v>0</v>
      </c>
      <c r="E2154" s="296">
        <f>'EVOX Top Level BOM'!E1558</f>
        <v>0</v>
      </c>
      <c r="F2154" s="296">
        <f>'EVOX Top Level BOM'!F1558</f>
        <v>0</v>
      </c>
      <c r="G2154" s="296">
        <f>'EVOX Top Level BOM'!G1558</f>
        <v>0</v>
      </c>
      <c r="H2154" s="296">
        <f>'EVOX Top Level BOM'!H1558</f>
        <v>0</v>
      </c>
      <c r="I2154" s="294">
        <f>'EVOX Top Level BOM'!J1558</f>
        <v>0</v>
      </c>
      <c r="J2154" s="294">
        <f>'EVOX Top Level BOM'!K1558</f>
        <v>0</v>
      </c>
    </row>
    <row r="2155" spans="2:10" x14ac:dyDescent="0.25">
      <c r="B2155" s="294">
        <f>'EVOX Top Level BOM'!B1559</f>
        <v>0</v>
      </c>
      <c r="C2155" s="296">
        <f>'EVOX Top Level BOM'!C1559</f>
        <v>0</v>
      </c>
      <c r="D2155" s="296">
        <f>'EVOX Top Level BOM'!D1559</f>
        <v>0</v>
      </c>
      <c r="E2155" s="296">
        <f>'EVOX Top Level BOM'!E1559</f>
        <v>0</v>
      </c>
      <c r="F2155" s="296">
        <f>'EVOX Top Level BOM'!F1559</f>
        <v>0</v>
      </c>
      <c r="G2155" s="296">
        <f>'EVOX Top Level BOM'!G1559</f>
        <v>0</v>
      </c>
      <c r="H2155" s="296">
        <f>'EVOX Top Level BOM'!H1559</f>
        <v>0</v>
      </c>
      <c r="I2155" s="294">
        <f>'EVOX Top Level BOM'!J1559</f>
        <v>0</v>
      </c>
      <c r="J2155" s="294">
        <f>'EVOX Top Level BOM'!K1559</f>
        <v>0</v>
      </c>
    </row>
    <row r="2156" spans="2:10" x14ac:dyDescent="0.25">
      <c r="B2156" s="294">
        <f>'EVOX Top Level BOM'!B1560</f>
        <v>0</v>
      </c>
      <c r="C2156" s="296">
        <f>'EVOX Top Level BOM'!C1560</f>
        <v>0</v>
      </c>
      <c r="D2156" s="296">
        <f>'EVOX Top Level BOM'!D1560</f>
        <v>0</v>
      </c>
      <c r="E2156" s="296">
        <f>'EVOX Top Level BOM'!E1560</f>
        <v>0</v>
      </c>
      <c r="F2156" s="296">
        <f>'EVOX Top Level BOM'!F1560</f>
        <v>0</v>
      </c>
      <c r="G2156" s="296">
        <f>'EVOX Top Level BOM'!G1560</f>
        <v>0</v>
      </c>
      <c r="H2156" s="296">
        <f>'EVOX Top Level BOM'!H1560</f>
        <v>0</v>
      </c>
      <c r="I2156" s="294">
        <f>'EVOX Top Level BOM'!J1560</f>
        <v>0</v>
      </c>
      <c r="J2156" s="294">
        <f>'EVOX Top Level BOM'!K1560</f>
        <v>0</v>
      </c>
    </row>
    <row r="2157" spans="2:10" x14ac:dyDescent="0.25">
      <c r="B2157" s="294">
        <f>'EVOX Top Level BOM'!B1561</f>
        <v>0</v>
      </c>
      <c r="C2157" s="296">
        <f>'EVOX Top Level BOM'!C1561</f>
        <v>0</v>
      </c>
      <c r="D2157" s="296">
        <f>'EVOX Top Level BOM'!D1561</f>
        <v>0</v>
      </c>
      <c r="E2157" s="296">
        <f>'EVOX Top Level BOM'!E1561</f>
        <v>0</v>
      </c>
      <c r="F2157" s="296">
        <f>'EVOX Top Level BOM'!F1561</f>
        <v>0</v>
      </c>
      <c r="G2157" s="296">
        <f>'EVOX Top Level BOM'!G1561</f>
        <v>0</v>
      </c>
      <c r="H2157" s="296">
        <f>'EVOX Top Level BOM'!H1561</f>
        <v>0</v>
      </c>
      <c r="I2157" s="294">
        <f>'EVOX Top Level BOM'!J1561</f>
        <v>0</v>
      </c>
      <c r="J2157" s="294">
        <f>'EVOX Top Level BOM'!K1561</f>
        <v>0</v>
      </c>
    </row>
    <row r="2158" spans="2:10" x14ac:dyDescent="0.25">
      <c r="B2158" s="294">
        <f>'EVOX Top Level BOM'!B1562</f>
        <v>0</v>
      </c>
      <c r="C2158" s="296">
        <f>'EVOX Top Level BOM'!C1562</f>
        <v>0</v>
      </c>
      <c r="D2158" s="296">
        <f>'EVOX Top Level BOM'!D1562</f>
        <v>0</v>
      </c>
      <c r="E2158" s="296">
        <f>'EVOX Top Level BOM'!E1562</f>
        <v>0</v>
      </c>
      <c r="F2158" s="296">
        <f>'EVOX Top Level BOM'!F1562</f>
        <v>0</v>
      </c>
      <c r="G2158" s="296">
        <f>'EVOX Top Level BOM'!G1562</f>
        <v>0</v>
      </c>
      <c r="H2158" s="296">
        <f>'EVOX Top Level BOM'!H1562</f>
        <v>0</v>
      </c>
      <c r="I2158" s="294">
        <f>'EVOX Top Level BOM'!J1562</f>
        <v>0</v>
      </c>
      <c r="J2158" s="294">
        <f>'EVOX Top Level BOM'!K1562</f>
        <v>0</v>
      </c>
    </row>
    <row r="2159" spans="2:10" x14ac:dyDescent="0.25">
      <c r="B2159" s="294">
        <f>'EVOX Top Level BOM'!B1563</f>
        <v>0</v>
      </c>
      <c r="C2159" s="296">
        <f>'EVOX Top Level BOM'!C1563</f>
        <v>0</v>
      </c>
      <c r="D2159" s="296">
        <f>'EVOX Top Level BOM'!D1563</f>
        <v>0</v>
      </c>
      <c r="E2159" s="296">
        <f>'EVOX Top Level BOM'!E1563</f>
        <v>0</v>
      </c>
      <c r="F2159" s="296">
        <f>'EVOX Top Level BOM'!F1563</f>
        <v>0</v>
      </c>
      <c r="G2159" s="296">
        <f>'EVOX Top Level BOM'!G1563</f>
        <v>0</v>
      </c>
      <c r="H2159" s="296">
        <f>'EVOX Top Level BOM'!H1563</f>
        <v>0</v>
      </c>
      <c r="I2159" s="294">
        <f>'EVOX Top Level BOM'!J1563</f>
        <v>0</v>
      </c>
      <c r="J2159" s="294">
        <f>'EVOX Top Level BOM'!K1563</f>
        <v>0</v>
      </c>
    </row>
    <row r="2160" spans="2:10" x14ac:dyDescent="0.25">
      <c r="B2160" s="294">
        <f>'EVOX Top Level BOM'!B1564</f>
        <v>0</v>
      </c>
      <c r="C2160" s="296">
        <f>'EVOX Top Level BOM'!C1564</f>
        <v>0</v>
      </c>
      <c r="D2160" s="296">
        <f>'EVOX Top Level BOM'!D1564</f>
        <v>0</v>
      </c>
      <c r="E2160" s="296">
        <f>'EVOX Top Level BOM'!E1564</f>
        <v>0</v>
      </c>
      <c r="F2160" s="296">
        <f>'EVOX Top Level BOM'!F1564</f>
        <v>0</v>
      </c>
      <c r="G2160" s="296">
        <f>'EVOX Top Level BOM'!G1564</f>
        <v>0</v>
      </c>
      <c r="H2160" s="296">
        <f>'EVOX Top Level BOM'!H1564</f>
        <v>0</v>
      </c>
      <c r="I2160" s="294">
        <f>'EVOX Top Level BOM'!J1564</f>
        <v>0</v>
      </c>
      <c r="J2160" s="294">
        <f>'EVOX Top Level BOM'!K1564</f>
        <v>0</v>
      </c>
    </row>
    <row r="2161" spans="2:10" x14ac:dyDescent="0.25">
      <c r="B2161" s="294">
        <f>'EVOX Top Level BOM'!B1565</f>
        <v>0</v>
      </c>
      <c r="C2161" s="296">
        <f>'EVOX Top Level BOM'!C1565</f>
        <v>0</v>
      </c>
      <c r="D2161" s="296">
        <f>'EVOX Top Level BOM'!D1565</f>
        <v>0</v>
      </c>
      <c r="E2161" s="296">
        <f>'EVOX Top Level BOM'!E1565</f>
        <v>0</v>
      </c>
      <c r="F2161" s="296">
        <f>'EVOX Top Level BOM'!F1565</f>
        <v>0</v>
      </c>
      <c r="G2161" s="296">
        <f>'EVOX Top Level BOM'!G1565</f>
        <v>0</v>
      </c>
      <c r="H2161" s="296">
        <f>'EVOX Top Level BOM'!H1565</f>
        <v>0</v>
      </c>
      <c r="I2161" s="294">
        <f>'EVOX Top Level BOM'!J1565</f>
        <v>0</v>
      </c>
      <c r="J2161" s="294">
        <f>'EVOX Top Level BOM'!K1565</f>
        <v>0</v>
      </c>
    </row>
    <row r="2162" spans="2:10" x14ac:dyDescent="0.25">
      <c r="B2162" s="294">
        <f>'EVOX Top Level BOM'!B1566</f>
        <v>0</v>
      </c>
      <c r="C2162" s="296">
        <f>'EVOX Top Level BOM'!C1566</f>
        <v>0</v>
      </c>
      <c r="D2162" s="296">
        <f>'EVOX Top Level BOM'!D1566</f>
        <v>0</v>
      </c>
      <c r="E2162" s="296">
        <f>'EVOX Top Level BOM'!E1566</f>
        <v>0</v>
      </c>
      <c r="F2162" s="296">
        <f>'EVOX Top Level BOM'!F1566</f>
        <v>0</v>
      </c>
      <c r="G2162" s="296">
        <f>'EVOX Top Level BOM'!G1566</f>
        <v>0</v>
      </c>
      <c r="H2162" s="296">
        <f>'EVOX Top Level BOM'!H1566</f>
        <v>0</v>
      </c>
      <c r="I2162" s="294">
        <f>'EVOX Top Level BOM'!J1566</f>
        <v>0</v>
      </c>
      <c r="J2162" s="294">
        <f>'EVOX Top Level BOM'!K1566</f>
        <v>0</v>
      </c>
    </row>
    <row r="2163" spans="2:10" x14ac:dyDescent="0.25">
      <c r="B2163" s="294">
        <f>'EVOX Top Level BOM'!B1567</f>
        <v>0</v>
      </c>
      <c r="C2163" s="296">
        <f>'EVOX Top Level BOM'!C1567</f>
        <v>0</v>
      </c>
      <c r="D2163" s="296">
        <f>'EVOX Top Level BOM'!D1567</f>
        <v>0</v>
      </c>
      <c r="E2163" s="296">
        <f>'EVOX Top Level BOM'!E1567</f>
        <v>0</v>
      </c>
      <c r="F2163" s="296">
        <f>'EVOX Top Level BOM'!F1567</f>
        <v>0</v>
      </c>
      <c r="G2163" s="296">
        <f>'EVOX Top Level BOM'!G1567</f>
        <v>0</v>
      </c>
      <c r="H2163" s="296">
        <f>'EVOX Top Level BOM'!H1567</f>
        <v>0</v>
      </c>
      <c r="I2163" s="294">
        <f>'EVOX Top Level BOM'!J1567</f>
        <v>0</v>
      </c>
      <c r="J2163" s="294">
        <f>'EVOX Top Level BOM'!K1567</f>
        <v>0</v>
      </c>
    </row>
    <row r="2164" spans="2:10" x14ac:dyDescent="0.25">
      <c r="B2164" s="294">
        <f>'EVOX Top Level BOM'!B1568</f>
        <v>0</v>
      </c>
      <c r="C2164" s="296">
        <f>'EVOX Top Level BOM'!C1568</f>
        <v>0</v>
      </c>
      <c r="D2164" s="296">
        <f>'EVOX Top Level BOM'!D1568</f>
        <v>0</v>
      </c>
      <c r="E2164" s="296">
        <f>'EVOX Top Level BOM'!E1568</f>
        <v>0</v>
      </c>
      <c r="F2164" s="296">
        <f>'EVOX Top Level BOM'!F1568</f>
        <v>0</v>
      </c>
      <c r="G2164" s="296">
        <f>'EVOX Top Level BOM'!G1568</f>
        <v>0</v>
      </c>
      <c r="H2164" s="296">
        <f>'EVOX Top Level BOM'!H1568</f>
        <v>0</v>
      </c>
      <c r="I2164" s="294">
        <f>'EVOX Top Level BOM'!J1568</f>
        <v>0</v>
      </c>
      <c r="J2164" s="294">
        <f>'EVOX Top Level BOM'!K1568</f>
        <v>0</v>
      </c>
    </row>
    <row r="2165" spans="2:10" x14ac:dyDescent="0.25">
      <c r="B2165" s="294">
        <f>'EVOX Top Level BOM'!B1569</f>
        <v>0</v>
      </c>
      <c r="C2165" s="296">
        <f>'EVOX Top Level BOM'!C1569</f>
        <v>0</v>
      </c>
      <c r="D2165" s="296">
        <f>'EVOX Top Level BOM'!D1569</f>
        <v>0</v>
      </c>
      <c r="E2165" s="296">
        <f>'EVOX Top Level BOM'!E1569</f>
        <v>0</v>
      </c>
      <c r="F2165" s="296">
        <f>'EVOX Top Level BOM'!F1569</f>
        <v>0</v>
      </c>
      <c r="G2165" s="296">
        <f>'EVOX Top Level BOM'!G1569</f>
        <v>0</v>
      </c>
      <c r="H2165" s="296">
        <f>'EVOX Top Level BOM'!H1569</f>
        <v>0</v>
      </c>
      <c r="I2165" s="294">
        <f>'EVOX Top Level BOM'!J1569</f>
        <v>0</v>
      </c>
      <c r="J2165" s="294">
        <f>'EVOX Top Level BOM'!K1569</f>
        <v>0</v>
      </c>
    </row>
    <row r="2166" spans="2:10" x14ac:dyDescent="0.25">
      <c r="B2166" s="294">
        <f>'EVOX Top Level BOM'!B1570</f>
        <v>0</v>
      </c>
      <c r="C2166" s="296">
        <f>'EVOX Top Level BOM'!C1570</f>
        <v>0</v>
      </c>
      <c r="D2166" s="296">
        <f>'EVOX Top Level BOM'!D1570</f>
        <v>0</v>
      </c>
      <c r="E2166" s="296">
        <f>'EVOX Top Level BOM'!E1570</f>
        <v>0</v>
      </c>
      <c r="F2166" s="296">
        <f>'EVOX Top Level BOM'!F1570</f>
        <v>0</v>
      </c>
      <c r="G2166" s="296">
        <f>'EVOX Top Level BOM'!G1570</f>
        <v>0</v>
      </c>
      <c r="H2166" s="296">
        <f>'EVOX Top Level BOM'!H1570</f>
        <v>0</v>
      </c>
      <c r="I2166" s="294">
        <f>'EVOX Top Level BOM'!J1570</f>
        <v>0</v>
      </c>
      <c r="J2166" s="294">
        <f>'EVOX Top Level BOM'!K1570</f>
        <v>0</v>
      </c>
    </row>
    <row r="2167" spans="2:10" x14ac:dyDescent="0.25">
      <c r="B2167" s="294">
        <f>'EVOX Top Level BOM'!B1571</f>
        <v>0</v>
      </c>
      <c r="C2167" s="296">
        <f>'EVOX Top Level BOM'!C1571</f>
        <v>0</v>
      </c>
      <c r="D2167" s="296">
        <f>'EVOX Top Level BOM'!D1571</f>
        <v>0</v>
      </c>
      <c r="E2167" s="296">
        <f>'EVOX Top Level BOM'!E1571</f>
        <v>0</v>
      </c>
      <c r="F2167" s="296">
        <f>'EVOX Top Level BOM'!F1571</f>
        <v>0</v>
      </c>
      <c r="G2167" s="296">
        <f>'EVOX Top Level BOM'!G1571</f>
        <v>0</v>
      </c>
      <c r="H2167" s="296">
        <f>'EVOX Top Level BOM'!H1571</f>
        <v>0</v>
      </c>
      <c r="I2167" s="294">
        <f>'EVOX Top Level BOM'!J1571</f>
        <v>0</v>
      </c>
      <c r="J2167" s="294">
        <f>'EVOX Top Level BOM'!K1571</f>
        <v>0</v>
      </c>
    </row>
    <row r="2168" spans="2:10" x14ac:dyDescent="0.25">
      <c r="B2168" s="294">
        <f>'EVOX Top Level BOM'!B1572</f>
        <v>0</v>
      </c>
      <c r="C2168" s="296">
        <f>'EVOX Top Level BOM'!C1572</f>
        <v>0</v>
      </c>
      <c r="D2168" s="296">
        <f>'EVOX Top Level BOM'!D1572</f>
        <v>0</v>
      </c>
      <c r="E2168" s="296">
        <f>'EVOX Top Level BOM'!E1572</f>
        <v>0</v>
      </c>
      <c r="F2168" s="296">
        <f>'EVOX Top Level BOM'!F1572</f>
        <v>0</v>
      </c>
      <c r="G2168" s="296">
        <f>'EVOX Top Level BOM'!G1572</f>
        <v>0</v>
      </c>
      <c r="H2168" s="296">
        <f>'EVOX Top Level BOM'!H1572</f>
        <v>0</v>
      </c>
      <c r="I2168" s="294">
        <f>'EVOX Top Level BOM'!J1572</f>
        <v>0</v>
      </c>
      <c r="J2168" s="294">
        <f>'EVOX Top Level BOM'!K1572</f>
        <v>0</v>
      </c>
    </row>
    <row r="2169" spans="2:10" x14ac:dyDescent="0.25">
      <c r="B2169" s="294">
        <f>'EVOX Top Level BOM'!B1573</f>
        <v>0</v>
      </c>
      <c r="C2169" s="296">
        <f>'EVOX Top Level BOM'!C1573</f>
        <v>0</v>
      </c>
      <c r="D2169" s="296">
        <f>'EVOX Top Level BOM'!D1573</f>
        <v>0</v>
      </c>
      <c r="E2169" s="296">
        <f>'EVOX Top Level BOM'!E1573</f>
        <v>0</v>
      </c>
      <c r="F2169" s="296">
        <f>'EVOX Top Level BOM'!F1573</f>
        <v>0</v>
      </c>
      <c r="G2169" s="296">
        <f>'EVOX Top Level BOM'!G1573</f>
        <v>0</v>
      </c>
      <c r="H2169" s="296">
        <f>'EVOX Top Level BOM'!H1573</f>
        <v>0</v>
      </c>
      <c r="I2169" s="294">
        <f>'EVOX Top Level BOM'!J1573</f>
        <v>0</v>
      </c>
      <c r="J2169" s="294">
        <f>'EVOX Top Level BOM'!K1573</f>
        <v>0</v>
      </c>
    </row>
    <row r="2170" spans="2:10" x14ac:dyDescent="0.25">
      <c r="B2170" s="294">
        <f>'EVOX Top Level BOM'!B1574</f>
        <v>0</v>
      </c>
      <c r="C2170" s="296">
        <f>'EVOX Top Level BOM'!C1574</f>
        <v>0</v>
      </c>
      <c r="D2170" s="296">
        <f>'EVOX Top Level BOM'!D1574</f>
        <v>0</v>
      </c>
      <c r="E2170" s="296">
        <f>'EVOX Top Level BOM'!E1574</f>
        <v>0</v>
      </c>
      <c r="F2170" s="296">
        <f>'EVOX Top Level BOM'!F1574</f>
        <v>0</v>
      </c>
      <c r="G2170" s="296">
        <f>'EVOX Top Level BOM'!G1574</f>
        <v>0</v>
      </c>
      <c r="H2170" s="296">
        <f>'EVOX Top Level BOM'!H1574</f>
        <v>0</v>
      </c>
      <c r="I2170" s="294">
        <f>'EVOX Top Level BOM'!J1574</f>
        <v>0</v>
      </c>
      <c r="J2170" s="294">
        <f>'EVOX Top Level BOM'!K1574</f>
        <v>0</v>
      </c>
    </row>
    <row r="2171" spans="2:10" x14ac:dyDescent="0.25">
      <c r="B2171" s="294">
        <f>'EVOX Top Level BOM'!B1575</f>
        <v>0</v>
      </c>
      <c r="C2171" s="296">
        <f>'EVOX Top Level BOM'!C1575</f>
        <v>0</v>
      </c>
      <c r="D2171" s="296">
        <f>'EVOX Top Level BOM'!D1575</f>
        <v>0</v>
      </c>
      <c r="E2171" s="296">
        <f>'EVOX Top Level BOM'!E1575</f>
        <v>0</v>
      </c>
      <c r="F2171" s="296">
        <f>'EVOX Top Level BOM'!F1575</f>
        <v>0</v>
      </c>
      <c r="G2171" s="296">
        <f>'EVOX Top Level BOM'!G1575</f>
        <v>0</v>
      </c>
      <c r="H2171" s="296">
        <f>'EVOX Top Level BOM'!H1575</f>
        <v>0</v>
      </c>
      <c r="I2171" s="294">
        <f>'EVOX Top Level BOM'!J1575</f>
        <v>0</v>
      </c>
      <c r="J2171" s="294">
        <f>'EVOX Top Level BOM'!K1575</f>
        <v>0</v>
      </c>
    </row>
    <row r="2172" spans="2:10" x14ac:dyDescent="0.25">
      <c r="B2172" s="294">
        <f>'EVOX Top Level BOM'!B1576</f>
        <v>0</v>
      </c>
      <c r="C2172" s="296">
        <f>'EVOX Top Level BOM'!C1576</f>
        <v>0</v>
      </c>
      <c r="D2172" s="296">
        <f>'EVOX Top Level BOM'!D1576</f>
        <v>0</v>
      </c>
      <c r="E2172" s="296">
        <f>'EVOX Top Level BOM'!E1576</f>
        <v>0</v>
      </c>
      <c r="F2172" s="296">
        <f>'EVOX Top Level BOM'!F1576</f>
        <v>0</v>
      </c>
      <c r="G2172" s="296">
        <f>'EVOX Top Level BOM'!G1576</f>
        <v>0</v>
      </c>
      <c r="H2172" s="296">
        <f>'EVOX Top Level BOM'!H1576</f>
        <v>0</v>
      </c>
      <c r="I2172" s="294">
        <f>'EVOX Top Level BOM'!J1576</f>
        <v>0</v>
      </c>
      <c r="J2172" s="294">
        <f>'EVOX Top Level BOM'!K1576</f>
        <v>0</v>
      </c>
    </row>
    <row r="2173" spans="2:10" x14ac:dyDescent="0.25">
      <c r="B2173" s="294">
        <f>'EVOX Top Level BOM'!B1577</f>
        <v>0</v>
      </c>
      <c r="C2173" s="296">
        <f>'EVOX Top Level BOM'!C1577</f>
        <v>0</v>
      </c>
      <c r="D2173" s="296">
        <f>'EVOX Top Level BOM'!D1577</f>
        <v>0</v>
      </c>
      <c r="E2173" s="296">
        <f>'EVOX Top Level BOM'!E1577</f>
        <v>0</v>
      </c>
      <c r="F2173" s="296">
        <f>'EVOX Top Level BOM'!F1577</f>
        <v>0</v>
      </c>
      <c r="G2173" s="296">
        <f>'EVOX Top Level BOM'!G1577</f>
        <v>0</v>
      </c>
      <c r="H2173" s="296">
        <f>'EVOX Top Level BOM'!H1577</f>
        <v>0</v>
      </c>
      <c r="I2173" s="294">
        <f>'EVOX Top Level BOM'!J1577</f>
        <v>0</v>
      </c>
      <c r="J2173" s="294">
        <f>'EVOX Top Level BOM'!K1577</f>
        <v>0</v>
      </c>
    </row>
    <row r="2174" spans="2:10" x14ac:dyDescent="0.25">
      <c r="B2174" s="294">
        <f>'EVOX Top Level BOM'!B1578</f>
        <v>0</v>
      </c>
      <c r="C2174" s="296">
        <f>'EVOX Top Level BOM'!C1578</f>
        <v>0</v>
      </c>
      <c r="D2174" s="296">
        <f>'EVOX Top Level BOM'!D1578</f>
        <v>0</v>
      </c>
      <c r="E2174" s="296">
        <f>'EVOX Top Level BOM'!E1578</f>
        <v>0</v>
      </c>
      <c r="F2174" s="296">
        <f>'EVOX Top Level BOM'!F1578</f>
        <v>0</v>
      </c>
      <c r="G2174" s="296">
        <f>'EVOX Top Level BOM'!G1578</f>
        <v>0</v>
      </c>
      <c r="H2174" s="296">
        <f>'EVOX Top Level BOM'!H1578</f>
        <v>0</v>
      </c>
      <c r="I2174" s="294">
        <f>'EVOX Top Level BOM'!J1578</f>
        <v>0</v>
      </c>
      <c r="J2174" s="294">
        <f>'EVOX Top Level BOM'!K1578</f>
        <v>0</v>
      </c>
    </row>
    <row r="2175" spans="2:10" x14ac:dyDescent="0.25">
      <c r="B2175" s="294">
        <f>'EVOX Top Level BOM'!B1579</f>
        <v>0</v>
      </c>
      <c r="C2175" s="296">
        <f>'EVOX Top Level BOM'!C1579</f>
        <v>0</v>
      </c>
      <c r="D2175" s="296">
        <f>'EVOX Top Level BOM'!D1579</f>
        <v>0</v>
      </c>
      <c r="E2175" s="296">
        <f>'EVOX Top Level BOM'!E1579</f>
        <v>0</v>
      </c>
      <c r="F2175" s="296">
        <f>'EVOX Top Level BOM'!F1579</f>
        <v>0</v>
      </c>
      <c r="G2175" s="296">
        <f>'EVOX Top Level BOM'!G1579</f>
        <v>0</v>
      </c>
      <c r="H2175" s="296">
        <f>'EVOX Top Level BOM'!H1579</f>
        <v>0</v>
      </c>
      <c r="I2175" s="294">
        <f>'EVOX Top Level BOM'!J1579</f>
        <v>0</v>
      </c>
      <c r="J2175" s="294">
        <f>'EVOX Top Level BOM'!K1579</f>
        <v>0</v>
      </c>
    </row>
    <row r="2176" spans="2:10" x14ac:dyDescent="0.25">
      <c r="B2176" s="294">
        <f>'EVOX Top Level BOM'!B1580</f>
        <v>0</v>
      </c>
      <c r="C2176" s="296">
        <f>'EVOX Top Level BOM'!C1580</f>
        <v>0</v>
      </c>
      <c r="D2176" s="296">
        <f>'EVOX Top Level BOM'!D1580</f>
        <v>0</v>
      </c>
      <c r="E2176" s="296">
        <f>'EVOX Top Level BOM'!E1580</f>
        <v>0</v>
      </c>
      <c r="F2176" s="296">
        <f>'EVOX Top Level BOM'!F1580</f>
        <v>0</v>
      </c>
      <c r="G2176" s="296">
        <f>'EVOX Top Level BOM'!G1580</f>
        <v>0</v>
      </c>
      <c r="H2176" s="296">
        <f>'EVOX Top Level BOM'!H1580</f>
        <v>0</v>
      </c>
      <c r="I2176" s="294">
        <f>'EVOX Top Level BOM'!J1580</f>
        <v>0</v>
      </c>
      <c r="J2176" s="294">
        <f>'EVOX Top Level BOM'!K1580</f>
        <v>0</v>
      </c>
    </row>
    <row r="2177" spans="2:10" x14ac:dyDescent="0.25">
      <c r="B2177" s="294">
        <f>'EVOX Top Level BOM'!B1581</f>
        <v>0</v>
      </c>
      <c r="C2177" s="296">
        <f>'EVOX Top Level BOM'!C1581</f>
        <v>0</v>
      </c>
      <c r="D2177" s="296">
        <f>'EVOX Top Level BOM'!D1581</f>
        <v>0</v>
      </c>
      <c r="E2177" s="296">
        <f>'EVOX Top Level BOM'!E1581</f>
        <v>0</v>
      </c>
      <c r="F2177" s="296">
        <f>'EVOX Top Level BOM'!F1581</f>
        <v>0</v>
      </c>
      <c r="G2177" s="296">
        <f>'EVOX Top Level BOM'!G1581</f>
        <v>0</v>
      </c>
      <c r="H2177" s="296">
        <f>'EVOX Top Level BOM'!H1581</f>
        <v>0</v>
      </c>
      <c r="I2177" s="294">
        <f>'EVOX Top Level BOM'!J1581</f>
        <v>0</v>
      </c>
      <c r="J2177" s="294">
        <f>'EVOX Top Level BOM'!K1581</f>
        <v>0</v>
      </c>
    </row>
    <row r="2178" spans="2:10" x14ac:dyDescent="0.25">
      <c r="B2178" s="294">
        <f>'EVOX Top Level BOM'!B1582</f>
        <v>0</v>
      </c>
      <c r="C2178" s="296">
        <f>'EVOX Top Level BOM'!C1582</f>
        <v>0</v>
      </c>
      <c r="D2178" s="296">
        <f>'EVOX Top Level BOM'!D1582</f>
        <v>0</v>
      </c>
      <c r="E2178" s="296">
        <f>'EVOX Top Level BOM'!E1582</f>
        <v>0</v>
      </c>
      <c r="F2178" s="296">
        <f>'EVOX Top Level BOM'!F1582</f>
        <v>0</v>
      </c>
      <c r="G2178" s="296">
        <f>'EVOX Top Level BOM'!G1582</f>
        <v>0</v>
      </c>
      <c r="H2178" s="296">
        <f>'EVOX Top Level BOM'!H1582</f>
        <v>0</v>
      </c>
      <c r="I2178" s="294">
        <f>'EVOX Top Level BOM'!J1582</f>
        <v>0</v>
      </c>
      <c r="J2178" s="294">
        <f>'EVOX Top Level BOM'!K1582</f>
        <v>0</v>
      </c>
    </row>
    <row r="2179" spans="2:10" x14ac:dyDescent="0.25">
      <c r="B2179" s="294">
        <f>'EVOX Top Level BOM'!B1583</f>
        <v>0</v>
      </c>
      <c r="C2179" s="296">
        <f>'EVOX Top Level BOM'!C1583</f>
        <v>0</v>
      </c>
      <c r="D2179" s="296">
        <f>'EVOX Top Level BOM'!D1583</f>
        <v>0</v>
      </c>
      <c r="E2179" s="296">
        <f>'EVOX Top Level BOM'!E1583</f>
        <v>0</v>
      </c>
      <c r="F2179" s="296">
        <f>'EVOX Top Level BOM'!F1583</f>
        <v>0</v>
      </c>
      <c r="G2179" s="296">
        <f>'EVOX Top Level BOM'!G1583</f>
        <v>0</v>
      </c>
      <c r="H2179" s="296">
        <f>'EVOX Top Level BOM'!H1583</f>
        <v>0</v>
      </c>
      <c r="I2179" s="294">
        <f>'EVOX Top Level BOM'!J1583</f>
        <v>0</v>
      </c>
      <c r="J2179" s="294">
        <f>'EVOX Top Level BOM'!K1583</f>
        <v>0</v>
      </c>
    </row>
    <row r="2180" spans="2:10" x14ac:dyDescent="0.25">
      <c r="B2180" s="294">
        <f>'EVOX Top Level BOM'!B1584</f>
        <v>0</v>
      </c>
      <c r="C2180" s="296">
        <f>'EVOX Top Level BOM'!C1584</f>
        <v>0</v>
      </c>
      <c r="D2180" s="296">
        <f>'EVOX Top Level BOM'!D1584</f>
        <v>0</v>
      </c>
      <c r="E2180" s="296">
        <f>'EVOX Top Level BOM'!E1584</f>
        <v>0</v>
      </c>
      <c r="F2180" s="296">
        <f>'EVOX Top Level BOM'!F1584</f>
        <v>0</v>
      </c>
      <c r="G2180" s="296">
        <f>'EVOX Top Level BOM'!G1584</f>
        <v>0</v>
      </c>
      <c r="H2180" s="296">
        <f>'EVOX Top Level BOM'!H1584</f>
        <v>0</v>
      </c>
      <c r="I2180" s="294">
        <f>'EVOX Top Level BOM'!J1584</f>
        <v>0</v>
      </c>
      <c r="J2180" s="294">
        <f>'EVOX Top Level BOM'!K1584</f>
        <v>0</v>
      </c>
    </row>
    <row r="2181" spans="2:10" x14ac:dyDescent="0.25">
      <c r="B2181" s="294">
        <f>'EVOX Top Level BOM'!B1585</f>
        <v>0</v>
      </c>
      <c r="C2181" s="296">
        <f>'EVOX Top Level BOM'!C1585</f>
        <v>0</v>
      </c>
      <c r="D2181" s="296">
        <f>'EVOX Top Level BOM'!D1585</f>
        <v>0</v>
      </c>
      <c r="E2181" s="296">
        <f>'EVOX Top Level BOM'!E1585</f>
        <v>0</v>
      </c>
      <c r="F2181" s="296">
        <f>'EVOX Top Level BOM'!F1585</f>
        <v>0</v>
      </c>
      <c r="G2181" s="296">
        <f>'EVOX Top Level BOM'!G1585</f>
        <v>0</v>
      </c>
      <c r="H2181" s="296">
        <f>'EVOX Top Level BOM'!H1585</f>
        <v>0</v>
      </c>
      <c r="I2181" s="294">
        <f>'EVOX Top Level BOM'!J1585</f>
        <v>0</v>
      </c>
      <c r="J2181" s="294">
        <f>'EVOX Top Level BOM'!K1585</f>
        <v>0</v>
      </c>
    </row>
    <row r="2182" spans="2:10" x14ac:dyDescent="0.25">
      <c r="B2182" s="294">
        <f>'EVOX Top Level BOM'!B1586</f>
        <v>0</v>
      </c>
      <c r="C2182" s="296">
        <f>'EVOX Top Level BOM'!C1586</f>
        <v>0</v>
      </c>
      <c r="D2182" s="296">
        <f>'EVOX Top Level BOM'!D1586</f>
        <v>0</v>
      </c>
      <c r="E2182" s="296">
        <f>'EVOX Top Level BOM'!E1586</f>
        <v>0</v>
      </c>
      <c r="F2182" s="296">
        <f>'EVOX Top Level BOM'!F1586</f>
        <v>0</v>
      </c>
      <c r="G2182" s="296">
        <f>'EVOX Top Level BOM'!G1586</f>
        <v>0</v>
      </c>
      <c r="H2182" s="296">
        <f>'EVOX Top Level BOM'!H1586</f>
        <v>0</v>
      </c>
      <c r="I2182" s="294">
        <f>'EVOX Top Level BOM'!J1586</f>
        <v>0</v>
      </c>
      <c r="J2182" s="294">
        <f>'EVOX Top Level BOM'!K1586</f>
        <v>0</v>
      </c>
    </row>
    <row r="2183" spans="2:10" x14ac:dyDescent="0.25">
      <c r="B2183" s="294">
        <f>'EVOX Top Level BOM'!B1587</f>
        <v>0</v>
      </c>
      <c r="C2183" s="296">
        <f>'EVOX Top Level BOM'!C1587</f>
        <v>0</v>
      </c>
      <c r="D2183" s="296">
        <f>'EVOX Top Level BOM'!D1587</f>
        <v>0</v>
      </c>
      <c r="E2183" s="296">
        <f>'EVOX Top Level BOM'!E1587</f>
        <v>0</v>
      </c>
      <c r="F2183" s="296">
        <f>'EVOX Top Level BOM'!F1587</f>
        <v>0</v>
      </c>
      <c r="G2183" s="296">
        <f>'EVOX Top Level BOM'!G1587</f>
        <v>0</v>
      </c>
      <c r="H2183" s="296">
        <f>'EVOX Top Level BOM'!H1587</f>
        <v>0</v>
      </c>
      <c r="I2183" s="294">
        <f>'EVOX Top Level BOM'!J1587</f>
        <v>0</v>
      </c>
      <c r="J2183" s="294">
        <f>'EVOX Top Level BOM'!K1587</f>
        <v>0</v>
      </c>
    </row>
    <row r="2184" spans="2:10" x14ac:dyDescent="0.25">
      <c r="B2184" s="294">
        <f>'EVOX Top Level BOM'!B1588</f>
        <v>0</v>
      </c>
      <c r="C2184" s="296">
        <f>'EVOX Top Level BOM'!C1588</f>
        <v>0</v>
      </c>
      <c r="D2184" s="296">
        <f>'EVOX Top Level BOM'!D1588</f>
        <v>0</v>
      </c>
      <c r="E2184" s="296">
        <f>'EVOX Top Level BOM'!E1588</f>
        <v>0</v>
      </c>
      <c r="F2184" s="296">
        <f>'EVOX Top Level BOM'!F1588</f>
        <v>0</v>
      </c>
      <c r="G2184" s="296">
        <f>'EVOX Top Level BOM'!G1588</f>
        <v>0</v>
      </c>
      <c r="H2184" s="296">
        <f>'EVOX Top Level BOM'!H1588</f>
        <v>0</v>
      </c>
      <c r="I2184" s="294">
        <f>'EVOX Top Level BOM'!J1588</f>
        <v>0</v>
      </c>
      <c r="J2184" s="294">
        <f>'EVOX Top Level BOM'!K1588</f>
        <v>0</v>
      </c>
    </row>
    <row r="2185" spans="2:10" x14ac:dyDescent="0.25">
      <c r="B2185" s="294">
        <f>'EVOX Top Level BOM'!B1589</f>
        <v>0</v>
      </c>
      <c r="C2185" s="296">
        <f>'EVOX Top Level BOM'!C1589</f>
        <v>0</v>
      </c>
      <c r="D2185" s="296">
        <f>'EVOX Top Level BOM'!D1589</f>
        <v>0</v>
      </c>
      <c r="E2185" s="296">
        <f>'EVOX Top Level BOM'!E1589</f>
        <v>0</v>
      </c>
      <c r="F2185" s="296">
        <f>'EVOX Top Level BOM'!F1589</f>
        <v>0</v>
      </c>
      <c r="G2185" s="296">
        <f>'EVOX Top Level BOM'!G1589</f>
        <v>0</v>
      </c>
      <c r="H2185" s="296">
        <f>'EVOX Top Level BOM'!H1589</f>
        <v>0</v>
      </c>
      <c r="I2185" s="294">
        <f>'EVOX Top Level BOM'!J1589</f>
        <v>0</v>
      </c>
      <c r="J2185" s="294">
        <f>'EVOX Top Level BOM'!K1589</f>
        <v>0</v>
      </c>
    </row>
    <row r="2186" spans="2:10" x14ac:dyDescent="0.25">
      <c r="B2186" s="294">
        <f>'EVOX Top Level BOM'!B1590</f>
        <v>0</v>
      </c>
      <c r="C2186" s="296">
        <f>'EVOX Top Level BOM'!C1590</f>
        <v>0</v>
      </c>
      <c r="D2186" s="296">
        <f>'EVOX Top Level BOM'!D1590</f>
        <v>0</v>
      </c>
      <c r="E2186" s="296">
        <f>'EVOX Top Level BOM'!E1590</f>
        <v>0</v>
      </c>
      <c r="F2186" s="296">
        <f>'EVOX Top Level BOM'!F1590</f>
        <v>0</v>
      </c>
      <c r="G2186" s="296">
        <f>'EVOX Top Level BOM'!G1590</f>
        <v>0</v>
      </c>
      <c r="H2186" s="296">
        <f>'EVOX Top Level BOM'!H1590</f>
        <v>0</v>
      </c>
      <c r="I2186" s="294">
        <f>'EVOX Top Level BOM'!J1590</f>
        <v>0</v>
      </c>
      <c r="J2186" s="294">
        <f>'EVOX Top Level BOM'!K1590</f>
        <v>0</v>
      </c>
    </row>
    <row r="2187" spans="2:10" x14ac:dyDescent="0.25">
      <c r="B2187" s="294">
        <f>'EVOX Top Level BOM'!B1591</f>
        <v>0</v>
      </c>
      <c r="C2187" s="296">
        <f>'EVOX Top Level BOM'!C1591</f>
        <v>0</v>
      </c>
      <c r="D2187" s="296">
        <f>'EVOX Top Level BOM'!D1591</f>
        <v>0</v>
      </c>
      <c r="E2187" s="296">
        <f>'EVOX Top Level BOM'!E1591</f>
        <v>0</v>
      </c>
      <c r="F2187" s="296">
        <f>'EVOX Top Level BOM'!F1591</f>
        <v>0</v>
      </c>
      <c r="G2187" s="296">
        <f>'EVOX Top Level BOM'!G1591</f>
        <v>0</v>
      </c>
      <c r="H2187" s="296">
        <f>'EVOX Top Level BOM'!H1591</f>
        <v>0</v>
      </c>
      <c r="I2187" s="294">
        <f>'EVOX Top Level BOM'!J1591</f>
        <v>0</v>
      </c>
      <c r="J2187" s="294">
        <f>'EVOX Top Level BOM'!K1591</f>
        <v>0</v>
      </c>
    </row>
    <row r="2188" spans="2:10" x14ac:dyDescent="0.25">
      <c r="B2188" s="294">
        <f>'EVOX Top Level BOM'!B1592</f>
        <v>0</v>
      </c>
      <c r="C2188" s="296">
        <f>'EVOX Top Level BOM'!C1592</f>
        <v>0</v>
      </c>
      <c r="D2188" s="296">
        <f>'EVOX Top Level BOM'!D1592</f>
        <v>0</v>
      </c>
      <c r="E2188" s="296">
        <f>'EVOX Top Level BOM'!E1592</f>
        <v>0</v>
      </c>
      <c r="F2188" s="296">
        <f>'EVOX Top Level BOM'!F1592</f>
        <v>0</v>
      </c>
      <c r="G2188" s="296">
        <f>'EVOX Top Level BOM'!G1592</f>
        <v>0</v>
      </c>
      <c r="H2188" s="296">
        <f>'EVOX Top Level BOM'!H1592</f>
        <v>0</v>
      </c>
      <c r="I2188" s="294">
        <f>'EVOX Top Level BOM'!J1592</f>
        <v>0</v>
      </c>
      <c r="J2188" s="294">
        <f>'EVOX Top Level BOM'!K1592</f>
        <v>0</v>
      </c>
    </row>
    <row r="2189" spans="2:10" x14ac:dyDescent="0.25">
      <c r="B2189" s="294">
        <f>'EVOX Top Level BOM'!B1593</f>
        <v>0</v>
      </c>
      <c r="C2189" s="296">
        <f>'EVOX Top Level BOM'!C1593</f>
        <v>0</v>
      </c>
      <c r="D2189" s="296">
        <f>'EVOX Top Level BOM'!D1593</f>
        <v>0</v>
      </c>
      <c r="E2189" s="296">
        <f>'EVOX Top Level BOM'!E1593</f>
        <v>0</v>
      </c>
      <c r="F2189" s="296">
        <f>'EVOX Top Level BOM'!F1593</f>
        <v>0</v>
      </c>
      <c r="G2189" s="296">
        <f>'EVOX Top Level BOM'!G1593</f>
        <v>0</v>
      </c>
      <c r="H2189" s="296">
        <f>'EVOX Top Level BOM'!H1593</f>
        <v>0</v>
      </c>
      <c r="I2189" s="294">
        <f>'EVOX Top Level BOM'!J1593</f>
        <v>0</v>
      </c>
      <c r="J2189" s="294">
        <f>'EVOX Top Level BOM'!K1593</f>
        <v>0</v>
      </c>
    </row>
    <row r="2190" spans="2:10" x14ac:dyDescent="0.25">
      <c r="B2190" s="294">
        <f>'EVOX Top Level BOM'!B1594</f>
        <v>0</v>
      </c>
      <c r="C2190" s="296">
        <f>'EVOX Top Level BOM'!C1594</f>
        <v>0</v>
      </c>
      <c r="D2190" s="296">
        <f>'EVOX Top Level BOM'!D1594</f>
        <v>0</v>
      </c>
      <c r="E2190" s="296">
        <f>'EVOX Top Level BOM'!E1594</f>
        <v>0</v>
      </c>
      <c r="F2190" s="296">
        <f>'EVOX Top Level BOM'!F1594</f>
        <v>0</v>
      </c>
      <c r="G2190" s="296">
        <f>'EVOX Top Level BOM'!G1594</f>
        <v>0</v>
      </c>
      <c r="H2190" s="296">
        <f>'EVOX Top Level BOM'!H1594</f>
        <v>0</v>
      </c>
      <c r="I2190" s="294">
        <f>'EVOX Top Level BOM'!J1594</f>
        <v>0</v>
      </c>
      <c r="J2190" s="294">
        <f>'EVOX Top Level BOM'!K1594</f>
        <v>0</v>
      </c>
    </row>
    <row r="2191" spans="2:10" x14ac:dyDescent="0.25">
      <c r="B2191" s="294">
        <f>'EVOX Top Level BOM'!B1595</f>
        <v>0</v>
      </c>
      <c r="C2191" s="296">
        <f>'EVOX Top Level BOM'!C1595</f>
        <v>0</v>
      </c>
      <c r="D2191" s="296">
        <f>'EVOX Top Level BOM'!D1595</f>
        <v>0</v>
      </c>
      <c r="E2191" s="296">
        <f>'EVOX Top Level BOM'!E1595</f>
        <v>0</v>
      </c>
      <c r="F2191" s="296">
        <f>'EVOX Top Level BOM'!F1595</f>
        <v>0</v>
      </c>
      <c r="G2191" s="296">
        <f>'EVOX Top Level BOM'!G1595</f>
        <v>0</v>
      </c>
      <c r="H2191" s="296">
        <f>'EVOX Top Level BOM'!H1595</f>
        <v>0</v>
      </c>
      <c r="I2191" s="294">
        <f>'EVOX Top Level BOM'!J1595</f>
        <v>0</v>
      </c>
      <c r="J2191" s="294">
        <f>'EVOX Top Level BOM'!K1595</f>
        <v>0</v>
      </c>
    </row>
    <row r="2192" spans="2:10" x14ac:dyDescent="0.25">
      <c r="B2192" s="294">
        <f>'EVOX Top Level BOM'!B1596</f>
        <v>0</v>
      </c>
      <c r="C2192" s="296">
        <f>'EVOX Top Level BOM'!C1596</f>
        <v>0</v>
      </c>
      <c r="D2192" s="296">
        <f>'EVOX Top Level BOM'!D1596</f>
        <v>0</v>
      </c>
      <c r="E2192" s="296">
        <f>'EVOX Top Level BOM'!E1596</f>
        <v>0</v>
      </c>
      <c r="F2192" s="296">
        <f>'EVOX Top Level BOM'!F1596</f>
        <v>0</v>
      </c>
      <c r="G2192" s="296">
        <f>'EVOX Top Level BOM'!G1596</f>
        <v>0</v>
      </c>
      <c r="H2192" s="296">
        <f>'EVOX Top Level BOM'!H1596</f>
        <v>0</v>
      </c>
      <c r="I2192" s="294">
        <f>'EVOX Top Level BOM'!J1596</f>
        <v>0</v>
      </c>
      <c r="J2192" s="294">
        <f>'EVOX Top Level BOM'!K1596</f>
        <v>0</v>
      </c>
    </row>
    <row r="2193" spans="2:10" x14ac:dyDescent="0.25">
      <c r="B2193" s="294">
        <f>'EVOX Top Level BOM'!B1597</f>
        <v>0</v>
      </c>
      <c r="C2193" s="296">
        <f>'EVOX Top Level BOM'!C1597</f>
        <v>0</v>
      </c>
      <c r="D2193" s="296">
        <f>'EVOX Top Level BOM'!D1597</f>
        <v>0</v>
      </c>
      <c r="E2193" s="296">
        <f>'EVOX Top Level BOM'!E1597</f>
        <v>0</v>
      </c>
      <c r="F2193" s="296">
        <f>'EVOX Top Level BOM'!F1597</f>
        <v>0</v>
      </c>
      <c r="G2193" s="296">
        <f>'EVOX Top Level BOM'!G1597</f>
        <v>0</v>
      </c>
      <c r="H2193" s="296">
        <f>'EVOX Top Level BOM'!H1597</f>
        <v>0</v>
      </c>
      <c r="I2193" s="294">
        <f>'EVOX Top Level BOM'!J1597</f>
        <v>0</v>
      </c>
      <c r="J2193" s="294">
        <f>'EVOX Top Level BOM'!K1597</f>
        <v>0</v>
      </c>
    </row>
    <row r="2194" spans="2:10" x14ac:dyDescent="0.25">
      <c r="B2194" s="294">
        <f>'EVOX Top Level BOM'!B1598</f>
        <v>0</v>
      </c>
      <c r="C2194" s="296">
        <f>'EVOX Top Level BOM'!C1598</f>
        <v>0</v>
      </c>
      <c r="D2194" s="296">
        <f>'EVOX Top Level BOM'!D1598</f>
        <v>0</v>
      </c>
      <c r="E2194" s="296">
        <f>'EVOX Top Level BOM'!E1598</f>
        <v>0</v>
      </c>
      <c r="F2194" s="296">
        <f>'EVOX Top Level BOM'!F1598</f>
        <v>0</v>
      </c>
      <c r="G2194" s="296">
        <f>'EVOX Top Level BOM'!G1598</f>
        <v>0</v>
      </c>
      <c r="H2194" s="296">
        <f>'EVOX Top Level BOM'!H1598</f>
        <v>0</v>
      </c>
      <c r="I2194" s="294">
        <f>'EVOX Top Level BOM'!J1598</f>
        <v>0</v>
      </c>
      <c r="J2194" s="294">
        <f>'EVOX Top Level BOM'!K1598</f>
        <v>0</v>
      </c>
    </row>
    <row r="2195" spans="2:10" x14ac:dyDescent="0.25">
      <c r="B2195" s="294">
        <f>'EVOX Top Level BOM'!B1599</f>
        <v>0</v>
      </c>
      <c r="C2195" s="296">
        <f>'EVOX Top Level BOM'!C1599</f>
        <v>0</v>
      </c>
      <c r="D2195" s="296">
        <f>'EVOX Top Level BOM'!D1599</f>
        <v>0</v>
      </c>
      <c r="E2195" s="296">
        <f>'EVOX Top Level BOM'!E1599</f>
        <v>0</v>
      </c>
      <c r="F2195" s="296">
        <f>'EVOX Top Level BOM'!F1599</f>
        <v>0</v>
      </c>
      <c r="G2195" s="296">
        <f>'EVOX Top Level BOM'!G1599</f>
        <v>0</v>
      </c>
      <c r="H2195" s="296">
        <f>'EVOX Top Level BOM'!H1599</f>
        <v>0</v>
      </c>
      <c r="I2195" s="294">
        <f>'EVOX Top Level BOM'!J1599</f>
        <v>0</v>
      </c>
      <c r="J2195" s="294">
        <f>'EVOX Top Level BOM'!K1599</f>
        <v>0</v>
      </c>
    </row>
    <row r="2196" spans="2:10" x14ac:dyDescent="0.25">
      <c r="B2196" s="294">
        <f>'EVOX Top Level BOM'!B1600</f>
        <v>0</v>
      </c>
      <c r="C2196" s="296">
        <f>'EVOX Top Level BOM'!C1600</f>
        <v>0</v>
      </c>
      <c r="D2196" s="296">
        <f>'EVOX Top Level BOM'!D1600</f>
        <v>0</v>
      </c>
      <c r="E2196" s="296">
        <f>'EVOX Top Level BOM'!E1600</f>
        <v>0</v>
      </c>
      <c r="F2196" s="296">
        <f>'EVOX Top Level BOM'!F1600</f>
        <v>0</v>
      </c>
      <c r="G2196" s="296">
        <f>'EVOX Top Level BOM'!G1600</f>
        <v>0</v>
      </c>
      <c r="H2196" s="296">
        <f>'EVOX Top Level BOM'!H1600</f>
        <v>0</v>
      </c>
      <c r="I2196" s="294">
        <f>'EVOX Top Level BOM'!J1600</f>
        <v>0</v>
      </c>
      <c r="J2196" s="294">
        <f>'EVOX Top Level BOM'!K1600</f>
        <v>0</v>
      </c>
    </row>
    <row r="2197" spans="2:10" x14ac:dyDescent="0.25">
      <c r="B2197" s="294">
        <f>'EVOX Top Level BOM'!B1601</f>
        <v>0</v>
      </c>
      <c r="C2197" s="296">
        <f>'EVOX Top Level BOM'!C1601</f>
        <v>0</v>
      </c>
      <c r="D2197" s="296">
        <f>'EVOX Top Level BOM'!D1601</f>
        <v>0</v>
      </c>
      <c r="E2197" s="296">
        <f>'EVOX Top Level BOM'!E1601</f>
        <v>0</v>
      </c>
      <c r="F2197" s="296">
        <f>'EVOX Top Level BOM'!F1601</f>
        <v>0</v>
      </c>
      <c r="G2197" s="296">
        <f>'EVOX Top Level BOM'!G1601</f>
        <v>0</v>
      </c>
      <c r="H2197" s="296">
        <f>'EVOX Top Level BOM'!H1601</f>
        <v>0</v>
      </c>
      <c r="I2197" s="294">
        <f>'EVOX Top Level BOM'!J1601</f>
        <v>0</v>
      </c>
      <c r="J2197" s="294">
        <f>'EVOX Top Level BOM'!K1601</f>
        <v>0</v>
      </c>
    </row>
    <row r="2198" spans="2:10" x14ac:dyDescent="0.25">
      <c r="B2198" s="294">
        <f>'EVOX Top Level BOM'!B1602</f>
        <v>0</v>
      </c>
      <c r="C2198" s="296">
        <f>'EVOX Top Level BOM'!C1602</f>
        <v>0</v>
      </c>
      <c r="D2198" s="296">
        <f>'EVOX Top Level BOM'!D1602</f>
        <v>0</v>
      </c>
      <c r="E2198" s="296">
        <f>'EVOX Top Level BOM'!E1602</f>
        <v>0</v>
      </c>
      <c r="F2198" s="296">
        <f>'EVOX Top Level BOM'!F1602</f>
        <v>0</v>
      </c>
      <c r="G2198" s="296">
        <f>'EVOX Top Level BOM'!G1602</f>
        <v>0</v>
      </c>
      <c r="H2198" s="296">
        <f>'EVOX Top Level BOM'!H1602</f>
        <v>0</v>
      </c>
      <c r="I2198" s="294">
        <f>'EVOX Top Level BOM'!J1602</f>
        <v>0</v>
      </c>
      <c r="J2198" s="294">
        <f>'EVOX Top Level BOM'!K1602</f>
        <v>0</v>
      </c>
    </row>
    <row r="2199" spans="2:10" x14ac:dyDescent="0.25">
      <c r="B2199" s="294">
        <f>'EVOX Top Level BOM'!B1603</f>
        <v>0</v>
      </c>
      <c r="C2199" s="296">
        <f>'EVOX Top Level BOM'!C1603</f>
        <v>0</v>
      </c>
      <c r="D2199" s="296">
        <f>'EVOX Top Level BOM'!D1603</f>
        <v>0</v>
      </c>
      <c r="E2199" s="296">
        <f>'EVOX Top Level BOM'!E1603</f>
        <v>0</v>
      </c>
      <c r="F2199" s="296">
        <f>'EVOX Top Level BOM'!F1603</f>
        <v>0</v>
      </c>
      <c r="G2199" s="296">
        <f>'EVOX Top Level BOM'!G1603</f>
        <v>0</v>
      </c>
      <c r="H2199" s="296">
        <f>'EVOX Top Level BOM'!H1603</f>
        <v>0</v>
      </c>
      <c r="I2199" s="294">
        <f>'EVOX Top Level BOM'!J1603</f>
        <v>0</v>
      </c>
      <c r="J2199" s="294">
        <f>'EVOX Top Level BOM'!K1603</f>
        <v>0</v>
      </c>
    </row>
    <row r="2200" spans="2:10" x14ac:dyDescent="0.25">
      <c r="B2200" s="294">
        <f>'EVOX Top Level BOM'!B1604</f>
        <v>0</v>
      </c>
      <c r="C2200" s="296">
        <f>'EVOX Top Level BOM'!C1604</f>
        <v>0</v>
      </c>
      <c r="D2200" s="296">
        <f>'EVOX Top Level BOM'!D1604</f>
        <v>0</v>
      </c>
      <c r="E2200" s="296">
        <f>'EVOX Top Level BOM'!E1604</f>
        <v>0</v>
      </c>
      <c r="F2200" s="296">
        <f>'EVOX Top Level BOM'!F1604</f>
        <v>0</v>
      </c>
      <c r="G2200" s="296">
        <f>'EVOX Top Level BOM'!G1604</f>
        <v>0</v>
      </c>
      <c r="H2200" s="296">
        <f>'EVOX Top Level BOM'!H1604</f>
        <v>0</v>
      </c>
      <c r="I2200" s="294">
        <f>'EVOX Top Level BOM'!J1604</f>
        <v>0</v>
      </c>
      <c r="J2200" s="294">
        <f>'EVOX Top Level BOM'!K1604</f>
        <v>0</v>
      </c>
    </row>
    <row r="2201" spans="2:10" x14ac:dyDescent="0.25">
      <c r="B2201" s="294">
        <f>'EVOX Top Level BOM'!B1605</f>
        <v>0</v>
      </c>
      <c r="C2201" s="296">
        <f>'EVOX Top Level BOM'!C1605</f>
        <v>0</v>
      </c>
      <c r="D2201" s="296">
        <f>'EVOX Top Level BOM'!D1605</f>
        <v>0</v>
      </c>
      <c r="E2201" s="296">
        <f>'EVOX Top Level BOM'!E1605</f>
        <v>0</v>
      </c>
      <c r="F2201" s="296">
        <f>'EVOX Top Level BOM'!F1605</f>
        <v>0</v>
      </c>
      <c r="G2201" s="296">
        <f>'EVOX Top Level BOM'!G1605</f>
        <v>0</v>
      </c>
      <c r="H2201" s="296">
        <f>'EVOX Top Level BOM'!H1605</f>
        <v>0</v>
      </c>
      <c r="I2201" s="294">
        <f>'EVOX Top Level BOM'!J1605</f>
        <v>0</v>
      </c>
      <c r="J2201" s="294">
        <f>'EVOX Top Level BOM'!K1605</f>
        <v>0</v>
      </c>
    </row>
    <row r="2202" spans="2:10" x14ac:dyDescent="0.25">
      <c r="B2202" s="294">
        <f>'EVOX Top Level BOM'!B1606</f>
        <v>0</v>
      </c>
      <c r="C2202" s="296">
        <f>'EVOX Top Level BOM'!C1606</f>
        <v>0</v>
      </c>
      <c r="D2202" s="296">
        <f>'EVOX Top Level BOM'!D1606</f>
        <v>0</v>
      </c>
      <c r="E2202" s="296">
        <f>'EVOX Top Level BOM'!E1606</f>
        <v>0</v>
      </c>
      <c r="F2202" s="296">
        <f>'EVOX Top Level BOM'!F1606</f>
        <v>0</v>
      </c>
      <c r="G2202" s="296">
        <f>'EVOX Top Level BOM'!G1606</f>
        <v>0</v>
      </c>
      <c r="H2202" s="296">
        <f>'EVOX Top Level BOM'!H1606</f>
        <v>0</v>
      </c>
      <c r="I2202" s="294">
        <f>'EVOX Top Level BOM'!J1606</f>
        <v>0</v>
      </c>
      <c r="J2202" s="294">
        <f>'EVOX Top Level BOM'!K1606</f>
        <v>0</v>
      </c>
    </row>
    <row r="2203" spans="2:10" x14ac:dyDescent="0.25">
      <c r="B2203" s="294">
        <f>'EVOX Top Level BOM'!B1607</f>
        <v>0</v>
      </c>
      <c r="C2203" s="296">
        <f>'EVOX Top Level BOM'!C1607</f>
        <v>0</v>
      </c>
      <c r="D2203" s="296">
        <f>'EVOX Top Level BOM'!D1607</f>
        <v>0</v>
      </c>
      <c r="E2203" s="296">
        <f>'EVOX Top Level BOM'!E1607</f>
        <v>0</v>
      </c>
      <c r="F2203" s="296">
        <f>'EVOX Top Level BOM'!F1607</f>
        <v>0</v>
      </c>
      <c r="G2203" s="296">
        <f>'EVOX Top Level BOM'!G1607</f>
        <v>0</v>
      </c>
      <c r="H2203" s="296">
        <f>'EVOX Top Level BOM'!H1607</f>
        <v>0</v>
      </c>
      <c r="I2203" s="294">
        <f>'EVOX Top Level BOM'!J1607</f>
        <v>0</v>
      </c>
      <c r="J2203" s="294">
        <f>'EVOX Top Level BOM'!K1607</f>
        <v>0</v>
      </c>
    </row>
    <row r="2204" spans="2:10" x14ac:dyDescent="0.25">
      <c r="B2204" s="294">
        <f>'EVOX Top Level BOM'!B1608</f>
        <v>0</v>
      </c>
      <c r="C2204" s="296">
        <f>'EVOX Top Level BOM'!C1608</f>
        <v>0</v>
      </c>
      <c r="D2204" s="296">
        <f>'EVOX Top Level BOM'!D1608</f>
        <v>0</v>
      </c>
      <c r="E2204" s="296">
        <f>'EVOX Top Level BOM'!E1608</f>
        <v>0</v>
      </c>
      <c r="F2204" s="296">
        <f>'EVOX Top Level BOM'!F1608</f>
        <v>0</v>
      </c>
      <c r="G2204" s="296">
        <f>'EVOX Top Level BOM'!G1608</f>
        <v>0</v>
      </c>
      <c r="H2204" s="296">
        <f>'EVOX Top Level BOM'!H1608</f>
        <v>0</v>
      </c>
      <c r="I2204" s="294">
        <f>'EVOX Top Level BOM'!J1608</f>
        <v>0</v>
      </c>
      <c r="J2204" s="294">
        <f>'EVOX Top Level BOM'!K1608</f>
        <v>0</v>
      </c>
    </row>
    <row r="2205" spans="2:10" x14ac:dyDescent="0.25">
      <c r="B2205" s="294">
        <f>'EVOX Top Level BOM'!B1609</f>
        <v>0</v>
      </c>
      <c r="C2205" s="296">
        <f>'EVOX Top Level BOM'!C1609</f>
        <v>0</v>
      </c>
      <c r="D2205" s="296">
        <f>'EVOX Top Level BOM'!D1609</f>
        <v>0</v>
      </c>
      <c r="E2205" s="296">
        <f>'EVOX Top Level BOM'!E1609</f>
        <v>0</v>
      </c>
      <c r="F2205" s="296">
        <f>'EVOX Top Level BOM'!F1609</f>
        <v>0</v>
      </c>
      <c r="G2205" s="296">
        <f>'EVOX Top Level BOM'!G1609</f>
        <v>0</v>
      </c>
      <c r="H2205" s="296">
        <f>'EVOX Top Level BOM'!H1609</f>
        <v>0</v>
      </c>
      <c r="I2205" s="294">
        <f>'EVOX Top Level BOM'!J1609</f>
        <v>0</v>
      </c>
      <c r="J2205" s="294">
        <f>'EVOX Top Level BOM'!K1609</f>
        <v>0</v>
      </c>
    </row>
    <row r="2206" spans="2:10" x14ac:dyDescent="0.25">
      <c r="B2206" s="294">
        <f>'EVOX Top Level BOM'!B1610</f>
        <v>0</v>
      </c>
      <c r="C2206" s="296">
        <f>'EVOX Top Level BOM'!C1610</f>
        <v>0</v>
      </c>
      <c r="D2206" s="296">
        <f>'EVOX Top Level BOM'!D1610</f>
        <v>0</v>
      </c>
      <c r="E2206" s="296">
        <f>'EVOX Top Level BOM'!E1610</f>
        <v>0</v>
      </c>
      <c r="F2206" s="296">
        <f>'EVOX Top Level BOM'!F1610</f>
        <v>0</v>
      </c>
      <c r="G2206" s="296">
        <f>'EVOX Top Level BOM'!G1610</f>
        <v>0</v>
      </c>
      <c r="H2206" s="296">
        <f>'EVOX Top Level BOM'!H1610</f>
        <v>0</v>
      </c>
      <c r="I2206" s="294">
        <f>'EVOX Top Level BOM'!J1610</f>
        <v>0</v>
      </c>
      <c r="J2206" s="294">
        <f>'EVOX Top Level BOM'!K1610</f>
        <v>0</v>
      </c>
    </row>
    <row r="2207" spans="2:10" x14ac:dyDescent="0.25">
      <c r="B2207" s="294">
        <f>'EVOX Top Level BOM'!B1611</f>
        <v>0</v>
      </c>
      <c r="C2207" s="296">
        <f>'EVOX Top Level BOM'!C1611</f>
        <v>0</v>
      </c>
      <c r="D2207" s="296">
        <f>'EVOX Top Level BOM'!D1611</f>
        <v>0</v>
      </c>
      <c r="E2207" s="296">
        <f>'EVOX Top Level BOM'!E1611</f>
        <v>0</v>
      </c>
      <c r="F2207" s="296">
        <f>'EVOX Top Level BOM'!F1611</f>
        <v>0</v>
      </c>
      <c r="G2207" s="296">
        <f>'EVOX Top Level BOM'!G1611</f>
        <v>0</v>
      </c>
      <c r="H2207" s="296">
        <f>'EVOX Top Level BOM'!H1611</f>
        <v>0</v>
      </c>
      <c r="I2207" s="294">
        <f>'EVOX Top Level BOM'!J1611</f>
        <v>0</v>
      </c>
      <c r="J2207" s="294">
        <f>'EVOX Top Level BOM'!K1611</f>
        <v>0</v>
      </c>
    </row>
    <row r="2208" spans="2:10" x14ac:dyDescent="0.25">
      <c r="B2208" s="294">
        <f>'EVOX Top Level BOM'!B1612</f>
        <v>0</v>
      </c>
      <c r="C2208" s="296">
        <f>'EVOX Top Level BOM'!C1612</f>
        <v>0</v>
      </c>
      <c r="D2208" s="296">
        <f>'EVOX Top Level BOM'!D1612</f>
        <v>0</v>
      </c>
      <c r="E2208" s="296">
        <f>'EVOX Top Level BOM'!E1612</f>
        <v>0</v>
      </c>
      <c r="F2208" s="296">
        <f>'EVOX Top Level BOM'!F1612</f>
        <v>0</v>
      </c>
      <c r="G2208" s="296">
        <f>'EVOX Top Level BOM'!G1612</f>
        <v>0</v>
      </c>
      <c r="H2208" s="296">
        <f>'EVOX Top Level BOM'!H1612</f>
        <v>0</v>
      </c>
      <c r="I2208" s="294">
        <f>'EVOX Top Level BOM'!J1612</f>
        <v>0</v>
      </c>
      <c r="J2208" s="294">
        <f>'EVOX Top Level BOM'!K1612</f>
        <v>0</v>
      </c>
    </row>
    <row r="2209" spans="2:10" x14ac:dyDescent="0.25">
      <c r="B2209" s="294">
        <f>'EVOX Top Level BOM'!B1613</f>
        <v>0</v>
      </c>
      <c r="C2209" s="296">
        <f>'EVOX Top Level BOM'!C1613</f>
        <v>0</v>
      </c>
      <c r="D2209" s="296">
        <f>'EVOX Top Level BOM'!D1613</f>
        <v>0</v>
      </c>
      <c r="E2209" s="296">
        <f>'EVOX Top Level BOM'!E1613</f>
        <v>0</v>
      </c>
      <c r="F2209" s="296">
        <f>'EVOX Top Level BOM'!F1613</f>
        <v>0</v>
      </c>
      <c r="G2209" s="296">
        <f>'EVOX Top Level BOM'!G1613</f>
        <v>0</v>
      </c>
      <c r="H2209" s="296">
        <f>'EVOX Top Level BOM'!H1613</f>
        <v>0</v>
      </c>
      <c r="I2209" s="294">
        <f>'EVOX Top Level BOM'!J1613</f>
        <v>0</v>
      </c>
      <c r="J2209" s="294">
        <f>'EVOX Top Level BOM'!K1613</f>
        <v>0</v>
      </c>
    </row>
    <row r="2210" spans="2:10" x14ac:dyDescent="0.25">
      <c r="B2210" s="294">
        <f>'EVOX Top Level BOM'!B1614</f>
        <v>0</v>
      </c>
      <c r="C2210" s="296">
        <f>'EVOX Top Level BOM'!C1614</f>
        <v>0</v>
      </c>
      <c r="D2210" s="296">
        <f>'EVOX Top Level BOM'!D1614</f>
        <v>0</v>
      </c>
      <c r="E2210" s="296">
        <f>'EVOX Top Level BOM'!E1614</f>
        <v>0</v>
      </c>
      <c r="F2210" s="296">
        <f>'EVOX Top Level BOM'!F1614</f>
        <v>0</v>
      </c>
      <c r="G2210" s="296">
        <f>'EVOX Top Level BOM'!G1614</f>
        <v>0</v>
      </c>
      <c r="H2210" s="296">
        <f>'EVOX Top Level BOM'!H1614</f>
        <v>0</v>
      </c>
      <c r="I2210" s="294">
        <f>'EVOX Top Level BOM'!J1614</f>
        <v>0</v>
      </c>
      <c r="J2210" s="294">
        <f>'EVOX Top Level BOM'!K1614</f>
        <v>0</v>
      </c>
    </row>
    <row r="2211" spans="2:10" x14ac:dyDescent="0.25">
      <c r="B2211" s="294">
        <f>'EVOX Top Level BOM'!B1615</f>
        <v>0</v>
      </c>
      <c r="C2211" s="296">
        <f>'EVOX Top Level BOM'!C1615</f>
        <v>0</v>
      </c>
      <c r="D2211" s="296">
        <f>'EVOX Top Level BOM'!D1615</f>
        <v>0</v>
      </c>
      <c r="E2211" s="296">
        <f>'EVOX Top Level BOM'!E1615</f>
        <v>0</v>
      </c>
      <c r="F2211" s="296">
        <f>'EVOX Top Level BOM'!F1615</f>
        <v>0</v>
      </c>
      <c r="G2211" s="296">
        <f>'EVOX Top Level BOM'!G1615</f>
        <v>0</v>
      </c>
      <c r="H2211" s="296">
        <f>'EVOX Top Level BOM'!H1615</f>
        <v>0</v>
      </c>
      <c r="I2211" s="294">
        <f>'EVOX Top Level BOM'!J1615</f>
        <v>0</v>
      </c>
      <c r="J2211" s="294">
        <f>'EVOX Top Level BOM'!K1615</f>
        <v>0</v>
      </c>
    </row>
    <row r="2212" spans="2:10" x14ac:dyDescent="0.25">
      <c r="B2212" s="294">
        <f>'EVOX Top Level BOM'!B1616</f>
        <v>0</v>
      </c>
      <c r="C2212" s="296">
        <f>'EVOX Top Level BOM'!C1616</f>
        <v>0</v>
      </c>
      <c r="D2212" s="296">
        <f>'EVOX Top Level BOM'!D1616</f>
        <v>0</v>
      </c>
      <c r="E2212" s="296">
        <f>'EVOX Top Level BOM'!E1616</f>
        <v>0</v>
      </c>
      <c r="F2212" s="296">
        <f>'EVOX Top Level BOM'!F1616</f>
        <v>0</v>
      </c>
      <c r="G2212" s="296">
        <f>'EVOX Top Level BOM'!G1616</f>
        <v>0</v>
      </c>
      <c r="H2212" s="296">
        <f>'EVOX Top Level BOM'!H1616</f>
        <v>0</v>
      </c>
      <c r="I2212" s="294">
        <f>'EVOX Top Level BOM'!J1616</f>
        <v>0</v>
      </c>
      <c r="J2212" s="294">
        <f>'EVOX Top Level BOM'!K1616</f>
        <v>0</v>
      </c>
    </row>
    <row r="2213" spans="2:10" x14ac:dyDescent="0.25">
      <c r="B2213" s="294">
        <f>'EVOX Top Level BOM'!B1617</f>
        <v>0</v>
      </c>
      <c r="C2213" s="296">
        <f>'EVOX Top Level BOM'!C1617</f>
        <v>0</v>
      </c>
      <c r="D2213" s="296">
        <f>'EVOX Top Level BOM'!D1617</f>
        <v>0</v>
      </c>
      <c r="E2213" s="296">
        <f>'EVOX Top Level BOM'!E1617</f>
        <v>0</v>
      </c>
      <c r="F2213" s="296">
        <f>'EVOX Top Level BOM'!F1617</f>
        <v>0</v>
      </c>
      <c r="G2213" s="296">
        <f>'EVOX Top Level BOM'!G1617</f>
        <v>0</v>
      </c>
      <c r="H2213" s="296">
        <f>'EVOX Top Level BOM'!H1617</f>
        <v>0</v>
      </c>
      <c r="I2213" s="294">
        <f>'EVOX Top Level BOM'!J1617</f>
        <v>0</v>
      </c>
      <c r="J2213" s="294">
        <f>'EVOX Top Level BOM'!K1617</f>
        <v>0</v>
      </c>
    </row>
    <row r="2214" spans="2:10" x14ac:dyDescent="0.25">
      <c r="B2214" s="294">
        <f>'EVOX Top Level BOM'!B1618</f>
        <v>0</v>
      </c>
      <c r="C2214" s="296">
        <f>'EVOX Top Level BOM'!C1618</f>
        <v>0</v>
      </c>
      <c r="D2214" s="296">
        <f>'EVOX Top Level BOM'!D1618</f>
        <v>0</v>
      </c>
      <c r="E2214" s="296">
        <f>'EVOX Top Level BOM'!E1618</f>
        <v>0</v>
      </c>
      <c r="F2214" s="296">
        <f>'EVOX Top Level BOM'!F1618</f>
        <v>0</v>
      </c>
      <c r="G2214" s="296">
        <f>'EVOX Top Level BOM'!G1618</f>
        <v>0</v>
      </c>
      <c r="H2214" s="296">
        <f>'EVOX Top Level BOM'!H1618</f>
        <v>0</v>
      </c>
      <c r="I2214" s="294">
        <f>'EVOX Top Level BOM'!J1618</f>
        <v>0</v>
      </c>
      <c r="J2214" s="294">
        <f>'EVOX Top Level BOM'!K1618</f>
        <v>0</v>
      </c>
    </row>
    <row r="2215" spans="2:10" x14ac:dyDescent="0.25">
      <c r="B2215" s="294">
        <f>'EVOX Top Level BOM'!B1619</f>
        <v>0</v>
      </c>
      <c r="C2215" s="296">
        <f>'EVOX Top Level BOM'!C1619</f>
        <v>0</v>
      </c>
      <c r="D2215" s="296">
        <f>'EVOX Top Level BOM'!D1619</f>
        <v>0</v>
      </c>
      <c r="E2215" s="296">
        <f>'EVOX Top Level BOM'!E1619</f>
        <v>0</v>
      </c>
      <c r="F2215" s="296">
        <f>'EVOX Top Level BOM'!F1619</f>
        <v>0</v>
      </c>
      <c r="G2215" s="296">
        <f>'EVOX Top Level BOM'!G1619</f>
        <v>0</v>
      </c>
      <c r="H2215" s="296">
        <f>'EVOX Top Level BOM'!H1619</f>
        <v>0</v>
      </c>
      <c r="I2215" s="294">
        <f>'EVOX Top Level BOM'!J1619</f>
        <v>0</v>
      </c>
      <c r="J2215" s="294">
        <f>'EVOX Top Level BOM'!K1619</f>
        <v>0</v>
      </c>
    </row>
    <row r="2216" spans="2:10" x14ac:dyDescent="0.25">
      <c r="B2216" s="294">
        <f>'EVOX Top Level BOM'!B1620</f>
        <v>0</v>
      </c>
      <c r="C2216" s="296">
        <f>'EVOX Top Level BOM'!C1620</f>
        <v>0</v>
      </c>
      <c r="D2216" s="296">
        <f>'EVOX Top Level BOM'!D1620</f>
        <v>0</v>
      </c>
      <c r="E2216" s="296">
        <f>'EVOX Top Level BOM'!E1620</f>
        <v>0</v>
      </c>
      <c r="F2216" s="296">
        <f>'EVOX Top Level BOM'!F1620</f>
        <v>0</v>
      </c>
      <c r="G2216" s="296">
        <f>'EVOX Top Level BOM'!G1620</f>
        <v>0</v>
      </c>
      <c r="H2216" s="296">
        <f>'EVOX Top Level BOM'!H1620</f>
        <v>0</v>
      </c>
      <c r="I2216" s="294">
        <f>'EVOX Top Level BOM'!J1620</f>
        <v>0</v>
      </c>
      <c r="J2216" s="294">
        <f>'EVOX Top Level BOM'!K1620</f>
        <v>0</v>
      </c>
    </row>
    <row r="2217" spans="2:10" x14ac:dyDescent="0.25">
      <c r="B2217" s="294">
        <f>'EVOX Top Level BOM'!B1621</f>
        <v>0</v>
      </c>
      <c r="C2217" s="296">
        <f>'EVOX Top Level BOM'!C1621</f>
        <v>0</v>
      </c>
      <c r="D2217" s="296">
        <f>'EVOX Top Level BOM'!D1621</f>
        <v>0</v>
      </c>
      <c r="E2217" s="296">
        <f>'EVOX Top Level BOM'!E1621</f>
        <v>0</v>
      </c>
      <c r="F2217" s="296">
        <f>'EVOX Top Level BOM'!F1621</f>
        <v>0</v>
      </c>
      <c r="G2217" s="296">
        <f>'EVOX Top Level BOM'!G1621</f>
        <v>0</v>
      </c>
      <c r="H2217" s="296">
        <f>'EVOX Top Level BOM'!H1621</f>
        <v>0</v>
      </c>
      <c r="I2217" s="294">
        <f>'EVOX Top Level BOM'!J1621</f>
        <v>0</v>
      </c>
      <c r="J2217" s="294">
        <f>'EVOX Top Level BOM'!K1621</f>
        <v>0</v>
      </c>
    </row>
    <row r="2218" spans="2:10" x14ac:dyDescent="0.25">
      <c r="B2218" s="294">
        <f>'EVOX Top Level BOM'!B1622</f>
        <v>0</v>
      </c>
      <c r="C2218" s="296">
        <f>'EVOX Top Level BOM'!C1622</f>
        <v>0</v>
      </c>
      <c r="D2218" s="296">
        <f>'EVOX Top Level BOM'!D1622</f>
        <v>0</v>
      </c>
      <c r="E2218" s="296">
        <f>'EVOX Top Level BOM'!E1622</f>
        <v>0</v>
      </c>
      <c r="F2218" s="296">
        <f>'EVOX Top Level BOM'!F1622</f>
        <v>0</v>
      </c>
      <c r="G2218" s="296">
        <f>'EVOX Top Level BOM'!G1622</f>
        <v>0</v>
      </c>
      <c r="H2218" s="296">
        <f>'EVOX Top Level BOM'!H1622</f>
        <v>0</v>
      </c>
      <c r="I2218" s="294">
        <f>'EVOX Top Level BOM'!J1622</f>
        <v>0</v>
      </c>
      <c r="J2218" s="294">
        <f>'EVOX Top Level BOM'!K1622</f>
        <v>0</v>
      </c>
    </row>
    <row r="2219" spans="2:10" x14ac:dyDescent="0.25">
      <c r="B2219" s="294">
        <f>'EVOX Top Level BOM'!B1623</f>
        <v>0</v>
      </c>
      <c r="C2219" s="296">
        <f>'EVOX Top Level BOM'!C1623</f>
        <v>0</v>
      </c>
      <c r="D2219" s="296">
        <f>'EVOX Top Level BOM'!D1623</f>
        <v>0</v>
      </c>
      <c r="E2219" s="296">
        <f>'EVOX Top Level BOM'!E1623</f>
        <v>0</v>
      </c>
      <c r="F2219" s="296">
        <f>'EVOX Top Level BOM'!F1623</f>
        <v>0</v>
      </c>
      <c r="G2219" s="296">
        <f>'EVOX Top Level BOM'!G1623</f>
        <v>0</v>
      </c>
      <c r="H2219" s="296">
        <f>'EVOX Top Level BOM'!H1623</f>
        <v>0</v>
      </c>
      <c r="I2219" s="294">
        <f>'EVOX Top Level BOM'!J1623</f>
        <v>0</v>
      </c>
      <c r="J2219" s="294">
        <f>'EVOX Top Level BOM'!K1623</f>
        <v>0</v>
      </c>
    </row>
    <row r="2220" spans="2:10" x14ac:dyDescent="0.25">
      <c r="B2220" s="294">
        <f>'EVOX Top Level BOM'!B1624</f>
        <v>0</v>
      </c>
      <c r="C2220" s="296">
        <f>'EVOX Top Level BOM'!C1624</f>
        <v>0</v>
      </c>
      <c r="D2220" s="296">
        <f>'EVOX Top Level BOM'!D1624</f>
        <v>0</v>
      </c>
      <c r="E2220" s="296">
        <f>'EVOX Top Level BOM'!E1624</f>
        <v>0</v>
      </c>
      <c r="F2220" s="296">
        <f>'EVOX Top Level BOM'!F1624</f>
        <v>0</v>
      </c>
      <c r="G2220" s="296">
        <f>'EVOX Top Level BOM'!G1624</f>
        <v>0</v>
      </c>
      <c r="H2220" s="296">
        <f>'EVOX Top Level BOM'!H1624</f>
        <v>0</v>
      </c>
      <c r="I2220" s="294">
        <f>'EVOX Top Level BOM'!J1624</f>
        <v>0</v>
      </c>
      <c r="J2220" s="294">
        <f>'EVOX Top Level BOM'!K1624</f>
        <v>0</v>
      </c>
    </row>
    <row r="2221" spans="2:10" x14ac:dyDescent="0.25">
      <c r="B2221" s="294">
        <f>'EVOX Top Level BOM'!B1625</f>
        <v>0</v>
      </c>
      <c r="C2221" s="296">
        <f>'EVOX Top Level BOM'!C1625</f>
        <v>0</v>
      </c>
      <c r="D2221" s="296">
        <f>'EVOX Top Level BOM'!D1625</f>
        <v>0</v>
      </c>
      <c r="E2221" s="296">
        <f>'EVOX Top Level BOM'!E1625</f>
        <v>0</v>
      </c>
      <c r="F2221" s="296">
        <f>'EVOX Top Level BOM'!F1625</f>
        <v>0</v>
      </c>
      <c r="G2221" s="296">
        <f>'EVOX Top Level BOM'!G1625</f>
        <v>0</v>
      </c>
      <c r="H2221" s="296">
        <f>'EVOX Top Level BOM'!H1625</f>
        <v>0</v>
      </c>
      <c r="I2221" s="294">
        <f>'EVOX Top Level BOM'!J1625</f>
        <v>0</v>
      </c>
      <c r="J2221" s="294">
        <f>'EVOX Top Level BOM'!K1625</f>
        <v>0</v>
      </c>
    </row>
    <row r="2222" spans="2:10" x14ac:dyDescent="0.25">
      <c r="B2222" s="294">
        <f>'EVOX Top Level BOM'!B1626</f>
        <v>0</v>
      </c>
      <c r="C2222" s="296">
        <f>'EVOX Top Level BOM'!C1626</f>
        <v>0</v>
      </c>
      <c r="D2222" s="296">
        <f>'EVOX Top Level BOM'!D1626</f>
        <v>0</v>
      </c>
      <c r="E2222" s="296">
        <f>'EVOX Top Level BOM'!E1626</f>
        <v>0</v>
      </c>
      <c r="F2222" s="296">
        <f>'EVOX Top Level BOM'!F1626</f>
        <v>0</v>
      </c>
      <c r="G2222" s="296">
        <f>'EVOX Top Level BOM'!G1626</f>
        <v>0</v>
      </c>
      <c r="H2222" s="296">
        <f>'EVOX Top Level BOM'!H1626</f>
        <v>0</v>
      </c>
      <c r="I2222" s="294">
        <f>'EVOX Top Level BOM'!J1626</f>
        <v>0</v>
      </c>
      <c r="J2222" s="294">
        <f>'EVOX Top Level BOM'!K1626</f>
        <v>0</v>
      </c>
    </row>
    <row r="2223" spans="2:10" x14ac:dyDescent="0.25">
      <c r="B2223" s="294">
        <f>'EVOX Top Level BOM'!B1627</f>
        <v>0</v>
      </c>
      <c r="C2223" s="296">
        <f>'EVOX Top Level BOM'!C1627</f>
        <v>0</v>
      </c>
      <c r="D2223" s="296">
        <f>'EVOX Top Level BOM'!D1627</f>
        <v>0</v>
      </c>
      <c r="E2223" s="296">
        <f>'EVOX Top Level BOM'!E1627</f>
        <v>0</v>
      </c>
      <c r="F2223" s="296">
        <f>'EVOX Top Level BOM'!F1627</f>
        <v>0</v>
      </c>
      <c r="G2223" s="296">
        <f>'EVOX Top Level BOM'!G1627</f>
        <v>0</v>
      </c>
      <c r="H2223" s="296">
        <f>'EVOX Top Level BOM'!H1627</f>
        <v>0</v>
      </c>
      <c r="I2223" s="294">
        <f>'EVOX Top Level BOM'!J1627</f>
        <v>0</v>
      </c>
      <c r="J2223" s="294">
        <f>'EVOX Top Level BOM'!K1627</f>
        <v>0</v>
      </c>
    </row>
    <row r="2224" spans="2:10" x14ac:dyDescent="0.25">
      <c r="B2224" s="294">
        <f>'EVOX Top Level BOM'!B1628</f>
        <v>0</v>
      </c>
      <c r="C2224" s="296">
        <f>'EVOX Top Level BOM'!C1628</f>
        <v>0</v>
      </c>
      <c r="D2224" s="296">
        <f>'EVOX Top Level BOM'!D1628</f>
        <v>0</v>
      </c>
      <c r="E2224" s="296">
        <f>'EVOX Top Level BOM'!E1628</f>
        <v>0</v>
      </c>
      <c r="F2224" s="296">
        <f>'EVOX Top Level BOM'!F1628</f>
        <v>0</v>
      </c>
      <c r="G2224" s="296">
        <f>'EVOX Top Level BOM'!G1628</f>
        <v>0</v>
      </c>
      <c r="H2224" s="296">
        <f>'EVOX Top Level BOM'!H1628</f>
        <v>0</v>
      </c>
      <c r="I2224" s="294">
        <f>'EVOX Top Level BOM'!J1628</f>
        <v>0</v>
      </c>
      <c r="J2224" s="294">
        <f>'EVOX Top Level BOM'!K1628</f>
        <v>0</v>
      </c>
    </row>
    <row r="2225" spans="2:10" x14ac:dyDescent="0.25">
      <c r="B2225" s="294">
        <f>'EVOX Top Level BOM'!B1629</f>
        <v>0</v>
      </c>
      <c r="C2225" s="296">
        <f>'EVOX Top Level BOM'!C1629</f>
        <v>0</v>
      </c>
      <c r="D2225" s="296">
        <f>'EVOX Top Level BOM'!D1629</f>
        <v>0</v>
      </c>
      <c r="E2225" s="296">
        <f>'EVOX Top Level BOM'!E1629</f>
        <v>0</v>
      </c>
      <c r="F2225" s="296">
        <f>'EVOX Top Level BOM'!F1629</f>
        <v>0</v>
      </c>
      <c r="G2225" s="296">
        <f>'EVOX Top Level BOM'!G1629</f>
        <v>0</v>
      </c>
      <c r="H2225" s="296">
        <f>'EVOX Top Level BOM'!H1629</f>
        <v>0</v>
      </c>
      <c r="I2225" s="294">
        <f>'EVOX Top Level BOM'!J1629</f>
        <v>0</v>
      </c>
      <c r="J2225" s="294">
        <f>'EVOX Top Level BOM'!K1629</f>
        <v>0</v>
      </c>
    </row>
    <row r="2226" spans="2:10" x14ac:dyDescent="0.25">
      <c r="B2226" s="294">
        <f>'EVOX Top Level BOM'!B1630</f>
        <v>0</v>
      </c>
      <c r="C2226" s="296">
        <f>'EVOX Top Level BOM'!C1630</f>
        <v>0</v>
      </c>
      <c r="D2226" s="296">
        <f>'EVOX Top Level BOM'!D1630</f>
        <v>0</v>
      </c>
      <c r="E2226" s="296">
        <f>'EVOX Top Level BOM'!E1630</f>
        <v>0</v>
      </c>
      <c r="F2226" s="296">
        <f>'EVOX Top Level BOM'!F1630</f>
        <v>0</v>
      </c>
      <c r="G2226" s="296">
        <f>'EVOX Top Level BOM'!G1630</f>
        <v>0</v>
      </c>
      <c r="H2226" s="296">
        <f>'EVOX Top Level BOM'!H1630</f>
        <v>0</v>
      </c>
      <c r="I2226" s="294">
        <f>'EVOX Top Level BOM'!J1630</f>
        <v>0</v>
      </c>
      <c r="J2226" s="294">
        <f>'EVOX Top Level BOM'!K1630</f>
        <v>0</v>
      </c>
    </row>
    <row r="2227" spans="2:10" x14ac:dyDescent="0.25">
      <c r="B2227" s="294">
        <f>'EVOX Top Level BOM'!B1631</f>
        <v>0</v>
      </c>
      <c r="C2227" s="296">
        <f>'EVOX Top Level BOM'!C1631</f>
        <v>0</v>
      </c>
      <c r="D2227" s="296">
        <f>'EVOX Top Level BOM'!D1631</f>
        <v>0</v>
      </c>
      <c r="E2227" s="296">
        <f>'EVOX Top Level BOM'!E1631</f>
        <v>0</v>
      </c>
      <c r="F2227" s="296">
        <f>'EVOX Top Level BOM'!F1631</f>
        <v>0</v>
      </c>
      <c r="G2227" s="296">
        <f>'EVOX Top Level BOM'!G1631</f>
        <v>0</v>
      </c>
      <c r="H2227" s="296">
        <f>'EVOX Top Level BOM'!H1631</f>
        <v>0</v>
      </c>
      <c r="I2227" s="294">
        <f>'EVOX Top Level BOM'!J1631</f>
        <v>0</v>
      </c>
      <c r="J2227" s="294">
        <f>'EVOX Top Level BOM'!K1631</f>
        <v>0</v>
      </c>
    </row>
    <row r="2228" spans="2:10" x14ac:dyDescent="0.25">
      <c r="B2228" s="294">
        <f>'EVOX Top Level BOM'!B1632</f>
        <v>0</v>
      </c>
      <c r="C2228" s="296">
        <f>'EVOX Top Level BOM'!C1632</f>
        <v>0</v>
      </c>
      <c r="D2228" s="296">
        <f>'EVOX Top Level BOM'!D1632</f>
        <v>0</v>
      </c>
      <c r="E2228" s="296">
        <f>'EVOX Top Level BOM'!E1632</f>
        <v>0</v>
      </c>
      <c r="F2228" s="296">
        <f>'EVOX Top Level BOM'!F1632</f>
        <v>0</v>
      </c>
      <c r="G2228" s="296">
        <f>'EVOX Top Level BOM'!G1632</f>
        <v>0</v>
      </c>
      <c r="H2228" s="296">
        <f>'EVOX Top Level BOM'!H1632</f>
        <v>0</v>
      </c>
      <c r="I2228" s="294">
        <f>'EVOX Top Level BOM'!J1632</f>
        <v>0</v>
      </c>
      <c r="J2228" s="294">
        <f>'EVOX Top Level BOM'!K1632</f>
        <v>0</v>
      </c>
    </row>
    <row r="2229" spans="2:10" x14ac:dyDescent="0.25">
      <c r="B2229" s="294">
        <f>'EVOX Top Level BOM'!B1633</f>
        <v>0</v>
      </c>
      <c r="C2229" s="296">
        <f>'EVOX Top Level BOM'!C1633</f>
        <v>0</v>
      </c>
      <c r="D2229" s="296">
        <f>'EVOX Top Level BOM'!D1633</f>
        <v>0</v>
      </c>
      <c r="E2229" s="296">
        <f>'EVOX Top Level BOM'!E1633</f>
        <v>0</v>
      </c>
      <c r="F2229" s="296">
        <f>'EVOX Top Level BOM'!F1633</f>
        <v>0</v>
      </c>
      <c r="G2229" s="296">
        <f>'EVOX Top Level BOM'!G1633</f>
        <v>0</v>
      </c>
      <c r="H2229" s="296">
        <f>'EVOX Top Level BOM'!H1633</f>
        <v>0</v>
      </c>
      <c r="I2229" s="294">
        <f>'EVOX Top Level BOM'!J1633</f>
        <v>0</v>
      </c>
      <c r="J2229" s="294">
        <f>'EVOX Top Level BOM'!K1633</f>
        <v>0</v>
      </c>
    </row>
    <row r="2230" spans="2:10" x14ac:dyDescent="0.25">
      <c r="B2230" s="294">
        <f>'EVOX Top Level BOM'!B1634</f>
        <v>0</v>
      </c>
      <c r="C2230" s="296">
        <f>'EVOX Top Level BOM'!C1634</f>
        <v>0</v>
      </c>
      <c r="D2230" s="296">
        <f>'EVOX Top Level BOM'!D1634</f>
        <v>0</v>
      </c>
      <c r="E2230" s="296">
        <f>'EVOX Top Level BOM'!E1634</f>
        <v>0</v>
      </c>
      <c r="F2230" s="296">
        <f>'EVOX Top Level BOM'!F1634</f>
        <v>0</v>
      </c>
      <c r="G2230" s="296">
        <f>'EVOX Top Level BOM'!G1634</f>
        <v>0</v>
      </c>
      <c r="H2230" s="296">
        <f>'EVOX Top Level BOM'!H1634</f>
        <v>0</v>
      </c>
      <c r="I2230" s="294">
        <f>'EVOX Top Level BOM'!J1634</f>
        <v>0</v>
      </c>
      <c r="J2230" s="294">
        <f>'EVOX Top Level BOM'!K1634</f>
        <v>0</v>
      </c>
    </row>
    <row r="2231" spans="2:10" x14ac:dyDescent="0.25">
      <c r="B2231" s="294">
        <f>'EVOX Top Level BOM'!B1635</f>
        <v>0</v>
      </c>
      <c r="C2231" s="296">
        <f>'EVOX Top Level BOM'!C1635</f>
        <v>0</v>
      </c>
      <c r="D2231" s="296">
        <f>'EVOX Top Level BOM'!D1635</f>
        <v>0</v>
      </c>
      <c r="E2231" s="296">
        <f>'EVOX Top Level BOM'!E1635</f>
        <v>0</v>
      </c>
      <c r="F2231" s="296">
        <f>'EVOX Top Level BOM'!F1635</f>
        <v>0</v>
      </c>
      <c r="G2231" s="296">
        <f>'EVOX Top Level BOM'!G1635</f>
        <v>0</v>
      </c>
      <c r="H2231" s="296">
        <f>'EVOX Top Level BOM'!H1635</f>
        <v>0</v>
      </c>
      <c r="I2231" s="294">
        <f>'EVOX Top Level BOM'!J1635</f>
        <v>0</v>
      </c>
      <c r="J2231" s="294">
        <f>'EVOX Top Level BOM'!K1635</f>
        <v>0</v>
      </c>
    </row>
    <row r="2232" spans="2:10" x14ac:dyDescent="0.25">
      <c r="B2232" s="294">
        <f>'EVOX Top Level BOM'!B1636</f>
        <v>0</v>
      </c>
      <c r="C2232" s="296">
        <f>'EVOX Top Level BOM'!C1636</f>
        <v>0</v>
      </c>
      <c r="D2232" s="296">
        <f>'EVOX Top Level BOM'!D1636</f>
        <v>0</v>
      </c>
      <c r="E2232" s="296">
        <f>'EVOX Top Level BOM'!E1636</f>
        <v>0</v>
      </c>
      <c r="F2232" s="296">
        <f>'EVOX Top Level BOM'!F1636</f>
        <v>0</v>
      </c>
      <c r="G2232" s="296">
        <f>'EVOX Top Level BOM'!G1636</f>
        <v>0</v>
      </c>
      <c r="H2232" s="296">
        <f>'EVOX Top Level BOM'!H1636</f>
        <v>0</v>
      </c>
      <c r="I2232" s="294">
        <f>'EVOX Top Level BOM'!J1636</f>
        <v>0</v>
      </c>
      <c r="J2232" s="294">
        <f>'EVOX Top Level BOM'!K1636</f>
        <v>0</v>
      </c>
    </row>
    <row r="2233" spans="2:10" x14ac:dyDescent="0.25">
      <c r="B2233" s="294">
        <f>'EVOX Top Level BOM'!B1637</f>
        <v>0</v>
      </c>
      <c r="C2233" s="296">
        <f>'EVOX Top Level BOM'!C1637</f>
        <v>0</v>
      </c>
      <c r="D2233" s="296">
        <f>'EVOX Top Level BOM'!D1637</f>
        <v>0</v>
      </c>
      <c r="E2233" s="296">
        <f>'EVOX Top Level BOM'!E1637</f>
        <v>0</v>
      </c>
      <c r="F2233" s="296">
        <f>'EVOX Top Level BOM'!F1637</f>
        <v>0</v>
      </c>
      <c r="G2233" s="296">
        <f>'EVOX Top Level BOM'!G1637</f>
        <v>0</v>
      </c>
      <c r="H2233" s="296">
        <f>'EVOX Top Level BOM'!H1637</f>
        <v>0</v>
      </c>
      <c r="I2233" s="294">
        <f>'EVOX Top Level BOM'!J1637</f>
        <v>0</v>
      </c>
      <c r="J2233" s="294">
        <f>'EVOX Top Level BOM'!K1637</f>
        <v>0</v>
      </c>
    </row>
    <row r="2234" spans="2:10" x14ac:dyDescent="0.25">
      <c r="B2234" s="294">
        <f>'EVOX Top Level BOM'!B1638</f>
        <v>0</v>
      </c>
      <c r="C2234" s="296">
        <f>'EVOX Top Level BOM'!C1638</f>
        <v>0</v>
      </c>
      <c r="D2234" s="296">
        <f>'EVOX Top Level BOM'!D1638</f>
        <v>0</v>
      </c>
      <c r="E2234" s="296">
        <f>'EVOX Top Level BOM'!E1638</f>
        <v>0</v>
      </c>
      <c r="F2234" s="296">
        <f>'EVOX Top Level BOM'!F1638</f>
        <v>0</v>
      </c>
      <c r="G2234" s="296">
        <f>'EVOX Top Level BOM'!G1638</f>
        <v>0</v>
      </c>
      <c r="H2234" s="296">
        <f>'EVOX Top Level BOM'!H1638</f>
        <v>0</v>
      </c>
      <c r="I2234" s="294">
        <f>'EVOX Top Level BOM'!J1638</f>
        <v>0</v>
      </c>
      <c r="J2234" s="294">
        <f>'EVOX Top Level BOM'!K1638</f>
        <v>0</v>
      </c>
    </row>
    <row r="2235" spans="2:10" x14ac:dyDescent="0.25">
      <c r="B2235" s="294">
        <f>'EVOX Top Level BOM'!B1639</f>
        <v>0</v>
      </c>
      <c r="C2235" s="296">
        <f>'EVOX Top Level BOM'!C1639</f>
        <v>0</v>
      </c>
      <c r="D2235" s="296">
        <f>'EVOX Top Level BOM'!D1639</f>
        <v>0</v>
      </c>
      <c r="E2235" s="296">
        <f>'EVOX Top Level BOM'!E1639</f>
        <v>0</v>
      </c>
      <c r="F2235" s="296">
        <f>'EVOX Top Level BOM'!F1639</f>
        <v>0</v>
      </c>
      <c r="G2235" s="296">
        <f>'EVOX Top Level BOM'!G1639</f>
        <v>0</v>
      </c>
      <c r="H2235" s="296">
        <f>'EVOX Top Level BOM'!H1639</f>
        <v>0</v>
      </c>
      <c r="I2235" s="294">
        <f>'EVOX Top Level BOM'!J1639</f>
        <v>0</v>
      </c>
      <c r="J2235" s="294">
        <f>'EVOX Top Level BOM'!K1639</f>
        <v>0</v>
      </c>
    </row>
    <row r="2236" spans="2:10" x14ac:dyDescent="0.25">
      <c r="B2236" s="294">
        <f>'EVOX Top Level BOM'!B1640</f>
        <v>0</v>
      </c>
      <c r="C2236" s="296">
        <f>'EVOX Top Level BOM'!C1640</f>
        <v>0</v>
      </c>
      <c r="D2236" s="296">
        <f>'EVOX Top Level BOM'!D1640</f>
        <v>0</v>
      </c>
      <c r="E2236" s="296">
        <f>'EVOX Top Level BOM'!E1640</f>
        <v>0</v>
      </c>
      <c r="F2236" s="296">
        <f>'EVOX Top Level BOM'!F1640</f>
        <v>0</v>
      </c>
      <c r="G2236" s="296">
        <f>'EVOX Top Level BOM'!G1640</f>
        <v>0</v>
      </c>
      <c r="H2236" s="296">
        <f>'EVOX Top Level BOM'!H1640</f>
        <v>0</v>
      </c>
      <c r="I2236" s="294">
        <f>'EVOX Top Level BOM'!J1640</f>
        <v>0</v>
      </c>
      <c r="J2236" s="294">
        <f>'EVOX Top Level BOM'!K1640</f>
        <v>0</v>
      </c>
    </row>
    <row r="2237" spans="2:10" x14ac:dyDescent="0.25">
      <c r="B2237" s="294">
        <f>'EVOX Top Level BOM'!B1641</f>
        <v>0</v>
      </c>
      <c r="C2237" s="296">
        <f>'EVOX Top Level BOM'!C1641</f>
        <v>0</v>
      </c>
      <c r="D2237" s="296">
        <f>'EVOX Top Level BOM'!D1641</f>
        <v>0</v>
      </c>
      <c r="E2237" s="296">
        <f>'EVOX Top Level BOM'!E1641</f>
        <v>0</v>
      </c>
      <c r="F2237" s="296">
        <f>'EVOX Top Level BOM'!F1641</f>
        <v>0</v>
      </c>
      <c r="G2237" s="296">
        <f>'EVOX Top Level BOM'!G1641</f>
        <v>0</v>
      </c>
      <c r="H2237" s="296">
        <f>'EVOX Top Level BOM'!H1641</f>
        <v>0</v>
      </c>
      <c r="I2237" s="294">
        <f>'EVOX Top Level BOM'!J1641</f>
        <v>0</v>
      </c>
      <c r="J2237" s="294">
        <f>'EVOX Top Level BOM'!K1641</f>
        <v>0</v>
      </c>
    </row>
    <row r="2238" spans="2:10" x14ac:dyDescent="0.25">
      <c r="B2238" s="294">
        <f>'EVOX Top Level BOM'!B1642</f>
        <v>0</v>
      </c>
      <c r="C2238" s="296">
        <f>'EVOX Top Level BOM'!C1642</f>
        <v>0</v>
      </c>
      <c r="D2238" s="296">
        <f>'EVOX Top Level BOM'!D1642</f>
        <v>0</v>
      </c>
      <c r="E2238" s="296">
        <f>'EVOX Top Level BOM'!E1642</f>
        <v>0</v>
      </c>
      <c r="F2238" s="296">
        <f>'EVOX Top Level BOM'!F1642</f>
        <v>0</v>
      </c>
      <c r="G2238" s="296">
        <f>'EVOX Top Level BOM'!G1642</f>
        <v>0</v>
      </c>
      <c r="H2238" s="296">
        <f>'EVOX Top Level BOM'!H1642</f>
        <v>0</v>
      </c>
      <c r="I2238" s="294">
        <f>'EVOX Top Level BOM'!J1642</f>
        <v>0</v>
      </c>
      <c r="J2238" s="294">
        <f>'EVOX Top Level BOM'!K1642</f>
        <v>0</v>
      </c>
    </row>
    <row r="2239" spans="2:10" x14ac:dyDescent="0.25">
      <c r="B2239" s="294">
        <f>'EVOX Top Level BOM'!B1643</f>
        <v>0</v>
      </c>
      <c r="C2239" s="296">
        <f>'EVOX Top Level BOM'!C1643</f>
        <v>0</v>
      </c>
      <c r="D2239" s="296">
        <f>'EVOX Top Level BOM'!D1643</f>
        <v>0</v>
      </c>
      <c r="E2239" s="296">
        <f>'EVOX Top Level BOM'!E1643</f>
        <v>0</v>
      </c>
      <c r="F2239" s="296">
        <f>'EVOX Top Level BOM'!F1643</f>
        <v>0</v>
      </c>
      <c r="G2239" s="296">
        <f>'EVOX Top Level BOM'!G1643</f>
        <v>0</v>
      </c>
      <c r="H2239" s="296">
        <f>'EVOX Top Level BOM'!H1643</f>
        <v>0</v>
      </c>
      <c r="I2239" s="294">
        <f>'EVOX Top Level BOM'!J1643</f>
        <v>0</v>
      </c>
      <c r="J2239" s="294">
        <f>'EVOX Top Level BOM'!K1643</f>
        <v>0</v>
      </c>
    </row>
    <row r="2240" spans="2:10" x14ac:dyDescent="0.25">
      <c r="B2240" s="294">
        <f>'EVOX Top Level BOM'!B1644</f>
        <v>0</v>
      </c>
      <c r="C2240" s="296">
        <f>'EVOX Top Level BOM'!C1644</f>
        <v>0</v>
      </c>
      <c r="D2240" s="296">
        <f>'EVOX Top Level BOM'!D1644</f>
        <v>0</v>
      </c>
      <c r="E2240" s="296">
        <f>'EVOX Top Level BOM'!E1644</f>
        <v>0</v>
      </c>
      <c r="F2240" s="296">
        <f>'EVOX Top Level BOM'!F1644</f>
        <v>0</v>
      </c>
      <c r="G2240" s="296">
        <f>'EVOX Top Level BOM'!G1644</f>
        <v>0</v>
      </c>
      <c r="H2240" s="296">
        <f>'EVOX Top Level BOM'!H1644</f>
        <v>0</v>
      </c>
      <c r="I2240" s="294">
        <f>'EVOX Top Level BOM'!J1644</f>
        <v>0</v>
      </c>
      <c r="J2240" s="294">
        <f>'EVOX Top Level BOM'!K1644</f>
        <v>0</v>
      </c>
    </row>
    <row r="2241" spans="2:10" x14ac:dyDescent="0.25">
      <c r="B2241" s="294">
        <f>'EVOX Top Level BOM'!B1645</f>
        <v>0</v>
      </c>
      <c r="C2241" s="296">
        <f>'EVOX Top Level BOM'!C1645</f>
        <v>0</v>
      </c>
      <c r="D2241" s="296">
        <f>'EVOX Top Level BOM'!D1645</f>
        <v>0</v>
      </c>
      <c r="E2241" s="296">
        <f>'EVOX Top Level BOM'!E1645</f>
        <v>0</v>
      </c>
      <c r="F2241" s="296">
        <f>'EVOX Top Level BOM'!F1645</f>
        <v>0</v>
      </c>
      <c r="G2241" s="296">
        <f>'EVOX Top Level BOM'!G1645</f>
        <v>0</v>
      </c>
      <c r="H2241" s="296">
        <f>'EVOX Top Level BOM'!H1645</f>
        <v>0</v>
      </c>
      <c r="I2241" s="294">
        <f>'EVOX Top Level BOM'!J1645</f>
        <v>0</v>
      </c>
      <c r="J2241" s="294">
        <f>'EVOX Top Level BOM'!K1645</f>
        <v>0</v>
      </c>
    </row>
    <row r="2242" spans="2:10" x14ac:dyDescent="0.25">
      <c r="B2242" s="294">
        <f>'EVOX Top Level BOM'!B1646</f>
        <v>0</v>
      </c>
      <c r="C2242" s="296">
        <f>'EVOX Top Level BOM'!C1646</f>
        <v>0</v>
      </c>
      <c r="D2242" s="296">
        <f>'EVOX Top Level BOM'!D1646</f>
        <v>0</v>
      </c>
      <c r="E2242" s="296">
        <f>'EVOX Top Level BOM'!E1646</f>
        <v>0</v>
      </c>
      <c r="F2242" s="296">
        <f>'EVOX Top Level BOM'!F1646</f>
        <v>0</v>
      </c>
      <c r="G2242" s="296">
        <f>'EVOX Top Level BOM'!G1646</f>
        <v>0</v>
      </c>
      <c r="H2242" s="296">
        <f>'EVOX Top Level BOM'!H1646</f>
        <v>0</v>
      </c>
      <c r="I2242" s="294">
        <f>'EVOX Top Level BOM'!J1646</f>
        <v>0</v>
      </c>
      <c r="J2242" s="294">
        <f>'EVOX Top Level BOM'!K1646</f>
        <v>0</v>
      </c>
    </row>
    <row r="2243" spans="2:10" x14ac:dyDescent="0.25">
      <c r="B2243" s="294">
        <f>'EVOX Top Level BOM'!B1647</f>
        <v>0</v>
      </c>
      <c r="C2243" s="296">
        <f>'EVOX Top Level BOM'!C1647</f>
        <v>0</v>
      </c>
      <c r="D2243" s="296">
        <f>'EVOX Top Level BOM'!D1647</f>
        <v>0</v>
      </c>
      <c r="E2243" s="296">
        <f>'EVOX Top Level BOM'!E1647</f>
        <v>0</v>
      </c>
      <c r="F2243" s="296">
        <f>'EVOX Top Level BOM'!F1647</f>
        <v>0</v>
      </c>
      <c r="G2243" s="296">
        <f>'EVOX Top Level BOM'!G1647</f>
        <v>0</v>
      </c>
      <c r="H2243" s="296">
        <f>'EVOX Top Level BOM'!H1647</f>
        <v>0</v>
      </c>
      <c r="I2243" s="294">
        <f>'EVOX Top Level BOM'!J1647</f>
        <v>0</v>
      </c>
      <c r="J2243" s="294">
        <f>'EVOX Top Level BOM'!K1647</f>
        <v>0</v>
      </c>
    </row>
    <row r="2244" spans="2:10" x14ac:dyDescent="0.25">
      <c r="B2244" s="294">
        <f>'EVOX Top Level BOM'!B1648</f>
        <v>0</v>
      </c>
      <c r="C2244" s="296">
        <f>'EVOX Top Level BOM'!C1648</f>
        <v>0</v>
      </c>
      <c r="D2244" s="296">
        <f>'EVOX Top Level BOM'!D1648</f>
        <v>0</v>
      </c>
      <c r="E2244" s="296">
        <f>'EVOX Top Level BOM'!E1648</f>
        <v>0</v>
      </c>
      <c r="F2244" s="296">
        <f>'EVOX Top Level BOM'!F1648</f>
        <v>0</v>
      </c>
      <c r="G2244" s="296">
        <f>'EVOX Top Level BOM'!G1648</f>
        <v>0</v>
      </c>
      <c r="H2244" s="296">
        <f>'EVOX Top Level BOM'!H1648</f>
        <v>0</v>
      </c>
      <c r="I2244" s="294">
        <f>'EVOX Top Level BOM'!J1648</f>
        <v>0</v>
      </c>
      <c r="J2244" s="294">
        <f>'EVOX Top Level BOM'!K1648</f>
        <v>0</v>
      </c>
    </row>
    <row r="2245" spans="2:10" x14ac:dyDescent="0.25">
      <c r="B2245" s="294">
        <f>'EVOX Top Level BOM'!B1649</f>
        <v>0</v>
      </c>
      <c r="C2245" s="296">
        <f>'EVOX Top Level BOM'!C1649</f>
        <v>0</v>
      </c>
      <c r="D2245" s="296">
        <f>'EVOX Top Level BOM'!D1649</f>
        <v>0</v>
      </c>
      <c r="E2245" s="296">
        <f>'EVOX Top Level BOM'!E1649</f>
        <v>0</v>
      </c>
      <c r="F2245" s="296">
        <f>'EVOX Top Level BOM'!F1649</f>
        <v>0</v>
      </c>
      <c r="G2245" s="296">
        <f>'EVOX Top Level BOM'!G1649</f>
        <v>0</v>
      </c>
      <c r="H2245" s="296">
        <f>'EVOX Top Level BOM'!H1649</f>
        <v>0</v>
      </c>
      <c r="I2245" s="294">
        <f>'EVOX Top Level BOM'!J1649</f>
        <v>0</v>
      </c>
      <c r="J2245" s="294">
        <f>'EVOX Top Level BOM'!K1649</f>
        <v>0</v>
      </c>
    </row>
    <row r="2246" spans="2:10" x14ac:dyDescent="0.25">
      <c r="B2246" s="294">
        <f>'EVOX Top Level BOM'!B1650</f>
        <v>0</v>
      </c>
      <c r="C2246" s="296">
        <f>'EVOX Top Level BOM'!C1650</f>
        <v>0</v>
      </c>
      <c r="D2246" s="296">
        <f>'EVOX Top Level BOM'!D1650</f>
        <v>0</v>
      </c>
      <c r="E2246" s="296">
        <f>'EVOX Top Level BOM'!E1650</f>
        <v>0</v>
      </c>
      <c r="F2246" s="296">
        <f>'EVOX Top Level BOM'!F1650</f>
        <v>0</v>
      </c>
      <c r="G2246" s="296">
        <f>'EVOX Top Level BOM'!G1650</f>
        <v>0</v>
      </c>
      <c r="H2246" s="296">
        <f>'EVOX Top Level BOM'!H1650</f>
        <v>0</v>
      </c>
      <c r="I2246" s="294">
        <f>'EVOX Top Level BOM'!J1650</f>
        <v>0</v>
      </c>
      <c r="J2246" s="294">
        <f>'EVOX Top Level BOM'!K1650</f>
        <v>0</v>
      </c>
    </row>
    <row r="2247" spans="2:10" x14ac:dyDescent="0.25">
      <c r="B2247" s="294">
        <f>'EVOX Top Level BOM'!B1651</f>
        <v>0</v>
      </c>
      <c r="C2247" s="296">
        <f>'EVOX Top Level BOM'!C1651</f>
        <v>0</v>
      </c>
      <c r="D2247" s="296">
        <f>'EVOX Top Level BOM'!D1651</f>
        <v>0</v>
      </c>
      <c r="E2247" s="296">
        <f>'EVOX Top Level BOM'!E1651</f>
        <v>0</v>
      </c>
      <c r="F2247" s="296">
        <f>'EVOX Top Level BOM'!F1651</f>
        <v>0</v>
      </c>
      <c r="G2247" s="296">
        <f>'EVOX Top Level BOM'!G1651</f>
        <v>0</v>
      </c>
      <c r="H2247" s="296">
        <f>'EVOX Top Level BOM'!H1651</f>
        <v>0</v>
      </c>
      <c r="I2247" s="294">
        <f>'EVOX Top Level BOM'!J1651</f>
        <v>0</v>
      </c>
      <c r="J2247" s="294">
        <f>'EVOX Top Level BOM'!K1651</f>
        <v>0</v>
      </c>
    </row>
    <row r="2248" spans="2:10" x14ac:dyDescent="0.25">
      <c r="B2248" s="294">
        <f>'EVOX Top Level BOM'!B1652</f>
        <v>0</v>
      </c>
      <c r="C2248" s="296">
        <f>'EVOX Top Level BOM'!C1652</f>
        <v>0</v>
      </c>
      <c r="D2248" s="296">
        <f>'EVOX Top Level BOM'!D1652</f>
        <v>0</v>
      </c>
      <c r="E2248" s="296">
        <f>'EVOX Top Level BOM'!E1652</f>
        <v>0</v>
      </c>
      <c r="F2248" s="296">
        <f>'EVOX Top Level BOM'!F1652</f>
        <v>0</v>
      </c>
      <c r="G2248" s="296">
        <f>'EVOX Top Level BOM'!G1652</f>
        <v>0</v>
      </c>
      <c r="H2248" s="296">
        <f>'EVOX Top Level BOM'!H1652</f>
        <v>0</v>
      </c>
      <c r="I2248" s="294">
        <f>'EVOX Top Level BOM'!J1652</f>
        <v>0</v>
      </c>
      <c r="J2248" s="294">
        <f>'EVOX Top Level BOM'!K1652</f>
        <v>0</v>
      </c>
    </row>
    <row r="2249" spans="2:10" x14ac:dyDescent="0.25">
      <c r="B2249" s="294">
        <f>'EVOX Top Level BOM'!B1653</f>
        <v>0</v>
      </c>
      <c r="C2249" s="296">
        <f>'EVOX Top Level BOM'!C1653</f>
        <v>0</v>
      </c>
      <c r="D2249" s="296">
        <f>'EVOX Top Level BOM'!D1653</f>
        <v>0</v>
      </c>
      <c r="E2249" s="296">
        <f>'EVOX Top Level BOM'!E1653</f>
        <v>0</v>
      </c>
      <c r="F2249" s="296">
        <f>'EVOX Top Level BOM'!F1653</f>
        <v>0</v>
      </c>
      <c r="G2249" s="296">
        <f>'EVOX Top Level BOM'!G1653</f>
        <v>0</v>
      </c>
      <c r="H2249" s="296">
        <f>'EVOX Top Level BOM'!H1653</f>
        <v>0</v>
      </c>
      <c r="I2249" s="294">
        <f>'EVOX Top Level BOM'!J1653</f>
        <v>0</v>
      </c>
      <c r="J2249" s="294">
        <f>'EVOX Top Level BOM'!K1653</f>
        <v>0</v>
      </c>
    </row>
    <row r="2250" spans="2:10" x14ac:dyDescent="0.25">
      <c r="B2250" s="294">
        <f>'EVOX Top Level BOM'!B1654</f>
        <v>0</v>
      </c>
      <c r="C2250" s="296">
        <f>'EVOX Top Level BOM'!C1654</f>
        <v>0</v>
      </c>
      <c r="D2250" s="296">
        <f>'EVOX Top Level BOM'!D1654</f>
        <v>0</v>
      </c>
      <c r="E2250" s="296">
        <f>'EVOX Top Level BOM'!E1654</f>
        <v>0</v>
      </c>
      <c r="F2250" s="296">
        <f>'EVOX Top Level BOM'!F1654</f>
        <v>0</v>
      </c>
      <c r="G2250" s="296">
        <f>'EVOX Top Level BOM'!G1654</f>
        <v>0</v>
      </c>
      <c r="H2250" s="296">
        <f>'EVOX Top Level BOM'!H1654</f>
        <v>0</v>
      </c>
      <c r="I2250" s="294">
        <f>'EVOX Top Level BOM'!J1654</f>
        <v>0</v>
      </c>
      <c r="J2250" s="294">
        <f>'EVOX Top Level BOM'!K1654</f>
        <v>0</v>
      </c>
    </row>
    <row r="2251" spans="2:10" x14ac:dyDescent="0.25">
      <c r="B2251" s="294">
        <f>'EVOX Top Level BOM'!B1655</f>
        <v>0</v>
      </c>
      <c r="C2251" s="296">
        <f>'EVOX Top Level BOM'!C1655</f>
        <v>0</v>
      </c>
      <c r="D2251" s="296">
        <f>'EVOX Top Level BOM'!D1655</f>
        <v>0</v>
      </c>
      <c r="E2251" s="296">
        <f>'EVOX Top Level BOM'!E1655</f>
        <v>0</v>
      </c>
      <c r="F2251" s="296">
        <f>'EVOX Top Level BOM'!F1655</f>
        <v>0</v>
      </c>
      <c r="G2251" s="296">
        <f>'EVOX Top Level BOM'!G1655</f>
        <v>0</v>
      </c>
      <c r="H2251" s="296">
        <f>'EVOX Top Level BOM'!H1655</f>
        <v>0</v>
      </c>
      <c r="I2251" s="294">
        <f>'EVOX Top Level BOM'!J1655</f>
        <v>0</v>
      </c>
      <c r="J2251" s="294">
        <f>'EVOX Top Level BOM'!K1655</f>
        <v>0</v>
      </c>
    </row>
    <row r="2252" spans="2:10" x14ac:dyDescent="0.25">
      <c r="B2252" s="294">
        <f>'EVOX Top Level BOM'!B1656</f>
        <v>0</v>
      </c>
      <c r="C2252" s="296">
        <f>'EVOX Top Level BOM'!C1656</f>
        <v>0</v>
      </c>
      <c r="D2252" s="296">
        <f>'EVOX Top Level BOM'!D1656</f>
        <v>0</v>
      </c>
      <c r="E2252" s="296">
        <f>'EVOX Top Level BOM'!E1656</f>
        <v>0</v>
      </c>
      <c r="F2252" s="296">
        <f>'EVOX Top Level BOM'!F1656</f>
        <v>0</v>
      </c>
      <c r="G2252" s="296">
        <f>'EVOX Top Level BOM'!G1656</f>
        <v>0</v>
      </c>
      <c r="H2252" s="296">
        <f>'EVOX Top Level BOM'!H1656</f>
        <v>0</v>
      </c>
      <c r="I2252" s="294">
        <f>'EVOX Top Level BOM'!J1656</f>
        <v>0</v>
      </c>
      <c r="J2252" s="294">
        <f>'EVOX Top Level BOM'!K1656</f>
        <v>0</v>
      </c>
    </row>
    <row r="2253" spans="2:10" x14ac:dyDescent="0.25">
      <c r="B2253" s="294">
        <f>'EVOX Top Level BOM'!B1657</f>
        <v>0</v>
      </c>
      <c r="C2253" s="296">
        <f>'EVOX Top Level BOM'!C1657</f>
        <v>0</v>
      </c>
      <c r="D2253" s="296">
        <f>'EVOX Top Level BOM'!D1657</f>
        <v>0</v>
      </c>
      <c r="E2253" s="296">
        <f>'EVOX Top Level BOM'!E1657</f>
        <v>0</v>
      </c>
      <c r="F2253" s="296">
        <f>'EVOX Top Level BOM'!F1657</f>
        <v>0</v>
      </c>
      <c r="G2253" s="296">
        <f>'EVOX Top Level BOM'!G1657</f>
        <v>0</v>
      </c>
      <c r="H2253" s="296">
        <f>'EVOX Top Level BOM'!H1657</f>
        <v>0</v>
      </c>
      <c r="I2253" s="294">
        <f>'EVOX Top Level BOM'!J1657</f>
        <v>0</v>
      </c>
      <c r="J2253" s="294">
        <f>'EVOX Top Level BOM'!K1657</f>
        <v>0</v>
      </c>
    </row>
    <row r="2254" spans="2:10" x14ac:dyDescent="0.25">
      <c r="B2254" s="294">
        <f>'EVOX Top Level BOM'!B1658</f>
        <v>0</v>
      </c>
      <c r="C2254" s="296">
        <f>'EVOX Top Level BOM'!C1658</f>
        <v>0</v>
      </c>
      <c r="D2254" s="296">
        <f>'EVOX Top Level BOM'!D1658</f>
        <v>0</v>
      </c>
      <c r="E2254" s="296">
        <f>'EVOX Top Level BOM'!E1658</f>
        <v>0</v>
      </c>
      <c r="F2254" s="296">
        <f>'EVOX Top Level BOM'!F1658</f>
        <v>0</v>
      </c>
      <c r="G2254" s="296">
        <f>'EVOX Top Level BOM'!G1658</f>
        <v>0</v>
      </c>
      <c r="H2254" s="296">
        <f>'EVOX Top Level BOM'!H1658</f>
        <v>0</v>
      </c>
      <c r="I2254" s="294">
        <f>'EVOX Top Level BOM'!J1658</f>
        <v>0</v>
      </c>
      <c r="J2254" s="294">
        <f>'EVOX Top Level BOM'!K1658</f>
        <v>0</v>
      </c>
    </row>
    <row r="2255" spans="2:10" x14ac:dyDescent="0.25">
      <c r="B2255" s="294">
        <f>'EVOX Top Level BOM'!B1659</f>
        <v>0</v>
      </c>
      <c r="C2255" s="296">
        <f>'EVOX Top Level BOM'!C1659</f>
        <v>0</v>
      </c>
      <c r="D2255" s="296">
        <f>'EVOX Top Level BOM'!D1659</f>
        <v>0</v>
      </c>
      <c r="E2255" s="296">
        <f>'EVOX Top Level BOM'!E1659</f>
        <v>0</v>
      </c>
      <c r="F2255" s="296">
        <f>'EVOX Top Level BOM'!F1659</f>
        <v>0</v>
      </c>
      <c r="G2255" s="296">
        <f>'EVOX Top Level BOM'!G1659</f>
        <v>0</v>
      </c>
      <c r="H2255" s="296">
        <f>'EVOX Top Level BOM'!H1659</f>
        <v>0</v>
      </c>
      <c r="I2255" s="294">
        <f>'EVOX Top Level BOM'!J1659</f>
        <v>0</v>
      </c>
      <c r="J2255" s="294">
        <f>'EVOX Top Level BOM'!K1659</f>
        <v>0</v>
      </c>
    </row>
    <row r="2256" spans="2:10" x14ac:dyDescent="0.25">
      <c r="B2256" s="294">
        <f>'EVOX Top Level BOM'!B1660</f>
        <v>0</v>
      </c>
      <c r="C2256" s="296">
        <f>'EVOX Top Level BOM'!C1660</f>
        <v>0</v>
      </c>
      <c r="D2256" s="296">
        <f>'EVOX Top Level BOM'!D1660</f>
        <v>0</v>
      </c>
      <c r="E2256" s="296">
        <f>'EVOX Top Level BOM'!E1660</f>
        <v>0</v>
      </c>
      <c r="F2256" s="296">
        <f>'EVOX Top Level BOM'!F1660</f>
        <v>0</v>
      </c>
      <c r="G2256" s="296">
        <f>'EVOX Top Level BOM'!G1660</f>
        <v>0</v>
      </c>
      <c r="H2256" s="296">
        <f>'EVOX Top Level BOM'!H1660</f>
        <v>0</v>
      </c>
      <c r="I2256" s="294">
        <f>'EVOX Top Level BOM'!J1660</f>
        <v>0</v>
      </c>
      <c r="J2256" s="294">
        <f>'EVOX Top Level BOM'!K1660</f>
        <v>0</v>
      </c>
    </row>
    <row r="2257" spans="2:10" x14ac:dyDescent="0.25">
      <c r="B2257" s="294">
        <f>'EVOX Top Level BOM'!B1661</f>
        <v>0</v>
      </c>
      <c r="C2257" s="296">
        <f>'EVOX Top Level BOM'!C1661</f>
        <v>0</v>
      </c>
      <c r="D2257" s="296">
        <f>'EVOX Top Level BOM'!D1661</f>
        <v>0</v>
      </c>
      <c r="E2257" s="296">
        <f>'EVOX Top Level BOM'!E1661</f>
        <v>0</v>
      </c>
      <c r="F2257" s="296">
        <f>'EVOX Top Level BOM'!F1661</f>
        <v>0</v>
      </c>
      <c r="G2257" s="296">
        <f>'EVOX Top Level BOM'!G1661</f>
        <v>0</v>
      </c>
      <c r="H2257" s="296">
        <f>'EVOX Top Level BOM'!H1661</f>
        <v>0</v>
      </c>
      <c r="I2257" s="294">
        <f>'EVOX Top Level BOM'!J1661</f>
        <v>0</v>
      </c>
      <c r="J2257" s="294">
        <f>'EVOX Top Level BOM'!K1661</f>
        <v>0</v>
      </c>
    </row>
    <row r="2258" spans="2:10" x14ac:dyDescent="0.25">
      <c r="B2258" s="294">
        <f>'EVOX Top Level BOM'!B1662</f>
        <v>0</v>
      </c>
      <c r="C2258" s="296">
        <f>'EVOX Top Level BOM'!C1662</f>
        <v>0</v>
      </c>
      <c r="D2258" s="296">
        <f>'EVOX Top Level BOM'!D1662</f>
        <v>0</v>
      </c>
      <c r="E2258" s="296">
        <f>'EVOX Top Level BOM'!E1662</f>
        <v>0</v>
      </c>
      <c r="F2258" s="296">
        <f>'EVOX Top Level BOM'!F1662</f>
        <v>0</v>
      </c>
      <c r="G2258" s="296">
        <f>'EVOX Top Level BOM'!G1662</f>
        <v>0</v>
      </c>
      <c r="H2258" s="296">
        <f>'EVOX Top Level BOM'!H1662</f>
        <v>0</v>
      </c>
      <c r="I2258" s="294">
        <f>'EVOX Top Level BOM'!J1662</f>
        <v>0</v>
      </c>
      <c r="J2258" s="294">
        <f>'EVOX Top Level BOM'!K1662</f>
        <v>0</v>
      </c>
    </row>
    <row r="2259" spans="2:10" x14ac:dyDescent="0.25">
      <c r="B2259" s="294">
        <f>'EVOX Top Level BOM'!B1663</f>
        <v>0</v>
      </c>
      <c r="C2259" s="296">
        <f>'EVOX Top Level BOM'!C1663</f>
        <v>0</v>
      </c>
      <c r="D2259" s="296">
        <f>'EVOX Top Level BOM'!D1663</f>
        <v>0</v>
      </c>
      <c r="E2259" s="296">
        <f>'EVOX Top Level BOM'!E1663</f>
        <v>0</v>
      </c>
      <c r="F2259" s="296">
        <f>'EVOX Top Level BOM'!F1663</f>
        <v>0</v>
      </c>
      <c r="G2259" s="296">
        <f>'EVOX Top Level BOM'!G1663</f>
        <v>0</v>
      </c>
      <c r="H2259" s="296">
        <f>'EVOX Top Level BOM'!H1663</f>
        <v>0</v>
      </c>
      <c r="I2259" s="294">
        <f>'EVOX Top Level BOM'!J1663</f>
        <v>0</v>
      </c>
      <c r="J2259" s="294">
        <f>'EVOX Top Level BOM'!K1663</f>
        <v>0</v>
      </c>
    </row>
    <row r="2260" spans="2:10" x14ac:dyDescent="0.25">
      <c r="B2260" s="294">
        <f>'EVOX Top Level BOM'!B1664</f>
        <v>0</v>
      </c>
      <c r="C2260" s="296">
        <f>'EVOX Top Level BOM'!C1664</f>
        <v>0</v>
      </c>
      <c r="D2260" s="296">
        <f>'EVOX Top Level BOM'!D1664</f>
        <v>0</v>
      </c>
      <c r="E2260" s="296">
        <f>'EVOX Top Level BOM'!E1664</f>
        <v>0</v>
      </c>
      <c r="F2260" s="296">
        <f>'EVOX Top Level BOM'!F1664</f>
        <v>0</v>
      </c>
      <c r="G2260" s="296">
        <f>'EVOX Top Level BOM'!G1664</f>
        <v>0</v>
      </c>
      <c r="H2260" s="296">
        <f>'EVOX Top Level BOM'!H1664</f>
        <v>0</v>
      </c>
      <c r="I2260" s="294">
        <f>'EVOX Top Level BOM'!J1664</f>
        <v>0</v>
      </c>
      <c r="J2260" s="294">
        <f>'EVOX Top Level BOM'!K1664</f>
        <v>0</v>
      </c>
    </row>
    <row r="2261" spans="2:10" x14ac:dyDescent="0.25">
      <c r="B2261" s="294">
        <f>'EVOX Top Level BOM'!B1665</f>
        <v>0</v>
      </c>
      <c r="C2261" s="296">
        <f>'EVOX Top Level BOM'!C1665</f>
        <v>0</v>
      </c>
      <c r="D2261" s="296">
        <f>'EVOX Top Level BOM'!D1665</f>
        <v>0</v>
      </c>
      <c r="E2261" s="296">
        <f>'EVOX Top Level BOM'!E1665</f>
        <v>0</v>
      </c>
      <c r="F2261" s="296">
        <f>'EVOX Top Level BOM'!F1665</f>
        <v>0</v>
      </c>
      <c r="G2261" s="296">
        <f>'EVOX Top Level BOM'!G1665</f>
        <v>0</v>
      </c>
      <c r="H2261" s="296">
        <f>'EVOX Top Level BOM'!H1665</f>
        <v>0</v>
      </c>
      <c r="I2261" s="294">
        <f>'EVOX Top Level BOM'!J1665</f>
        <v>0</v>
      </c>
      <c r="J2261" s="294">
        <f>'EVOX Top Level BOM'!K1665</f>
        <v>0</v>
      </c>
    </row>
    <row r="2262" spans="2:10" x14ac:dyDescent="0.25">
      <c r="B2262" s="294">
        <f>'EVOX Top Level BOM'!B1666</f>
        <v>0</v>
      </c>
      <c r="C2262" s="296">
        <f>'EVOX Top Level BOM'!C1666</f>
        <v>0</v>
      </c>
      <c r="D2262" s="296">
        <f>'EVOX Top Level BOM'!D1666</f>
        <v>0</v>
      </c>
      <c r="E2262" s="296">
        <f>'EVOX Top Level BOM'!E1666</f>
        <v>0</v>
      </c>
      <c r="F2262" s="296">
        <f>'EVOX Top Level BOM'!F1666</f>
        <v>0</v>
      </c>
      <c r="G2262" s="296">
        <f>'EVOX Top Level BOM'!G1666</f>
        <v>0</v>
      </c>
      <c r="H2262" s="296">
        <f>'EVOX Top Level BOM'!H1666</f>
        <v>0</v>
      </c>
      <c r="I2262" s="294">
        <f>'EVOX Top Level BOM'!J1666</f>
        <v>0</v>
      </c>
      <c r="J2262" s="294">
        <f>'EVOX Top Level BOM'!K1666</f>
        <v>0</v>
      </c>
    </row>
    <row r="2263" spans="2:10" x14ac:dyDescent="0.25">
      <c r="B2263" s="294">
        <f>'EVOX Top Level BOM'!B1667</f>
        <v>0</v>
      </c>
      <c r="C2263" s="296">
        <f>'EVOX Top Level BOM'!C1667</f>
        <v>0</v>
      </c>
      <c r="D2263" s="296">
        <f>'EVOX Top Level BOM'!D1667</f>
        <v>0</v>
      </c>
      <c r="E2263" s="296">
        <f>'EVOX Top Level BOM'!E1667</f>
        <v>0</v>
      </c>
      <c r="F2263" s="296">
        <f>'EVOX Top Level BOM'!F1667</f>
        <v>0</v>
      </c>
      <c r="G2263" s="296">
        <f>'EVOX Top Level BOM'!G1667</f>
        <v>0</v>
      </c>
      <c r="H2263" s="296">
        <f>'EVOX Top Level BOM'!H1667</f>
        <v>0</v>
      </c>
      <c r="I2263" s="294">
        <f>'EVOX Top Level BOM'!J1667</f>
        <v>0</v>
      </c>
      <c r="J2263" s="294">
        <f>'EVOX Top Level BOM'!K1667</f>
        <v>0</v>
      </c>
    </row>
    <row r="2264" spans="2:10" x14ac:dyDescent="0.25">
      <c r="B2264" s="294">
        <f>'EVOX Top Level BOM'!B1668</f>
        <v>0</v>
      </c>
      <c r="C2264" s="296">
        <f>'EVOX Top Level BOM'!C1668</f>
        <v>0</v>
      </c>
      <c r="D2264" s="296">
        <f>'EVOX Top Level BOM'!D1668</f>
        <v>0</v>
      </c>
      <c r="E2264" s="296">
        <f>'EVOX Top Level BOM'!E1668</f>
        <v>0</v>
      </c>
      <c r="F2264" s="296">
        <f>'EVOX Top Level BOM'!F1668</f>
        <v>0</v>
      </c>
      <c r="G2264" s="296">
        <f>'EVOX Top Level BOM'!G1668</f>
        <v>0</v>
      </c>
      <c r="H2264" s="296">
        <f>'EVOX Top Level BOM'!H1668</f>
        <v>0</v>
      </c>
      <c r="I2264" s="294">
        <f>'EVOX Top Level BOM'!J1668</f>
        <v>0</v>
      </c>
      <c r="J2264" s="294">
        <f>'EVOX Top Level BOM'!K1668</f>
        <v>0</v>
      </c>
    </row>
    <row r="2265" spans="2:10" x14ac:dyDescent="0.25">
      <c r="B2265" s="294">
        <f>'EVOX Top Level BOM'!B1669</f>
        <v>0</v>
      </c>
      <c r="C2265" s="296">
        <f>'EVOX Top Level BOM'!C1669</f>
        <v>0</v>
      </c>
      <c r="D2265" s="296">
        <f>'EVOX Top Level BOM'!D1669</f>
        <v>0</v>
      </c>
      <c r="E2265" s="296">
        <f>'EVOX Top Level BOM'!E1669</f>
        <v>0</v>
      </c>
      <c r="F2265" s="296">
        <f>'EVOX Top Level BOM'!F1669</f>
        <v>0</v>
      </c>
      <c r="G2265" s="296">
        <f>'EVOX Top Level BOM'!G1669</f>
        <v>0</v>
      </c>
      <c r="H2265" s="296">
        <f>'EVOX Top Level BOM'!H1669</f>
        <v>0</v>
      </c>
      <c r="I2265" s="294">
        <f>'EVOX Top Level BOM'!J1669</f>
        <v>0</v>
      </c>
      <c r="J2265" s="294">
        <f>'EVOX Top Level BOM'!K1669</f>
        <v>0</v>
      </c>
    </row>
    <row r="2266" spans="2:10" x14ac:dyDescent="0.25">
      <c r="B2266" s="294">
        <f>'EVOX Top Level BOM'!B1670</f>
        <v>0</v>
      </c>
      <c r="C2266" s="296">
        <f>'EVOX Top Level BOM'!C1670</f>
        <v>0</v>
      </c>
      <c r="D2266" s="296">
        <f>'EVOX Top Level BOM'!D1670</f>
        <v>0</v>
      </c>
      <c r="E2266" s="296">
        <f>'EVOX Top Level BOM'!E1670</f>
        <v>0</v>
      </c>
      <c r="F2266" s="296">
        <f>'EVOX Top Level BOM'!F1670</f>
        <v>0</v>
      </c>
      <c r="G2266" s="296">
        <f>'EVOX Top Level BOM'!G1670</f>
        <v>0</v>
      </c>
      <c r="H2266" s="296">
        <f>'EVOX Top Level BOM'!H1670</f>
        <v>0</v>
      </c>
      <c r="I2266" s="294">
        <f>'EVOX Top Level BOM'!J1670</f>
        <v>0</v>
      </c>
      <c r="J2266" s="294">
        <f>'EVOX Top Level BOM'!K1670</f>
        <v>0</v>
      </c>
    </row>
    <row r="2267" spans="2:10" x14ac:dyDescent="0.25">
      <c r="B2267" s="294">
        <f>'EVOX Top Level BOM'!B1671</f>
        <v>0</v>
      </c>
      <c r="C2267" s="296">
        <f>'EVOX Top Level BOM'!C1671</f>
        <v>0</v>
      </c>
      <c r="D2267" s="296">
        <f>'EVOX Top Level BOM'!D1671</f>
        <v>0</v>
      </c>
      <c r="E2267" s="296">
        <f>'EVOX Top Level BOM'!E1671</f>
        <v>0</v>
      </c>
      <c r="F2267" s="296">
        <f>'EVOX Top Level BOM'!F1671</f>
        <v>0</v>
      </c>
      <c r="G2267" s="296">
        <f>'EVOX Top Level BOM'!G1671</f>
        <v>0</v>
      </c>
      <c r="H2267" s="296">
        <f>'EVOX Top Level BOM'!H1671</f>
        <v>0</v>
      </c>
      <c r="I2267" s="294">
        <f>'EVOX Top Level BOM'!J1671</f>
        <v>0</v>
      </c>
      <c r="J2267" s="294">
        <f>'EVOX Top Level BOM'!K1671</f>
        <v>0</v>
      </c>
    </row>
    <row r="2268" spans="2:10" x14ac:dyDescent="0.25">
      <c r="B2268" s="294">
        <f>'EVOX Top Level BOM'!B1672</f>
        <v>0</v>
      </c>
      <c r="C2268" s="296">
        <f>'EVOX Top Level BOM'!C1672</f>
        <v>0</v>
      </c>
      <c r="D2268" s="296">
        <f>'EVOX Top Level BOM'!D1672</f>
        <v>0</v>
      </c>
      <c r="E2268" s="296">
        <f>'EVOX Top Level BOM'!E1672</f>
        <v>0</v>
      </c>
      <c r="F2268" s="296">
        <f>'EVOX Top Level BOM'!F1672</f>
        <v>0</v>
      </c>
      <c r="G2268" s="296">
        <f>'EVOX Top Level BOM'!G1672</f>
        <v>0</v>
      </c>
      <c r="H2268" s="296">
        <f>'EVOX Top Level BOM'!H1672</f>
        <v>0</v>
      </c>
      <c r="I2268" s="294">
        <f>'EVOX Top Level BOM'!J1672</f>
        <v>0</v>
      </c>
      <c r="J2268" s="294">
        <f>'EVOX Top Level BOM'!K1672</f>
        <v>0</v>
      </c>
    </row>
    <row r="2269" spans="2:10" x14ac:dyDescent="0.25">
      <c r="B2269" s="294">
        <f>'EVOX Top Level BOM'!B1673</f>
        <v>0</v>
      </c>
      <c r="C2269" s="296">
        <f>'EVOX Top Level BOM'!C1673</f>
        <v>0</v>
      </c>
      <c r="D2269" s="296">
        <f>'EVOX Top Level BOM'!D1673</f>
        <v>0</v>
      </c>
      <c r="E2269" s="296">
        <f>'EVOX Top Level BOM'!E1673</f>
        <v>0</v>
      </c>
      <c r="F2269" s="296">
        <f>'EVOX Top Level BOM'!F1673</f>
        <v>0</v>
      </c>
      <c r="G2269" s="296">
        <f>'EVOX Top Level BOM'!G1673</f>
        <v>0</v>
      </c>
      <c r="H2269" s="296">
        <f>'EVOX Top Level BOM'!H1673</f>
        <v>0</v>
      </c>
      <c r="I2269" s="294">
        <f>'EVOX Top Level BOM'!J1673</f>
        <v>0</v>
      </c>
      <c r="J2269" s="294">
        <f>'EVOX Top Level BOM'!K1673</f>
        <v>0</v>
      </c>
    </row>
    <row r="2270" spans="2:10" x14ac:dyDescent="0.25">
      <c r="B2270" s="294">
        <f>'EVOX Top Level BOM'!B1674</f>
        <v>0</v>
      </c>
      <c r="C2270" s="296">
        <f>'EVOX Top Level BOM'!C1674</f>
        <v>0</v>
      </c>
      <c r="D2270" s="296">
        <f>'EVOX Top Level BOM'!D1674</f>
        <v>0</v>
      </c>
      <c r="E2270" s="296">
        <f>'EVOX Top Level BOM'!E1674</f>
        <v>0</v>
      </c>
      <c r="F2270" s="296">
        <f>'EVOX Top Level BOM'!F1674</f>
        <v>0</v>
      </c>
      <c r="G2270" s="296">
        <f>'EVOX Top Level BOM'!G1674</f>
        <v>0</v>
      </c>
      <c r="H2270" s="296">
        <f>'EVOX Top Level BOM'!H1674</f>
        <v>0</v>
      </c>
      <c r="I2270" s="294">
        <f>'EVOX Top Level BOM'!J1674</f>
        <v>0</v>
      </c>
      <c r="J2270" s="294">
        <f>'EVOX Top Level BOM'!K1674</f>
        <v>0</v>
      </c>
    </row>
    <row r="2271" spans="2:10" x14ac:dyDescent="0.25">
      <c r="B2271" s="294">
        <f>'EVOX Top Level BOM'!B1675</f>
        <v>0</v>
      </c>
      <c r="C2271" s="296">
        <f>'EVOX Top Level BOM'!C1675</f>
        <v>0</v>
      </c>
      <c r="D2271" s="296">
        <f>'EVOX Top Level BOM'!D1675</f>
        <v>0</v>
      </c>
      <c r="E2271" s="296">
        <f>'EVOX Top Level BOM'!E1675</f>
        <v>0</v>
      </c>
      <c r="F2271" s="296">
        <f>'EVOX Top Level BOM'!F1675</f>
        <v>0</v>
      </c>
      <c r="G2271" s="296">
        <f>'EVOX Top Level BOM'!G1675</f>
        <v>0</v>
      </c>
      <c r="H2271" s="296">
        <f>'EVOX Top Level BOM'!H1675</f>
        <v>0</v>
      </c>
      <c r="I2271" s="294">
        <f>'EVOX Top Level BOM'!J1675</f>
        <v>0</v>
      </c>
      <c r="J2271" s="294">
        <f>'EVOX Top Level BOM'!K1675</f>
        <v>0</v>
      </c>
    </row>
    <row r="2272" spans="2:10" x14ac:dyDescent="0.25">
      <c r="B2272" s="294">
        <f>'EVOX Top Level BOM'!B1676</f>
        <v>0</v>
      </c>
      <c r="C2272" s="296">
        <f>'EVOX Top Level BOM'!C1676</f>
        <v>0</v>
      </c>
      <c r="D2272" s="296">
        <f>'EVOX Top Level BOM'!D1676</f>
        <v>0</v>
      </c>
      <c r="E2272" s="296">
        <f>'EVOX Top Level BOM'!E1676</f>
        <v>0</v>
      </c>
      <c r="F2272" s="296">
        <f>'EVOX Top Level BOM'!F1676</f>
        <v>0</v>
      </c>
      <c r="G2272" s="296">
        <f>'EVOX Top Level BOM'!G1676</f>
        <v>0</v>
      </c>
      <c r="H2272" s="296">
        <f>'EVOX Top Level BOM'!H1676</f>
        <v>0</v>
      </c>
      <c r="I2272" s="294">
        <f>'EVOX Top Level BOM'!J1676</f>
        <v>0</v>
      </c>
      <c r="J2272" s="294">
        <f>'EVOX Top Level BOM'!K1676</f>
        <v>0</v>
      </c>
    </row>
    <row r="2273" spans="2:10" x14ac:dyDescent="0.25">
      <c r="B2273" s="294">
        <f>'EVOX Top Level BOM'!B1677</f>
        <v>0</v>
      </c>
      <c r="C2273" s="296">
        <f>'EVOX Top Level BOM'!C1677</f>
        <v>0</v>
      </c>
      <c r="D2273" s="296">
        <f>'EVOX Top Level BOM'!D1677</f>
        <v>0</v>
      </c>
      <c r="E2273" s="296">
        <f>'EVOX Top Level BOM'!E1677</f>
        <v>0</v>
      </c>
      <c r="F2273" s="296">
        <f>'EVOX Top Level BOM'!F1677</f>
        <v>0</v>
      </c>
      <c r="G2273" s="296">
        <f>'EVOX Top Level BOM'!G1677</f>
        <v>0</v>
      </c>
      <c r="H2273" s="296">
        <f>'EVOX Top Level BOM'!H1677</f>
        <v>0</v>
      </c>
      <c r="I2273" s="294">
        <f>'EVOX Top Level BOM'!J1677</f>
        <v>0</v>
      </c>
      <c r="J2273" s="294">
        <f>'EVOX Top Level BOM'!K1677</f>
        <v>0</v>
      </c>
    </row>
    <row r="2274" spans="2:10" x14ac:dyDescent="0.25">
      <c r="B2274" s="294">
        <f>'EVOX Top Level BOM'!B1678</f>
        <v>0</v>
      </c>
      <c r="C2274" s="296">
        <f>'EVOX Top Level BOM'!C1678</f>
        <v>0</v>
      </c>
      <c r="D2274" s="296">
        <f>'EVOX Top Level BOM'!D1678</f>
        <v>0</v>
      </c>
      <c r="E2274" s="296">
        <f>'EVOX Top Level BOM'!E1678</f>
        <v>0</v>
      </c>
      <c r="F2274" s="296">
        <f>'EVOX Top Level BOM'!F1678</f>
        <v>0</v>
      </c>
      <c r="G2274" s="296">
        <f>'EVOX Top Level BOM'!G1678</f>
        <v>0</v>
      </c>
      <c r="H2274" s="296">
        <f>'EVOX Top Level BOM'!H1678</f>
        <v>0</v>
      </c>
      <c r="I2274" s="294">
        <f>'EVOX Top Level BOM'!J1678</f>
        <v>0</v>
      </c>
      <c r="J2274" s="294">
        <f>'EVOX Top Level BOM'!K1678</f>
        <v>0</v>
      </c>
    </row>
    <row r="2275" spans="2:10" x14ac:dyDescent="0.25">
      <c r="B2275" s="294">
        <f>'EVOX Top Level BOM'!B1679</f>
        <v>0</v>
      </c>
      <c r="C2275" s="296">
        <f>'EVOX Top Level BOM'!C1679</f>
        <v>0</v>
      </c>
      <c r="D2275" s="296">
        <f>'EVOX Top Level BOM'!D1679</f>
        <v>0</v>
      </c>
      <c r="E2275" s="296">
        <f>'EVOX Top Level BOM'!E1679</f>
        <v>0</v>
      </c>
      <c r="F2275" s="296">
        <f>'EVOX Top Level BOM'!F1679</f>
        <v>0</v>
      </c>
      <c r="G2275" s="296">
        <f>'EVOX Top Level BOM'!G1679</f>
        <v>0</v>
      </c>
      <c r="H2275" s="296">
        <f>'EVOX Top Level BOM'!H1679</f>
        <v>0</v>
      </c>
      <c r="I2275" s="294">
        <f>'EVOX Top Level BOM'!J1679</f>
        <v>0</v>
      </c>
      <c r="J2275" s="294">
        <f>'EVOX Top Level BOM'!K1679</f>
        <v>0</v>
      </c>
    </row>
    <row r="2276" spans="2:10" x14ac:dyDescent="0.25">
      <c r="B2276" s="294">
        <f>'EVOX Top Level BOM'!B1680</f>
        <v>0</v>
      </c>
      <c r="C2276" s="296">
        <f>'EVOX Top Level BOM'!C1680</f>
        <v>0</v>
      </c>
      <c r="D2276" s="296">
        <f>'EVOX Top Level BOM'!D1680</f>
        <v>0</v>
      </c>
      <c r="E2276" s="296">
        <f>'EVOX Top Level BOM'!E1680</f>
        <v>0</v>
      </c>
      <c r="F2276" s="296">
        <f>'EVOX Top Level BOM'!F1680</f>
        <v>0</v>
      </c>
      <c r="G2276" s="296">
        <f>'EVOX Top Level BOM'!G1680</f>
        <v>0</v>
      </c>
      <c r="H2276" s="296">
        <f>'EVOX Top Level BOM'!H1680</f>
        <v>0</v>
      </c>
      <c r="I2276" s="294">
        <f>'EVOX Top Level BOM'!J1680</f>
        <v>0</v>
      </c>
      <c r="J2276" s="294">
        <f>'EVOX Top Level BOM'!K1680</f>
        <v>0</v>
      </c>
    </row>
    <row r="2277" spans="2:10" x14ac:dyDescent="0.25">
      <c r="B2277" s="294">
        <f>'EVOX Top Level BOM'!B1681</f>
        <v>0</v>
      </c>
      <c r="C2277" s="296">
        <f>'EVOX Top Level BOM'!C1681</f>
        <v>0</v>
      </c>
      <c r="D2277" s="296">
        <f>'EVOX Top Level BOM'!D1681</f>
        <v>0</v>
      </c>
      <c r="E2277" s="296">
        <f>'EVOX Top Level BOM'!E1681</f>
        <v>0</v>
      </c>
      <c r="F2277" s="296">
        <f>'EVOX Top Level BOM'!F1681</f>
        <v>0</v>
      </c>
      <c r="G2277" s="296">
        <f>'EVOX Top Level BOM'!G1681</f>
        <v>0</v>
      </c>
      <c r="H2277" s="296">
        <f>'EVOX Top Level BOM'!H1681</f>
        <v>0</v>
      </c>
      <c r="I2277" s="294">
        <f>'EVOX Top Level BOM'!J1681</f>
        <v>0</v>
      </c>
      <c r="J2277" s="294">
        <f>'EVOX Top Level BOM'!K1681</f>
        <v>0</v>
      </c>
    </row>
    <row r="2278" spans="2:10" x14ac:dyDescent="0.25">
      <c r="B2278" s="294">
        <f>'EVOX Top Level BOM'!B1682</f>
        <v>0</v>
      </c>
      <c r="C2278" s="296">
        <f>'EVOX Top Level BOM'!C1682</f>
        <v>0</v>
      </c>
      <c r="D2278" s="296">
        <f>'EVOX Top Level BOM'!D1682</f>
        <v>0</v>
      </c>
      <c r="E2278" s="296">
        <f>'EVOX Top Level BOM'!E1682</f>
        <v>0</v>
      </c>
      <c r="F2278" s="296">
        <f>'EVOX Top Level BOM'!F1682</f>
        <v>0</v>
      </c>
      <c r="G2278" s="296">
        <f>'EVOX Top Level BOM'!G1682</f>
        <v>0</v>
      </c>
      <c r="H2278" s="296">
        <f>'EVOX Top Level BOM'!H1682</f>
        <v>0</v>
      </c>
      <c r="I2278" s="294">
        <f>'EVOX Top Level BOM'!J1682</f>
        <v>0</v>
      </c>
      <c r="J2278" s="294">
        <f>'EVOX Top Level BOM'!K1682</f>
        <v>0</v>
      </c>
    </row>
    <row r="2279" spans="2:10" x14ac:dyDescent="0.25">
      <c r="B2279" s="294">
        <f>'EVOX Top Level BOM'!B1683</f>
        <v>0</v>
      </c>
      <c r="C2279" s="296">
        <f>'EVOX Top Level BOM'!C1683</f>
        <v>0</v>
      </c>
      <c r="D2279" s="296">
        <f>'EVOX Top Level BOM'!D1683</f>
        <v>0</v>
      </c>
      <c r="E2279" s="296">
        <f>'EVOX Top Level BOM'!E1683</f>
        <v>0</v>
      </c>
      <c r="F2279" s="296">
        <f>'EVOX Top Level BOM'!F1683</f>
        <v>0</v>
      </c>
      <c r="G2279" s="296">
        <f>'EVOX Top Level BOM'!G1683</f>
        <v>0</v>
      </c>
      <c r="H2279" s="296">
        <f>'EVOX Top Level BOM'!H1683</f>
        <v>0</v>
      </c>
      <c r="I2279" s="294">
        <f>'EVOX Top Level BOM'!J1683</f>
        <v>0</v>
      </c>
      <c r="J2279" s="294">
        <f>'EVOX Top Level BOM'!K1683</f>
        <v>0</v>
      </c>
    </row>
    <row r="2280" spans="2:10" x14ac:dyDescent="0.25">
      <c r="B2280" s="294">
        <f>'EVOX Top Level BOM'!B1684</f>
        <v>0</v>
      </c>
      <c r="C2280" s="296">
        <f>'EVOX Top Level BOM'!C1684</f>
        <v>0</v>
      </c>
      <c r="D2280" s="296">
        <f>'EVOX Top Level BOM'!D1684</f>
        <v>0</v>
      </c>
      <c r="E2280" s="296">
        <f>'EVOX Top Level BOM'!E1684</f>
        <v>0</v>
      </c>
      <c r="F2280" s="296">
        <f>'EVOX Top Level BOM'!F1684</f>
        <v>0</v>
      </c>
      <c r="G2280" s="296">
        <f>'EVOX Top Level BOM'!G1684</f>
        <v>0</v>
      </c>
      <c r="H2280" s="296">
        <f>'EVOX Top Level BOM'!H1684</f>
        <v>0</v>
      </c>
      <c r="I2280" s="294">
        <f>'EVOX Top Level BOM'!J1684</f>
        <v>0</v>
      </c>
      <c r="J2280" s="294">
        <f>'EVOX Top Level BOM'!K1684</f>
        <v>0</v>
      </c>
    </row>
    <row r="2281" spans="2:10" x14ac:dyDescent="0.25">
      <c r="B2281" s="294">
        <f>'EVOX Top Level BOM'!B1685</f>
        <v>0</v>
      </c>
      <c r="C2281" s="296">
        <f>'EVOX Top Level BOM'!C1685</f>
        <v>0</v>
      </c>
      <c r="D2281" s="296">
        <f>'EVOX Top Level BOM'!D1685</f>
        <v>0</v>
      </c>
      <c r="E2281" s="296">
        <f>'EVOX Top Level BOM'!E1685</f>
        <v>0</v>
      </c>
      <c r="F2281" s="296">
        <f>'EVOX Top Level BOM'!F1685</f>
        <v>0</v>
      </c>
      <c r="G2281" s="296">
        <f>'EVOX Top Level BOM'!G1685</f>
        <v>0</v>
      </c>
      <c r="H2281" s="296">
        <f>'EVOX Top Level BOM'!H1685</f>
        <v>0</v>
      </c>
      <c r="I2281" s="294">
        <f>'EVOX Top Level BOM'!J1685</f>
        <v>0</v>
      </c>
      <c r="J2281" s="294">
        <f>'EVOX Top Level BOM'!K1685</f>
        <v>0</v>
      </c>
    </row>
    <row r="2282" spans="2:10" x14ac:dyDescent="0.25">
      <c r="B2282" s="294">
        <f>'EVOX Top Level BOM'!B1686</f>
        <v>0</v>
      </c>
      <c r="C2282" s="296">
        <f>'EVOX Top Level BOM'!C1686</f>
        <v>0</v>
      </c>
      <c r="D2282" s="296">
        <f>'EVOX Top Level BOM'!D1686</f>
        <v>0</v>
      </c>
      <c r="E2282" s="296">
        <f>'EVOX Top Level BOM'!E1686</f>
        <v>0</v>
      </c>
      <c r="F2282" s="296">
        <f>'EVOX Top Level BOM'!F1686</f>
        <v>0</v>
      </c>
      <c r="G2282" s="296">
        <f>'EVOX Top Level BOM'!G1686</f>
        <v>0</v>
      </c>
      <c r="H2282" s="296">
        <f>'EVOX Top Level BOM'!H1686</f>
        <v>0</v>
      </c>
      <c r="I2282" s="294">
        <f>'EVOX Top Level BOM'!J1686</f>
        <v>0</v>
      </c>
      <c r="J2282" s="294">
        <f>'EVOX Top Level BOM'!K1686</f>
        <v>0</v>
      </c>
    </row>
    <row r="2283" spans="2:10" x14ac:dyDescent="0.25">
      <c r="B2283" s="294">
        <f>'EVOX Top Level BOM'!B1687</f>
        <v>0</v>
      </c>
      <c r="C2283" s="296">
        <f>'EVOX Top Level BOM'!C1687</f>
        <v>0</v>
      </c>
      <c r="D2283" s="296">
        <f>'EVOX Top Level BOM'!D1687</f>
        <v>0</v>
      </c>
      <c r="E2283" s="296">
        <f>'EVOX Top Level BOM'!E1687</f>
        <v>0</v>
      </c>
      <c r="F2283" s="296">
        <f>'EVOX Top Level BOM'!F1687</f>
        <v>0</v>
      </c>
      <c r="G2283" s="296">
        <f>'EVOX Top Level BOM'!G1687</f>
        <v>0</v>
      </c>
      <c r="H2283" s="296">
        <f>'EVOX Top Level BOM'!H1687</f>
        <v>0</v>
      </c>
      <c r="I2283" s="294">
        <f>'EVOX Top Level BOM'!J1687</f>
        <v>0</v>
      </c>
      <c r="J2283" s="294">
        <f>'EVOX Top Level BOM'!K1687</f>
        <v>0</v>
      </c>
    </row>
    <row r="2284" spans="2:10" x14ac:dyDescent="0.25">
      <c r="B2284" s="294">
        <f>'EVOX Top Level BOM'!B1688</f>
        <v>0</v>
      </c>
      <c r="C2284" s="296">
        <f>'EVOX Top Level BOM'!C1688</f>
        <v>0</v>
      </c>
      <c r="D2284" s="296">
        <f>'EVOX Top Level BOM'!D1688</f>
        <v>0</v>
      </c>
      <c r="E2284" s="296">
        <f>'EVOX Top Level BOM'!E1688</f>
        <v>0</v>
      </c>
      <c r="F2284" s="296">
        <f>'EVOX Top Level BOM'!F1688</f>
        <v>0</v>
      </c>
      <c r="G2284" s="296">
        <f>'EVOX Top Level BOM'!G1688</f>
        <v>0</v>
      </c>
      <c r="H2284" s="296">
        <f>'EVOX Top Level BOM'!H1688</f>
        <v>0</v>
      </c>
      <c r="I2284" s="294">
        <f>'EVOX Top Level BOM'!J1688</f>
        <v>0</v>
      </c>
      <c r="J2284" s="294">
        <f>'EVOX Top Level BOM'!K1688</f>
        <v>0</v>
      </c>
    </row>
    <row r="2285" spans="2:10" x14ac:dyDescent="0.25">
      <c r="B2285" s="294">
        <f>'EVOX Top Level BOM'!B1689</f>
        <v>0</v>
      </c>
      <c r="C2285" s="296">
        <f>'EVOX Top Level BOM'!C1689</f>
        <v>0</v>
      </c>
      <c r="D2285" s="296">
        <f>'EVOX Top Level BOM'!D1689</f>
        <v>0</v>
      </c>
      <c r="E2285" s="296">
        <f>'EVOX Top Level BOM'!E1689</f>
        <v>0</v>
      </c>
      <c r="F2285" s="296">
        <f>'EVOX Top Level BOM'!F1689</f>
        <v>0</v>
      </c>
      <c r="G2285" s="296">
        <f>'EVOX Top Level BOM'!G1689</f>
        <v>0</v>
      </c>
      <c r="H2285" s="296">
        <f>'EVOX Top Level BOM'!H1689</f>
        <v>0</v>
      </c>
      <c r="I2285" s="294">
        <f>'EVOX Top Level BOM'!J1689</f>
        <v>0</v>
      </c>
      <c r="J2285" s="294">
        <f>'EVOX Top Level BOM'!K1689</f>
        <v>0</v>
      </c>
    </row>
    <row r="2286" spans="2:10" x14ac:dyDescent="0.25">
      <c r="B2286" s="294">
        <f>'EVOX Top Level BOM'!B1690</f>
        <v>0</v>
      </c>
      <c r="C2286" s="296">
        <f>'EVOX Top Level BOM'!C1690</f>
        <v>0</v>
      </c>
      <c r="D2286" s="296">
        <f>'EVOX Top Level BOM'!D1690</f>
        <v>0</v>
      </c>
      <c r="E2286" s="296">
        <f>'EVOX Top Level BOM'!E1690</f>
        <v>0</v>
      </c>
      <c r="F2286" s="296">
        <f>'EVOX Top Level BOM'!F1690</f>
        <v>0</v>
      </c>
      <c r="G2286" s="296">
        <f>'EVOX Top Level BOM'!G1690</f>
        <v>0</v>
      </c>
      <c r="H2286" s="296">
        <f>'EVOX Top Level BOM'!H1690</f>
        <v>0</v>
      </c>
      <c r="I2286" s="294">
        <f>'EVOX Top Level BOM'!J1690</f>
        <v>0</v>
      </c>
      <c r="J2286" s="294">
        <f>'EVOX Top Level BOM'!K1690</f>
        <v>0</v>
      </c>
    </row>
    <row r="2287" spans="2:10" x14ac:dyDescent="0.25">
      <c r="B2287" s="294">
        <f>'EVOX Top Level BOM'!B1691</f>
        <v>0</v>
      </c>
      <c r="C2287" s="296">
        <f>'EVOX Top Level BOM'!C1691</f>
        <v>0</v>
      </c>
      <c r="D2287" s="296">
        <f>'EVOX Top Level BOM'!D1691</f>
        <v>0</v>
      </c>
      <c r="E2287" s="296">
        <f>'EVOX Top Level BOM'!E1691</f>
        <v>0</v>
      </c>
      <c r="F2287" s="296">
        <f>'EVOX Top Level BOM'!F1691</f>
        <v>0</v>
      </c>
      <c r="G2287" s="296">
        <f>'EVOX Top Level BOM'!G1691</f>
        <v>0</v>
      </c>
      <c r="H2287" s="296">
        <f>'EVOX Top Level BOM'!H1691</f>
        <v>0</v>
      </c>
      <c r="I2287" s="294">
        <f>'EVOX Top Level BOM'!J1691</f>
        <v>0</v>
      </c>
      <c r="J2287" s="294">
        <f>'EVOX Top Level BOM'!K1691</f>
        <v>0</v>
      </c>
    </row>
    <row r="2288" spans="2:10" x14ac:dyDescent="0.25">
      <c r="B2288" s="294">
        <f>'EVOX Top Level BOM'!B1692</f>
        <v>0</v>
      </c>
      <c r="C2288" s="296">
        <f>'EVOX Top Level BOM'!C1692</f>
        <v>0</v>
      </c>
      <c r="D2288" s="296">
        <f>'EVOX Top Level BOM'!D1692</f>
        <v>0</v>
      </c>
      <c r="E2288" s="296">
        <f>'EVOX Top Level BOM'!E1692</f>
        <v>0</v>
      </c>
      <c r="F2288" s="296">
        <f>'EVOX Top Level BOM'!F1692</f>
        <v>0</v>
      </c>
      <c r="G2288" s="296">
        <f>'EVOX Top Level BOM'!G1692</f>
        <v>0</v>
      </c>
      <c r="H2288" s="296">
        <f>'EVOX Top Level BOM'!H1692</f>
        <v>0</v>
      </c>
      <c r="I2288" s="294">
        <f>'EVOX Top Level BOM'!J1692</f>
        <v>0</v>
      </c>
      <c r="J2288" s="294">
        <f>'EVOX Top Level BOM'!K1692</f>
        <v>0</v>
      </c>
    </row>
    <row r="2289" spans="2:10" x14ac:dyDescent="0.25">
      <c r="B2289" s="294">
        <f>'EVOX Top Level BOM'!B1693</f>
        <v>0</v>
      </c>
      <c r="C2289" s="296">
        <f>'EVOX Top Level BOM'!C1693</f>
        <v>0</v>
      </c>
      <c r="D2289" s="296">
        <f>'EVOX Top Level BOM'!D1693</f>
        <v>0</v>
      </c>
      <c r="E2289" s="296">
        <f>'EVOX Top Level BOM'!E1693</f>
        <v>0</v>
      </c>
      <c r="F2289" s="296">
        <f>'EVOX Top Level BOM'!F1693</f>
        <v>0</v>
      </c>
      <c r="G2289" s="296">
        <f>'EVOX Top Level BOM'!G1693</f>
        <v>0</v>
      </c>
      <c r="H2289" s="296">
        <f>'EVOX Top Level BOM'!H1693</f>
        <v>0</v>
      </c>
      <c r="I2289" s="294">
        <f>'EVOX Top Level BOM'!J1693</f>
        <v>0</v>
      </c>
      <c r="J2289" s="294">
        <f>'EVOX Top Level BOM'!K1693</f>
        <v>0</v>
      </c>
    </row>
    <row r="2290" spans="2:10" x14ac:dyDescent="0.25">
      <c r="B2290" s="294">
        <f>'EVOX Top Level BOM'!B1694</f>
        <v>0</v>
      </c>
      <c r="C2290" s="296">
        <f>'EVOX Top Level BOM'!C1694</f>
        <v>0</v>
      </c>
      <c r="D2290" s="296">
        <f>'EVOX Top Level BOM'!D1694</f>
        <v>0</v>
      </c>
      <c r="E2290" s="296">
        <f>'EVOX Top Level BOM'!E1694</f>
        <v>0</v>
      </c>
      <c r="F2290" s="296">
        <f>'EVOX Top Level BOM'!F1694</f>
        <v>0</v>
      </c>
      <c r="G2290" s="296">
        <f>'EVOX Top Level BOM'!G1694</f>
        <v>0</v>
      </c>
      <c r="H2290" s="296">
        <f>'EVOX Top Level BOM'!H1694</f>
        <v>0</v>
      </c>
      <c r="I2290" s="294">
        <f>'EVOX Top Level BOM'!J1694</f>
        <v>0</v>
      </c>
      <c r="J2290" s="294">
        <f>'EVOX Top Level BOM'!K1694</f>
        <v>0</v>
      </c>
    </row>
    <row r="2291" spans="2:10" x14ac:dyDescent="0.25">
      <c r="B2291" s="294">
        <f>'EVOX Top Level BOM'!B1695</f>
        <v>0</v>
      </c>
      <c r="C2291" s="296">
        <f>'EVOX Top Level BOM'!C1695</f>
        <v>0</v>
      </c>
      <c r="D2291" s="296">
        <f>'EVOX Top Level BOM'!D1695</f>
        <v>0</v>
      </c>
      <c r="E2291" s="296">
        <f>'EVOX Top Level BOM'!E1695</f>
        <v>0</v>
      </c>
      <c r="F2291" s="296">
        <f>'EVOX Top Level BOM'!F1695</f>
        <v>0</v>
      </c>
      <c r="G2291" s="296">
        <f>'EVOX Top Level BOM'!G1695</f>
        <v>0</v>
      </c>
      <c r="H2291" s="296">
        <f>'EVOX Top Level BOM'!H1695</f>
        <v>0</v>
      </c>
      <c r="I2291" s="294">
        <f>'EVOX Top Level BOM'!J1695</f>
        <v>0</v>
      </c>
      <c r="J2291" s="294">
        <f>'EVOX Top Level BOM'!K1695</f>
        <v>0</v>
      </c>
    </row>
    <row r="2292" spans="2:10" x14ac:dyDescent="0.25">
      <c r="B2292" s="294">
        <f>'EVOX Top Level BOM'!B1696</f>
        <v>0</v>
      </c>
      <c r="C2292" s="296">
        <f>'EVOX Top Level BOM'!C1696</f>
        <v>0</v>
      </c>
      <c r="D2292" s="296">
        <f>'EVOX Top Level BOM'!D1696</f>
        <v>0</v>
      </c>
      <c r="E2292" s="296">
        <f>'EVOX Top Level BOM'!E1696</f>
        <v>0</v>
      </c>
      <c r="F2292" s="296">
        <f>'EVOX Top Level BOM'!F1696</f>
        <v>0</v>
      </c>
      <c r="G2292" s="296">
        <f>'EVOX Top Level BOM'!G1696</f>
        <v>0</v>
      </c>
      <c r="H2292" s="296">
        <f>'EVOX Top Level BOM'!H1696</f>
        <v>0</v>
      </c>
      <c r="I2292" s="294">
        <f>'EVOX Top Level BOM'!J1696</f>
        <v>0</v>
      </c>
      <c r="J2292" s="294">
        <f>'EVOX Top Level BOM'!K1696</f>
        <v>0</v>
      </c>
    </row>
    <row r="2293" spans="2:10" x14ac:dyDescent="0.25">
      <c r="B2293" s="294">
        <f>'EVOX Top Level BOM'!B1697</f>
        <v>0</v>
      </c>
      <c r="C2293" s="296">
        <f>'EVOX Top Level BOM'!C1697</f>
        <v>0</v>
      </c>
      <c r="D2293" s="296">
        <f>'EVOX Top Level BOM'!D1697</f>
        <v>0</v>
      </c>
      <c r="E2293" s="296">
        <f>'EVOX Top Level BOM'!E1697</f>
        <v>0</v>
      </c>
      <c r="F2293" s="296">
        <f>'EVOX Top Level BOM'!F1697</f>
        <v>0</v>
      </c>
      <c r="G2293" s="296">
        <f>'EVOX Top Level BOM'!G1697</f>
        <v>0</v>
      </c>
      <c r="H2293" s="296">
        <f>'EVOX Top Level BOM'!H1697</f>
        <v>0</v>
      </c>
      <c r="I2293" s="294">
        <f>'EVOX Top Level BOM'!J1697</f>
        <v>0</v>
      </c>
      <c r="J2293" s="294">
        <f>'EVOX Top Level BOM'!K1697</f>
        <v>0</v>
      </c>
    </row>
    <row r="2294" spans="2:10" x14ac:dyDescent="0.25">
      <c r="B2294" s="294">
        <f>'EVOX Top Level BOM'!B1698</f>
        <v>0</v>
      </c>
      <c r="C2294" s="296">
        <f>'EVOX Top Level BOM'!C1698</f>
        <v>0</v>
      </c>
      <c r="D2294" s="296">
        <f>'EVOX Top Level BOM'!D1698</f>
        <v>0</v>
      </c>
      <c r="E2294" s="296">
        <f>'EVOX Top Level BOM'!E1698</f>
        <v>0</v>
      </c>
      <c r="F2294" s="296">
        <f>'EVOX Top Level BOM'!F1698</f>
        <v>0</v>
      </c>
      <c r="G2294" s="296">
        <f>'EVOX Top Level BOM'!G1698</f>
        <v>0</v>
      </c>
      <c r="H2294" s="296">
        <f>'EVOX Top Level BOM'!H1698</f>
        <v>0</v>
      </c>
      <c r="I2294" s="294">
        <f>'EVOX Top Level BOM'!J1698</f>
        <v>0</v>
      </c>
      <c r="J2294" s="294">
        <f>'EVOX Top Level BOM'!K1698</f>
        <v>0</v>
      </c>
    </row>
    <row r="2295" spans="2:10" x14ac:dyDescent="0.25">
      <c r="B2295" s="294">
        <f>'EVOX Top Level BOM'!B1699</f>
        <v>0</v>
      </c>
      <c r="C2295" s="296">
        <f>'EVOX Top Level BOM'!C1699</f>
        <v>0</v>
      </c>
      <c r="D2295" s="296">
        <f>'EVOX Top Level BOM'!D1699</f>
        <v>0</v>
      </c>
      <c r="E2295" s="296">
        <f>'EVOX Top Level BOM'!E1699</f>
        <v>0</v>
      </c>
      <c r="F2295" s="296">
        <f>'EVOX Top Level BOM'!F1699</f>
        <v>0</v>
      </c>
      <c r="G2295" s="296">
        <f>'EVOX Top Level BOM'!G1699</f>
        <v>0</v>
      </c>
      <c r="H2295" s="296">
        <f>'EVOX Top Level BOM'!H1699</f>
        <v>0</v>
      </c>
      <c r="I2295" s="294">
        <f>'EVOX Top Level BOM'!J1699</f>
        <v>0</v>
      </c>
      <c r="J2295" s="294">
        <f>'EVOX Top Level BOM'!K1699</f>
        <v>0</v>
      </c>
    </row>
    <row r="2296" spans="2:10" x14ac:dyDescent="0.25">
      <c r="B2296" s="294">
        <f>'EVOX Top Level BOM'!B1700</f>
        <v>0</v>
      </c>
      <c r="C2296" s="296">
        <f>'EVOX Top Level BOM'!C1700</f>
        <v>0</v>
      </c>
      <c r="D2296" s="296">
        <f>'EVOX Top Level BOM'!D1700</f>
        <v>0</v>
      </c>
      <c r="E2296" s="296">
        <f>'EVOX Top Level BOM'!E1700</f>
        <v>0</v>
      </c>
      <c r="F2296" s="296">
        <f>'EVOX Top Level BOM'!F1700</f>
        <v>0</v>
      </c>
      <c r="G2296" s="296">
        <f>'EVOX Top Level BOM'!G1700</f>
        <v>0</v>
      </c>
      <c r="H2296" s="296">
        <f>'EVOX Top Level BOM'!H1700</f>
        <v>0</v>
      </c>
      <c r="I2296" s="294">
        <f>'EVOX Top Level BOM'!J1700</f>
        <v>0</v>
      </c>
      <c r="J2296" s="294">
        <f>'EVOX Top Level BOM'!K1700</f>
        <v>0</v>
      </c>
    </row>
    <row r="2297" spans="2:10" x14ac:dyDescent="0.25">
      <c r="B2297" s="294">
        <f>'EVOX Top Level BOM'!B1701</f>
        <v>0</v>
      </c>
      <c r="C2297" s="296">
        <f>'EVOX Top Level BOM'!C1701</f>
        <v>0</v>
      </c>
      <c r="D2297" s="296">
        <f>'EVOX Top Level BOM'!D1701</f>
        <v>0</v>
      </c>
      <c r="E2297" s="296">
        <f>'EVOX Top Level BOM'!E1701</f>
        <v>0</v>
      </c>
      <c r="F2297" s="296">
        <f>'EVOX Top Level BOM'!F1701</f>
        <v>0</v>
      </c>
      <c r="G2297" s="296">
        <f>'EVOX Top Level BOM'!G1701</f>
        <v>0</v>
      </c>
      <c r="H2297" s="296">
        <f>'EVOX Top Level BOM'!H1701</f>
        <v>0</v>
      </c>
      <c r="I2297" s="294">
        <f>'EVOX Top Level BOM'!J1701</f>
        <v>0</v>
      </c>
      <c r="J2297" s="294">
        <f>'EVOX Top Level BOM'!K1701</f>
        <v>0</v>
      </c>
    </row>
    <row r="2298" spans="2:10" x14ac:dyDescent="0.25">
      <c r="B2298" s="294">
        <f>'EVOX Top Level BOM'!B1702</f>
        <v>0</v>
      </c>
      <c r="C2298" s="296">
        <f>'EVOX Top Level BOM'!C1702</f>
        <v>0</v>
      </c>
      <c r="D2298" s="296">
        <f>'EVOX Top Level BOM'!D1702</f>
        <v>0</v>
      </c>
      <c r="E2298" s="296">
        <f>'EVOX Top Level BOM'!E1702</f>
        <v>0</v>
      </c>
      <c r="F2298" s="296">
        <f>'EVOX Top Level BOM'!F1702</f>
        <v>0</v>
      </c>
      <c r="G2298" s="296">
        <f>'EVOX Top Level BOM'!G1702</f>
        <v>0</v>
      </c>
      <c r="H2298" s="296">
        <f>'EVOX Top Level BOM'!H1702</f>
        <v>0</v>
      </c>
      <c r="I2298" s="294">
        <f>'EVOX Top Level BOM'!J1702</f>
        <v>0</v>
      </c>
      <c r="J2298" s="294">
        <f>'EVOX Top Level BOM'!K1702</f>
        <v>0</v>
      </c>
    </row>
    <row r="2299" spans="2:10" x14ac:dyDescent="0.25">
      <c r="B2299" s="294">
        <f>'EVOX Top Level BOM'!B1703</f>
        <v>0</v>
      </c>
      <c r="C2299" s="296">
        <f>'EVOX Top Level BOM'!C1703</f>
        <v>0</v>
      </c>
      <c r="D2299" s="296">
        <f>'EVOX Top Level BOM'!D1703</f>
        <v>0</v>
      </c>
      <c r="E2299" s="296">
        <f>'EVOX Top Level BOM'!E1703</f>
        <v>0</v>
      </c>
      <c r="F2299" s="296">
        <f>'EVOX Top Level BOM'!F1703</f>
        <v>0</v>
      </c>
      <c r="G2299" s="296">
        <f>'EVOX Top Level BOM'!G1703</f>
        <v>0</v>
      </c>
      <c r="H2299" s="296">
        <f>'EVOX Top Level BOM'!H1703</f>
        <v>0</v>
      </c>
      <c r="I2299" s="294">
        <f>'EVOX Top Level BOM'!J1703</f>
        <v>0</v>
      </c>
      <c r="J2299" s="294">
        <f>'EVOX Top Level BOM'!K1703</f>
        <v>0</v>
      </c>
    </row>
    <row r="2300" spans="2:10" x14ac:dyDescent="0.25">
      <c r="B2300" s="294">
        <f>'EVOX Top Level BOM'!B1704</f>
        <v>0</v>
      </c>
      <c r="C2300" s="296">
        <f>'EVOX Top Level BOM'!C1704</f>
        <v>0</v>
      </c>
      <c r="D2300" s="296">
        <f>'EVOX Top Level BOM'!D1704</f>
        <v>0</v>
      </c>
      <c r="E2300" s="296">
        <f>'EVOX Top Level BOM'!E1704</f>
        <v>0</v>
      </c>
      <c r="F2300" s="296">
        <f>'EVOX Top Level BOM'!F1704</f>
        <v>0</v>
      </c>
      <c r="G2300" s="296">
        <f>'EVOX Top Level BOM'!G1704</f>
        <v>0</v>
      </c>
      <c r="H2300" s="296">
        <f>'EVOX Top Level BOM'!H1704</f>
        <v>0</v>
      </c>
      <c r="I2300" s="294">
        <f>'EVOX Top Level BOM'!J1704</f>
        <v>0</v>
      </c>
      <c r="J2300" s="294">
        <f>'EVOX Top Level BOM'!K1704</f>
        <v>0</v>
      </c>
    </row>
    <row r="2301" spans="2:10" x14ac:dyDescent="0.25">
      <c r="B2301" s="294">
        <f>'EVOX Top Level BOM'!B1705</f>
        <v>0</v>
      </c>
      <c r="C2301" s="296">
        <f>'EVOX Top Level BOM'!C1705</f>
        <v>0</v>
      </c>
      <c r="D2301" s="296">
        <f>'EVOX Top Level BOM'!D1705</f>
        <v>0</v>
      </c>
      <c r="E2301" s="296">
        <f>'EVOX Top Level BOM'!E1705</f>
        <v>0</v>
      </c>
      <c r="F2301" s="296">
        <f>'EVOX Top Level BOM'!F1705</f>
        <v>0</v>
      </c>
      <c r="G2301" s="296">
        <f>'EVOX Top Level BOM'!G1705</f>
        <v>0</v>
      </c>
      <c r="H2301" s="296">
        <f>'EVOX Top Level BOM'!H1705</f>
        <v>0</v>
      </c>
      <c r="I2301" s="294">
        <f>'EVOX Top Level BOM'!J1705</f>
        <v>0</v>
      </c>
      <c r="J2301" s="294">
        <f>'EVOX Top Level BOM'!K1705</f>
        <v>0</v>
      </c>
    </row>
    <row r="2302" spans="2:10" x14ac:dyDescent="0.25">
      <c r="B2302" s="294">
        <f>'EVOX Top Level BOM'!B1706</f>
        <v>0</v>
      </c>
      <c r="C2302" s="296">
        <f>'EVOX Top Level BOM'!C1706</f>
        <v>0</v>
      </c>
      <c r="D2302" s="296">
        <f>'EVOX Top Level BOM'!D1706</f>
        <v>0</v>
      </c>
      <c r="E2302" s="296">
        <f>'EVOX Top Level BOM'!E1706</f>
        <v>0</v>
      </c>
      <c r="F2302" s="296">
        <f>'EVOX Top Level BOM'!F1706</f>
        <v>0</v>
      </c>
      <c r="G2302" s="296">
        <f>'EVOX Top Level BOM'!G1706</f>
        <v>0</v>
      </c>
      <c r="H2302" s="296">
        <f>'EVOX Top Level BOM'!H1706</f>
        <v>0</v>
      </c>
      <c r="I2302" s="294">
        <f>'EVOX Top Level BOM'!J1706</f>
        <v>0</v>
      </c>
      <c r="J2302" s="294">
        <f>'EVOX Top Level BOM'!K1706</f>
        <v>0</v>
      </c>
    </row>
    <row r="2303" spans="2:10" x14ac:dyDescent="0.25">
      <c r="B2303" s="294">
        <f>'EVOX Top Level BOM'!B1707</f>
        <v>0</v>
      </c>
      <c r="C2303" s="296">
        <f>'EVOX Top Level BOM'!C1707</f>
        <v>0</v>
      </c>
      <c r="D2303" s="296">
        <f>'EVOX Top Level BOM'!D1707</f>
        <v>0</v>
      </c>
      <c r="E2303" s="296">
        <f>'EVOX Top Level BOM'!E1707</f>
        <v>0</v>
      </c>
      <c r="F2303" s="296">
        <f>'EVOX Top Level BOM'!F1707</f>
        <v>0</v>
      </c>
      <c r="G2303" s="296">
        <f>'EVOX Top Level BOM'!G1707</f>
        <v>0</v>
      </c>
      <c r="H2303" s="296">
        <f>'EVOX Top Level BOM'!H1707</f>
        <v>0</v>
      </c>
      <c r="I2303" s="294">
        <f>'EVOX Top Level BOM'!J1707</f>
        <v>0</v>
      </c>
      <c r="J2303" s="294">
        <f>'EVOX Top Level BOM'!K1707</f>
        <v>0</v>
      </c>
    </row>
    <row r="2304" spans="2:10" x14ac:dyDescent="0.25">
      <c r="B2304" s="294">
        <f>'EVOX Top Level BOM'!B1708</f>
        <v>0</v>
      </c>
      <c r="C2304" s="296">
        <f>'EVOX Top Level BOM'!C1708</f>
        <v>0</v>
      </c>
      <c r="D2304" s="296">
        <f>'EVOX Top Level BOM'!D1708</f>
        <v>0</v>
      </c>
      <c r="E2304" s="296">
        <f>'EVOX Top Level BOM'!E1708</f>
        <v>0</v>
      </c>
      <c r="F2304" s="296">
        <f>'EVOX Top Level BOM'!F1708</f>
        <v>0</v>
      </c>
      <c r="G2304" s="296">
        <f>'EVOX Top Level BOM'!G1708</f>
        <v>0</v>
      </c>
      <c r="H2304" s="296">
        <f>'EVOX Top Level BOM'!H1708</f>
        <v>0</v>
      </c>
      <c r="I2304" s="294">
        <f>'EVOX Top Level BOM'!J1708</f>
        <v>0</v>
      </c>
      <c r="J2304" s="294">
        <f>'EVOX Top Level BOM'!K1708</f>
        <v>0</v>
      </c>
    </row>
    <row r="2305" spans="2:10" x14ac:dyDescent="0.25">
      <c r="B2305" s="294">
        <f>'EVOX Top Level BOM'!B1709</f>
        <v>0</v>
      </c>
      <c r="C2305" s="296">
        <f>'EVOX Top Level BOM'!C1709</f>
        <v>0</v>
      </c>
      <c r="D2305" s="296">
        <f>'EVOX Top Level BOM'!D1709</f>
        <v>0</v>
      </c>
      <c r="E2305" s="296">
        <f>'EVOX Top Level BOM'!E1709</f>
        <v>0</v>
      </c>
      <c r="F2305" s="296">
        <f>'EVOX Top Level BOM'!F1709</f>
        <v>0</v>
      </c>
      <c r="G2305" s="296">
        <f>'EVOX Top Level BOM'!G1709</f>
        <v>0</v>
      </c>
      <c r="H2305" s="296">
        <f>'EVOX Top Level BOM'!H1709</f>
        <v>0</v>
      </c>
      <c r="I2305" s="294">
        <f>'EVOX Top Level BOM'!J1709</f>
        <v>0</v>
      </c>
      <c r="J2305" s="294">
        <f>'EVOX Top Level BOM'!K1709</f>
        <v>0</v>
      </c>
    </row>
    <row r="2306" spans="2:10" x14ac:dyDescent="0.25">
      <c r="B2306" s="294">
        <f>'EVOX Top Level BOM'!B1710</f>
        <v>0</v>
      </c>
      <c r="C2306" s="296">
        <f>'EVOX Top Level BOM'!C1710</f>
        <v>0</v>
      </c>
      <c r="D2306" s="296">
        <f>'EVOX Top Level BOM'!D1710</f>
        <v>0</v>
      </c>
      <c r="E2306" s="296">
        <f>'EVOX Top Level BOM'!E1710</f>
        <v>0</v>
      </c>
      <c r="F2306" s="296">
        <f>'EVOX Top Level BOM'!F1710</f>
        <v>0</v>
      </c>
      <c r="G2306" s="296">
        <f>'EVOX Top Level BOM'!G1710</f>
        <v>0</v>
      </c>
      <c r="H2306" s="296">
        <f>'EVOX Top Level BOM'!H1710</f>
        <v>0</v>
      </c>
      <c r="I2306" s="294">
        <f>'EVOX Top Level BOM'!J1710</f>
        <v>0</v>
      </c>
      <c r="J2306" s="294">
        <f>'EVOX Top Level BOM'!K1710</f>
        <v>0</v>
      </c>
    </row>
    <row r="2307" spans="2:10" x14ac:dyDescent="0.25">
      <c r="B2307" s="294">
        <f>'EVOX Top Level BOM'!B1711</f>
        <v>0</v>
      </c>
      <c r="C2307" s="296">
        <f>'EVOX Top Level BOM'!C1711</f>
        <v>0</v>
      </c>
      <c r="D2307" s="296">
        <f>'EVOX Top Level BOM'!D1711</f>
        <v>0</v>
      </c>
      <c r="E2307" s="296">
        <f>'EVOX Top Level BOM'!E1711</f>
        <v>0</v>
      </c>
      <c r="F2307" s="296">
        <f>'EVOX Top Level BOM'!F1711</f>
        <v>0</v>
      </c>
      <c r="G2307" s="296">
        <f>'EVOX Top Level BOM'!G1711</f>
        <v>0</v>
      </c>
      <c r="H2307" s="296">
        <f>'EVOX Top Level BOM'!H1711</f>
        <v>0</v>
      </c>
      <c r="I2307" s="294">
        <f>'EVOX Top Level BOM'!J1711</f>
        <v>0</v>
      </c>
      <c r="J2307" s="294">
        <f>'EVOX Top Level BOM'!K1711</f>
        <v>0</v>
      </c>
    </row>
    <row r="2308" spans="2:10" x14ac:dyDescent="0.25">
      <c r="B2308" s="294">
        <f>'EVOX Top Level BOM'!B1712</f>
        <v>0</v>
      </c>
      <c r="C2308" s="296">
        <f>'EVOX Top Level BOM'!C1712</f>
        <v>0</v>
      </c>
      <c r="D2308" s="296">
        <f>'EVOX Top Level BOM'!D1712</f>
        <v>0</v>
      </c>
      <c r="E2308" s="296">
        <f>'EVOX Top Level BOM'!E1712</f>
        <v>0</v>
      </c>
      <c r="F2308" s="296">
        <f>'EVOX Top Level BOM'!F1712</f>
        <v>0</v>
      </c>
      <c r="G2308" s="296">
        <f>'EVOX Top Level BOM'!G1712</f>
        <v>0</v>
      </c>
      <c r="H2308" s="296">
        <f>'EVOX Top Level BOM'!H1712</f>
        <v>0</v>
      </c>
      <c r="I2308" s="294">
        <f>'EVOX Top Level BOM'!J1712</f>
        <v>0</v>
      </c>
      <c r="J2308" s="294">
        <f>'EVOX Top Level BOM'!K1712</f>
        <v>0</v>
      </c>
    </row>
    <row r="2309" spans="2:10" x14ac:dyDescent="0.25">
      <c r="B2309" s="294">
        <f>'EVOX Top Level BOM'!B1713</f>
        <v>0</v>
      </c>
      <c r="C2309" s="296">
        <f>'EVOX Top Level BOM'!C1713</f>
        <v>0</v>
      </c>
      <c r="D2309" s="296">
        <f>'EVOX Top Level BOM'!D1713</f>
        <v>0</v>
      </c>
      <c r="E2309" s="296">
        <f>'EVOX Top Level BOM'!E1713</f>
        <v>0</v>
      </c>
      <c r="F2309" s="296">
        <f>'EVOX Top Level BOM'!F1713</f>
        <v>0</v>
      </c>
      <c r="G2309" s="296">
        <f>'EVOX Top Level BOM'!G1713</f>
        <v>0</v>
      </c>
      <c r="H2309" s="296">
        <f>'EVOX Top Level BOM'!H1713</f>
        <v>0</v>
      </c>
      <c r="I2309" s="294">
        <f>'EVOX Top Level BOM'!J1713</f>
        <v>0</v>
      </c>
      <c r="J2309" s="294">
        <f>'EVOX Top Level BOM'!K1713</f>
        <v>0</v>
      </c>
    </row>
    <row r="2310" spans="2:10" x14ac:dyDescent="0.25">
      <c r="B2310" s="294">
        <f>'EVOX Top Level BOM'!B1714</f>
        <v>0</v>
      </c>
      <c r="C2310" s="296">
        <f>'EVOX Top Level BOM'!C1714</f>
        <v>0</v>
      </c>
      <c r="D2310" s="296">
        <f>'EVOX Top Level BOM'!D1714</f>
        <v>0</v>
      </c>
      <c r="E2310" s="296">
        <f>'EVOX Top Level BOM'!E1714</f>
        <v>0</v>
      </c>
      <c r="F2310" s="296">
        <f>'EVOX Top Level BOM'!F1714</f>
        <v>0</v>
      </c>
      <c r="G2310" s="296">
        <f>'EVOX Top Level BOM'!G1714</f>
        <v>0</v>
      </c>
      <c r="H2310" s="296">
        <f>'EVOX Top Level BOM'!H1714</f>
        <v>0</v>
      </c>
      <c r="I2310" s="294">
        <f>'EVOX Top Level BOM'!J1714</f>
        <v>0</v>
      </c>
      <c r="J2310" s="294">
        <f>'EVOX Top Level BOM'!K1714</f>
        <v>0</v>
      </c>
    </row>
    <row r="2311" spans="2:10" x14ac:dyDescent="0.25">
      <c r="B2311" s="294">
        <f>'EVOX Top Level BOM'!B1715</f>
        <v>0</v>
      </c>
      <c r="C2311" s="296">
        <f>'EVOX Top Level BOM'!C1715</f>
        <v>0</v>
      </c>
      <c r="D2311" s="296">
        <f>'EVOX Top Level BOM'!D1715</f>
        <v>0</v>
      </c>
      <c r="E2311" s="296">
        <f>'EVOX Top Level BOM'!E1715</f>
        <v>0</v>
      </c>
      <c r="F2311" s="296">
        <f>'EVOX Top Level BOM'!F1715</f>
        <v>0</v>
      </c>
      <c r="G2311" s="296">
        <f>'EVOX Top Level BOM'!G1715</f>
        <v>0</v>
      </c>
      <c r="H2311" s="296">
        <f>'EVOX Top Level BOM'!H1715</f>
        <v>0</v>
      </c>
      <c r="I2311" s="294">
        <f>'EVOX Top Level BOM'!J1715</f>
        <v>0</v>
      </c>
      <c r="J2311" s="294">
        <f>'EVOX Top Level BOM'!K1715</f>
        <v>0</v>
      </c>
    </row>
    <row r="2312" spans="2:10" x14ac:dyDescent="0.25">
      <c r="B2312" s="294">
        <f>'EVOX Top Level BOM'!B1716</f>
        <v>0</v>
      </c>
      <c r="C2312" s="296">
        <f>'EVOX Top Level BOM'!C1716</f>
        <v>0</v>
      </c>
      <c r="D2312" s="296">
        <f>'EVOX Top Level BOM'!D1716</f>
        <v>0</v>
      </c>
      <c r="E2312" s="296">
        <f>'EVOX Top Level BOM'!E1716</f>
        <v>0</v>
      </c>
      <c r="F2312" s="296">
        <f>'EVOX Top Level BOM'!F1716</f>
        <v>0</v>
      </c>
      <c r="G2312" s="296">
        <f>'EVOX Top Level BOM'!G1716</f>
        <v>0</v>
      </c>
      <c r="H2312" s="296">
        <f>'EVOX Top Level BOM'!H1716</f>
        <v>0</v>
      </c>
      <c r="I2312" s="294">
        <f>'EVOX Top Level BOM'!J1716</f>
        <v>0</v>
      </c>
      <c r="J2312" s="294">
        <f>'EVOX Top Level BOM'!K1716</f>
        <v>0</v>
      </c>
    </row>
    <row r="2313" spans="2:10" x14ac:dyDescent="0.25">
      <c r="B2313" s="294">
        <f>'EVOX Top Level BOM'!B1717</f>
        <v>0</v>
      </c>
      <c r="C2313" s="296">
        <f>'EVOX Top Level BOM'!C1717</f>
        <v>0</v>
      </c>
      <c r="D2313" s="296">
        <f>'EVOX Top Level BOM'!D1717</f>
        <v>0</v>
      </c>
      <c r="E2313" s="296">
        <f>'EVOX Top Level BOM'!E1717</f>
        <v>0</v>
      </c>
      <c r="F2313" s="296">
        <f>'EVOX Top Level BOM'!F1717</f>
        <v>0</v>
      </c>
      <c r="G2313" s="296">
        <f>'EVOX Top Level BOM'!G1717</f>
        <v>0</v>
      </c>
      <c r="H2313" s="296">
        <f>'EVOX Top Level BOM'!H1717</f>
        <v>0</v>
      </c>
      <c r="I2313" s="294">
        <f>'EVOX Top Level BOM'!J1717</f>
        <v>0</v>
      </c>
      <c r="J2313" s="294">
        <f>'EVOX Top Level BOM'!K1717</f>
        <v>0</v>
      </c>
    </row>
    <row r="2314" spans="2:10" x14ac:dyDescent="0.25">
      <c r="B2314" s="294">
        <f>'EVOX Top Level BOM'!B1718</f>
        <v>0</v>
      </c>
      <c r="C2314" s="296">
        <f>'EVOX Top Level BOM'!C1718</f>
        <v>0</v>
      </c>
      <c r="D2314" s="296">
        <f>'EVOX Top Level BOM'!D1718</f>
        <v>0</v>
      </c>
      <c r="E2314" s="296">
        <f>'EVOX Top Level BOM'!E1718</f>
        <v>0</v>
      </c>
      <c r="F2314" s="296">
        <f>'EVOX Top Level BOM'!F1718</f>
        <v>0</v>
      </c>
      <c r="G2314" s="296">
        <f>'EVOX Top Level BOM'!G1718</f>
        <v>0</v>
      </c>
      <c r="H2314" s="296">
        <f>'EVOX Top Level BOM'!H1718</f>
        <v>0</v>
      </c>
      <c r="I2314" s="294">
        <f>'EVOX Top Level BOM'!J1718</f>
        <v>0</v>
      </c>
      <c r="J2314" s="294">
        <f>'EVOX Top Level BOM'!K1718</f>
        <v>0</v>
      </c>
    </row>
    <row r="2315" spans="2:10" x14ac:dyDescent="0.25">
      <c r="B2315" s="294">
        <f>'EVOX Top Level BOM'!B1719</f>
        <v>0</v>
      </c>
      <c r="C2315" s="296">
        <f>'EVOX Top Level BOM'!C1719</f>
        <v>0</v>
      </c>
      <c r="D2315" s="296">
        <f>'EVOX Top Level BOM'!D1719</f>
        <v>0</v>
      </c>
      <c r="E2315" s="296">
        <f>'EVOX Top Level BOM'!E1719</f>
        <v>0</v>
      </c>
      <c r="F2315" s="296">
        <f>'EVOX Top Level BOM'!F1719</f>
        <v>0</v>
      </c>
      <c r="G2315" s="296">
        <f>'EVOX Top Level BOM'!G1719</f>
        <v>0</v>
      </c>
      <c r="H2315" s="296">
        <f>'EVOX Top Level BOM'!H1719</f>
        <v>0</v>
      </c>
      <c r="I2315" s="294">
        <f>'EVOX Top Level BOM'!J1719</f>
        <v>0</v>
      </c>
      <c r="J2315" s="294">
        <f>'EVOX Top Level BOM'!K1719</f>
        <v>0</v>
      </c>
    </row>
    <row r="2316" spans="2:10" x14ac:dyDescent="0.25">
      <c r="B2316" s="294">
        <f>'EVOX Top Level BOM'!B1720</f>
        <v>0</v>
      </c>
      <c r="C2316" s="296">
        <f>'EVOX Top Level BOM'!C1720</f>
        <v>0</v>
      </c>
      <c r="D2316" s="296">
        <f>'EVOX Top Level BOM'!D1720</f>
        <v>0</v>
      </c>
      <c r="E2316" s="296">
        <f>'EVOX Top Level BOM'!E1720</f>
        <v>0</v>
      </c>
      <c r="F2316" s="296">
        <f>'EVOX Top Level BOM'!F1720</f>
        <v>0</v>
      </c>
      <c r="G2316" s="296">
        <f>'EVOX Top Level BOM'!G1720</f>
        <v>0</v>
      </c>
      <c r="H2316" s="296">
        <f>'EVOX Top Level BOM'!H1720</f>
        <v>0</v>
      </c>
      <c r="I2316" s="294">
        <f>'EVOX Top Level BOM'!J1720</f>
        <v>0</v>
      </c>
      <c r="J2316" s="294">
        <f>'EVOX Top Level BOM'!K1720</f>
        <v>0</v>
      </c>
    </row>
    <row r="2317" spans="2:10" x14ac:dyDescent="0.25">
      <c r="B2317" s="294">
        <f>'EVOX Top Level BOM'!B1721</f>
        <v>0</v>
      </c>
      <c r="C2317" s="296">
        <f>'EVOX Top Level BOM'!C1721</f>
        <v>0</v>
      </c>
      <c r="D2317" s="296">
        <f>'EVOX Top Level BOM'!D1721</f>
        <v>0</v>
      </c>
      <c r="E2317" s="296">
        <f>'EVOX Top Level BOM'!E1721</f>
        <v>0</v>
      </c>
      <c r="F2317" s="296">
        <f>'EVOX Top Level BOM'!F1721</f>
        <v>0</v>
      </c>
      <c r="G2317" s="296">
        <f>'EVOX Top Level BOM'!G1721</f>
        <v>0</v>
      </c>
      <c r="H2317" s="296">
        <f>'EVOX Top Level BOM'!H1721</f>
        <v>0</v>
      </c>
      <c r="I2317" s="294">
        <f>'EVOX Top Level BOM'!J1721</f>
        <v>0</v>
      </c>
      <c r="J2317" s="294">
        <f>'EVOX Top Level BOM'!K1721</f>
        <v>0</v>
      </c>
    </row>
    <row r="2318" spans="2:10" x14ac:dyDescent="0.25">
      <c r="B2318" s="294">
        <f>'EVOX Top Level BOM'!B1722</f>
        <v>0</v>
      </c>
      <c r="C2318" s="296">
        <f>'EVOX Top Level BOM'!C1722</f>
        <v>0</v>
      </c>
      <c r="D2318" s="296">
        <f>'EVOX Top Level BOM'!D1722</f>
        <v>0</v>
      </c>
      <c r="E2318" s="296">
        <f>'EVOX Top Level BOM'!E1722</f>
        <v>0</v>
      </c>
      <c r="F2318" s="296">
        <f>'EVOX Top Level BOM'!F1722</f>
        <v>0</v>
      </c>
      <c r="G2318" s="296">
        <f>'EVOX Top Level BOM'!G1722</f>
        <v>0</v>
      </c>
      <c r="H2318" s="296">
        <f>'EVOX Top Level BOM'!H1722</f>
        <v>0</v>
      </c>
      <c r="I2318" s="294">
        <f>'EVOX Top Level BOM'!J1722</f>
        <v>0</v>
      </c>
      <c r="J2318" s="294">
        <f>'EVOX Top Level BOM'!K1722</f>
        <v>0</v>
      </c>
    </row>
    <row r="2319" spans="2:10" x14ac:dyDescent="0.25">
      <c r="B2319" s="294">
        <f>'EVOX Top Level BOM'!B1723</f>
        <v>0</v>
      </c>
      <c r="C2319" s="296">
        <f>'EVOX Top Level BOM'!C1723</f>
        <v>0</v>
      </c>
      <c r="D2319" s="296">
        <f>'EVOX Top Level BOM'!D1723</f>
        <v>0</v>
      </c>
      <c r="E2319" s="296">
        <f>'EVOX Top Level BOM'!E1723</f>
        <v>0</v>
      </c>
      <c r="F2319" s="296">
        <f>'EVOX Top Level BOM'!F1723</f>
        <v>0</v>
      </c>
      <c r="G2319" s="296">
        <f>'EVOX Top Level BOM'!G1723</f>
        <v>0</v>
      </c>
      <c r="H2319" s="296">
        <f>'EVOX Top Level BOM'!H1723</f>
        <v>0</v>
      </c>
      <c r="I2319" s="294">
        <f>'EVOX Top Level BOM'!J1723</f>
        <v>0</v>
      </c>
      <c r="J2319" s="294">
        <f>'EVOX Top Level BOM'!K1723</f>
        <v>0</v>
      </c>
    </row>
    <row r="2320" spans="2:10" x14ac:dyDescent="0.25">
      <c r="B2320" s="294">
        <f>'EVOX Top Level BOM'!B1724</f>
        <v>0</v>
      </c>
      <c r="C2320" s="296">
        <f>'EVOX Top Level BOM'!C1724</f>
        <v>0</v>
      </c>
      <c r="D2320" s="296">
        <f>'EVOX Top Level BOM'!D1724</f>
        <v>0</v>
      </c>
      <c r="E2320" s="296">
        <f>'EVOX Top Level BOM'!E1724</f>
        <v>0</v>
      </c>
      <c r="F2320" s="296">
        <f>'EVOX Top Level BOM'!F1724</f>
        <v>0</v>
      </c>
      <c r="G2320" s="296">
        <f>'EVOX Top Level BOM'!G1724</f>
        <v>0</v>
      </c>
      <c r="H2320" s="296">
        <f>'EVOX Top Level BOM'!H1724</f>
        <v>0</v>
      </c>
      <c r="I2320" s="294">
        <f>'EVOX Top Level BOM'!J1724</f>
        <v>0</v>
      </c>
      <c r="J2320" s="294">
        <f>'EVOX Top Level BOM'!K1724</f>
        <v>0</v>
      </c>
    </row>
    <row r="2321" spans="2:10" x14ac:dyDescent="0.25">
      <c r="B2321" s="294">
        <f>'EVOX Top Level BOM'!B1725</f>
        <v>0</v>
      </c>
      <c r="C2321" s="296">
        <f>'EVOX Top Level BOM'!C1725</f>
        <v>0</v>
      </c>
      <c r="D2321" s="296">
        <f>'EVOX Top Level BOM'!D1725</f>
        <v>0</v>
      </c>
      <c r="E2321" s="296">
        <f>'EVOX Top Level BOM'!E1725</f>
        <v>0</v>
      </c>
      <c r="F2321" s="296">
        <f>'EVOX Top Level BOM'!F1725</f>
        <v>0</v>
      </c>
      <c r="G2321" s="296">
        <f>'EVOX Top Level BOM'!G1725</f>
        <v>0</v>
      </c>
      <c r="H2321" s="296">
        <f>'EVOX Top Level BOM'!H1725</f>
        <v>0</v>
      </c>
      <c r="I2321" s="294">
        <f>'EVOX Top Level BOM'!J1725</f>
        <v>0</v>
      </c>
      <c r="J2321" s="294">
        <f>'EVOX Top Level BOM'!K1725</f>
        <v>0</v>
      </c>
    </row>
    <row r="2322" spans="2:10" x14ac:dyDescent="0.25">
      <c r="B2322" s="294">
        <f>'EVOX Top Level BOM'!B1726</f>
        <v>0</v>
      </c>
      <c r="C2322" s="296">
        <f>'EVOX Top Level BOM'!C1726</f>
        <v>0</v>
      </c>
      <c r="D2322" s="296">
        <f>'EVOX Top Level BOM'!D1726</f>
        <v>0</v>
      </c>
      <c r="E2322" s="296">
        <f>'EVOX Top Level BOM'!E1726</f>
        <v>0</v>
      </c>
      <c r="F2322" s="296">
        <f>'EVOX Top Level BOM'!F1726</f>
        <v>0</v>
      </c>
      <c r="G2322" s="296">
        <f>'EVOX Top Level BOM'!G1726</f>
        <v>0</v>
      </c>
      <c r="H2322" s="296">
        <f>'EVOX Top Level BOM'!H1726</f>
        <v>0</v>
      </c>
      <c r="I2322" s="294">
        <f>'EVOX Top Level BOM'!J1726</f>
        <v>0</v>
      </c>
      <c r="J2322" s="294">
        <f>'EVOX Top Level BOM'!K1726</f>
        <v>0</v>
      </c>
    </row>
    <row r="2323" spans="2:10" x14ac:dyDescent="0.25">
      <c r="B2323" s="294">
        <f>'EVOX Top Level BOM'!B1727</f>
        <v>0</v>
      </c>
      <c r="C2323" s="296">
        <f>'EVOX Top Level BOM'!C1727</f>
        <v>0</v>
      </c>
      <c r="D2323" s="296">
        <f>'EVOX Top Level BOM'!D1727</f>
        <v>0</v>
      </c>
      <c r="E2323" s="296">
        <f>'EVOX Top Level BOM'!E1727</f>
        <v>0</v>
      </c>
      <c r="F2323" s="296">
        <f>'EVOX Top Level BOM'!F1727</f>
        <v>0</v>
      </c>
      <c r="G2323" s="296">
        <f>'EVOX Top Level BOM'!G1727</f>
        <v>0</v>
      </c>
      <c r="H2323" s="296">
        <f>'EVOX Top Level BOM'!H1727</f>
        <v>0</v>
      </c>
      <c r="I2323" s="294">
        <f>'EVOX Top Level BOM'!J1727</f>
        <v>0</v>
      </c>
      <c r="J2323" s="294">
        <f>'EVOX Top Level BOM'!K1727</f>
        <v>0</v>
      </c>
    </row>
    <row r="2324" spans="2:10" x14ac:dyDescent="0.25">
      <c r="B2324" s="294">
        <f>'EVOX Top Level BOM'!B1728</f>
        <v>0</v>
      </c>
      <c r="C2324" s="296">
        <f>'EVOX Top Level BOM'!C1728</f>
        <v>0</v>
      </c>
      <c r="D2324" s="296">
        <f>'EVOX Top Level BOM'!D1728</f>
        <v>0</v>
      </c>
      <c r="E2324" s="296">
        <f>'EVOX Top Level BOM'!E1728</f>
        <v>0</v>
      </c>
      <c r="F2324" s="296">
        <f>'EVOX Top Level BOM'!F1728</f>
        <v>0</v>
      </c>
      <c r="G2324" s="296">
        <f>'EVOX Top Level BOM'!G1728</f>
        <v>0</v>
      </c>
      <c r="H2324" s="296">
        <f>'EVOX Top Level BOM'!H1728</f>
        <v>0</v>
      </c>
      <c r="I2324" s="294">
        <f>'EVOX Top Level BOM'!J1728</f>
        <v>0</v>
      </c>
      <c r="J2324" s="294">
        <f>'EVOX Top Level BOM'!K1728</f>
        <v>0</v>
      </c>
    </row>
    <row r="2325" spans="2:10" x14ac:dyDescent="0.25">
      <c r="B2325" s="294">
        <f>'EVOX Top Level BOM'!B1729</f>
        <v>0</v>
      </c>
      <c r="C2325" s="296">
        <f>'EVOX Top Level BOM'!C1729</f>
        <v>0</v>
      </c>
      <c r="D2325" s="296">
        <f>'EVOX Top Level BOM'!D1729</f>
        <v>0</v>
      </c>
      <c r="E2325" s="296">
        <f>'EVOX Top Level BOM'!E1729</f>
        <v>0</v>
      </c>
      <c r="F2325" s="296">
        <f>'EVOX Top Level BOM'!F1729</f>
        <v>0</v>
      </c>
      <c r="G2325" s="296">
        <f>'EVOX Top Level BOM'!G1729</f>
        <v>0</v>
      </c>
      <c r="H2325" s="296">
        <f>'EVOX Top Level BOM'!H1729</f>
        <v>0</v>
      </c>
      <c r="I2325" s="294">
        <f>'EVOX Top Level BOM'!J1729</f>
        <v>0</v>
      </c>
      <c r="J2325" s="294">
        <f>'EVOX Top Level BOM'!K1729</f>
        <v>0</v>
      </c>
    </row>
    <row r="2326" spans="2:10" x14ac:dyDescent="0.25">
      <c r="B2326" s="294">
        <f>'EVOX Top Level BOM'!B1730</f>
        <v>0</v>
      </c>
      <c r="C2326" s="296">
        <f>'EVOX Top Level BOM'!C1730</f>
        <v>0</v>
      </c>
      <c r="D2326" s="296">
        <f>'EVOX Top Level BOM'!D1730</f>
        <v>0</v>
      </c>
      <c r="E2326" s="296">
        <f>'EVOX Top Level BOM'!E1730</f>
        <v>0</v>
      </c>
      <c r="F2326" s="296">
        <f>'EVOX Top Level BOM'!F1730</f>
        <v>0</v>
      </c>
      <c r="G2326" s="296">
        <f>'EVOX Top Level BOM'!G1730</f>
        <v>0</v>
      </c>
      <c r="H2326" s="296">
        <f>'EVOX Top Level BOM'!H1730</f>
        <v>0</v>
      </c>
      <c r="I2326" s="294">
        <f>'EVOX Top Level BOM'!J1730</f>
        <v>0</v>
      </c>
      <c r="J2326" s="294">
        <f>'EVOX Top Level BOM'!K1730</f>
        <v>0</v>
      </c>
    </row>
    <row r="2327" spans="2:10" x14ac:dyDescent="0.25">
      <c r="B2327" s="294">
        <f>'EVOX Top Level BOM'!B1731</f>
        <v>0</v>
      </c>
      <c r="C2327" s="296">
        <f>'EVOX Top Level BOM'!C1731</f>
        <v>0</v>
      </c>
      <c r="D2327" s="296">
        <f>'EVOX Top Level BOM'!D1731</f>
        <v>0</v>
      </c>
      <c r="E2327" s="296">
        <f>'EVOX Top Level BOM'!E1731</f>
        <v>0</v>
      </c>
      <c r="F2327" s="296">
        <f>'EVOX Top Level BOM'!F1731</f>
        <v>0</v>
      </c>
      <c r="G2327" s="296">
        <f>'EVOX Top Level BOM'!G1731</f>
        <v>0</v>
      </c>
      <c r="H2327" s="296">
        <f>'EVOX Top Level BOM'!H1731</f>
        <v>0</v>
      </c>
      <c r="I2327" s="294">
        <f>'EVOX Top Level BOM'!J1731</f>
        <v>0</v>
      </c>
      <c r="J2327" s="294">
        <f>'EVOX Top Level BOM'!K1731</f>
        <v>0</v>
      </c>
    </row>
    <row r="2328" spans="2:10" x14ac:dyDescent="0.25">
      <c r="B2328" s="294">
        <f>'EVOX Top Level BOM'!B1732</f>
        <v>0</v>
      </c>
      <c r="C2328" s="296">
        <f>'EVOX Top Level BOM'!C1732</f>
        <v>0</v>
      </c>
      <c r="D2328" s="296">
        <f>'EVOX Top Level BOM'!D1732</f>
        <v>0</v>
      </c>
      <c r="E2328" s="296">
        <f>'EVOX Top Level BOM'!E1732</f>
        <v>0</v>
      </c>
      <c r="F2328" s="296">
        <f>'EVOX Top Level BOM'!F1732</f>
        <v>0</v>
      </c>
      <c r="G2328" s="296">
        <f>'EVOX Top Level BOM'!G1732</f>
        <v>0</v>
      </c>
      <c r="H2328" s="296">
        <f>'EVOX Top Level BOM'!H1732</f>
        <v>0</v>
      </c>
      <c r="I2328" s="294">
        <f>'EVOX Top Level BOM'!J1732</f>
        <v>0</v>
      </c>
      <c r="J2328" s="294">
        <f>'EVOX Top Level BOM'!K1732</f>
        <v>0</v>
      </c>
    </row>
    <row r="2329" spans="2:10" x14ac:dyDescent="0.25">
      <c r="B2329" s="294">
        <f>'EVOX Top Level BOM'!B1733</f>
        <v>0</v>
      </c>
      <c r="C2329" s="296">
        <f>'EVOX Top Level BOM'!C1733</f>
        <v>0</v>
      </c>
      <c r="D2329" s="296">
        <f>'EVOX Top Level BOM'!D1733</f>
        <v>0</v>
      </c>
      <c r="E2329" s="296">
        <f>'EVOX Top Level BOM'!E1733</f>
        <v>0</v>
      </c>
      <c r="F2329" s="296">
        <f>'EVOX Top Level BOM'!F1733</f>
        <v>0</v>
      </c>
      <c r="G2329" s="296">
        <f>'EVOX Top Level BOM'!G1733</f>
        <v>0</v>
      </c>
      <c r="H2329" s="296">
        <f>'EVOX Top Level BOM'!H1733</f>
        <v>0</v>
      </c>
      <c r="I2329" s="294">
        <f>'EVOX Top Level BOM'!J1733</f>
        <v>0</v>
      </c>
      <c r="J2329" s="294">
        <f>'EVOX Top Level BOM'!K1733</f>
        <v>0</v>
      </c>
    </row>
    <row r="2330" spans="2:10" x14ac:dyDescent="0.25">
      <c r="B2330" s="294">
        <f>'EVOX Top Level BOM'!B1734</f>
        <v>0</v>
      </c>
      <c r="C2330" s="296">
        <f>'EVOX Top Level BOM'!C1734</f>
        <v>0</v>
      </c>
      <c r="D2330" s="296">
        <f>'EVOX Top Level BOM'!D1734</f>
        <v>0</v>
      </c>
      <c r="E2330" s="296">
        <f>'EVOX Top Level BOM'!E1734</f>
        <v>0</v>
      </c>
      <c r="F2330" s="296">
        <f>'EVOX Top Level BOM'!F1734</f>
        <v>0</v>
      </c>
      <c r="G2330" s="296">
        <f>'EVOX Top Level BOM'!G1734</f>
        <v>0</v>
      </c>
      <c r="H2330" s="296">
        <f>'EVOX Top Level BOM'!H1734</f>
        <v>0</v>
      </c>
      <c r="I2330" s="294">
        <f>'EVOX Top Level BOM'!J1734</f>
        <v>0</v>
      </c>
      <c r="J2330" s="294">
        <f>'EVOX Top Level BOM'!K1734</f>
        <v>0</v>
      </c>
    </row>
    <row r="2331" spans="2:10" x14ac:dyDescent="0.25">
      <c r="B2331" s="294">
        <f>'EVOX Top Level BOM'!B1735</f>
        <v>0</v>
      </c>
      <c r="C2331" s="296">
        <f>'EVOX Top Level BOM'!C1735</f>
        <v>0</v>
      </c>
      <c r="D2331" s="296">
        <f>'EVOX Top Level BOM'!D1735</f>
        <v>0</v>
      </c>
      <c r="E2331" s="296">
        <f>'EVOX Top Level BOM'!E1735</f>
        <v>0</v>
      </c>
      <c r="F2331" s="296">
        <f>'EVOX Top Level BOM'!F1735</f>
        <v>0</v>
      </c>
      <c r="G2331" s="296">
        <f>'EVOX Top Level BOM'!G1735</f>
        <v>0</v>
      </c>
      <c r="H2331" s="296">
        <f>'EVOX Top Level BOM'!H1735</f>
        <v>0</v>
      </c>
      <c r="I2331" s="294">
        <f>'EVOX Top Level BOM'!J1735</f>
        <v>0</v>
      </c>
      <c r="J2331" s="294">
        <f>'EVOX Top Level BOM'!K1735</f>
        <v>0</v>
      </c>
    </row>
    <row r="2332" spans="2:10" x14ac:dyDescent="0.25">
      <c r="B2332" s="294">
        <f>'EVOX Top Level BOM'!B1736</f>
        <v>0</v>
      </c>
      <c r="C2332" s="296">
        <f>'EVOX Top Level BOM'!C1736</f>
        <v>0</v>
      </c>
      <c r="D2332" s="296">
        <f>'EVOX Top Level BOM'!D1736</f>
        <v>0</v>
      </c>
      <c r="E2332" s="296">
        <f>'EVOX Top Level BOM'!E1736</f>
        <v>0</v>
      </c>
      <c r="F2332" s="296">
        <f>'EVOX Top Level BOM'!F1736</f>
        <v>0</v>
      </c>
      <c r="G2332" s="296">
        <f>'EVOX Top Level BOM'!G1736</f>
        <v>0</v>
      </c>
      <c r="H2332" s="296">
        <f>'EVOX Top Level BOM'!H1736</f>
        <v>0</v>
      </c>
      <c r="I2332" s="294">
        <f>'EVOX Top Level BOM'!J1736</f>
        <v>0</v>
      </c>
      <c r="J2332" s="294">
        <f>'EVOX Top Level BOM'!K1736</f>
        <v>0</v>
      </c>
    </row>
    <row r="2333" spans="2:10" x14ac:dyDescent="0.25">
      <c r="B2333" s="294">
        <f>'EVOX Top Level BOM'!B1737</f>
        <v>0</v>
      </c>
      <c r="C2333" s="296">
        <f>'EVOX Top Level BOM'!C1737</f>
        <v>0</v>
      </c>
      <c r="D2333" s="296">
        <f>'EVOX Top Level BOM'!D1737</f>
        <v>0</v>
      </c>
      <c r="E2333" s="296">
        <f>'EVOX Top Level BOM'!E1737</f>
        <v>0</v>
      </c>
      <c r="F2333" s="296">
        <f>'EVOX Top Level BOM'!F1737</f>
        <v>0</v>
      </c>
      <c r="G2333" s="296">
        <f>'EVOX Top Level BOM'!G1737</f>
        <v>0</v>
      </c>
      <c r="H2333" s="296">
        <f>'EVOX Top Level BOM'!H1737</f>
        <v>0</v>
      </c>
      <c r="I2333" s="294">
        <f>'EVOX Top Level BOM'!J1737</f>
        <v>0</v>
      </c>
      <c r="J2333" s="294">
        <f>'EVOX Top Level BOM'!K1737</f>
        <v>0</v>
      </c>
    </row>
    <row r="2334" spans="2:10" x14ac:dyDescent="0.25">
      <c r="B2334" s="294">
        <f>'EVOX Top Level BOM'!B1738</f>
        <v>0</v>
      </c>
      <c r="C2334" s="296">
        <f>'EVOX Top Level BOM'!C1738</f>
        <v>0</v>
      </c>
      <c r="D2334" s="296">
        <f>'EVOX Top Level BOM'!D1738</f>
        <v>0</v>
      </c>
      <c r="E2334" s="296">
        <f>'EVOX Top Level BOM'!E1738</f>
        <v>0</v>
      </c>
      <c r="F2334" s="296">
        <f>'EVOX Top Level BOM'!F1738</f>
        <v>0</v>
      </c>
      <c r="G2334" s="296">
        <f>'EVOX Top Level BOM'!G1738</f>
        <v>0</v>
      </c>
      <c r="H2334" s="296">
        <f>'EVOX Top Level BOM'!H1738</f>
        <v>0</v>
      </c>
      <c r="I2334" s="294">
        <f>'EVOX Top Level BOM'!J1738</f>
        <v>0</v>
      </c>
      <c r="J2334" s="294">
        <f>'EVOX Top Level BOM'!K1738</f>
        <v>0</v>
      </c>
    </row>
    <row r="2335" spans="2:10" x14ac:dyDescent="0.25">
      <c r="B2335" s="294">
        <f>'EVOX Top Level BOM'!B1739</f>
        <v>0</v>
      </c>
      <c r="C2335" s="296">
        <f>'EVOX Top Level BOM'!C1739</f>
        <v>0</v>
      </c>
      <c r="D2335" s="296">
        <f>'EVOX Top Level BOM'!D1739</f>
        <v>0</v>
      </c>
      <c r="E2335" s="296">
        <f>'EVOX Top Level BOM'!E1739</f>
        <v>0</v>
      </c>
      <c r="F2335" s="296">
        <f>'EVOX Top Level BOM'!F1739</f>
        <v>0</v>
      </c>
      <c r="G2335" s="296">
        <f>'EVOX Top Level BOM'!G1739</f>
        <v>0</v>
      </c>
      <c r="H2335" s="296">
        <f>'EVOX Top Level BOM'!H1739</f>
        <v>0</v>
      </c>
      <c r="I2335" s="294">
        <f>'EVOX Top Level BOM'!J1739</f>
        <v>0</v>
      </c>
      <c r="J2335" s="294">
        <f>'EVOX Top Level BOM'!K1739</f>
        <v>0</v>
      </c>
    </row>
    <row r="2336" spans="2:10" x14ac:dyDescent="0.25">
      <c r="B2336" s="294">
        <f>'EVOX Top Level BOM'!B1740</f>
        <v>0</v>
      </c>
      <c r="C2336" s="296">
        <f>'EVOX Top Level BOM'!C1740</f>
        <v>0</v>
      </c>
      <c r="D2336" s="296">
        <f>'EVOX Top Level BOM'!D1740</f>
        <v>0</v>
      </c>
      <c r="E2336" s="296">
        <f>'EVOX Top Level BOM'!E1740</f>
        <v>0</v>
      </c>
      <c r="F2336" s="296">
        <f>'EVOX Top Level BOM'!F1740</f>
        <v>0</v>
      </c>
      <c r="G2336" s="296">
        <f>'EVOX Top Level BOM'!G1740</f>
        <v>0</v>
      </c>
      <c r="H2336" s="296">
        <f>'EVOX Top Level BOM'!H1740</f>
        <v>0</v>
      </c>
      <c r="I2336" s="294">
        <f>'EVOX Top Level BOM'!J1740</f>
        <v>0</v>
      </c>
      <c r="J2336" s="294">
        <f>'EVOX Top Level BOM'!K1740</f>
        <v>0</v>
      </c>
    </row>
    <row r="2337" spans="2:10" x14ac:dyDescent="0.25">
      <c r="B2337" s="294">
        <f>'EVOX Top Level BOM'!B1741</f>
        <v>0</v>
      </c>
      <c r="C2337" s="296">
        <f>'EVOX Top Level BOM'!C1741</f>
        <v>0</v>
      </c>
      <c r="D2337" s="296">
        <f>'EVOX Top Level BOM'!D1741</f>
        <v>0</v>
      </c>
      <c r="E2337" s="296">
        <f>'EVOX Top Level BOM'!E1741</f>
        <v>0</v>
      </c>
      <c r="F2337" s="296">
        <f>'EVOX Top Level BOM'!F1741</f>
        <v>0</v>
      </c>
      <c r="G2337" s="296">
        <f>'EVOX Top Level BOM'!G1741</f>
        <v>0</v>
      </c>
      <c r="H2337" s="296">
        <f>'EVOX Top Level BOM'!H1741</f>
        <v>0</v>
      </c>
      <c r="I2337" s="294">
        <f>'EVOX Top Level BOM'!J1741</f>
        <v>0</v>
      </c>
      <c r="J2337" s="294">
        <f>'EVOX Top Level BOM'!K1741</f>
        <v>0</v>
      </c>
    </row>
    <row r="2338" spans="2:10" x14ac:dyDescent="0.25">
      <c r="B2338" s="294">
        <f>'EVOX Top Level BOM'!B1742</f>
        <v>0</v>
      </c>
      <c r="C2338" s="296">
        <f>'EVOX Top Level BOM'!C1742</f>
        <v>0</v>
      </c>
      <c r="D2338" s="296">
        <f>'EVOX Top Level BOM'!D1742</f>
        <v>0</v>
      </c>
      <c r="E2338" s="296">
        <f>'EVOX Top Level BOM'!E1742</f>
        <v>0</v>
      </c>
      <c r="F2338" s="296">
        <f>'EVOX Top Level BOM'!F1742</f>
        <v>0</v>
      </c>
      <c r="G2338" s="296">
        <f>'EVOX Top Level BOM'!G1742</f>
        <v>0</v>
      </c>
      <c r="H2338" s="296">
        <f>'EVOX Top Level BOM'!H1742</f>
        <v>0</v>
      </c>
      <c r="I2338" s="294">
        <f>'EVOX Top Level BOM'!J1742</f>
        <v>0</v>
      </c>
      <c r="J2338" s="294">
        <f>'EVOX Top Level BOM'!K1742</f>
        <v>0</v>
      </c>
    </row>
    <row r="2339" spans="2:10" x14ac:dyDescent="0.25">
      <c r="B2339" s="294">
        <f>'EVOX Top Level BOM'!B1743</f>
        <v>0</v>
      </c>
      <c r="C2339" s="296">
        <f>'EVOX Top Level BOM'!C1743</f>
        <v>0</v>
      </c>
      <c r="D2339" s="296">
        <f>'EVOX Top Level BOM'!D1743</f>
        <v>0</v>
      </c>
      <c r="E2339" s="296">
        <f>'EVOX Top Level BOM'!E1743</f>
        <v>0</v>
      </c>
      <c r="F2339" s="296">
        <f>'EVOX Top Level BOM'!F1743</f>
        <v>0</v>
      </c>
      <c r="G2339" s="296">
        <f>'EVOX Top Level BOM'!G1743</f>
        <v>0</v>
      </c>
      <c r="H2339" s="296">
        <f>'EVOX Top Level BOM'!H1743</f>
        <v>0</v>
      </c>
      <c r="I2339" s="294">
        <f>'EVOX Top Level BOM'!J1743</f>
        <v>0</v>
      </c>
      <c r="J2339" s="294">
        <f>'EVOX Top Level BOM'!K1743</f>
        <v>0</v>
      </c>
    </row>
    <row r="2340" spans="2:10" x14ac:dyDescent="0.25">
      <c r="B2340" s="294">
        <f>'EVOX Top Level BOM'!B1744</f>
        <v>0</v>
      </c>
      <c r="C2340" s="296">
        <f>'EVOX Top Level BOM'!C1744</f>
        <v>0</v>
      </c>
      <c r="D2340" s="296">
        <f>'EVOX Top Level BOM'!D1744</f>
        <v>0</v>
      </c>
      <c r="E2340" s="296">
        <f>'EVOX Top Level BOM'!E1744</f>
        <v>0</v>
      </c>
      <c r="F2340" s="296">
        <f>'EVOX Top Level BOM'!F1744</f>
        <v>0</v>
      </c>
      <c r="G2340" s="296">
        <f>'EVOX Top Level BOM'!G1744</f>
        <v>0</v>
      </c>
      <c r="H2340" s="296">
        <f>'EVOX Top Level BOM'!H1744</f>
        <v>0</v>
      </c>
      <c r="I2340" s="294">
        <f>'EVOX Top Level BOM'!J1744</f>
        <v>0</v>
      </c>
      <c r="J2340" s="294">
        <f>'EVOX Top Level BOM'!K1744</f>
        <v>0</v>
      </c>
    </row>
    <row r="2341" spans="2:10" x14ac:dyDescent="0.25">
      <c r="B2341" s="294">
        <f>'EVOX Top Level BOM'!B1745</f>
        <v>0</v>
      </c>
      <c r="C2341" s="296">
        <f>'EVOX Top Level BOM'!C1745</f>
        <v>0</v>
      </c>
      <c r="D2341" s="296">
        <f>'EVOX Top Level BOM'!D1745</f>
        <v>0</v>
      </c>
      <c r="E2341" s="296">
        <f>'EVOX Top Level BOM'!E1745</f>
        <v>0</v>
      </c>
      <c r="F2341" s="296">
        <f>'EVOX Top Level BOM'!F1745</f>
        <v>0</v>
      </c>
      <c r="G2341" s="296">
        <f>'EVOX Top Level BOM'!G1745</f>
        <v>0</v>
      </c>
      <c r="H2341" s="296">
        <f>'EVOX Top Level BOM'!H1745</f>
        <v>0</v>
      </c>
      <c r="I2341" s="294">
        <f>'EVOX Top Level BOM'!J1745</f>
        <v>0</v>
      </c>
      <c r="J2341" s="294">
        <f>'EVOX Top Level BOM'!K1745</f>
        <v>0</v>
      </c>
    </row>
    <row r="2342" spans="2:10" x14ac:dyDescent="0.25">
      <c r="B2342" s="294">
        <f>'EVOX Top Level BOM'!B1746</f>
        <v>0</v>
      </c>
      <c r="C2342" s="296">
        <f>'EVOX Top Level BOM'!C1746</f>
        <v>0</v>
      </c>
      <c r="D2342" s="296">
        <f>'EVOX Top Level BOM'!D1746</f>
        <v>0</v>
      </c>
      <c r="E2342" s="296">
        <f>'EVOX Top Level BOM'!E1746</f>
        <v>0</v>
      </c>
      <c r="F2342" s="296">
        <f>'EVOX Top Level BOM'!F1746</f>
        <v>0</v>
      </c>
      <c r="G2342" s="296">
        <f>'EVOX Top Level BOM'!G1746</f>
        <v>0</v>
      </c>
      <c r="H2342" s="296">
        <f>'EVOX Top Level BOM'!H1746</f>
        <v>0</v>
      </c>
      <c r="I2342" s="294">
        <f>'EVOX Top Level BOM'!J1746</f>
        <v>0</v>
      </c>
      <c r="J2342" s="294">
        <f>'EVOX Top Level BOM'!K1746</f>
        <v>0</v>
      </c>
    </row>
    <row r="2343" spans="2:10" x14ac:dyDescent="0.25">
      <c r="B2343" s="294">
        <f>'EVOX Top Level BOM'!B1747</f>
        <v>0</v>
      </c>
      <c r="C2343" s="296">
        <f>'EVOX Top Level BOM'!C1747</f>
        <v>0</v>
      </c>
      <c r="D2343" s="296">
        <f>'EVOX Top Level BOM'!D1747</f>
        <v>0</v>
      </c>
      <c r="E2343" s="296">
        <f>'EVOX Top Level BOM'!E1747</f>
        <v>0</v>
      </c>
      <c r="F2343" s="296">
        <f>'EVOX Top Level BOM'!F1747</f>
        <v>0</v>
      </c>
      <c r="G2343" s="296">
        <f>'EVOX Top Level BOM'!G1747</f>
        <v>0</v>
      </c>
      <c r="H2343" s="296">
        <f>'EVOX Top Level BOM'!H1747</f>
        <v>0</v>
      </c>
      <c r="I2343" s="294">
        <f>'EVOX Top Level BOM'!J1747</f>
        <v>0</v>
      </c>
      <c r="J2343" s="294">
        <f>'EVOX Top Level BOM'!K1747</f>
        <v>0</v>
      </c>
    </row>
    <row r="2344" spans="2:10" x14ac:dyDescent="0.25">
      <c r="B2344" s="294">
        <f>'EVOX Top Level BOM'!B1748</f>
        <v>0</v>
      </c>
      <c r="C2344" s="296">
        <f>'EVOX Top Level BOM'!C1748</f>
        <v>0</v>
      </c>
      <c r="D2344" s="296">
        <f>'EVOX Top Level BOM'!D1748</f>
        <v>0</v>
      </c>
      <c r="E2344" s="296">
        <f>'EVOX Top Level BOM'!E1748</f>
        <v>0</v>
      </c>
      <c r="F2344" s="296">
        <f>'EVOX Top Level BOM'!F1748</f>
        <v>0</v>
      </c>
      <c r="G2344" s="296">
        <f>'EVOX Top Level BOM'!G1748</f>
        <v>0</v>
      </c>
      <c r="H2344" s="296">
        <f>'EVOX Top Level BOM'!H1748</f>
        <v>0</v>
      </c>
      <c r="I2344" s="294">
        <f>'EVOX Top Level BOM'!J1748</f>
        <v>0</v>
      </c>
      <c r="J2344" s="294">
        <f>'EVOX Top Level BOM'!K1748</f>
        <v>0</v>
      </c>
    </row>
    <row r="2345" spans="2:10" x14ac:dyDescent="0.25">
      <c r="B2345" s="294">
        <f>'EVOX Top Level BOM'!B1749</f>
        <v>0</v>
      </c>
      <c r="C2345" s="296">
        <f>'EVOX Top Level BOM'!C1749</f>
        <v>0</v>
      </c>
      <c r="D2345" s="296">
        <f>'EVOX Top Level BOM'!D1749</f>
        <v>0</v>
      </c>
      <c r="E2345" s="296">
        <f>'EVOX Top Level BOM'!E1749</f>
        <v>0</v>
      </c>
      <c r="F2345" s="296">
        <f>'EVOX Top Level BOM'!F1749</f>
        <v>0</v>
      </c>
      <c r="G2345" s="296">
        <f>'EVOX Top Level BOM'!G1749</f>
        <v>0</v>
      </c>
      <c r="H2345" s="296">
        <f>'EVOX Top Level BOM'!H1749</f>
        <v>0</v>
      </c>
      <c r="I2345" s="294">
        <f>'EVOX Top Level BOM'!J1749</f>
        <v>0</v>
      </c>
      <c r="J2345" s="294">
        <f>'EVOX Top Level BOM'!K1749</f>
        <v>0</v>
      </c>
    </row>
    <row r="2346" spans="2:10" x14ac:dyDescent="0.25">
      <c r="B2346" s="294">
        <f>'EVOX Top Level BOM'!B1750</f>
        <v>0</v>
      </c>
      <c r="C2346" s="296">
        <f>'EVOX Top Level BOM'!C1750</f>
        <v>0</v>
      </c>
      <c r="D2346" s="296">
        <f>'EVOX Top Level BOM'!D1750</f>
        <v>0</v>
      </c>
      <c r="E2346" s="296">
        <f>'EVOX Top Level BOM'!E1750</f>
        <v>0</v>
      </c>
      <c r="F2346" s="296">
        <f>'EVOX Top Level BOM'!F1750</f>
        <v>0</v>
      </c>
      <c r="G2346" s="296">
        <f>'EVOX Top Level BOM'!G1750</f>
        <v>0</v>
      </c>
      <c r="H2346" s="296">
        <f>'EVOX Top Level BOM'!H1750</f>
        <v>0</v>
      </c>
      <c r="I2346" s="294">
        <f>'EVOX Top Level BOM'!J1750</f>
        <v>0</v>
      </c>
      <c r="J2346" s="294">
        <f>'EVOX Top Level BOM'!K1750</f>
        <v>0</v>
      </c>
    </row>
    <row r="2347" spans="2:10" x14ac:dyDescent="0.25">
      <c r="B2347" s="294">
        <f>'EVOX Top Level BOM'!B1751</f>
        <v>0</v>
      </c>
      <c r="C2347" s="296">
        <f>'EVOX Top Level BOM'!C1751</f>
        <v>0</v>
      </c>
      <c r="D2347" s="296">
        <f>'EVOX Top Level BOM'!D1751</f>
        <v>0</v>
      </c>
      <c r="E2347" s="296">
        <f>'EVOX Top Level BOM'!E1751</f>
        <v>0</v>
      </c>
      <c r="F2347" s="296">
        <f>'EVOX Top Level BOM'!F1751</f>
        <v>0</v>
      </c>
      <c r="G2347" s="296">
        <f>'EVOX Top Level BOM'!G1751</f>
        <v>0</v>
      </c>
      <c r="H2347" s="296">
        <f>'EVOX Top Level BOM'!H1751</f>
        <v>0</v>
      </c>
      <c r="I2347" s="294">
        <f>'EVOX Top Level BOM'!J1751</f>
        <v>0</v>
      </c>
      <c r="J2347" s="294">
        <f>'EVOX Top Level BOM'!K1751</f>
        <v>0</v>
      </c>
    </row>
    <row r="2348" spans="2:10" x14ac:dyDescent="0.25">
      <c r="B2348" s="294">
        <f>'EVOX Top Level BOM'!B1752</f>
        <v>0</v>
      </c>
      <c r="C2348" s="296">
        <f>'EVOX Top Level BOM'!C1752</f>
        <v>0</v>
      </c>
      <c r="D2348" s="296">
        <f>'EVOX Top Level BOM'!D1752</f>
        <v>0</v>
      </c>
      <c r="E2348" s="296">
        <f>'EVOX Top Level BOM'!E1752</f>
        <v>0</v>
      </c>
      <c r="F2348" s="296">
        <f>'EVOX Top Level BOM'!F1752</f>
        <v>0</v>
      </c>
      <c r="G2348" s="296">
        <f>'EVOX Top Level BOM'!G1752</f>
        <v>0</v>
      </c>
      <c r="H2348" s="296">
        <f>'EVOX Top Level BOM'!H1752</f>
        <v>0</v>
      </c>
      <c r="I2348" s="294">
        <f>'EVOX Top Level BOM'!J1752</f>
        <v>0</v>
      </c>
      <c r="J2348" s="294">
        <f>'EVOX Top Level BOM'!K1752</f>
        <v>0</v>
      </c>
    </row>
    <row r="2349" spans="2:10" x14ac:dyDescent="0.25">
      <c r="B2349" s="294">
        <f>'EVOX Top Level BOM'!B1753</f>
        <v>0</v>
      </c>
      <c r="C2349" s="296">
        <f>'EVOX Top Level BOM'!C1753</f>
        <v>0</v>
      </c>
      <c r="D2349" s="296">
        <f>'EVOX Top Level BOM'!D1753</f>
        <v>0</v>
      </c>
      <c r="E2349" s="296">
        <f>'EVOX Top Level BOM'!E1753</f>
        <v>0</v>
      </c>
      <c r="F2349" s="296">
        <f>'EVOX Top Level BOM'!F1753</f>
        <v>0</v>
      </c>
      <c r="G2349" s="296">
        <f>'EVOX Top Level BOM'!G1753</f>
        <v>0</v>
      </c>
      <c r="H2349" s="296">
        <f>'EVOX Top Level BOM'!H1753</f>
        <v>0</v>
      </c>
      <c r="I2349" s="294">
        <f>'EVOX Top Level BOM'!J1753</f>
        <v>0</v>
      </c>
      <c r="J2349" s="294">
        <f>'EVOX Top Level BOM'!K1753</f>
        <v>0</v>
      </c>
    </row>
    <row r="2350" spans="2:10" x14ac:dyDescent="0.25">
      <c r="B2350" s="294">
        <f>'EVOX Top Level BOM'!B1754</f>
        <v>0</v>
      </c>
      <c r="C2350" s="296">
        <f>'EVOX Top Level BOM'!C1754</f>
        <v>0</v>
      </c>
      <c r="D2350" s="296">
        <f>'EVOX Top Level BOM'!D1754</f>
        <v>0</v>
      </c>
      <c r="E2350" s="296">
        <f>'EVOX Top Level BOM'!E1754</f>
        <v>0</v>
      </c>
      <c r="F2350" s="296">
        <f>'EVOX Top Level BOM'!F1754</f>
        <v>0</v>
      </c>
      <c r="G2350" s="296">
        <f>'EVOX Top Level BOM'!G1754</f>
        <v>0</v>
      </c>
      <c r="H2350" s="296">
        <f>'EVOX Top Level BOM'!H1754</f>
        <v>0</v>
      </c>
      <c r="I2350" s="294">
        <f>'EVOX Top Level BOM'!J1754</f>
        <v>0</v>
      </c>
      <c r="J2350" s="294">
        <f>'EVOX Top Level BOM'!K1754</f>
        <v>0</v>
      </c>
    </row>
    <row r="2351" spans="2:10" x14ac:dyDescent="0.25">
      <c r="B2351" s="294">
        <f>'EVOX Top Level BOM'!B1755</f>
        <v>0</v>
      </c>
      <c r="C2351" s="296">
        <f>'EVOX Top Level BOM'!C1755</f>
        <v>0</v>
      </c>
      <c r="D2351" s="296">
        <f>'EVOX Top Level BOM'!D1755</f>
        <v>0</v>
      </c>
      <c r="E2351" s="296">
        <f>'EVOX Top Level BOM'!E1755</f>
        <v>0</v>
      </c>
      <c r="F2351" s="296">
        <f>'EVOX Top Level BOM'!F1755</f>
        <v>0</v>
      </c>
      <c r="G2351" s="296">
        <f>'EVOX Top Level BOM'!G1755</f>
        <v>0</v>
      </c>
      <c r="H2351" s="296">
        <f>'EVOX Top Level BOM'!H1755</f>
        <v>0</v>
      </c>
      <c r="I2351" s="294">
        <f>'EVOX Top Level BOM'!J1755</f>
        <v>0</v>
      </c>
      <c r="J2351" s="294">
        <f>'EVOX Top Level BOM'!K1755</f>
        <v>0</v>
      </c>
    </row>
    <row r="2352" spans="2:10" x14ac:dyDescent="0.25">
      <c r="B2352" s="294">
        <f>'EVOX Top Level BOM'!B1756</f>
        <v>0</v>
      </c>
      <c r="C2352" s="296">
        <f>'EVOX Top Level BOM'!C1756</f>
        <v>0</v>
      </c>
      <c r="D2352" s="296">
        <f>'EVOX Top Level BOM'!D1756</f>
        <v>0</v>
      </c>
      <c r="E2352" s="296">
        <f>'EVOX Top Level BOM'!E1756</f>
        <v>0</v>
      </c>
      <c r="F2352" s="296">
        <f>'EVOX Top Level BOM'!F1756</f>
        <v>0</v>
      </c>
      <c r="G2352" s="296">
        <f>'EVOX Top Level BOM'!G1756</f>
        <v>0</v>
      </c>
      <c r="H2352" s="296">
        <f>'EVOX Top Level BOM'!H1756</f>
        <v>0</v>
      </c>
      <c r="I2352" s="294">
        <f>'EVOX Top Level BOM'!J1756</f>
        <v>0</v>
      </c>
      <c r="J2352" s="294">
        <f>'EVOX Top Level BOM'!K1756</f>
        <v>0</v>
      </c>
    </row>
    <row r="2353" spans="2:10" x14ac:dyDescent="0.25">
      <c r="B2353" s="294">
        <f>'EVOX Top Level BOM'!B1757</f>
        <v>0</v>
      </c>
      <c r="C2353" s="296">
        <f>'EVOX Top Level BOM'!C1757</f>
        <v>0</v>
      </c>
      <c r="D2353" s="296">
        <f>'EVOX Top Level BOM'!D1757</f>
        <v>0</v>
      </c>
      <c r="E2353" s="296">
        <f>'EVOX Top Level BOM'!E1757</f>
        <v>0</v>
      </c>
      <c r="F2353" s="296">
        <f>'EVOX Top Level BOM'!F1757</f>
        <v>0</v>
      </c>
      <c r="G2353" s="296">
        <f>'EVOX Top Level BOM'!G1757</f>
        <v>0</v>
      </c>
      <c r="H2353" s="296">
        <f>'EVOX Top Level BOM'!H1757</f>
        <v>0</v>
      </c>
      <c r="I2353" s="294">
        <f>'EVOX Top Level BOM'!J1757</f>
        <v>0</v>
      </c>
      <c r="J2353" s="294">
        <f>'EVOX Top Level BOM'!K1757</f>
        <v>0</v>
      </c>
    </row>
    <row r="2354" spans="2:10" x14ac:dyDescent="0.25">
      <c r="B2354" s="294">
        <f>'EVOX Top Level BOM'!B1758</f>
        <v>0</v>
      </c>
      <c r="C2354" s="296">
        <f>'EVOX Top Level BOM'!C1758</f>
        <v>0</v>
      </c>
      <c r="D2354" s="296">
        <f>'EVOX Top Level BOM'!D1758</f>
        <v>0</v>
      </c>
      <c r="E2354" s="296">
        <f>'EVOX Top Level BOM'!E1758</f>
        <v>0</v>
      </c>
      <c r="F2354" s="296">
        <f>'EVOX Top Level BOM'!F1758</f>
        <v>0</v>
      </c>
      <c r="G2354" s="296">
        <f>'EVOX Top Level BOM'!G1758</f>
        <v>0</v>
      </c>
      <c r="H2354" s="296">
        <f>'EVOX Top Level BOM'!H1758</f>
        <v>0</v>
      </c>
      <c r="I2354" s="294">
        <f>'EVOX Top Level BOM'!J1758</f>
        <v>0</v>
      </c>
      <c r="J2354" s="294">
        <f>'EVOX Top Level BOM'!K1758</f>
        <v>0</v>
      </c>
    </row>
    <row r="2355" spans="2:10" x14ac:dyDescent="0.25">
      <c r="B2355" s="294">
        <f>'EVOX Top Level BOM'!B1759</f>
        <v>0</v>
      </c>
      <c r="C2355" s="296">
        <f>'EVOX Top Level BOM'!C1759</f>
        <v>0</v>
      </c>
      <c r="D2355" s="296">
        <f>'EVOX Top Level BOM'!D1759</f>
        <v>0</v>
      </c>
      <c r="E2355" s="296">
        <f>'EVOX Top Level BOM'!E1759</f>
        <v>0</v>
      </c>
      <c r="F2355" s="296">
        <f>'EVOX Top Level BOM'!F1759</f>
        <v>0</v>
      </c>
      <c r="G2355" s="296">
        <f>'EVOX Top Level BOM'!G1759</f>
        <v>0</v>
      </c>
      <c r="H2355" s="296">
        <f>'EVOX Top Level BOM'!H1759</f>
        <v>0</v>
      </c>
      <c r="I2355" s="294">
        <f>'EVOX Top Level BOM'!J1759</f>
        <v>0</v>
      </c>
      <c r="J2355" s="294">
        <f>'EVOX Top Level BOM'!K1759</f>
        <v>0</v>
      </c>
    </row>
    <row r="2356" spans="2:10" x14ac:dyDescent="0.25">
      <c r="B2356" s="294">
        <f>'EVOX Top Level BOM'!B1760</f>
        <v>0</v>
      </c>
      <c r="C2356" s="296">
        <f>'EVOX Top Level BOM'!C1760</f>
        <v>0</v>
      </c>
      <c r="D2356" s="296">
        <f>'EVOX Top Level BOM'!D1760</f>
        <v>0</v>
      </c>
      <c r="E2356" s="296">
        <f>'EVOX Top Level BOM'!E1760</f>
        <v>0</v>
      </c>
      <c r="F2356" s="296">
        <f>'EVOX Top Level BOM'!F1760</f>
        <v>0</v>
      </c>
      <c r="G2356" s="296">
        <f>'EVOX Top Level BOM'!G1760</f>
        <v>0</v>
      </c>
      <c r="H2356" s="296">
        <f>'EVOX Top Level BOM'!H1760</f>
        <v>0</v>
      </c>
      <c r="I2356" s="294">
        <f>'EVOX Top Level BOM'!J1760</f>
        <v>0</v>
      </c>
      <c r="J2356" s="294">
        <f>'EVOX Top Level BOM'!K1760</f>
        <v>0</v>
      </c>
    </row>
    <row r="2357" spans="2:10" x14ac:dyDescent="0.25">
      <c r="B2357" s="294">
        <f>'EVOX Top Level BOM'!B1761</f>
        <v>0</v>
      </c>
      <c r="C2357" s="296">
        <f>'EVOX Top Level BOM'!C1761</f>
        <v>0</v>
      </c>
      <c r="D2357" s="296">
        <f>'EVOX Top Level BOM'!D1761</f>
        <v>0</v>
      </c>
      <c r="E2357" s="296">
        <f>'EVOX Top Level BOM'!E1761</f>
        <v>0</v>
      </c>
      <c r="F2357" s="296">
        <f>'EVOX Top Level BOM'!F1761</f>
        <v>0</v>
      </c>
      <c r="G2357" s="296">
        <f>'EVOX Top Level BOM'!G1761</f>
        <v>0</v>
      </c>
      <c r="H2357" s="296">
        <f>'EVOX Top Level BOM'!H1761</f>
        <v>0</v>
      </c>
      <c r="I2357" s="294">
        <f>'EVOX Top Level BOM'!J1761</f>
        <v>0</v>
      </c>
      <c r="J2357" s="294">
        <f>'EVOX Top Level BOM'!K1761</f>
        <v>0</v>
      </c>
    </row>
    <row r="2358" spans="2:10" x14ac:dyDescent="0.25">
      <c r="B2358" s="294">
        <f>'EVOX Top Level BOM'!B1762</f>
        <v>0</v>
      </c>
      <c r="C2358" s="296">
        <f>'EVOX Top Level BOM'!C1762</f>
        <v>0</v>
      </c>
      <c r="D2358" s="296">
        <f>'EVOX Top Level BOM'!D1762</f>
        <v>0</v>
      </c>
      <c r="E2358" s="296">
        <f>'EVOX Top Level BOM'!E1762</f>
        <v>0</v>
      </c>
      <c r="F2358" s="296">
        <f>'EVOX Top Level BOM'!F1762</f>
        <v>0</v>
      </c>
      <c r="G2358" s="296">
        <f>'EVOX Top Level BOM'!G1762</f>
        <v>0</v>
      </c>
      <c r="H2358" s="296">
        <f>'EVOX Top Level BOM'!H1762</f>
        <v>0</v>
      </c>
      <c r="I2358" s="294">
        <f>'EVOX Top Level BOM'!J1762</f>
        <v>0</v>
      </c>
      <c r="J2358" s="294">
        <f>'EVOX Top Level BOM'!K1762</f>
        <v>0</v>
      </c>
    </row>
    <row r="2359" spans="2:10" x14ac:dyDescent="0.25">
      <c r="B2359" s="294">
        <f>'EVOX Top Level BOM'!B1763</f>
        <v>0</v>
      </c>
      <c r="C2359" s="296">
        <f>'EVOX Top Level BOM'!C1763</f>
        <v>0</v>
      </c>
      <c r="D2359" s="296">
        <f>'EVOX Top Level BOM'!D1763</f>
        <v>0</v>
      </c>
      <c r="E2359" s="296">
        <f>'EVOX Top Level BOM'!E1763</f>
        <v>0</v>
      </c>
      <c r="F2359" s="296">
        <f>'EVOX Top Level BOM'!F1763</f>
        <v>0</v>
      </c>
      <c r="G2359" s="296">
        <f>'EVOX Top Level BOM'!G1763</f>
        <v>0</v>
      </c>
      <c r="H2359" s="296">
        <f>'EVOX Top Level BOM'!H1763</f>
        <v>0</v>
      </c>
      <c r="I2359" s="294">
        <f>'EVOX Top Level BOM'!J1763</f>
        <v>0</v>
      </c>
      <c r="J2359" s="294">
        <f>'EVOX Top Level BOM'!K1763</f>
        <v>0</v>
      </c>
    </row>
    <row r="2360" spans="2:10" x14ac:dyDescent="0.25">
      <c r="B2360" s="294">
        <f>'EVOX Top Level BOM'!B1764</f>
        <v>0</v>
      </c>
      <c r="C2360" s="296">
        <f>'EVOX Top Level BOM'!C1764</f>
        <v>0</v>
      </c>
      <c r="D2360" s="296">
        <f>'EVOX Top Level BOM'!D1764</f>
        <v>0</v>
      </c>
      <c r="E2360" s="296">
        <f>'EVOX Top Level BOM'!E1764</f>
        <v>0</v>
      </c>
      <c r="F2360" s="296">
        <f>'EVOX Top Level BOM'!F1764</f>
        <v>0</v>
      </c>
      <c r="G2360" s="296">
        <f>'EVOX Top Level BOM'!G1764</f>
        <v>0</v>
      </c>
      <c r="H2360" s="296">
        <f>'EVOX Top Level BOM'!H1764</f>
        <v>0</v>
      </c>
      <c r="I2360" s="294">
        <f>'EVOX Top Level BOM'!J1764</f>
        <v>0</v>
      </c>
      <c r="J2360" s="294">
        <f>'EVOX Top Level BOM'!K1764</f>
        <v>0</v>
      </c>
    </row>
    <row r="2361" spans="2:10" x14ac:dyDescent="0.25">
      <c r="B2361" s="294">
        <f>'EVOX Top Level BOM'!B1765</f>
        <v>0</v>
      </c>
      <c r="C2361" s="296">
        <f>'EVOX Top Level BOM'!C1765</f>
        <v>0</v>
      </c>
      <c r="D2361" s="296">
        <f>'EVOX Top Level BOM'!D1765</f>
        <v>0</v>
      </c>
      <c r="E2361" s="296">
        <f>'EVOX Top Level BOM'!E1765</f>
        <v>0</v>
      </c>
      <c r="F2361" s="296">
        <f>'EVOX Top Level BOM'!F1765</f>
        <v>0</v>
      </c>
      <c r="G2361" s="296">
        <f>'EVOX Top Level BOM'!G1765</f>
        <v>0</v>
      </c>
      <c r="H2361" s="296">
        <f>'EVOX Top Level BOM'!H1765</f>
        <v>0</v>
      </c>
      <c r="I2361" s="294">
        <f>'EVOX Top Level BOM'!J1765</f>
        <v>0</v>
      </c>
      <c r="J2361" s="294">
        <f>'EVOX Top Level BOM'!K1765</f>
        <v>0</v>
      </c>
    </row>
    <row r="2362" spans="2:10" x14ac:dyDescent="0.25">
      <c r="B2362" s="294">
        <f>'EVOX Top Level BOM'!B1766</f>
        <v>0</v>
      </c>
      <c r="C2362" s="296">
        <f>'EVOX Top Level BOM'!C1766</f>
        <v>0</v>
      </c>
      <c r="D2362" s="296">
        <f>'EVOX Top Level BOM'!D1766</f>
        <v>0</v>
      </c>
      <c r="E2362" s="296">
        <f>'EVOX Top Level BOM'!E1766</f>
        <v>0</v>
      </c>
      <c r="F2362" s="296">
        <f>'EVOX Top Level BOM'!F1766</f>
        <v>0</v>
      </c>
      <c r="G2362" s="296">
        <f>'EVOX Top Level BOM'!G1766</f>
        <v>0</v>
      </c>
      <c r="H2362" s="296">
        <f>'EVOX Top Level BOM'!H1766</f>
        <v>0</v>
      </c>
      <c r="I2362" s="294">
        <f>'EVOX Top Level BOM'!J1766</f>
        <v>0</v>
      </c>
      <c r="J2362" s="294">
        <f>'EVOX Top Level BOM'!K1766</f>
        <v>0</v>
      </c>
    </row>
    <row r="2363" spans="2:10" x14ac:dyDescent="0.25">
      <c r="B2363" s="294">
        <f>'EVOX Top Level BOM'!B1767</f>
        <v>0</v>
      </c>
      <c r="C2363" s="296">
        <f>'EVOX Top Level BOM'!C1767</f>
        <v>0</v>
      </c>
      <c r="D2363" s="296">
        <f>'EVOX Top Level BOM'!D1767</f>
        <v>0</v>
      </c>
      <c r="E2363" s="296">
        <f>'EVOX Top Level BOM'!E1767</f>
        <v>0</v>
      </c>
      <c r="F2363" s="296">
        <f>'EVOX Top Level BOM'!F1767</f>
        <v>0</v>
      </c>
      <c r="G2363" s="296">
        <f>'EVOX Top Level BOM'!G1767</f>
        <v>0</v>
      </c>
      <c r="H2363" s="296">
        <f>'EVOX Top Level BOM'!H1767</f>
        <v>0</v>
      </c>
      <c r="I2363" s="294">
        <f>'EVOX Top Level BOM'!J1767</f>
        <v>0</v>
      </c>
      <c r="J2363" s="294">
        <f>'EVOX Top Level BOM'!K1767</f>
        <v>0</v>
      </c>
    </row>
    <row r="2364" spans="2:10" x14ac:dyDescent="0.25">
      <c r="B2364" s="294">
        <f>'EVOX Top Level BOM'!B1768</f>
        <v>0</v>
      </c>
      <c r="C2364" s="296">
        <f>'EVOX Top Level BOM'!C1768</f>
        <v>0</v>
      </c>
      <c r="D2364" s="296">
        <f>'EVOX Top Level BOM'!D1768</f>
        <v>0</v>
      </c>
      <c r="E2364" s="296">
        <f>'EVOX Top Level BOM'!E1768</f>
        <v>0</v>
      </c>
      <c r="F2364" s="296">
        <f>'EVOX Top Level BOM'!F1768</f>
        <v>0</v>
      </c>
      <c r="G2364" s="296">
        <f>'EVOX Top Level BOM'!G1768</f>
        <v>0</v>
      </c>
      <c r="H2364" s="296">
        <f>'EVOX Top Level BOM'!H1768</f>
        <v>0</v>
      </c>
      <c r="I2364" s="294">
        <f>'EVOX Top Level BOM'!J1768</f>
        <v>0</v>
      </c>
      <c r="J2364" s="294">
        <f>'EVOX Top Level BOM'!K1768</f>
        <v>0</v>
      </c>
    </row>
    <row r="2365" spans="2:10" x14ac:dyDescent="0.25">
      <c r="B2365" s="294">
        <f>'EVOX Top Level BOM'!B1769</f>
        <v>0</v>
      </c>
      <c r="C2365" s="296">
        <f>'EVOX Top Level BOM'!C1769</f>
        <v>0</v>
      </c>
      <c r="D2365" s="296">
        <f>'EVOX Top Level BOM'!D1769</f>
        <v>0</v>
      </c>
      <c r="E2365" s="296">
        <f>'EVOX Top Level BOM'!E1769</f>
        <v>0</v>
      </c>
      <c r="F2365" s="296">
        <f>'EVOX Top Level BOM'!F1769</f>
        <v>0</v>
      </c>
      <c r="G2365" s="296">
        <f>'EVOX Top Level BOM'!G1769</f>
        <v>0</v>
      </c>
      <c r="H2365" s="296">
        <f>'EVOX Top Level BOM'!H1769</f>
        <v>0</v>
      </c>
      <c r="I2365" s="294">
        <f>'EVOX Top Level BOM'!J1769</f>
        <v>0</v>
      </c>
      <c r="J2365" s="294">
        <f>'EVOX Top Level BOM'!K1769</f>
        <v>0</v>
      </c>
    </row>
    <row r="2366" spans="2:10" x14ac:dyDescent="0.25">
      <c r="B2366" s="294">
        <f>'EVOX Top Level BOM'!B1770</f>
        <v>0</v>
      </c>
      <c r="C2366" s="296">
        <f>'EVOX Top Level BOM'!C1770</f>
        <v>0</v>
      </c>
      <c r="D2366" s="296">
        <f>'EVOX Top Level BOM'!D1770</f>
        <v>0</v>
      </c>
      <c r="E2366" s="296">
        <f>'EVOX Top Level BOM'!E1770</f>
        <v>0</v>
      </c>
      <c r="F2366" s="296">
        <f>'EVOX Top Level BOM'!F1770</f>
        <v>0</v>
      </c>
      <c r="G2366" s="296">
        <f>'EVOX Top Level BOM'!G1770</f>
        <v>0</v>
      </c>
      <c r="H2366" s="296">
        <f>'EVOX Top Level BOM'!H1770</f>
        <v>0</v>
      </c>
      <c r="I2366" s="294">
        <f>'EVOX Top Level BOM'!J1770</f>
        <v>0</v>
      </c>
      <c r="J2366" s="294">
        <f>'EVOX Top Level BOM'!K1770</f>
        <v>0</v>
      </c>
    </row>
    <row r="2367" spans="2:10" x14ac:dyDescent="0.25">
      <c r="B2367" s="294">
        <f>'EVOX Top Level BOM'!B1771</f>
        <v>0</v>
      </c>
      <c r="C2367" s="296">
        <f>'EVOX Top Level BOM'!C1771</f>
        <v>0</v>
      </c>
      <c r="D2367" s="296">
        <f>'EVOX Top Level BOM'!D1771</f>
        <v>0</v>
      </c>
      <c r="E2367" s="296">
        <f>'EVOX Top Level BOM'!E1771</f>
        <v>0</v>
      </c>
      <c r="F2367" s="296">
        <f>'EVOX Top Level BOM'!F1771</f>
        <v>0</v>
      </c>
      <c r="G2367" s="296">
        <f>'EVOX Top Level BOM'!G1771</f>
        <v>0</v>
      </c>
      <c r="H2367" s="296">
        <f>'EVOX Top Level BOM'!H1771</f>
        <v>0</v>
      </c>
      <c r="I2367" s="294">
        <f>'EVOX Top Level BOM'!J1771</f>
        <v>0</v>
      </c>
      <c r="J2367" s="294">
        <f>'EVOX Top Level BOM'!K1771</f>
        <v>0</v>
      </c>
    </row>
    <row r="2368" spans="2:10" x14ac:dyDescent="0.25">
      <c r="B2368" s="294">
        <f>'EVOX Top Level BOM'!B1772</f>
        <v>0</v>
      </c>
      <c r="C2368" s="296">
        <f>'EVOX Top Level BOM'!C1772</f>
        <v>0</v>
      </c>
      <c r="D2368" s="296">
        <f>'EVOX Top Level BOM'!D1772</f>
        <v>0</v>
      </c>
      <c r="E2368" s="296">
        <f>'EVOX Top Level BOM'!E1772</f>
        <v>0</v>
      </c>
      <c r="F2368" s="296">
        <f>'EVOX Top Level BOM'!F1772</f>
        <v>0</v>
      </c>
      <c r="G2368" s="296">
        <f>'EVOX Top Level BOM'!G1772</f>
        <v>0</v>
      </c>
      <c r="H2368" s="296">
        <f>'EVOX Top Level BOM'!H1772</f>
        <v>0</v>
      </c>
      <c r="I2368" s="294">
        <f>'EVOX Top Level BOM'!J1772</f>
        <v>0</v>
      </c>
      <c r="J2368" s="294">
        <f>'EVOX Top Level BOM'!K1772</f>
        <v>0</v>
      </c>
    </row>
    <row r="2369" spans="2:10" x14ac:dyDescent="0.25">
      <c r="B2369" s="294">
        <f>'EVOX Top Level BOM'!B1773</f>
        <v>0</v>
      </c>
      <c r="C2369" s="296">
        <f>'EVOX Top Level BOM'!C1773</f>
        <v>0</v>
      </c>
      <c r="D2369" s="296">
        <f>'EVOX Top Level BOM'!D1773</f>
        <v>0</v>
      </c>
      <c r="E2369" s="296">
        <f>'EVOX Top Level BOM'!E1773</f>
        <v>0</v>
      </c>
      <c r="F2369" s="296">
        <f>'EVOX Top Level BOM'!F1773</f>
        <v>0</v>
      </c>
      <c r="G2369" s="296">
        <f>'EVOX Top Level BOM'!G1773</f>
        <v>0</v>
      </c>
      <c r="H2369" s="296">
        <f>'EVOX Top Level BOM'!H1773</f>
        <v>0</v>
      </c>
      <c r="I2369" s="294">
        <f>'EVOX Top Level BOM'!J1773</f>
        <v>0</v>
      </c>
      <c r="J2369" s="294">
        <f>'EVOX Top Level BOM'!K1773</f>
        <v>0</v>
      </c>
    </row>
    <row r="2370" spans="2:10" x14ac:dyDescent="0.25">
      <c r="B2370" s="294">
        <f>'EVOX Top Level BOM'!B1774</f>
        <v>0</v>
      </c>
      <c r="C2370" s="296">
        <f>'EVOX Top Level BOM'!C1774</f>
        <v>0</v>
      </c>
      <c r="D2370" s="296">
        <f>'EVOX Top Level BOM'!D1774</f>
        <v>0</v>
      </c>
      <c r="E2370" s="296">
        <f>'EVOX Top Level BOM'!E1774</f>
        <v>0</v>
      </c>
      <c r="F2370" s="296">
        <f>'EVOX Top Level BOM'!F1774</f>
        <v>0</v>
      </c>
      <c r="G2370" s="296">
        <f>'EVOX Top Level BOM'!G1774</f>
        <v>0</v>
      </c>
      <c r="H2370" s="296">
        <f>'EVOX Top Level BOM'!H1774</f>
        <v>0</v>
      </c>
      <c r="I2370" s="294">
        <f>'EVOX Top Level BOM'!J1774</f>
        <v>0</v>
      </c>
      <c r="J2370" s="294">
        <f>'EVOX Top Level BOM'!K1774</f>
        <v>0</v>
      </c>
    </row>
    <row r="2371" spans="2:10" x14ac:dyDescent="0.25">
      <c r="B2371" s="294">
        <f>'EVOX Top Level BOM'!B1775</f>
        <v>0</v>
      </c>
      <c r="C2371" s="296">
        <f>'EVOX Top Level BOM'!C1775</f>
        <v>0</v>
      </c>
      <c r="D2371" s="296">
        <f>'EVOX Top Level BOM'!D1775</f>
        <v>0</v>
      </c>
      <c r="E2371" s="296">
        <f>'EVOX Top Level BOM'!E1775</f>
        <v>0</v>
      </c>
      <c r="F2371" s="296">
        <f>'EVOX Top Level BOM'!F1775</f>
        <v>0</v>
      </c>
      <c r="G2371" s="296">
        <f>'EVOX Top Level BOM'!G1775</f>
        <v>0</v>
      </c>
      <c r="H2371" s="296">
        <f>'EVOX Top Level BOM'!H1775</f>
        <v>0</v>
      </c>
      <c r="I2371" s="294">
        <f>'EVOX Top Level BOM'!J1775</f>
        <v>0</v>
      </c>
      <c r="J2371" s="294">
        <f>'EVOX Top Level BOM'!K1775</f>
        <v>0</v>
      </c>
    </row>
    <row r="2372" spans="2:10" x14ac:dyDescent="0.25">
      <c r="B2372" s="294">
        <f>'EVOX Top Level BOM'!B1776</f>
        <v>0</v>
      </c>
      <c r="C2372" s="296">
        <f>'EVOX Top Level BOM'!C1776</f>
        <v>0</v>
      </c>
      <c r="D2372" s="296">
        <f>'EVOX Top Level BOM'!D1776</f>
        <v>0</v>
      </c>
      <c r="E2372" s="296">
        <f>'EVOX Top Level BOM'!E1776</f>
        <v>0</v>
      </c>
      <c r="F2372" s="296">
        <f>'EVOX Top Level BOM'!F1776</f>
        <v>0</v>
      </c>
      <c r="G2372" s="296">
        <f>'EVOX Top Level BOM'!G1776</f>
        <v>0</v>
      </c>
      <c r="H2372" s="296">
        <f>'EVOX Top Level BOM'!H1776</f>
        <v>0</v>
      </c>
      <c r="I2372" s="294">
        <f>'EVOX Top Level BOM'!J1776</f>
        <v>0</v>
      </c>
      <c r="J2372" s="294">
        <f>'EVOX Top Level BOM'!K1776</f>
        <v>0</v>
      </c>
    </row>
    <row r="2373" spans="2:10" x14ac:dyDescent="0.25">
      <c r="B2373" s="294">
        <f>'EVOX Top Level BOM'!B1777</f>
        <v>0</v>
      </c>
      <c r="C2373" s="296">
        <f>'EVOX Top Level BOM'!C1777</f>
        <v>0</v>
      </c>
      <c r="D2373" s="296">
        <f>'EVOX Top Level BOM'!D1777</f>
        <v>0</v>
      </c>
      <c r="E2373" s="296">
        <f>'EVOX Top Level BOM'!E1777</f>
        <v>0</v>
      </c>
      <c r="F2373" s="296">
        <f>'EVOX Top Level BOM'!F1777</f>
        <v>0</v>
      </c>
      <c r="G2373" s="296">
        <f>'EVOX Top Level BOM'!G1777</f>
        <v>0</v>
      </c>
      <c r="H2373" s="296">
        <f>'EVOX Top Level BOM'!H1777</f>
        <v>0</v>
      </c>
      <c r="I2373" s="294">
        <f>'EVOX Top Level BOM'!J1777</f>
        <v>0</v>
      </c>
      <c r="J2373" s="294">
        <f>'EVOX Top Level BOM'!K1777</f>
        <v>0</v>
      </c>
    </row>
    <row r="2374" spans="2:10" x14ac:dyDescent="0.25">
      <c r="B2374" s="294">
        <f>'EVOX Top Level BOM'!B1778</f>
        <v>0</v>
      </c>
      <c r="C2374" s="296">
        <f>'EVOX Top Level BOM'!C1778</f>
        <v>0</v>
      </c>
      <c r="D2374" s="296">
        <f>'EVOX Top Level BOM'!D1778</f>
        <v>0</v>
      </c>
      <c r="E2374" s="296">
        <f>'EVOX Top Level BOM'!E1778</f>
        <v>0</v>
      </c>
      <c r="F2374" s="296">
        <f>'EVOX Top Level BOM'!F1778</f>
        <v>0</v>
      </c>
      <c r="G2374" s="296">
        <f>'EVOX Top Level BOM'!G1778</f>
        <v>0</v>
      </c>
      <c r="H2374" s="296">
        <f>'EVOX Top Level BOM'!H1778</f>
        <v>0</v>
      </c>
      <c r="I2374" s="294">
        <f>'EVOX Top Level BOM'!J1778</f>
        <v>0</v>
      </c>
      <c r="J2374" s="294">
        <f>'EVOX Top Level BOM'!K1778</f>
        <v>0</v>
      </c>
    </row>
    <row r="2375" spans="2:10" x14ac:dyDescent="0.25">
      <c r="B2375" s="294">
        <f>'EVOX Top Level BOM'!B1779</f>
        <v>0</v>
      </c>
      <c r="C2375" s="296">
        <f>'EVOX Top Level BOM'!C1779</f>
        <v>0</v>
      </c>
      <c r="D2375" s="296">
        <f>'EVOX Top Level BOM'!D1779</f>
        <v>0</v>
      </c>
      <c r="E2375" s="296">
        <f>'EVOX Top Level BOM'!E1779</f>
        <v>0</v>
      </c>
      <c r="F2375" s="296">
        <f>'EVOX Top Level BOM'!F1779</f>
        <v>0</v>
      </c>
      <c r="G2375" s="296">
        <f>'EVOX Top Level BOM'!G1779</f>
        <v>0</v>
      </c>
      <c r="H2375" s="296">
        <f>'EVOX Top Level BOM'!H1779</f>
        <v>0</v>
      </c>
      <c r="I2375" s="294">
        <f>'EVOX Top Level BOM'!J1779</f>
        <v>0</v>
      </c>
      <c r="J2375" s="294">
        <f>'EVOX Top Level BOM'!K1779</f>
        <v>0</v>
      </c>
    </row>
    <row r="2376" spans="2:10" x14ac:dyDescent="0.25">
      <c r="B2376" s="294">
        <f>'EVOX Top Level BOM'!B1780</f>
        <v>0</v>
      </c>
      <c r="C2376" s="296">
        <f>'EVOX Top Level BOM'!C1780</f>
        <v>0</v>
      </c>
      <c r="D2376" s="296">
        <f>'EVOX Top Level BOM'!D1780</f>
        <v>0</v>
      </c>
      <c r="E2376" s="296">
        <f>'EVOX Top Level BOM'!E1780</f>
        <v>0</v>
      </c>
      <c r="F2376" s="296">
        <f>'EVOX Top Level BOM'!F1780</f>
        <v>0</v>
      </c>
      <c r="G2376" s="296">
        <f>'EVOX Top Level BOM'!G1780</f>
        <v>0</v>
      </c>
      <c r="H2376" s="296">
        <f>'EVOX Top Level BOM'!H1780</f>
        <v>0</v>
      </c>
      <c r="I2376" s="294">
        <f>'EVOX Top Level BOM'!J1780</f>
        <v>0</v>
      </c>
      <c r="J2376" s="294">
        <f>'EVOX Top Level BOM'!K1780</f>
        <v>0</v>
      </c>
    </row>
    <row r="2377" spans="2:10" x14ac:dyDescent="0.25">
      <c r="B2377" s="294">
        <f>'EVOX Top Level BOM'!B1781</f>
        <v>0</v>
      </c>
      <c r="C2377" s="296">
        <f>'EVOX Top Level BOM'!C1781</f>
        <v>0</v>
      </c>
      <c r="D2377" s="296">
        <f>'EVOX Top Level BOM'!D1781</f>
        <v>0</v>
      </c>
      <c r="E2377" s="296">
        <f>'EVOX Top Level BOM'!E1781</f>
        <v>0</v>
      </c>
      <c r="F2377" s="296">
        <f>'EVOX Top Level BOM'!F1781</f>
        <v>0</v>
      </c>
      <c r="G2377" s="296">
        <f>'EVOX Top Level BOM'!G1781</f>
        <v>0</v>
      </c>
      <c r="H2377" s="296">
        <f>'EVOX Top Level BOM'!H1781</f>
        <v>0</v>
      </c>
      <c r="I2377" s="294">
        <f>'EVOX Top Level BOM'!J1781</f>
        <v>0</v>
      </c>
      <c r="J2377" s="294">
        <f>'EVOX Top Level BOM'!K1781</f>
        <v>0</v>
      </c>
    </row>
    <row r="2378" spans="2:10" x14ac:dyDescent="0.25">
      <c r="B2378" s="294">
        <f>'EVOX Top Level BOM'!B1782</f>
        <v>0</v>
      </c>
      <c r="C2378" s="296">
        <f>'EVOX Top Level BOM'!C1782</f>
        <v>0</v>
      </c>
      <c r="D2378" s="296">
        <f>'EVOX Top Level BOM'!D1782</f>
        <v>0</v>
      </c>
      <c r="E2378" s="296">
        <f>'EVOX Top Level BOM'!E1782</f>
        <v>0</v>
      </c>
      <c r="F2378" s="296">
        <f>'EVOX Top Level BOM'!F1782</f>
        <v>0</v>
      </c>
      <c r="G2378" s="296">
        <f>'EVOX Top Level BOM'!G1782</f>
        <v>0</v>
      </c>
      <c r="H2378" s="296">
        <f>'EVOX Top Level BOM'!H1782</f>
        <v>0</v>
      </c>
      <c r="I2378" s="294">
        <f>'EVOX Top Level BOM'!J1782</f>
        <v>0</v>
      </c>
      <c r="J2378" s="294">
        <f>'EVOX Top Level BOM'!K1782</f>
        <v>0</v>
      </c>
    </row>
    <row r="2379" spans="2:10" x14ac:dyDescent="0.25">
      <c r="B2379" s="294">
        <f>'EVOX Top Level BOM'!B1783</f>
        <v>0</v>
      </c>
      <c r="C2379" s="296">
        <f>'EVOX Top Level BOM'!C1783</f>
        <v>0</v>
      </c>
      <c r="D2379" s="296">
        <f>'EVOX Top Level BOM'!D1783</f>
        <v>0</v>
      </c>
      <c r="E2379" s="296">
        <f>'EVOX Top Level BOM'!E1783</f>
        <v>0</v>
      </c>
      <c r="F2379" s="296">
        <f>'EVOX Top Level BOM'!F1783</f>
        <v>0</v>
      </c>
      <c r="G2379" s="296">
        <f>'EVOX Top Level BOM'!G1783</f>
        <v>0</v>
      </c>
      <c r="H2379" s="296">
        <f>'EVOX Top Level BOM'!H1783</f>
        <v>0</v>
      </c>
      <c r="I2379" s="294">
        <f>'EVOX Top Level BOM'!J1783</f>
        <v>0</v>
      </c>
      <c r="J2379" s="294">
        <f>'EVOX Top Level BOM'!K1783</f>
        <v>0</v>
      </c>
    </row>
    <row r="2380" spans="2:10" x14ac:dyDescent="0.25">
      <c r="B2380" s="294">
        <f>'EVOX Top Level BOM'!B1784</f>
        <v>0</v>
      </c>
      <c r="C2380" s="296">
        <f>'EVOX Top Level BOM'!C1784</f>
        <v>0</v>
      </c>
      <c r="D2380" s="296">
        <f>'EVOX Top Level BOM'!D1784</f>
        <v>0</v>
      </c>
      <c r="E2380" s="296">
        <f>'EVOX Top Level BOM'!E1784</f>
        <v>0</v>
      </c>
      <c r="F2380" s="296">
        <f>'EVOX Top Level BOM'!F1784</f>
        <v>0</v>
      </c>
      <c r="G2380" s="296">
        <f>'EVOX Top Level BOM'!G1784</f>
        <v>0</v>
      </c>
      <c r="H2380" s="296">
        <f>'EVOX Top Level BOM'!H1784</f>
        <v>0</v>
      </c>
      <c r="I2380" s="294">
        <f>'EVOX Top Level BOM'!J1784</f>
        <v>0</v>
      </c>
      <c r="J2380" s="294">
        <f>'EVOX Top Level BOM'!K1784</f>
        <v>0</v>
      </c>
    </row>
    <row r="2381" spans="2:10" x14ac:dyDescent="0.25">
      <c r="B2381" s="294">
        <f>'EVOX Top Level BOM'!B1785</f>
        <v>0</v>
      </c>
      <c r="C2381" s="296">
        <f>'EVOX Top Level BOM'!C1785</f>
        <v>0</v>
      </c>
      <c r="D2381" s="296">
        <f>'EVOX Top Level BOM'!D1785</f>
        <v>0</v>
      </c>
      <c r="E2381" s="296">
        <f>'EVOX Top Level BOM'!E1785</f>
        <v>0</v>
      </c>
      <c r="F2381" s="296">
        <f>'EVOX Top Level BOM'!F1785</f>
        <v>0</v>
      </c>
      <c r="G2381" s="296">
        <f>'EVOX Top Level BOM'!G1785</f>
        <v>0</v>
      </c>
      <c r="H2381" s="296">
        <f>'EVOX Top Level BOM'!H1785</f>
        <v>0</v>
      </c>
      <c r="I2381" s="294">
        <f>'EVOX Top Level BOM'!J1785</f>
        <v>0</v>
      </c>
      <c r="J2381" s="294">
        <f>'EVOX Top Level BOM'!K1785</f>
        <v>0</v>
      </c>
    </row>
    <row r="2382" spans="2:10" x14ac:dyDescent="0.25">
      <c r="B2382" s="294">
        <f>'EVOX Top Level BOM'!B1786</f>
        <v>0</v>
      </c>
      <c r="C2382" s="296">
        <f>'EVOX Top Level BOM'!C1786</f>
        <v>0</v>
      </c>
      <c r="D2382" s="296">
        <f>'EVOX Top Level BOM'!D1786</f>
        <v>0</v>
      </c>
      <c r="E2382" s="296">
        <f>'EVOX Top Level BOM'!E1786</f>
        <v>0</v>
      </c>
      <c r="F2382" s="296">
        <f>'EVOX Top Level BOM'!F1786</f>
        <v>0</v>
      </c>
      <c r="G2382" s="296">
        <f>'EVOX Top Level BOM'!G1786</f>
        <v>0</v>
      </c>
      <c r="H2382" s="296">
        <f>'EVOX Top Level BOM'!H1786</f>
        <v>0</v>
      </c>
      <c r="I2382" s="294">
        <f>'EVOX Top Level BOM'!J1786</f>
        <v>0</v>
      </c>
      <c r="J2382" s="294">
        <f>'EVOX Top Level BOM'!K1786</f>
        <v>0</v>
      </c>
    </row>
    <row r="2383" spans="2:10" x14ac:dyDescent="0.25">
      <c r="B2383" s="294">
        <f>'EVOX Top Level BOM'!B1787</f>
        <v>0</v>
      </c>
      <c r="C2383" s="296">
        <f>'EVOX Top Level BOM'!C1787</f>
        <v>0</v>
      </c>
      <c r="D2383" s="296">
        <f>'EVOX Top Level BOM'!D1787</f>
        <v>0</v>
      </c>
      <c r="E2383" s="296">
        <f>'EVOX Top Level BOM'!E1787</f>
        <v>0</v>
      </c>
      <c r="F2383" s="296">
        <f>'EVOX Top Level BOM'!F1787</f>
        <v>0</v>
      </c>
      <c r="G2383" s="296">
        <f>'EVOX Top Level BOM'!G1787</f>
        <v>0</v>
      </c>
      <c r="H2383" s="296">
        <f>'EVOX Top Level BOM'!H1787</f>
        <v>0</v>
      </c>
      <c r="I2383" s="294">
        <f>'EVOX Top Level BOM'!J1787</f>
        <v>0</v>
      </c>
      <c r="J2383" s="294">
        <f>'EVOX Top Level BOM'!K1787</f>
        <v>0</v>
      </c>
    </row>
    <row r="2384" spans="2:10" x14ac:dyDescent="0.25">
      <c r="B2384" s="294">
        <f>'EVOX Top Level BOM'!B1788</f>
        <v>0</v>
      </c>
      <c r="C2384" s="296">
        <f>'EVOX Top Level BOM'!C1788</f>
        <v>0</v>
      </c>
      <c r="D2384" s="296">
        <f>'EVOX Top Level BOM'!D1788</f>
        <v>0</v>
      </c>
      <c r="E2384" s="296">
        <f>'EVOX Top Level BOM'!E1788</f>
        <v>0</v>
      </c>
      <c r="F2384" s="296">
        <f>'EVOX Top Level BOM'!F1788</f>
        <v>0</v>
      </c>
      <c r="G2384" s="296">
        <f>'EVOX Top Level BOM'!G1788</f>
        <v>0</v>
      </c>
      <c r="H2384" s="296">
        <f>'EVOX Top Level BOM'!H1788</f>
        <v>0</v>
      </c>
      <c r="I2384" s="294">
        <f>'EVOX Top Level BOM'!J1788</f>
        <v>0</v>
      </c>
      <c r="J2384" s="294">
        <f>'EVOX Top Level BOM'!K1788</f>
        <v>0</v>
      </c>
    </row>
    <row r="2385" spans="2:10" x14ac:dyDescent="0.25">
      <c r="B2385" s="294">
        <f>'EVOX Top Level BOM'!B1789</f>
        <v>0</v>
      </c>
      <c r="C2385" s="296">
        <f>'EVOX Top Level BOM'!C1789</f>
        <v>0</v>
      </c>
      <c r="D2385" s="296">
        <f>'EVOX Top Level BOM'!D1789</f>
        <v>0</v>
      </c>
      <c r="E2385" s="296">
        <f>'EVOX Top Level BOM'!E1789</f>
        <v>0</v>
      </c>
      <c r="F2385" s="296">
        <f>'EVOX Top Level BOM'!F1789</f>
        <v>0</v>
      </c>
      <c r="G2385" s="296">
        <f>'EVOX Top Level BOM'!G1789</f>
        <v>0</v>
      </c>
      <c r="H2385" s="296">
        <f>'EVOX Top Level BOM'!H1789</f>
        <v>0</v>
      </c>
      <c r="I2385" s="294">
        <f>'EVOX Top Level BOM'!J1789</f>
        <v>0</v>
      </c>
      <c r="J2385" s="294">
        <f>'EVOX Top Level BOM'!K1789</f>
        <v>0</v>
      </c>
    </row>
    <row r="2386" spans="2:10" x14ac:dyDescent="0.25">
      <c r="B2386" s="294">
        <f>'EVOX Top Level BOM'!B1790</f>
        <v>0</v>
      </c>
      <c r="C2386" s="296">
        <f>'EVOX Top Level BOM'!C1790</f>
        <v>0</v>
      </c>
      <c r="D2386" s="296">
        <f>'EVOX Top Level BOM'!D1790</f>
        <v>0</v>
      </c>
      <c r="E2386" s="296">
        <f>'EVOX Top Level BOM'!E1790</f>
        <v>0</v>
      </c>
      <c r="F2386" s="296">
        <f>'EVOX Top Level BOM'!F1790</f>
        <v>0</v>
      </c>
      <c r="G2386" s="296">
        <f>'EVOX Top Level BOM'!G1790</f>
        <v>0</v>
      </c>
      <c r="H2386" s="296">
        <f>'EVOX Top Level BOM'!H1790</f>
        <v>0</v>
      </c>
      <c r="I2386" s="294">
        <f>'EVOX Top Level BOM'!J1790</f>
        <v>0</v>
      </c>
      <c r="J2386" s="294">
        <f>'EVOX Top Level BOM'!K1790</f>
        <v>0</v>
      </c>
    </row>
    <row r="2387" spans="2:10" x14ac:dyDescent="0.25">
      <c r="B2387" s="294">
        <f>'EVOX Top Level BOM'!B1791</f>
        <v>0</v>
      </c>
      <c r="C2387" s="296">
        <f>'EVOX Top Level BOM'!C1791</f>
        <v>0</v>
      </c>
      <c r="D2387" s="296">
        <f>'EVOX Top Level BOM'!D1791</f>
        <v>0</v>
      </c>
      <c r="E2387" s="296">
        <f>'EVOX Top Level BOM'!E1791</f>
        <v>0</v>
      </c>
      <c r="F2387" s="296">
        <f>'EVOX Top Level BOM'!F1791</f>
        <v>0</v>
      </c>
      <c r="G2387" s="296">
        <f>'EVOX Top Level BOM'!G1791</f>
        <v>0</v>
      </c>
      <c r="H2387" s="296">
        <f>'EVOX Top Level BOM'!H1791</f>
        <v>0</v>
      </c>
      <c r="I2387" s="294">
        <f>'EVOX Top Level BOM'!J1791</f>
        <v>0</v>
      </c>
      <c r="J2387" s="294">
        <f>'EVOX Top Level BOM'!K1791</f>
        <v>0</v>
      </c>
    </row>
    <row r="2388" spans="2:10" x14ac:dyDescent="0.25">
      <c r="B2388" s="294">
        <f>'EVOX Top Level BOM'!B1792</f>
        <v>0</v>
      </c>
      <c r="C2388" s="296">
        <f>'EVOX Top Level BOM'!C1792</f>
        <v>0</v>
      </c>
      <c r="D2388" s="296">
        <f>'EVOX Top Level BOM'!D1792</f>
        <v>0</v>
      </c>
      <c r="E2388" s="296">
        <f>'EVOX Top Level BOM'!E1792</f>
        <v>0</v>
      </c>
      <c r="F2388" s="296">
        <f>'EVOX Top Level BOM'!F1792</f>
        <v>0</v>
      </c>
      <c r="G2388" s="296">
        <f>'EVOX Top Level BOM'!G1792</f>
        <v>0</v>
      </c>
      <c r="H2388" s="296">
        <f>'EVOX Top Level BOM'!H1792</f>
        <v>0</v>
      </c>
      <c r="I2388" s="294">
        <f>'EVOX Top Level BOM'!J1792</f>
        <v>0</v>
      </c>
      <c r="J2388" s="294">
        <f>'EVOX Top Level BOM'!K1792</f>
        <v>0</v>
      </c>
    </row>
    <row r="2389" spans="2:10" x14ac:dyDescent="0.25">
      <c r="B2389" s="294">
        <f>'EVOX Top Level BOM'!B1793</f>
        <v>0</v>
      </c>
      <c r="C2389" s="296">
        <f>'EVOX Top Level BOM'!C1793</f>
        <v>0</v>
      </c>
      <c r="D2389" s="296">
        <f>'EVOX Top Level BOM'!D1793</f>
        <v>0</v>
      </c>
      <c r="E2389" s="296">
        <f>'EVOX Top Level BOM'!E1793</f>
        <v>0</v>
      </c>
      <c r="F2389" s="296">
        <f>'EVOX Top Level BOM'!F1793</f>
        <v>0</v>
      </c>
      <c r="G2389" s="296">
        <f>'EVOX Top Level BOM'!G1793</f>
        <v>0</v>
      </c>
      <c r="H2389" s="296">
        <f>'EVOX Top Level BOM'!H1793</f>
        <v>0</v>
      </c>
      <c r="I2389" s="294">
        <f>'EVOX Top Level BOM'!J1793</f>
        <v>0</v>
      </c>
      <c r="J2389" s="294">
        <f>'EVOX Top Level BOM'!K1793</f>
        <v>0</v>
      </c>
    </row>
    <row r="2390" spans="2:10" x14ac:dyDescent="0.25">
      <c r="B2390" s="294">
        <f>'EVOX Top Level BOM'!B1794</f>
        <v>0</v>
      </c>
      <c r="C2390" s="296">
        <f>'EVOX Top Level BOM'!C1794</f>
        <v>0</v>
      </c>
      <c r="D2390" s="296">
        <f>'EVOX Top Level BOM'!D1794</f>
        <v>0</v>
      </c>
      <c r="E2390" s="296">
        <f>'EVOX Top Level BOM'!E1794</f>
        <v>0</v>
      </c>
      <c r="F2390" s="296">
        <f>'EVOX Top Level BOM'!F1794</f>
        <v>0</v>
      </c>
      <c r="G2390" s="296">
        <f>'EVOX Top Level BOM'!G1794</f>
        <v>0</v>
      </c>
      <c r="H2390" s="296">
        <f>'EVOX Top Level BOM'!H1794</f>
        <v>0</v>
      </c>
      <c r="I2390" s="294">
        <f>'EVOX Top Level BOM'!J1794</f>
        <v>0</v>
      </c>
      <c r="J2390" s="294">
        <f>'EVOX Top Level BOM'!K1794</f>
        <v>0</v>
      </c>
    </row>
    <row r="2391" spans="2:10" x14ac:dyDescent="0.25">
      <c r="B2391" s="294">
        <f>'EVOX Top Level BOM'!B1795</f>
        <v>0</v>
      </c>
      <c r="C2391" s="296">
        <f>'EVOX Top Level BOM'!C1795</f>
        <v>0</v>
      </c>
      <c r="D2391" s="296">
        <f>'EVOX Top Level BOM'!D1795</f>
        <v>0</v>
      </c>
      <c r="E2391" s="296">
        <f>'EVOX Top Level BOM'!E1795</f>
        <v>0</v>
      </c>
      <c r="F2391" s="296">
        <f>'EVOX Top Level BOM'!F1795</f>
        <v>0</v>
      </c>
      <c r="G2391" s="296">
        <f>'EVOX Top Level BOM'!G1795</f>
        <v>0</v>
      </c>
      <c r="H2391" s="296">
        <f>'EVOX Top Level BOM'!H1795</f>
        <v>0</v>
      </c>
      <c r="I2391" s="294">
        <f>'EVOX Top Level BOM'!J1795</f>
        <v>0</v>
      </c>
      <c r="J2391" s="294">
        <f>'EVOX Top Level BOM'!K1795</f>
        <v>0</v>
      </c>
    </row>
    <row r="2392" spans="2:10" x14ac:dyDescent="0.25">
      <c r="B2392" s="294">
        <f>'EVOX Top Level BOM'!B1796</f>
        <v>0</v>
      </c>
      <c r="C2392" s="296">
        <f>'EVOX Top Level BOM'!C1796</f>
        <v>0</v>
      </c>
      <c r="D2392" s="296">
        <f>'EVOX Top Level BOM'!D1796</f>
        <v>0</v>
      </c>
      <c r="E2392" s="296">
        <f>'EVOX Top Level BOM'!E1796</f>
        <v>0</v>
      </c>
      <c r="F2392" s="296">
        <f>'EVOX Top Level BOM'!F1796</f>
        <v>0</v>
      </c>
      <c r="G2392" s="296">
        <f>'EVOX Top Level BOM'!G1796</f>
        <v>0</v>
      </c>
      <c r="H2392" s="296">
        <f>'EVOX Top Level BOM'!H1796</f>
        <v>0</v>
      </c>
      <c r="I2392" s="294">
        <f>'EVOX Top Level BOM'!J1796</f>
        <v>0</v>
      </c>
      <c r="J2392" s="294">
        <f>'EVOX Top Level BOM'!K1796</f>
        <v>0</v>
      </c>
    </row>
    <row r="2393" spans="2:10" x14ac:dyDescent="0.25">
      <c r="B2393" s="294">
        <f>'EVOX Top Level BOM'!B1797</f>
        <v>0</v>
      </c>
      <c r="C2393" s="296">
        <f>'EVOX Top Level BOM'!C1797</f>
        <v>0</v>
      </c>
      <c r="D2393" s="296">
        <f>'EVOX Top Level BOM'!D1797</f>
        <v>0</v>
      </c>
      <c r="E2393" s="296">
        <f>'EVOX Top Level BOM'!E1797</f>
        <v>0</v>
      </c>
      <c r="F2393" s="296">
        <f>'EVOX Top Level BOM'!F1797</f>
        <v>0</v>
      </c>
      <c r="G2393" s="296">
        <f>'EVOX Top Level BOM'!G1797</f>
        <v>0</v>
      </c>
      <c r="H2393" s="296">
        <f>'EVOX Top Level BOM'!H1797</f>
        <v>0</v>
      </c>
      <c r="I2393" s="294">
        <f>'EVOX Top Level BOM'!J1797</f>
        <v>0</v>
      </c>
      <c r="J2393" s="294">
        <f>'EVOX Top Level BOM'!K1797</f>
        <v>0</v>
      </c>
    </row>
    <row r="2394" spans="2:10" x14ac:dyDescent="0.25">
      <c r="B2394" s="294">
        <f>'EVOX Top Level BOM'!B1798</f>
        <v>0</v>
      </c>
      <c r="C2394" s="296">
        <f>'EVOX Top Level BOM'!C1798</f>
        <v>0</v>
      </c>
      <c r="D2394" s="296">
        <f>'EVOX Top Level BOM'!D1798</f>
        <v>0</v>
      </c>
      <c r="E2394" s="296">
        <f>'EVOX Top Level BOM'!E1798</f>
        <v>0</v>
      </c>
      <c r="F2394" s="296">
        <f>'EVOX Top Level BOM'!F1798</f>
        <v>0</v>
      </c>
      <c r="G2394" s="296">
        <f>'EVOX Top Level BOM'!G1798</f>
        <v>0</v>
      </c>
      <c r="H2394" s="296">
        <f>'EVOX Top Level BOM'!H1798</f>
        <v>0</v>
      </c>
      <c r="I2394" s="294">
        <f>'EVOX Top Level BOM'!J1798</f>
        <v>0</v>
      </c>
      <c r="J2394" s="294">
        <f>'EVOX Top Level BOM'!K1798</f>
        <v>0</v>
      </c>
    </row>
    <row r="2395" spans="2:10" x14ac:dyDescent="0.25">
      <c r="B2395" s="294">
        <f>'EVOX Top Level BOM'!B1799</f>
        <v>0</v>
      </c>
      <c r="C2395" s="296">
        <f>'EVOX Top Level BOM'!C1799</f>
        <v>0</v>
      </c>
      <c r="D2395" s="296">
        <f>'EVOX Top Level BOM'!D1799</f>
        <v>0</v>
      </c>
      <c r="E2395" s="296">
        <f>'EVOX Top Level BOM'!E1799</f>
        <v>0</v>
      </c>
      <c r="F2395" s="296">
        <f>'EVOX Top Level BOM'!F1799</f>
        <v>0</v>
      </c>
      <c r="G2395" s="296">
        <f>'EVOX Top Level BOM'!G1799</f>
        <v>0</v>
      </c>
      <c r="H2395" s="296">
        <f>'EVOX Top Level BOM'!H1799</f>
        <v>0</v>
      </c>
      <c r="I2395" s="294">
        <f>'EVOX Top Level BOM'!J1799</f>
        <v>0</v>
      </c>
      <c r="J2395" s="294">
        <f>'EVOX Top Level BOM'!K1799</f>
        <v>0</v>
      </c>
    </row>
    <row r="2396" spans="2:10" x14ac:dyDescent="0.25">
      <c r="B2396" s="294">
        <f>'EVOX Top Level BOM'!B1800</f>
        <v>0</v>
      </c>
      <c r="C2396" s="296">
        <f>'EVOX Top Level BOM'!C1800</f>
        <v>0</v>
      </c>
      <c r="D2396" s="296">
        <f>'EVOX Top Level BOM'!D1800</f>
        <v>0</v>
      </c>
      <c r="E2396" s="296">
        <f>'EVOX Top Level BOM'!E1800</f>
        <v>0</v>
      </c>
      <c r="F2396" s="296">
        <f>'EVOX Top Level BOM'!F1800</f>
        <v>0</v>
      </c>
      <c r="G2396" s="296">
        <f>'EVOX Top Level BOM'!G1800</f>
        <v>0</v>
      </c>
      <c r="H2396" s="296">
        <f>'EVOX Top Level BOM'!H1800</f>
        <v>0</v>
      </c>
      <c r="I2396" s="294">
        <f>'EVOX Top Level BOM'!J1800</f>
        <v>0</v>
      </c>
      <c r="J2396" s="294">
        <f>'EVOX Top Level BOM'!K1800</f>
        <v>0</v>
      </c>
    </row>
    <row r="2397" spans="2:10" x14ac:dyDescent="0.25">
      <c r="B2397" s="294">
        <f>'EVOX Top Level BOM'!B1801</f>
        <v>0</v>
      </c>
      <c r="C2397" s="296">
        <f>'EVOX Top Level BOM'!C1801</f>
        <v>0</v>
      </c>
      <c r="D2397" s="296">
        <f>'EVOX Top Level BOM'!D1801</f>
        <v>0</v>
      </c>
      <c r="E2397" s="296">
        <f>'EVOX Top Level BOM'!E1801</f>
        <v>0</v>
      </c>
      <c r="F2397" s="296">
        <f>'EVOX Top Level BOM'!F1801</f>
        <v>0</v>
      </c>
      <c r="G2397" s="296">
        <f>'EVOX Top Level BOM'!G1801</f>
        <v>0</v>
      </c>
      <c r="H2397" s="296">
        <f>'EVOX Top Level BOM'!H1801</f>
        <v>0</v>
      </c>
      <c r="I2397" s="294">
        <f>'EVOX Top Level BOM'!J1801</f>
        <v>0</v>
      </c>
      <c r="J2397" s="294">
        <f>'EVOX Top Level BOM'!K1801</f>
        <v>0</v>
      </c>
    </row>
    <row r="2398" spans="2:10" x14ac:dyDescent="0.25">
      <c r="B2398" s="294">
        <f>'EVOX Top Level BOM'!B1802</f>
        <v>0</v>
      </c>
      <c r="C2398" s="296">
        <f>'EVOX Top Level BOM'!C1802</f>
        <v>0</v>
      </c>
      <c r="D2398" s="296">
        <f>'EVOX Top Level BOM'!D1802</f>
        <v>0</v>
      </c>
      <c r="E2398" s="296">
        <f>'EVOX Top Level BOM'!E1802</f>
        <v>0</v>
      </c>
      <c r="F2398" s="296">
        <f>'EVOX Top Level BOM'!F1802</f>
        <v>0</v>
      </c>
      <c r="G2398" s="296">
        <f>'EVOX Top Level BOM'!G1802</f>
        <v>0</v>
      </c>
      <c r="H2398" s="296">
        <f>'EVOX Top Level BOM'!H1802</f>
        <v>0</v>
      </c>
      <c r="I2398" s="294">
        <f>'EVOX Top Level BOM'!J1802</f>
        <v>0</v>
      </c>
      <c r="J2398" s="294">
        <f>'EVOX Top Level BOM'!K1802</f>
        <v>0</v>
      </c>
    </row>
    <row r="2399" spans="2:10" x14ac:dyDescent="0.25">
      <c r="B2399" s="294">
        <f>'EVOX Top Level BOM'!B1803</f>
        <v>0</v>
      </c>
      <c r="C2399" s="296">
        <f>'EVOX Top Level BOM'!C1803</f>
        <v>0</v>
      </c>
      <c r="D2399" s="296">
        <f>'EVOX Top Level BOM'!D1803</f>
        <v>0</v>
      </c>
      <c r="E2399" s="296">
        <f>'EVOX Top Level BOM'!E1803</f>
        <v>0</v>
      </c>
      <c r="F2399" s="296">
        <f>'EVOX Top Level BOM'!F1803</f>
        <v>0</v>
      </c>
      <c r="G2399" s="296">
        <f>'EVOX Top Level BOM'!G1803</f>
        <v>0</v>
      </c>
      <c r="H2399" s="296">
        <f>'EVOX Top Level BOM'!H1803</f>
        <v>0</v>
      </c>
      <c r="I2399" s="294">
        <f>'EVOX Top Level BOM'!J1803</f>
        <v>0</v>
      </c>
      <c r="J2399" s="294">
        <f>'EVOX Top Level BOM'!K1803</f>
        <v>0</v>
      </c>
    </row>
    <row r="2400" spans="2:10" x14ac:dyDescent="0.25">
      <c r="B2400" s="294">
        <f>'EVOX Top Level BOM'!B1804</f>
        <v>0</v>
      </c>
      <c r="C2400" s="296">
        <f>'EVOX Top Level BOM'!C1804</f>
        <v>0</v>
      </c>
      <c r="D2400" s="296">
        <f>'EVOX Top Level BOM'!D1804</f>
        <v>0</v>
      </c>
      <c r="E2400" s="296">
        <f>'EVOX Top Level BOM'!E1804</f>
        <v>0</v>
      </c>
      <c r="F2400" s="296">
        <f>'EVOX Top Level BOM'!F1804</f>
        <v>0</v>
      </c>
      <c r="G2400" s="296">
        <f>'EVOX Top Level BOM'!G1804</f>
        <v>0</v>
      </c>
      <c r="H2400" s="296">
        <f>'EVOX Top Level BOM'!H1804</f>
        <v>0</v>
      </c>
      <c r="I2400" s="294">
        <f>'EVOX Top Level BOM'!J1804</f>
        <v>0</v>
      </c>
      <c r="J2400" s="294">
        <f>'EVOX Top Level BOM'!K1804</f>
        <v>0</v>
      </c>
    </row>
    <row r="2401" spans="2:10" x14ac:dyDescent="0.25">
      <c r="B2401" s="294">
        <f>'EVOX Top Level BOM'!B1805</f>
        <v>0</v>
      </c>
      <c r="C2401" s="296">
        <f>'EVOX Top Level BOM'!C1805</f>
        <v>0</v>
      </c>
      <c r="D2401" s="296">
        <f>'EVOX Top Level BOM'!D1805</f>
        <v>0</v>
      </c>
      <c r="E2401" s="296">
        <f>'EVOX Top Level BOM'!E1805</f>
        <v>0</v>
      </c>
      <c r="F2401" s="296">
        <f>'EVOX Top Level BOM'!F1805</f>
        <v>0</v>
      </c>
      <c r="G2401" s="296">
        <f>'EVOX Top Level BOM'!G1805</f>
        <v>0</v>
      </c>
      <c r="H2401" s="296">
        <f>'EVOX Top Level BOM'!H1805</f>
        <v>0</v>
      </c>
      <c r="I2401" s="294">
        <f>'EVOX Top Level BOM'!J1805</f>
        <v>0</v>
      </c>
      <c r="J2401" s="294">
        <f>'EVOX Top Level BOM'!K1805</f>
        <v>0</v>
      </c>
    </row>
    <row r="2402" spans="2:10" x14ac:dyDescent="0.25">
      <c r="B2402" s="294">
        <f>'EVOX Top Level BOM'!B1806</f>
        <v>0</v>
      </c>
      <c r="C2402" s="296">
        <f>'EVOX Top Level BOM'!C1806</f>
        <v>0</v>
      </c>
      <c r="D2402" s="296">
        <f>'EVOX Top Level BOM'!D1806</f>
        <v>0</v>
      </c>
      <c r="E2402" s="296">
        <f>'EVOX Top Level BOM'!E1806</f>
        <v>0</v>
      </c>
      <c r="F2402" s="296">
        <f>'EVOX Top Level BOM'!F1806</f>
        <v>0</v>
      </c>
      <c r="G2402" s="296">
        <f>'EVOX Top Level BOM'!G1806</f>
        <v>0</v>
      </c>
      <c r="H2402" s="296">
        <f>'EVOX Top Level BOM'!H1806</f>
        <v>0</v>
      </c>
      <c r="I2402" s="294">
        <f>'EVOX Top Level BOM'!J1806</f>
        <v>0</v>
      </c>
      <c r="J2402" s="294">
        <f>'EVOX Top Level BOM'!K1806</f>
        <v>0</v>
      </c>
    </row>
    <row r="2403" spans="2:10" x14ac:dyDescent="0.25">
      <c r="B2403" s="294">
        <f>'EVOX Top Level BOM'!B1807</f>
        <v>0</v>
      </c>
      <c r="C2403" s="296">
        <f>'EVOX Top Level BOM'!C1807</f>
        <v>0</v>
      </c>
      <c r="D2403" s="296">
        <f>'EVOX Top Level BOM'!D1807</f>
        <v>0</v>
      </c>
      <c r="E2403" s="296">
        <f>'EVOX Top Level BOM'!E1807</f>
        <v>0</v>
      </c>
      <c r="F2403" s="296">
        <f>'EVOX Top Level BOM'!F1807</f>
        <v>0</v>
      </c>
      <c r="G2403" s="296">
        <f>'EVOX Top Level BOM'!G1807</f>
        <v>0</v>
      </c>
      <c r="H2403" s="296">
        <f>'EVOX Top Level BOM'!H1807</f>
        <v>0</v>
      </c>
      <c r="I2403" s="294">
        <f>'EVOX Top Level BOM'!J1807</f>
        <v>0</v>
      </c>
      <c r="J2403" s="294">
        <f>'EVOX Top Level BOM'!K1807</f>
        <v>0</v>
      </c>
    </row>
    <row r="2404" spans="2:10" x14ac:dyDescent="0.25">
      <c r="B2404" s="294">
        <f>'EVOX Top Level BOM'!B1808</f>
        <v>0</v>
      </c>
      <c r="C2404" s="296">
        <f>'EVOX Top Level BOM'!C1808</f>
        <v>0</v>
      </c>
      <c r="D2404" s="296">
        <f>'EVOX Top Level BOM'!D1808</f>
        <v>0</v>
      </c>
      <c r="E2404" s="296">
        <f>'EVOX Top Level BOM'!E1808</f>
        <v>0</v>
      </c>
      <c r="F2404" s="296">
        <f>'EVOX Top Level BOM'!F1808</f>
        <v>0</v>
      </c>
      <c r="G2404" s="296">
        <f>'EVOX Top Level BOM'!G1808</f>
        <v>0</v>
      </c>
      <c r="H2404" s="296">
        <f>'EVOX Top Level BOM'!H1808</f>
        <v>0</v>
      </c>
      <c r="I2404" s="294">
        <f>'EVOX Top Level BOM'!J1808</f>
        <v>0</v>
      </c>
      <c r="J2404" s="294">
        <f>'EVOX Top Level BOM'!K1808</f>
        <v>0</v>
      </c>
    </row>
    <row r="2405" spans="2:10" x14ac:dyDescent="0.25">
      <c r="B2405" s="294">
        <f>'EVOX Top Level BOM'!B1809</f>
        <v>0</v>
      </c>
      <c r="C2405" s="296">
        <f>'EVOX Top Level BOM'!C1809</f>
        <v>0</v>
      </c>
      <c r="D2405" s="296">
        <f>'EVOX Top Level BOM'!D1809</f>
        <v>0</v>
      </c>
      <c r="E2405" s="296">
        <f>'EVOX Top Level BOM'!E1809</f>
        <v>0</v>
      </c>
      <c r="F2405" s="296">
        <f>'EVOX Top Level BOM'!F1809</f>
        <v>0</v>
      </c>
      <c r="G2405" s="296">
        <f>'EVOX Top Level BOM'!G1809</f>
        <v>0</v>
      </c>
      <c r="H2405" s="296">
        <f>'EVOX Top Level BOM'!H1809</f>
        <v>0</v>
      </c>
      <c r="I2405" s="294">
        <f>'EVOX Top Level BOM'!J1809</f>
        <v>0</v>
      </c>
      <c r="J2405" s="294">
        <f>'EVOX Top Level BOM'!K1809</f>
        <v>0</v>
      </c>
    </row>
    <row r="2406" spans="2:10" x14ac:dyDescent="0.25">
      <c r="B2406" s="294">
        <f>'EVOX Top Level BOM'!B1810</f>
        <v>0</v>
      </c>
      <c r="C2406" s="296">
        <f>'EVOX Top Level BOM'!C1810</f>
        <v>0</v>
      </c>
      <c r="D2406" s="296">
        <f>'EVOX Top Level BOM'!D1810</f>
        <v>0</v>
      </c>
      <c r="E2406" s="296">
        <f>'EVOX Top Level BOM'!E1810</f>
        <v>0</v>
      </c>
      <c r="F2406" s="296">
        <f>'EVOX Top Level BOM'!F1810</f>
        <v>0</v>
      </c>
      <c r="G2406" s="296">
        <f>'EVOX Top Level BOM'!G1810</f>
        <v>0</v>
      </c>
      <c r="H2406" s="296">
        <f>'EVOX Top Level BOM'!H1810</f>
        <v>0</v>
      </c>
      <c r="I2406" s="294">
        <f>'EVOX Top Level BOM'!J1810</f>
        <v>0</v>
      </c>
      <c r="J2406" s="294">
        <f>'EVOX Top Level BOM'!K1810</f>
        <v>0</v>
      </c>
    </row>
    <row r="2407" spans="2:10" x14ac:dyDescent="0.25">
      <c r="B2407" s="294">
        <f>'EVOX Top Level BOM'!B1811</f>
        <v>0</v>
      </c>
      <c r="C2407" s="296">
        <f>'EVOX Top Level BOM'!C1811</f>
        <v>0</v>
      </c>
      <c r="D2407" s="296">
        <f>'EVOX Top Level BOM'!D1811</f>
        <v>0</v>
      </c>
      <c r="E2407" s="296">
        <f>'EVOX Top Level BOM'!E1811</f>
        <v>0</v>
      </c>
      <c r="F2407" s="296">
        <f>'EVOX Top Level BOM'!F1811</f>
        <v>0</v>
      </c>
      <c r="G2407" s="296">
        <f>'EVOX Top Level BOM'!G1811</f>
        <v>0</v>
      </c>
      <c r="H2407" s="296">
        <f>'EVOX Top Level BOM'!H1811</f>
        <v>0</v>
      </c>
      <c r="I2407" s="294">
        <f>'EVOX Top Level BOM'!J1811</f>
        <v>0</v>
      </c>
      <c r="J2407" s="294">
        <f>'EVOX Top Level BOM'!K1811</f>
        <v>0</v>
      </c>
    </row>
    <row r="2408" spans="2:10" x14ac:dyDescent="0.25">
      <c r="B2408" s="294">
        <f>'EVOX Top Level BOM'!B1812</f>
        <v>0</v>
      </c>
      <c r="C2408" s="296">
        <f>'EVOX Top Level BOM'!C1812</f>
        <v>0</v>
      </c>
      <c r="D2408" s="296">
        <f>'EVOX Top Level BOM'!D1812</f>
        <v>0</v>
      </c>
      <c r="E2408" s="296">
        <f>'EVOX Top Level BOM'!E1812</f>
        <v>0</v>
      </c>
      <c r="F2408" s="296">
        <f>'EVOX Top Level BOM'!F1812</f>
        <v>0</v>
      </c>
      <c r="G2408" s="296">
        <f>'EVOX Top Level BOM'!G1812</f>
        <v>0</v>
      </c>
      <c r="H2408" s="296">
        <f>'EVOX Top Level BOM'!H1812</f>
        <v>0</v>
      </c>
      <c r="I2408" s="294">
        <f>'EVOX Top Level BOM'!J1812</f>
        <v>0</v>
      </c>
      <c r="J2408" s="294">
        <f>'EVOX Top Level BOM'!K1812</f>
        <v>0</v>
      </c>
    </row>
    <row r="2409" spans="2:10" x14ac:dyDescent="0.25">
      <c r="B2409" s="294">
        <f>'EVOX Top Level BOM'!B1813</f>
        <v>0</v>
      </c>
      <c r="C2409" s="296">
        <f>'EVOX Top Level BOM'!C1813</f>
        <v>0</v>
      </c>
      <c r="D2409" s="296">
        <f>'EVOX Top Level BOM'!D1813</f>
        <v>0</v>
      </c>
      <c r="E2409" s="296">
        <f>'EVOX Top Level BOM'!E1813</f>
        <v>0</v>
      </c>
      <c r="F2409" s="296">
        <f>'EVOX Top Level BOM'!F1813</f>
        <v>0</v>
      </c>
      <c r="G2409" s="296">
        <f>'EVOX Top Level BOM'!G1813</f>
        <v>0</v>
      </c>
      <c r="H2409" s="296">
        <f>'EVOX Top Level BOM'!H1813</f>
        <v>0</v>
      </c>
      <c r="I2409" s="294">
        <f>'EVOX Top Level BOM'!J1813</f>
        <v>0</v>
      </c>
      <c r="J2409" s="294">
        <f>'EVOX Top Level BOM'!K1813</f>
        <v>0</v>
      </c>
    </row>
    <row r="2410" spans="2:10" x14ac:dyDescent="0.25">
      <c r="B2410" s="294">
        <f>'EVOX Top Level BOM'!B1814</f>
        <v>0</v>
      </c>
      <c r="C2410" s="296">
        <f>'EVOX Top Level BOM'!C1814</f>
        <v>0</v>
      </c>
      <c r="D2410" s="296">
        <f>'EVOX Top Level BOM'!D1814</f>
        <v>0</v>
      </c>
      <c r="E2410" s="296">
        <f>'EVOX Top Level BOM'!E1814</f>
        <v>0</v>
      </c>
      <c r="F2410" s="296">
        <f>'EVOX Top Level BOM'!F1814</f>
        <v>0</v>
      </c>
      <c r="G2410" s="296">
        <f>'EVOX Top Level BOM'!G1814</f>
        <v>0</v>
      </c>
      <c r="H2410" s="296">
        <f>'EVOX Top Level BOM'!H1814</f>
        <v>0</v>
      </c>
      <c r="I2410" s="294">
        <f>'EVOX Top Level BOM'!J1814</f>
        <v>0</v>
      </c>
      <c r="J2410" s="294">
        <f>'EVOX Top Level BOM'!K1814</f>
        <v>0</v>
      </c>
    </row>
    <row r="2411" spans="2:10" x14ac:dyDescent="0.25">
      <c r="B2411" s="294">
        <f>'EVOX Top Level BOM'!B1815</f>
        <v>0</v>
      </c>
      <c r="C2411" s="296">
        <f>'EVOX Top Level BOM'!C1815</f>
        <v>0</v>
      </c>
      <c r="D2411" s="296">
        <f>'EVOX Top Level BOM'!D1815</f>
        <v>0</v>
      </c>
      <c r="E2411" s="296">
        <f>'EVOX Top Level BOM'!E1815</f>
        <v>0</v>
      </c>
      <c r="F2411" s="296">
        <f>'EVOX Top Level BOM'!F1815</f>
        <v>0</v>
      </c>
      <c r="G2411" s="296">
        <f>'EVOX Top Level BOM'!G1815</f>
        <v>0</v>
      </c>
      <c r="H2411" s="296">
        <f>'EVOX Top Level BOM'!H1815</f>
        <v>0</v>
      </c>
      <c r="I2411" s="294">
        <f>'EVOX Top Level BOM'!J1815</f>
        <v>0</v>
      </c>
      <c r="J2411" s="294">
        <f>'EVOX Top Level BOM'!K1815</f>
        <v>0</v>
      </c>
    </row>
    <row r="2412" spans="2:10" x14ac:dyDescent="0.25">
      <c r="B2412" s="294">
        <f>'EVOX Top Level BOM'!B1816</f>
        <v>0</v>
      </c>
      <c r="C2412" s="296">
        <f>'EVOX Top Level BOM'!C1816</f>
        <v>0</v>
      </c>
      <c r="D2412" s="296">
        <f>'EVOX Top Level BOM'!D1816</f>
        <v>0</v>
      </c>
      <c r="E2412" s="296">
        <f>'EVOX Top Level BOM'!E1816</f>
        <v>0</v>
      </c>
      <c r="F2412" s="296">
        <f>'EVOX Top Level BOM'!F1816</f>
        <v>0</v>
      </c>
      <c r="G2412" s="296">
        <f>'EVOX Top Level BOM'!G1816</f>
        <v>0</v>
      </c>
      <c r="H2412" s="296">
        <f>'EVOX Top Level BOM'!H1816</f>
        <v>0</v>
      </c>
      <c r="I2412" s="294">
        <f>'EVOX Top Level BOM'!J1816</f>
        <v>0</v>
      </c>
      <c r="J2412" s="294">
        <f>'EVOX Top Level BOM'!K1816</f>
        <v>0</v>
      </c>
    </row>
    <row r="2413" spans="2:10" x14ac:dyDescent="0.25">
      <c r="B2413" s="294">
        <f>'EVOX Top Level BOM'!B1817</f>
        <v>0</v>
      </c>
      <c r="C2413" s="296">
        <f>'EVOX Top Level BOM'!C1817</f>
        <v>0</v>
      </c>
      <c r="D2413" s="296">
        <f>'EVOX Top Level BOM'!D1817</f>
        <v>0</v>
      </c>
      <c r="E2413" s="296">
        <f>'EVOX Top Level BOM'!E1817</f>
        <v>0</v>
      </c>
      <c r="F2413" s="296">
        <f>'EVOX Top Level BOM'!F1817</f>
        <v>0</v>
      </c>
      <c r="G2413" s="296">
        <f>'EVOX Top Level BOM'!G1817</f>
        <v>0</v>
      </c>
      <c r="H2413" s="296">
        <f>'EVOX Top Level BOM'!H1817</f>
        <v>0</v>
      </c>
      <c r="I2413" s="294">
        <f>'EVOX Top Level BOM'!J1817</f>
        <v>0</v>
      </c>
      <c r="J2413" s="294">
        <f>'EVOX Top Level BOM'!K1817</f>
        <v>0</v>
      </c>
    </row>
    <row r="2414" spans="2:10" x14ac:dyDescent="0.25">
      <c r="B2414" s="294">
        <f>'EVOX Top Level BOM'!B1818</f>
        <v>0</v>
      </c>
      <c r="C2414" s="296">
        <f>'EVOX Top Level BOM'!C1818</f>
        <v>0</v>
      </c>
      <c r="D2414" s="296">
        <f>'EVOX Top Level BOM'!D1818</f>
        <v>0</v>
      </c>
      <c r="E2414" s="296">
        <f>'EVOX Top Level BOM'!E1818</f>
        <v>0</v>
      </c>
      <c r="F2414" s="296">
        <f>'EVOX Top Level BOM'!F1818</f>
        <v>0</v>
      </c>
      <c r="G2414" s="296">
        <f>'EVOX Top Level BOM'!G1818</f>
        <v>0</v>
      </c>
      <c r="H2414" s="296">
        <f>'EVOX Top Level BOM'!H1818</f>
        <v>0</v>
      </c>
      <c r="I2414" s="294">
        <f>'EVOX Top Level BOM'!J1818</f>
        <v>0</v>
      </c>
      <c r="J2414" s="294">
        <f>'EVOX Top Level BOM'!K1818</f>
        <v>0</v>
      </c>
    </row>
    <row r="2415" spans="2:10" x14ac:dyDescent="0.25">
      <c r="B2415" s="294">
        <f>'EVOX Top Level BOM'!B1819</f>
        <v>0</v>
      </c>
      <c r="C2415" s="296">
        <f>'EVOX Top Level BOM'!C1819</f>
        <v>0</v>
      </c>
      <c r="D2415" s="296">
        <f>'EVOX Top Level BOM'!D1819</f>
        <v>0</v>
      </c>
      <c r="E2415" s="296">
        <f>'EVOX Top Level BOM'!E1819</f>
        <v>0</v>
      </c>
      <c r="F2415" s="296">
        <f>'EVOX Top Level BOM'!F1819</f>
        <v>0</v>
      </c>
      <c r="G2415" s="296">
        <f>'EVOX Top Level BOM'!G1819</f>
        <v>0</v>
      </c>
      <c r="H2415" s="296">
        <f>'EVOX Top Level BOM'!H1819</f>
        <v>0</v>
      </c>
      <c r="I2415" s="294">
        <f>'EVOX Top Level BOM'!J1819</f>
        <v>0</v>
      </c>
      <c r="J2415" s="294">
        <f>'EVOX Top Level BOM'!K1819</f>
        <v>0</v>
      </c>
    </row>
    <row r="2416" spans="2:10" x14ac:dyDescent="0.25">
      <c r="B2416" s="294">
        <f>'EVOX Top Level BOM'!B1820</f>
        <v>0</v>
      </c>
      <c r="C2416" s="296">
        <f>'EVOX Top Level BOM'!C1820</f>
        <v>0</v>
      </c>
      <c r="D2416" s="296">
        <f>'EVOX Top Level BOM'!D1820</f>
        <v>0</v>
      </c>
      <c r="E2416" s="296">
        <f>'EVOX Top Level BOM'!E1820</f>
        <v>0</v>
      </c>
      <c r="F2416" s="296">
        <f>'EVOX Top Level BOM'!F1820</f>
        <v>0</v>
      </c>
      <c r="G2416" s="296">
        <f>'EVOX Top Level BOM'!G1820</f>
        <v>0</v>
      </c>
      <c r="H2416" s="296">
        <f>'EVOX Top Level BOM'!H1820</f>
        <v>0</v>
      </c>
      <c r="I2416" s="294">
        <f>'EVOX Top Level BOM'!J1820</f>
        <v>0</v>
      </c>
      <c r="J2416" s="294">
        <f>'EVOX Top Level BOM'!K1820</f>
        <v>0</v>
      </c>
    </row>
    <row r="2417" spans="2:10" x14ac:dyDescent="0.25">
      <c r="B2417" s="294">
        <f>'EVOX Top Level BOM'!B1821</f>
        <v>0</v>
      </c>
      <c r="C2417" s="296">
        <f>'EVOX Top Level BOM'!C1821</f>
        <v>0</v>
      </c>
      <c r="D2417" s="296">
        <f>'EVOX Top Level BOM'!D1821</f>
        <v>0</v>
      </c>
      <c r="E2417" s="296">
        <f>'EVOX Top Level BOM'!E1821</f>
        <v>0</v>
      </c>
      <c r="F2417" s="296">
        <f>'EVOX Top Level BOM'!F1821</f>
        <v>0</v>
      </c>
      <c r="G2417" s="296">
        <f>'EVOX Top Level BOM'!G1821</f>
        <v>0</v>
      </c>
      <c r="H2417" s="296">
        <f>'EVOX Top Level BOM'!H1821</f>
        <v>0</v>
      </c>
      <c r="I2417" s="294">
        <f>'EVOX Top Level BOM'!J1821</f>
        <v>0</v>
      </c>
      <c r="J2417" s="294">
        <f>'EVOX Top Level BOM'!K1821</f>
        <v>0</v>
      </c>
    </row>
    <row r="2418" spans="2:10" x14ac:dyDescent="0.25">
      <c r="B2418" s="294">
        <f>'EVOX Top Level BOM'!B1822</f>
        <v>0</v>
      </c>
      <c r="C2418" s="296">
        <f>'EVOX Top Level BOM'!C1822</f>
        <v>0</v>
      </c>
      <c r="D2418" s="296">
        <f>'EVOX Top Level BOM'!D1822</f>
        <v>0</v>
      </c>
      <c r="E2418" s="296">
        <f>'EVOX Top Level BOM'!E1822</f>
        <v>0</v>
      </c>
      <c r="F2418" s="296">
        <f>'EVOX Top Level BOM'!F1822</f>
        <v>0</v>
      </c>
      <c r="G2418" s="296">
        <f>'EVOX Top Level BOM'!G1822</f>
        <v>0</v>
      </c>
      <c r="H2418" s="296">
        <f>'EVOX Top Level BOM'!H1822</f>
        <v>0</v>
      </c>
      <c r="I2418" s="294">
        <f>'EVOX Top Level BOM'!J1822</f>
        <v>0</v>
      </c>
      <c r="J2418" s="294">
        <f>'EVOX Top Level BOM'!K1822</f>
        <v>0</v>
      </c>
    </row>
    <row r="2419" spans="2:10" x14ac:dyDescent="0.25">
      <c r="B2419" s="294">
        <f>'EVOX Top Level BOM'!B1823</f>
        <v>0</v>
      </c>
      <c r="C2419" s="296">
        <f>'EVOX Top Level BOM'!C1823</f>
        <v>0</v>
      </c>
      <c r="D2419" s="296">
        <f>'EVOX Top Level BOM'!D1823</f>
        <v>0</v>
      </c>
      <c r="E2419" s="296">
        <f>'EVOX Top Level BOM'!E1823</f>
        <v>0</v>
      </c>
      <c r="F2419" s="296">
        <f>'EVOX Top Level BOM'!F1823</f>
        <v>0</v>
      </c>
      <c r="G2419" s="296">
        <f>'EVOX Top Level BOM'!G1823</f>
        <v>0</v>
      </c>
      <c r="H2419" s="296">
        <f>'EVOX Top Level BOM'!H1823</f>
        <v>0</v>
      </c>
      <c r="I2419" s="294">
        <f>'EVOX Top Level BOM'!J1823</f>
        <v>0</v>
      </c>
      <c r="J2419" s="294">
        <f>'EVOX Top Level BOM'!K1823</f>
        <v>0</v>
      </c>
    </row>
    <row r="2420" spans="2:10" x14ac:dyDescent="0.25">
      <c r="B2420" s="294">
        <f>'EVOX Top Level BOM'!B1824</f>
        <v>0</v>
      </c>
      <c r="C2420" s="296">
        <f>'EVOX Top Level BOM'!C1824</f>
        <v>0</v>
      </c>
      <c r="D2420" s="296">
        <f>'EVOX Top Level BOM'!D1824</f>
        <v>0</v>
      </c>
      <c r="E2420" s="296">
        <f>'EVOX Top Level BOM'!E1824</f>
        <v>0</v>
      </c>
      <c r="F2420" s="296">
        <f>'EVOX Top Level BOM'!F1824</f>
        <v>0</v>
      </c>
      <c r="G2420" s="296">
        <f>'EVOX Top Level BOM'!G1824</f>
        <v>0</v>
      </c>
      <c r="H2420" s="296">
        <f>'EVOX Top Level BOM'!H1824</f>
        <v>0</v>
      </c>
      <c r="I2420" s="294">
        <f>'EVOX Top Level BOM'!J1824</f>
        <v>0</v>
      </c>
      <c r="J2420" s="294">
        <f>'EVOX Top Level BOM'!K1824</f>
        <v>0</v>
      </c>
    </row>
    <row r="2421" spans="2:10" x14ac:dyDescent="0.25">
      <c r="B2421" s="294">
        <f>'EVOX Top Level BOM'!B1825</f>
        <v>0</v>
      </c>
      <c r="C2421" s="296">
        <f>'EVOX Top Level BOM'!C1825</f>
        <v>0</v>
      </c>
      <c r="D2421" s="296">
        <f>'EVOX Top Level BOM'!D1825</f>
        <v>0</v>
      </c>
      <c r="E2421" s="296">
        <f>'EVOX Top Level BOM'!E1825</f>
        <v>0</v>
      </c>
      <c r="F2421" s="296">
        <f>'EVOX Top Level BOM'!F1825</f>
        <v>0</v>
      </c>
      <c r="G2421" s="296">
        <f>'EVOX Top Level BOM'!G1825</f>
        <v>0</v>
      </c>
      <c r="H2421" s="296">
        <f>'EVOX Top Level BOM'!H1825</f>
        <v>0</v>
      </c>
      <c r="I2421" s="294">
        <f>'EVOX Top Level BOM'!J1825</f>
        <v>0</v>
      </c>
      <c r="J2421" s="294">
        <f>'EVOX Top Level BOM'!K1825</f>
        <v>0</v>
      </c>
    </row>
    <row r="2422" spans="2:10" x14ac:dyDescent="0.25">
      <c r="B2422" s="294">
        <f>'EVOX Top Level BOM'!B1826</f>
        <v>0</v>
      </c>
      <c r="C2422" s="296">
        <f>'EVOX Top Level BOM'!C1826</f>
        <v>0</v>
      </c>
      <c r="D2422" s="296">
        <f>'EVOX Top Level BOM'!D1826</f>
        <v>0</v>
      </c>
      <c r="E2422" s="296">
        <f>'EVOX Top Level BOM'!E1826</f>
        <v>0</v>
      </c>
      <c r="F2422" s="296">
        <f>'EVOX Top Level BOM'!F1826</f>
        <v>0</v>
      </c>
      <c r="G2422" s="296">
        <f>'EVOX Top Level BOM'!G1826</f>
        <v>0</v>
      </c>
      <c r="H2422" s="296">
        <f>'EVOX Top Level BOM'!H1826</f>
        <v>0</v>
      </c>
      <c r="I2422" s="294">
        <f>'EVOX Top Level BOM'!J1826</f>
        <v>0</v>
      </c>
      <c r="J2422" s="294">
        <f>'EVOX Top Level BOM'!K1826</f>
        <v>0</v>
      </c>
    </row>
    <row r="2423" spans="2:10" x14ac:dyDescent="0.25">
      <c r="B2423" s="294">
        <f>'EVOX Top Level BOM'!B1827</f>
        <v>0</v>
      </c>
      <c r="C2423" s="296">
        <f>'EVOX Top Level BOM'!C1827</f>
        <v>0</v>
      </c>
      <c r="D2423" s="296">
        <f>'EVOX Top Level BOM'!D1827</f>
        <v>0</v>
      </c>
      <c r="E2423" s="296">
        <f>'EVOX Top Level BOM'!E1827</f>
        <v>0</v>
      </c>
      <c r="F2423" s="296">
        <f>'EVOX Top Level BOM'!F1827</f>
        <v>0</v>
      </c>
      <c r="G2423" s="296">
        <f>'EVOX Top Level BOM'!G1827</f>
        <v>0</v>
      </c>
      <c r="H2423" s="296">
        <f>'EVOX Top Level BOM'!H1827</f>
        <v>0</v>
      </c>
      <c r="I2423" s="294">
        <f>'EVOX Top Level BOM'!J1827</f>
        <v>0</v>
      </c>
      <c r="J2423" s="294">
        <f>'EVOX Top Level BOM'!K1827</f>
        <v>0</v>
      </c>
    </row>
    <row r="2424" spans="2:10" x14ac:dyDescent="0.25">
      <c r="B2424" s="294">
        <f>'EVOX Top Level BOM'!B1828</f>
        <v>0</v>
      </c>
      <c r="C2424" s="296">
        <f>'EVOX Top Level BOM'!C1828</f>
        <v>0</v>
      </c>
      <c r="D2424" s="296">
        <f>'EVOX Top Level BOM'!D1828</f>
        <v>0</v>
      </c>
      <c r="E2424" s="296">
        <f>'EVOX Top Level BOM'!E1828</f>
        <v>0</v>
      </c>
      <c r="F2424" s="296">
        <f>'EVOX Top Level BOM'!F1828</f>
        <v>0</v>
      </c>
      <c r="G2424" s="296">
        <f>'EVOX Top Level BOM'!G1828</f>
        <v>0</v>
      </c>
      <c r="H2424" s="296">
        <f>'EVOX Top Level BOM'!H1828</f>
        <v>0</v>
      </c>
      <c r="I2424" s="294">
        <f>'EVOX Top Level BOM'!J1828</f>
        <v>0</v>
      </c>
      <c r="J2424" s="294">
        <f>'EVOX Top Level BOM'!K1828</f>
        <v>0</v>
      </c>
    </row>
    <row r="2425" spans="2:10" x14ac:dyDescent="0.25">
      <c r="B2425" s="294">
        <f>'EVOX Top Level BOM'!B1829</f>
        <v>0</v>
      </c>
      <c r="C2425" s="296">
        <f>'EVOX Top Level BOM'!C1829</f>
        <v>0</v>
      </c>
      <c r="D2425" s="296">
        <f>'EVOX Top Level BOM'!D1829</f>
        <v>0</v>
      </c>
      <c r="E2425" s="296">
        <f>'EVOX Top Level BOM'!E1829</f>
        <v>0</v>
      </c>
      <c r="F2425" s="296">
        <f>'EVOX Top Level BOM'!F1829</f>
        <v>0</v>
      </c>
      <c r="G2425" s="296">
        <f>'EVOX Top Level BOM'!G1829</f>
        <v>0</v>
      </c>
      <c r="H2425" s="296">
        <f>'EVOX Top Level BOM'!H1829</f>
        <v>0</v>
      </c>
      <c r="I2425" s="294">
        <f>'EVOX Top Level BOM'!J1829</f>
        <v>0</v>
      </c>
      <c r="J2425" s="294">
        <f>'EVOX Top Level BOM'!K1829</f>
        <v>0</v>
      </c>
    </row>
    <row r="2426" spans="2:10" x14ac:dyDescent="0.25">
      <c r="B2426" s="294">
        <f>'EVOX Top Level BOM'!B1830</f>
        <v>0</v>
      </c>
      <c r="C2426" s="296">
        <f>'EVOX Top Level BOM'!C1830</f>
        <v>0</v>
      </c>
      <c r="D2426" s="296">
        <f>'EVOX Top Level BOM'!D1830</f>
        <v>0</v>
      </c>
      <c r="E2426" s="296">
        <f>'EVOX Top Level BOM'!E1830</f>
        <v>0</v>
      </c>
      <c r="F2426" s="296">
        <f>'EVOX Top Level BOM'!F1830</f>
        <v>0</v>
      </c>
      <c r="G2426" s="296">
        <f>'EVOX Top Level BOM'!G1830</f>
        <v>0</v>
      </c>
      <c r="H2426" s="296">
        <f>'EVOX Top Level BOM'!H1830</f>
        <v>0</v>
      </c>
      <c r="I2426" s="294">
        <f>'EVOX Top Level BOM'!J1830</f>
        <v>0</v>
      </c>
      <c r="J2426" s="294">
        <f>'EVOX Top Level BOM'!K1830</f>
        <v>0</v>
      </c>
    </row>
    <row r="2427" spans="2:10" x14ac:dyDescent="0.25">
      <c r="B2427" s="294">
        <f>'EVOX Top Level BOM'!B1831</f>
        <v>0</v>
      </c>
      <c r="C2427" s="296">
        <f>'EVOX Top Level BOM'!C1831</f>
        <v>0</v>
      </c>
      <c r="D2427" s="296">
        <f>'EVOX Top Level BOM'!D1831</f>
        <v>0</v>
      </c>
      <c r="E2427" s="296">
        <f>'EVOX Top Level BOM'!E1831</f>
        <v>0</v>
      </c>
      <c r="F2427" s="296">
        <f>'EVOX Top Level BOM'!F1831</f>
        <v>0</v>
      </c>
      <c r="G2427" s="296">
        <f>'EVOX Top Level BOM'!G1831</f>
        <v>0</v>
      </c>
      <c r="H2427" s="296">
        <f>'EVOX Top Level BOM'!H1831</f>
        <v>0</v>
      </c>
      <c r="I2427" s="294">
        <f>'EVOX Top Level BOM'!J1831</f>
        <v>0</v>
      </c>
      <c r="J2427" s="294">
        <f>'EVOX Top Level BOM'!K1831</f>
        <v>0</v>
      </c>
    </row>
    <row r="2428" spans="2:10" x14ac:dyDescent="0.25">
      <c r="B2428" s="294">
        <f>'EVOX Top Level BOM'!B1832</f>
        <v>0</v>
      </c>
      <c r="C2428" s="296">
        <f>'EVOX Top Level BOM'!C1832</f>
        <v>0</v>
      </c>
      <c r="D2428" s="296">
        <f>'EVOX Top Level BOM'!D1832</f>
        <v>0</v>
      </c>
      <c r="E2428" s="296">
        <f>'EVOX Top Level BOM'!E1832</f>
        <v>0</v>
      </c>
      <c r="F2428" s="296">
        <f>'EVOX Top Level BOM'!F1832</f>
        <v>0</v>
      </c>
      <c r="G2428" s="296">
        <f>'EVOX Top Level BOM'!G1832</f>
        <v>0</v>
      </c>
      <c r="H2428" s="296">
        <f>'EVOX Top Level BOM'!H1832</f>
        <v>0</v>
      </c>
      <c r="I2428" s="294">
        <f>'EVOX Top Level BOM'!J1832</f>
        <v>0</v>
      </c>
      <c r="J2428" s="294">
        <f>'EVOX Top Level BOM'!K1832</f>
        <v>0</v>
      </c>
    </row>
    <row r="2429" spans="2:10" x14ac:dyDescent="0.25">
      <c r="B2429" s="294">
        <f>'EVOX Top Level BOM'!B1833</f>
        <v>0</v>
      </c>
      <c r="C2429" s="296">
        <f>'EVOX Top Level BOM'!C1833</f>
        <v>0</v>
      </c>
      <c r="D2429" s="296">
        <f>'EVOX Top Level BOM'!D1833</f>
        <v>0</v>
      </c>
      <c r="E2429" s="296">
        <f>'EVOX Top Level BOM'!E1833</f>
        <v>0</v>
      </c>
      <c r="F2429" s="296">
        <f>'EVOX Top Level BOM'!F1833</f>
        <v>0</v>
      </c>
      <c r="G2429" s="296">
        <f>'EVOX Top Level BOM'!G1833</f>
        <v>0</v>
      </c>
      <c r="H2429" s="296">
        <f>'EVOX Top Level BOM'!H1833</f>
        <v>0</v>
      </c>
      <c r="I2429" s="294">
        <f>'EVOX Top Level BOM'!J1833</f>
        <v>0</v>
      </c>
      <c r="J2429" s="294">
        <f>'EVOX Top Level BOM'!K1833</f>
        <v>0</v>
      </c>
    </row>
    <row r="2430" spans="2:10" x14ac:dyDescent="0.25">
      <c r="B2430" s="294">
        <f>'EVOX Top Level BOM'!B1834</f>
        <v>0</v>
      </c>
      <c r="C2430" s="296">
        <f>'EVOX Top Level BOM'!C1834</f>
        <v>0</v>
      </c>
      <c r="D2430" s="296">
        <f>'EVOX Top Level BOM'!D1834</f>
        <v>0</v>
      </c>
      <c r="E2430" s="296">
        <f>'EVOX Top Level BOM'!E1834</f>
        <v>0</v>
      </c>
      <c r="F2430" s="296">
        <f>'EVOX Top Level BOM'!F1834</f>
        <v>0</v>
      </c>
      <c r="G2430" s="296">
        <f>'EVOX Top Level BOM'!G1834</f>
        <v>0</v>
      </c>
      <c r="H2430" s="296">
        <f>'EVOX Top Level BOM'!H1834</f>
        <v>0</v>
      </c>
      <c r="I2430" s="294">
        <f>'EVOX Top Level BOM'!J1834</f>
        <v>0</v>
      </c>
      <c r="J2430" s="294">
        <f>'EVOX Top Level BOM'!K1834</f>
        <v>0</v>
      </c>
    </row>
    <row r="2431" spans="2:10" x14ac:dyDescent="0.25">
      <c r="B2431" s="294">
        <f>'EVOX Top Level BOM'!B1835</f>
        <v>0</v>
      </c>
      <c r="C2431" s="296">
        <f>'EVOX Top Level BOM'!C1835</f>
        <v>0</v>
      </c>
      <c r="D2431" s="296">
        <f>'EVOX Top Level BOM'!D1835</f>
        <v>0</v>
      </c>
      <c r="E2431" s="296">
        <f>'EVOX Top Level BOM'!E1835</f>
        <v>0</v>
      </c>
      <c r="F2431" s="296">
        <f>'EVOX Top Level BOM'!F1835</f>
        <v>0</v>
      </c>
      <c r="G2431" s="296">
        <f>'EVOX Top Level BOM'!G1835</f>
        <v>0</v>
      </c>
      <c r="H2431" s="296">
        <f>'EVOX Top Level BOM'!H1835</f>
        <v>0</v>
      </c>
      <c r="I2431" s="294">
        <f>'EVOX Top Level BOM'!J1835</f>
        <v>0</v>
      </c>
      <c r="J2431" s="294">
        <f>'EVOX Top Level BOM'!K1835</f>
        <v>0</v>
      </c>
    </row>
    <row r="2432" spans="2:10" x14ac:dyDescent="0.25">
      <c r="B2432" s="294">
        <f>'EVOX Top Level BOM'!B1836</f>
        <v>0</v>
      </c>
      <c r="C2432" s="296">
        <f>'EVOX Top Level BOM'!C1836</f>
        <v>0</v>
      </c>
      <c r="D2432" s="296">
        <f>'EVOX Top Level BOM'!D1836</f>
        <v>0</v>
      </c>
      <c r="E2432" s="296">
        <f>'EVOX Top Level BOM'!E1836</f>
        <v>0</v>
      </c>
      <c r="F2432" s="296">
        <f>'EVOX Top Level BOM'!F1836</f>
        <v>0</v>
      </c>
      <c r="G2432" s="296">
        <f>'EVOX Top Level BOM'!G1836</f>
        <v>0</v>
      </c>
      <c r="H2432" s="296">
        <f>'EVOX Top Level BOM'!H1836</f>
        <v>0</v>
      </c>
      <c r="I2432" s="294">
        <f>'EVOX Top Level BOM'!J1836</f>
        <v>0</v>
      </c>
      <c r="J2432" s="294">
        <f>'EVOX Top Level BOM'!K1836</f>
        <v>0</v>
      </c>
    </row>
    <row r="2433" spans="2:10" x14ac:dyDescent="0.25">
      <c r="B2433" s="294">
        <f>'EVOX Top Level BOM'!B1837</f>
        <v>0</v>
      </c>
      <c r="C2433" s="296">
        <f>'EVOX Top Level BOM'!C1837</f>
        <v>0</v>
      </c>
      <c r="D2433" s="296">
        <f>'EVOX Top Level BOM'!D1837</f>
        <v>0</v>
      </c>
      <c r="E2433" s="296">
        <f>'EVOX Top Level BOM'!E1837</f>
        <v>0</v>
      </c>
      <c r="F2433" s="296">
        <f>'EVOX Top Level BOM'!F1837</f>
        <v>0</v>
      </c>
      <c r="G2433" s="296">
        <f>'EVOX Top Level BOM'!G1837</f>
        <v>0</v>
      </c>
      <c r="H2433" s="296">
        <f>'EVOX Top Level BOM'!H1837</f>
        <v>0</v>
      </c>
      <c r="I2433" s="294">
        <f>'EVOX Top Level BOM'!J1837</f>
        <v>0</v>
      </c>
      <c r="J2433" s="294">
        <f>'EVOX Top Level BOM'!K1837</f>
        <v>0</v>
      </c>
    </row>
    <row r="2434" spans="2:10" x14ac:dyDescent="0.25">
      <c r="B2434" s="294">
        <f>'EVOX Top Level BOM'!B1838</f>
        <v>0</v>
      </c>
      <c r="C2434" s="296">
        <f>'EVOX Top Level BOM'!C1838</f>
        <v>0</v>
      </c>
      <c r="D2434" s="296">
        <f>'EVOX Top Level BOM'!D1838</f>
        <v>0</v>
      </c>
      <c r="E2434" s="296">
        <f>'EVOX Top Level BOM'!E1838</f>
        <v>0</v>
      </c>
      <c r="F2434" s="296">
        <f>'EVOX Top Level BOM'!F1838</f>
        <v>0</v>
      </c>
      <c r="G2434" s="296">
        <f>'EVOX Top Level BOM'!G1838</f>
        <v>0</v>
      </c>
      <c r="H2434" s="296">
        <f>'EVOX Top Level BOM'!H1838</f>
        <v>0</v>
      </c>
      <c r="I2434" s="294">
        <f>'EVOX Top Level BOM'!J1838</f>
        <v>0</v>
      </c>
      <c r="J2434" s="294">
        <f>'EVOX Top Level BOM'!K1838</f>
        <v>0</v>
      </c>
    </row>
    <row r="2435" spans="2:10" x14ac:dyDescent="0.25">
      <c r="B2435" s="294">
        <f>'EVOX Top Level BOM'!B1839</f>
        <v>0</v>
      </c>
      <c r="C2435" s="296">
        <f>'EVOX Top Level BOM'!C1839</f>
        <v>0</v>
      </c>
      <c r="D2435" s="296">
        <f>'EVOX Top Level BOM'!D1839</f>
        <v>0</v>
      </c>
      <c r="E2435" s="296">
        <f>'EVOX Top Level BOM'!E1839</f>
        <v>0</v>
      </c>
      <c r="F2435" s="296">
        <f>'EVOX Top Level BOM'!F1839</f>
        <v>0</v>
      </c>
      <c r="G2435" s="296">
        <f>'EVOX Top Level BOM'!G1839</f>
        <v>0</v>
      </c>
      <c r="H2435" s="296">
        <f>'EVOX Top Level BOM'!H1839</f>
        <v>0</v>
      </c>
      <c r="I2435" s="294">
        <f>'EVOX Top Level BOM'!J1839</f>
        <v>0</v>
      </c>
      <c r="J2435" s="294">
        <f>'EVOX Top Level BOM'!K1839</f>
        <v>0</v>
      </c>
    </row>
    <row r="2436" spans="2:10" x14ac:dyDescent="0.25">
      <c r="B2436" s="294">
        <f>'EVOX Top Level BOM'!B1840</f>
        <v>0</v>
      </c>
      <c r="C2436" s="296">
        <f>'EVOX Top Level BOM'!C1840</f>
        <v>0</v>
      </c>
      <c r="D2436" s="296">
        <f>'EVOX Top Level BOM'!D1840</f>
        <v>0</v>
      </c>
      <c r="E2436" s="296">
        <f>'EVOX Top Level BOM'!E1840</f>
        <v>0</v>
      </c>
      <c r="F2436" s="296">
        <f>'EVOX Top Level BOM'!F1840</f>
        <v>0</v>
      </c>
      <c r="G2436" s="296">
        <f>'EVOX Top Level BOM'!G1840</f>
        <v>0</v>
      </c>
      <c r="H2436" s="296">
        <f>'EVOX Top Level BOM'!H1840</f>
        <v>0</v>
      </c>
      <c r="I2436" s="294">
        <f>'EVOX Top Level BOM'!J1840</f>
        <v>0</v>
      </c>
      <c r="J2436" s="294">
        <f>'EVOX Top Level BOM'!K1840</f>
        <v>0</v>
      </c>
    </row>
    <row r="2437" spans="2:10" x14ac:dyDescent="0.25">
      <c r="B2437" s="294">
        <f>'EVOX Top Level BOM'!B1841</f>
        <v>0</v>
      </c>
      <c r="C2437" s="296">
        <f>'EVOX Top Level BOM'!C1841</f>
        <v>0</v>
      </c>
      <c r="D2437" s="296">
        <f>'EVOX Top Level BOM'!D1841</f>
        <v>0</v>
      </c>
      <c r="E2437" s="296">
        <f>'EVOX Top Level BOM'!E1841</f>
        <v>0</v>
      </c>
      <c r="F2437" s="296">
        <f>'EVOX Top Level BOM'!F1841</f>
        <v>0</v>
      </c>
      <c r="G2437" s="296">
        <f>'EVOX Top Level BOM'!G1841</f>
        <v>0</v>
      </c>
      <c r="H2437" s="296">
        <f>'EVOX Top Level BOM'!H1841</f>
        <v>0</v>
      </c>
      <c r="I2437" s="294">
        <f>'EVOX Top Level BOM'!J1841</f>
        <v>0</v>
      </c>
      <c r="J2437" s="294">
        <f>'EVOX Top Level BOM'!K1841</f>
        <v>0</v>
      </c>
    </row>
    <row r="2438" spans="2:10" x14ac:dyDescent="0.25">
      <c r="B2438" s="294">
        <f>'EVOX Top Level BOM'!B1842</f>
        <v>0</v>
      </c>
      <c r="C2438" s="296">
        <f>'EVOX Top Level BOM'!C1842</f>
        <v>0</v>
      </c>
      <c r="D2438" s="296">
        <f>'EVOX Top Level BOM'!D1842</f>
        <v>0</v>
      </c>
      <c r="E2438" s="296">
        <f>'EVOX Top Level BOM'!E1842</f>
        <v>0</v>
      </c>
      <c r="F2438" s="296">
        <f>'EVOX Top Level BOM'!F1842</f>
        <v>0</v>
      </c>
      <c r="G2438" s="296">
        <f>'EVOX Top Level BOM'!G1842</f>
        <v>0</v>
      </c>
      <c r="H2438" s="296">
        <f>'EVOX Top Level BOM'!H1842</f>
        <v>0</v>
      </c>
      <c r="I2438" s="294">
        <f>'EVOX Top Level BOM'!J1842</f>
        <v>0</v>
      </c>
      <c r="J2438" s="294">
        <f>'EVOX Top Level BOM'!K1842</f>
        <v>0</v>
      </c>
    </row>
    <row r="2439" spans="2:10" x14ac:dyDescent="0.25">
      <c r="B2439" s="294">
        <f>'EVOX Top Level BOM'!B1843</f>
        <v>0</v>
      </c>
      <c r="C2439" s="296">
        <f>'EVOX Top Level BOM'!C1843</f>
        <v>0</v>
      </c>
      <c r="D2439" s="296">
        <f>'EVOX Top Level BOM'!D1843</f>
        <v>0</v>
      </c>
      <c r="E2439" s="296">
        <f>'EVOX Top Level BOM'!E1843</f>
        <v>0</v>
      </c>
      <c r="F2439" s="296">
        <f>'EVOX Top Level BOM'!F1843</f>
        <v>0</v>
      </c>
      <c r="G2439" s="296">
        <f>'EVOX Top Level BOM'!G1843</f>
        <v>0</v>
      </c>
      <c r="H2439" s="296">
        <f>'EVOX Top Level BOM'!H1843</f>
        <v>0</v>
      </c>
      <c r="I2439" s="294">
        <f>'EVOX Top Level BOM'!J1843</f>
        <v>0</v>
      </c>
      <c r="J2439" s="294">
        <f>'EVOX Top Level BOM'!K1843</f>
        <v>0</v>
      </c>
    </row>
    <row r="2440" spans="2:10" x14ac:dyDescent="0.25">
      <c r="B2440" s="294">
        <f>'EVOX Top Level BOM'!B1844</f>
        <v>0</v>
      </c>
      <c r="C2440" s="296">
        <f>'EVOX Top Level BOM'!C1844</f>
        <v>0</v>
      </c>
      <c r="D2440" s="296">
        <f>'EVOX Top Level BOM'!D1844</f>
        <v>0</v>
      </c>
      <c r="E2440" s="296">
        <f>'EVOX Top Level BOM'!E1844</f>
        <v>0</v>
      </c>
      <c r="F2440" s="296">
        <f>'EVOX Top Level BOM'!F1844</f>
        <v>0</v>
      </c>
      <c r="G2440" s="296">
        <f>'EVOX Top Level BOM'!G1844</f>
        <v>0</v>
      </c>
      <c r="H2440" s="296">
        <f>'EVOX Top Level BOM'!H1844</f>
        <v>0</v>
      </c>
      <c r="I2440" s="294">
        <f>'EVOX Top Level BOM'!J1844</f>
        <v>0</v>
      </c>
      <c r="J2440" s="294">
        <f>'EVOX Top Level BOM'!K1844</f>
        <v>0</v>
      </c>
    </row>
    <row r="2441" spans="2:10" x14ac:dyDescent="0.25">
      <c r="B2441" s="294">
        <f>'EVOX Top Level BOM'!B1845</f>
        <v>0</v>
      </c>
      <c r="C2441" s="296">
        <f>'EVOX Top Level BOM'!C1845</f>
        <v>0</v>
      </c>
      <c r="D2441" s="296">
        <f>'EVOX Top Level BOM'!D1845</f>
        <v>0</v>
      </c>
      <c r="E2441" s="296">
        <f>'EVOX Top Level BOM'!E1845</f>
        <v>0</v>
      </c>
      <c r="F2441" s="296">
        <f>'EVOX Top Level BOM'!F1845</f>
        <v>0</v>
      </c>
      <c r="G2441" s="296">
        <f>'EVOX Top Level BOM'!G1845</f>
        <v>0</v>
      </c>
      <c r="H2441" s="296">
        <f>'EVOX Top Level BOM'!H1845</f>
        <v>0</v>
      </c>
      <c r="I2441" s="294">
        <f>'EVOX Top Level BOM'!J1845</f>
        <v>0</v>
      </c>
      <c r="J2441" s="294">
        <f>'EVOX Top Level BOM'!K1845</f>
        <v>0</v>
      </c>
    </row>
    <row r="2442" spans="2:10" x14ac:dyDescent="0.25">
      <c r="B2442" s="294">
        <f>'EVOX Top Level BOM'!B1846</f>
        <v>0</v>
      </c>
      <c r="C2442" s="296">
        <f>'EVOX Top Level BOM'!C1846</f>
        <v>0</v>
      </c>
      <c r="D2442" s="296">
        <f>'EVOX Top Level BOM'!D1846</f>
        <v>0</v>
      </c>
      <c r="E2442" s="296">
        <f>'EVOX Top Level BOM'!E1846</f>
        <v>0</v>
      </c>
      <c r="F2442" s="296">
        <f>'EVOX Top Level BOM'!F1846</f>
        <v>0</v>
      </c>
      <c r="G2442" s="296">
        <f>'EVOX Top Level BOM'!G1846</f>
        <v>0</v>
      </c>
      <c r="H2442" s="296">
        <f>'EVOX Top Level BOM'!H1846</f>
        <v>0</v>
      </c>
      <c r="I2442" s="294">
        <f>'EVOX Top Level BOM'!J1846</f>
        <v>0</v>
      </c>
      <c r="J2442" s="294">
        <f>'EVOX Top Level BOM'!K1846</f>
        <v>0</v>
      </c>
    </row>
    <row r="2443" spans="2:10" x14ac:dyDescent="0.25">
      <c r="B2443" s="294">
        <f>'EVOX Top Level BOM'!B1847</f>
        <v>0</v>
      </c>
      <c r="C2443" s="296">
        <f>'EVOX Top Level BOM'!C1847</f>
        <v>0</v>
      </c>
      <c r="D2443" s="296">
        <f>'EVOX Top Level BOM'!D1847</f>
        <v>0</v>
      </c>
      <c r="E2443" s="296">
        <f>'EVOX Top Level BOM'!E1847</f>
        <v>0</v>
      </c>
      <c r="F2443" s="296">
        <f>'EVOX Top Level BOM'!F1847</f>
        <v>0</v>
      </c>
      <c r="G2443" s="296">
        <f>'EVOX Top Level BOM'!G1847</f>
        <v>0</v>
      </c>
      <c r="H2443" s="296">
        <f>'EVOX Top Level BOM'!H1847</f>
        <v>0</v>
      </c>
      <c r="I2443" s="294">
        <f>'EVOX Top Level BOM'!J1847</f>
        <v>0</v>
      </c>
      <c r="J2443" s="294">
        <f>'EVOX Top Level BOM'!K1847</f>
        <v>0</v>
      </c>
    </row>
    <row r="2444" spans="2:10" x14ac:dyDescent="0.25">
      <c r="B2444" s="294">
        <f>'EVOX Top Level BOM'!B1848</f>
        <v>0</v>
      </c>
      <c r="C2444" s="296">
        <f>'EVOX Top Level BOM'!C1848</f>
        <v>0</v>
      </c>
      <c r="D2444" s="296">
        <f>'EVOX Top Level BOM'!D1848</f>
        <v>0</v>
      </c>
      <c r="E2444" s="296">
        <f>'EVOX Top Level BOM'!E1848</f>
        <v>0</v>
      </c>
      <c r="F2444" s="296">
        <f>'EVOX Top Level BOM'!F1848</f>
        <v>0</v>
      </c>
      <c r="G2444" s="296">
        <f>'EVOX Top Level BOM'!G1848</f>
        <v>0</v>
      </c>
      <c r="H2444" s="296">
        <f>'EVOX Top Level BOM'!H1848</f>
        <v>0</v>
      </c>
      <c r="I2444" s="294">
        <f>'EVOX Top Level BOM'!J1848</f>
        <v>0</v>
      </c>
      <c r="J2444" s="294">
        <f>'EVOX Top Level BOM'!K1848</f>
        <v>0</v>
      </c>
    </row>
    <row r="2445" spans="2:10" x14ac:dyDescent="0.25">
      <c r="B2445" s="294">
        <f>'EVOX Top Level BOM'!B1849</f>
        <v>0</v>
      </c>
      <c r="C2445" s="296">
        <f>'EVOX Top Level BOM'!C1849</f>
        <v>0</v>
      </c>
      <c r="D2445" s="296">
        <f>'EVOX Top Level BOM'!D1849</f>
        <v>0</v>
      </c>
      <c r="E2445" s="296">
        <f>'EVOX Top Level BOM'!E1849</f>
        <v>0</v>
      </c>
      <c r="F2445" s="296">
        <f>'EVOX Top Level BOM'!F1849</f>
        <v>0</v>
      </c>
      <c r="G2445" s="296">
        <f>'EVOX Top Level BOM'!G1849</f>
        <v>0</v>
      </c>
      <c r="H2445" s="296">
        <f>'EVOX Top Level BOM'!H1849</f>
        <v>0</v>
      </c>
      <c r="I2445" s="294">
        <f>'EVOX Top Level BOM'!J1849</f>
        <v>0</v>
      </c>
      <c r="J2445" s="294">
        <f>'EVOX Top Level BOM'!K1849</f>
        <v>0</v>
      </c>
    </row>
    <row r="2446" spans="2:10" x14ac:dyDescent="0.25">
      <c r="B2446" s="294">
        <f>'EVOX Top Level BOM'!B1850</f>
        <v>0</v>
      </c>
      <c r="C2446" s="296">
        <f>'EVOX Top Level BOM'!C1850</f>
        <v>0</v>
      </c>
      <c r="D2446" s="296">
        <f>'EVOX Top Level BOM'!D1850</f>
        <v>0</v>
      </c>
      <c r="E2446" s="296">
        <f>'EVOX Top Level BOM'!E1850</f>
        <v>0</v>
      </c>
      <c r="F2446" s="296">
        <f>'EVOX Top Level BOM'!F1850</f>
        <v>0</v>
      </c>
      <c r="G2446" s="296">
        <f>'EVOX Top Level BOM'!G1850</f>
        <v>0</v>
      </c>
      <c r="H2446" s="296">
        <f>'EVOX Top Level BOM'!H1850</f>
        <v>0</v>
      </c>
      <c r="I2446" s="294">
        <f>'EVOX Top Level BOM'!J1850</f>
        <v>0</v>
      </c>
      <c r="J2446" s="294">
        <f>'EVOX Top Level BOM'!K1850</f>
        <v>0</v>
      </c>
    </row>
    <row r="2447" spans="2:10" x14ac:dyDescent="0.25">
      <c r="B2447" s="294">
        <f>'EVOX Top Level BOM'!B1851</f>
        <v>0</v>
      </c>
      <c r="C2447" s="296">
        <f>'EVOX Top Level BOM'!C1851</f>
        <v>0</v>
      </c>
      <c r="D2447" s="296">
        <f>'EVOX Top Level BOM'!D1851</f>
        <v>0</v>
      </c>
      <c r="E2447" s="296">
        <f>'EVOX Top Level BOM'!E1851</f>
        <v>0</v>
      </c>
      <c r="F2447" s="296">
        <f>'EVOX Top Level BOM'!F1851</f>
        <v>0</v>
      </c>
      <c r="G2447" s="296">
        <f>'EVOX Top Level BOM'!G1851</f>
        <v>0</v>
      </c>
      <c r="H2447" s="296">
        <f>'EVOX Top Level BOM'!H1851</f>
        <v>0</v>
      </c>
      <c r="I2447" s="294">
        <f>'EVOX Top Level BOM'!J1851</f>
        <v>0</v>
      </c>
      <c r="J2447" s="294">
        <f>'EVOX Top Level BOM'!K1851</f>
        <v>0</v>
      </c>
    </row>
    <row r="2448" spans="2:10" x14ac:dyDescent="0.25">
      <c r="B2448" s="294">
        <f>'EVOX Top Level BOM'!B1852</f>
        <v>0</v>
      </c>
      <c r="C2448" s="296">
        <f>'EVOX Top Level BOM'!C1852</f>
        <v>0</v>
      </c>
      <c r="D2448" s="296">
        <f>'EVOX Top Level BOM'!D1852</f>
        <v>0</v>
      </c>
      <c r="E2448" s="296">
        <f>'EVOX Top Level BOM'!E1852</f>
        <v>0</v>
      </c>
      <c r="F2448" s="296">
        <f>'EVOX Top Level BOM'!F1852</f>
        <v>0</v>
      </c>
      <c r="G2448" s="296">
        <f>'EVOX Top Level BOM'!G1852</f>
        <v>0</v>
      </c>
      <c r="H2448" s="296">
        <f>'EVOX Top Level BOM'!H1852</f>
        <v>0</v>
      </c>
      <c r="I2448" s="294">
        <f>'EVOX Top Level BOM'!J1852</f>
        <v>0</v>
      </c>
      <c r="J2448" s="294">
        <f>'EVOX Top Level BOM'!K1852</f>
        <v>0</v>
      </c>
    </row>
    <row r="2449" spans="2:10" x14ac:dyDescent="0.25">
      <c r="B2449" s="294">
        <f>'EVOX Top Level BOM'!B1853</f>
        <v>0</v>
      </c>
      <c r="C2449" s="296">
        <f>'EVOX Top Level BOM'!C1853</f>
        <v>0</v>
      </c>
      <c r="D2449" s="296">
        <f>'EVOX Top Level BOM'!D1853</f>
        <v>0</v>
      </c>
      <c r="E2449" s="296">
        <f>'EVOX Top Level BOM'!E1853</f>
        <v>0</v>
      </c>
      <c r="F2449" s="296">
        <f>'EVOX Top Level BOM'!F1853</f>
        <v>0</v>
      </c>
      <c r="G2449" s="296">
        <f>'EVOX Top Level BOM'!G1853</f>
        <v>0</v>
      </c>
      <c r="H2449" s="296">
        <f>'EVOX Top Level BOM'!H1853</f>
        <v>0</v>
      </c>
      <c r="I2449" s="294">
        <f>'EVOX Top Level BOM'!J1853</f>
        <v>0</v>
      </c>
      <c r="J2449" s="294">
        <f>'EVOX Top Level BOM'!K1853</f>
        <v>0</v>
      </c>
    </row>
    <row r="2450" spans="2:10" x14ac:dyDescent="0.25">
      <c r="B2450" s="294">
        <f>'EVOX Top Level BOM'!B1854</f>
        <v>0</v>
      </c>
      <c r="C2450" s="296">
        <f>'EVOX Top Level BOM'!C1854</f>
        <v>0</v>
      </c>
      <c r="D2450" s="296">
        <f>'EVOX Top Level BOM'!D1854</f>
        <v>0</v>
      </c>
      <c r="E2450" s="296">
        <f>'EVOX Top Level BOM'!E1854</f>
        <v>0</v>
      </c>
      <c r="F2450" s="296">
        <f>'EVOX Top Level BOM'!F1854</f>
        <v>0</v>
      </c>
      <c r="G2450" s="296">
        <f>'EVOX Top Level BOM'!G1854</f>
        <v>0</v>
      </c>
      <c r="H2450" s="296">
        <f>'EVOX Top Level BOM'!H1854</f>
        <v>0</v>
      </c>
      <c r="I2450" s="294">
        <f>'EVOX Top Level BOM'!J1854</f>
        <v>0</v>
      </c>
      <c r="J2450" s="294">
        <f>'EVOX Top Level BOM'!K1854</f>
        <v>0</v>
      </c>
    </row>
    <row r="2451" spans="2:10" x14ac:dyDescent="0.25">
      <c r="B2451" s="294">
        <f>'EVOX Top Level BOM'!B1855</f>
        <v>0</v>
      </c>
      <c r="C2451" s="296">
        <f>'EVOX Top Level BOM'!C1855</f>
        <v>0</v>
      </c>
      <c r="D2451" s="296">
        <f>'EVOX Top Level BOM'!D1855</f>
        <v>0</v>
      </c>
      <c r="E2451" s="296">
        <f>'EVOX Top Level BOM'!E1855</f>
        <v>0</v>
      </c>
      <c r="F2451" s="296">
        <f>'EVOX Top Level BOM'!F1855</f>
        <v>0</v>
      </c>
      <c r="G2451" s="296">
        <f>'EVOX Top Level BOM'!G1855</f>
        <v>0</v>
      </c>
      <c r="H2451" s="296">
        <f>'EVOX Top Level BOM'!H1855</f>
        <v>0</v>
      </c>
      <c r="I2451" s="294">
        <f>'EVOX Top Level BOM'!J1855</f>
        <v>0</v>
      </c>
      <c r="J2451" s="294">
        <f>'EVOX Top Level BOM'!K1855</f>
        <v>0</v>
      </c>
    </row>
    <row r="2452" spans="2:10" x14ac:dyDescent="0.25">
      <c r="B2452" s="294">
        <f>'EVOX Top Level BOM'!B1856</f>
        <v>0</v>
      </c>
      <c r="C2452" s="296">
        <f>'EVOX Top Level BOM'!C1856</f>
        <v>0</v>
      </c>
      <c r="D2452" s="296">
        <f>'EVOX Top Level BOM'!D1856</f>
        <v>0</v>
      </c>
      <c r="E2452" s="296">
        <f>'EVOX Top Level BOM'!E1856</f>
        <v>0</v>
      </c>
      <c r="F2452" s="296">
        <f>'EVOX Top Level BOM'!F1856</f>
        <v>0</v>
      </c>
      <c r="G2452" s="296">
        <f>'EVOX Top Level BOM'!G1856</f>
        <v>0</v>
      </c>
      <c r="H2452" s="296">
        <f>'EVOX Top Level BOM'!H1856</f>
        <v>0</v>
      </c>
      <c r="I2452" s="294">
        <f>'EVOX Top Level BOM'!J1856</f>
        <v>0</v>
      </c>
      <c r="J2452" s="294">
        <f>'EVOX Top Level BOM'!K1856</f>
        <v>0</v>
      </c>
    </row>
    <row r="2453" spans="2:10" x14ac:dyDescent="0.25">
      <c r="B2453" s="294">
        <f>'EVOX Top Level BOM'!B1857</f>
        <v>0</v>
      </c>
      <c r="C2453" s="296">
        <f>'EVOX Top Level BOM'!C1857</f>
        <v>0</v>
      </c>
      <c r="D2453" s="296">
        <f>'EVOX Top Level BOM'!D1857</f>
        <v>0</v>
      </c>
      <c r="E2453" s="296">
        <f>'EVOX Top Level BOM'!E1857</f>
        <v>0</v>
      </c>
      <c r="F2453" s="296">
        <f>'EVOX Top Level BOM'!F1857</f>
        <v>0</v>
      </c>
      <c r="G2453" s="296">
        <f>'EVOX Top Level BOM'!G1857</f>
        <v>0</v>
      </c>
      <c r="H2453" s="296">
        <f>'EVOX Top Level BOM'!H1857</f>
        <v>0</v>
      </c>
      <c r="I2453" s="294">
        <f>'EVOX Top Level BOM'!J1857</f>
        <v>0</v>
      </c>
      <c r="J2453" s="294">
        <f>'EVOX Top Level BOM'!K1857</f>
        <v>0</v>
      </c>
    </row>
    <row r="2454" spans="2:10" x14ac:dyDescent="0.25">
      <c r="B2454" s="294">
        <f>'EVOX Top Level BOM'!B1858</f>
        <v>0</v>
      </c>
      <c r="C2454" s="296">
        <f>'EVOX Top Level BOM'!C1858</f>
        <v>0</v>
      </c>
      <c r="D2454" s="296">
        <f>'EVOX Top Level BOM'!D1858</f>
        <v>0</v>
      </c>
      <c r="E2454" s="296">
        <f>'EVOX Top Level BOM'!E1858</f>
        <v>0</v>
      </c>
      <c r="F2454" s="296">
        <f>'EVOX Top Level BOM'!F1858</f>
        <v>0</v>
      </c>
      <c r="G2454" s="296">
        <f>'EVOX Top Level BOM'!G1858</f>
        <v>0</v>
      </c>
      <c r="H2454" s="296">
        <f>'EVOX Top Level BOM'!H1858</f>
        <v>0</v>
      </c>
      <c r="I2454" s="294">
        <f>'EVOX Top Level BOM'!J1858</f>
        <v>0</v>
      </c>
      <c r="J2454" s="294">
        <f>'EVOX Top Level BOM'!K1858</f>
        <v>0</v>
      </c>
    </row>
    <row r="2455" spans="2:10" x14ac:dyDescent="0.25">
      <c r="B2455" s="294">
        <f>'EVOX Top Level BOM'!B1859</f>
        <v>0</v>
      </c>
      <c r="C2455" s="296">
        <f>'EVOX Top Level BOM'!C1859</f>
        <v>0</v>
      </c>
      <c r="D2455" s="296">
        <f>'EVOX Top Level BOM'!D1859</f>
        <v>0</v>
      </c>
      <c r="E2455" s="296">
        <f>'EVOX Top Level BOM'!E1859</f>
        <v>0</v>
      </c>
      <c r="F2455" s="296">
        <f>'EVOX Top Level BOM'!F1859</f>
        <v>0</v>
      </c>
      <c r="G2455" s="296">
        <f>'EVOX Top Level BOM'!G1859</f>
        <v>0</v>
      </c>
      <c r="H2455" s="296">
        <f>'EVOX Top Level BOM'!H1859</f>
        <v>0</v>
      </c>
      <c r="I2455" s="294">
        <f>'EVOX Top Level BOM'!J1859</f>
        <v>0</v>
      </c>
      <c r="J2455" s="294">
        <f>'EVOX Top Level BOM'!K1859</f>
        <v>0</v>
      </c>
    </row>
    <row r="2456" spans="2:10" x14ac:dyDescent="0.25">
      <c r="B2456" s="294">
        <f>'EVOX Top Level BOM'!B1860</f>
        <v>0</v>
      </c>
      <c r="C2456" s="296">
        <f>'EVOX Top Level BOM'!C1860</f>
        <v>0</v>
      </c>
      <c r="D2456" s="296">
        <f>'EVOX Top Level BOM'!D1860</f>
        <v>0</v>
      </c>
      <c r="E2456" s="296">
        <f>'EVOX Top Level BOM'!E1860</f>
        <v>0</v>
      </c>
      <c r="F2456" s="296">
        <f>'EVOX Top Level BOM'!F1860</f>
        <v>0</v>
      </c>
      <c r="G2456" s="296">
        <f>'EVOX Top Level BOM'!G1860</f>
        <v>0</v>
      </c>
      <c r="H2456" s="296">
        <f>'EVOX Top Level BOM'!H1860</f>
        <v>0</v>
      </c>
      <c r="I2456" s="294">
        <f>'EVOX Top Level BOM'!J1860</f>
        <v>0</v>
      </c>
      <c r="J2456" s="294">
        <f>'EVOX Top Level BOM'!K1860</f>
        <v>0</v>
      </c>
    </row>
    <row r="2457" spans="2:10" x14ac:dyDescent="0.25">
      <c r="B2457" s="294">
        <f>'EVOX Top Level BOM'!B1861</f>
        <v>0</v>
      </c>
      <c r="C2457" s="296">
        <f>'EVOX Top Level BOM'!C1861</f>
        <v>0</v>
      </c>
      <c r="D2457" s="296">
        <f>'EVOX Top Level BOM'!D1861</f>
        <v>0</v>
      </c>
      <c r="E2457" s="296">
        <f>'EVOX Top Level BOM'!E1861</f>
        <v>0</v>
      </c>
      <c r="F2457" s="296">
        <f>'EVOX Top Level BOM'!F1861</f>
        <v>0</v>
      </c>
      <c r="G2457" s="296">
        <f>'EVOX Top Level BOM'!G1861</f>
        <v>0</v>
      </c>
      <c r="H2457" s="296">
        <f>'EVOX Top Level BOM'!H1861</f>
        <v>0</v>
      </c>
      <c r="I2457" s="294">
        <f>'EVOX Top Level BOM'!J1861</f>
        <v>0</v>
      </c>
      <c r="J2457" s="294">
        <f>'EVOX Top Level BOM'!K1861</f>
        <v>0</v>
      </c>
    </row>
    <row r="2458" spans="2:10" x14ac:dyDescent="0.25">
      <c r="B2458" s="294">
        <f>'EVOX Top Level BOM'!B1862</f>
        <v>0</v>
      </c>
      <c r="C2458" s="296">
        <f>'EVOX Top Level BOM'!C1862</f>
        <v>0</v>
      </c>
      <c r="D2458" s="296">
        <f>'EVOX Top Level BOM'!D1862</f>
        <v>0</v>
      </c>
      <c r="E2458" s="296">
        <f>'EVOX Top Level BOM'!E1862</f>
        <v>0</v>
      </c>
      <c r="F2458" s="296">
        <f>'EVOX Top Level BOM'!F1862</f>
        <v>0</v>
      </c>
      <c r="G2458" s="296">
        <f>'EVOX Top Level BOM'!G1862</f>
        <v>0</v>
      </c>
      <c r="H2458" s="296">
        <f>'EVOX Top Level BOM'!H1862</f>
        <v>0</v>
      </c>
      <c r="I2458" s="294">
        <f>'EVOX Top Level BOM'!J1862</f>
        <v>0</v>
      </c>
      <c r="J2458" s="294">
        <f>'EVOX Top Level BOM'!K1862</f>
        <v>0</v>
      </c>
    </row>
    <row r="2459" spans="2:10" x14ac:dyDescent="0.25">
      <c r="B2459" s="294">
        <f>'EVOX Top Level BOM'!B1863</f>
        <v>0</v>
      </c>
      <c r="C2459" s="296">
        <f>'EVOX Top Level BOM'!C1863</f>
        <v>0</v>
      </c>
      <c r="D2459" s="296">
        <f>'EVOX Top Level BOM'!D1863</f>
        <v>0</v>
      </c>
      <c r="E2459" s="296">
        <f>'EVOX Top Level BOM'!E1863</f>
        <v>0</v>
      </c>
      <c r="F2459" s="296">
        <f>'EVOX Top Level BOM'!F1863</f>
        <v>0</v>
      </c>
      <c r="G2459" s="296">
        <f>'EVOX Top Level BOM'!G1863</f>
        <v>0</v>
      </c>
      <c r="H2459" s="296">
        <f>'EVOX Top Level BOM'!H1863</f>
        <v>0</v>
      </c>
      <c r="I2459" s="294">
        <f>'EVOX Top Level BOM'!J1863</f>
        <v>0</v>
      </c>
      <c r="J2459" s="294">
        <f>'EVOX Top Level BOM'!K1863</f>
        <v>0</v>
      </c>
    </row>
    <row r="2460" spans="2:10" x14ac:dyDescent="0.25">
      <c r="B2460" s="294">
        <f>'EVOX Top Level BOM'!B1864</f>
        <v>0</v>
      </c>
      <c r="C2460" s="296">
        <f>'EVOX Top Level BOM'!C1864</f>
        <v>0</v>
      </c>
      <c r="D2460" s="296">
        <f>'EVOX Top Level BOM'!D1864</f>
        <v>0</v>
      </c>
      <c r="E2460" s="296">
        <f>'EVOX Top Level BOM'!E1864</f>
        <v>0</v>
      </c>
      <c r="F2460" s="296">
        <f>'EVOX Top Level BOM'!F1864</f>
        <v>0</v>
      </c>
      <c r="G2460" s="296">
        <f>'EVOX Top Level BOM'!G1864</f>
        <v>0</v>
      </c>
      <c r="H2460" s="296">
        <f>'EVOX Top Level BOM'!H1864</f>
        <v>0</v>
      </c>
      <c r="I2460" s="294">
        <f>'EVOX Top Level BOM'!J1864</f>
        <v>0</v>
      </c>
      <c r="J2460" s="294">
        <f>'EVOX Top Level BOM'!K1864</f>
        <v>0</v>
      </c>
    </row>
    <row r="2461" spans="2:10" x14ac:dyDescent="0.25">
      <c r="B2461" s="294">
        <f>'EVOX Top Level BOM'!B1865</f>
        <v>0</v>
      </c>
      <c r="C2461" s="296">
        <f>'EVOX Top Level BOM'!C1865</f>
        <v>0</v>
      </c>
      <c r="D2461" s="296">
        <f>'EVOX Top Level BOM'!D1865</f>
        <v>0</v>
      </c>
      <c r="E2461" s="296">
        <f>'EVOX Top Level BOM'!E1865</f>
        <v>0</v>
      </c>
      <c r="F2461" s="296">
        <f>'EVOX Top Level BOM'!F1865</f>
        <v>0</v>
      </c>
      <c r="G2461" s="296">
        <f>'EVOX Top Level BOM'!G1865</f>
        <v>0</v>
      </c>
      <c r="H2461" s="296">
        <f>'EVOX Top Level BOM'!H1865</f>
        <v>0</v>
      </c>
      <c r="I2461" s="294">
        <f>'EVOX Top Level BOM'!J1865</f>
        <v>0</v>
      </c>
      <c r="J2461" s="294">
        <f>'EVOX Top Level BOM'!K1865</f>
        <v>0</v>
      </c>
    </row>
    <row r="2462" spans="2:10" x14ac:dyDescent="0.25">
      <c r="B2462" s="294">
        <f>'EVOX Top Level BOM'!B1866</f>
        <v>0</v>
      </c>
      <c r="C2462" s="296">
        <f>'EVOX Top Level BOM'!C1866</f>
        <v>0</v>
      </c>
      <c r="D2462" s="296">
        <f>'EVOX Top Level BOM'!D1866</f>
        <v>0</v>
      </c>
      <c r="E2462" s="296">
        <f>'EVOX Top Level BOM'!E1866</f>
        <v>0</v>
      </c>
      <c r="F2462" s="296">
        <f>'EVOX Top Level BOM'!F1866</f>
        <v>0</v>
      </c>
      <c r="G2462" s="296">
        <f>'EVOX Top Level BOM'!G1866</f>
        <v>0</v>
      </c>
      <c r="H2462" s="296">
        <f>'EVOX Top Level BOM'!H1866</f>
        <v>0</v>
      </c>
      <c r="I2462" s="294">
        <f>'EVOX Top Level BOM'!J1866</f>
        <v>0</v>
      </c>
      <c r="J2462" s="294">
        <f>'EVOX Top Level BOM'!K1866</f>
        <v>0</v>
      </c>
    </row>
    <row r="2463" spans="2:10" x14ac:dyDescent="0.25">
      <c r="B2463" s="294">
        <f>'EVOX Top Level BOM'!B1867</f>
        <v>0</v>
      </c>
      <c r="C2463" s="296">
        <f>'EVOX Top Level BOM'!C1867</f>
        <v>0</v>
      </c>
      <c r="D2463" s="296">
        <f>'EVOX Top Level BOM'!D1867</f>
        <v>0</v>
      </c>
      <c r="E2463" s="296">
        <f>'EVOX Top Level BOM'!E1867</f>
        <v>0</v>
      </c>
      <c r="F2463" s="296">
        <f>'EVOX Top Level BOM'!F1867</f>
        <v>0</v>
      </c>
      <c r="G2463" s="296">
        <f>'EVOX Top Level BOM'!G1867</f>
        <v>0</v>
      </c>
      <c r="H2463" s="296">
        <f>'EVOX Top Level BOM'!H1867</f>
        <v>0</v>
      </c>
      <c r="I2463" s="294">
        <f>'EVOX Top Level BOM'!J1867</f>
        <v>0</v>
      </c>
      <c r="J2463" s="294">
        <f>'EVOX Top Level BOM'!K1867</f>
        <v>0</v>
      </c>
    </row>
    <row r="2464" spans="2:10" x14ac:dyDescent="0.25">
      <c r="B2464" s="294">
        <f>'EVOX Top Level BOM'!B1868</f>
        <v>0</v>
      </c>
      <c r="C2464" s="296">
        <f>'EVOX Top Level BOM'!C1868</f>
        <v>0</v>
      </c>
      <c r="D2464" s="296">
        <f>'EVOX Top Level BOM'!D1868</f>
        <v>0</v>
      </c>
      <c r="E2464" s="296">
        <f>'EVOX Top Level BOM'!E1868</f>
        <v>0</v>
      </c>
      <c r="F2464" s="296">
        <f>'EVOX Top Level BOM'!F1868</f>
        <v>0</v>
      </c>
      <c r="G2464" s="296">
        <f>'EVOX Top Level BOM'!G1868</f>
        <v>0</v>
      </c>
      <c r="H2464" s="296">
        <f>'EVOX Top Level BOM'!H1868</f>
        <v>0</v>
      </c>
      <c r="I2464" s="294">
        <f>'EVOX Top Level BOM'!J1868</f>
        <v>0</v>
      </c>
      <c r="J2464" s="294">
        <f>'EVOX Top Level BOM'!K1868</f>
        <v>0</v>
      </c>
    </row>
    <row r="2465" spans="2:10" x14ac:dyDescent="0.25">
      <c r="B2465" s="294">
        <f>'EVOX Top Level BOM'!B1869</f>
        <v>0</v>
      </c>
      <c r="C2465" s="296">
        <f>'EVOX Top Level BOM'!C1869</f>
        <v>0</v>
      </c>
      <c r="D2465" s="296">
        <f>'EVOX Top Level BOM'!D1869</f>
        <v>0</v>
      </c>
      <c r="E2465" s="296">
        <f>'EVOX Top Level BOM'!E1869</f>
        <v>0</v>
      </c>
      <c r="F2465" s="296">
        <f>'EVOX Top Level BOM'!F1869</f>
        <v>0</v>
      </c>
      <c r="G2465" s="296">
        <f>'EVOX Top Level BOM'!G1869</f>
        <v>0</v>
      </c>
      <c r="H2465" s="296">
        <f>'EVOX Top Level BOM'!H1869</f>
        <v>0</v>
      </c>
      <c r="I2465" s="294">
        <f>'EVOX Top Level BOM'!J1869</f>
        <v>0</v>
      </c>
      <c r="J2465" s="294">
        <f>'EVOX Top Level BOM'!K1869</f>
        <v>0</v>
      </c>
    </row>
    <row r="2466" spans="2:10" x14ac:dyDescent="0.25">
      <c r="B2466" s="294">
        <f>'EVOX Top Level BOM'!B1870</f>
        <v>0</v>
      </c>
      <c r="C2466" s="296">
        <f>'EVOX Top Level BOM'!C1870</f>
        <v>0</v>
      </c>
      <c r="D2466" s="296">
        <f>'EVOX Top Level BOM'!D1870</f>
        <v>0</v>
      </c>
      <c r="E2466" s="296">
        <f>'EVOX Top Level BOM'!E1870</f>
        <v>0</v>
      </c>
      <c r="F2466" s="296">
        <f>'EVOX Top Level BOM'!F1870</f>
        <v>0</v>
      </c>
      <c r="G2466" s="296">
        <f>'EVOX Top Level BOM'!G1870</f>
        <v>0</v>
      </c>
      <c r="H2466" s="296">
        <f>'EVOX Top Level BOM'!H1870</f>
        <v>0</v>
      </c>
      <c r="I2466" s="294">
        <f>'EVOX Top Level BOM'!J1870</f>
        <v>0</v>
      </c>
      <c r="J2466" s="294">
        <f>'EVOX Top Level BOM'!K1870</f>
        <v>0</v>
      </c>
    </row>
    <row r="2467" spans="2:10" x14ac:dyDescent="0.25">
      <c r="B2467" s="294">
        <f>'EVOX Top Level BOM'!B1871</f>
        <v>0</v>
      </c>
      <c r="C2467" s="296">
        <f>'EVOX Top Level BOM'!C1871</f>
        <v>0</v>
      </c>
      <c r="D2467" s="296">
        <f>'EVOX Top Level BOM'!D1871</f>
        <v>0</v>
      </c>
      <c r="E2467" s="296">
        <f>'EVOX Top Level BOM'!E1871</f>
        <v>0</v>
      </c>
      <c r="F2467" s="296">
        <f>'EVOX Top Level BOM'!F1871</f>
        <v>0</v>
      </c>
      <c r="G2467" s="296">
        <f>'EVOX Top Level BOM'!G1871</f>
        <v>0</v>
      </c>
      <c r="H2467" s="296">
        <f>'EVOX Top Level BOM'!H1871</f>
        <v>0</v>
      </c>
      <c r="I2467" s="294">
        <f>'EVOX Top Level BOM'!J1871</f>
        <v>0</v>
      </c>
      <c r="J2467" s="294">
        <f>'EVOX Top Level BOM'!K1871</f>
        <v>0</v>
      </c>
    </row>
    <row r="2468" spans="2:10" x14ac:dyDescent="0.25">
      <c r="B2468" s="294">
        <f>'EVOX Top Level BOM'!B1872</f>
        <v>0</v>
      </c>
      <c r="C2468" s="296">
        <f>'EVOX Top Level BOM'!C1872</f>
        <v>0</v>
      </c>
      <c r="D2468" s="296">
        <f>'EVOX Top Level BOM'!D1872</f>
        <v>0</v>
      </c>
      <c r="E2468" s="296">
        <f>'EVOX Top Level BOM'!E1872</f>
        <v>0</v>
      </c>
      <c r="F2468" s="296">
        <f>'EVOX Top Level BOM'!F1872</f>
        <v>0</v>
      </c>
      <c r="G2468" s="296">
        <f>'EVOX Top Level BOM'!G1872</f>
        <v>0</v>
      </c>
      <c r="H2468" s="296">
        <f>'EVOX Top Level BOM'!H1872</f>
        <v>0</v>
      </c>
      <c r="I2468" s="294">
        <f>'EVOX Top Level BOM'!J1872</f>
        <v>0</v>
      </c>
      <c r="J2468" s="294">
        <f>'EVOX Top Level BOM'!K1872</f>
        <v>0</v>
      </c>
    </row>
    <row r="2469" spans="2:10" x14ac:dyDescent="0.25">
      <c r="B2469" s="294">
        <f>'EVOX Top Level BOM'!B1873</f>
        <v>0</v>
      </c>
      <c r="C2469" s="296">
        <f>'EVOX Top Level BOM'!C1873</f>
        <v>0</v>
      </c>
      <c r="D2469" s="296">
        <f>'EVOX Top Level BOM'!D1873</f>
        <v>0</v>
      </c>
      <c r="E2469" s="296">
        <f>'EVOX Top Level BOM'!E1873</f>
        <v>0</v>
      </c>
      <c r="F2469" s="296">
        <f>'EVOX Top Level BOM'!F1873</f>
        <v>0</v>
      </c>
      <c r="G2469" s="296">
        <f>'EVOX Top Level BOM'!G1873</f>
        <v>0</v>
      </c>
      <c r="H2469" s="296">
        <f>'EVOX Top Level BOM'!H1873</f>
        <v>0</v>
      </c>
      <c r="I2469" s="294">
        <f>'EVOX Top Level BOM'!J1873</f>
        <v>0</v>
      </c>
      <c r="J2469" s="294">
        <f>'EVOX Top Level BOM'!K1873</f>
        <v>0</v>
      </c>
    </row>
    <row r="2470" spans="2:10" x14ac:dyDescent="0.25">
      <c r="B2470" s="294">
        <f>'EVOX Top Level BOM'!B1874</f>
        <v>0</v>
      </c>
      <c r="C2470" s="296">
        <f>'EVOX Top Level BOM'!C1874</f>
        <v>0</v>
      </c>
      <c r="D2470" s="296">
        <f>'EVOX Top Level BOM'!D1874</f>
        <v>0</v>
      </c>
      <c r="E2470" s="296">
        <f>'EVOX Top Level BOM'!E1874</f>
        <v>0</v>
      </c>
      <c r="F2470" s="296">
        <f>'EVOX Top Level BOM'!F1874</f>
        <v>0</v>
      </c>
      <c r="G2470" s="296">
        <f>'EVOX Top Level BOM'!G1874</f>
        <v>0</v>
      </c>
      <c r="H2470" s="296">
        <f>'EVOX Top Level BOM'!H1874</f>
        <v>0</v>
      </c>
      <c r="I2470" s="294">
        <f>'EVOX Top Level BOM'!J1874</f>
        <v>0</v>
      </c>
      <c r="J2470" s="294">
        <f>'EVOX Top Level BOM'!K1874</f>
        <v>0</v>
      </c>
    </row>
    <row r="2471" spans="2:10" x14ac:dyDescent="0.25">
      <c r="B2471" s="294">
        <f>'EVOX Top Level BOM'!B1875</f>
        <v>0</v>
      </c>
      <c r="C2471" s="296">
        <f>'EVOX Top Level BOM'!C1875</f>
        <v>0</v>
      </c>
      <c r="D2471" s="296">
        <f>'EVOX Top Level BOM'!D1875</f>
        <v>0</v>
      </c>
      <c r="E2471" s="296">
        <f>'EVOX Top Level BOM'!E1875</f>
        <v>0</v>
      </c>
      <c r="F2471" s="296">
        <f>'EVOX Top Level BOM'!F1875</f>
        <v>0</v>
      </c>
      <c r="G2471" s="296">
        <f>'EVOX Top Level BOM'!G1875</f>
        <v>0</v>
      </c>
      <c r="H2471" s="296">
        <f>'EVOX Top Level BOM'!H1875</f>
        <v>0</v>
      </c>
      <c r="I2471" s="294">
        <f>'EVOX Top Level BOM'!J1875</f>
        <v>0</v>
      </c>
      <c r="J2471" s="294">
        <f>'EVOX Top Level BOM'!K1875</f>
        <v>0</v>
      </c>
    </row>
    <row r="2472" spans="2:10" x14ac:dyDescent="0.25">
      <c r="B2472" s="294">
        <f>'EVOX Top Level BOM'!B1876</f>
        <v>0</v>
      </c>
      <c r="C2472" s="296">
        <f>'EVOX Top Level BOM'!C1876</f>
        <v>0</v>
      </c>
      <c r="D2472" s="296">
        <f>'EVOX Top Level BOM'!D1876</f>
        <v>0</v>
      </c>
      <c r="E2472" s="296">
        <f>'EVOX Top Level BOM'!E1876</f>
        <v>0</v>
      </c>
      <c r="F2472" s="296">
        <f>'EVOX Top Level BOM'!F1876</f>
        <v>0</v>
      </c>
      <c r="G2472" s="296">
        <f>'EVOX Top Level BOM'!G1876</f>
        <v>0</v>
      </c>
      <c r="H2472" s="296">
        <f>'EVOX Top Level BOM'!H1876</f>
        <v>0</v>
      </c>
      <c r="I2472" s="294">
        <f>'EVOX Top Level BOM'!J1876</f>
        <v>0</v>
      </c>
      <c r="J2472" s="294">
        <f>'EVOX Top Level BOM'!K1876</f>
        <v>0</v>
      </c>
    </row>
    <row r="2473" spans="2:10" x14ac:dyDescent="0.25">
      <c r="B2473" s="294">
        <f>'EVOX Top Level BOM'!B1877</f>
        <v>0</v>
      </c>
      <c r="C2473" s="296">
        <f>'EVOX Top Level BOM'!C1877</f>
        <v>0</v>
      </c>
      <c r="D2473" s="296">
        <f>'EVOX Top Level BOM'!D1877</f>
        <v>0</v>
      </c>
      <c r="E2473" s="296">
        <f>'EVOX Top Level BOM'!E1877</f>
        <v>0</v>
      </c>
      <c r="F2473" s="296">
        <f>'EVOX Top Level BOM'!F1877</f>
        <v>0</v>
      </c>
      <c r="G2473" s="296">
        <f>'EVOX Top Level BOM'!G1877</f>
        <v>0</v>
      </c>
      <c r="H2473" s="296">
        <f>'EVOX Top Level BOM'!H1877</f>
        <v>0</v>
      </c>
      <c r="I2473" s="294">
        <f>'EVOX Top Level BOM'!J1877</f>
        <v>0</v>
      </c>
      <c r="J2473" s="294">
        <f>'EVOX Top Level BOM'!K1877</f>
        <v>0</v>
      </c>
    </row>
    <row r="2474" spans="2:10" x14ac:dyDescent="0.25">
      <c r="B2474" s="294">
        <f>'EVOX Top Level BOM'!B1878</f>
        <v>0</v>
      </c>
      <c r="C2474" s="296">
        <f>'EVOX Top Level BOM'!C1878</f>
        <v>0</v>
      </c>
      <c r="D2474" s="296">
        <f>'EVOX Top Level BOM'!D1878</f>
        <v>0</v>
      </c>
      <c r="E2474" s="296">
        <f>'EVOX Top Level BOM'!E1878</f>
        <v>0</v>
      </c>
      <c r="F2474" s="296">
        <f>'EVOX Top Level BOM'!F1878</f>
        <v>0</v>
      </c>
      <c r="G2474" s="296">
        <f>'EVOX Top Level BOM'!G1878</f>
        <v>0</v>
      </c>
      <c r="H2474" s="296">
        <f>'EVOX Top Level BOM'!H1878</f>
        <v>0</v>
      </c>
      <c r="I2474" s="294">
        <f>'EVOX Top Level BOM'!J1878</f>
        <v>0</v>
      </c>
      <c r="J2474" s="294">
        <f>'EVOX Top Level BOM'!K1878</f>
        <v>0</v>
      </c>
    </row>
    <row r="2475" spans="2:10" x14ac:dyDescent="0.25">
      <c r="B2475" s="294">
        <f>'EVOX Top Level BOM'!B1879</f>
        <v>0</v>
      </c>
      <c r="C2475" s="296">
        <f>'EVOX Top Level BOM'!C1879</f>
        <v>0</v>
      </c>
      <c r="D2475" s="296">
        <f>'EVOX Top Level BOM'!D1879</f>
        <v>0</v>
      </c>
      <c r="E2475" s="296">
        <f>'EVOX Top Level BOM'!E1879</f>
        <v>0</v>
      </c>
      <c r="F2475" s="296">
        <f>'EVOX Top Level BOM'!F1879</f>
        <v>0</v>
      </c>
      <c r="G2475" s="296">
        <f>'EVOX Top Level BOM'!G1879</f>
        <v>0</v>
      </c>
      <c r="H2475" s="296">
        <f>'EVOX Top Level BOM'!H1879</f>
        <v>0</v>
      </c>
      <c r="I2475" s="294">
        <f>'EVOX Top Level BOM'!J1879</f>
        <v>0</v>
      </c>
      <c r="J2475" s="294">
        <f>'EVOX Top Level BOM'!K1879</f>
        <v>0</v>
      </c>
    </row>
    <row r="2476" spans="2:10" x14ac:dyDescent="0.25">
      <c r="B2476" s="294">
        <f>'EVOX Top Level BOM'!B1880</f>
        <v>0</v>
      </c>
      <c r="C2476" s="296">
        <f>'EVOX Top Level BOM'!C1880</f>
        <v>0</v>
      </c>
      <c r="D2476" s="296">
        <f>'EVOX Top Level BOM'!D1880</f>
        <v>0</v>
      </c>
      <c r="E2476" s="296">
        <f>'EVOX Top Level BOM'!E1880</f>
        <v>0</v>
      </c>
      <c r="F2476" s="296">
        <f>'EVOX Top Level BOM'!F1880</f>
        <v>0</v>
      </c>
      <c r="G2476" s="296">
        <f>'EVOX Top Level BOM'!G1880</f>
        <v>0</v>
      </c>
      <c r="H2476" s="296">
        <f>'EVOX Top Level BOM'!H1880</f>
        <v>0</v>
      </c>
      <c r="I2476" s="294">
        <f>'EVOX Top Level BOM'!J1880</f>
        <v>0</v>
      </c>
      <c r="J2476" s="294">
        <f>'EVOX Top Level BOM'!K1880</f>
        <v>0</v>
      </c>
    </row>
    <row r="2477" spans="2:10" x14ac:dyDescent="0.25">
      <c r="B2477" s="294">
        <f>'EVOX Top Level BOM'!B1881</f>
        <v>0</v>
      </c>
      <c r="C2477" s="296">
        <f>'EVOX Top Level BOM'!C1881</f>
        <v>0</v>
      </c>
      <c r="D2477" s="296">
        <f>'EVOX Top Level BOM'!D1881</f>
        <v>0</v>
      </c>
      <c r="E2477" s="296">
        <f>'EVOX Top Level BOM'!E1881</f>
        <v>0</v>
      </c>
      <c r="F2477" s="296">
        <f>'EVOX Top Level BOM'!F1881</f>
        <v>0</v>
      </c>
      <c r="G2477" s="296">
        <f>'EVOX Top Level BOM'!G1881</f>
        <v>0</v>
      </c>
      <c r="H2477" s="296">
        <f>'EVOX Top Level BOM'!H1881</f>
        <v>0</v>
      </c>
      <c r="I2477" s="294">
        <f>'EVOX Top Level BOM'!J1881</f>
        <v>0</v>
      </c>
      <c r="J2477" s="294">
        <f>'EVOX Top Level BOM'!K1881</f>
        <v>0</v>
      </c>
    </row>
    <row r="2478" spans="2:10" x14ac:dyDescent="0.25">
      <c r="B2478" s="294">
        <f>'EVOX Top Level BOM'!B1882</f>
        <v>0</v>
      </c>
      <c r="C2478" s="296">
        <f>'EVOX Top Level BOM'!C1882</f>
        <v>0</v>
      </c>
      <c r="D2478" s="296">
        <f>'EVOX Top Level BOM'!D1882</f>
        <v>0</v>
      </c>
      <c r="E2478" s="296">
        <f>'EVOX Top Level BOM'!E1882</f>
        <v>0</v>
      </c>
      <c r="F2478" s="296">
        <f>'EVOX Top Level BOM'!F1882</f>
        <v>0</v>
      </c>
      <c r="G2478" s="296">
        <f>'EVOX Top Level BOM'!G1882</f>
        <v>0</v>
      </c>
      <c r="H2478" s="296">
        <f>'EVOX Top Level BOM'!H1882</f>
        <v>0</v>
      </c>
      <c r="I2478" s="294">
        <f>'EVOX Top Level BOM'!J1882</f>
        <v>0</v>
      </c>
      <c r="J2478" s="294">
        <f>'EVOX Top Level BOM'!K1882</f>
        <v>0</v>
      </c>
    </row>
    <row r="2479" spans="2:10" x14ac:dyDescent="0.25">
      <c r="B2479" s="294">
        <f>'EVOX Top Level BOM'!B1883</f>
        <v>0</v>
      </c>
      <c r="C2479" s="296">
        <f>'EVOX Top Level BOM'!C1883</f>
        <v>0</v>
      </c>
      <c r="D2479" s="296">
        <f>'EVOX Top Level BOM'!D1883</f>
        <v>0</v>
      </c>
      <c r="E2479" s="296">
        <f>'EVOX Top Level BOM'!E1883</f>
        <v>0</v>
      </c>
      <c r="F2479" s="296">
        <f>'EVOX Top Level BOM'!F1883</f>
        <v>0</v>
      </c>
      <c r="G2479" s="296">
        <f>'EVOX Top Level BOM'!G1883</f>
        <v>0</v>
      </c>
      <c r="H2479" s="296">
        <f>'EVOX Top Level BOM'!H1883</f>
        <v>0</v>
      </c>
      <c r="I2479" s="294">
        <f>'EVOX Top Level BOM'!J1883</f>
        <v>0</v>
      </c>
      <c r="J2479" s="294">
        <f>'EVOX Top Level BOM'!K1883</f>
        <v>0</v>
      </c>
    </row>
    <row r="2480" spans="2:10" x14ac:dyDescent="0.25">
      <c r="B2480" s="294">
        <f>'EVOX Top Level BOM'!B1884</f>
        <v>0</v>
      </c>
      <c r="C2480" s="296">
        <f>'EVOX Top Level BOM'!C1884</f>
        <v>0</v>
      </c>
      <c r="D2480" s="296">
        <f>'EVOX Top Level BOM'!D1884</f>
        <v>0</v>
      </c>
      <c r="E2480" s="296">
        <f>'EVOX Top Level BOM'!E1884</f>
        <v>0</v>
      </c>
      <c r="F2480" s="296">
        <f>'EVOX Top Level BOM'!F1884</f>
        <v>0</v>
      </c>
      <c r="G2480" s="296">
        <f>'EVOX Top Level BOM'!G1884</f>
        <v>0</v>
      </c>
      <c r="H2480" s="296">
        <f>'EVOX Top Level BOM'!H1884</f>
        <v>0</v>
      </c>
      <c r="I2480" s="294">
        <f>'EVOX Top Level BOM'!J1884</f>
        <v>0</v>
      </c>
      <c r="J2480" s="294">
        <f>'EVOX Top Level BOM'!K1884</f>
        <v>0</v>
      </c>
    </row>
    <row r="2481" spans="2:10" x14ac:dyDescent="0.25">
      <c r="B2481" s="294">
        <f>'EVOX Top Level BOM'!B1885</f>
        <v>0</v>
      </c>
      <c r="C2481" s="296">
        <f>'EVOX Top Level BOM'!C1885</f>
        <v>0</v>
      </c>
      <c r="D2481" s="296">
        <f>'EVOX Top Level BOM'!D1885</f>
        <v>0</v>
      </c>
      <c r="E2481" s="296">
        <f>'EVOX Top Level BOM'!E1885</f>
        <v>0</v>
      </c>
      <c r="F2481" s="296">
        <f>'EVOX Top Level BOM'!F1885</f>
        <v>0</v>
      </c>
      <c r="G2481" s="296">
        <f>'EVOX Top Level BOM'!G1885</f>
        <v>0</v>
      </c>
      <c r="H2481" s="296">
        <f>'EVOX Top Level BOM'!H1885</f>
        <v>0</v>
      </c>
      <c r="I2481" s="294">
        <f>'EVOX Top Level BOM'!J1885</f>
        <v>0</v>
      </c>
      <c r="J2481" s="294">
        <f>'EVOX Top Level BOM'!K1885</f>
        <v>0</v>
      </c>
    </row>
    <row r="2482" spans="2:10" x14ac:dyDescent="0.25">
      <c r="B2482" s="294">
        <f>'EVOX Top Level BOM'!B1886</f>
        <v>0</v>
      </c>
      <c r="C2482" s="296">
        <f>'EVOX Top Level BOM'!C1886</f>
        <v>0</v>
      </c>
      <c r="D2482" s="296">
        <f>'EVOX Top Level BOM'!D1886</f>
        <v>0</v>
      </c>
      <c r="E2482" s="296">
        <f>'EVOX Top Level BOM'!E1886</f>
        <v>0</v>
      </c>
      <c r="F2482" s="296">
        <f>'EVOX Top Level BOM'!F1886</f>
        <v>0</v>
      </c>
      <c r="G2482" s="296">
        <f>'EVOX Top Level BOM'!G1886</f>
        <v>0</v>
      </c>
      <c r="H2482" s="296">
        <f>'EVOX Top Level BOM'!H1886</f>
        <v>0</v>
      </c>
      <c r="I2482" s="294">
        <f>'EVOX Top Level BOM'!J1886</f>
        <v>0</v>
      </c>
      <c r="J2482" s="294">
        <f>'EVOX Top Level BOM'!K1886</f>
        <v>0</v>
      </c>
    </row>
    <row r="2483" spans="2:10" x14ac:dyDescent="0.25">
      <c r="B2483" s="294">
        <f>'EVOX Top Level BOM'!B1887</f>
        <v>0</v>
      </c>
      <c r="C2483" s="296">
        <f>'EVOX Top Level BOM'!C1887</f>
        <v>0</v>
      </c>
      <c r="D2483" s="296">
        <f>'EVOX Top Level BOM'!D1887</f>
        <v>0</v>
      </c>
      <c r="E2483" s="296">
        <f>'EVOX Top Level BOM'!E1887</f>
        <v>0</v>
      </c>
      <c r="F2483" s="296">
        <f>'EVOX Top Level BOM'!F1887</f>
        <v>0</v>
      </c>
      <c r="G2483" s="296">
        <f>'EVOX Top Level BOM'!G1887</f>
        <v>0</v>
      </c>
      <c r="H2483" s="296">
        <f>'EVOX Top Level BOM'!H1887</f>
        <v>0</v>
      </c>
      <c r="I2483" s="294">
        <f>'EVOX Top Level BOM'!J1887</f>
        <v>0</v>
      </c>
      <c r="J2483" s="294">
        <f>'EVOX Top Level BOM'!K1887</f>
        <v>0</v>
      </c>
    </row>
    <row r="2484" spans="2:10" x14ac:dyDescent="0.25">
      <c r="B2484" s="294">
        <f>'EVOX Top Level BOM'!B1888</f>
        <v>0</v>
      </c>
      <c r="C2484" s="296">
        <f>'EVOX Top Level BOM'!C1888</f>
        <v>0</v>
      </c>
      <c r="D2484" s="296">
        <f>'EVOX Top Level BOM'!D1888</f>
        <v>0</v>
      </c>
      <c r="E2484" s="296">
        <f>'EVOX Top Level BOM'!E1888</f>
        <v>0</v>
      </c>
      <c r="F2484" s="296">
        <f>'EVOX Top Level BOM'!F1888</f>
        <v>0</v>
      </c>
      <c r="G2484" s="296">
        <f>'EVOX Top Level BOM'!G1888</f>
        <v>0</v>
      </c>
      <c r="H2484" s="296">
        <f>'EVOX Top Level BOM'!H1888</f>
        <v>0</v>
      </c>
      <c r="I2484" s="294">
        <f>'EVOX Top Level BOM'!J1888</f>
        <v>0</v>
      </c>
      <c r="J2484" s="294">
        <f>'EVOX Top Level BOM'!K1888</f>
        <v>0</v>
      </c>
    </row>
    <row r="2485" spans="2:10" x14ac:dyDescent="0.25">
      <c r="B2485" s="294">
        <f>'EVOX Top Level BOM'!B1889</f>
        <v>0</v>
      </c>
      <c r="C2485" s="296">
        <f>'EVOX Top Level BOM'!C1889</f>
        <v>0</v>
      </c>
      <c r="D2485" s="296">
        <f>'EVOX Top Level BOM'!D1889</f>
        <v>0</v>
      </c>
      <c r="E2485" s="296">
        <f>'EVOX Top Level BOM'!E1889</f>
        <v>0</v>
      </c>
      <c r="F2485" s="296">
        <f>'EVOX Top Level BOM'!F1889</f>
        <v>0</v>
      </c>
      <c r="G2485" s="296">
        <f>'EVOX Top Level BOM'!G1889</f>
        <v>0</v>
      </c>
      <c r="H2485" s="296">
        <f>'EVOX Top Level BOM'!H1889</f>
        <v>0</v>
      </c>
      <c r="I2485" s="294">
        <f>'EVOX Top Level BOM'!J1889</f>
        <v>0</v>
      </c>
      <c r="J2485" s="294">
        <f>'EVOX Top Level BOM'!K1889</f>
        <v>0</v>
      </c>
    </row>
    <row r="2486" spans="2:10" x14ac:dyDescent="0.25">
      <c r="B2486" s="294">
        <f>'EVOX Top Level BOM'!B1890</f>
        <v>0</v>
      </c>
      <c r="C2486" s="296">
        <f>'EVOX Top Level BOM'!C1890</f>
        <v>0</v>
      </c>
      <c r="D2486" s="296">
        <f>'EVOX Top Level BOM'!D1890</f>
        <v>0</v>
      </c>
      <c r="E2486" s="296">
        <f>'EVOX Top Level BOM'!E1890</f>
        <v>0</v>
      </c>
      <c r="F2486" s="296">
        <f>'EVOX Top Level BOM'!F1890</f>
        <v>0</v>
      </c>
      <c r="G2486" s="296">
        <f>'EVOX Top Level BOM'!G1890</f>
        <v>0</v>
      </c>
      <c r="H2486" s="296">
        <f>'EVOX Top Level BOM'!H1890</f>
        <v>0</v>
      </c>
      <c r="I2486" s="294">
        <f>'EVOX Top Level BOM'!J1890</f>
        <v>0</v>
      </c>
      <c r="J2486" s="294">
        <f>'EVOX Top Level BOM'!K1890</f>
        <v>0</v>
      </c>
    </row>
    <row r="2487" spans="2:10" x14ac:dyDescent="0.25">
      <c r="B2487" s="294">
        <f>'EVOX Top Level BOM'!B1891</f>
        <v>0</v>
      </c>
      <c r="C2487" s="296">
        <f>'EVOX Top Level BOM'!C1891</f>
        <v>0</v>
      </c>
      <c r="D2487" s="296">
        <f>'EVOX Top Level BOM'!D1891</f>
        <v>0</v>
      </c>
      <c r="E2487" s="296">
        <f>'EVOX Top Level BOM'!E1891</f>
        <v>0</v>
      </c>
      <c r="F2487" s="296">
        <f>'EVOX Top Level BOM'!F1891</f>
        <v>0</v>
      </c>
      <c r="G2487" s="296">
        <f>'EVOX Top Level BOM'!G1891</f>
        <v>0</v>
      </c>
      <c r="H2487" s="296">
        <f>'EVOX Top Level BOM'!H1891</f>
        <v>0</v>
      </c>
      <c r="I2487" s="294">
        <f>'EVOX Top Level BOM'!J1891</f>
        <v>0</v>
      </c>
      <c r="J2487" s="294">
        <f>'EVOX Top Level BOM'!K1891</f>
        <v>0</v>
      </c>
    </row>
    <row r="2488" spans="2:10" x14ac:dyDescent="0.25">
      <c r="B2488" s="294">
        <f>'EVOX Top Level BOM'!B1892</f>
        <v>0</v>
      </c>
      <c r="C2488" s="296">
        <f>'EVOX Top Level BOM'!C1892</f>
        <v>0</v>
      </c>
      <c r="D2488" s="296">
        <f>'EVOX Top Level BOM'!D1892</f>
        <v>0</v>
      </c>
      <c r="E2488" s="296">
        <f>'EVOX Top Level BOM'!E1892</f>
        <v>0</v>
      </c>
      <c r="F2488" s="296">
        <f>'EVOX Top Level BOM'!F1892</f>
        <v>0</v>
      </c>
      <c r="G2488" s="296">
        <f>'EVOX Top Level BOM'!G1892</f>
        <v>0</v>
      </c>
      <c r="H2488" s="296">
        <f>'EVOX Top Level BOM'!H1892</f>
        <v>0</v>
      </c>
      <c r="I2488" s="294">
        <f>'EVOX Top Level BOM'!J1892</f>
        <v>0</v>
      </c>
      <c r="J2488" s="294">
        <f>'EVOX Top Level BOM'!K1892</f>
        <v>0</v>
      </c>
    </row>
    <row r="2489" spans="2:10" x14ac:dyDescent="0.25">
      <c r="B2489" s="294">
        <f>'EVOX Top Level BOM'!B1893</f>
        <v>0</v>
      </c>
      <c r="C2489" s="296">
        <f>'EVOX Top Level BOM'!C1893</f>
        <v>0</v>
      </c>
      <c r="D2489" s="296">
        <f>'EVOX Top Level BOM'!D1893</f>
        <v>0</v>
      </c>
      <c r="E2489" s="296">
        <f>'EVOX Top Level BOM'!E1893</f>
        <v>0</v>
      </c>
      <c r="F2489" s="296">
        <f>'EVOX Top Level BOM'!F1893</f>
        <v>0</v>
      </c>
      <c r="G2489" s="296">
        <f>'EVOX Top Level BOM'!G1893</f>
        <v>0</v>
      </c>
      <c r="H2489" s="296">
        <f>'EVOX Top Level BOM'!H1893</f>
        <v>0</v>
      </c>
      <c r="I2489" s="294">
        <f>'EVOX Top Level BOM'!J1893</f>
        <v>0</v>
      </c>
      <c r="J2489" s="294">
        <f>'EVOX Top Level BOM'!K1893</f>
        <v>0</v>
      </c>
    </row>
    <row r="2490" spans="2:10" x14ac:dyDescent="0.25">
      <c r="B2490" s="294">
        <f>'EVOX Top Level BOM'!B1894</f>
        <v>0</v>
      </c>
      <c r="C2490" s="296">
        <f>'EVOX Top Level BOM'!C1894</f>
        <v>0</v>
      </c>
      <c r="D2490" s="296">
        <f>'EVOX Top Level BOM'!D1894</f>
        <v>0</v>
      </c>
      <c r="E2490" s="296">
        <f>'EVOX Top Level BOM'!E1894</f>
        <v>0</v>
      </c>
      <c r="F2490" s="296">
        <f>'EVOX Top Level BOM'!F1894</f>
        <v>0</v>
      </c>
      <c r="G2490" s="296">
        <f>'EVOX Top Level BOM'!G1894</f>
        <v>0</v>
      </c>
      <c r="H2490" s="296">
        <f>'EVOX Top Level BOM'!H1894</f>
        <v>0</v>
      </c>
      <c r="I2490" s="294">
        <f>'EVOX Top Level BOM'!J1894</f>
        <v>0</v>
      </c>
      <c r="J2490" s="294">
        <f>'EVOX Top Level BOM'!K1894</f>
        <v>0</v>
      </c>
    </row>
    <row r="2491" spans="2:10" x14ac:dyDescent="0.25">
      <c r="B2491" s="294">
        <f>'EVOX Top Level BOM'!B1895</f>
        <v>0</v>
      </c>
      <c r="C2491" s="296">
        <f>'EVOX Top Level BOM'!C1895</f>
        <v>0</v>
      </c>
      <c r="D2491" s="296">
        <f>'EVOX Top Level BOM'!D1895</f>
        <v>0</v>
      </c>
      <c r="E2491" s="296">
        <f>'EVOX Top Level BOM'!E1895</f>
        <v>0</v>
      </c>
      <c r="F2491" s="296">
        <f>'EVOX Top Level BOM'!F1895</f>
        <v>0</v>
      </c>
      <c r="G2491" s="296">
        <f>'EVOX Top Level BOM'!G1895</f>
        <v>0</v>
      </c>
      <c r="H2491" s="296">
        <f>'EVOX Top Level BOM'!H1895</f>
        <v>0</v>
      </c>
      <c r="I2491" s="294">
        <f>'EVOX Top Level BOM'!J1895</f>
        <v>0</v>
      </c>
      <c r="J2491" s="294">
        <f>'EVOX Top Level BOM'!K1895</f>
        <v>0</v>
      </c>
    </row>
    <row r="2492" spans="2:10" x14ac:dyDescent="0.25">
      <c r="B2492" s="294">
        <f>'EVOX Top Level BOM'!B1896</f>
        <v>0</v>
      </c>
      <c r="C2492" s="296">
        <f>'EVOX Top Level BOM'!C1896</f>
        <v>0</v>
      </c>
      <c r="D2492" s="296">
        <f>'EVOX Top Level BOM'!D1896</f>
        <v>0</v>
      </c>
      <c r="E2492" s="296">
        <f>'EVOX Top Level BOM'!E1896</f>
        <v>0</v>
      </c>
      <c r="F2492" s="296">
        <f>'EVOX Top Level BOM'!F1896</f>
        <v>0</v>
      </c>
      <c r="G2492" s="296">
        <f>'EVOX Top Level BOM'!G1896</f>
        <v>0</v>
      </c>
      <c r="H2492" s="296">
        <f>'EVOX Top Level BOM'!H1896</f>
        <v>0</v>
      </c>
      <c r="I2492" s="294">
        <f>'EVOX Top Level BOM'!J1896</f>
        <v>0</v>
      </c>
      <c r="J2492" s="294">
        <f>'EVOX Top Level BOM'!K1896</f>
        <v>0</v>
      </c>
    </row>
    <row r="2493" spans="2:10" x14ac:dyDescent="0.25">
      <c r="B2493" s="294">
        <f>'EVOX Top Level BOM'!B1897</f>
        <v>0</v>
      </c>
      <c r="C2493" s="296">
        <f>'EVOX Top Level BOM'!C1897</f>
        <v>0</v>
      </c>
      <c r="D2493" s="296">
        <f>'EVOX Top Level BOM'!D1897</f>
        <v>0</v>
      </c>
      <c r="E2493" s="296">
        <f>'EVOX Top Level BOM'!E1897</f>
        <v>0</v>
      </c>
      <c r="F2493" s="296">
        <f>'EVOX Top Level BOM'!F1897</f>
        <v>0</v>
      </c>
      <c r="G2493" s="296">
        <f>'EVOX Top Level BOM'!G1897</f>
        <v>0</v>
      </c>
      <c r="H2493" s="296">
        <f>'EVOX Top Level BOM'!H1897</f>
        <v>0</v>
      </c>
      <c r="I2493" s="294">
        <f>'EVOX Top Level BOM'!J1897</f>
        <v>0</v>
      </c>
      <c r="J2493" s="294">
        <f>'EVOX Top Level BOM'!K1897</f>
        <v>0</v>
      </c>
    </row>
    <row r="2494" spans="2:10" x14ac:dyDescent="0.25">
      <c r="B2494" s="294">
        <f>'EVOX Top Level BOM'!B1898</f>
        <v>0</v>
      </c>
      <c r="C2494" s="296">
        <f>'EVOX Top Level BOM'!C1898</f>
        <v>0</v>
      </c>
      <c r="D2494" s="296">
        <f>'EVOX Top Level BOM'!D1898</f>
        <v>0</v>
      </c>
      <c r="E2494" s="296">
        <f>'EVOX Top Level BOM'!E1898</f>
        <v>0</v>
      </c>
      <c r="F2494" s="296">
        <f>'EVOX Top Level BOM'!F1898</f>
        <v>0</v>
      </c>
      <c r="G2494" s="296">
        <f>'EVOX Top Level BOM'!G1898</f>
        <v>0</v>
      </c>
      <c r="H2494" s="296">
        <f>'EVOX Top Level BOM'!H1898</f>
        <v>0</v>
      </c>
      <c r="I2494" s="294">
        <f>'EVOX Top Level BOM'!J1898</f>
        <v>0</v>
      </c>
      <c r="J2494" s="294">
        <f>'EVOX Top Level BOM'!K1898</f>
        <v>0</v>
      </c>
    </row>
    <row r="2495" spans="2:10" x14ac:dyDescent="0.25">
      <c r="B2495" s="294">
        <f>'EVOX Top Level BOM'!B1899</f>
        <v>0</v>
      </c>
      <c r="C2495" s="296">
        <f>'EVOX Top Level BOM'!C1899</f>
        <v>0</v>
      </c>
      <c r="D2495" s="296">
        <f>'EVOX Top Level BOM'!D1899</f>
        <v>0</v>
      </c>
      <c r="E2495" s="296">
        <f>'EVOX Top Level BOM'!E1899</f>
        <v>0</v>
      </c>
      <c r="F2495" s="296">
        <f>'EVOX Top Level BOM'!F1899</f>
        <v>0</v>
      </c>
      <c r="G2495" s="296">
        <f>'EVOX Top Level BOM'!G1899</f>
        <v>0</v>
      </c>
      <c r="H2495" s="296">
        <f>'EVOX Top Level BOM'!H1899</f>
        <v>0</v>
      </c>
      <c r="I2495" s="294">
        <f>'EVOX Top Level BOM'!J1899</f>
        <v>0</v>
      </c>
      <c r="J2495" s="294">
        <f>'EVOX Top Level BOM'!K1899</f>
        <v>0</v>
      </c>
    </row>
    <row r="2496" spans="2:10" x14ac:dyDescent="0.25">
      <c r="B2496" s="294">
        <f>'EVOX Top Level BOM'!B1900</f>
        <v>0</v>
      </c>
      <c r="C2496" s="296">
        <f>'EVOX Top Level BOM'!C1900</f>
        <v>0</v>
      </c>
      <c r="D2496" s="296">
        <f>'EVOX Top Level BOM'!D1900</f>
        <v>0</v>
      </c>
      <c r="E2496" s="296">
        <f>'EVOX Top Level BOM'!E1900</f>
        <v>0</v>
      </c>
      <c r="F2496" s="296">
        <f>'EVOX Top Level BOM'!F1900</f>
        <v>0</v>
      </c>
      <c r="G2496" s="296">
        <f>'EVOX Top Level BOM'!G1900</f>
        <v>0</v>
      </c>
      <c r="H2496" s="296">
        <f>'EVOX Top Level BOM'!H1900</f>
        <v>0</v>
      </c>
      <c r="I2496" s="294">
        <f>'EVOX Top Level BOM'!J1900</f>
        <v>0</v>
      </c>
      <c r="J2496" s="294">
        <f>'EVOX Top Level BOM'!K1900</f>
        <v>0</v>
      </c>
    </row>
    <row r="2497" spans="2:10" x14ac:dyDescent="0.25">
      <c r="B2497" s="294">
        <f>'EVOX Top Level BOM'!B1901</f>
        <v>0</v>
      </c>
      <c r="C2497" s="296">
        <f>'EVOX Top Level BOM'!C1901</f>
        <v>0</v>
      </c>
      <c r="D2497" s="296">
        <f>'EVOX Top Level BOM'!D1901</f>
        <v>0</v>
      </c>
      <c r="E2497" s="296">
        <f>'EVOX Top Level BOM'!E1901</f>
        <v>0</v>
      </c>
      <c r="F2497" s="296">
        <f>'EVOX Top Level BOM'!F1901</f>
        <v>0</v>
      </c>
      <c r="G2497" s="296">
        <f>'EVOX Top Level BOM'!G1901</f>
        <v>0</v>
      </c>
      <c r="H2497" s="296">
        <f>'EVOX Top Level BOM'!H1901</f>
        <v>0</v>
      </c>
      <c r="I2497" s="294">
        <f>'EVOX Top Level BOM'!J1901</f>
        <v>0</v>
      </c>
      <c r="J2497" s="294">
        <f>'EVOX Top Level BOM'!K1901</f>
        <v>0</v>
      </c>
    </row>
    <row r="2498" spans="2:10" x14ac:dyDescent="0.25">
      <c r="B2498" s="294">
        <f>'EVOX Top Level BOM'!B1902</f>
        <v>0</v>
      </c>
      <c r="C2498" s="296">
        <f>'EVOX Top Level BOM'!C1902</f>
        <v>0</v>
      </c>
      <c r="D2498" s="296">
        <f>'EVOX Top Level BOM'!D1902</f>
        <v>0</v>
      </c>
      <c r="E2498" s="296">
        <f>'EVOX Top Level BOM'!E1902</f>
        <v>0</v>
      </c>
      <c r="F2498" s="296">
        <f>'EVOX Top Level BOM'!F1902</f>
        <v>0</v>
      </c>
      <c r="G2498" s="296">
        <f>'EVOX Top Level BOM'!G1902</f>
        <v>0</v>
      </c>
      <c r="H2498" s="296">
        <f>'EVOX Top Level BOM'!H1902</f>
        <v>0</v>
      </c>
      <c r="I2498" s="294">
        <f>'EVOX Top Level BOM'!J1902</f>
        <v>0</v>
      </c>
      <c r="J2498" s="294">
        <f>'EVOX Top Level BOM'!K1902</f>
        <v>0</v>
      </c>
    </row>
    <row r="2499" spans="2:10" x14ac:dyDescent="0.25">
      <c r="B2499" s="294">
        <f>'EVOX Top Level BOM'!B1903</f>
        <v>0</v>
      </c>
      <c r="C2499" s="296">
        <f>'EVOX Top Level BOM'!C1903</f>
        <v>0</v>
      </c>
      <c r="D2499" s="296">
        <f>'EVOX Top Level BOM'!D1903</f>
        <v>0</v>
      </c>
      <c r="E2499" s="296">
        <f>'EVOX Top Level BOM'!E1903</f>
        <v>0</v>
      </c>
      <c r="F2499" s="296">
        <f>'EVOX Top Level BOM'!F1903</f>
        <v>0</v>
      </c>
      <c r="G2499" s="296">
        <f>'EVOX Top Level BOM'!G1903</f>
        <v>0</v>
      </c>
      <c r="H2499" s="296">
        <f>'EVOX Top Level BOM'!H1903</f>
        <v>0</v>
      </c>
      <c r="I2499" s="294">
        <f>'EVOX Top Level BOM'!J1903</f>
        <v>0</v>
      </c>
      <c r="J2499" s="294">
        <f>'EVOX Top Level BOM'!K1903</f>
        <v>0</v>
      </c>
    </row>
    <row r="2500" spans="2:10" x14ac:dyDescent="0.25">
      <c r="B2500" s="294">
        <f>'EVOX Top Level BOM'!B1904</f>
        <v>0</v>
      </c>
      <c r="C2500" s="296">
        <f>'EVOX Top Level BOM'!C1904</f>
        <v>0</v>
      </c>
      <c r="D2500" s="296">
        <f>'EVOX Top Level BOM'!D1904</f>
        <v>0</v>
      </c>
      <c r="E2500" s="296">
        <f>'EVOX Top Level BOM'!E1904</f>
        <v>0</v>
      </c>
      <c r="F2500" s="296">
        <f>'EVOX Top Level BOM'!F1904</f>
        <v>0</v>
      </c>
      <c r="G2500" s="296">
        <f>'EVOX Top Level BOM'!G1904</f>
        <v>0</v>
      </c>
      <c r="H2500" s="296">
        <f>'EVOX Top Level BOM'!H1904</f>
        <v>0</v>
      </c>
      <c r="I2500" s="294">
        <f>'EVOX Top Level BOM'!J1904</f>
        <v>0</v>
      </c>
      <c r="J2500" s="294">
        <f>'EVOX Top Level BOM'!K1904</f>
        <v>0</v>
      </c>
    </row>
    <row r="2501" spans="2:10" x14ac:dyDescent="0.25">
      <c r="B2501" s="294">
        <f>'EVOX Top Level BOM'!B1905</f>
        <v>0</v>
      </c>
      <c r="C2501" s="296">
        <f>'EVOX Top Level BOM'!C1905</f>
        <v>0</v>
      </c>
      <c r="D2501" s="296">
        <f>'EVOX Top Level BOM'!D1905</f>
        <v>0</v>
      </c>
      <c r="E2501" s="296">
        <f>'EVOX Top Level BOM'!E1905</f>
        <v>0</v>
      </c>
      <c r="F2501" s="296">
        <f>'EVOX Top Level BOM'!F1905</f>
        <v>0</v>
      </c>
      <c r="G2501" s="296">
        <f>'EVOX Top Level BOM'!G1905</f>
        <v>0</v>
      </c>
      <c r="H2501" s="296">
        <f>'EVOX Top Level BOM'!H1905</f>
        <v>0</v>
      </c>
      <c r="I2501" s="294">
        <f>'EVOX Top Level BOM'!J1905</f>
        <v>0</v>
      </c>
      <c r="J2501" s="294">
        <f>'EVOX Top Level BOM'!K1905</f>
        <v>0</v>
      </c>
    </row>
    <row r="2502" spans="2:10" x14ac:dyDescent="0.25">
      <c r="B2502" s="294">
        <f>'EVOX Top Level BOM'!B1906</f>
        <v>0</v>
      </c>
      <c r="C2502" s="296">
        <f>'EVOX Top Level BOM'!C1906</f>
        <v>0</v>
      </c>
      <c r="D2502" s="296">
        <f>'EVOX Top Level BOM'!D1906</f>
        <v>0</v>
      </c>
      <c r="E2502" s="296">
        <f>'EVOX Top Level BOM'!E1906</f>
        <v>0</v>
      </c>
      <c r="F2502" s="296">
        <f>'EVOX Top Level BOM'!F1906</f>
        <v>0</v>
      </c>
      <c r="G2502" s="296">
        <f>'EVOX Top Level BOM'!G1906</f>
        <v>0</v>
      </c>
      <c r="H2502" s="296">
        <f>'EVOX Top Level BOM'!H1906</f>
        <v>0</v>
      </c>
      <c r="I2502" s="294">
        <f>'EVOX Top Level BOM'!J1906</f>
        <v>0</v>
      </c>
      <c r="J2502" s="294">
        <f>'EVOX Top Level BOM'!K1906</f>
        <v>0</v>
      </c>
    </row>
    <row r="2503" spans="2:10" x14ac:dyDescent="0.25">
      <c r="B2503" s="294">
        <f>'EVOX Top Level BOM'!B1907</f>
        <v>0</v>
      </c>
      <c r="C2503" s="296">
        <f>'EVOX Top Level BOM'!C1907</f>
        <v>0</v>
      </c>
      <c r="D2503" s="296">
        <f>'EVOX Top Level BOM'!D1907</f>
        <v>0</v>
      </c>
      <c r="E2503" s="296">
        <f>'EVOX Top Level BOM'!E1907</f>
        <v>0</v>
      </c>
      <c r="F2503" s="296">
        <f>'EVOX Top Level BOM'!F1907</f>
        <v>0</v>
      </c>
      <c r="G2503" s="296">
        <f>'EVOX Top Level BOM'!G1907</f>
        <v>0</v>
      </c>
      <c r="H2503" s="296">
        <f>'EVOX Top Level BOM'!H1907</f>
        <v>0</v>
      </c>
      <c r="I2503" s="294">
        <f>'EVOX Top Level BOM'!J1907</f>
        <v>0</v>
      </c>
      <c r="J2503" s="294">
        <f>'EVOX Top Level BOM'!K1907</f>
        <v>0</v>
      </c>
    </row>
    <row r="2504" spans="2:10" x14ac:dyDescent="0.25">
      <c r="B2504" s="294">
        <f>'EVOX Top Level BOM'!B1908</f>
        <v>0</v>
      </c>
      <c r="C2504" s="296">
        <f>'EVOX Top Level BOM'!C1908</f>
        <v>0</v>
      </c>
      <c r="D2504" s="296">
        <f>'EVOX Top Level BOM'!D1908</f>
        <v>0</v>
      </c>
      <c r="E2504" s="296">
        <f>'EVOX Top Level BOM'!E1908</f>
        <v>0</v>
      </c>
      <c r="F2504" s="296">
        <f>'EVOX Top Level BOM'!F1908</f>
        <v>0</v>
      </c>
      <c r="G2504" s="296">
        <f>'EVOX Top Level BOM'!G1908</f>
        <v>0</v>
      </c>
      <c r="H2504" s="296">
        <f>'EVOX Top Level BOM'!H1908</f>
        <v>0</v>
      </c>
      <c r="I2504" s="294">
        <f>'EVOX Top Level BOM'!J1908</f>
        <v>0</v>
      </c>
      <c r="J2504" s="294">
        <f>'EVOX Top Level BOM'!K1908</f>
        <v>0</v>
      </c>
    </row>
    <row r="2505" spans="2:10" x14ac:dyDescent="0.25">
      <c r="B2505" s="294">
        <f>'EVOX Top Level BOM'!B1909</f>
        <v>0</v>
      </c>
      <c r="C2505" s="296">
        <f>'EVOX Top Level BOM'!C1909</f>
        <v>0</v>
      </c>
      <c r="D2505" s="296">
        <f>'EVOX Top Level BOM'!D1909</f>
        <v>0</v>
      </c>
      <c r="E2505" s="296">
        <f>'EVOX Top Level BOM'!E1909</f>
        <v>0</v>
      </c>
      <c r="F2505" s="296">
        <f>'EVOX Top Level BOM'!F1909</f>
        <v>0</v>
      </c>
      <c r="G2505" s="296">
        <f>'EVOX Top Level BOM'!G1909</f>
        <v>0</v>
      </c>
      <c r="H2505" s="296">
        <f>'EVOX Top Level BOM'!H1909</f>
        <v>0</v>
      </c>
      <c r="I2505" s="294">
        <f>'EVOX Top Level BOM'!J1909</f>
        <v>0</v>
      </c>
      <c r="J2505" s="294">
        <f>'EVOX Top Level BOM'!K1909</f>
        <v>0</v>
      </c>
    </row>
    <row r="2506" spans="2:10" x14ac:dyDescent="0.25">
      <c r="B2506" s="294">
        <f>'EVOX Top Level BOM'!B1910</f>
        <v>0</v>
      </c>
      <c r="C2506" s="296">
        <f>'EVOX Top Level BOM'!C1910</f>
        <v>0</v>
      </c>
      <c r="D2506" s="296">
        <f>'EVOX Top Level BOM'!D1910</f>
        <v>0</v>
      </c>
      <c r="E2506" s="296">
        <f>'EVOX Top Level BOM'!E1910</f>
        <v>0</v>
      </c>
      <c r="F2506" s="296">
        <f>'EVOX Top Level BOM'!F1910</f>
        <v>0</v>
      </c>
      <c r="G2506" s="296">
        <f>'EVOX Top Level BOM'!G1910</f>
        <v>0</v>
      </c>
      <c r="H2506" s="296">
        <f>'EVOX Top Level BOM'!H1910</f>
        <v>0</v>
      </c>
      <c r="I2506" s="294">
        <f>'EVOX Top Level BOM'!J1910</f>
        <v>0</v>
      </c>
      <c r="J2506" s="294">
        <f>'EVOX Top Level BOM'!K1910</f>
        <v>0</v>
      </c>
    </row>
    <row r="2507" spans="2:10" x14ac:dyDescent="0.25">
      <c r="B2507" s="294">
        <f>'EVOX Top Level BOM'!B1911</f>
        <v>0</v>
      </c>
      <c r="C2507" s="296">
        <f>'EVOX Top Level BOM'!C1911</f>
        <v>0</v>
      </c>
      <c r="D2507" s="296">
        <f>'EVOX Top Level BOM'!D1911</f>
        <v>0</v>
      </c>
      <c r="E2507" s="296">
        <f>'EVOX Top Level BOM'!E1911</f>
        <v>0</v>
      </c>
      <c r="F2507" s="296">
        <f>'EVOX Top Level BOM'!F1911</f>
        <v>0</v>
      </c>
      <c r="G2507" s="296">
        <f>'EVOX Top Level BOM'!G1911</f>
        <v>0</v>
      </c>
      <c r="H2507" s="296">
        <f>'EVOX Top Level BOM'!H1911</f>
        <v>0</v>
      </c>
      <c r="I2507" s="294">
        <f>'EVOX Top Level BOM'!J1911</f>
        <v>0</v>
      </c>
      <c r="J2507" s="294">
        <f>'EVOX Top Level BOM'!K1911</f>
        <v>0</v>
      </c>
    </row>
    <row r="2508" spans="2:10" x14ac:dyDescent="0.25">
      <c r="B2508" s="294">
        <f>'EVOX Top Level BOM'!B1912</f>
        <v>0</v>
      </c>
      <c r="C2508" s="296">
        <f>'EVOX Top Level BOM'!C1912</f>
        <v>0</v>
      </c>
      <c r="D2508" s="296">
        <f>'EVOX Top Level BOM'!D1912</f>
        <v>0</v>
      </c>
      <c r="E2508" s="296">
        <f>'EVOX Top Level BOM'!E1912</f>
        <v>0</v>
      </c>
      <c r="F2508" s="296">
        <f>'EVOX Top Level BOM'!F1912</f>
        <v>0</v>
      </c>
      <c r="G2508" s="296">
        <f>'EVOX Top Level BOM'!G1912</f>
        <v>0</v>
      </c>
      <c r="H2508" s="296">
        <f>'EVOX Top Level BOM'!H1912</f>
        <v>0</v>
      </c>
      <c r="I2508" s="294">
        <f>'EVOX Top Level BOM'!J1912</f>
        <v>0</v>
      </c>
      <c r="J2508" s="294">
        <f>'EVOX Top Level BOM'!K1912</f>
        <v>0</v>
      </c>
    </row>
    <row r="2509" spans="2:10" x14ac:dyDescent="0.25">
      <c r="B2509" s="294">
        <f>'EVOX Top Level BOM'!B1913</f>
        <v>0</v>
      </c>
      <c r="C2509" s="296">
        <f>'EVOX Top Level BOM'!C1913</f>
        <v>0</v>
      </c>
      <c r="D2509" s="296">
        <f>'EVOX Top Level BOM'!D1913</f>
        <v>0</v>
      </c>
      <c r="E2509" s="296">
        <f>'EVOX Top Level BOM'!E1913</f>
        <v>0</v>
      </c>
      <c r="F2509" s="296">
        <f>'EVOX Top Level BOM'!F1913</f>
        <v>0</v>
      </c>
      <c r="G2509" s="296">
        <f>'EVOX Top Level BOM'!G1913</f>
        <v>0</v>
      </c>
      <c r="H2509" s="296">
        <f>'EVOX Top Level BOM'!H1913</f>
        <v>0</v>
      </c>
      <c r="I2509" s="294">
        <f>'EVOX Top Level BOM'!J1913</f>
        <v>0</v>
      </c>
      <c r="J2509" s="294">
        <f>'EVOX Top Level BOM'!K1913</f>
        <v>0</v>
      </c>
    </row>
    <row r="2510" spans="2:10" x14ac:dyDescent="0.25">
      <c r="B2510" s="294">
        <f>'EVOX Top Level BOM'!B1914</f>
        <v>0</v>
      </c>
      <c r="C2510" s="296">
        <f>'EVOX Top Level BOM'!C1914</f>
        <v>0</v>
      </c>
      <c r="D2510" s="296">
        <f>'EVOX Top Level BOM'!D1914</f>
        <v>0</v>
      </c>
      <c r="E2510" s="296">
        <f>'EVOX Top Level BOM'!E1914</f>
        <v>0</v>
      </c>
      <c r="F2510" s="296">
        <f>'EVOX Top Level BOM'!F1914</f>
        <v>0</v>
      </c>
      <c r="G2510" s="296">
        <f>'EVOX Top Level BOM'!G1914</f>
        <v>0</v>
      </c>
      <c r="H2510" s="296">
        <f>'EVOX Top Level BOM'!H1914</f>
        <v>0</v>
      </c>
      <c r="I2510" s="294">
        <f>'EVOX Top Level BOM'!J1914</f>
        <v>0</v>
      </c>
      <c r="J2510" s="294">
        <f>'EVOX Top Level BOM'!K1914</f>
        <v>0</v>
      </c>
    </row>
    <row r="2511" spans="2:10" x14ac:dyDescent="0.25">
      <c r="B2511" s="294">
        <f>'EVOX Top Level BOM'!B1915</f>
        <v>0</v>
      </c>
      <c r="C2511" s="296">
        <f>'EVOX Top Level BOM'!C1915</f>
        <v>0</v>
      </c>
      <c r="D2511" s="296">
        <f>'EVOX Top Level BOM'!D1915</f>
        <v>0</v>
      </c>
      <c r="E2511" s="296">
        <f>'EVOX Top Level BOM'!E1915</f>
        <v>0</v>
      </c>
      <c r="F2511" s="296">
        <f>'EVOX Top Level BOM'!F1915</f>
        <v>0</v>
      </c>
      <c r="G2511" s="296">
        <f>'EVOX Top Level BOM'!G1915</f>
        <v>0</v>
      </c>
      <c r="H2511" s="296">
        <f>'EVOX Top Level BOM'!H1915</f>
        <v>0</v>
      </c>
      <c r="I2511" s="294">
        <f>'EVOX Top Level BOM'!J1915</f>
        <v>0</v>
      </c>
      <c r="J2511" s="294">
        <f>'EVOX Top Level BOM'!K1915</f>
        <v>0</v>
      </c>
    </row>
    <row r="2512" spans="2:10" x14ac:dyDescent="0.25">
      <c r="B2512" s="294">
        <f>'EVOX Top Level BOM'!B1916</f>
        <v>0</v>
      </c>
      <c r="C2512" s="296">
        <f>'EVOX Top Level BOM'!C1916</f>
        <v>0</v>
      </c>
      <c r="D2512" s="296">
        <f>'EVOX Top Level BOM'!D1916</f>
        <v>0</v>
      </c>
      <c r="E2512" s="296">
        <f>'EVOX Top Level BOM'!E1916</f>
        <v>0</v>
      </c>
      <c r="F2512" s="296">
        <f>'EVOX Top Level BOM'!F1916</f>
        <v>0</v>
      </c>
      <c r="G2512" s="296">
        <f>'EVOX Top Level BOM'!G1916</f>
        <v>0</v>
      </c>
      <c r="H2512" s="296">
        <f>'EVOX Top Level BOM'!H1916</f>
        <v>0</v>
      </c>
      <c r="I2512" s="294">
        <f>'EVOX Top Level BOM'!J1916</f>
        <v>0</v>
      </c>
      <c r="J2512" s="294">
        <f>'EVOX Top Level BOM'!K1916</f>
        <v>0</v>
      </c>
    </row>
    <row r="2513" spans="2:10" x14ac:dyDescent="0.25">
      <c r="B2513" s="294">
        <f>'EVOX Top Level BOM'!B1917</f>
        <v>0</v>
      </c>
      <c r="C2513" s="296">
        <f>'EVOX Top Level BOM'!C1917</f>
        <v>0</v>
      </c>
      <c r="D2513" s="296">
        <f>'EVOX Top Level BOM'!D1917</f>
        <v>0</v>
      </c>
      <c r="E2513" s="296">
        <f>'EVOX Top Level BOM'!E1917</f>
        <v>0</v>
      </c>
      <c r="F2513" s="296">
        <f>'EVOX Top Level BOM'!F1917</f>
        <v>0</v>
      </c>
      <c r="G2513" s="296">
        <f>'EVOX Top Level BOM'!G1917</f>
        <v>0</v>
      </c>
      <c r="H2513" s="296">
        <f>'EVOX Top Level BOM'!H1917</f>
        <v>0</v>
      </c>
      <c r="I2513" s="294">
        <f>'EVOX Top Level BOM'!J1917</f>
        <v>0</v>
      </c>
      <c r="J2513" s="294">
        <f>'EVOX Top Level BOM'!K1917</f>
        <v>0</v>
      </c>
    </row>
    <row r="2514" spans="2:10" x14ac:dyDescent="0.25">
      <c r="B2514" s="294">
        <f>'EVOX Top Level BOM'!B1918</f>
        <v>0</v>
      </c>
      <c r="C2514" s="296">
        <f>'EVOX Top Level BOM'!C1918</f>
        <v>0</v>
      </c>
      <c r="D2514" s="296">
        <f>'EVOX Top Level BOM'!D1918</f>
        <v>0</v>
      </c>
      <c r="E2514" s="296">
        <f>'EVOX Top Level BOM'!E1918</f>
        <v>0</v>
      </c>
      <c r="F2514" s="296">
        <f>'EVOX Top Level BOM'!F1918</f>
        <v>0</v>
      </c>
      <c r="G2514" s="296">
        <f>'EVOX Top Level BOM'!G1918</f>
        <v>0</v>
      </c>
      <c r="H2514" s="296">
        <f>'EVOX Top Level BOM'!H1918</f>
        <v>0</v>
      </c>
      <c r="I2514" s="294">
        <f>'EVOX Top Level BOM'!J1918</f>
        <v>0</v>
      </c>
      <c r="J2514" s="294">
        <f>'EVOX Top Level BOM'!K1918</f>
        <v>0</v>
      </c>
    </row>
    <row r="2515" spans="2:10" x14ac:dyDescent="0.25">
      <c r="B2515" s="294">
        <f>'EVOX Top Level BOM'!B1919</f>
        <v>0</v>
      </c>
      <c r="C2515" s="296">
        <f>'EVOX Top Level BOM'!C1919</f>
        <v>0</v>
      </c>
      <c r="D2515" s="296">
        <f>'EVOX Top Level BOM'!D1919</f>
        <v>0</v>
      </c>
      <c r="E2515" s="296">
        <f>'EVOX Top Level BOM'!E1919</f>
        <v>0</v>
      </c>
      <c r="F2515" s="296">
        <f>'EVOX Top Level BOM'!F1919</f>
        <v>0</v>
      </c>
      <c r="G2515" s="296">
        <f>'EVOX Top Level BOM'!G1919</f>
        <v>0</v>
      </c>
      <c r="H2515" s="296">
        <f>'EVOX Top Level BOM'!H1919</f>
        <v>0</v>
      </c>
      <c r="I2515" s="294">
        <f>'EVOX Top Level BOM'!J1919</f>
        <v>0</v>
      </c>
      <c r="J2515" s="294">
        <f>'EVOX Top Level BOM'!K1919</f>
        <v>0</v>
      </c>
    </row>
    <row r="2516" spans="2:10" x14ac:dyDescent="0.25">
      <c r="B2516" s="294">
        <f>'EVOX Top Level BOM'!B1920</f>
        <v>0</v>
      </c>
      <c r="C2516" s="296">
        <f>'EVOX Top Level BOM'!C1920</f>
        <v>0</v>
      </c>
      <c r="D2516" s="296">
        <f>'EVOX Top Level BOM'!D1920</f>
        <v>0</v>
      </c>
      <c r="E2516" s="296">
        <f>'EVOX Top Level BOM'!E1920</f>
        <v>0</v>
      </c>
      <c r="F2516" s="296">
        <f>'EVOX Top Level BOM'!F1920</f>
        <v>0</v>
      </c>
      <c r="G2516" s="296">
        <f>'EVOX Top Level BOM'!G1920</f>
        <v>0</v>
      </c>
      <c r="H2516" s="296">
        <f>'EVOX Top Level BOM'!H1920</f>
        <v>0</v>
      </c>
      <c r="I2516" s="294">
        <f>'EVOX Top Level BOM'!J1920</f>
        <v>0</v>
      </c>
      <c r="J2516" s="294">
        <f>'EVOX Top Level BOM'!K1920</f>
        <v>0</v>
      </c>
    </row>
    <row r="2517" spans="2:10" x14ac:dyDescent="0.25">
      <c r="B2517" s="294">
        <f>'EVOX Top Level BOM'!B1921</f>
        <v>0</v>
      </c>
      <c r="C2517" s="296">
        <f>'EVOX Top Level BOM'!C1921</f>
        <v>0</v>
      </c>
      <c r="D2517" s="296">
        <f>'EVOX Top Level BOM'!D1921</f>
        <v>0</v>
      </c>
      <c r="E2517" s="296">
        <f>'EVOX Top Level BOM'!E1921</f>
        <v>0</v>
      </c>
      <c r="F2517" s="296">
        <f>'EVOX Top Level BOM'!F1921</f>
        <v>0</v>
      </c>
      <c r="G2517" s="296">
        <f>'EVOX Top Level BOM'!G1921</f>
        <v>0</v>
      </c>
      <c r="H2517" s="296">
        <f>'EVOX Top Level BOM'!H1921</f>
        <v>0</v>
      </c>
      <c r="I2517" s="294">
        <f>'EVOX Top Level BOM'!J1921</f>
        <v>0</v>
      </c>
      <c r="J2517" s="294">
        <f>'EVOX Top Level BOM'!K1921</f>
        <v>0</v>
      </c>
    </row>
    <row r="2518" spans="2:10" x14ac:dyDescent="0.25">
      <c r="B2518" s="294">
        <f>'EVOX Top Level BOM'!B1922</f>
        <v>0</v>
      </c>
      <c r="C2518" s="296">
        <f>'EVOX Top Level BOM'!C1922</f>
        <v>0</v>
      </c>
      <c r="D2518" s="296">
        <f>'EVOX Top Level BOM'!D1922</f>
        <v>0</v>
      </c>
      <c r="E2518" s="296">
        <f>'EVOX Top Level BOM'!E1922</f>
        <v>0</v>
      </c>
      <c r="F2518" s="296">
        <f>'EVOX Top Level BOM'!F1922</f>
        <v>0</v>
      </c>
      <c r="G2518" s="296">
        <f>'EVOX Top Level BOM'!G1922</f>
        <v>0</v>
      </c>
      <c r="H2518" s="296">
        <f>'EVOX Top Level BOM'!H1922</f>
        <v>0</v>
      </c>
      <c r="I2518" s="294">
        <f>'EVOX Top Level BOM'!J1922</f>
        <v>0</v>
      </c>
      <c r="J2518" s="294">
        <f>'EVOX Top Level BOM'!K1922</f>
        <v>0</v>
      </c>
    </row>
    <row r="2519" spans="2:10" x14ac:dyDescent="0.25">
      <c r="B2519" s="294">
        <f>'EVOX Top Level BOM'!B1923</f>
        <v>0</v>
      </c>
      <c r="C2519" s="296">
        <f>'EVOX Top Level BOM'!C1923</f>
        <v>0</v>
      </c>
      <c r="D2519" s="296">
        <f>'EVOX Top Level BOM'!D1923</f>
        <v>0</v>
      </c>
      <c r="E2519" s="296">
        <f>'EVOX Top Level BOM'!E1923</f>
        <v>0</v>
      </c>
      <c r="F2519" s="296">
        <f>'EVOX Top Level BOM'!F1923</f>
        <v>0</v>
      </c>
      <c r="G2519" s="296">
        <f>'EVOX Top Level BOM'!G1923</f>
        <v>0</v>
      </c>
      <c r="H2519" s="296">
        <f>'EVOX Top Level BOM'!H1923</f>
        <v>0</v>
      </c>
      <c r="I2519" s="294">
        <f>'EVOX Top Level BOM'!J1923</f>
        <v>0</v>
      </c>
      <c r="J2519" s="294">
        <f>'EVOX Top Level BOM'!K1923</f>
        <v>0</v>
      </c>
    </row>
    <row r="2520" spans="2:10" x14ac:dyDescent="0.25">
      <c r="B2520" s="294">
        <f>'EVOX Top Level BOM'!B1924</f>
        <v>0</v>
      </c>
      <c r="C2520" s="296">
        <f>'EVOX Top Level BOM'!C1924</f>
        <v>0</v>
      </c>
      <c r="D2520" s="296">
        <f>'EVOX Top Level BOM'!D1924</f>
        <v>0</v>
      </c>
      <c r="E2520" s="296">
        <f>'EVOX Top Level BOM'!E1924</f>
        <v>0</v>
      </c>
      <c r="F2520" s="296">
        <f>'EVOX Top Level BOM'!F1924</f>
        <v>0</v>
      </c>
      <c r="G2520" s="296">
        <f>'EVOX Top Level BOM'!G1924</f>
        <v>0</v>
      </c>
      <c r="H2520" s="296">
        <f>'EVOX Top Level BOM'!H1924</f>
        <v>0</v>
      </c>
      <c r="I2520" s="294">
        <f>'EVOX Top Level BOM'!J1924</f>
        <v>0</v>
      </c>
      <c r="J2520" s="294">
        <f>'EVOX Top Level BOM'!K1924</f>
        <v>0</v>
      </c>
    </row>
    <row r="2521" spans="2:10" x14ac:dyDescent="0.25">
      <c r="B2521" s="294">
        <f>'EVOX Top Level BOM'!B1925</f>
        <v>0</v>
      </c>
      <c r="C2521" s="296">
        <f>'EVOX Top Level BOM'!C1925</f>
        <v>0</v>
      </c>
      <c r="D2521" s="296">
        <f>'EVOX Top Level BOM'!D1925</f>
        <v>0</v>
      </c>
      <c r="E2521" s="296">
        <f>'EVOX Top Level BOM'!E1925</f>
        <v>0</v>
      </c>
      <c r="F2521" s="296">
        <f>'EVOX Top Level BOM'!F1925</f>
        <v>0</v>
      </c>
      <c r="G2521" s="296">
        <f>'EVOX Top Level BOM'!G1925</f>
        <v>0</v>
      </c>
      <c r="H2521" s="296">
        <f>'EVOX Top Level BOM'!H1925</f>
        <v>0</v>
      </c>
      <c r="I2521" s="294">
        <f>'EVOX Top Level BOM'!J1925</f>
        <v>0</v>
      </c>
      <c r="J2521" s="294">
        <f>'EVOX Top Level BOM'!K1925</f>
        <v>0</v>
      </c>
    </row>
    <row r="2522" spans="2:10" x14ac:dyDescent="0.25">
      <c r="B2522" s="294">
        <f>'EVOX Top Level BOM'!B1926</f>
        <v>0</v>
      </c>
      <c r="C2522" s="296">
        <f>'EVOX Top Level BOM'!C1926</f>
        <v>0</v>
      </c>
      <c r="D2522" s="296">
        <f>'EVOX Top Level BOM'!D1926</f>
        <v>0</v>
      </c>
      <c r="E2522" s="296">
        <f>'EVOX Top Level BOM'!E1926</f>
        <v>0</v>
      </c>
      <c r="F2522" s="296">
        <f>'EVOX Top Level BOM'!F1926</f>
        <v>0</v>
      </c>
      <c r="G2522" s="296">
        <f>'EVOX Top Level BOM'!G1926</f>
        <v>0</v>
      </c>
      <c r="H2522" s="296">
        <f>'EVOX Top Level BOM'!H1926</f>
        <v>0</v>
      </c>
      <c r="I2522" s="294">
        <f>'EVOX Top Level BOM'!J1926</f>
        <v>0</v>
      </c>
      <c r="J2522" s="294">
        <f>'EVOX Top Level BOM'!K1926</f>
        <v>0</v>
      </c>
    </row>
    <row r="2523" spans="2:10" x14ac:dyDescent="0.25">
      <c r="B2523" s="294">
        <f>'EVOX Top Level BOM'!B1927</f>
        <v>0</v>
      </c>
      <c r="C2523" s="296">
        <f>'EVOX Top Level BOM'!C1927</f>
        <v>0</v>
      </c>
      <c r="D2523" s="296">
        <f>'EVOX Top Level BOM'!D1927</f>
        <v>0</v>
      </c>
      <c r="E2523" s="296">
        <f>'EVOX Top Level BOM'!E1927</f>
        <v>0</v>
      </c>
      <c r="F2523" s="296">
        <f>'EVOX Top Level BOM'!F1927</f>
        <v>0</v>
      </c>
      <c r="G2523" s="296">
        <f>'EVOX Top Level BOM'!G1927</f>
        <v>0</v>
      </c>
      <c r="H2523" s="296">
        <f>'EVOX Top Level BOM'!H1927</f>
        <v>0</v>
      </c>
      <c r="I2523" s="294">
        <f>'EVOX Top Level BOM'!J1927</f>
        <v>0</v>
      </c>
      <c r="J2523" s="294">
        <f>'EVOX Top Level BOM'!K1927</f>
        <v>0</v>
      </c>
    </row>
    <row r="2524" spans="2:10" x14ac:dyDescent="0.25">
      <c r="B2524" s="294">
        <f>'EVOX Top Level BOM'!B1928</f>
        <v>0</v>
      </c>
      <c r="C2524" s="296">
        <f>'EVOX Top Level BOM'!C1928</f>
        <v>0</v>
      </c>
      <c r="D2524" s="296">
        <f>'EVOX Top Level BOM'!D1928</f>
        <v>0</v>
      </c>
      <c r="E2524" s="296">
        <f>'EVOX Top Level BOM'!E1928</f>
        <v>0</v>
      </c>
      <c r="F2524" s="296">
        <f>'EVOX Top Level BOM'!F1928</f>
        <v>0</v>
      </c>
      <c r="G2524" s="296">
        <f>'EVOX Top Level BOM'!G1928</f>
        <v>0</v>
      </c>
      <c r="H2524" s="296">
        <f>'EVOX Top Level BOM'!H1928</f>
        <v>0</v>
      </c>
      <c r="I2524" s="294">
        <f>'EVOX Top Level BOM'!J1928</f>
        <v>0</v>
      </c>
      <c r="J2524" s="294">
        <f>'EVOX Top Level BOM'!K1928</f>
        <v>0</v>
      </c>
    </row>
    <row r="2525" spans="2:10" x14ac:dyDescent="0.25">
      <c r="B2525" s="294">
        <f>'EVOX Top Level BOM'!B1929</f>
        <v>0</v>
      </c>
      <c r="C2525" s="296">
        <f>'EVOX Top Level BOM'!C1929</f>
        <v>0</v>
      </c>
      <c r="D2525" s="296">
        <f>'EVOX Top Level BOM'!D1929</f>
        <v>0</v>
      </c>
      <c r="E2525" s="296">
        <f>'EVOX Top Level BOM'!E1929</f>
        <v>0</v>
      </c>
      <c r="F2525" s="296">
        <f>'EVOX Top Level BOM'!F1929</f>
        <v>0</v>
      </c>
      <c r="G2525" s="296">
        <f>'EVOX Top Level BOM'!G1929</f>
        <v>0</v>
      </c>
      <c r="H2525" s="296">
        <f>'EVOX Top Level BOM'!H1929</f>
        <v>0</v>
      </c>
      <c r="I2525" s="294">
        <f>'EVOX Top Level BOM'!J1929</f>
        <v>0</v>
      </c>
      <c r="J2525" s="294">
        <f>'EVOX Top Level BOM'!K1929</f>
        <v>0</v>
      </c>
    </row>
    <row r="2526" spans="2:10" x14ac:dyDescent="0.25">
      <c r="B2526" s="294">
        <f>'EVOX Top Level BOM'!B1930</f>
        <v>0</v>
      </c>
      <c r="C2526" s="296">
        <f>'EVOX Top Level BOM'!C1930</f>
        <v>0</v>
      </c>
      <c r="D2526" s="296">
        <f>'EVOX Top Level BOM'!D1930</f>
        <v>0</v>
      </c>
      <c r="E2526" s="296">
        <f>'EVOX Top Level BOM'!E1930</f>
        <v>0</v>
      </c>
      <c r="F2526" s="296">
        <f>'EVOX Top Level BOM'!F1930</f>
        <v>0</v>
      </c>
      <c r="G2526" s="296">
        <f>'EVOX Top Level BOM'!G1930</f>
        <v>0</v>
      </c>
      <c r="H2526" s="296">
        <f>'EVOX Top Level BOM'!H1930</f>
        <v>0</v>
      </c>
      <c r="I2526" s="294">
        <f>'EVOX Top Level BOM'!J1930</f>
        <v>0</v>
      </c>
      <c r="J2526" s="294">
        <f>'EVOX Top Level BOM'!K1930</f>
        <v>0</v>
      </c>
    </row>
    <row r="2527" spans="2:10" x14ac:dyDescent="0.25">
      <c r="B2527" s="294">
        <f>'EVOX Top Level BOM'!B1931</f>
        <v>0</v>
      </c>
      <c r="C2527" s="296">
        <f>'EVOX Top Level BOM'!C1931</f>
        <v>0</v>
      </c>
      <c r="D2527" s="296">
        <f>'EVOX Top Level BOM'!D1931</f>
        <v>0</v>
      </c>
      <c r="E2527" s="296">
        <f>'EVOX Top Level BOM'!E1931</f>
        <v>0</v>
      </c>
      <c r="F2527" s="296">
        <f>'EVOX Top Level BOM'!F1931</f>
        <v>0</v>
      </c>
      <c r="G2527" s="296">
        <f>'EVOX Top Level BOM'!G1931</f>
        <v>0</v>
      </c>
      <c r="H2527" s="296">
        <f>'EVOX Top Level BOM'!H1931</f>
        <v>0</v>
      </c>
      <c r="I2527" s="294">
        <f>'EVOX Top Level BOM'!J1931</f>
        <v>0</v>
      </c>
      <c r="J2527" s="294">
        <f>'EVOX Top Level BOM'!K1931</f>
        <v>0</v>
      </c>
    </row>
    <row r="2528" spans="2:10" x14ac:dyDescent="0.25">
      <c r="B2528" s="294">
        <f>'EVOX Top Level BOM'!B1932</f>
        <v>0</v>
      </c>
      <c r="C2528" s="296">
        <f>'EVOX Top Level BOM'!C1932</f>
        <v>0</v>
      </c>
      <c r="D2528" s="296">
        <f>'EVOX Top Level BOM'!D1932</f>
        <v>0</v>
      </c>
      <c r="E2528" s="296">
        <f>'EVOX Top Level BOM'!E1932</f>
        <v>0</v>
      </c>
      <c r="F2528" s="296">
        <f>'EVOX Top Level BOM'!F1932</f>
        <v>0</v>
      </c>
      <c r="G2528" s="296">
        <f>'EVOX Top Level BOM'!G1932</f>
        <v>0</v>
      </c>
      <c r="H2528" s="296">
        <f>'EVOX Top Level BOM'!H1932</f>
        <v>0</v>
      </c>
      <c r="I2528" s="294">
        <f>'EVOX Top Level BOM'!J1932</f>
        <v>0</v>
      </c>
      <c r="J2528" s="294">
        <f>'EVOX Top Level BOM'!K1932</f>
        <v>0</v>
      </c>
    </row>
    <row r="2529" spans="2:10" x14ac:dyDescent="0.25">
      <c r="B2529" s="294">
        <f>'EVOX Top Level BOM'!B1933</f>
        <v>0</v>
      </c>
      <c r="C2529" s="296">
        <f>'EVOX Top Level BOM'!C1933</f>
        <v>0</v>
      </c>
      <c r="D2529" s="296">
        <f>'EVOX Top Level BOM'!D1933</f>
        <v>0</v>
      </c>
      <c r="E2529" s="296">
        <f>'EVOX Top Level BOM'!E1933</f>
        <v>0</v>
      </c>
      <c r="F2529" s="296">
        <f>'EVOX Top Level BOM'!F1933</f>
        <v>0</v>
      </c>
      <c r="G2529" s="296">
        <f>'EVOX Top Level BOM'!G1933</f>
        <v>0</v>
      </c>
      <c r="H2529" s="296">
        <f>'EVOX Top Level BOM'!H1933</f>
        <v>0</v>
      </c>
      <c r="I2529" s="294">
        <f>'EVOX Top Level BOM'!J1933</f>
        <v>0</v>
      </c>
      <c r="J2529" s="294">
        <f>'EVOX Top Level BOM'!K1933</f>
        <v>0</v>
      </c>
    </row>
    <row r="2530" spans="2:10" x14ac:dyDescent="0.25">
      <c r="B2530" s="294">
        <f>'EVOX Top Level BOM'!B1934</f>
        <v>0</v>
      </c>
      <c r="C2530" s="296">
        <f>'EVOX Top Level BOM'!C1934</f>
        <v>0</v>
      </c>
      <c r="D2530" s="296">
        <f>'EVOX Top Level BOM'!D1934</f>
        <v>0</v>
      </c>
      <c r="E2530" s="296">
        <f>'EVOX Top Level BOM'!E1934</f>
        <v>0</v>
      </c>
      <c r="F2530" s="296">
        <f>'EVOX Top Level BOM'!F1934</f>
        <v>0</v>
      </c>
      <c r="G2530" s="296">
        <f>'EVOX Top Level BOM'!G1934</f>
        <v>0</v>
      </c>
      <c r="H2530" s="296">
        <f>'EVOX Top Level BOM'!H1934</f>
        <v>0</v>
      </c>
      <c r="I2530" s="294">
        <f>'EVOX Top Level BOM'!J1934</f>
        <v>0</v>
      </c>
      <c r="J2530" s="294">
        <f>'EVOX Top Level BOM'!K1934</f>
        <v>0</v>
      </c>
    </row>
    <row r="2531" spans="2:10" x14ac:dyDescent="0.25">
      <c r="B2531" s="294">
        <f>'EVOX Top Level BOM'!B1935</f>
        <v>0</v>
      </c>
      <c r="C2531" s="296">
        <f>'EVOX Top Level BOM'!C1935</f>
        <v>0</v>
      </c>
      <c r="D2531" s="296">
        <f>'EVOX Top Level BOM'!D1935</f>
        <v>0</v>
      </c>
      <c r="E2531" s="296">
        <f>'EVOX Top Level BOM'!E1935</f>
        <v>0</v>
      </c>
      <c r="F2531" s="296">
        <f>'EVOX Top Level BOM'!F1935</f>
        <v>0</v>
      </c>
      <c r="G2531" s="296">
        <f>'EVOX Top Level BOM'!G1935</f>
        <v>0</v>
      </c>
      <c r="H2531" s="296">
        <f>'EVOX Top Level BOM'!H1935</f>
        <v>0</v>
      </c>
      <c r="I2531" s="294">
        <f>'EVOX Top Level BOM'!J1935</f>
        <v>0</v>
      </c>
      <c r="J2531" s="294">
        <f>'EVOX Top Level BOM'!K1935</f>
        <v>0</v>
      </c>
    </row>
    <row r="2532" spans="2:10" x14ac:dyDescent="0.25">
      <c r="B2532" s="294">
        <f>'EVOX Top Level BOM'!B1936</f>
        <v>0</v>
      </c>
      <c r="C2532" s="296">
        <f>'EVOX Top Level BOM'!C1936</f>
        <v>0</v>
      </c>
      <c r="D2532" s="296">
        <f>'EVOX Top Level BOM'!D1936</f>
        <v>0</v>
      </c>
      <c r="E2532" s="296">
        <f>'EVOX Top Level BOM'!E1936</f>
        <v>0</v>
      </c>
      <c r="F2532" s="296">
        <f>'EVOX Top Level BOM'!F1936</f>
        <v>0</v>
      </c>
      <c r="G2532" s="296">
        <f>'EVOX Top Level BOM'!G1936</f>
        <v>0</v>
      </c>
      <c r="H2532" s="296">
        <f>'EVOX Top Level BOM'!H1936</f>
        <v>0</v>
      </c>
      <c r="I2532" s="294">
        <f>'EVOX Top Level BOM'!J1936</f>
        <v>0</v>
      </c>
      <c r="J2532" s="294">
        <f>'EVOX Top Level BOM'!K1936</f>
        <v>0</v>
      </c>
    </row>
    <row r="2533" spans="2:10" x14ac:dyDescent="0.25">
      <c r="B2533" s="294">
        <f>'EVOX Top Level BOM'!B1937</f>
        <v>0</v>
      </c>
      <c r="C2533" s="296">
        <f>'EVOX Top Level BOM'!C1937</f>
        <v>0</v>
      </c>
      <c r="D2533" s="296">
        <f>'EVOX Top Level BOM'!D1937</f>
        <v>0</v>
      </c>
      <c r="E2533" s="296">
        <f>'EVOX Top Level BOM'!E1937</f>
        <v>0</v>
      </c>
      <c r="F2533" s="296">
        <f>'EVOX Top Level BOM'!F1937</f>
        <v>0</v>
      </c>
      <c r="G2533" s="296">
        <f>'EVOX Top Level BOM'!G1937</f>
        <v>0</v>
      </c>
      <c r="H2533" s="296">
        <f>'EVOX Top Level BOM'!H1937</f>
        <v>0</v>
      </c>
      <c r="I2533" s="294">
        <f>'EVOX Top Level BOM'!J1937</f>
        <v>0</v>
      </c>
      <c r="J2533" s="294">
        <f>'EVOX Top Level BOM'!K1937</f>
        <v>0</v>
      </c>
    </row>
    <row r="2534" spans="2:10" x14ac:dyDescent="0.25">
      <c r="B2534" s="294">
        <f>'EVOX Top Level BOM'!B1938</f>
        <v>0</v>
      </c>
      <c r="C2534" s="296">
        <f>'EVOX Top Level BOM'!C1938</f>
        <v>0</v>
      </c>
      <c r="D2534" s="296">
        <f>'EVOX Top Level BOM'!D1938</f>
        <v>0</v>
      </c>
      <c r="E2534" s="296">
        <f>'EVOX Top Level BOM'!E1938</f>
        <v>0</v>
      </c>
      <c r="F2534" s="296">
        <f>'EVOX Top Level BOM'!F1938</f>
        <v>0</v>
      </c>
      <c r="G2534" s="296">
        <f>'EVOX Top Level BOM'!G1938</f>
        <v>0</v>
      </c>
      <c r="H2534" s="296">
        <f>'EVOX Top Level BOM'!H1938</f>
        <v>0</v>
      </c>
      <c r="I2534" s="294">
        <f>'EVOX Top Level BOM'!J1938</f>
        <v>0</v>
      </c>
      <c r="J2534" s="294">
        <f>'EVOX Top Level BOM'!K1938</f>
        <v>0</v>
      </c>
    </row>
    <row r="2535" spans="2:10" x14ac:dyDescent="0.25">
      <c r="B2535" s="294">
        <f>'EVOX Top Level BOM'!B1939</f>
        <v>0</v>
      </c>
      <c r="C2535" s="296">
        <f>'EVOX Top Level BOM'!C1939</f>
        <v>0</v>
      </c>
      <c r="D2535" s="296">
        <f>'EVOX Top Level BOM'!D1939</f>
        <v>0</v>
      </c>
      <c r="E2535" s="296">
        <f>'EVOX Top Level BOM'!E1939</f>
        <v>0</v>
      </c>
      <c r="F2535" s="296">
        <f>'EVOX Top Level BOM'!F1939</f>
        <v>0</v>
      </c>
      <c r="G2535" s="296">
        <f>'EVOX Top Level BOM'!G1939</f>
        <v>0</v>
      </c>
      <c r="H2535" s="296">
        <f>'EVOX Top Level BOM'!H1939</f>
        <v>0</v>
      </c>
      <c r="I2535" s="294">
        <f>'EVOX Top Level BOM'!J1939</f>
        <v>0</v>
      </c>
      <c r="J2535" s="294">
        <f>'EVOX Top Level BOM'!K1939</f>
        <v>0</v>
      </c>
    </row>
    <row r="2536" spans="2:10" x14ac:dyDescent="0.25">
      <c r="B2536" s="294">
        <f>'EVOX Top Level BOM'!B1940</f>
        <v>0</v>
      </c>
      <c r="C2536" s="296">
        <f>'EVOX Top Level BOM'!C1940</f>
        <v>0</v>
      </c>
      <c r="D2536" s="296">
        <f>'EVOX Top Level BOM'!D1940</f>
        <v>0</v>
      </c>
      <c r="E2536" s="296">
        <f>'EVOX Top Level BOM'!E1940</f>
        <v>0</v>
      </c>
      <c r="F2536" s="296">
        <f>'EVOX Top Level BOM'!F1940</f>
        <v>0</v>
      </c>
      <c r="G2536" s="296">
        <f>'EVOX Top Level BOM'!G1940</f>
        <v>0</v>
      </c>
      <c r="H2536" s="296">
        <f>'EVOX Top Level BOM'!H1940</f>
        <v>0</v>
      </c>
      <c r="I2536" s="294">
        <f>'EVOX Top Level BOM'!J1940</f>
        <v>0</v>
      </c>
      <c r="J2536" s="294">
        <f>'EVOX Top Level BOM'!K1940</f>
        <v>0</v>
      </c>
    </row>
    <row r="2537" spans="2:10" x14ac:dyDescent="0.25">
      <c r="B2537" s="294">
        <f>'EVOX Top Level BOM'!B1941</f>
        <v>0</v>
      </c>
      <c r="C2537" s="296">
        <f>'EVOX Top Level BOM'!C1941</f>
        <v>0</v>
      </c>
      <c r="D2537" s="296">
        <f>'EVOX Top Level BOM'!D1941</f>
        <v>0</v>
      </c>
      <c r="E2537" s="296">
        <f>'EVOX Top Level BOM'!E1941</f>
        <v>0</v>
      </c>
      <c r="F2537" s="296">
        <f>'EVOX Top Level BOM'!F1941</f>
        <v>0</v>
      </c>
      <c r="G2537" s="296">
        <f>'EVOX Top Level BOM'!G1941</f>
        <v>0</v>
      </c>
      <c r="H2537" s="296">
        <f>'EVOX Top Level BOM'!H1941</f>
        <v>0</v>
      </c>
      <c r="I2537" s="294">
        <f>'EVOX Top Level BOM'!J1941</f>
        <v>0</v>
      </c>
      <c r="J2537" s="294">
        <f>'EVOX Top Level BOM'!K1941</f>
        <v>0</v>
      </c>
    </row>
    <row r="2538" spans="2:10" x14ac:dyDescent="0.25">
      <c r="B2538" s="294">
        <f>'EVOX Top Level BOM'!B1942</f>
        <v>0</v>
      </c>
      <c r="C2538" s="296">
        <f>'EVOX Top Level BOM'!C1942</f>
        <v>0</v>
      </c>
      <c r="D2538" s="296">
        <f>'EVOX Top Level BOM'!D1942</f>
        <v>0</v>
      </c>
      <c r="E2538" s="296">
        <f>'EVOX Top Level BOM'!E1942</f>
        <v>0</v>
      </c>
      <c r="F2538" s="296">
        <f>'EVOX Top Level BOM'!F1942</f>
        <v>0</v>
      </c>
      <c r="G2538" s="296">
        <f>'EVOX Top Level BOM'!G1942</f>
        <v>0</v>
      </c>
      <c r="H2538" s="296">
        <f>'EVOX Top Level BOM'!H1942</f>
        <v>0</v>
      </c>
      <c r="I2538" s="294">
        <f>'EVOX Top Level BOM'!J1942</f>
        <v>0</v>
      </c>
      <c r="J2538" s="294">
        <f>'EVOX Top Level BOM'!K1942</f>
        <v>0</v>
      </c>
    </row>
    <row r="2539" spans="2:10" x14ac:dyDescent="0.25">
      <c r="B2539" s="294">
        <f>'EVOX Top Level BOM'!B1943</f>
        <v>0</v>
      </c>
      <c r="C2539" s="296">
        <f>'EVOX Top Level BOM'!C1943</f>
        <v>0</v>
      </c>
      <c r="D2539" s="296">
        <f>'EVOX Top Level BOM'!D1943</f>
        <v>0</v>
      </c>
      <c r="E2539" s="296">
        <f>'EVOX Top Level BOM'!E1943</f>
        <v>0</v>
      </c>
      <c r="F2539" s="296">
        <f>'EVOX Top Level BOM'!F1943</f>
        <v>0</v>
      </c>
      <c r="G2539" s="296">
        <f>'EVOX Top Level BOM'!G1943</f>
        <v>0</v>
      </c>
      <c r="H2539" s="296">
        <f>'EVOX Top Level BOM'!H1943</f>
        <v>0</v>
      </c>
      <c r="I2539" s="294">
        <f>'EVOX Top Level BOM'!J1943</f>
        <v>0</v>
      </c>
      <c r="J2539" s="294">
        <f>'EVOX Top Level BOM'!K1943</f>
        <v>0</v>
      </c>
    </row>
    <row r="2540" spans="2:10" x14ac:dyDescent="0.25">
      <c r="B2540" s="294">
        <f>'EVOX Top Level BOM'!B1944</f>
        <v>0</v>
      </c>
      <c r="C2540" s="296">
        <f>'EVOX Top Level BOM'!C1944</f>
        <v>0</v>
      </c>
      <c r="D2540" s="296">
        <f>'EVOX Top Level BOM'!D1944</f>
        <v>0</v>
      </c>
      <c r="E2540" s="296">
        <f>'EVOX Top Level BOM'!E1944</f>
        <v>0</v>
      </c>
      <c r="F2540" s="296">
        <f>'EVOX Top Level BOM'!F1944</f>
        <v>0</v>
      </c>
      <c r="G2540" s="296">
        <f>'EVOX Top Level BOM'!G1944</f>
        <v>0</v>
      </c>
      <c r="H2540" s="296">
        <f>'EVOX Top Level BOM'!H1944</f>
        <v>0</v>
      </c>
      <c r="I2540" s="294">
        <f>'EVOX Top Level BOM'!J1944</f>
        <v>0</v>
      </c>
      <c r="J2540" s="294">
        <f>'EVOX Top Level BOM'!K1944</f>
        <v>0</v>
      </c>
    </row>
    <row r="2541" spans="2:10" x14ac:dyDescent="0.25">
      <c r="B2541" s="294">
        <f>'EVOX Top Level BOM'!B1945</f>
        <v>0</v>
      </c>
      <c r="C2541" s="296">
        <f>'EVOX Top Level BOM'!C1945</f>
        <v>0</v>
      </c>
      <c r="D2541" s="296">
        <f>'EVOX Top Level BOM'!D1945</f>
        <v>0</v>
      </c>
      <c r="E2541" s="296">
        <f>'EVOX Top Level BOM'!E1945</f>
        <v>0</v>
      </c>
      <c r="F2541" s="296">
        <f>'EVOX Top Level BOM'!F1945</f>
        <v>0</v>
      </c>
      <c r="G2541" s="296">
        <f>'EVOX Top Level BOM'!G1945</f>
        <v>0</v>
      </c>
      <c r="H2541" s="296">
        <f>'EVOX Top Level BOM'!H1945</f>
        <v>0</v>
      </c>
      <c r="I2541" s="294">
        <f>'EVOX Top Level BOM'!J1945</f>
        <v>0</v>
      </c>
      <c r="J2541" s="294">
        <f>'EVOX Top Level BOM'!K1945</f>
        <v>0</v>
      </c>
    </row>
    <row r="2542" spans="2:10" x14ac:dyDescent="0.25">
      <c r="B2542" s="294">
        <f>'EVOX Top Level BOM'!B1946</f>
        <v>0</v>
      </c>
      <c r="C2542" s="296">
        <f>'EVOX Top Level BOM'!C1946</f>
        <v>0</v>
      </c>
      <c r="D2542" s="296">
        <f>'EVOX Top Level BOM'!D1946</f>
        <v>0</v>
      </c>
      <c r="E2542" s="296">
        <f>'EVOX Top Level BOM'!E1946</f>
        <v>0</v>
      </c>
      <c r="F2542" s="296">
        <f>'EVOX Top Level BOM'!F1946</f>
        <v>0</v>
      </c>
      <c r="G2542" s="296">
        <f>'EVOX Top Level BOM'!G1946</f>
        <v>0</v>
      </c>
      <c r="H2542" s="296">
        <f>'EVOX Top Level BOM'!H1946</f>
        <v>0</v>
      </c>
      <c r="I2542" s="294">
        <f>'EVOX Top Level BOM'!J1946</f>
        <v>0</v>
      </c>
      <c r="J2542" s="294">
        <f>'EVOX Top Level BOM'!K1946</f>
        <v>0</v>
      </c>
    </row>
    <row r="2543" spans="2:10" x14ac:dyDescent="0.25">
      <c r="B2543" s="294">
        <f>'EVOX Top Level BOM'!B1947</f>
        <v>0</v>
      </c>
      <c r="C2543" s="296">
        <f>'EVOX Top Level BOM'!C1947</f>
        <v>0</v>
      </c>
      <c r="D2543" s="296">
        <f>'EVOX Top Level BOM'!D1947</f>
        <v>0</v>
      </c>
      <c r="E2543" s="296">
        <f>'EVOX Top Level BOM'!E1947</f>
        <v>0</v>
      </c>
      <c r="F2543" s="296">
        <f>'EVOX Top Level BOM'!F1947</f>
        <v>0</v>
      </c>
      <c r="G2543" s="296">
        <f>'EVOX Top Level BOM'!G1947</f>
        <v>0</v>
      </c>
      <c r="H2543" s="296">
        <f>'EVOX Top Level BOM'!H1947</f>
        <v>0</v>
      </c>
      <c r="I2543" s="294">
        <f>'EVOX Top Level BOM'!J1947</f>
        <v>0</v>
      </c>
      <c r="J2543" s="294">
        <f>'EVOX Top Level BOM'!K1947</f>
        <v>0</v>
      </c>
    </row>
    <row r="2544" spans="2:10" x14ac:dyDescent="0.25">
      <c r="B2544" s="294">
        <f>'EVOX Top Level BOM'!B1948</f>
        <v>0</v>
      </c>
      <c r="C2544" s="296">
        <f>'EVOX Top Level BOM'!C1948</f>
        <v>0</v>
      </c>
      <c r="D2544" s="296">
        <f>'EVOX Top Level BOM'!D1948</f>
        <v>0</v>
      </c>
      <c r="E2544" s="296">
        <f>'EVOX Top Level BOM'!E1948</f>
        <v>0</v>
      </c>
      <c r="F2544" s="296">
        <f>'EVOX Top Level BOM'!F1948</f>
        <v>0</v>
      </c>
      <c r="G2544" s="296">
        <f>'EVOX Top Level BOM'!G1948</f>
        <v>0</v>
      </c>
      <c r="H2544" s="296">
        <f>'EVOX Top Level BOM'!H1948</f>
        <v>0</v>
      </c>
      <c r="I2544" s="294">
        <f>'EVOX Top Level BOM'!J1948</f>
        <v>0</v>
      </c>
      <c r="J2544" s="294">
        <f>'EVOX Top Level BOM'!K1948</f>
        <v>0</v>
      </c>
    </row>
    <row r="2545" spans="2:10" x14ac:dyDescent="0.25">
      <c r="B2545" s="294">
        <f>'EVOX Top Level BOM'!B1949</f>
        <v>0</v>
      </c>
      <c r="C2545" s="296">
        <f>'EVOX Top Level BOM'!C1949</f>
        <v>0</v>
      </c>
      <c r="D2545" s="296">
        <f>'EVOX Top Level BOM'!D1949</f>
        <v>0</v>
      </c>
      <c r="E2545" s="296">
        <f>'EVOX Top Level BOM'!E1949</f>
        <v>0</v>
      </c>
      <c r="F2545" s="296">
        <f>'EVOX Top Level BOM'!F1949</f>
        <v>0</v>
      </c>
      <c r="G2545" s="296">
        <f>'EVOX Top Level BOM'!G1949</f>
        <v>0</v>
      </c>
      <c r="H2545" s="296">
        <f>'EVOX Top Level BOM'!H1949</f>
        <v>0</v>
      </c>
      <c r="I2545" s="294">
        <f>'EVOX Top Level BOM'!J1949</f>
        <v>0</v>
      </c>
      <c r="J2545" s="294">
        <f>'EVOX Top Level BOM'!K1949</f>
        <v>0</v>
      </c>
    </row>
    <row r="2546" spans="2:10" x14ac:dyDescent="0.25">
      <c r="B2546" s="294">
        <f>'EVOX Top Level BOM'!B1950</f>
        <v>0</v>
      </c>
      <c r="C2546" s="296">
        <f>'EVOX Top Level BOM'!C1950</f>
        <v>0</v>
      </c>
      <c r="D2546" s="296">
        <f>'EVOX Top Level BOM'!D1950</f>
        <v>0</v>
      </c>
      <c r="E2546" s="296">
        <f>'EVOX Top Level BOM'!E1950</f>
        <v>0</v>
      </c>
      <c r="F2546" s="296">
        <f>'EVOX Top Level BOM'!F1950</f>
        <v>0</v>
      </c>
      <c r="G2546" s="296">
        <f>'EVOX Top Level BOM'!G1950</f>
        <v>0</v>
      </c>
      <c r="H2546" s="296">
        <f>'EVOX Top Level BOM'!H1950</f>
        <v>0</v>
      </c>
      <c r="I2546" s="294">
        <f>'EVOX Top Level BOM'!J1950</f>
        <v>0</v>
      </c>
      <c r="J2546" s="294">
        <f>'EVOX Top Level BOM'!K1950</f>
        <v>0</v>
      </c>
    </row>
    <row r="2547" spans="2:10" x14ac:dyDescent="0.25">
      <c r="B2547" s="294">
        <f>'EVOX Top Level BOM'!B1951</f>
        <v>0</v>
      </c>
      <c r="C2547" s="296">
        <f>'EVOX Top Level BOM'!C1951</f>
        <v>0</v>
      </c>
      <c r="D2547" s="296">
        <f>'EVOX Top Level BOM'!D1951</f>
        <v>0</v>
      </c>
      <c r="E2547" s="296">
        <f>'EVOX Top Level BOM'!E1951</f>
        <v>0</v>
      </c>
      <c r="F2547" s="296">
        <f>'EVOX Top Level BOM'!F1951</f>
        <v>0</v>
      </c>
      <c r="G2547" s="296">
        <f>'EVOX Top Level BOM'!G1951</f>
        <v>0</v>
      </c>
      <c r="H2547" s="296">
        <f>'EVOX Top Level BOM'!H1951</f>
        <v>0</v>
      </c>
      <c r="I2547" s="294">
        <f>'EVOX Top Level BOM'!J1951</f>
        <v>0</v>
      </c>
      <c r="J2547" s="294">
        <f>'EVOX Top Level BOM'!K1951</f>
        <v>0</v>
      </c>
    </row>
    <row r="2548" spans="2:10" x14ac:dyDescent="0.25">
      <c r="B2548" s="294">
        <f>'EVOX Top Level BOM'!B1952</f>
        <v>0</v>
      </c>
      <c r="C2548" s="296">
        <f>'EVOX Top Level BOM'!C1952</f>
        <v>0</v>
      </c>
      <c r="D2548" s="296">
        <f>'EVOX Top Level BOM'!D1952</f>
        <v>0</v>
      </c>
      <c r="E2548" s="296">
        <f>'EVOX Top Level BOM'!E1952</f>
        <v>0</v>
      </c>
      <c r="F2548" s="296">
        <f>'EVOX Top Level BOM'!F1952</f>
        <v>0</v>
      </c>
      <c r="G2548" s="296">
        <f>'EVOX Top Level BOM'!G1952</f>
        <v>0</v>
      </c>
      <c r="H2548" s="296">
        <f>'EVOX Top Level BOM'!H1952</f>
        <v>0</v>
      </c>
      <c r="I2548" s="294">
        <f>'EVOX Top Level BOM'!J1952</f>
        <v>0</v>
      </c>
      <c r="J2548" s="294">
        <f>'EVOX Top Level BOM'!K1952</f>
        <v>0</v>
      </c>
    </row>
    <row r="2549" spans="2:10" x14ac:dyDescent="0.25">
      <c r="B2549" s="294">
        <f>'EVOX Top Level BOM'!B1953</f>
        <v>0</v>
      </c>
      <c r="C2549" s="296">
        <f>'EVOX Top Level BOM'!C1953</f>
        <v>0</v>
      </c>
      <c r="D2549" s="296">
        <f>'EVOX Top Level BOM'!D1953</f>
        <v>0</v>
      </c>
      <c r="E2549" s="296">
        <f>'EVOX Top Level BOM'!E1953</f>
        <v>0</v>
      </c>
      <c r="F2549" s="296">
        <f>'EVOX Top Level BOM'!F1953</f>
        <v>0</v>
      </c>
      <c r="G2549" s="296">
        <f>'EVOX Top Level BOM'!G1953</f>
        <v>0</v>
      </c>
      <c r="H2549" s="296">
        <f>'EVOX Top Level BOM'!H1953</f>
        <v>0</v>
      </c>
      <c r="I2549" s="294">
        <f>'EVOX Top Level BOM'!J1953</f>
        <v>0</v>
      </c>
      <c r="J2549" s="294">
        <f>'EVOX Top Level BOM'!K1953</f>
        <v>0</v>
      </c>
    </row>
    <row r="2550" spans="2:10" x14ac:dyDescent="0.25">
      <c r="B2550" s="294">
        <f>'EVOX Top Level BOM'!B1954</f>
        <v>0</v>
      </c>
      <c r="C2550" s="296">
        <f>'EVOX Top Level BOM'!C1954</f>
        <v>0</v>
      </c>
      <c r="D2550" s="296">
        <f>'EVOX Top Level BOM'!D1954</f>
        <v>0</v>
      </c>
      <c r="E2550" s="296">
        <f>'EVOX Top Level BOM'!E1954</f>
        <v>0</v>
      </c>
      <c r="F2550" s="296">
        <f>'EVOX Top Level BOM'!F1954</f>
        <v>0</v>
      </c>
      <c r="G2550" s="296">
        <f>'EVOX Top Level BOM'!G1954</f>
        <v>0</v>
      </c>
      <c r="H2550" s="296">
        <f>'EVOX Top Level BOM'!H1954</f>
        <v>0</v>
      </c>
      <c r="I2550" s="294">
        <f>'EVOX Top Level BOM'!J1954</f>
        <v>0</v>
      </c>
      <c r="J2550" s="294">
        <f>'EVOX Top Level BOM'!K1954</f>
        <v>0</v>
      </c>
    </row>
    <row r="2551" spans="2:10" x14ac:dyDescent="0.25">
      <c r="B2551" s="294">
        <f>'EVOX Top Level BOM'!B1955</f>
        <v>0</v>
      </c>
      <c r="C2551" s="296">
        <f>'EVOX Top Level BOM'!C1955</f>
        <v>0</v>
      </c>
      <c r="D2551" s="296">
        <f>'EVOX Top Level BOM'!D1955</f>
        <v>0</v>
      </c>
      <c r="E2551" s="296">
        <f>'EVOX Top Level BOM'!E1955</f>
        <v>0</v>
      </c>
      <c r="F2551" s="296">
        <f>'EVOX Top Level BOM'!F1955</f>
        <v>0</v>
      </c>
      <c r="G2551" s="296">
        <f>'EVOX Top Level BOM'!G1955</f>
        <v>0</v>
      </c>
      <c r="H2551" s="296">
        <f>'EVOX Top Level BOM'!H1955</f>
        <v>0</v>
      </c>
      <c r="I2551" s="294">
        <f>'EVOX Top Level BOM'!J1955</f>
        <v>0</v>
      </c>
      <c r="J2551" s="294">
        <f>'EVOX Top Level BOM'!K1955</f>
        <v>0</v>
      </c>
    </row>
    <row r="2552" spans="2:10" x14ac:dyDescent="0.25">
      <c r="B2552" s="294">
        <f>'EVOX Top Level BOM'!B1956</f>
        <v>0</v>
      </c>
      <c r="C2552" s="296">
        <f>'EVOX Top Level BOM'!C1956</f>
        <v>0</v>
      </c>
      <c r="D2552" s="296">
        <f>'EVOX Top Level BOM'!D1956</f>
        <v>0</v>
      </c>
      <c r="E2552" s="296">
        <f>'EVOX Top Level BOM'!E1956</f>
        <v>0</v>
      </c>
      <c r="F2552" s="296">
        <f>'EVOX Top Level BOM'!F1956</f>
        <v>0</v>
      </c>
      <c r="G2552" s="296">
        <f>'EVOX Top Level BOM'!G1956</f>
        <v>0</v>
      </c>
      <c r="H2552" s="296">
        <f>'EVOX Top Level BOM'!H1956</f>
        <v>0</v>
      </c>
      <c r="I2552" s="294">
        <f>'EVOX Top Level BOM'!J1956</f>
        <v>0</v>
      </c>
      <c r="J2552" s="294">
        <f>'EVOX Top Level BOM'!K1956</f>
        <v>0</v>
      </c>
    </row>
    <row r="2553" spans="2:10" x14ac:dyDescent="0.25">
      <c r="B2553" s="294">
        <f>'EVOX Top Level BOM'!B1957</f>
        <v>0</v>
      </c>
      <c r="C2553" s="296">
        <f>'EVOX Top Level BOM'!C1957</f>
        <v>0</v>
      </c>
      <c r="D2553" s="296">
        <f>'EVOX Top Level BOM'!D1957</f>
        <v>0</v>
      </c>
      <c r="E2553" s="296">
        <f>'EVOX Top Level BOM'!E1957</f>
        <v>0</v>
      </c>
      <c r="F2553" s="296">
        <f>'EVOX Top Level BOM'!F1957</f>
        <v>0</v>
      </c>
      <c r="G2553" s="296">
        <f>'EVOX Top Level BOM'!G1957</f>
        <v>0</v>
      </c>
      <c r="H2553" s="296">
        <f>'EVOX Top Level BOM'!H1957</f>
        <v>0</v>
      </c>
      <c r="I2553" s="294">
        <f>'EVOX Top Level BOM'!J1957</f>
        <v>0</v>
      </c>
      <c r="J2553" s="294">
        <f>'EVOX Top Level BOM'!K1957</f>
        <v>0</v>
      </c>
    </row>
    <row r="2554" spans="2:10" x14ac:dyDescent="0.25">
      <c r="B2554" s="294">
        <f>'EVOX Top Level BOM'!B1958</f>
        <v>0</v>
      </c>
      <c r="C2554" s="296">
        <f>'EVOX Top Level BOM'!C1958</f>
        <v>0</v>
      </c>
      <c r="D2554" s="296">
        <f>'EVOX Top Level BOM'!D1958</f>
        <v>0</v>
      </c>
      <c r="E2554" s="296">
        <f>'EVOX Top Level BOM'!E1958</f>
        <v>0</v>
      </c>
      <c r="F2554" s="296">
        <f>'EVOX Top Level BOM'!F1958</f>
        <v>0</v>
      </c>
      <c r="G2554" s="296">
        <f>'EVOX Top Level BOM'!G1958</f>
        <v>0</v>
      </c>
      <c r="H2554" s="296">
        <f>'EVOX Top Level BOM'!H1958</f>
        <v>0</v>
      </c>
      <c r="I2554" s="294">
        <f>'EVOX Top Level BOM'!J1958</f>
        <v>0</v>
      </c>
      <c r="J2554" s="294">
        <f>'EVOX Top Level BOM'!K1958</f>
        <v>0</v>
      </c>
    </row>
    <row r="2555" spans="2:10" x14ac:dyDescent="0.25">
      <c r="B2555" s="294">
        <f>'EVOX Top Level BOM'!B1959</f>
        <v>0</v>
      </c>
      <c r="C2555" s="296">
        <f>'EVOX Top Level BOM'!C1959</f>
        <v>0</v>
      </c>
      <c r="D2555" s="296">
        <f>'EVOX Top Level BOM'!D1959</f>
        <v>0</v>
      </c>
      <c r="E2555" s="296">
        <f>'EVOX Top Level BOM'!E1959</f>
        <v>0</v>
      </c>
      <c r="F2555" s="296">
        <f>'EVOX Top Level BOM'!F1959</f>
        <v>0</v>
      </c>
      <c r="G2555" s="296">
        <f>'EVOX Top Level BOM'!G1959</f>
        <v>0</v>
      </c>
      <c r="H2555" s="296">
        <f>'EVOX Top Level BOM'!H1959</f>
        <v>0</v>
      </c>
      <c r="I2555" s="294">
        <f>'EVOX Top Level BOM'!J1959</f>
        <v>0</v>
      </c>
      <c r="J2555" s="294">
        <f>'EVOX Top Level BOM'!K1959</f>
        <v>0</v>
      </c>
    </row>
    <row r="2556" spans="2:10" x14ac:dyDescent="0.25">
      <c r="B2556" s="294">
        <f>'EVOX Top Level BOM'!B1960</f>
        <v>0</v>
      </c>
      <c r="C2556" s="296">
        <f>'EVOX Top Level BOM'!C1960</f>
        <v>0</v>
      </c>
      <c r="D2556" s="296">
        <f>'EVOX Top Level BOM'!D1960</f>
        <v>0</v>
      </c>
      <c r="E2556" s="296">
        <f>'EVOX Top Level BOM'!E1960</f>
        <v>0</v>
      </c>
      <c r="F2556" s="296">
        <f>'EVOX Top Level BOM'!F1960</f>
        <v>0</v>
      </c>
      <c r="G2556" s="296">
        <f>'EVOX Top Level BOM'!G1960</f>
        <v>0</v>
      </c>
      <c r="H2556" s="296">
        <f>'EVOX Top Level BOM'!H1960</f>
        <v>0</v>
      </c>
      <c r="I2556" s="294">
        <f>'EVOX Top Level BOM'!J1960</f>
        <v>0</v>
      </c>
      <c r="J2556" s="294">
        <f>'EVOX Top Level BOM'!K1960</f>
        <v>0</v>
      </c>
    </row>
    <row r="2557" spans="2:10" x14ac:dyDescent="0.25">
      <c r="B2557" s="294">
        <f>'EVOX Top Level BOM'!B1961</f>
        <v>0</v>
      </c>
      <c r="C2557" s="296">
        <f>'EVOX Top Level BOM'!C1961</f>
        <v>0</v>
      </c>
      <c r="D2557" s="296">
        <f>'EVOX Top Level BOM'!D1961</f>
        <v>0</v>
      </c>
      <c r="E2557" s="296">
        <f>'EVOX Top Level BOM'!E1961</f>
        <v>0</v>
      </c>
      <c r="F2557" s="296">
        <f>'EVOX Top Level BOM'!F1961</f>
        <v>0</v>
      </c>
      <c r="G2557" s="296">
        <f>'EVOX Top Level BOM'!G1961</f>
        <v>0</v>
      </c>
      <c r="H2557" s="296">
        <f>'EVOX Top Level BOM'!H1961</f>
        <v>0</v>
      </c>
      <c r="I2557" s="294">
        <f>'EVOX Top Level BOM'!J1961</f>
        <v>0</v>
      </c>
      <c r="J2557" s="294">
        <f>'EVOX Top Level BOM'!K1961</f>
        <v>0</v>
      </c>
    </row>
    <row r="2558" spans="2:10" x14ac:dyDescent="0.25">
      <c r="B2558" s="294">
        <f>'EVOX Top Level BOM'!B1962</f>
        <v>0</v>
      </c>
      <c r="C2558" s="296">
        <f>'EVOX Top Level BOM'!C1962</f>
        <v>0</v>
      </c>
      <c r="D2558" s="296">
        <f>'EVOX Top Level BOM'!D1962</f>
        <v>0</v>
      </c>
      <c r="E2558" s="296">
        <f>'EVOX Top Level BOM'!E1962</f>
        <v>0</v>
      </c>
      <c r="F2558" s="296">
        <f>'EVOX Top Level BOM'!F1962</f>
        <v>0</v>
      </c>
      <c r="G2558" s="296">
        <f>'EVOX Top Level BOM'!G1962</f>
        <v>0</v>
      </c>
      <c r="H2558" s="296">
        <f>'EVOX Top Level BOM'!H1962</f>
        <v>0</v>
      </c>
      <c r="I2558" s="294">
        <f>'EVOX Top Level BOM'!J1962</f>
        <v>0</v>
      </c>
      <c r="J2558" s="294">
        <f>'EVOX Top Level BOM'!K1962</f>
        <v>0</v>
      </c>
    </row>
    <row r="2559" spans="2:10" x14ac:dyDescent="0.25">
      <c r="B2559" s="294">
        <f>'EVOX Top Level BOM'!B1963</f>
        <v>0</v>
      </c>
      <c r="C2559" s="296">
        <f>'EVOX Top Level BOM'!C1963</f>
        <v>0</v>
      </c>
      <c r="D2559" s="296">
        <f>'EVOX Top Level BOM'!D1963</f>
        <v>0</v>
      </c>
      <c r="E2559" s="296">
        <f>'EVOX Top Level BOM'!E1963</f>
        <v>0</v>
      </c>
      <c r="F2559" s="296">
        <f>'EVOX Top Level BOM'!F1963</f>
        <v>0</v>
      </c>
      <c r="G2559" s="296">
        <f>'EVOX Top Level BOM'!G1963</f>
        <v>0</v>
      </c>
      <c r="H2559" s="296">
        <f>'EVOX Top Level BOM'!H1963</f>
        <v>0</v>
      </c>
      <c r="I2559" s="294">
        <f>'EVOX Top Level BOM'!J1963</f>
        <v>0</v>
      </c>
      <c r="J2559" s="294">
        <f>'EVOX Top Level BOM'!K1963</f>
        <v>0</v>
      </c>
    </row>
    <row r="2560" spans="2:10" x14ac:dyDescent="0.25">
      <c r="B2560" s="294">
        <f>'EVOX Top Level BOM'!B1964</f>
        <v>0</v>
      </c>
      <c r="C2560" s="296">
        <f>'EVOX Top Level BOM'!C1964</f>
        <v>0</v>
      </c>
      <c r="D2560" s="296">
        <f>'EVOX Top Level BOM'!D1964</f>
        <v>0</v>
      </c>
      <c r="E2560" s="296">
        <f>'EVOX Top Level BOM'!E1964</f>
        <v>0</v>
      </c>
      <c r="F2560" s="296">
        <f>'EVOX Top Level BOM'!F1964</f>
        <v>0</v>
      </c>
      <c r="G2560" s="296">
        <f>'EVOX Top Level BOM'!G1964</f>
        <v>0</v>
      </c>
      <c r="H2560" s="296">
        <f>'EVOX Top Level BOM'!H1964</f>
        <v>0</v>
      </c>
      <c r="I2560" s="294">
        <f>'EVOX Top Level BOM'!J1964</f>
        <v>0</v>
      </c>
      <c r="J2560" s="294">
        <f>'EVOX Top Level BOM'!K1964</f>
        <v>0</v>
      </c>
    </row>
    <row r="2561" spans="2:10" x14ac:dyDescent="0.25">
      <c r="B2561" s="294">
        <f>'EVOX Top Level BOM'!B1965</f>
        <v>0</v>
      </c>
      <c r="C2561" s="296">
        <f>'EVOX Top Level BOM'!C1965</f>
        <v>0</v>
      </c>
      <c r="D2561" s="296">
        <f>'EVOX Top Level BOM'!D1965</f>
        <v>0</v>
      </c>
      <c r="E2561" s="296">
        <f>'EVOX Top Level BOM'!E1965</f>
        <v>0</v>
      </c>
      <c r="F2561" s="296">
        <f>'EVOX Top Level BOM'!F1965</f>
        <v>0</v>
      </c>
      <c r="G2561" s="296">
        <f>'EVOX Top Level BOM'!G1965</f>
        <v>0</v>
      </c>
      <c r="H2561" s="296">
        <f>'EVOX Top Level BOM'!H1965</f>
        <v>0</v>
      </c>
      <c r="I2561" s="294">
        <f>'EVOX Top Level BOM'!J1965</f>
        <v>0</v>
      </c>
      <c r="J2561" s="294">
        <f>'EVOX Top Level BOM'!K1965</f>
        <v>0</v>
      </c>
    </row>
    <row r="2562" spans="2:10" x14ac:dyDescent="0.25">
      <c r="B2562" s="294">
        <f>'EVOX Top Level BOM'!B1966</f>
        <v>0</v>
      </c>
      <c r="C2562" s="296">
        <f>'EVOX Top Level BOM'!C1966</f>
        <v>0</v>
      </c>
      <c r="D2562" s="296">
        <f>'EVOX Top Level BOM'!D1966</f>
        <v>0</v>
      </c>
      <c r="E2562" s="296">
        <f>'EVOX Top Level BOM'!E1966</f>
        <v>0</v>
      </c>
      <c r="F2562" s="296">
        <f>'EVOX Top Level BOM'!F1966</f>
        <v>0</v>
      </c>
      <c r="G2562" s="296">
        <f>'EVOX Top Level BOM'!G1966</f>
        <v>0</v>
      </c>
      <c r="H2562" s="296">
        <f>'EVOX Top Level BOM'!H1966</f>
        <v>0</v>
      </c>
      <c r="I2562" s="294">
        <f>'EVOX Top Level BOM'!J1966</f>
        <v>0</v>
      </c>
      <c r="J2562" s="294">
        <f>'EVOX Top Level BOM'!K1966</f>
        <v>0</v>
      </c>
    </row>
    <row r="2563" spans="2:10" x14ac:dyDescent="0.25">
      <c r="B2563" s="294">
        <f>'EVOX Top Level BOM'!B1967</f>
        <v>0</v>
      </c>
      <c r="C2563" s="296">
        <f>'EVOX Top Level BOM'!C1967</f>
        <v>0</v>
      </c>
      <c r="D2563" s="296">
        <f>'EVOX Top Level BOM'!D1967</f>
        <v>0</v>
      </c>
      <c r="E2563" s="296">
        <f>'EVOX Top Level BOM'!E1967</f>
        <v>0</v>
      </c>
      <c r="F2563" s="296">
        <f>'EVOX Top Level BOM'!F1967</f>
        <v>0</v>
      </c>
      <c r="G2563" s="296">
        <f>'EVOX Top Level BOM'!G1967</f>
        <v>0</v>
      </c>
      <c r="H2563" s="296">
        <f>'EVOX Top Level BOM'!H1967</f>
        <v>0</v>
      </c>
      <c r="I2563" s="294">
        <f>'EVOX Top Level BOM'!J1967</f>
        <v>0</v>
      </c>
      <c r="J2563" s="294">
        <f>'EVOX Top Level BOM'!K1967</f>
        <v>0</v>
      </c>
    </row>
    <row r="2564" spans="2:10" x14ac:dyDescent="0.25">
      <c r="B2564" s="294">
        <f>'EVOX Top Level BOM'!B1968</f>
        <v>0</v>
      </c>
      <c r="C2564" s="296">
        <f>'EVOX Top Level BOM'!C1968</f>
        <v>0</v>
      </c>
      <c r="D2564" s="296">
        <f>'EVOX Top Level BOM'!D1968</f>
        <v>0</v>
      </c>
      <c r="E2564" s="296">
        <f>'EVOX Top Level BOM'!E1968</f>
        <v>0</v>
      </c>
      <c r="F2564" s="296">
        <f>'EVOX Top Level BOM'!F1968</f>
        <v>0</v>
      </c>
      <c r="G2564" s="296">
        <f>'EVOX Top Level BOM'!G1968</f>
        <v>0</v>
      </c>
      <c r="H2564" s="296">
        <f>'EVOX Top Level BOM'!H1968</f>
        <v>0</v>
      </c>
      <c r="I2564" s="294">
        <f>'EVOX Top Level BOM'!J1968</f>
        <v>0</v>
      </c>
      <c r="J2564" s="294">
        <f>'EVOX Top Level BOM'!K1968</f>
        <v>0</v>
      </c>
    </row>
    <row r="2565" spans="2:10" x14ac:dyDescent="0.25">
      <c r="B2565" s="294">
        <f>'EVOX Top Level BOM'!B1969</f>
        <v>0</v>
      </c>
      <c r="C2565" s="296">
        <f>'EVOX Top Level BOM'!C1969</f>
        <v>0</v>
      </c>
      <c r="D2565" s="296">
        <f>'EVOX Top Level BOM'!D1969</f>
        <v>0</v>
      </c>
      <c r="E2565" s="296">
        <f>'EVOX Top Level BOM'!E1969</f>
        <v>0</v>
      </c>
      <c r="F2565" s="296">
        <f>'EVOX Top Level BOM'!F1969</f>
        <v>0</v>
      </c>
      <c r="G2565" s="296">
        <f>'EVOX Top Level BOM'!G1969</f>
        <v>0</v>
      </c>
      <c r="H2565" s="296">
        <f>'EVOX Top Level BOM'!H1969</f>
        <v>0</v>
      </c>
      <c r="I2565" s="294">
        <f>'EVOX Top Level BOM'!J1969</f>
        <v>0</v>
      </c>
      <c r="J2565" s="294">
        <f>'EVOX Top Level BOM'!K1969</f>
        <v>0</v>
      </c>
    </row>
    <row r="2566" spans="2:10" x14ac:dyDescent="0.25">
      <c r="B2566" s="294">
        <f>'EVOX Top Level BOM'!B1970</f>
        <v>0</v>
      </c>
      <c r="C2566" s="296">
        <f>'EVOX Top Level BOM'!C1970</f>
        <v>0</v>
      </c>
      <c r="D2566" s="296">
        <f>'EVOX Top Level BOM'!D1970</f>
        <v>0</v>
      </c>
      <c r="E2566" s="296">
        <f>'EVOX Top Level BOM'!E1970</f>
        <v>0</v>
      </c>
      <c r="F2566" s="296">
        <f>'EVOX Top Level BOM'!F1970</f>
        <v>0</v>
      </c>
      <c r="G2566" s="296">
        <f>'EVOX Top Level BOM'!G1970</f>
        <v>0</v>
      </c>
      <c r="H2566" s="296">
        <f>'EVOX Top Level BOM'!H1970</f>
        <v>0</v>
      </c>
      <c r="I2566" s="294">
        <f>'EVOX Top Level BOM'!J1970</f>
        <v>0</v>
      </c>
      <c r="J2566" s="294">
        <f>'EVOX Top Level BOM'!K1970</f>
        <v>0</v>
      </c>
    </row>
    <row r="2567" spans="2:10" x14ac:dyDescent="0.25">
      <c r="B2567" s="294">
        <f>'EVOX Top Level BOM'!B1971</f>
        <v>0</v>
      </c>
      <c r="C2567" s="296">
        <f>'EVOX Top Level BOM'!C1971</f>
        <v>0</v>
      </c>
      <c r="D2567" s="296">
        <f>'EVOX Top Level BOM'!D1971</f>
        <v>0</v>
      </c>
      <c r="E2567" s="296">
        <f>'EVOX Top Level BOM'!E1971</f>
        <v>0</v>
      </c>
      <c r="F2567" s="296">
        <f>'EVOX Top Level BOM'!F1971</f>
        <v>0</v>
      </c>
      <c r="G2567" s="296">
        <f>'EVOX Top Level BOM'!G1971</f>
        <v>0</v>
      </c>
      <c r="H2567" s="296">
        <f>'EVOX Top Level BOM'!H1971</f>
        <v>0</v>
      </c>
      <c r="I2567" s="294">
        <f>'EVOX Top Level BOM'!J1971</f>
        <v>0</v>
      </c>
      <c r="J2567" s="294">
        <f>'EVOX Top Level BOM'!K1971</f>
        <v>0</v>
      </c>
    </row>
    <row r="2568" spans="2:10" x14ac:dyDescent="0.25">
      <c r="B2568" s="294">
        <f>'EVOX Top Level BOM'!B1972</f>
        <v>0</v>
      </c>
      <c r="C2568" s="296">
        <f>'EVOX Top Level BOM'!C1972</f>
        <v>0</v>
      </c>
      <c r="D2568" s="296">
        <f>'EVOX Top Level BOM'!D1972</f>
        <v>0</v>
      </c>
      <c r="E2568" s="296">
        <f>'EVOX Top Level BOM'!E1972</f>
        <v>0</v>
      </c>
      <c r="F2568" s="296">
        <f>'EVOX Top Level BOM'!F1972</f>
        <v>0</v>
      </c>
      <c r="G2568" s="296">
        <f>'EVOX Top Level BOM'!G1972</f>
        <v>0</v>
      </c>
      <c r="H2568" s="296">
        <f>'EVOX Top Level BOM'!H1972</f>
        <v>0</v>
      </c>
      <c r="I2568" s="294">
        <f>'EVOX Top Level BOM'!J1972</f>
        <v>0</v>
      </c>
      <c r="J2568" s="294">
        <f>'EVOX Top Level BOM'!K1972</f>
        <v>0</v>
      </c>
    </row>
    <row r="2569" spans="2:10" x14ac:dyDescent="0.25">
      <c r="B2569" s="294">
        <f>'EVOX Top Level BOM'!B1973</f>
        <v>0</v>
      </c>
      <c r="C2569" s="296">
        <f>'EVOX Top Level BOM'!C1973</f>
        <v>0</v>
      </c>
      <c r="D2569" s="296">
        <f>'EVOX Top Level BOM'!D1973</f>
        <v>0</v>
      </c>
      <c r="E2569" s="296">
        <f>'EVOX Top Level BOM'!E1973</f>
        <v>0</v>
      </c>
      <c r="F2569" s="296">
        <f>'EVOX Top Level BOM'!F1973</f>
        <v>0</v>
      </c>
      <c r="G2569" s="296">
        <f>'EVOX Top Level BOM'!G1973</f>
        <v>0</v>
      </c>
      <c r="H2569" s="296">
        <f>'EVOX Top Level BOM'!H1973</f>
        <v>0</v>
      </c>
      <c r="I2569" s="294">
        <f>'EVOX Top Level BOM'!J1973</f>
        <v>0</v>
      </c>
      <c r="J2569" s="294">
        <f>'EVOX Top Level BOM'!K1973</f>
        <v>0</v>
      </c>
    </row>
    <row r="2570" spans="2:10" x14ac:dyDescent="0.25">
      <c r="B2570" s="294">
        <f>'EVOX Top Level BOM'!B1974</f>
        <v>0</v>
      </c>
      <c r="C2570" s="296">
        <f>'EVOX Top Level BOM'!C1974</f>
        <v>0</v>
      </c>
      <c r="D2570" s="296">
        <f>'EVOX Top Level BOM'!D1974</f>
        <v>0</v>
      </c>
      <c r="E2570" s="296">
        <f>'EVOX Top Level BOM'!E1974</f>
        <v>0</v>
      </c>
      <c r="F2570" s="296">
        <f>'EVOX Top Level BOM'!F1974</f>
        <v>0</v>
      </c>
      <c r="G2570" s="296">
        <f>'EVOX Top Level BOM'!G1974</f>
        <v>0</v>
      </c>
      <c r="H2570" s="296">
        <f>'EVOX Top Level BOM'!H1974</f>
        <v>0</v>
      </c>
      <c r="I2570" s="294">
        <f>'EVOX Top Level BOM'!J1974</f>
        <v>0</v>
      </c>
      <c r="J2570" s="294">
        <f>'EVOX Top Level BOM'!K1974</f>
        <v>0</v>
      </c>
    </row>
    <row r="2571" spans="2:10" x14ac:dyDescent="0.25">
      <c r="B2571" s="294">
        <f>'EVOX Top Level BOM'!B1975</f>
        <v>0</v>
      </c>
      <c r="C2571" s="296">
        <f>'EVOX Top Level BOM'!C1975</f>
        <v>0</v>
      </c>
      <c r="D2571" s="296">
        <f>'EVOX Top Level BOM'!D1975</f>
        <v>0</v>
      </c>
      <c r="E2571" s="296">
        <f>'EVOX Top Level BOM'!E1975</f>
        <v>0</v>
      </c>
      <c r="F2571" s="296">
        <f>'EVOX Top Level BOM'!F1975</f>
        <v>0</v>
      </c>
      <c r="G2571" s="296">
        <f>'EVOX Top Level BOM'!G1975</f>
        <v>0</v>
      </c>
      <c r="H2571" s="296">
        <f>'EVOX Top Level BOM'!H1975</f>
        <v>0</v>
      </c>
      <c r="I2571" s="294">
        <f>'EVOX Top Level BOM'!J1975</f>
        <v>0</v>
      </c>
      <c r="J2571" s="294">
        <f>'EVOX Top Level BOM'!K1975</f>
        <v>0</v>
      </c>
    </row>
    <row r="2572" spans="2:10" x14ac:dyDescent="0.25">
      <c r="B2572" s="294">
        <f>'EVOX Top Level BOM'!B1976</f>
        <v>0</v>
      </c>
      <c r="C2572" s="296">
        <f>'EVOX Top Level BOM'!C1976</f>
        <v>0</v>
      </c>
      <c r="D2572" s="296">
        <f>'EVOX Top Level BOM'!D1976</f>
        <v>0</v>
      </c>
      <c r="E2572" s="296">
        <f>'EVOX Top Level BOM'!E1976</f>
        <v>0</v>
      </c>
      <c r="F2572" s="296">
        <f>'EVOX Top Level BOM'!F1976</f>
        <v>0</v>
      </c>
      <c r="G2572" s="296">
        <f>'EVOX Top Level BOM'!G1976</f>
        <v>0</v>
      </c>
      <c r="H2572" s="296">
        <f>'EVOX Top Level BOM'!H1976</f>
        <v>0</v>
      </c>
      <c r="I2572" s="294">
        <f>'EVOX Top Level BOM'!J1976</f>
        <v>0</v>
      </c>
      <c r="J2572" s="294">
        <f>'EVOX Top Level BOM'!K1976</f>
        <v>0</v>
      </c>
    </row>
    <row r="2573" spans="2:10" x14ac:dyDescent="0.25">
      <c r="B2573" s="294">
        <f>'EVOX Top Level BOM'!B1977</f>
        <v>0</v>
      </c>
      <c r="C2573" s="296">
        <f>'EVOX Top Level BOM'!C1977</f>
        <v>0</v>
      </c>
      <c r="D2573" s="296">
        <f>'EVOX Top Level BOM'!D1977</f>
        <v>0</v>
      </c>
      <c r="E2573" s="296">
        <f>'EVOX Top Level BOM'!E1977</f>
        <v>0</v>
      </c>
      <c r="F2573" s="296">
        <f>'EVOX Top Level BOM'!F1977</f>
        <v>0</v>
      </c>
      <c r="G2573" s="296">
        <f>'EVOX Top Level BOM'!G1977</f>
        <v>0</v>
      </c>
      <c r="H2573" s="296">
        <f>'EVOX Top Level BOM'!H1977</f>
        <v>0</v>
      </c>
      <c r="I2573" s="294">
        <f>'EVOX Top Level BOM'!J1977</f>
        <v>0</v>
      </c>
      <c r="J2573" s="294">
        <f>'EVOX Top Level BOM'!K1977</f>
        <v>0</v>
      </c>
    </row>
    <row r="2574" spans="2:10" x14ac:dyDescent="0.25">
      <c r="B2574" s="294">
        <f>'EVOX Top Level BOM'!B1978</f>
        <v>0</v>
      </c>
      <c r="C2574" s="296">
        <f>'EVOX Top Level BOM'!C1978</f>
        <v>0</v>
      </c>
      <c r="D2574" s="296">
        <f>'EVOX Top Level BOM'!D1978</f>
        <v>0</v>
      </c>
      <c r="E2574" s="296">
        <f>'EVOX Top Level BOM'!E1978</f>
        <v>0</v>
      </c>
      <c r="F2574" s="296">
        <f>'EVOX Top Level BOM'!F1978</f>
        <v>0</v>
      </c>
      <c r="G2574" s="296">
        <f>'EVOX Top Level BOM'!G1978</f>
        <v>0</v>
      </c>
      <c r="H2574" s="296">
        <f>'EVOX Top Level BOM'!H1978</f>
        <v>0</v>
      </c>
      <c r="I2574" s="294">
        <f>'EVOX Top Level BOM'!J1978</f>
        <v>0</v>
      </c>
      <c r="J2574" s="294">
        <f>'EVOX Top Level BOM'!K1978</f>
        <v>0</v>
      </c>
    </row>
    <row r="2575" spans="2:10" x14ac:dyDescent="0.25">
      <c r="B2575" s="294">
        <f>'EVOX Top Level BOM'!B1979</f>
        <v>0</v>
      </c>
      <c r="C2575" s="296">
        <f>'EVOX Top Level BOM'!C1979</f>
        <v>0</v>
      </c>
      <c r="D2575" s="296">
        <f>'EVOX Top Level BOM'!D1979</f>
        <v>0</v>
      </c>
      <c r="E2575" s="296">
        <f>'EVOX Top Level BOM'!E1979</f>
        <v>0</v>
      </c>
      <c r="F2575" s="296">
        <f>'EVOX Top Level BOM'!F1979</f>
        <v>0</v>
      </c>
      <c r="G2575" s="296">
        <f>'EVOX Top Level BOM'!G1979</f>
        <v>0</v>
      </c>
      <c r="H2575" s="296">
        <f>'EVOX Top Level BOM'!H1979</f>
        <v>0</v>
      </c>
      <c r="I2575" s="294">
        <f>'EVOX Top Level BOM'!J1979</f>
        <v>0</v>
      </c>
      <c r="J2575" s="294">
        <f>'EVOX Top Level BOM'!K1979</f>
        <v>0</v>
      </c>
    </row>
    <row r="2576" spans="2:10" x14ac:dyDescent="0.25">
      <c r="B2576" s="294">
        <f>'EVOX Top Level BOM'!B1980</f>
        <v>0</v>
      </c>
      <c r="C2576" s="296">
        <f>'EVOX Top Level BOM'!C1980</f>
        <v>0</v>
      </c>
      <c r="D2576" s="296">
        <f>'EVOX Top Level BOM'!D1980</f>
        <v>0</v>
      </c>
      <c r="E2576" s="296">
        <f>'EVOX Top Level BOM'!E1980</f>
        <v>0</v>
      </c>
      <c r="F2576" s="296">
        <f>'EVOX Top Level BOM'!F1980</f>
        <v>0</v>
      </c>
      <c r="G2576" s="296">
        <f>'EVOX Top Level BOM'!G1980</f>
        <v>0</v>
      </c>
      <c r="H2576" s="296">
        <f>'EVOX Top Level BOM'!H1980</f>
        <v>0</v>
      </c>
      <c r="I2576" s="294">
        <f>'EVOX Top Level BOM'!J1980</f>
        <v>0</v>
      </c>
      <c r="J2576" s="294">
        <f>'EVOX Top Level BOM'!K1980</f>
        <v>0</v>
      </c>
    </row>
    <row r="2577" spans="2:10" x14ac:dyDescent="0.25">
      <c r="B2577" s="294">
        <f>'EVOX Top Level BOM'!B1981</f>
        <v>0</v>
      </c>
      <c r="C2577" s="296">
        <f>'EVOX Top Level BOM'!C1981</f>
        <v>0</v>
      </c>
      <c r="D2577" s="296">
        <f>'EVOX Top Level BOM'!D1981</f>
        <v>0</v>
      </c>
      <c r="E2577" s="296">
        <f>'EVOX Top Level BOM'!E1981</f>
        <v>0</v>
      </c>
      <c r="F2577" s="296">
        <f>'EVOX Top Level BOM'!F1981</f>
        <v>0</v>
      </c>
      <c r="G2577" s="296">
        <f>'EVOX Top Level BOM'!G1981</f>
        <v>0</v>
      </c>
      <c r="H2577" s="296">
        <f>'EVOX Top Level BOM'!H1981</f>
        <v>0</v>
      </c>
      <c r="I2577" s="294">
        <f>'EVOX Top Level BOM'!J1981</f>
        <v>0</v>
      </c>
      <c r="J2577" s="294">
        <f>'EVOX Top Level BOM'!K1981</f>
        <v>0</v>
      </c>
    </row>
    <row r="2578" spans="2:10" x14ac:dyDescent="0.25">
      <c r="B2578" s="294">
        <f>'EVOX Top Level BOM'!B1982</f>
        <v>0</v>
      </c>
      <c r="C2578" s="296">
        <f>'EVOX Top Level BOM'!C1982</f>
        <v>0</v>
      </c>
      <c r="D2578" s="296">
        <f>'EVOX Top Level BOM'!D1982</f>
        <v>0</v>
      </c>
      <c r="E2578" s="296">
        <f>'EVOX Top Level BOM'!E1982</f>
        <v>0</v>
      </c>
      <c r="F2578" s="296">
        <f>'EVOX Top Level BOM'!F1982</f>
        <v>0</v>
      </c>
      <c r="G2578" s="296">
        <f>'EVOX Top Level BOM'!G1982</f>
        <v>0</v>
      </c>
      <c r="H2578" s="296">
        <f>'EVOX Top Level BOM'!H1982</f>
        <v>0</v>
      </c>
      <c r="I2578" s="294">
        <f>'EVOX Top Level BOM'!J1982</f>
        <v>0</v>
      </c>
      <c r="J2578" s="294">
        <f>'EVOX Top Level BOM'!K1982</f>
        <v>0</v>
      </c>
    </row>
    <row r="2579" spans="2:10" x14ac:dyDescent="0.25">
      <c r="B2579" s="294">
        <f>'EVOX Top Level BOM'!B1983</f>
        <v>0</v>
      </c>
      <c r="C2579" s="296">
        <f>'EVOX Top Level BOM'!C1983</f>
        <v>0</v>
      </c>
      <c r="D2579" s="296">
        <f>'EVOX Top Level BOM'!D1983</f>
        <v>0</v>
      </c>
      <c r="E2579" s="296">
        <f>'EVOX Top Level BOM'!E1983</f>
        <v>0</v>
      </c>
      <c r="F2579" s="296">
        <f>'EVOX Top Level BOM'!F1983</f>
        <v>0</v>
      </c>
      <c r="G2579" s="296">
        <f>'EVOX Top Level BOM'!G1983</f>
        <v>0</v>
      </c>
      <c r="H2579" s="296">
        <f>'EVOX Top Level BOM'!H1983</f>
        <v>0</v>
      </c>
      <c r="I2579" s="294">
        <f>'EVOX Top Level BOM'!J1983</f>
        <v>0</v>
      </c>
      <c r="J2579" s="294">
        <f>'EVOX Top Level BOM'!K1983</f>
        <v>0</v>
      </c>
    </row>
    <row r="2580" spans="2:10" x14ac:dyDescent="0.25">
      <c r="B2580" s="294">
        <f>'EVOX Top Level BOM'!B1984</f>
        <v>0</v>
      </c>
      <c r="C2580" s="296">
        <f>'EVOX Top Level BOM'!C1984</f>
        <v>0</v>
      </c>
      <c r="D2580" s="296">
        <f>'EVOX Top Level BOM'!D1984</f>
        <v>0</v>
      </c>
      <c r="E2580" s="296">
        <f>'EVOX Top Level BOM'!E1984</f>
        <v>0</v>
      </c>
      <c r="F2580" s="296">
        <f>'EVOX Top Level BOM'!F1984</f>
        <v>0</v>
      </c>
      <c r="G2580" s="296">
        <f>'EVOX Top Level BOM'!G1984</f>
        <v>0</v>
      </c>
      <c r="H2580" s="296">
        <f>'EVOX Top Level BOM'!H1984</f>
        <v>0</v>
      </c>
      <c r="I2580" s="294">
        <f>'EVOX Top Level BOM'!J1984</f>
        <v>0</v>
      </c>
      <c r="J2580" s="294">
        <f>'EVOX Top Level BOM'!K1984</f>
        <v>0</v>
      </c>
    </row>
    <row r="2581" spans="2:10" x14ac:dyDescent="0.25">
      <c r="B2581" s="294">
        <f>'EVOX Top Level BOM'!B1985</f>
        <v>0</v>
      </c>
      <c r="C2581" s="296">
        <f>'EVOX Top Level BOM'!C1985</f>
        <v>0</v>
      </c>
      <c r="D2581" s="296">
        <f>'EVOX Top Level BOM'!D1985</f>
        <v>0</v>
      </c>
      <c r="E2581" s="296">
        <f>'EVOX Top Level BOM'!E1985</f>
        <v>0</v>
      </c>
      <c r="F2581" s="296">
        <f>'EVOX Top Level BOM'!F1985</f>
        <v>0</v>
      </c>
      <c r="G2581" s="296">
        <f>'EVOX Top Level BOM'!G1985</f>
        <v>0</v>
      </c>
      <c r="H2581" s="296">
        <f>'EVOX Top Level BOM'!H1985</f>
        <v>0</v>
      </c>
      <c r="I2581" s="294">
        <f>'EVOX Top Level BOM'!J1985</f>
        <v>0</v>
      </c>
      <c r="J2581" s="294">
        <f>'EVOX Top Level BOM'!K1985</f>
        <v>0</v>
      </c>
    </row>
    <row r="2582" spans="2:10" x14ac:dyDescent="0.25">
      <c r="B2582" s="294">
        <f>'EVOX Top Level BOM'!B1986</f>
        <v>0</v>
      </c>
      <c r="C2582" s="296">
        <f>'EVOX Top Level BOM'!C1986</f>
        <v>0</v>
      </c>
      <c r="D2582" s="296">
        <f>'EVOX Top Level BOM'!D1986</f>
        <v>0</v>
      </c>
      <c r="E2582" s="296">
        <f>'EVOX Top Level BOM'!E1986</f>
        <v>0</v>
      </c>
      <c r="F2582" s="296">
        <f>'EVOX Top Level BOM'!F1986</f>
        <v>0</v>
      </c>
      <c r="G2582" s="296">
        <f>'EVOX Top Level BOM'!G1986</f>
        <v>0</v>
      </c>
      <c r="H2582" s="296">
        <f>'EVOX Top Level BOM'!H1986</f>
        <v>0</v>
      </c>
      <c r="I2582" s="294">
        <f>'EVOX Top Level BOM'!J1986</f>
        <v>0</v>
      </c>
      <c r="J2582" s="294">
        <f>'EVOX Top Level BOM'!K1986</f>
        <v>0</v>
      </c>
    </row>
    <row r="2583" spans="2:10" x14ac:dyDescent="0.25">
      <c r="B2583" s="294">
        <f>'EVOX Top Level BOM'!B1987</f>
        <v>0</v>
      </c>
      <c r="C2583" s="296">
        <f>'EVOX Top Level BOM'!C1987</f>
        <v>0</v>
      </c>
      <c r="D2583" s="296">
        <f>'EVOX Top Level BOM'!D1987</f>
        <v>0</v>
      </c>
      <c r="E2583" s="296">
        <f>'EVOX Top Level BOM'!E1987</f>
        <v>0</v>
      </c>
      <c r="F2583" s="296">
        <f>'EVOX Top Level BOM'!F1987</f>
        <v>0</v>
      </c>
      <c r="G2583" s="296">
        <f>'EVOX Top Level BOM'!G1987</f>
        <v>0</v>
      </c>
      <c r="H2583" s="296">
        <f>'EVOX Top Level BOM'!H1987</f>
        <v>0</v>
      </c>
      <c r="I2583" s="294">
        <f>'EVOX Top Level BOM'!J1987</f>
        <v>0</v>
      </c>
      <c r="J2583" s="294">
        <f>'EVOX Top Level BOM'!K1987</f>
        <v>0</v>
      </c>
    </row>
    <row r="2584" spans="2:10" x14ac:dyDescent="0.25">
      <c r="B2584" s="294">
        <f>'EVOX Top Level BOM'!B1988</f>
        <v>0</v>
      </c>
      <c r="C2584" s="296">
        <f>'EVOX Top Level BOM'!C1988</f>
        <v>0</v>
      </c>
      <c r="D2584" s="296">
        <f>'EVOX Top Level BOM'!D1988</f>
        <v>0</v>
      </c>
      <c r="E2584" s="296">
        <f>'EVOX Top Level BOM'!E1988</f>
        <v>0</v>
      </c>
      <c r="F2584" s="296">
        <f>'EVOX Top Level BOM'!F1988</f>
        <v>0</v>
      </c>
      <c r="G2584" s="296">
        <f>'EVOX Top Level BOM'!G1988</f>
        <v>0</v>
      </c>
      <c r="H2584" s="296">
        <f>'EVOX Top Level BOM'!H1988</f>
        <v>0</v>
      </c>
      <c r="I2584" s="294">
        <f>'EVOX Top Level BOM'!J1988</f>
        <v>0</v>
      </c>
      <c r="J2584" s="294">
        <f>'EVOX Top Level BOM'!K1988</f>
        <v>0</v>
      </c>
    </row>
    <row r="2585" spans="2:10" x14ac:dyDescent="0.25">
      <c r="B2585" s="294">
        <f>'EVOX Top Level BOM'!B1989</f>
        <v>0</v>
      </c>
      <c r="C2585" s="296">
        <f>'EVOX Top Level BOM'!C1989</f>
        <v>0</v>
      </c>
      <c r="D2585" s="296">
        <f>'EVOX Top Level BOM'!D1989</f>
        <v>0</v>
      </c>
      <c r="E2585" s="296">
        <f>'EVOX Top Level BOM'!E1989</f>
        <v>0</v>
      </c>
      <c r="F2585" s="296">
        <f>'EVOX Top Level BOM'!F1989</f>
        <v>0</v>
      </c>
      <c r="G2585" s="296">
        <f>'EVOX Top Level BOM'!G1989</f>
        <v>0</v>
      </c>
      <c r="H2585" s="296">
        <f>'EVOX Top Level BOM'!H1989</f>
        <v>0</v>
      </c>
      <c r="I2585" s="294">
        <f>'EVOX Top Level BOM'!J1989</f>
        <v>0</v>
      </c>
      <c r="J2585" s="294">
        <f>'EVOX Top Level BOM'!K1989</f>
        <v>0</v>
      </c>
    </row>
    <row r="2586" spans="2:10" x14ac:dyDescent="0.25">
      <c r="B2586" s="294">
        <f>'EVOX Top Level BOM'!B1990</f>
        <v>0</v>
      </c>
      <c r="C2586" s="296">
        <f>'EVOX Top Level BOM'!C1990</f>
        <v>0</v>
      </c>
      <c r="D2586" s="296">
        <f>'EVOX Top Level BOM'!D1990</f>
        <v>0</v>
      </c>
      <c r="E2586" s="296">
        <f>'EVOX Top Level BOM'!E1990</f>
        <v>0</v>
      </c>
      <c r="F2586" s="296">
        <f>'EVOX Top Level BOM'!F1990</f>
        <v>0</v>
      </c>
      <c r="G2586" s="296">
        <f>'EVOX Top Level BOM'!G1990</f>
        <v>0</v>
      </c>
      <c r="H2586" s="296">
        <f>'EVOX Top Level BOM'!H1990</f>
        <v>0</v>
      </c>
      <c r="I2586" s="294">
        <f>'EVOX Top Level BOM'!J1990</f>
        <v>0</v>
      </c>
      <c r="J2586" s="294">
        <f>'EVOX Top Level BOM'!K1990</f>
        <v>0</v>
      </c>
    </row>
    <row r="2587" spans="2:10" x14ac:dyDescent="0.25">
      <c r="B2587" s="294">
        <f>'EVOX Top Level BOM'!B1991</f>
        <v>0</v>
      </c>
      <c r="C2587" s="296">
        <f>'EVOX Top Level BOM'!C1991</f>
        <v>0</v>
      </c>
      <c r="D2587" s="296">
        <f>'EVOX Top Level BOM'!D1991</f>
        <v>0</v>
      </c>
      <c r="E2587" s="296">
        <f>'EVOX Top Level BOM'!E1991</f>
        <v>0</v>
      </c>
      <c r="F2587" s="296">
        <f>'EVOX Top Level BOM'!F1991</f>
        <v>0</v>
      </c>
      <c r="G2587" s="296">
        <f>'EVOX Top Level BOM'!G1991</f>
        <v>0</v>
      </c>
      <c r="H2587" s="296">
        <f>'EVOX Top Level BOM'!H1991</f>
        <v>0</v>
      </c>
      <c r="I2587" s="294">
        <f>'EVOX Top Level BOM'!J1991</f>
        <v>0</v>
      </c>
      <c r="J2587" s="294">
        <f>'EVOX Top Level BOM'!K1991</f>
        <v>0</v>
      </c>
    </row>
    <row r="2588" spans="2:10" x14ac:dyDescent="0.25">
      <c r="B2588" s="294">
        <f>'EVOX Top Level BOM'!B1992</f>
        <v>0</v>
      </c>
      <c r="C2588" s="296">
        <f>'EVOX Top Level BOM'!C1992</f>
        <v>0</v>
      </c>
      <c r="D2588" s="296">
        <f>'EVOX Top Level BOM'!D1992</f>
        <v>0</v>
      </c>
      <c r="E2588" s="296">
        <f>'EVOX Top Level BOM'!E1992</f>
        <v>0</v>
      </c>
      <c r="F2588" s="296">
        <f>'EVOX Top Level BOM'!F1992</f>
        <v>0</v>
      </c>
      <c r="G2588" s="296">
        <f>'EVOX Top Level BOM'!G1992</f>
        <v>0</v>
      </c>
      <c r="H2588" s="296">
        <f>'EVOX Top Level BOM'!H1992</f>
        <v>0</v>
      </c>
      <c r="I2588" s="294">
        <f>'EVOX Top Level BOM'!J1992</f>
        <v>0</v>
      </c>
      <c r="J2588" s="294">
        <f>'EVOX Top Level BOM'!K1992</f>
        <v>0</v>
      </c>
    </row>
    <row r="2589" spans="2:10" x14ac:dyDescent="0.25">
      <c r="B2589" s="294">
        <f>'EVOX Top Level BOM'!B1993</f>
        <v>0</v>
      </c>
      <c r="C2589" s="296">
        <f>'EVOX Top Level BOM'!C1993</f>
        <v>0</v>
      </c>
      <c r="D2589" s="296">
        <f>'EVOX Top Level BOM'!D1993</f>
        <v>0</v>
      </c>
      <c r="E2589" s="296">
        <f>'EVOX Top Level BOM'!E1993</f>
        <v>0</v>
      </c>
      <c r="F2589" s="296">
        <f>'EVOX Top Level BOM'!F1993</f>
        <v>0</v>
      </c>
      <c r="G2589" s="296">
        <f>'EVOX Top Level BOM'!G1993</f>
        <v>0</v>
      </c>
      <c r="H2589" s="296">
        <f>'EVOX Top Level BOM'!H1993</f>
        <v>0</v>
      </c>
      <c r="I2589" s="294">
        <f>'EVOX Top Level BOM'!J1993</f>
        <v>0</v>
      </c>
      <c r="J2589" s="294">
        <f>'EVOX Top Level BOM'!K1993</f>
        <v>0</v>
      </c>
    </row>
    <row r="2590" spans="2:10" x14ac:dyDescent="0.25">
      <c r="B2590" s="294">
        <f>'EVOX Top Level BOM'!B1994</f>
        <v>0</v>
      </c>
      <c r="C2590" s="296">
        <f>'EVOX Top Level BOM'!C1994</f>
        <v>0</v>
      </c>
      <c r="D2590" s="296">
        <f>'EVOX Top Level BOM'!D1994</f>
        <v>0</v>
      </c>
      <c r="E2590" s="296">
        <f>'EVOX Top Level BOM'!E1994</f>
        <v>0</v>
      </c>
      <c r="F2590" s="296">
        <f>'EVOX Top Level BOM'!F1994</f>
        <v>0</v>
      </c>
      <c r="G2590" s="296">
        <f>'EVOX Top Level BOM'!G1994</f>
        <v>0</v>
      </c>
      <c r="H2590" s="296">
        <f>'EVOX Top Level BOM'!H1994</f>
        <v>0</v>
      </c>
      <c r="I2590" s="294">
        <f>'EVOX Top Level BOM'!J1994</f>
        <v>0</v>
      </c>
      <c r="J2590" s="294">
        <f>'EVOX Top Level BOM'!K1994</f>
        <v>0</v>
      </c>
    </row>
    <row r="2591" spans="2:10" x14ac:dyDescent="0.25">
      <c r="B2591" s="294">
        <f>'EVOX Top Level BOM'!B1995</f>
        <v>0</v>
      </c>
      <c r="C2591" s="296">
        <f>'EVOX Top Level BOM'!C1995</f>
        <v>0</v>
      </c>
      <c r="D2591" s="296">
        <f>'EVOX Top Level BOM'!D1995</f>
        <v>0</v>
      </c>
      <c r="E2591" s="296">
        <f>'EVOX Top Level BOM'!E1995</f>
        <v>0</v>
      </c>
      <c r="F2591" s="296">
        <f>'EVOX Top Level BOM'!F1995</f>
        <v>0</v>
      </c>
      <c r="G2591" s="296">
        <f>'EVOX Top Level BOM'!G1995</f>
        <v>0</v>
      </c>
      <c r="H2591" s="296">
        <f>'EVOX Top Level BOM'!H1995</f>
        <v>0</v>
      </c>
      <c r="I2591" s="294">
        <f>'EVOX Top Level BOM'!J1995</f>
        <v>0</v>
      </c>
      <c r="J2591" s="294">
        <f>'EVOX Top Level BOM'!K1995</f>
        <v>0</v>
      </c>
    </row>
    <row r="2592" spans="2:10" x14ac:dyDescent="0.25">
      <c r="B2592" s="294">
        <f>'EVOX Top Level BOM'!B1996</f>
        <v>0</v>
      </c>
      <c r="C2592" s="296">
        <f>'EVOX Top Level BOM'!C1996</f>
        <v>0</v>
      </c>
      <c r="D2592" s="296">
        <f>'EVOX Top Level BOM'!D1996</f>
        <v>0</v>
      </c>
      <c r="E2592" s="296">
        <f>'EVOX Top Level BOM'!E1996</f>
        <v>0</v>
      </c>
      <c r="F2592" s="296">
        <f>'EVOX Top Level BOM'!F1996</f>
        <v>0</v>
      </c>
      <c r="G2592" s="296">
        <f>'EVOX Top Level BOM'!G1996</f>
        <v>0</v>
      </c>
      <c r="H2592" s="296">
        <f>'EVOX Top Level BOM'!H1996</f>
        <v>0</v>
      </c>
      <c r="I2592" s="294">
        <f>'EVOX Top Level BOM'!J1996</f>
        <v>0</v>
      </c>
      <c r="J2592" s="294">
        <f>'EVOX Top Level BOM'!K1996</f>
        <v>0</v>
      </c>
    </row>
    <row r="2593" spans="2:10" x14ac:dyDescent="0.25">
      <c r="B2593" s="294">
        <f>'EVOX Top Level BOM'!B1997</f>
        <v>0</v>
      </c>
      <c r="C2593" s="296">
        <f>'EVOX Top Level BOM'!C1997</f>
        <v>0</v>
      </c>
      <c r="D2593" s="296">
        <f>'EVOX Top Level BOM'!D1997</f>
        <v>0</v>
      </c>
      <c r="E2593" s="296">
        <f>'EVOX Top Level BOM'!E1997</f>
        <v>0</v>
      </c>
      <c r="F2593" s="296">
        <f>'EVOX Top Level BOM'!F1997</f>
        <v>0</v>
      </c>
      <c r="G2593" s="296">
        <f>'EVOX Top Level BOM'!G1997</f>
        <v>0</v>
      </c>
      <c r="H2593" s="296">
        <f>'EVOX Top Level BOM'!H1997</f>
        <v>0</v>
      </c>
      <c r="I2593" s="294">
        <f>'EVOX Top Level BOM'!J1997</f>
        <v>0</v>
      </c>
      <c r="J2593" s="294">
        <f>'EVOX Top Level BOM'!K1997</f>
        <v>0</v>
      </c>
    </row>
    <row r="2594" spans="2:10" x14ac:dyDescent="0.25">
      <c r="B2594" s="294">
        <f>'EVOX Top Level BOM'!B1998</f>
        <v>0</v>
      </c>
      <c r="C2594" s="296">
        <f>'EVOX Top Level BOM'!C1998</f>
        <v>0</v>
      </c>
      <c r="D2594" s="296">
        <f>'EVOX Top Level BOM'!D1998</f>
        <v>0</v>
      </c>
      <c r="E2594" s="296">
        <f>'EVOX Top Level BOM'!E1998</f>
        <v>0</v>
      </c>
      <c r="F2594" s="296">
        <f>'EVOX Top Level BOM'!F1998</f>
        <v>0</v>
      </c>
      <c r="G2594" s="296">
        <f>'EVOX Top Level BOM'!G1998</f>
        <v>0</v>
      </c>
      <c r="H2594" s="296">
        <f>'EVOX Top Level BOM'!H1998</f>
        <v>0</v>
      </c>
      <c r="I2594" s="294">
        <f>'EVOX Top Level BOM'!J1998</f>
        <v>0</v>
      </c>
      <c r="J2594" s="294">
        <f>'EVOX Top Level BOM'!K1998</f>
        <v>0</v>
      </c>
    </row>
    <row r="2595" spans="2:10" x14ac:dyDescent="0.25">
      <c r="B2595" s="294">
        <f>'EVOX Top Level BOM'!B1999</f>
        <v>0</v>
      </c>
      <c r="C2595" s="296">
        <f>'EVOX Top Level BOM'!C1999</f>
        <v>0</v>
      </c>
      <c r="D2595" s="296">
        <f>'EVOX Top Level BOM'!D1999</f>
        <v>0</v>
      </c>
      <c r="E2595" s="296">
        <f>'EVOX Top Level BOM'!E1999</f>
        <v>0</v>
      </c>
      <c r="F2595" s="296">
        <f>'EVOX Top Level BOM'!F1999</f>
        <v>0</v>
      </c>
      <c r="G2595" s="296">
        <f>'EVOX Top Level BOM'!G1999</f>
        <v>0</v>
      </c>
      <c r="H2595" s="296">
        <f>'EVOX Top Level BOM'!H1999</f>
        <v>0</v>
      </c>
      <c r="I2595" s="294">
        <f>'EVOX Top Level BOM'!J1999</f>
        <v>0</v>
      </c>
      <c r="J2595" s="294">
        <f>'EVOX Top Level BOM'!K1999</f>
        <v>0</v>
      </c>
    </row>
    <row r="2596" spans="2:10" x14ac:dyDescent="0.25">
      <c r="B2596" s="294">
        <f>'EVOX Top Level BOM'!B2000</f>
        <v>0</v>
      </c>
      <c r="C2596" s="296">
        <f>'EVOX Top Level BOM'!C2000</f>
        <v>0</v>
      </c>
      <c r="D2596" s="296">
        <f>'EVOX Top Level BOM'!D2000</f>
        <v>0</v>
      </c>
      <c r="E2596" s="296">
        <f>'EVOX Top Level BOM'!E2000</f>
        <v>0</v>
      </c>
      <c r="F2596" s="296">
        <f>'EVOX Top Level BOM'!F2000</f>
        <v>0</v>
      </c>
      <c r="G2596" s="296">
        <f>'EVOX Top Level BOM'!G2000</f>
        <v>0</v>
      </c>
      <c r="H2596" s="296">
        <f>'EVOX Top Level BOM'!H2000</f>
        <v>0</v>
      </c>
      <c r="I2596" s="294">
        <f>'EVOX Top Level BOM'!J2000</f>
        <v>0</v>
      </c>
      <c r="J2596" s="294">
        <f>'EVOX Top Level BOM'!K2000</f>
        <v>0</v>
      </c>
    </row>
    <row r="2597" spans="2:10" x14ac:dyDescent="0.25">
      <c r="B2597" s="294">
        <f>'EVOX Top Level BOM'!B2001</f>
        <v>0</v>
      </c>
      <c r="C2597" s="296">
        <f>'EVOX Top Level BOM'!C2001</f>
        <v>0</v>
      </c>
      <c r="D2597" s="296">
        <f>'EVOX Top Level BOM'!D2001</f>
        <v>0</v>
      </c>
      <c r="E2597" s="296">
        <f>'EVOX Top Level BOM'!E2001</f>
        <v>0</v>
      </c>
      <c r="F2597" s="296">
        <f>'EVOX Top Level BOM'!F2001</f>
        <v>0</v>
      </c>
      <c r="G2597" s="296">
        <f>'EVOX Top Level BOM'!G2001</f>
        <v>0</v>
      </c>
      <c r="H2597" s="296">
        <f>'EVOX Top Level BOM'!H2001</f>
        <v>0</v>
      </c>
      <c r="I2597" s="294">
        <f>'EVOX Top Level BOM'!J2001</f>
        <v>0</v>
      </c>
      <c r="J2597" s="294">
        <f>'EVOX Top Level BOM'!K2001</f>
        <v>0</v>
      </c>
    </row>
    <row r="2598" spans="2:10" x14ac:dyDescent="0.25">
      <c r="B2598" s="294">
        <f>'EVOX Top Level BOM'!B2002</f>
        <v>0</v>
      </c>
      <c r="C2598" s="296">
        <f>'EVOX Top Level BOM'!C2002</f>
        <v>0</v>
      </c>
      <c r="D2598" s="296">
        <f>'EVOX Top Level BOM'!D2002</f>
        <v>0</v>
      </c>
      <c r="E2598" s="296">
        <f>'EVOX Top Level BOM'!E2002</f>
        <v>0</v>
      </c>
      <c r="F2598" s="296">
        <f>'EVOX Top Level BOM'!F2002</f>
        <v>0</v>
      </c>
      <c r="G2598" s="296">
        <f>'EVOX Top Level BOM'!G2002</f>
        <v>0</v>
      </c>
      <c r="H2598" s="296">
        <f>'EVOX Top Level BOM'!H2002</f>
        <v>0</v>
      </c>
      <c r="I2598" s="294">
        <f>'EVOX Top Level BOM'!J2002</f>
        <v>0</v>
      </c>
      <c r="J2598" s="294">
        <f>'EVOX Top Level BOM'!K2002</f>
        <v>0</v>
      </c>
    </row>
    <row r="2599" spans="2:10" x14ac:dyDescent="0.25">
      <c r="B2599" s="294">
        <f>'EVOX Top Level BOM'!B2003</f>
        <v>0</v>
      </c>
      <c r="C2599" s="296">
        <f>'EVOX Top Level BOM'!C2003</f>
        <v>0</v>
      </c>
      <c r="D2599" s="296">
        <f>'EVOX Top Level BOM'!D2003</f>
        <v>0</v>
      </c>
      <c r="E2599" s="296">
        <f>'EVOX Top Level BOM'!E2003</f>
        <v>0</v>
      </c>
      <c r="F2599" s="296">
        <f>'EVOX Top Level BOM'!F2003</f>
        <v>0</v>
      </c>
      <c r="G2599" s="296">
        <f>'EVOX Top Level BOM'!G2003</f>
        <v>0</v>
      </c>
      <c r="H2599" s="296">
        <f>'EVOX Top Level BOM'!H2003</f>
        <v>0</v>
      </c>
      <c r="I2599" s="294">
        <f>'EVOX Top Level BOM'!J2003</f>
        <v>0</v>
      </c>
      <c r="J2599" s="294">
        <f>'EVOX Top Level BOM'!K2003</f>
        <v>0</v>
      </c>
    </row>
    <row r="2600" spans="2:10" x14ac:dyDescent="0.25">
      <c r="B2600" s="294">
        <f>'EVOX Top Level BOM'!B2004</f>
        <v>0</v>
      </c>
      <c r="C2600" s="296">
        <f>'EVOX Top Level BOM'!C2004</f>
        <v>0</v>
      </c>
      <c r="D2600" s="296">
        <f>'EVOX Top Level BOM'!D2004</f>
        <v>0</v>
      </c>
      <c r="E2600" s="296">
        <f>'EVOX Top Level BOM'!E2004</f>
        <v>0</v>
      </c>
      <c r="F2600" s="296">
        <f>'EVOX Top Level BOM'!F2004</f>
        <v>0</v>
      </c>
      <c r="G2600" s="296">
        <f>'EVOX Top Level BOM'!G2004</f>
        <v>0</v>
      </c>
      <c r="H2600" s="296">
        <f>'EVOX Top Level BOM'!H2004</f>
        <v>0</v>
      </c>
      <c r="I2600" s="294">
        <f>'EVOX Top Level BOM'!J2004</f>
        <v>0</v>
      </c>
      <c r="J2600" s="294">
        <f>'EVOX Top Level BOM'!K2004</f>
        <v>0</v>
      </c>
    </row>
    <row r="2601" spans="2:10" x14ac:dyDescent="0.25">
      <c r="B2601" s="294">
        <f>'EVOX Top Level BOM'!B2005</f>
        <v>0</v>
      </c>
      <c r="C2601" s="296">
        <f>'EVOX Top Level BOM'!C2005</f>
        <v>0</v>
      </c>
      <c r="D2601" s="296">
        <f>'EVOX Top Level BOM'!D2005</f>
        <v>0</v>
      </c>
      <c r="E2601" s="296">
        <f>'EVOX Top Level BOM'!E2005</f>
        <v>0</v>
      </c>
      <c r="F2601" s="296">
        <f>'EVOX Top Level BOM'!F2005</f>
        <v>0</v>
      </c>
      <c r="G2601" s="296">
        <f>'EVOX Top Level BOM'!G2005</f>
        <v>0</v>
      </c>
      <c r="H2601" s="296">
        <f>'EVOX Top Level BOM'!H2005</f>
        <v>0</v>
      </c>
      <c r="I2601" s="294">
        <f>'EVOX Top Level BOM'!J2005</f>
        <v>0</v>
      </c>
      <c r="J2601" s="294">
        <f>'EVOX Top Level BOM'!K2005</f>
        <v>0</v>
      </c>
    </row>
    <row r="2602" spans="2:10" x14ac:dyDescent="0.25">
      <c r="B2602" s="294">
        <f>'EVOX Top Level BOM'!B2006</f>
        <v>0</v>
      </c>
      <c r="C2602" s="296">
        <f>'EVOX Top Level BOM'!C2006</f>
        <v>0</v>
      </c>
      <c r="D2602" s="296">
        <f>'EVOX Top Level BOM'!D2006</f>
        <v>0</v>
      </c>
      <c r="E2602" s="296">
        <f>'EVOX Top Level BOM'!E2006</f>
        <v>0</v>
      </c>
      <c r="F2602" s="296">
        <f>'EVOX Top Level BOM'!F2006</f>
        <v>0</v>
      </c>
      <c r="G2602" s="296">
        <f>'EVOX Top Level BOM'!G2006</f>
        <v>0</v>
      </c>
      <c r="H2602" s="296">
        <f>'EVOX Top Level BOM'!H2006</f>
        <v>0</v>
      </c>
      <c r="I2602" s="294">
        <f>'EVOX Top Level BOM'!J2006</f>
        <v>0</v>
      </c>
      <c r="J2602" s="294">
        <f>'EVOX Top Level BOM'!K2006</f>
        <v>0</v>
      </c>
    </row>
    <row r="2603" spans="2:10" x14ac:dyDescent="0.25">
      <c r="B2603" s="294">
        <f>'EVOX Top Level BOM'!B2007</f>
        <v>0</v>
      </c>
      <c r="C2603" s="296">
        <f>'EVOX Top Level BOM'!C2007</f>
        <v>0</v>
      </c>
      <c r="D2603" s="296">
        <f>'EVOX Top Level BOM'!D2007</f>
        <v>0</v>
      </c>
      <c r="E2603" s="296">
        <f>'EVOX Top Level BOM'!E2007</f>
        <v>0</v>
      </c>
      <c r="F2603" s="296">
        <f>'EVOX Top Level BOM'!F2007</f>
        <v>0</v>
      </c>
      <c r="G2603" s="296">
        <f>'EVOX Top Level BOM'!G2007</f>
        <v>0</v>
      </c>
      <c r="H2603" s="296">
        <f>'EVOX Top Level BOM'!H2007</f>
        <v>0</v>
      </c>
      <c r="I2603" s="294">
        <f>'EVOX Top Level BOM'!J2007</f>
        <v>0</v>
      </c>
      <c r="J2603" s="294">
        <f>'EVOX Top Level BOM'!K2007</f>
        <v>0</v>
      </c>
    </row>
    <row r="2604" spans="2:10" x14ac:dyDescent="0.25">
      <c r="B2604" s="294">
        <f>'EVOX Top Level BOM'!B2008</f>
        <v>0</v>
      </c>
      <c r="C2604" s="296">
        <f>'EVOX Top Level BOM'!C2008</f>
        <v>0</v>
      </c>
      <c r="D2604" s="296">
        <f>'EVOX Top Level BOM'!D2008</f>
        <v>0</v>
      </c>
      <c r="E2604" s="296">
        <f>'EVOX Top Level BOM'!E2008</f>
        <v>0</v>
      </c>
      <c r="F2604" s="296">
        <f>'EVOX Top Level BOM'!F2008</f>
        <v>0</v>
      </c>
      <c r="G2604" s="296">
        <f>'EVOX Top Level BOM'!G2008</f>
        <v>0</v>
      </c>
      <c r="H2604" s="296">
        <f>'EVOX Top Level BOM'!H2008</f>
        <v>0</v>
      </c>
      <c r="I2604" s="294">
        <f>'EVOX Top Level BOM'!J2008</f>
        <v>0</v>
      </c>
      <c r="J2604" s="294">
        <f>'EVOX Top Level BOM'!K2008</f>
        <v>0</v>
      </c>
    </row>
    <row r="2605" spans="2:10" x14ac:dyDescent="0.25">
      <c r="B2605" s="294">
        <f>'EVOX Top Level BOM'!B2009</f>
        <v>0</v>
      </c>
      <c r="C2605" s="296">
        <f>'EVOX Top Level BOM'!C2009</f>
        <v>0</v>
      </c>
      <c r="D2605" s="296">
        <f>'EVOX Top Level BOM'!D2009</f>
        <v>0</v>
      </c>
      <c r="E2605" s="296">
        <f>'EVOX Top Level BOM'!E2009</f>
        <v>0</v>
      </c>
      <c r="F2605" s="296">
        <f>'EVOX Top Level BOM'!F2009</f>
        <v>0</v>
      </c>
      <c r="G2605" s="296">
        <f>'EVOX Top Level BOM'!G2009</f>
        <v>0</v>
      </c>
      <c r="H2605" s="296">
        <f>'EVOX Top Level BOM'!H2009</f>
        <v>0</v>
      </c>
      <c r="I2605" s="294">
        <f>'EVOX Top Level BOM'!J2009</f>
        <v>0</v>
      </c>
      <c r="J2605" s="294">
        <f>'EVOX Top Level BOM'!K2009</f>
        <v>0</v>
      </c>
    </row>
    <row r="2606" spans="2:10" x14ac:dyDescent="0.25">
      <c r="B2606" s="294">
        <f>'EVOX Top Level BOM'!B2010</f>
        <v>0</v>
      </c>
      <c r="C2606" s="296">
        <f>'EVOX Top Level BOM'!C2010</f>
        <v>0</v>
      </c>
      <c r="D2606" s="296">
        <f>'EVOX Top Level BOM'!D2010</f>
        <v>0</v>
      </c>
      <c r="E2606" s="296">
        <f>'EVOX Top Level BOM'!E2010</f>
        <v>0</v>
      </c>
      <c r="F2606" s="296">
        <f>'EVOX Top Level BOM'!F2010</f>
        <v>0</v>
      </c>
      <c r="G2606" s="296">
        <f>'EVOX Top Level BOM'!G2010</f>
        <v>0</v>
      </c>
      <c r="H2606" s="296">
        <f>'EVOX Top Level BOM'!H2010</f>
        <v>0</v>
      </c>
      <c r="I2606" s="294">
        <f>'EVOX Top Level BOM'!J2010</f>
        <v>0</v>
      </c>
      <c r="J2606" s="294">
        <f>'EVOX Top Level BOM'!K2010</f>
        <v>0</v>
      </c>
    </row>
    <row r="2607" spans="2:10" x14ac:dyDescent="0.25">
      <c r="B2607" s="294">
        <f>'EVOX Top Level BOM'!B2011</f>
        <v>0</v>
      </c>
      <c r="C2607" s="296">
        <f>'EVOX Top Level BOM'!C2011</f>
        <v>0</v>
      </c>
      <c r="D2607" s="296">
        <f>'EVOX Top Level BOM'!D2011</f>
        <v>0</v>
      </c>
      <c r="E2607" s="296">
        <f>'EVOX Top Level BOM'!E2011</f>
        <v>0</v>
      </c>
      <c r="F2607" s="296">
        <f>'EVOX Top Level BOM'!F2011</f>
        <v>0</v>
      </c>
      <c r="G2607" s="296">
        <f>'EVOX Top Level BOM'!G2011</f>
        <v>0</v>
      </c>
      <c r="H2607" s="296">
        <f>'EVOX Top Level BOM'!H2011</f>
        <v>0</v>
      </c>
      <c r="I2607" s="294">
        <f>'EVOX Top Level BOM'!J2011</f>
        <v>0</v>
      </c>
      <c r="J2607" s="294">
        <f>'EVOX Top Level BOM'!K2011</f>
        <v>0</v>
      </c>
    </row>
    <row r="2608" spans="2:10" x14ac:dyDescent="0.25">
      <c r="B2608" s="294">
        <f>'EVOX Top Level BOM'!B2012</f>
        <v>0</v>
      </c>
      <c r="C2608" s="296">
        <f>'EVOX Top Level BOM'!C2012</f>
        <v>0</v>
      </c>
      <c r="D2608" s="296">
        <f>'EVOX Top Level BOM'!D2012</f>
        <v>0</v>
      </c>
      <c r="E2608" s="296">
        <f>'EVOX Top Level BOM'!E2012</f>
        <v>0</v>
      </c>
      <c r="F2608" s="296">
        <f>'EVOX Top Level BOM'!F2012</f>
        <v>0</v>
      </c>
      <c r="G2608" s="296">
        <f>'EVOX Top Level BOM'!G2012</f>
        <v>0</v>
      </c>
      <c r="H2608" s="296">
        <f>'EVOX Top Level BOM'!H2012</f>
        <v>0</v>
      </c>
      <c r="I2608" s="294">
        <f>'EVOX Top Level BOM'!J2012</f>
        <v>0</v>
      </c>
      <c r="J2608" s="294">
        <f>'EVOX Top Level BOM'!K2012</f>
        <v>0</v>
      </c>
    </row>
    <row r="2609" spans="2:10" x14ac:dyDescent="0.25">
      <c r="B2609" s="294">
        <f>'EVOX Top Level BOM'!B2013</f>
        <v>0</v>
      </c>
      <c r="C2609" s="296">
        <f>'EVOX Top Level BOM'!C2013</f>
        <v>0</v>
      </c>
      <c r="D2609" s="296">
        <f>'EVOX Top Level BOM'!D2013</f>
        <v>0</v>
      </c>
      <c r="E2609" s="296">
        <f>'EVOX Top Level BOM'!E2013</f>
        <v>0</v>
      </c>
      <c r="F2609" s="296">
        <f>'EVOX Top Level BOM'!F2013</f>
        <v>0</v>
      </c>
      <c r="G2609" s="296">
        <f>'EVOX Top Level BOM'!G2013</f>
        <v>0</v>
      </c>
      <c r="H2609" s="296">
        <f>'EVOX Top Level BOM'!H2013</f>
        <v>0</v>
      </c>
      <c r="I2609" s="294">
        <f>'EVOX Top Level BOM'!J2013</f>
        <v>0</v>
      </c>
      <c r="J2609" s="294">
        <f>'EVOX Top Level BOM'!K2013</f>
        <v>0</v>
      </c>
    </row>
    <row r="2610" spans="2:10" x14ac:dyDescent="0.25">
      <c r="B2610" s="294">
        <f>'EVOX Top Level BOM'!B2014</f>
        <v>0</v>
      </c>
      <c r="C2610" s="296">
        <f>'EVOX Top Level BOM'!C2014</f>
        <v>0</v>
      </c>
      <c r="D2610" s="296">
        <f>'EVOX Top Level BOM'!D2014</f>
        <v>0</v>
      </c>
      <c r="E2610" s="296">
        <f>'EVOX Top Level BOM'!E2014</f>
        <v>0</v>
      </c>
      <c r="F2610" s="296">
        <f>'EVOX Top Level BOM'!F2014</f>
        <v>0</v>
      </c>
      <c r="G2610" s="296">
        <f>'EVOX Top Level BOM'!G2014</f>
        <v>0</v>
      </c>
      <c r="H2610" s="296">
        <f>'EVOX Top Level BOM'!H2014</f>
        <v>0</v>
      </c>
      <c r="I2610" s="294">
        <f>'EVOX Top Level BOM'!J2014</f>
        <v>0</v>
      </c>
      <c r="J2610" s="294">
        <f>'EVOX Top Level BOM'!K2014</f>
        <v>0</v>
      </c>
    </row>
    <row r="2611" spans="2:10" x14ac:dyDescent="0.25">
      <c r="B2611" s="294">
        <f>'EVOX Top Level BOM'!B2015</f>
        <v>0</v>
      </c>
      <c r="C2611" s="296">
        <f>'EVOX Top Level BOM'!C2015</f>
        <v>0</v>
      </c>
      <c r="D2611" s="296">
        <f>'EVOX Top Level BOM'!D2015</f>
        <v>0</v>
      </c>
      <c r="E2611" s="296">
        <f>'EVOX Top Level BOM'!E2015</f>
        <v>0</v>
      </c>
      <c r="F2611" s="296">
        <f>'EVOX Top Level BOM'!F2015</f>
        <v>0</v>
      </c>
      <c r="G2611" s="296">
        <f>'EVOX Top Level BOM'!G2015</f>
        <v>0</v>
      </c>
      <c r="H2611" s="296">
        <f>'EVOX Top Level BOM'!H2015</f>
        <v>0</v>
      </c>
      <c r="I2611" s="294">
        <f>'EVOX Top Level BOM'!J2015</f>
        <v>0</v>
      </c>
      <c r="J2611" s="294">
        <f>'EVOX Top Level BOM'!K2015</f>
        <v>0</v>
      </c>
    </row>
    <row r="2612" spans="2:10" x14ac:dyDescent="0.25">
      <c r="B2612" s="294">
        <f>'EVOX Top Level BOM'!B2016</f>
        <v>0</v>
      </c>
      <c r="C2612" s="296">
        <f>'EVOX Top Level BOM'!C2016</f>
        <v>0</v>
      </c>
      <c r="D2612" s="296">
        <f>'EVOX Top Level BOM'!D2016</f>
        <v>0</v>
      </c>
      <c r="E2612" s="296">
        <f>'EVOX Top Level BOM'!E2016</f>
        <v>0</v>
      </c>
      <c r="F2612" s="296">
        <f>'EVOX Top Level BOM'!F2016</f>
        <v>0</v>
      </c>
      <c r="G2612" s="296">
        <f>'EVOX Top Level BOM'!G2016</f>
        <v>0</v>
      </c>
      <c r="H2612" s="296">
        <f>'EVOX Top Level BOM'!H2016</f>
        <v>0</v>
      </c>
      <c r="I2612" s="294">
        <f>'EVOX Top Level BOM'!J2016</f>
        <v>0</v>
      </c>
      <c r="J2612" s="294">
        <f>'EVOX Top Level BOM'!K2016</f>
        <v>0</v>
      </c>
    </row>
    <row r="2613" spans="2:10" x14ac:dyDescent="0.25">
      <c r="B2613" s="294">
        <f>'EVOX Top Level BOM'!B2017</f>
        <v>0</v>
      </c>
      <c r="C2613" s="296">
        <f>'EVOX Top Level BOM'!C2017</f>
        <v>0</v>
      </c>
      <c r="D2613" s="296">
        <f>'EVOX Top Level BOM'!D2017</f>
        <v>0</v>
      </c>
      <c r="E2613" s="296">
        <f>'EVOX Top Level BOM'!E2017</f>
        <v>0</v>
      </c>
      <c r="F2613" s="296">
        <f>'EVOX Top Level BOM'!F2017</f>
        <v>0</v>
      </c>
      <c r="G2613" s="296">
        <f>'EVOX Top Level BOM'!G2017</f>
        <v>0</v>
      </c>
      <c r="H2613" s="296">
        <f>'EVOX Top Level BOM'!H2017</f>
        <v>0</v>
      </c>
      <c r="I2613" s="294">
        <f>'EVOX Top Level BOM'!J2017</f>
        <v>0</v>
      </c>
      <c r="J2613" s="294">
        <f>'EVOX Top Level BOM'!K2017</f>
        <v>0</v>
      </c>
    </row>
    <row r="2614" spans="2:10" x14ac:dyDescent="0.25">
      <c r="B2614" s="294">
        <f>'EVOX Top Level BOM'!B2018</f>
        <v>0</v>
      </c>
      <c r="C2614" s="296">
        <f>'EVOX Top Level BOM'!C2018</f>
        <v>0</v>
      </c>
      <c r="D2614" s="296">
        <f>'EVOX Top Level BOM'!D2018</f>
        <v>0</v>
      </c>
      <c r="E2614" s="296">
        <f>'EVOX Top Level BOM'!E2018</f>
        <v>0</v>
      </c>
      <c r="F2614" s="296">
        <f>'EVOX Top Level BOM'!F2018</f>
        <v>0</v>
      </c>
      <c r="G2614" s="296">
        <f>'EVOX Top Level BOM'!G2018</f>
        <v>0</v>
      </c>
      <c r="H2614" s="296">
        <f>'EVOX Top Level BOM'!H2018</f>
        <v>0</v>
      </c>
      <c r="I2614" s="294">
        <f>'EVOX Top Level BOM'!J2018</f>
        <v>0</v>
      </c>
      <c r="J2614" s="294">
        <f>'EVOX Top Level BOM'!K2018</f>
        <v>0</v>
      </c>
    </row>
    <row r="2615" spans="2:10" x14ac:dyDescent="0.25">
      <c r="B2615" s="294">
        <f>'EVOX Top Level BOM'!B2019</f>
        <v>0</v>
      </c>
      <c r="C2615" s="296">
        <f>'EVOX Top Level BOM'!C2019</f>
        <v>0</v>
      </c>
      <c r="D2615" s="296">
        <f>'EVOX Top Level BOM'!D2019</f>
        <v>0</v>
      </c>
      <c r="E2615" s="296">
        <f>'EVOX Top Level BOM'!E2019</f>
        <v>0</v>
      </c>
      <c r="F2615" s="296">
        <f>'EVOX Top Level BOM'!F2019</f>
        <v>0</v>
      </c>
      <c r="G2615" s="296">
        <f>'EVOX Top Level BOM'!G2019</f>
        <v>0</v>
      </c>
      <c r="H2615" s="296">
        <f>'EVOX Top Level BOM'!H2019</f>
        <v>0</v>
      </c>
      <c r="I2615" s="294">
        <f>'EVOX Top Level BOM'!J2019</f>
        <v>0</v>
      </c>
      <c r="J2615" s="294">
        <f>'EVOX Top Level BOM'!K2019</f>
        <v>0</v>
      </c>
    </row>
    <row r="2616" spans="2:10" x14ac:dyDescent="0.25">
      <c r="B2616" s="294">
        <f>'EVOX Top Level BOM'!B2020</f>
        <v>0</v>
      </c>
      <c r="C2616" s="296">
        <f>'EVOX Top Level BOM'!C2020</f>
        <v>0</v>
      </c>
      <c r="D2616" s="296">
        <f>'EVOX Top Level BOM'!D2020</f>
        <v>0</v>
      </c>
      <c r="E2616" s="296">
        <f>'EVOX Top Level BOM'!E2020</f>
        <v>0</v>
      </c>
      <c r="F2616" s="296">
        <f>'EVOX Top Level BOM'!F2020</f>
        <v>0</v>
      </c>
      <c r="G2616" s="296">
        <f>'EVOX Top Level BOM'!G2020</f>
        <v>0</v>
      </c>
      <c r="H2616" s="296">
        <f>'EVOX Top Level BOM'!H2020</f>
        <v>0</v>
      </c>
      <c r="I2616" s="294">
        <f>'EVOX Top Level BOM'!J2020</f>
        <v>0</v>
      </c>
      <c r="J2616" s="294">
        <f>'EVOX Top Level BOM'!K2020</f>
        <v>0</v>
      </c>
    </row>
    <row r="2617" spans="2:10" x14ac:dyDescent="0.25">
      <c r="B2617" s="294">
        <f>'EVOX Top Level BOM'!B2021</f>
        <v>0</v>
      </c>
      <c r="C2617" s="296">
        <f>'EVOX Top Level BOM'!C2021</f>
        <v>0</v>
      </c>
      <c r="D2617" s="296">
        <f>'EVOX Top Level BOM'!D2021</f>
        <v>0</v>
      </c>
      <c r="E2617" s="296">
        <f>'EVOX Top Level BOM'!E2021</f>
        <v>0</v>
      </c>
      <c r="F2617" s="296">
        <f>'EVOX Top Level BOM'!F2021</f>
        <v>0</v>
      </c>
      <c r="G2617" s="296">
        <f>'EVOX Top Level BOM'!G2021</f>
        <v>0</v>
      </c>
      <c r="H2617" s="296">
        <f>'EVOX Top Level BOM'!H2021</f>
        <v>0</v>
      </c>
      <c r="I2617" s="294">
        <f>'EVOX Top Level BOM'!J2021</f>
        <v>0</v>
      </c>
      <c r="J2617" s="294">
        <f>'EVOX Top Level BOM'!K2021</f>
        <v>0</v>
      </c>
    </row>
    <row r="2618" spans="2:10" x14ac:dyDescent="0.25">
      <c r="B2618" s="294">
        <f>'EVOX Top Level BOM'!B2022</f>
        <v>0</v>
      </c>
      <c r="C2618" s="296">
        <f>'EVOX Top Level BOM'!C2022</f>
        <v>0</v>
      </c>
      <c r="D2618" s="296">
        <f>'EVOX Top Level BOM'!D2022</f>
        <v>0</v>
      </c>
      <c r="E2618" s="296">
        <f>'EVOX Top Level BOM'!E2022</f>
        <v>0</v>
      </c>
      <c r="F2618" s="296">
        <f>'EVOX Top Level BOM'!F2022</f>
        <v>0</v>
      </c>
      <c r="G2618" s="296">
        <f>'EVOX Top Level BOM'!G2022</f>
        <v>0</v>
      </c>
      <c r="H2618" s="296">
        <f>'EVOX Top Level BOM'!H2022</f>
        <v>0</v>
      </c>
      <c r="I2618" s="294">
        <f>'EVOX Top Level BOM'!J2022</f>
        <v>0</v>
      </c>
      <c r="J2618" s="294">
        <f>'EVOX Top Level BOM'!K2022</f>
        <v>0</v>
      </c>
    </row>
    <row r="2619" spans="2:10" x14ac:dyDescent="0.25">
      <c r="B2619" s="294">
        <f>'EVOX Top Level BOM'!B2023</f>
        <v>0</v>
      </c>
      <c r="C2619" s="296">
        <f>'EVOX Top Level BOM'!C2023</f>
        <v>0</v>
      </c>
      <c r="D2619" s="296">
        <f>'EVOX Top Level BOM'!D2023</f>
        <v>0</v>
      </c>
      <c r="E2619" s="296">
        <f>'EVOX Top Level BOM'!E2023</f>
        <v>0</v>
      </c>
      <c r="F2619" s="296">
        <f>'EVOX Top Level BOM'!F2023</f>
        <v>0</v>
      </c>
      <c r="G2619" s="296">
        <f>'EVOX Top Level BOM'!G2023</f>
        <v>0</v>
      </c>
      <c r="H2619" s="296">
        <f>'EVOX Top Level BOM'!H2023</f>
        <v>0</v>
      </c>
      <c r="I2619" s="294">
        <f>'EVOX Top Level BOM'!J2023</f>
        <v>0</v>
      </c>
      <c r="J2619" s="294">
        <f>'EVOX Top Level BOM'!K2023</f>
        <v>0</v>
      </c>
    </row>
    <row r="2620" spans="2:10" x14ac:dyDescent="0.25">
      <c r="B2620" s="294">
        <f>'EVOX Top Level BOM'!B2024</f>
        <v>0</v>
      </c>
      <c r="C2620" s="296">
        <f>'EVOX Top Level BOM'!C2024</f>
        <v>0</v>
      </c>
      <c r="D2620" s="296">
        <f>'EVOX Top Level BOM'!D2024</f>
        <v>0</v>
      </c>
      <c r="E2620" s="296">
        <f>'EVOX Top Level BOM'!E2024</f>
        <v>0</v>
      </c>
      <c r="F2620" s="296">
        <f>'EVOX Top Level BOM'!F2024</f>
        <v>0</v>
      </c>
      <c r="G2620" s="296">
        <f>'EVOX Top Level BOM'!G2024</f>
        <v>0</v>
      </c>
      <c r="H2620" s="296">
        <f>'EVOX Top Level BOM'!H2024</f>
        <v>0</v>
      </c>
      <c r="I2620" s="294">
        <f>'EVOX Top Level BOM'!J2024</f>
        <v>0</v>
      </c>
      <c r="J2620" s="294">
        <f>'EVOX Top Level BOM'!K2024</f>
        <v>0</v>
      </c>
    </row>
    <row r="2621" spans="2:10" x14ac:dyDescent="0.25">
      <c r="B2621" s="294">
        <f>'EVOX Top Level BOM'!B2025</f>
        <v>0</v>
      </c>
      <c r="C2621" s="296">
        <f>'EVOX Top Level BOM'!C2025</f>
        <v>0</v>
      </c>
      <c r="D2621" s="296">
        <f>'EVOX Top Level BOM'!D2025</f>
        <v>0</v>
      </c>
      <c r="E2621" s="296">
        <f>'EVOX Top Level BOM'!E2025</f>
        <v>0</v>
      </c>
      <c r="F2621" s="296">
        <f>'EVOX Top Level BOM'!F2025</f>
        <v>0</v>
      </c>
      <c r="G2621" s="296">
        <f>'EVOX Top Level BOM'!G2025</f>
        <v>0</v>
      </c>
      <c r="H2621" s="296">
        <f>'EVOX Top Level BOM'!H2025</f>
        <v>0</v>
      </c>
      <c r="I2621" s="294">
        <f>'EVOX Top Level BOM'!J2025</f>
        <v>0</v>
      </c>
      <c r="J2621" s="294">
        <f>'EVOX Top Level BOM'!K2025</f>
        <v>0</v>
      </c>
    </row>
    <row r="2622" spans="2:10" x14ac:dyDescent="0.25">
      <c r="B2622" s="294">
        <f>'EVOX Top Level BOM'!B2026</f>
        <v>0</v>
      </c>
      <c r="C2622" s="296">
        <f>'EVOX Top Level BOM'!C2026</f>
        <v>0</v>
      </c>
      <c r="D2622" s="296">
        <f>'EVOX Top Level BOM'!D2026</f>
        <v>0</v>
      </c>
      <c r="E2622" s="296">
        <f>'EVOX Top Level BOM'!E2026</f>
        <v>0</v>
      </c>
      <c r="F2622" s="296">
        <f>'EVOX Top Level BOM'!F2026</f>
        <v>0</v>
      </c>
      <c r="G2622" s="296">
        <f>'EVOX Top Level BOM'!G2026</f>
        <v>0</v>
      </c>
      <c r="H2622" s="296">
        <f>'EVOX Top Level BOM'!H2026</f>
        <v>0</v>
      </c>
      <c r="I2622" s="294">
        <f>'EVOX Top Level BOM'!J2026</f>
        <v>0</v>
      </c>
      <c r="J2622" s="294">
        <f>'EVOX Top Level BOM'!K2026</f>
        <v>0</v>
      </c>
    </row>
    <row r="2623" spans="2:10" x14ac:dyDescent="0.25">
      <c r="B2623" s="294">
        <f>'EVOX Top Level BOM'!B2027</f>
        <v>0</v>
      </c>
      <c r="C2623" s="296">
        <f>'EVOX Top Level BOM'!C2027</f>
        <v>0</v>
      </c>
      <c r="D2623" s="296">
        <f>'EVOX Top Level BOM'!D2027</f>
        <v>0</v>
      </c>
      <c r="E2623" s="296">
        <f>'EVOX Top Level BOM'!E2027</f>
        <v>0</v>
      </c>
      <c r="F2623" s="296">
        <f>'EVOX Top Level BOM'!F2027</f>
        <v>0</v>
      </c>
      <c r="G2623" s="296">
        <f>'EVOX Top Level BOM'!G2027</f>
        <v>0</v>
      </c>
      <c r="H2623" s="296">
        <f>'EVOX Top Level BOM'!H2027</f>
        <v>0</v>
      </c>
      <c r="I2623" s="294">
        <f>'EVOX Top Level BOM'!J2027</f>
        <v>0</v>
      </c>
      <c r="J2623" s="294">
        <f>'EVOX Top Level BOM'!K2027</f>
        <v>0</v>
      </c>
    </row>
    <row r="2624" spans="2:10" x14ac:dyDescent="0.25">
      <c r="B2624" s="294">
        <f>'EVOX Top Level BOM'!B2028</f>
        <v>0</v>
      </c>
      <c r="C2624" s="296">
        <f>'EVOX Top Level BOM'!C2028</f>
        <v>0</v>
      </c>
      <c r="D2624" s="296">
        <f>'EVOX Top Level BOM'!D2028</f>
        <v>0</v>
      </c>
      <c r="E2624" s="296">
        <f>'EVOX Top Level BOM'!E2028</f>
        <v>0</v>
      </c>
      <c r="F2624" s="296">
        <f>'EVOX Top Level BOM'!F2028</f>
        <v>0</v>
      </c>
      <c r="G2624" s="296">
        <f>'EVOX Top Level BOM'!G2028</f>
        <v>0</v>
      </c>
      <c r="H2624" s="296">
        <f>'EVOX Top Level BOM'!H2028</f>
        <v>0</v>
      </c>
      <c r="I2624" s="294">
        <f>'EVOX Top Level BOM'!J2028</f>
        <v>0</v>
      </c>
      <c r="J2624" s="294">
        <f>'EVOX Top Level BOM'!K2028</f>
        <v>0</v>
      </c>
    </row>
    <row r="2625" spans="2:10" x14ac:dyDescent="0.25">
      <c r="B2625" s="294">
        <f>'EVOX Top Level BOM'!B2029</f>
        <v>0</v>
      </c>
      <c r="C2625" s="296">
        <f>'EVOX Top Level BOM'!C2029</f>
        <v>0</v>
      </c>
      <c r="D2625" s="296">
        <f>'EVOX Top Level BOM'!D2029</f>
        <v>0</v>
      </c>
      <c r="E2625" s="296">
        <f>'EVOX Top Level BOM'!E2029</f>
        <v>0</v>
      </c>
      <c r="F2625" s="296">
        <f>'EVOX Top Level BOM'!F2029</f>
        <v>0</v>
      </c>
      <c r="G2625" s="296">
        <f>'EVOX Top Level BOM'!G2029</f>
        <v>0</v>
      </c>
      <c r="H2625" s="296">
        <f>'EVOX Top Level BOM'!H2029</f>
        <v>0</v>
      </c>
      <c r="I2625" s="294">
        <f>'EVOX Top Level BOM'!J2029</f>
        <v>0</v>
      </c>
      <c r="J2625" s="294">
        <f>'EVOX Top Level BOM'!K2029</f>
        <v>0</v>
      </c>
    </row>
    <row r="2626" spans="2:10" x14ac:dyDescent="0.25">
      <c r="B2626" s="294">
        <f>'EVOX Top Level BOM'!B2030</f>
        <v>0</v>
      </c>
      <c r="C2626" s="296">
        <f>'EVOX Top Level BOM'!C2030</f>
        <v>0</v>
      </c>
      <c r="D2626" s="296">
        <f>'EVOX Top Level BOM'!D2030</f>
        <v>0</v>
      </c>
      <c r="E2626" s="296">
        <f>'EVOX Top Level BOM'!E2030</f>
        <v>0</v>
      </c>
      <c r="F2626" s="296">
        <f>'EVOX Top Level BOM'!F2030</f>
        <v>0</v>
      </c>
      <c r="G2626" s="296">
        <f>'EVOX Top Level BOM'!G2030</f>
        <v>0</v>
      </c>
      <c r="H2626" s="296">
        <f>'EVOX Top Level BOM'!H2030</f>
        <v>0</v>
      </c>
      <c r="I2626" s="294">
        <f>'EVOX Top Level BOM'!J2030</f>
        <v>0</v>
      </c>
      <c r="J2626" s="294">
        <f>'EVOX Top Level BOM'!K2030</f>
        <v>0</v>
      </c>
    </row>
    <row r="2627" spans="2:10" x14ac:dyDescent="0.25">
      <c r="B2627" s="294">
        <f>'EVOX Top Level BOM'!B2031</f>
        <v>0</v>
      </c>
      <c r="C2627" s="296">
        <f>'EVOX Top Level BOM'!C2031</f>
        <v>0</v>
      </c>
      <c r="D2627" s="296">
        <f>'EVOX Top Level BOM'!D2031</f>
        <v>0</v>
      </c>
      <c r="E2627" s="296">
        <f>'EVOX Top Level BOM'!E2031</f>
        <v>0</v>
      </c>
      <c r="F2627" s="296">
        <f>'EVOX Top Level BOM'!F2031</f>
        <v>0</v>
      </c>
      <c r="G2627" s="296">
        <f>'EVOX Top Level BOM'!G2031</f>
        <v>0</v>
      </c>
      <c r="H2627" s="296">
        <f>'EVOX Top Level BOM'!H2031</f>
        <v>0</v>
      </c>
      <c r="I2627" s="294">
        <f>'EVOX Top Level BOM'!J2031</f>
        <v>0</v>
      </c>
      <c r="J2627" s="294">
        <f>'EVOX Top Level BOM'!K2031</f>
        <v>0</v>
      </c>
    </row>
    <row r="2628" spans="2:10" x14ac:dyDescent="0.25">
      <c r="B2628" s="294">
        <f>'EVOX Top Level BOM'!B2032</f>
        <v>0</v>
      </c>
      <c r="C2628" s="296">
        <f>'EVOX Top Level BOM'!C2032</f>
        <v>0</v>
      </c>
      <c r="D2628" s="296">
        <f>'EVOX Top Level BOM'!D2032</f>
        <v>0</v>
      </c>
      <c r="E2628" s="296">
        <f>'EVOX Top Level BOM'!E2032</f>
        <v>0</v>
      </c>
      <c r="F2628" s="296">
        <f>'EVOX Top Level BOM'!F2032</f>
        <v>0</v>
      </c>
      <c r="G2628" s="296">
        <f>'EVOX Top Level BOM'!G2032</f>
        <v>0</v>
      </c>
      <c r="H2628" s="296">
        <f>'EVOX Top Level BOM'!H2032</f>
        <v>0</v>
      </c>
      <c r="I2628" s="294">
        <f>'EVOX Top Level BOM'!J2032</f>
        <v>0</v>
      </c>
      <c r="J2628" s="294">
        <f>'EVOX Top Level BOM'!K2032</f>
        <v>0</v>
      </c>
    </row>
    <row r="2629" spans="2:10" x14ac:dyDescent="0.25">
      <c r="B2629" s="294">
        <f>'EVOX Top Level BOM'!B2033</f>
        <v>0</v>
      </c>
      <c r="C2629" s="296">
        <f>'EVOX Top Level BOM'!C2033</f>
        <v>0</v>
      </c>
      <c r="D2629" s="296">
        <f>'EVOX Top Level BOM'!D2033</f>
        <v>0</v>
      </c>
      <c r="E2629" s="296">
        <f>'EVOX Top Level BOM'!E2033</f>
        <v>0</v>
      </c>
      <c r="F2629" s="296">
        <f>'EVOX Top Level BOM'!F2033</f>
        <v>0</v>
      </c>
      <c r="G2629" s="296">
        <f>'EVOX Top Level BOM'!G2033</f>
        <v>0</v>
      </c>
      <c r="H2629" s="296">
        <f>'EVOX Top Level BOM'!H2033</f>
        <v>0</v>
      </c>
      <c r="I2629" s="294">
        <f>'EVOX Top Level BOM'!J2033</f>
        <v>0</v>
      </c>
      <c r="J2629" s="294">
        <f>'EVOX Top Level BOM'!K2033</f>
        <v>0</v>
      </c>
    </row>
    <row r="2630" spans="2:10" x14ac:dyDescent="0.25">
      <c r="B2630" s="294">
        <f>'EVOX Top Level BOM'!B2034</f>
        <v>0</v>
      </c>
      <c r="C2630" s="296">
        <f>'EVOX Top Level BOM'!C2034</f>
        <v>0</v>
      </c>
      <c r="D2630" s="296">
        <f>'EVOX Top Level BOM'!D2034</f>
        <v>0</v>
      </c>
      <c r="E2630" s="296">
        <f>'EVOX Top Level BOM'!E2034</f>
        <v>0</v>
      </c>
      <c r="F2630" s="296">
        <f>'EVOX Top Level BOM'!F2034</f>
        <v>0</v>
      </c>
      <c r="G2630" s="296">
        <f>'EVOX Top Level BOM'!G2034</f>
        <v>0</v>
      </c>
      <c r="H2630" s="296">
        <f>'EVOX Top Level BOM'!H2034</f>
        <v>0</v>
      </c>
      <c r="I2630" s="294">
        <f>'EVOX Top Level BOM'!J2034</f>
        <v>0</v>
      </c>
      <c r="J2630" s="294">
        <f>'EVOX Top Level BOM'!K2034</f>
        <v>0</v>
      </c>
    </row>
    <row r="2631" spans="2:10" x14ac:dyDescent="0.25">
      <c r="B2631" s="294">
        <f>'EVOX Top Level BOM'!B2035</f>
        <v>0</v>
      </c>
      <c r="C2631" s="296">
        <f>'EVOX Top Level BOM'!C2035</f>
        <v>0</v>
      </c>
      <c r="D2631" s="296">
        <f>'EVOX Top Level BOM'!D2035</f>
        <v>0</v>
      </c>
      <c r="E2631" s="296">
        <f>'EVOX Top Level BOM'!E2035</f>
        <v>0</v>
      </c>
      <c r="F2631" s="296">
        <f>'EVOX Top Level BOM'!F2035</f>
        <v>0</v>
      </c>
      <c r="G2631" s="296">
        <f>'EVOX Top Level BOM'!G2035</f>
        <v>0</v>
      </c>
      <c r="H2631" s="296">
        <f>'EVOX Top Level BOM'!H2035</f>
        <v>0</v>
      </c>
      <c r="I2631" s="294">
        <f>'EVOX Top Level BOM'!J2035</f>
        <v>0</v>
      </c>
      <c r="J2631" s="294">
        <f>'EVOX Top Level BOM'!K2035</f>
        <v>0</v>
      </c>
    </row>
    <row r="2632" spans="2:10" x14ac:dyDescent="0.25">
      <c r="B2632" s="294">
        <f>'EVOX Top Level BOM'!B2036</f>
        <v>0</v>
      </c>
      <c r="C2632" s="296">
        <f>'EVOX Top Level BOM'!C2036</f>
        <v>0</v>
      </c>
      <c r="D2632" s="296">
        <f>'EVOX Top Level BOM'!D2036</f>
        <v>0</v>
      </c>
      <c r="E2632" s="296">
        <f>'EVOX Top Level BOM'!E2036</f>
        <v>0</v>
      </c>
      <c r="F2632" s="296">
        <f>'EVOX Top Level BOM'!F2036</f>
        <v>0</v>
      </c>
      <c r="G2632" s="296">
        <f>'EVOX Top Level BOM'!G2036</f>
        <v>0</v>
      </c>
      <c r="H2632" s="296">
        <f>'EVOX Top Level BOM'!H2036</f>
        <v>0</v>
      </c>
      <c r="I2632" s="294">
        <f>'EVOX Top Level BOM'!J2036</f>
        <v>0</v>
      </c>
      <c r="J2632" s="294">
        <f>'EVOX Top Level BOM'!K2036</f>
        <v>0</v>
      </c>
    </row>
    <row r="2633" spans="2:10" x14ac:dyDescent="0.25">
      <c r="B2633" s="294">
        <f>'EVOX Top Level BOM'!B2037</f>
        <v>0</v>
      </c>
      <c r="C2633" s="296">
        <f>'EVOX Top Level BOM'!C2037</f>
        <v>0</v>
      </c>
      <c r="D2633" s="296">
        <f>'EVOX Top Level BOM'!D2037</f>
        <v>0</v>
      </c>
      <c r="E2633" s="296">
        <f>'EVOX Top Level BOM'!E2037</f>
        <v>0</v>
      </c>
      <c r="F2633" s="296">
        <f>'EVOX Top Level BOM'!F2037</f>
        <v>0</v>
      </c>
      <c r="G2633" s="296">
        <f>'EVOX Top Level BOM'!G2037</f>
        <v>0</v>
      </c>
      <c r="H2633" s="296">
        <f>'EVOX Top Level BOM'!H2037</f>
        <v>0</v>
      </c>
      <c r="I2633" s="294">
        <f>'EVOX Top Level BOM'!J2037</f>
        <v>0</v>
      </c>
      <c r="J2633" s="294">
        <f>'EVOX Top Level BOM'!K2037</f>
        <v>0</v>
      </c>
    </row>
    <row r="2634" spans="2:10" x14ac:dyDescent="0.25">
      <c r="B2634" s="294">
        <f>'EVOX Top Level BOM'!B2038</f>
        <v>0</v>
      </c>
      <c r="C2634" s="296">
        <f>'EVOX Top Level BOM'!C2038</f>
        <v>0</v>
      </c>
      <c r="D2634" s="296">
        <f>'EVOX Top Level BOM'!D2038</f>
        <v>0</v>
      </c>
      <c r="E2634" s="296">
        <f>'EVOX Top Level BOM'!E2038</f>
        <v>0</v>
      </c>
      <c r="F2634" s="296">
        <f>'EVOX Top Level BOM'!F2038</f>
        <v>0</v>
      </c>
      <c r="G2634" s="296">
        <f>'EVOX Top Level BOM'!G2038</f>
        <v>0</v>
      </c>
      <c r="H2634" s="296">
        <f>'EVOX Top Level BOM'!H2038</f>
        <v>0</v>
      </c>
      <c r="I2634" s="294">
        <f>'EVOX Top Level BOM'!J2038</f>
        <v>0</v>
      </c>
      <c r="J2634" s="294">
        <f>'EVOX Top Level BOM'!K2038</f>
        <v>0</v>
      </c>
    </row>
    <row r="2635" spans="2:10" x14ac:dyDescent="0.25">
      <c r="B2635" s="294">
        <f>'EVOX Top Level BOM'!B2039</f>
        <v>0</v>
      </c>
      <c r="C2635" s="296">
        <f>'EVOX Top Level BOM'!C2039</f>
        <v>0</v>
      </c>
      <c r="D2635" s="296">
        <f>'EVOX Top Level BOM'!D2039</f>
        <v>0</v>
      </c>
      <c r="E2635" s="296">
        <f>'EVOX Top Level BOM'!E2039</f>
        <v>0</v>
      </c>
      <c r="F2635" s="296">
        <f>'EVOX Top Level BOM'!F2039</f>
        <v>0</v>
      </c>
      <c r="G2635" s="296">
        <f>'EVOX Top Level BOM'!G2039</f>
        <v>0</v>
      </c>
      <c r="H2635" s="296">
        <f>'EVOX Top Level BOM'!H2039</f>
        <v>0</v>
      </c>
      <c r="I2635" s="294">
        <f>'EVOX Top Level BOM'!J2039</f>
        <v>0</v>
      </c>
      <c r="J2635" s="294">
        <f>'EVOX Top Level BOM'!K2039</f>
        <v>0</v>
      </c>
    </row>
    <row r="2636" spans="2:10" x14ac:dyDescent="0.25">
      <c r="B2636" s="294">
        <f>'EVOX Top Level BOM'!B2040</f>
        <v>0</v>
      </c>
      <c r="C2636" s="296">
        <f>'EVOX Top Level BOM'!C2040</f>
        <v>0</v>
      </c>
      <c r="D2636" s="296">
        <f>'EVOX Top Level BOM'!D2040</f>
        <v>0</v>
      </c>
      <c r="E2636" s="296">
        <f>'EVOX Top Level BOM'!E2040</f>
        <v>0</v>
      </c>
      <c r="F2636" s="296">
        <f>'EVOX Top Level BOM'!F2040</f>
        <v>0</v>
      </c>
      <c r="G2636" s="296">
        <f>'EVOX Top Level BOM'!G2040</f>
        <v>0</v>
      </c>
      <c r="H2636" s="296">
        <f>'EVOX Top Level BOM'!H2040</f>
        <v>0</v>
      </c>
      <c r="I2636" s="294">
        <f>'EVOX Top Level BOM'!J2040</f>
        <v>0</v>
      </c>
      <c r="J2636" s="294">
        <f>'EVOX Top Level BOM'!K2040</f>
        <v>0</v>
      </c>
    </row>
    <row r="2637" spans="2:10" x14ac:dyDescent="0.25">
      <c r="B2637" s="294">
        <f>'EVOX Top Level BOM'!B2041</f>
        <v>0</v>
      </c>
      <c r="C2637" s="296">
        <f>'EVOX Top Level BOM'!C2041</f>
        <v>0</v>
      </c>
      <c r="D2637" s="296">
        <f>'EVOX Top Level BOM'!D2041</f>
        <v>0</v>
      </c>
      <c r="E2637" s="296">
        <f>'EVOX Top Level BOM'!E2041</f>
        <v>0</v>
      </c>
      <c r="F2637" s="296">
        <f>'EVOX Top Level BOM'!F2041</f>
        <v>0</v>
      </c>
      <c r="G2637" s="296">
        <f>'EVOX Top Level BOM'!G2041</f>
        <v>0</v>
      </c>
      <c r="H2637" s="296">
        <f>'EVOX Top Level BOM'!H2041</f>
        <v>0</v>
      </c>
      <c r="I2637" s="294">
        <f>'EVOX Top Level BOM'!J2041</f>
        <v>0</v>
      </c>
      <c r="J2637" s="294">
        <f>'EVOX Top Level BOM'!K2041</f>
        <v>0</v>
      </c>
    </row>
    <row r="2638" spans="2:10" x14ac:dyDescent="0.25">
      <c r="B2638" s="294">
        <f>'EVOX Top Level BOM'!B2042</f>
        <v>0</v>
      </c>
      <c r="C2638" s="296">
        <f>'EVOX Top Level BOM'!C2042</f>
        <v>0</v>
      </c>
      <c r="D2638" s="296">
        <f>'EVOX Top Level BOM'!D2042</f>
        <v>0</v>
      </c>
      <c r="E2638" s="296">
        <f>'EVOX Top Level BOM'!E2042</f>
        <v>0</v>
      </c>
      <c r="F2638" s="296">
        <f>'EVOX Top Level BOM'!F2042</f>
        <v>0</v>
      </c>
      <c r="G2638" s="296">
        <f>'EVOX Top Level BOM'!G2042</f>
        <v>0</v>
      </c>
      <c r="H2638" s="296">
        <f>'EVOX Top Level BOM'!H2042</f>
        <v>0</v>
      </c>
      <c r="I2638" s="294">
        <f>'EVOX Top Level BOM'!J2042</f>
        <v>0</v>
      </c>
      <c r="J2638" s="294">
        <f>'EVOX Top Level BOM'!K2042</f>
        <v>0</v>
      </c>
    </row>
    <row r="2639" spans="2:10" x14ac:dyDescent="0.25">
      <c r="B2639" s="294">
        <f>'EVOX Top Level BOM'!B2043</f>
        <v>0</v>
      </c>
      <c r="C2639" s="296">
        <f>'EVOX Top Level BOM'!C2043</f>
        <v>0</v>
      </c>
      <c r="D2639" s="296">
        <f>'EVOX Top Level BOM'!D2043</f>
        <v>0</v>
      </c>
      <c r="E2639" s="296">
        <f>'EVOX Top Level BOM'!E2043</f>
        <v>0</v>
      </c>
      <c r="F2639" s="296">
        <f>'EVOX Top Level BOM'!F2043</f>
        <v>0</v>
      </c>
      <c r="G2639" s="296">
        <f>'EVOX Top Level BOM'!G2043</f>
        <v>0</v>
      </c>
      <c r="H2639" s="296">
        <f>'EVOX Top Level BOM'!H2043</f>
        <v>0</v>
      </c>
      <c r="I2639" s="294">
        <f>'EVOX Top Level BOM'!J2043</f>
        <v>0</v>
      </c>
      <c r="J2639" s="294">
        <f>'EVOX Top Level BOM'!K2043</f>
        <v>0</v>
      </c>
    </row>
    <row r="2640" spans="2:10" x14ac:dyDescent="0.25">
      <c r="B2640" s="294">
        <f>'EVOX Top Level BOM'!B2044</f>
        <v>0</v>
      </c>
      <c r="C2640" s="296">
        <f>'EVOX Top Level BOM'!C2044</f>
        <v>0</v>
      </c>
      <c r="D2640" s="296">
        <f>'EVOX Top Level BOM'!D2044</f>
        <v>0</v>
      </c>
      <c r="E2640" s="296">
        <f>'EVOX Top Level BOM'!E2044</f>
        <v>0</v>
      </c>
      <c r="F2640" s="296">
        <f>'EVOX Top Level BOM'!F2044</f>
        <v>0</v>
      </c>
      <c r="G2640" s="296">
        <f>'EVOX Top Level BOM'!G2044</f>
        <v>0</v>
      </c>
      <c r="H2640" s="296">
        <f>'EVOX Top Level BOM'!H2044</f>
        <v>0</v>
      </c>
      <c r="I2640" s="294">
        <f>'EVOX Top Level BOM'!J2044</f>
        <v>0</v>
      </c>
      <c r="J2640" s="294">
        <f>'EVOX Top Level BOM'!K2044</f>
        <v>0</v>
      </c>
    </row>
    <row r="2641" spans="2:10" x14ac:dyDescent="0.25">
      <c r="B2641" s="294">
        <f>'EVOX Top Level BOM'!B2045</f>
        <v>0</v>
      </c>
      <c r="C2641" s="296">
        <f>'EVOX Top Level BOM'!C2045</f>
        <v>0</v>
      </c>
      <c r="D2641" s="296">
        <f>'EVOX Top Level BOM'!D2045</f>
        <v>0</v>
      </c>
      <c r="E2641" s="296">
        <f>'EVOX Top Level BOM'!E2045</f>
        <v>0</v>
      </c>
      <c r="F2641" s="296">
        <f>'EVOX Top Level BOM'!F2045</f>
        <v>0</v>
      </c>
      <c r="G2641" s="296">
        <f>'EVOX Top Level BOM'!G2045</f>
        <v>0</v>
      </c>
      <c r="H2641" s="296">
        <f>'EVOX Top Level BOM'!H2045</f>
        <v>0</v>
      </c>
      <c r="I2641" s="294">
        <f>'EVOX Top Level BOM'!J2045</f>
        <v>0</v>
      </c>
      <c r="J2641" s="294">
        <f>'EVOX Top Level BOM'!K2045</f>
        <v>0</v>
      </c>
    </row>
    <row r="2642" spans="2:10" x14ac:dyDescent="0.25">
      <c r="B2642" s="294">
        <f>'EVOX Top Level BOM'!B2046</f>
        <v>0</v>
      </c>
      <c r="C2642" s="296">
        <f>'EVOX Top Level BOM'!C2046</f>
        <v>0</v>
      </c>
      <c r="D2642" s="296">
        <f>'EVOX Top Level BOM'!D2046</f>
        <v>0</v>
      </c>
      <c r="E2642" s="296">
        <f>'EVOX Top Level BOM'!E2046</f>
        <v>0</v>
      </c>
      <c r="F2642" s="296">
        <f>'EVOX Top Level BOM'!F2046</f>
        <v>0</v>
      </c>
      <c r="G2642" s="296">
        <f>'EVOX Top Level BOM'!G2046</f>
        <v>0</v>
      </c>
      <c r="H2642" s="296">
        <f>'EVOX Top Level BOM'!H2046</f>
        <v>0</v>
      </c>
      <c r="I2642" s="294">
        <f>'EVOX Top Level BOM'!J2046</f>
        <v>0</v>
      </c>
      <c r="J2642" s="294">
        <f>'EVOX Top Level BOM'!K2046</f>
        <v>0</v>
      </c>
    </row>
    <row r="2643" spans="2:10" x14ac:dyDescent="0.25">
      <c r="B2643" s="294">
        <f>'EVOX Top Level BOM'!B2047</f>
        <v>0</v>
      </c>
      <c r="C2643" s="296">
        <f>'EVOX Top Level BOM'!C2047</f>
        <v>0</v>
      </c>
      <c r="D2643" s="296">
        <f>'EVOX Top Level BOM'!D2047</f>
        <v>0</v>
      </c>
      <c r="E2643" s="296">
        <f>'EVOX Top Level BOM'!E2047</f>
        <v>0</v>
      </c>
      <c r="F2643" s="296">
        <f>'EVOX Top Level BOM'!F2047</f>
        <v>0</v>
      </c>
      <c r="G2643" s="296">
        <f>'EVOX Top Level BOM'!G2047</f>
        <v>0</v>
      </c>
      <c r="H2643" s="296">
        <f>'EVOX Top Level BOM'!H2047</f>
        <v>0</v>
      </c>
      <c r="I2643" s="294">
        <f>'EVOX Top Level BOM'!J2047</f>
        <v>0</v>
      </c>
      <c r="J2643" s="294">
        <f>'EVOX Top Level BOM'!K2047</f>
        <v>0</v>
      </c>
    </row>
    <row r="2644" spans="2:10" x14ac:dyDescent="0.25">
      <c r="B2644" s="294">
        <f>'EVOX Top Level BOM'!B2048</f>
        <v>0</v>
      </c>
      <c r="C2644" s="296">
        <f>'EVOX Top Level BOM'!C2048</f>
        <v>0</v>
      </c>
      <c r="D2644" s="296">
        <f>'EVOX Top Level BOM'!D2048</f>
        <v>0</v>
      </c>
      <c r="E2644" s="296">
        <f>'EVOX Top Level BOM'!E2048</f>
        <v>0</v>
      </c>
      <c r="F2644" s="296">
        <f>'EVOX Top Level BOM'!F2048</f>
        <v>0</v>
      </c>
      <c r="G2644" s="296">
        <f>'EVOX Top Level BOM'!G2048</f>
        <v>0</v>
      </c>
      <c r="H2644" s="296">
        <f>'EVOX Top Level BOM'!H2048</f>
        <v>0</v>
      </c>
      <c r="I2644" s="294">
        <f>'EVOX Top Level BOM'!J2048</f>
        <v>0</v>
      </c>
      <c r="J2644" s="294">
        <f>'EVOX Top Level BOM'!K2048</f>
        <v>0</v>
      </c>
    </row>
    <row r="2645" spans="2:10" x14ac:dyDescent="0.25">
      <c r="B2645" s="294">
        <f>'EVOX Top Level BOM'!B2049</f>
        <v>0</v>
      </c>
      <c r="C2645" s="296">
        <f>'EVOX Top Level BOM'!C2049</f>
        <v>0</v>
      </c>
      <c r="D2645" s="296">
        <f>'EVOX Top Level BOM'!D2049</f>
        <v>0</v>
      </c>
      <c r="E2645" s="296">
        <f>'EVOX Top Level BOM'!E2049</f>
        <v>0</v>
      </c>
      <c r="F2645" s="296">
        <f>'EVOX Top Level BOM'!F2049</f>
        <v>0</v>
      </c>
      <c r="G2645" s="296">
        <f>'EVOX Top Level BOM'!G2049</f>
        <v>0</v>
      </c>
      <c r="H2645" s="296">
        <f>'EVOX Top Level BOM'!H2049</f>
        <v>0</v>
      </c>
      <c r="I2645" s="294">
        <f>'EVOX Top Level BOM'!J2049</f>
        <v>0</v>
      </c>
      <c r="J2645" s="294">
        <f>'EVOX Top Level BOM'!K2049</f>
        <v>0</v>
      </c>
    </row>
    <row r="2646" spans="2:10" x14ac:dyDescent="0.25">
      <c r="B2646" s="294">
        <f>'EVOX Top Level BOM'!B2050</f>
        <v>0</v>
      </c>
      <c r="C2646" s="296">
        <f>'EVOX Top Level BOM'!C2050</f>
        <v>0</v>
      </c>
      <c r="D2646" s="296">
        <f>'EVOX Top Level BOM'!D2050</f>
        <v>0</v>
      </c>
      <c r="E2646" s="296">
        <f>'EVOX Top Level BOM'!E2050</f>
        <v>0</v>
      </c>
      <c r="F2646" s="296">
        <f>'EVOX Top Level BOM'!F2050</f>
        <v>0</v>
      </c>
      <c r="G2646" s="296">
        <f>'EVOX Top Level BOM'!G2050</f>
        <v>0</v>
      </c>
      <c r="H2646" s="296">
        <f>'EVOX Top Level BOM'!H2050</f>
        <v>0</v>
      </c>
      <c r="I2646" s="294">
        <f>'EVOX Top Level BOM'!J2050</f>
        <v>0</v>
      </c>
      <c r="J2646" s="294">
        <f>'EVOX Top Level BOM'!K2050</f>
        <v>0</v>
      </c>
    </row>
    <row r="2647" spans="2:10" x14ac:dyDescent="0.25">
      <c r="B2647" s="294">
        <f>'EVOX Top Level BOM'!B2051</f>
        <v>0</v>
      </c>
      <c r="C2647" s="296">
        <f>'EVOX Top Level BOM'!C2051</f>
        <v>0</v>
      </c>
      <c r="D2647" s="296">
        <f>'EVOX Top Level BOM'!D2051</f>
        <v>0</v>
      </c>
      <c r="E2647" s="296">
        <f>'EVOX Top Level BOM'!E2051</f>
        <v>0</v>
      </c>
      <c r="F2647" s="296">
        <f>'EVOX Top Level BOM'!F2051</f>
        <v>0</v>
      </c>
      <c r="G2647" s="296">
        <f>'EVOX Top Level BOM'!G2051</f>
        <v>0</v>
      </c>
      <c r="H2647" s="296">
        <f>'EVOX Top Level BOM'!H2051</f>
        <v>0</v>
      </c>
      <c r="I2647" s="294">
        <f>'EVOX Top Level BOM'!J2051</f>
        <v>0</v>
      </c>
      <c r="J2647" s="294">
        <f>'EVOX Top Level BOM'!K2051</f>
        <v>0</v>
      </c>
    </row>
    <row r="2648" spans="2:10" x14ac:dyDescent="0.25">
      <c r="B2648" s="294">
        <f>'EVOX Top Level BOM'!B2052</f>
        <v>0</v>
      </c>
      <c r="C2648" s="296">
        <f>'EVOX Top Level BOM'!C2052</f>
        <v>0</v>
      </c>
      <c r="D2648" s="296">
        <f>'EVOX Top Level BOM'!D2052</f>
        <v>0</v>
      </c>
      <c r="E2648" s="296">
        <f>'EVOX Top Level BOM'!E2052</f>
        <v>0</v>
      </c>
      <c r="F2648" s="296">
        <f>'EVOX Top Level BOM'!F2052</f>
        <v>0</v>
      </c>
      <c r="G2648" s="296">
        <f>'EVOX Top Level BOM'!G2052</f>
        <v>0</v>
      </c>
      <c r="H2648" s="296">
        <f>'EVOX Top Level BOM'!H2052</f>
        <v>0</v>
      </c>
      <c r="I2648" s="294">
        <f>'EVOX Top Level BOM'!J2052</f>
        <v>0</v>
      </c>
      <c r="J2648" s="294">
        <f>'EVOX Top Level BOM'!K2052</f>
        <v>0</v>
      </c>
    </row>
    <row r="2649" spans="2:10" x14ac:dyDescent="0.25">
      <c r="B2649" s="294">
        <f>'EVOX Top Level BOM'!B2053</f>
        <v>0</v>
      </c>
      <c r="C2649" s="296">
        <f>'EVOX Top Level BOM'!C2053</f>
        <v>0</v>
      </c>
      <c r="D2649" s="296">
        <f>'EVOX Top Level BOM'!D2053</f>
        <v>0</v>
      </c>
      <c r="E2649" s="296">
        <f>'EVOX Top Level BOM'!E2053</f>
        <v>0</v>
      </c>
      <c r="F2649" s="296">
        <f>'EVOX Top Level BOM'!F2053</f>
        <v>0</v>
      </c>
      <c r="G2649" s="296">
        <f>'EVOX Top Level BOM'!G2053</f>
        <v>0</v>
      </c>
      <c r="H2649" s="296">
        <f>'EVOX Top Level BOM'!H2053</f>
        <v>0</v>
      </c>
      <c r="I2649" s="294">
        <f>'EVOX Top Level BOM'!J2053</f>
        <v>0</v>
      </c>
      <c r="J2649" s="294">
        <f>'EVOX Top Level BOM'!K2053</f>
        <v>0</v>
      </c>
    </row>
    <row r="2650" spans="2:10" x14ac:dyDescent="0.25">
      <c r="B2650" s="294">
        <f>'EVOX Top Level BOM'!B2054</f>
        <v>0</v>
      </c>
      <c r="C2650" s="296">
        <f>'EVOX Top Level BOM'!C2054</f>
        <v>0</v>
      </c>
      <c r="D2650" s="296">
        <f>'EVOX Top Level BOM'!D2054</f>
        <v>0</v>
      </c>
      <c r="E2650" s="296">
        <f>'EVOX Top Level BOM'!E2054</f>
        <v>0</v>
      </c>
      <c r="F2650" s="296">
        <f>'EVOX Top Level BOM'!F2054</f>
        <v>0</v>
      </c>
      <c r="G2650" s="296">
        <f>'EVOX Top Level BOM'!G2054</f>
        <v>0</v>
      </c>
      <c r="H2650" s="296">
        <f>'EVOX Top Level BOM'!H2054</f>
        <v>0</v>
      </c>
      <c r="I2650" s="294">
        <f>'EVOX Top Level BOM'!J2054</f>
        <v>0</v>
      </c>
      <c r="J2650" s="294">
        <f>'EVOX Top Level BOM'!K2054</f>
        <v>0</v>
      </c>
    </row>
    <row r="2651" spans="2:10" x14ac:dyDescent="0.25">
      <c r="B2651" s="294">
        <f>'EVOX Top Level BOM'!B2055</f>
        <v>0</v>
      </c>
      <c r="C2651" s="296">
        <f>'EVOX Top Level BOM'!C2055</f>
        <v>0</v>
      </c>
      <c r="D2651" s="296">
        <f>'EVOX Top Level BOM'!D2055</f>
        <v>0</v>
      </c>
      <c r="E2651" s="296">
        <f>'EVOX Top Level BOM'!E2055</f>
        <v>0</v>
      </c>
      <c r="F2651" s="296">
        <f>'EVOX Top Level BOM'!F2055</f>
        <v>0</v>
      </c>
      <c r="G2651" s="296">
        <f>'EVOX Top Level BOM'!G2055</f>
        <v>0</v>
      </c>
      <c r="H2651" s="296">
        <f>'EVOX Top Level BOM'!H2055</f>
        <v>0</v>
      </c>
      <c r="I2651" s="294">
        <f>'EVOX Top Level BOM'!J2055</f>
        <v>0</v>
      </c>
      <c r="J2651" s="294">
        <f>'EVOX Top Level BOM'!K2055</f>
        <v>0</v>
      </c>
    </row>
    <row r="2652" spans="2:10" x14ac:dyDescent="0.25">
      <c r="B2652" s="294">
        <f>'EVOX Top Level BOM'!B2056</f>
        <v>0</v>
      </c>
      <c r="C2652" s="296">
        <f>'EVOX Top Level BOM'!C2056</f>
        <v>0</v>
      </c>
      <c r="D2652" s="296">
        <f>'EVOX Top Level BOM'!D2056</f>
        <v>0</v>
      </c>
      <c r="E2652" s="296">
        <f>'EVOX Top Level BOM'!E2056</f>
        <v>0</v>
      </c>
      <c r="F2652" s="296">
        <f>'EVOX Top Level BOM'!F2056</f>
        <v>0</v>
      </c>
      <c r="G2652" s="296">
        <f>'EVOX Top Level BOM'!G2056</f>
        <v>0</v>
      </c>
      <c r="H2652" s="296">
        <f>'EVOX Top Level BOM'!H2056</f>
        <v>0</v>
      </c>
      <c r="I2652" s="294">
        <f>'EVOX Top Level BOM'!J2056</f>
        <v>0</v>
      </c>
      <c r="J2652" s="294">
        <f>'EVOX Top Level BOM'!K2056</f>
        <v>0</v>
      </c>
    </row>
    <row r="2653" spans="2:10" x14ac:dyDescent="0.25">
      <c r="B2653" s="294">
        <f>'EVOX Top Level BOM'!B2057</f>
        <v>0</v>
      </c>
      <c r="C2653" s="296">
        <f>'EVOX Top Level BOM'!C2057</f>
        <v>0</v>
      </c>
      <c r="D2653" s="296">
        <f>'EVOX Top Level BOM'!D2057</f>
        <v>0</v>
      </c>
      <c r="E2653" s="296">
        <f>'EVOX Top Level BOM'!E2057</f>
        <v>0</v>
      </c>
      <c r="F2653" s="296">
        <f>'EVOX Top Level BOM'!F2057</f>
        <v>0</v>
      </c>
      <c r="G2653" s="296">
        <f>'EVOX Top Level BOM'!G2057</f>
        <v>0</v>
      </c>
      <c r="H2653" s="296">
        <f>'EVOX Top Level BOM'!H2057</f>
        <v>0</v>
      </c>
      <c r="I2653" s="294">
        <f>'EVOX Top Level BOM'!J2057</f>
        <v>0</v>
      </c>
      <c r="J2653" s="294">
        <f>'EVOX Top Level BOM'!K2057</f>
        <v>0</v>
      </c>
    </row>
    <row r="2654" spans="2:10" x14ac:dyDescent="0.25">
      <c r="B2654" s="294">
        <f>'EVOX Top Level BOM'!B2058</f>
        <v>0</v>
      </c>
      <c r="C2654" s="296">
        <f>'EVOX Top Level BOM'!C2058</f>
        <v>0</v>
      </c>
      <c r="D2654" s="296">
        <f>'EVOX Top Level BOM'!D2058</f>
        <v>0</v>
      </c>
      <c r="E2654" s="296">
        <f>'EVOX Top Level BOM'!E2058</f>
        <v>0</v>
      </c>
      <c r="F2654" s="296">
        <f>'EVOX Top Level BOM'!F2058</f>
        <v>0</v>
      </c>
      <c r="G2654" s="296">
        <f>'EVOX Top Level BOM'!G2058</f>
        <v>0</v>
      </c>
      <c r="H2654" s="296">
        <f>'EVOX Top Level BOM'!H2058</f>
        <v>0</v>
      </c>
      <c r="I2654" s="294">
        <f>'EVOX Top Level BOM'!J2058</f>
        <v>0</v>
      </c>
      <c r="J2654" s="294">
        <f>'EVOX Top Level BOM'!K2058</f>
        <v>0</v>
      </c>
    </row>
    <row r="2655" spans="2:10" x14ac:dyDescent="0.25">
      <c r="B2655" s="294">
        <f>'EVOX Top Level BOM'!B2059</f>
        <v>0</v>
      </c>
      <c r="C2655" s="296">
        <f>'EVOX Top Level BOM'!C2059</f>
        <v>0</v>
      </c>
      <c r="D2655" s="296">
        <f>'EVOX Top Level BOM'!D2059</f>
        <v>0</v>
      </c>
      <c r="E2655" s="296">
        <f>'EVOX Top Level BOM'!E2059</f>
        <v>0</v>
      </c>
      <c r="F2655" s="296">
        <f>'EVOX Top Level BOM'!F2059</f>
        <v>0</v>
      </c>
      <c r="G2655" s="296">
        <f>'EVOX Top Level BOM'!G2059</f>
        <v>0</v>
      </c>
      <c r="H2655" s="296">
        <f>'EVOX Top Level BOM'!H2059</f>
        <v>0</v>
      </c>
      <c r="I2655" s="294">
        <f>'EVOX Top Level BOM'!J2059</f>
        <v>0</v>
      </c>
      <c r="J2655" s="294">
        <f>'EVOX Top Level BOM'!K2059</f>
        <v>0</v>
      </c>
    </row>
    <row r="2656" spans="2:10" x14ac:dyDescent="0.25">
      <c r="B2656" s="294">
        <f>'EVOX Top Level BOM'!B2060</f>
        <v>0</v>
      </c>
      <c r="C2656" s="296">
        <f>'EVOX Top Level BOM'!C2060</f>
        <v>0</v>
      </c>
      <c r="D2656" s="296">
        <f>'EVOX Top Level BOM'!D2060</f>
        <v>0</v>
      </c>
      <c r="E2656" s="296">
        <f>'EVOX Top Level BOM'!E2060</f>
        <v>0</v>
      </c>
      <c r="F2656" s="296">
        <f>'EVOX Top Level BOM'!F2060</f>
        <v>0</v>
      </c>
      <c r="G2656" s="296">
        <f>'EVOX Top Level BOM'!G2060</f>
        <v>0</v>
      </c>
      <c r="H2656" s="296">
        <f>'EVOX Top Level BOM'!H2060</f>
        <v>0</v>
      </c>
      <c r="I2656" s="294">
        <f>'EVOX Top Level BOM'!J2060</f>
        <v>0</v>
      </c>
      <c r="J2656" s="294">
        <f>'EVOX Top Level BOM'!K2060</f>
        <v>0</v>
      </c>
    </row>
    <row r="2657" spans="2:10" x14ac:dyDescent="0.25">
      <c r="B2657" s="294">
        <f>'EVOX Top Level BOM'!B2061</f>
        <v>0</v>
      </c>
      <c r="C2657" s="296">
        <f>'EVOX Top Level BOM'!C2061</f>
        <v>0</v>
      </c>
      <c r="D2657" s="296">
        <f>'EVOX Top Level BOM'!D2061</f>
        <v>0</v>
      </c>
      <c r="E2657" s="296">
        <f>'EVOX Top Level BOM'!E2061</f>
        <v>0</v>
      </c>
      <c r="F2657" s="296">
        <f>'EVOX Top Level BOM'!F2061</f>
        <v>0</v>
      </c>
      <c r="G2657" s="296">
        <f>'EVOX Top Level BOM'!G2061</f>
        <v>0</v>
      </c>
      <c r="H2657" s="296">
        <f>'EVOX Top Level BOM'!H2061</f>
        <v>0</v>
      </c>
      <c r="I2657" s="294">
        <f>'EVOX Top Level BOM'!J2061</f>
        <v>0</v>
      </c>
      <c r="J2657" s="294">
        <f>'EVOX Top Level BOM'!K2061</f>
        <v>0</v>
      </c>
    </row>
    <row r="2658" spans="2:10" x14ac:dyDescent="0.25">
      <c r="B2658" s="294">
        <f>'EVOX Top Level BOM'!B2062</f>
        <v>0</v>
      </c>
      <c r="C2658" s="296">
        <f>'EVOX Top Level BOM'!C2062</f>
        <v>0</v>
      </c>
      <c r="D2658" s="296">
        <f>'EVOX Top Level BOM'!D2062</f>
        <v>0</v>
      </c>
      <c r="E2658" s="296">
        <f>'EVOX Top Level BOM'!E2062</f>
        <v>0</v>
      </c>
      <c r="F2658" s="296">
        <f>'EVOX Top Level BOM'!F2062</f>
        <v>0</v>
      </c>
      <c r="G2658" s="296">
        <f>'EVOX Top Level BOM'!G2062</f>
        <v>0</v>
      </c>
      <c r="H2658" s="296">
        <f>'EVOX Top Level BOM'!H2062</f>
        <v>0</v>
      </c>
      <c r="I2658" s="294">
        <f>'EVOX Top Level BOM'!J2062</f>
        <v>0</v>
      </c>
      <c r="J2658" s="294">
        <f>'EVOX Top Level BOM'!K2062</f>
        <v>0</v>
      </c>
    </row>
    <row r="2659" spans="2:10" x14ac:dyDescent="0.25">
      <c r="B2659" s="294">
        <f>'EVOX Top Level BOM'!B2063</f>
        <v>0</v>
      </c>
      <c r="C2659" s="296">
        <f>'EVOX Top Level BOM'!C2063</f>
        <v>0</v>
      </c>
      <c r="D2659" s="296">
        <f>'EVOX Top Level BOM'!D2063</f>
        <v>0</v>
      </c>
      <c r="E2659" s="296">
        <f>'EVOX Top Level BOM'!E2063</f>
        <v>0</v>
      </c>
      <c r="F2659" s="296">
        <f>'EVOX Top Level BOM'!F2063</f>
        <v>0</v>
      </c>
      <c r="G2659" s="296">
        <f>'EVOX Top Level BOM'!G2063</f>
        <v>0</v>
      </c>
      <c r="H2659" s="296">
        <f>'EVOX Top Level BOM'!H2063</f>
        <v>0</v>
      </c>
      <c r="I2659" s="294">
        <f>'EVOX Top Level BOM'!J2063</f>
        <v>0</v>
      </c>
      <c r="J2659" s="294">
        <f>'EVOX Top Level BOM'!K2063</f>
        <v>0</v>
      </c>
    </row>
    <row r="2660" spans="2:10" x14ac:dyDescent="0.25">
      <c r="B2660" s="294">
        <f>'EVOX Top Level BOM'!B2064</f>
        <v>0</v>
      </c>
      <c r="C2660" s="296">
        <f>'EVOX Top Level BOM'!C2064</f>
        <v>0</v>
      </c>
      <c r="D2660" s="296">
        <f>'EVOX Top Level BOM'!D2064</f>
        <v>0</v>
      </c>
      <c r="E2660" s="296">
        <f>'EVOX Top Level BOM'!E2064</f>
        <v>0</v>
      </c>
      <c r="F2660" s="296">
        <f>'EVOX Top Level BOM'!F2064</f>
        <v>0</v>
      </c>
      <c r="G2660" s="296">
        <f>'EVOX Top Level BOM'!G2064</f>
        <v>0</v>
      </c>
      <c r="H2660" s="296">
        <f>'EVOX Top Level BOM'!H2064</f>
        <v>0</v>
      </c>
      <c r="I2660" s="294">
        <f>'EVOX Top Level BOM'!J2064</f>
        <v>0</v>
      </c>
      <c r="J2660" s="294">
        <f>'EVOX Top Level BOM'!K2064</f>
        <v>0</v>
      </c>
    </row>
    <row r="2661" spans="2:10" x14ac:dyDescent="0.25">
      <c r="B2661" s="294">
        <f>'EVOX Top Level BOM'!B2065</f>
        <v>0</v>
      </c>
      <c r="C2661" s="296">
        <f>'EVOX Top Level BOM'!C2065</f>
        <v>0</v>
      </c>
      <c r="D2661" s="296">
        <f>'EVOX Top Level BOM'!D2065</f>
        <v>0</v>
      </c>
      <c r="E2661" s="296">
        <f>'EVOX Top Level BOM'!E2065</f>
        <v>0</v>
      </c>
      <c r="F2661" s="296">
        <f>'EVOX Top Level BOM'!F2065</f>
        <v>0</v>
      </c>
      <c r="G2661" s="296">
        <f>'EVOX Top Level BOM'!G2065</f>
        <v>0</v>
      </c>
      <c r="H2661" s="296">
        <f>'EVOX Top Level BOM'!H2065</f>
        <v>0</v>
      </c>
      <c r="I2661" s="294">
        <f>'EVOX Top Level BOM'!J2065</f>
        <v>0</v>
      </c>
      <c r="J2661" s="294">
        <f>'EVOX Top Level BOM'!K2065</f>
        <v>0</v>
      </c>
    </row>
    <row r="2662" spans="2:10" x14ac:dyDescent="0.25">
      <c r="B2662" s="294">
        <f>'EVOX Top Level BOM'!B2066</f>
        <v>0</v>
      </c>
      <c r="C2662" s="296">
        <f>'EVOX Top Level BOM'!C2066</f>
        <v>0</v>
      </c>
      <c r="D2662" s="296">
        <f>'EVOX Top Level BOM'!D2066</f>
        <v>0</v>
      </c>
      <c r="E2662" s="296">
        <f>'EVOX Top Level BOM'!E2066</f>
        <v>0</v>
      </c>
      <c r="F2662" s="296">
        <f>'EVOX Top Level BOM'!F2066</f>
        <v>0</v>
      </c>
      <c r="G2662" s="296">
        <f>'EVOX Top Level BOM'!G2066</f>
        <v>0</v>
      </c>
      <c r="H2662" s="296">
        <f>'EVOX Top Level BOM'!H2066</f>
        <v>0</v>
      </c>
      <c r="I2662" s="294">
        <f>'EVOX Top Level BOM'!J2066</f>
        <v>0</v>
      </c>
      <c r="J2662" s="294">
        <f>'EVOX Top Level BOM'!K2066</f>
        <v>0</v>
      </c>
    </row>
    <row r="2663" spans="2:10" x14ac:dyDescent="0.25">
      <c r="B2663" s="294">
        <f>'EVOX Top Level BOM'!B2067</f>
        <v>0</v>
      </c>
      <c r="C2663" s="296">
        <f>'EVOX Top Level BOM'!C2067</f>
        <v>0</v>
      </c>
      <c r="D2663" s="296">
        <f>'EVOX Top Level BOM'!D2067</f>
        <v>0</v>
      </c>
      <c r="E2663" s="296">
        <f>'EVOX Top Level BOM'!E2067</f>
        <v>0</v>
      </c>
      <c r="F2663" s="296">
        <f>'EVOX Top Level BOM'!F2067</f>
        <v>0</v>
      </c>
      <c r="G2663" s="296">
        <f>'EVOX Top Level BOM'!G2067</f>
        <v>0</v>
      </c>
      <c r="H2663" s="296">
        <f>'EVOX Top Level BOM'!H2067</f>
        <v>0</v>
      </c>
      <c r="I2663" s="294">
        <f>'EVOX Top Level BOM'!J2067</f>
        <v>0</v>
      </c>
      <c r="J2663" s="294">
        <f>'EVOX Top Level BOM'!K2067</f>
        <v>0</v>
      </c>
    </row>
    <row r="2664" spans="2:10" x14ac:dyDescent="0.25">
      <c r="B2664" s="294">
        <f>'EVOX Top Level BOM'!B2068</f>
        <v>0</v>
      </c>
      <c r="C2664" s="296">
        <f>'EVOX Top Level BOM'!C2068</f>
        <v>0</v>
      </c>
      <c r="D2664" s="296">
        <f>'EVOX Top Level BOM'!D2068</f>
        <v>0</v>
      </c>
      <c r="E2664" s="296">
        <f>'EVOX Top Level BOM'!E2068</f>
        <v>0</v>
      </c>
      <c r="F2664" s="296">
        <f>'EVOX Top Level BOM'!F2068</f>
        <v>0</v>
      </c>
      <c r="G2664" s="296">
        <f>'EVOX Top Level BOM'!G2068</f>
        <v>0</v>
      </c>
      <c r="H2664" s="296">
        <f>'EVOX Top Level BOM'!H2068</f>
        <v>0</v>
      </c>
      <c r="I2664" s="294">
        <f>'EVOX Top Level BOM'!J2068</f>
        <v>0</v>
      </c>
      <c r="J2664" s="294">
        <f>'EVOX Top Level BOM'!K2068</f>
        <v>0</v>
      </c>
    </row>
    <row r="2665" spans="2:10" x14ac:dyDescent="0.25">
      <c r="B2665" s="294">
        <f>'EVOX Top Level BOM'!B2069</f>
        <v>0</v>
      </c>
      <c r="C2665" s="296">
        <f>'EVOX Top Level BOM'!C2069</f>
        <v>0</v>
      </c>
      <c r="D2665" s="296">
        <f>'EVOX Top Level BOM'!D2069</f>
        <v>0</v>
      </c>
      <c r="E2665" s="296">
        <f>'EVOX Top Level BOM'!E2069</f>
        <v>0</v>
      </c>
      <c r="F2665" s="296">
        <f>'EVOX Top Level BOM'!F2069</f>
        <v>0</v>
      </c>
      <c r="G2665" s="296">
        <f>'EVOX Top Level BOM'!G2069</f>
        <v>0</v>
      </c>
      <c r="H2665" s="296">
        <f>'EVOX Top Level BOM'!H2069</f>
        <v>0</v>
      </c>
      <c r="I2665" s="294">
        <f>'EVOX Top Level BOM'!J2069</f>
        <v>0</v>
      </c>
      <c r="J2665" s="294">
        <f>'EVOX Top Level BOM'!K2069</f>
        <v>0</v>
      </c>
    </row>
    <row r="2666" spans="2:10" x14ac:dyDescent="0.25">
      <c r="B2666" s="294">
        <f>'EVOX Top Level BOM'!B2070</f>
        <v>0</v>
      </c>
      <c r="C2666" s="296">
        <f>'EVOX Top Level BOM'!C2070</f>
        <v>0</v>
      </c>
      <c r="D2666" s="296">
        <f>'EVOX Top Level BOM'!D2070</f>
        <v>0</v>
      </c>
      <c r="E2666" s="296">
        <f>'EVOX Top Level BOM'!E2070</f>
        <v>0</v>
      </c>
      <c r="F2666" s="296">
        <f>'EVOX Top Level BOM'!F2070</f>
        <v>0</v>
      </c>
      <c r="G2666" s="296">
        <f>'EVOX Top Level BOM'!G2070</f>
        <v>0</v>
      </c>
      <c r="H2666" s="296">
        <f>'EVOX Top Level BOM'!H2070</f>
        <v>0</v>
      </c>
      <c r="I2666" s="294">
        <f>'EVOX Top Level BOM'!J2070</f>
        <v>0</v>
      </c>
      <c r="J2666" s="294">
        <f>'EVOX Top Level BOM'!K2070</f>
        <v>0</v>
      </c>
    </row>
    <row r="2667" spans="2:10" x14ac:dyDescent="0.25">
      <c r="B2667" s="294">
        <f>'EVOX Top Level BOM'!B2071</f>
        <v>0</v>
      </c>
      <c r="C2667" s="296">
        <f>'EVOX Top Level BOM'!C2071</f>
        <v>0</v>
      </c>
      <c r="D2667" s="296">
        <f>'EVOX Top Level BOM'!D2071</f>
        <v>0</v>
      </c>
      <c r="E2667" s="296">
        <f>'EVOX Top Level BOM'!E2071</f>
        <v>0</v>
      </c>
      <c r="F2667" s="296">
        <f>'EVOX Top Level BOM'!F2071</f>
        <v>0</v>
      </c>
      <c r="G2667" s="296">
        <f>'EVOX Top Level BOM'!G2071</f>
        <v>0</v>
      </c>
      <c r="H2667" s="296">
        <f>'EVOX Top Level BOM'!H2071</f>
        <v>0</v>
      </c>
      <c r="I2667" s="294">
        <f>'EVOX Top Level BOM'!J2071</f>
        <v>0</v>
      </c>
      <c r="J2667" s="294">
        <f>'EVOX Top Level BOM'!K2071</f>
        <v>0</v>
      </c>
    </row>
    <row r="2668" spans="2:10" x14ac:dyDescent="0.25">
      <c r="B2668" s="294">
        <f>'EVOX Top Level BOM'!B2072</f>
        <v>0</v>
      </c>
      <c r="C2668" s="296">
        <f>'EVOX Top Level BOM'!C2072</f>
        <v>0</v>
      </c>
      <c r="D2668" s="296">
        <f>'EVOX Top Level BOM'!D2072</f>
        <v>0</v>
      </c>
      <c r="E2668" s="296">
        <f>'EVOX Top Level BOM'!E2072</f>
        <v>0</v>
      </c>
      <c r="F2668" s="296">
        <f>'EVOX Top Level BOM'!F2072</f>
        <v>0</v>
      </c>
      <c r="G2668" s="296">
        <f>'EVOX Top Level BOM'!G2072</f>
        <v>0</v>
      </c>
      <c r="H2668" s="296">
        <f>'EVOX Top Level BOM'!H2072</f>
        <v>0</v>
      </c>
      <c r="I2668" s="294">
        <f>'EVOX Top Level BOM'!J2072</f>
        <v>0</v>
      </c>
      <c r="J2668" s="294">
        <f>'EVOX Top Level BOM'!K2072</f>
        <v>0</v>
      </c>
    </row>
    <row r="2669" spans="2:10" x14ac:dyDescent="0.25">
      <c r="B2669" s="294">
        <f>'EVOX Top Level BOM'!B2073</f>
        <v>0</v>
      </c>
      <c r="C2669" s="296">
        <f>'EVOX Top Level BOM'!C2073</f>
        <v>0</v>
      </c>
      <c r="D2669" s="296">
        <f>'EVOX Top Level BOM'!D2073</f>
        <v>0</v>
      </c>
      <c r="E2669" s="296">
        <f>'EVOX Top Level BOM'!E2073</f>
        <v>0</v>
      </c>
      <c r="F2669" s="296">
        <f>'EVOX Top Level BOM'!F2073</f>
        <v>0</v>
      </c>
      <c r="G2669" s="296">
        <f>'EVOX Top Level BOM'!G2073</f>
        <v>0</v>
      </c>
      <c r="H2669" s="296">
        <f>'EVOX Top Level BOM'!H2073</f>
        <v>0</v>
      </c>
      <c r="I2669" s="294">
        <f>'EVOX Top Level BOM'!J2073</f>
        <v>0</v>
      </c>
      <c r="J2669" s="294">
        <f>'EVOX Top Level BOM'!K2073</f>
        <v>0</v>
      </c>
    </row>
    <row r="2670" spans="2:10" x14ac:dyDescent="0.25">
      <c r="B2670" s="294">
        <f>'EVOX Top Level BOM'!B2074</f>
        <v>0</v>
      </c>
      <c r="C2670" s="296">
        <f>'EVOX Top Level BOM'!C2074</f>
        <v>0</v>
      </c>
      <c r="D2670" s="296">
        <f>'EVOX Top Level BOM'!D2074</f>
        <v>0</v>
      </c>
      <c r="E2670" s="296">
        <f>'EVOX Top Level BOM'!E2074</f>
        <v>0</v>
      </c>
      <c r="F2670" s="296">
        <f>'EVOX Top Level BOM'!F2074</f>
        <v>0</v>
      </c>
      <c r="G2670" s="296">
        <f>'EVOX Top Level BOM'!G2074</f>
        <v>0</v>
      </c>
      <c r="H2670" s="296">
        <f>'EVOX Top Level BOM'!H2074</f>
        <v>0</v>
      </c>
      <c r="I2670" s="294">
        <f>'EVOX Top Level BOM'!J2074</f>
        <v>0</v>
      </c>
      <c r="J2670" s="294">
        <f>'EVOX Top Level BOM'!K2074</f>
        <v>0</v>
      </c>
    </row>
    <row r="2671" spans="2:10" x14ac:dyDescent="0.25">
      <c r="B2671" s="294">
        <f>'EVOX Top Level BOM'!B2075</f>
        <v>0</v>
      </c>
      <c r="C2671" s="296">
        <f>'EVOX Top Level BOM'!C2075</f>
        <v>0</v>
      </c>
      <c r="D2671" s="296">
        <f>'EVOX Top Level BOM'!D2075</f>
        <v>0</v>
      </c>
      <c r="E2671" s="296">
        <f>'EVOX Top Level BOM'!E2075</f>
        <v>0</v>
      </c>
      <c r="F2671" s="296">
        <f>'EVOX Top Level BOM'!F2075</f>
        <v>0</v>
      </c>
      <c r="G2671" s="296">
        <f>'EVOX Top Level BOM'!G2075</f>
        <v>0</v>
      </c>
      <c r="H2671" s="296">
        <f>'EVOX Top Level BOM'!H2075</f>
        <v>0</v>
      </c>
      <c r="I2671" s="294">
        <f>'EVOX Top Level BOM'!J2075</f>
        <v>0</v>
      </c>
      <c r="J2671" s="294">
        <f>'EVOX Top Level BOM'!K2075</f>
        <v>0</v>
      </c>
    </row>
    <row r="2672" spans="2:10" x14ac:dyDescent="0.25">
      <c r="B2672" s="294">
        <f>'EVOX Top Level BOM'!B2076</f>
        <v>0</v>
      </c>
      <c r="C2672" s="296">
        <f>'EVOX Top Level BOM'!C2076</f>
        <v>0</v>
      </c>
      <c r="D2672" s="296">
        <f>'EVOX Top Level BOM'!D2076</f>
        <v>0</v>
      </c>
      <c r="E2672" s="296">
        <f>'EVOX Top Level BOM'!E2076</f>
        <v>0</v>
      </c>
      <c r="F2672" s="296">
        <f>'EVOX Top Level BOM'!F2076</f>
        <v>0</v>
      </c>
      <c r="G2672" s="296">
        <f>'EVOX Top Level BOM'!G2076</f>
        <v>0</v>
      </c>
      <c r="H2672" s="296">
        <f>'EVOX Top Level BOM'!H2076</f>
        <v>0</v>
      </c>
      <c r="I2672" s="294">
        <f>'EVOX Top Level BOM'!J2076</f>
        <v>0</v>
      </c>
      <c r="J2672" s="294">
        <f>'EVOX Top Level BOM'!K2076</f>
        <v>0</v>
      </c>
    </row>
    <row r="2673" spans="2:10" x14ac:dyDescent="0.25">
      <c r="B2673" s="294">
        <f>'EVOX Top Level BOM'!B2077</f>
        <v>0</v>
      </c>
      <c r="C2673" s="296">
        <f>'EVOX Top Level BOM'!C2077</f>
        <v>0</v>
      </c>
      <c r="D2673" s="296">
        <f>'EVOX Top Level BOM'!D2077</f>
        <v>0</v>
      </c>
      <c r="E2673" s="296">
        <f>'EVOX Top Level BOM'!E2077</f>
        <v>0</v>
      </c>
      <c r="F2673" s="296">
        <f>'EVOX Top Level BOM'!F2077</f>
        <v>0</v>
      </c>
      <c r="G2673" s="296">
        <f>'EVOX Top Level BOM'!G2077</f>
        <v>0</v>
      </c>
      <c r="H2673" s="296">
        <f>'EVOX Top Level BOM'!H2077</f>
        <v>0</v>
      </c>
      <c r="I2673" s="294">
        <f>'EVOX Top Level BOM'!J2077</f>
        <v>0</v>
      </c>
      <c r="J2673" s="294">
        <f>'EVOX Top Level BOM'!K2077</f>
        <v>0</v>
      </c>
    </row>
    <row r="2674" spans="2:10" x14ac:dyDescent="0.25">
      <c r="B2674" s="294">
        <f>'EVOX Top Level BOM'!B2078</f>
        <v>0</v>
      </c>
      <c r="C2674" s="296">
        <f>'EVOX Top Level BOM'!C2078</f>
        <v>0</v>
      </c>
      <c r="D2674" s="296">
        <f>'EVOX Top Level BOM'!D2078</f>
        <v>0</v>
      </c>
      <c r="E2674" s="296">
        <f>'EVOX Top Level BOM'!E2078</f>
        <v>0</v>
      </c>
      <c r="F2674" s="296">
        <f>'EVOX Top Level BOM'!F2078</f>
        <v>0</v>
      </c>
      <c r="G2674" s="296">
        <f>'EVOX Top Level BOM'!G2078</f>
        <v>0</v>
      </c>
      <c r="H2674" s="296">
        <f>'EVOX Top Level BOM'!H2078</f>
        <v>0</v>
      </c>
      <c r="I2674" s="294">
        <f>'EVOX Top Level BOM'!J2078</f>
        <v>0</v>
      </c>
      <c r="J2674" s="294">
        <f>'EVOX Top Level BOM'!K2078</f>
        <v>0</v>
      </c>
    </row>
    <row r="2675" spans="2:10" x14ac:dyDescent="0.25">
      <c r="B2675" s="294">
        <f>'EVOX Top Level BOM'!B2079</f>
        <v>0</v>
      </c>
      <c r="C2675" s="296">
        <f>'EVOX Top Level BOM'!C2079</f>
        <v>0</v>
      </c>
      <c r="D2675" s="296">
        <f>'EVOX Top Level BOM'!D2079</f>
        <v>0</v>
      </c>
      <c r="E2675" s="296">
        <f>'EVOX Top Level BOM'!E2079</f>
        <v>0</v>
      </c>
      <c r="F2675" s="296">
        <f>'EVOX Top Level BOM'!F2079</f>
        <v>0</v>
      </c>
      <c r="G2675" s="296">
        <f>'EVOX Top Level BOM'!G2079</f>
        <v>0</v>
      </c>
      <c r="H2675" s="296">
        <f>'EVOX Top Level BOM'!H2079</f>
        <v>0</v>
      </c>
      <c r="I2675" s="294">
        <f>'EVOX Top Level BOM'!J2079</f>
        <v>0</v>
      </c>
      <c r="J2675" s="294">
        <f>'EVOX Top Level BOM'!K2079</f>
        <v>0</v>
      </c>
    </row>
    <row r="2676" spans="2:10" x14ac:dyDescent="0.25">
      <c r="B2676" s="294">
        <f>'EVOX Top Level BOM'!B2080</f>
        <v>0</v>
      </c>
      <c r="C2676" s="296">
        <f>'EVOX Top Level BOM'!C2080</f>
        <v>0</v>
      </c>
      <c r="D2676" s="296">
        <f>'EVOX Top Level BOM'!D2080</f>
        <v>0</v>
      </c>
      <c r="E2676" s="296">
        <f>'EVOX Top Level BOM'!E2080</f>
        <v>0</v>
      </c>
      <c r="F2676" s="296">
        <f>'EVOX Top Level BOM'!F2080</f>
        <v>0</v>
      </c>
      <c r="G2676" s="296">
        <f>'EVOX Top Level BOM'!G2080</f>
        <v>0</v>
      </c>
      <c r="H2676" s="296">
        <f>'EVOX Top Level BOM'!H2080</f>
        <v>0</v>
      </c>
      <c r="I2676" s="294">
        <f>'EVOX Top Level BOM'!J2080</f>
        <v>0</v>
      </c>
      <c r="J2676" s="294">
        <f>'EVOX Top Level BOM'!K2080</f>
        <v>0</v>
      </c>
    </row>
    <row r="2677" spans="2:10" x14ac:dyDescent="0.25">
      <c r="B2677" s="294">
        <f>'EVOX Top Level BOM'!B2081</f>
        <v>0</v>
      </c>
      <c r="C2677" s="296">
        <f>'EVOX Top Level BOM'!C2081</f>
        <v>0</v>
      </c>
      <c r="D2677" s="296">
        <f>'EVOX Top Level BOM'!D2081</f>
        <v>0</v>
      </c>
      <c r="E2677" s="296">
        <f>'EVOX Top Level BOM'!E2081</f>
        <v>0</v>
      </c>
      <c r="F2677" s="296">
        <f>'EVOX Top Level BOM'!F2081</f>
        <v>0</v>
      </c>
      <c r="G2677" s="296">
        <f>'EVOX Top Level BOM'!G2081</f>
        <v>0</v>
      </c>
      <c r="H2677" s="296">
        <f>'EVOX Top Level BOM'!H2081</f>
        <v>0</v>
      </c>
      <c r="I2677" s="294">
        <f>'EVOX Top Level BOM'!J2081</f>
        <v>0</v>
      </c>
      <c r="J2677" s="294">
        <f>'EVOX Top Level BOM'!K2081</f>
        <v>0</v>
      </c>
    </row>
    <row r="2678" spans="2:10" x14ac:dyDescent="0.25">
      <c r="B2678" s="294">
        <f>'EVOX Top Level BOM'!B2082</f>
        <v>0</v>
      </c>
      <c r="C2678" s="296">
        <f>'EVOX Top Level BOM'!C2082</f>
        <v>0</v>
      </c>
      <c r="D2678" s="296">
        <f>'EVOX Top Level BOM'!D2082</f>
        <v>0</v>
      </c>
      <c r="E2678" s="296">
        <f>'EVOX Top Level BOM'!E2082</f>
        <v>0</v>
      </c>
      <c r="F2678" s="296">
        <f>'EVOX Top Level BOM'!F2082</f>
        <v>0</v>
      </c>
      <c r="G2678" s="296">
        <f>'EVOX Top Level BOM'!G2082</f>
        <v>0</v>
      </c>
      <c r="H2678" s="296">
        <f>'EVOX Top Level BOM'!H2082</f>
        <v>0</v>
      </c>
      <c r="I2678" s="294">
        <f>'EVOX Top Level BOM'!J2082</f>
        <v>0</v>
      </c>
      <c r="J2678" s="294">
        <f>'EVOX Top Level BOM'!K2082</f>
        <v>0</v>
      </c>
    </row>
    <row r="2679" spans="2:10" x14ac:dyDescent="0.25">
      <c r="B2679" s="294">
        <f>'EVOX Top Level BOM'!B2083</f>
        <v>0</v>
      </c>
      <c r="C2679" s="296">
        <f>'EVOX Top Level BOM'!C2083</f>
        <v>0</v>
      </c>
      <c r="D2679" s="296">
        <f>'EVOX Top Level BOM'!D2083</f>
        <v>0</v>
      </c>
      <c r="E2679" s="296">
        <f>'EVOX Top Level BOM'!E2083</f>
        <v>0</v>
      </c>
      <c r="F2679" s="296">
        <f>'EVOX Top Level BOM'!F2083</f>
        <v>0</v>
      </c>
      <c r="G2679" s="296">
        <f>'EVOX Top Level BOM'!G2083</f>
        <v>0</v>
      </c>
      <c r="H2679" s="296">
        <f>'EVOX Top Level BOM'!H2083</f>
        <v>0</v>
      </c>
      <c r="I2679" s="294">
        <f>'EVOX Top Level BOM'!J2083</f>
        <v>0</v>
      </c>
      <c r="J2679" s="294">
        <f>'EVOX Top Level BOM'!K2083</f>
        <v>0</v>
      </c>
    </row>
    <row r="2680" spans="2:10" x14ac:dyDescent="0.25">
      <c r="B2680" s="294">
        <f>'EVOX Top Level BOM'!B2084</f>
        <v>0</v>
      </c>
      <c r="C2680" s="296">
        <f>'EVOX Top Level BOM'!C2084</f>
        <v>0</v>
      </c>
      <c r="D2680" s="296">
        <f>'EVOX Top Level BOM'!D2084</f>
        <v>0</v>
      </c>
      <c r="E2680" s="296">
        <f>'EVOX Top Level BOM'!E2084</f>
        <v>0</v>
      </c>
      <c r="F2680" s="296">
        <f>'EVOX Top Level BOM'!F2084</f>
        <v>0</v>
      </c>
      <c r="G2680" s="296">
        <f>'EVOX Top Level BOM'!G2084</f>
        <v>0</v>
      </c>
      <c r="H2680" s="296">
        <f>'EVOX Top Level BOM'!H2084</f>
        <v>0</v>
      </c>
      <c r="I2680" s="294">
        <f>'EVOX Top Level BOM'!J2084</f>
        <v>0</v>
      </c>
      <c r="J2680" s="294">
        <f>'EVOX Top Level BOM'!K2084</f>
        <v>0</v>
      </c>
    </row>
    <row r="2681" spans="2:10" x14ac:dyDescent="0.25">
      <c r="B2681" s="294">
        <f>'EVOX Top Level BOM'!B2085</f>
        <v>0</v>
      </c>
      <c r="C2681" s="296">
        <f>'EVOX Top Level BOM'!C2085</f>
        <v>0</v>
      </c>
      <c r="D2681" s="296">
        <f>'EVOX Top Level BOM'!D2085</f>
        <v>0</v>
      </c>
      <c r="E2681" s="296">
        <f>'EVOX Top Level BOM'!E2085</f>
        <v>0</v>
      </c>
      <c r="F2681" s="296">
        <f>'EVOX Top Level BOM'!F2085</f>
        <v>0</v>
      </c>
      <c r="G2681" s="296">
        <f>'EVOX Top Level BOM'!G2085</f>
        <v>0</v>
      </c>
      <c r="H2681" s="296">
        <f>'EVOX Top Level BOM'!H2085</f>
        <v>0</v>
      </c>
      <c r="I2681" s="294">
        <f>'EVOX Top Level BOM'!J2085</f>
        <v>0</v>
      </c>
      <c r="J2681" s="294">
        <f>'EVOX Top Level BOM'!K2085</f>
        <v>0</v>
      </c>
    </row>
    <row r="2682" spans="2:10" x14ac:dyDescent="0.25">
      <c r="B2682" s="294">
        <f>'EVOX Top Level BOM'!B2086</f>
        <v>0</v>
      </c>
      <c r="C2682" s="296">
        <f>'EVOX Top Level BOM'!C2086</f>
        <v>0</v>
      </c>
      <c r="D2682" s="296">
        <f>'EVOX Top Level BOM'!D2086</f>
        <v>0</v>
      </c>
      <c r="E2682" s="296">
        <f>'EVOX Top Level BOM'!E2086</f>
        <v>0</v>
      </c>
      <c r="F2682" s="296">
        <f>'EVOX Top Level BOM'!F2086</f>
        <v>0</v>
      </c>
      <c r="G2682" s="296">
        <f>'EVOX Top Level BOM'!G2086</f>
        <v>0</v>
      </c>
      <c r="H2682" s="296">
        <f>'EVOX Top Level BOM'!H2086</f>
        <v>0</v>
      </c>
      <c r="I2682" s="294">
        <f>'EVOX Top Level BOM'!J2086</f>
        <v>0</v>
      </c>
      <c r="J2682" s="294">
        <f>'EVOX Top Level BOM'!K2086</f>
        <v>0</v>
      </c>
    </row>
    <row r="2683" spans="2:10" x14ac:dyDescent="0.25">
      <c r="B2683" s="294">
        <f>'EVOX Top Level BOM'!B2087</f>
        <v>0</v>
      </c>
      <c r="C2683" s="296">
        <f>'EVOX Top Level BOM'!C2087</f>
        <v>0</v>
      </c>
      <c r="D2683" s="296">
        <f>'EVOX Top Level BOM'!D2087</f>
        <v>0</v>
      </c>
      <c r="E2683" s="296">
        <f>'EVOX Top Level BOM'!E2087</f>
        <v>0</v>
      </c>
      <c r="F2683" s="296">
        <f>'EVOX Top Level BOM'!F2087</f>
        <v>0</v>
      </c>
      <c r="G2683" s="296">
        <f>'EVOX Top Level BOM'!G2087</f>
        <v>0</v>
      </c>
      <c r="H2683" s="296">
        <f>'EVOX Top Level BOM'!H2087</f>
        <v>0</v>
      </c>
      <c r="I2683" s="294">
        <f>'EVOX Top Level BOM'!J2087</f>
        <v>0</v>
      </c>
      <c r="J2683" s="294">
        <f>'EVOX Top Level BOM'!K2087</f>
        <v>0</v>
      </c>
    </row>
    <row r="2684" spans="2:10" x14ac:dyDescent="0.25">
      <c r="B2684" s="294">
        <f>'EVOX Top Level BOM'!B2088</f>
        <v>0</v>
      </c>
      <c r="C2684" s="296">
        <f>'EVOX Top Level BOM'!C2088</f>
        <v>0</v>
      </c>
      <c r="D2684" s="296">
        <f>'EVOX Top Level BOM'!D2088</f>
        <v>0</v>
      </c>
      <c r="E2684" s="296">
        <f>'EVOX Top Level BOM'!E2088</f>
        <v>0</v>
      </c>
      <c r="F2684" s="296">
        <f>'EVOX Top Level BOM'!F2088</f>
        <v>0</v>
      </c>
      <c r="G2684" s="296">
        <f>'EVOX Top Level BOM'!G2088</f>
        <v>0</v>
      </c>
      <c r="H2684" s="296">
        <f>'EVOX Top Level BOM'!H2088</f>
        <v>0</v>
      </c>
      <c r="I2684" s="294">
        <f>'EVOX Top Level BOM'!J2088</f>
        <v>0</v>
      </c>
      <c r="J2684" s="294">
        <f>'EVOX Top Level BOM'!K2088</f>
        <v>0</v>
      </c>
    </row>
    <row r="2685" spans="2:10" x14ac:dyDescent="0.25">
      <c r="B2685" s="294">
        <f>'EVOX Top Level BOM'!B2089</f>
        <v>0</v>
      </c>
      <c r="C2685" s="296">
        <f>'EVOX Top Level BOM'!C2089</f>
        <v>0</v>
      </c>
      <c r="D2685" s="296">
        <f>'EVOX Top Level BOM'!D2089</f>
        <v>0</v>
      </c>
      <c r="E2685" s="296">
        <f>'EVOX Top Level BOM'!E2089</f>
        <v>0</v>
      </c>
      <c r="F2685" s="296">
        <f>'EVOX Top Level BOM'!F2089</f>
        <v>0</v>
      </c>
      <c r="G2685" s="296">
        <f>'EVOX Top Level BOM'!G2089</f>
        <v>0</v>
      </c>
      <c r="H2685" s="296">
        <f>'EVOX Top Level BOM'!H2089</f>
        <v>0</v>
      </c>
      <c r="I2685" s="294">
        <f>'EVOX Top Level BOM'!J2089</f>
        <v>0</v>
      </c>
      <c r="J2685" s="294">
        <f>'EVOX Top Level BOM'!K2089</f>
        <v>0</v>
      </c>
    </row>
    <row r="2686" spans="2:10" x14ac:dyDescent="0.25">
      <c r="B2686" s="294">
        <f>'EVOX Top Level BOM'!B2090</f>
        <v>0</v>
      </c>
      <c r="C2686" s="296">
        <f>'EVOX Top Level BOM'!C2090</f>
        <v>0</v>
      </c>
      <c r="D2686" s="296">
        <f>'EVOX Top Level BOM'!D2090</f>
        <v>0</v>
      </c>
      <c r="E2686" s="296">
        <f>'EVOX Top Level BOM'!E2090</f>
        <v>0</v>
      </c>
      <c r="F2686" s="296">
        <f>'EVOX Top Level BOM'!F2090</f>
        <v>0</v>
      </c>
      <c r="G2686" s="296">
        <f>'EVOX Top Level BOM'!G2090</f>
        <v>0</v>
      </c>
      <c r="H2686" s="296">
        <f>'EVOX Top Level BOM'!H2090</f>
        <v>0</v>
      </c>
      <c r="I2686" s="294">
        <f>'EVOX Top Level BOM'!J2090</f>
        <v>0</v>
      </c>
      <c r="J2686" s="294">
        <f>'EVOX Top Level BOM'!K2090</f>
        <v>0</v>
      </c>
    </row>
    <row r="2687" spans="2:10" x14ac:dyDescent="0.25">
      <c r="B2687" s="294">
        <f>'EVOX Top Level BOM'!B2091</f>
        <v>0</v>
      </c>
      <c r="C2687" s="296">
        <f>'EVOX Top Level BOM'!C2091</f>
        <v>0</v>
      </c>
      <c r="D2687" s="296">
        <f>'EVOX Top Level BOM'!D2091</f>
        <v>0</v>
      </c>
      <c r="E2687" s="296">
        <f>'EVOX Top Level BOM'!E2091</f>
        <v>0</v>
      </c>
      <c r="F2687" s="296">
        <f>'EVOX Top Level BOM'!F2091</f>
        <v>0</v>
      </c>
      <c r="G2687" s="296">
        <f>'EVOX Top Level BOM'!G2091</f>
        <v>0</v>
      </c>
      <c r="H2687" s="296">
        <f>'EVOX Top Level BOM'!H2091</f>
        <v>0</v>
      </c>
      <c r="I2687" s="294">
        <f>'EVOX Top Level BOM'!J2091</f>
        <v>0</v>
      </c>
      <c r="J2687" s="294">
        <f>'EVOX Top Level BOM'!K2091</f>
        <v>0</v>
      </c>
    </row>
    <row r="2688" spans="2:10" x14ac:dyDescent="0.25">
      <c r="B2688" s="294">
        <f>'EVOX Top Level BOM'!B2092</f>
        <v>0</v>
      </c>
      <c r="C2688" s="296">
        <f>'EVOX Top Level BOM'!C2092</f>
        <v>0</v>
      </c>
      <c r="D2688" s="296">
        <f>'EVOX Top Level BOM'!D2092</f>
        <v>0</v>
      </c>
      <c r="E2688" s="296">
        <f>'EVOX Top Level BOM'!E2092</f>
        <v>0</v>
      </c>
      <c r="F2688" s="296">
        <f>'EVOX Top Level BOM'!F2092</f>
        <v>0</v>
      </c>
      <c r="G2688" s="296">
        <f>'EVOX Top Level BOM'!G2092</f>
        <v>0</v>
      </c>
      <c r="H2688" s="296">
        <f>'EVOX Top Level BOM'!H2092</f>
        <v>0</v>
      </c>
      <c r="I2688" s="294">
        <f>'EVOX Top Level BOM'!J2092</f>
        <v>0</v>
      </c>
      <c r="J2688" s="294">
        <f>'EVOX Top Level BOM'!K2092</f>
        <v>0</v>
      </c>
    </row>
    <row r="2689" spans="2:10" x14ac:dyDescent="0.25">
      <c r="B2689" s="294">
        <f>'EVOX Top Level BOM'!B2093</f>
        <v>0</v>
      </c>
      <c r="C2689" s="296">
        <f>'EVOX Top Level BOM'!C2093</f>
        <v>0</v>
      </c>
      <c r="D2689" s="296">
        <f>'EVOX Top Level BOM'!D2093</f>
        <v>0</v>
      </c>
      <c r="E2689" s="296">
        <f>'EVOX Top Level BOM'!E2093</f>
        <v>0</v>
      </c>
      <c r="F2689" s="296">
        <f>'EVOX Top Level BOM'!F2093</f>
        <v>0</v>
      </c>
      <c r="G2689" s="296">
        <f>'EVOX Top Level BOM'!G2093</f>
        <v>0</v>
      </c>
      <c r="H2689" s="296">
        <f>'EVOX Top Level BOM'!H2093</f>
        <v>0</v>
      </c>
      <c r="I2689" s="294">
        <f>'EVOX Top Level BOM'!J2093</f>
        <v>0</v>
      </c>
      <c r="J2689" s="294">
        <f>'EVOX Top Level BOM'!K2093</f>
        <v>0</v>
      </c>
    </row>
    <row r="2690" spans="2:10" x14ac:dyDescent="0.25">
      <c r="B2690" s="294">
        <f>'EVOX Top Level BOM'!B2094</f>
        <v>0</v>
      </c>
      <c r="C2690" s="296">
        <f>'EVOX Top Level BOM'!C2094</f>
        <v>0</v>
      </c>
      <c r="D2690" s="296">
        <f>'EVOX Top Level BOM'!D2094</f>
        <v>0</v>
      </c>
      <c r="E2690" s="296">
        <f>'EVOX Top Level BOM'!E2094</f>
        <v>0</v>
      </c>
      <c r="F2690" s="296">
        <f>'EVOX Top Level BOM'!F2094</f>
        <v>0</v>
      </c>
      <c r="G2690" s="296">
        <f>'EVOX Top Level BOM'!G2094</f>
        <v>0</v>
      </c>
      <c r="H2690" s="296">
        <f>'EVOX Top Level BOM'!H2094</f>
        <v>0</v>
      </c>
      <c r="I2690" s="294">
        <f>'EVOX Top Level BOM'!J2094</f>
        <v>0</v>
      </c>
      <c r="J2690" s="294">
        <f>'EVOX Top Level BOM'!K2094</f>
        <v>0</v>
      </c>
    </row>
    <row r="2691" spans="2:10" x14ac:dyDescent="0.25">
      <c r="B2691" s="294">
        <f>'EVOX Top Level BOM'!B2095</f>
        <v>0</v>
      </c>
      <c r="C2691" s="296">
        <f>'EVOX Top Level BOM'!C2095</f>
        <v>0</v>
      </c>
      <c r="D2691" s="296">
        <f>'EVOX Top Level BOM'!D2095</f>
        <v>0</v>
      </c>
      <c r="E2691" s="296">
        <f>'EVOX Top Level BOM'!E2095</f>
        <v>0</v>
      </c>
      <c r="F2691" s="296">
        <f>'EVOX Top Level BOM'!F2095</f>
        <v>0</v>
      </c>
      <c r="G2691" s="296">
        <f>'EVOX Top Level BOM'!G2095</f>
        <v>0</v>
      </c>
      <c r="H2691" s="296">
        <f>'EVOX Top Level BOM'!H2095</f>
        <v>0</v>
      </c>
      <c r="I2691" s="294">
        <f>'EVOX Top Level BOM'!J2095</f>
        <v>0</v>
      </c>
      <c r="J2691" s="294">
        <f>'EVOX Top Level BOM'!K2095</f>
        <v>0</v>
      </c>
    </row>
    <row r="2692" spans="2:10" x14ac:dyDescent="0.25">
      <c r="B2692" s="294">
        <f>'EVOX Top Level BOM'!B2096</f>
        <v>0</v>
      </c>
      <c r="C2692" s="296">
        <f>'EVOX Top Level BOM'!C2096</f>
        <v>0</v>
      </c>
      <c r="D2692" s="296">
        <f>'EVOX Top Level BOM'!D2096</f>
        <v>0</v>
      </c>
      <c r="E2692" s="296">
        <f>'EVOX Top Level BOM'!E2096</f>
        <v>0</v>
      </c>
      <c r="F2692" s="296">
        <f>'EVOX Top Level BOM'!F2096</f>
        <v>0</v>
      </c>
      <c r="G2692" s="296">
        <f>'EVOX Top Level BOM'!G2096</f>
        <v>0</v>
      </c>
      <c r="H2692" s="296">
        <f>'EVOX Top Level BOM'!H2096</f>
        <v>0</v>
      </c>
      <c r="I2692" s="294">
        <f>'EVOX Top Level BOM'!J2096</f>
        <v>0</v>
      </c>
      <c r="J2692" s="294">
        <f>'EVOX Top Level BOM'!K2096</f>
        <v>0</v>
      </c>
    </row>
    <row r="2693" spans="2:10" x14ac:dyDescent="0.25">
      <c r="B2693" s="294">
        <f>'EVOX Top Level BOM'!B2097</f>
        <v>0</v>
      </c>
      <c r="C2693" s="296">
        <f>'EVOX Top Level BOM'!C2097</f>
        <v>0</v>
      </c>
      <c r="D2693" s="296">
        <f>'EVOX Top Level BOM'!D2097</f>
        <v>0</v>
      </c>
      <c r="E2693" s="296">
        <f>'EVOX Top Level BOM'!E2097</f>
        <v>0</v>
      </c>
      <c r="F2693" s="296">
        <f>'EVOX Top Level BOM'!F2097</f>
        <v>0</v>
      </c>
      <c r="G2693" s="296">
        <f>'EVOX Top Level BOM'!G2097</f>
        <v>0</v>
      </c>
      <c r="H2693" s="296">
        <f>'EVOX Top Level BOM'!H2097</f>
        <v>0</v>
      </c>
      <c r="I2693" s="294">
        <f>'EVOX Top Level BOM'!J2097</f>
        <v>0</v>
      </c>
      <c r="J2693" s="294">
        <f>'EVOX Top Level BOM'!K2097</f>
        <v>0</v>
      </c>
    </row>
    <row r="2694" spans="2:10" x14ac:dyDescent="0.25">
      <c r="B2694" s="294">
        <f>'EVOX Top Level BOM'!B2098</f>
        <v>0</v>
      </c>
      <c r="C2694" s="296">
        <f>'EVOX Top Level BOM'!C2098</f>
        <v>0</v>
      </c>
      <c r="D2694" s="296">
        <f>'EVOX Top Level BOM'!D2098</f>
        <v>0</v>
      </c>
      <c r="E2694" s="296">
        <f>'EVOX Top Level BOM'!E2098</f>
        <v>0</v>
      </c>
      <c r="F2694" s="296">
        <f>'EVOX Top Level BOM'!F2098</f>
        <v>0</v>
      </c>
      <c r="G2694" s="296">
        <f>'EVOX Top Level BOM'!G2098</f>
        <v>0</v>
      </c>
      <c r="H2694" s="296">
        <f>'EVOX Top Level BOM'!H2098</f>
        <v>0</v>
      </c>
      <c r="I2694" s="294">
        <f>'EVOX Top Level BOM'!J2098</f>
        <v>0</v>
      </c>
      <c r="J2694" s="294">
        <f>'EVOX Top Level BOM'!K2098</f>
        <v>0</v>
      </c>
    </row>
    <row r="2695" spans="2:10" x14ac:dyDescent="0.25">
      <c r="B2695" s="294">
        <f>'EVOX Top Level BOM'!B2099</f>
        <v>0</v>
      </c>
      <c r="C2695" s="296">
        <f>'EVOX Top Level BOM'!C2099</f>
        <v>0</v>
      </c>
      <c r="D2695" s="296">
        <f>'EVOX Top Level BOM'!D2099</f>
        <v>0</v>
      </c>
      <c r="E2695" s="296">
        <f>'EVOX Top Level BOM'!E2099</f>
        <v>0</v>
      </c>
      <c r="F2695" s="296">
        <f>'EVOX Top Level BOM'!F2099</f>
        <v>0</v>
      </c>
      <c r="G2695" s="296">
        <f>'EVOX Top Level BOM'!G2099</f>
        <v>0</v>
      </c>
      <c r="H2695" s="296">
        <f>'EVOX Top Level BOM'!H2099</f>
        <v>0</v>
      </c>
      <c r="I2695" s="294">
        <f>'EVOX Top Level BOM'!J2099</f>
        <v>0</v>
      </c>
      <c r="J2695" s="294">
        <f>'EVOX Top Level BOM'!K2099</f>
        <v>0</v>
      </c>
    </row>
    <row r="2696" spans="2:10" x14ac:dyDescent="0.25">
      <c r="B2696" s="294">
        <f>'EVOX Top Level BOM'!B2100</f>
        <v>0</v>
      </c>
      <c r="C2696" s="296">
        <f>'EVOX Top Level BOM'!C2100</f>
        <v>0</v>
      </c>
      <c r="D2696" s="296">
        <f>'EVOX Top Level BOM'!D2100</f>
        <v>0</v>
      </c>
      <c r="E2696" s="296">
        <f>'EVOX Top Level BOM'!E2100</f>
        <v>0</v>
      </c>
      <c r="F2696" s="296">
        <f>'EVOX Top Level BOM'!F2100</f>
        <v>0</v>
      </c>
      <c r="G2696" s="296">
        <f>'EVOX Top Level BOM'!G2100</f>
        <v>0</v>
      </c>
      <c r="H2696" s="296">
        <f>'EVOX Top Level BOM'!H2100</f>
        <v>0</v>
      </c>
      <c r="I2696" s="294">
        <f>'EVOX Top Level BOM'!J2100</f>
        <v>0</v>
      </c>
      <c r="J2696" s="294">
        <f>'EVOX Top Level BOM'!K2100</f>
        <v>0</v>
      </c>
    </row>
    <row r="2697" spans="2:10" x14ac:dyDescent="0.25">
      <c r="B2697" s="294">
        <f>'EVOX Top Level BOM'!B2101</f>
        <v>0</v>
      </c>
      <c r="C2697" s="296">
        <f>'EVOX Top Level BOM'!C2101</f>
        <v>0</v>
      </c>
      <c r="D2697" s="296">
        <f>'EVOX Top Level BOM'!D2101</f>
        <v>0</v>
      </c>
      <c r="E2697" s="296">
        <f>'EVOX Top Level BOM'!E2101</f>
        <v>0</v>
      </c>
      <c r="F2697" s="296">
        <f>'EVOX Top Level BOM'!F2101</f>
        <v>0</v>
      </c>
      <c r="G2697" s="296">
        <f>'EVOX Top Level BOM'!G2101</f>
        <v>0</v>
      </c>
      <c r="H2697" s="296">
        <f>'EVOX Top Level BOM'!H2101</f>
        <v>0</v>
      </c>
      <c r="I2697" s="294">
        <f>'EVOX Top Level BOM'!J2101</f>
        <v>0</v>
      </c>
      <c r="J2697" s="294">
        <f>'EVOX Top Level BOM'!K2101</f>
        <v>0</v>
      </c>
    </row>
    <row r="2698" spans="2:10" x14ac:dyDescent="0.25">
      <c r="B2698" s="294">
        <f>'EVOX Top Level BOM'!B2102</f>
        <v>0</v>
      </c>
      <c r="C2698" s="296">
        <f>'EVOX Top Level BOM'!C2102</f>
        <v>0</v>
      </c>
      <c r="D2698" s="296">
        <f>'EVOX Top Level BOM'!D2102</f>
        <v>0</v>
      </c>
      <c r="E2698" s="296">
        <f>'EVOX Top Level BOM'!E2102</f>
        <v>0</v>
      </c>
      <c r="F2698" s="296">
        <f>'EVOX Top Level BOM'!F2102</f>
        <v>0</v>
      </c>
      <c r="G2698" s="296">
        <f>'EVOX Top Level BOM'!G2102</f>
        <v>0</v>
      </c>
      <c r="H2698" s="296">
        <f>'EVOX Top Level BOM'!H2102</f>
        <v>0</v>
      </c>
      <c r="I2698" s="294">
        <f>'EVOX Top Level BOM'!J2102</f>
        <v>0</v>
      </c>
      <c r="J2698" s="294">
        <f>'EVOX Top Level BOM'!K2102</f>
        <v>0</v>
      </c>
    </row>
    <row r="2699" spans="2:10" x14ac:dyDescent="0.25">
      <c r="B2699" s="294">
        <f>'EVOX Top Level BOM'!B2103</f>
        <v>0</v>
      </c>
      <c r="C2699" s="296">
        <f>'EVOX Top Level BOM'!C2103</f>
        <v>0</v>
      </c>
      <c r="D2699" s="296">
        <f>'EVOX Top Level BOM'!D2103</f>
        <v>0</v>
      </c>
      <c r="E2699" s="296">
        <f>'EVOX Top Level BOM'!E2103</f>
        <v>0</v>
      </c>
      <c r="F2699" s="296">
        <f>'EVOX Top Level BOM'!F2103</f>
        <v>0</v>
      </c>
      <c r="G2699" s="296">
        <f>'EVOX Top Level BOM'!G2103</f>
        <v>0</v>
      </c>
      <c r="H2699" s="296">
        <f>'EVOX Top Level BOM'!H2103</f>
        <v>0</v>
      </c>
      <c r="I2699" s="294">
        <f>'EVOX Top Level BOM'!J2103</f>
        <v>0</v>
      </c>
      <c r="J2699" s="294">
        <f>'EVOX Top Level BOM'!K2103</f>
        <v>0</v>
      </c>
    </row>
    <row r="2700" spans="2:10" x14ac:dyDescent="0.25">
      <c r="B2700" s="294">
        <f>'EVOX Top Level BOM'!B2104</f>
        <v>0</v>
      </c>
      <c r="C2700" s="296">
        <f>'EVOX Top Level BOM'!C2104</f>
        <v>0</v>
      </c>
      <c r="D2700" s="296">
        <f>'EVOX Top Level BOM'!D2104</f>
        <v>0</v>
      </c>
      <c r="E2700" s="296">
        <f>'EVOX Top Level BOM'!E2104</f>
        <v>0</v>
      </c>
      <c r="F2700" s="296">
        <f>'EVOX Top Level BOM'!F2104</f>
        <v>0</v>
      </c>
      <c r="G2700" s="296">
        <f>'EVOX Top Level BOM'!G2104</f>
        <v>0</v>
      </c>
      <c r="H2700" s="296">
        <f>'EVOX Top Level BOM'!H2104</f>
        <v>0</v>
      </c>
      <c r="I2700" s="294">
        <f>'EVOX Top Level BOM'!J2104</f>
        <v>0</v>
      </c>
      <c r="J2700" s="294">
        <f>'EVOX Top Level BOM'!K2104</f>
        <v>0</v>
      </c>
    </row>
    <row r="2701" spans="2:10" x14ac:dyDescent="0.25">
      <c r="B2701" s="294">
        <f>'EVOX Top Level BOM'!B2105</f>
        <v>0</v>
      </c>
      <c r="C2701" s="296">
        <f>'EVOX Top Level BOM'!C2105</f>
        <v>0</v>
      </c>
      <c r="D2701" s="296">
        <f>'EVOX Top Level BOM'!D2105</f>
        <v>0</v>
      </c>
      <c r="E2701" s="296">
        <f>'EVOX Top Level BOM'!E2105</f>
        <v>0</v>
      </c>
      <c r="F2701" s="296">
        <f>'EVOX Top Level BOM'!F2105</f>
        <v>0</v>
      </c>
      <c r="G2701" s="296">
        <f>'EVOX Top Level BOM'!G2105</f>
        <v>0</v>
      </c>
      <c r="H2701" s="296">
        <f>'EVOX Top Level BOM'!H2105</f>
        <v>0</v>
      </c>
      <c r="I2701" s="294">
        <f>'EVOX Top Level BOM'!J2105</f>
        <v>0</v>
      </c>
      <c r="J2701" s="294">
        <f>'EVOX Top Level BOM'!K2105</f>
        <v>0</v>
      </c>
    </row>
    <row r="2702" spans="2:10" x14ac:dyDescent="0.25">
      <c r="B2702" s="294">
        <f>'EVOX Top Level BOM'!B2106</f>
        <v>0</v>
      </c>
      <c r="C2702" s="296">
        <f>'EVOX Top Level BOM'!C2106</f>
        <v>0</v>
      </c>
      <c r="D2702" s="296">
        <f>'EVOX Top Level BOM'!D2106</f>
        <v>0</v>
      </c>
      <c r="E2702" s="296">
        <f>'EVOX Top Level BOM'!E2106</f>
        <v>0</v>
      </c>
      <c r="F2702" s="296">
        <f>'EVOX Top Level BOM'!F2106</f>
        <v>0</v>
      </c>
      <c r="G2702" s="296">
        <f>'EVOX Top Level BOM'!G2106</f>
        <v>0</v>
      </c>
      <c r="H2702" s="296">
        <f>'EVOX Top Level BOM'!H2106</f>
        <v>0</v>
      </c>
      <c r="I2702" s="294">
        <f>'EVOX Top Level BOM'!J2106</f>
        <v>0</v>
      </c>
      <c r="J2702" s="294">
        <f>'EVOX Top Level BOM'!K2106</f>
        <v>0</v>
      </c>
    </row>
    <row r="2703" spans="2:10" x14ac:dyDescent="0.25">
      <c r="B2703" s="294">
        <f>'EVOX Top Level BOM'!B2107</f>
        <v>0</v>
      </c>
      <c r="C2703" s="296">
        <f>'EVOX Top Level BOM'!C2107</f>
        <v>0</v>
      </c>
      <c r="D2703" s="296">
        <f>'EVOX Top Level BOM'!D2107</f>
        <v>0</v>
      </c>
      <c r="E2703" s="296">
        <f>'EVOX Top Level BOM'!E2107</f>
        <v>0</v>
      </c>
      <c r="F2703" s="296">
        <f>'EVOX Top Level BOM'!F2107</f>
        <v>0</v>
      </c>
      <c r="G2703" s="296">
        <f>'EVOX Top Level BOM'!G2107</f>
        <v>0</v>
      </c>
      <c r="H2703" s="296">
        <f>'EVOX Top Level BOM'!H2107</f>
        <v>0</v>
      </c>
      <c r="I2703" s="294">
        <f>'EVOX Top Level BOM'!J2107</f>
        <v>0</v>
      </c>
      <c r="J2703" s="294">
        <f>'EVOX Top Level BOM'!K2107</f>
        <v>0</v>
      </c>
    </row>
    <row r="2704" spans="2:10" x14ac:dyDescent="0.25">
      <c r="B2704" s="294">
        <f>'EVOX Top Level BOM'!B2108</f>
        <v>0</v>
      </c>
      <c r="C2704" s="296">
        <f>'EVOX Top Level BOM'!C2108</f>
        <v>0</v>
      </c>
      <c r="D2704" s="296">
        <f>'EVOX Top Level BOM'!D2108</f>
        <v>0</v>
      </c>
      <c r="E2704" s="296">
        <f>'EVOX Top Level BOM'!E2108</f>
        <v>0</v>
      </c>
      <c r="F2704" s="296">
        <f>'EVOX Top Level BOM'!F2108</f>
        <v>0</v>
      </c>
      <c r="G2704" s="296">
        <f>'EVOX Top Level BOM'!G2108</f>
        <v>0</v>
      </c>
      <c r="H2704" s="296">
        <f>'EVOX Top Level BOM'!H2108</f>
        <v>0</v>
      </c>
      <c r="I2704" s="294">
        <f>'EVOX Top Level BOM'!J2108</f>
        <v>0</v>
      </c>
      <c r="J2704" s="294">
        <f>'EVOX Top Level BOM'!K2108</f>
        <v>0</v>
      </c>
    </row>
    <row r="2705" spans="2:10" x14ac:dyDescent="0.25">
      <c r="B2705" s="294">
        <f>'EVOX Top Level BOM'!B2109</f>
        <v>0</v>
      </c>
      <c r="C2705" s="296">
        <f>'EVOX Top Level BOM'!C2109</f>
        <v>0</v>
      </c>
      <c r="D2705" s="296">
        <f>'EVOX Top Level BOM'!D2109</f>
        <v>0</v>
      </c>
      <c r="E2705" s="296">
        <f>'EVOX Top Level BOM'!E2109</f>
        <v>0</v>
      </c>
      <c r="F2705" s="296">
        <f>'EVOX Top Level BOM'!F2109</f>
        <v>0</v>
      </c>
      <c r="G2705" s="296">
        <f>'EVOX Top Level BOM'!G2109</f>
        <v>0</v>
      </c>
      <c r="H2705" s="296">
        <f>'EVOX Top Level BOM'!H2109</f>
        <v>0</v>
      </c>
      <c r="I2705" s="294">
        <f>'EVOX Top Level BOM'!J2109</f>
        <v>0</v>
      </c>
      <c r="J2705" s="294">
        <f>'EVOX Top Level BOM'!K2109</f>
        <v>0</v>
      </c>
    </row>
    <row r="2706" spans="2:10" x14ac:dyDescent="0.25">
      <c r="B2706" s="294">
        <f>'EVOX Top Level BOM'!B2110</f>
        <v>0</v>
      </c>
      <c r="C2706" s="296">
        <f>'EVOX Top Level BOM'!C2110</f>
        <v>0</v>
      </c>
      <c r="D2706" s="296">
        <f>'EVOX Top Level BOM'!D2110</f>
        <v>0</v>
      </c>
      <c r="E2706" s="296">
        <f>'EVOX Top Level BOM'!E2110</f>
        <v>0</v>
      </c>
      <c r="F2706" s="296">
        <f>'EVOX Top Level BOM'!F2110</f>
        <v>0</v>
      </c>
      <c r="G2706" s="296">
        <f>'EVOX Top Level BOM'!G2110</f>
        <v>0</v>
      </c>
      <c r="H2706" s="296">
        <f>'EVOX Top Level BOM'!H2110</f>
        <v>0</v>
      </c>
      <c r="I2706" s="294">
        <f>'EVOX Top Level BOM'!J2110</f>
        <v>0</v>
      </c>
      <c r="J2706" s="294">
        <f>'EVOX Top Level BOM'!K2110</f>
        <v>0</v>
      </c>
    </row>
    <row r="2707" spans="2:10" x14ac:dyDescent="0.25">
      <c r="B2707" s="294">
        <f>'EVOX Top Level BOM'!B2111</f>
        <v>0</v>
      </c>
      <c r="C2707" s="296">
        <f>'EVOX Top Level BOM'!C2111</f>
        <v>0</v>
      </c>
      <c r="D2707" s="296">
        <f>'EVOX Top Level BOM'!D2111</f>
        <v>0</v>
      </c>
      <c r="E2707" s="296">
        <f>'EVOX Top Level BOM'!E2111</f>
        <v>0</v>
      </c>
      <c r="F2707" s="296">
        <f>'EVOX Top Level BOM'!F2111</f>
        <v>0</v>
      </c>
      <c r="G2707" s="296">
        <f>'EVOX Top Level BOM'!G2111</f>
        <v>0</v>
      </c>
      <c r="H2707" s="296">
        <f>'EVOX Top Level BOM'!H2111</f>
        <v>0</v>
      </c>
      <c r="I2707" s="294">
        <f>'EVOX Top Level BOM'!J2111</f>
        <v>0</v>
      </c>
      <c r="J2707" s="294">
        <f>'EVOX Top Level BOM'!K2111</f>
        <v>0</v>
      </c>
    </row>
    <row r="2708" spans="2:10" x14ac:dyDescent="0.25">
      <c r="B2708" s="294">
        <f>'EVOX Top Level BOM'!B2112</f>
        <v>0</v>
      </c>
      <c r="C2708" s="296">
        <f>'EVOX Top Level BOM'!C2112</f>
        <v>0</v>
      </c>
      <c r="D2708" s="296">
        <f>'EVOX Top Level BOM'!D2112</f>
        <v>0</v>
      </c>
      <c r="E2708" s="296">
        <f>'EVOX Top Level BOM'!E2112</f>
        <v>0</v>
      </c>
      <c r="F2708" s="296">
        <f>'EVOX Top Level BOM'!F2112</f>
        <v>0</v>
      </c>
      <c r="G2708" s="296">
        <f>'EVOX Top Level BOM'!G2112</f>
        <v>0</v>
      </c>
      <c r="H2708" s="296">
        <f>'EVOX Top Level BOM'!H2112</f>
        <v>0</v>
      </c>
      <c r="I2708" s="294">
        <f>'EVOX Top Level BOM'!J2112</f>
        <v>0</v>
      </c>
      <c r="J2708" s="294">
        <f>'EVOX Top Level BOM'!K2112</f>
        <v>0</v>
      </c>
    </row>
    <row r="2709" spans="2:10" x14ac:dyDescent="0.25">
      <c r="B2709" s="294">
        <f>'EVOX Top Level BOM'!B2113</f>
        <v>0</v>
      </c>
      <c r="C2709" s="296">
        <f>'EVOX Top Level BOM'!C2113</f>
        <v>0</v>
      </c>
      <c r="D2709" s="296">
        <f>'EVOX Top Level BOM'!D2113</f>
        <v>0</v>
      </c>
      <c r="E2709" s="296">
        <f>'EVOX Top Level BOM'!E2113</f>
        <v>0</v>
      </c>
      <c r="F2709" s="296">
        <f>'EVOX Top Level BOM'!F2113</f>
        <v>0</v>
      </c>
      <c r="G2709" s="296">
        <f>'EVOX Top Level BOM'!G2113</f>
        <v>0</v>
      </c>
      <c r="H2709" s="296">
        <f>'EVOX Top Level BOM'!H2113</f>
        <v>0</v>
      </c>
      <c r="I2709" s="294">
        <f>'EVOX Top Level BOM'!J2113</f>
        <v>0</v>
      </c>
      <c r="J2709" s="294">
        <f>'EVOX Top Level BOM'!K2113</f>
        <v>0</v>
      </c>
    </row>
    <row r="2710" spans="2:10" x14ac:dyDescent="0.25">
      <c r="B2710" s="294">
        <f>'EVOX Top Level BOM'!B2114</f>
        <v>0</v>
      </c>
      <c r="C2710" s="296">
        <f>'EVOX Top Level BOM'!C2114</f>
        <v>0</v>
      </c>
      <c r="D2710" s="296">
        <f>'EVOX Top Level BOM'!D2114</f>
        <v>0</v>
      </c>
      <c r="E2710" s="296">
        <f>'EVOX Top Level BOM'!E2114</f>
        <v>0</v>
      </c>
      <c r="F2710" s="296">
        <f>'EVOX Top Level BOM'!F2114</f>
        <v>0</v>
      </c>
      <c r="G2710" s="296">
        <f>'EVOX Top Level BOM'!G2114</f>
        <v>0</v>
      </c>
      <c r="H2710" s="296">
        <f>'EVOX Top Level BOM'!H2114</f>
        <v>0</v>
      </c>
      <c r="I2710" s="294">
        <f>'EVOX Top Level BOM'!J2114</f>
        <v>0</v>
      </c>
      <c r="J2710" s="294">
        <f>'EVOX Top Level BOM'!K2114</f>
        <v>0</v>
      </c>
    </row>
    <row r="2711" spans="2:10" x14ac:dyDescent="0.25">
      <c r="B2711" s="294">
        <f>'EVOX Top Level BOM'!B2115</f>
        <v>0</v>
      </c>
      <c r="C2711" s="296">
        <f>'EVOX Top Level BOM'!C2115</f>
        <v>0</v>
      </c>
      <c r="D2711" s="296">
        <f>'EVOX Top Level BOM'!D2115</f>
        <v>0</v>
      </c>
      <c r="E2711" s="296">
        <f>'EVOX Top Level BOM'!E2115</f>
        <v>0</v>
      </c>
      <c r="F2711" s="296">
        <f>'EVOX Top Level BOM'!F2115</f>
        <v>0</v>
      </c>
      <c r="G2711" s="296">
        <f>'EVOX Top Level BOM'!G2115</f>
        <v>0</v>
      </c>
      <c r="H2711" s="296">
        <f>'EVOX Top Level BOM'!H2115</f>
        <v>0</v>
      </c>
      <c r="I2711" s="294">
        <f>'EVOX Top Level BOM'!J2115</f>
        <v>0</v>
      </c>
      <c r="J2711" s="294">
        <f>'EVOX Top Level BOM'!K2115</f>
        <v>0</v>
      </c>
    </row>
    <row r="2712" spans="2:10" x14ac:dyDescent="0.25">
      <c r="B2712" s="294">
        <f>'EVOX Top Level BOM'!B2116</f>
        <v>0</v>
      </c>
      <c r="C2712" s="296">
        <f>'EVOX Top Level BOM'!C2116</f>
        <v>0</v>
      </c>
      <c r="D2712" s="296">
        <f>'EVOX Top Level BOM'!D2116</f>
        <v>0</v>
      </c>
      <c r="E2712" s="296">
        <f>'EVOX Top Level BOM'!E2116</f>
        <v>0</v>
      </c>
      <c r="F2712" s="296">
        <f>'EVOX Top Level BOM'!F2116</f>
        <v>0</v>
      </c>
      <c r="G2712" s="296">
        <f>'EVOX Top Level BOM'!G2116</f>
        <v>0</v>
      </c>
      <c r="H2712" s="296">
        <f>'EVOX Top Level BOM'!H2116</f>
        <v>0</v>
      </c>
      <c r="I2712" s="294">
        <f>'EVOX Top Level BOM'!J2116</f>
        <v>0</v>
      </c>
      <c r="J2712" s="294">
        <f>'EVOX Top Level BOM'!K2116</f>
        <v>0</v>
      </c>
    </row>
    <row r="2713" spans="2:10" x14ac:dyDescent="0.25">
      <c r="B2713" s="294">
        <f>'EVOX Top Level BOM'!B2117</f>
        <v>0</v>
      </c>
      <c r="C2713" s="296">
        <f>'EVOX Top Level BOM'!C2117</f>
        <v>0</v>
      </c>
      <c r="D2713" s="296">
        <f>'EVOX Top Level BOM'!D2117</f>
        <v>0</v>
      </c>
      <c r="E2713" s="296">
        <f>'EVOX Top Level BOM'!E2117</f>
        <v>0</v>
      </c>
      <c r="F2713" s="296">
        <f>'EVOX Top Level BOM'!F2117</f>
        <v>0</v>
      </c>
      <c r="G2713" s="296">
        <f>'EVOX Top Level BOM'!G2117</f>
        <v>0</v>
      </c>
      <c r="H2713" s="296">
        <f>'EVOX Top Level BOM'!H2117</f>
        <v>0</v>
      </c>
      <c r="I2713" s="294">
        <f>'EVOX Top Level BOM'!J2117</f>
        <v>0</v>
      </c>
      <c r="J2713" s="294">
        <f>'EVOX Top Level BOM'!K2117</f>
        <v>0</v>
      </c>
    </row>
    <row r="2714" spans="2:10" x14ac:dyDescent="0.25">
      <c r="B2714" s="294">
        <f>'EVOX Top Level BOM'!B2118</f>
        <v>0</v>
      </c>
      <c r="C2714" s="296">
        <f>'EVOX Top Level BOM'!C2118</f>
        <v>0</v>
      </c>
      <c r="D2714" s="296">
        <f>'EVOX Top Level BOM'!D2118</f>
        <v>0</v>
      </c>
      <c r="E2714" s="296">
        <f>'EVOX Top Level BOM'!E2118</f>
        <v>0</v>
      </c>
      <c r="F2714" s="296">
        <f>'EVOX Top Level BOM'!F2118</f>
        <v>0</v>
      </c>
      <c r="G2714" s="296">
        <f>'EVOX Top Level BOM'!G2118</f>
        <v>0</v>
      </c>
      <c r="H2714" s="296">
        <f>'EVOX Top Level BOM'!H2118</f>
        <v>0</v>
      </c>
      <c r="I2714" s="294">
        <f>'EVOX Top Level BOM'!J2118</f>
        <v>0</v>
      </c>
      <c r="J2714" s="294">
        <f>'EVOX Top Level BOM'!K2118</f>
        <v>0</v>
      </c>
    </row>
    <row r="2715" spans="2:10" x14ac:dyDescent="0.25">
      <c r="B2715" s="294">
        <f>'EVOX Top Level BOM'!B2119</f>
        <v>0</v>
      </c>
      <c r="C2715" s="296">
        <f>'EVOX Top Level BOM'!C2119</f>
        <v>0</v>
      </c>
      <c r="D2715" s="296">
        <f>'EVOX Top Level BOM'!D2119</f>
        <v>0</v>
      </c>
      <c r="E2715" s="296">
        <f>'EVOX Top Level BOM'!E2119</f>
        <v>0</v>
      </c>
      <c r="F2715" s="296">
        <f>'EVOX Top Level BOM'!F2119</f>
        <v>0</v>
      </c>
      <c r="G2715" s="296">
        <f>'EVOX Top Level BOM'!G2119</f>
        <v>0</v>
      </c>
      <c r="H2715" s="296">
        <f>'EVOX Top Level BOM'!H2119</f>
        <v>0</v>
      </c>
      <c r="I2715" s="294">
        <f>'EVOX Top Level BOM'!J2119</f>
        <v>0</v>
      </c>
      <c r="J2715" s="294">
        <f>'EVOX Top Level BOM'!K2119</f>
        <v>0</v>
      </c>
    </row>
    <row r="2716" spans="2:10" x14ac:dyDescent="0.25">
      <c r="B2716" s="294">
        <f>'EVOX Top Level BOM'!B2120</f>
        <v>0</v>
      </c>
      <c r="C2716" s="296">
        <f>'EVOX Top Level BOM'!C2120</f>
        <v>0</v>
      </c>
      <c r="D2716" s="296">
        <f>'EVOX Top Level BOM'!D2120</f>
        <v>0</v>
      </c>
      <c r="E2716" s="296">
        <f>'EVOX Top Level BOM'!E2120</f>
        <v>0</v>
      </c>
      <c r="F2716" s="296">
        <f>'EVOX Top Level BOM'!F2120</f>
        <v>0</v>
      </c>
      <c r="G2716" s="296">
        <f>'EVOX Top Level BOM'!G2120</f>
        <v>0</v>
      </c>
      <c r="H2716" s="296">
        <f>'EVOX Top Level BOM'!H2120</f>
        <v>0</v>
      </c>
      <c r="I2716" s="294">
        <f>'EVOX Top Level BOM'!J2120</f>
        <v>0</v>
      </c>
      <c r="J2716" s="294">
        <f>'EVOX Top Level BOM'!K2120</f>
        <v>0</v>
      </c>
    </row>
    <row r="2717" spans="2:10" x14ac:dyDescent="0.25">
      <c r="B2717" s="294">
        <f>'EVOX Top Level BOM'!B2121</f>
        <v>0</v>
      </c>
      <c r="C2717" s="296">
        <f>'EVOX Top Level BOM'!C2121</f>
        <v>0</v>
      </c>
      <c r="D2717" s="296">
        <f>'EVOX Top Level BOM'!D2121</f>
        <v>0</v>
      </c>
      <c r="E2717" s="296">
        <f>'EVOX Top Level BOM'!E2121</f>
        <v>0</v>
      </c>
      <c r="F2717" s="296">
        <f>'EVOX Top Level BOM'!F2121</f>
        <v>0</v>
      </c>
      <c r="G2717" s="296">
        <f>'EVOX Top Level BOM'!G2121</f>
        <v>0</v>
      </c>
      <c r="H2717" s="296">
        <f>'EVOX Top Level BOM'!H2121</f>
        <v>0</v>
      </c>
      <c r="I2717" s="294">
        <f>'EVOX Top Level BOM'!J2121</f>
        <v>0</v>
      </c>
      <c r="J2717" s="294">
        <f>'EVOX Top Level BOM'!K2121</f>
        <v>0</v>
      </c>
    </row>
    <row r="2718" spans="2:10" x14ac:dyDescent="0.25">
      <c r="B2718" s="294">
        <f>'EVOX Top Level BOM'!B2122</f>
        <v>0</v>
      </c>
      <c r="C2718" s="296">
        <f>'EVOX Top Level BOM'!C2122</f>
        <v>0</v>
      </c>
      <c r="D2718" s="296">
        <f>'EVOX Top Level BOM'!D2122</f>
        <v>0</v>
      </c>
      <c r="E2718" s="296">
        <f>'EVOX Top Level BOM'!E2122</f>
        <v>0</v>
      </c>
      <c r="F2718" s="296">
        <f>'EVOX Top Level BOM'!F2122</f>
        <v>0</v>
      </c>
      <c r="G2718" s="296">
        <f>'EVOX Top Level BOM'!G2122</f>
        <v>0</v>
      </c>
      <c r="H2718" s="296">
        <f>'EVOX Top Level BOM'!H2122</f>
        <v>0</v>
      </c>
      <c r="I2718" s="294">
        <f>'EVOX Top Level BOM'!J2122</f>
        <v>0</v>
      </c>
      <c r="J2718" s="294">
        <f>'EVOX Top Level BOM'!K2122</f>
        <v>0</v>
      </c>
    </row>
    <row r="2719" spans="2:10" x14ac:dyDescent="0.25">
      <c r="B2719" s="294">
        <f>'EVOX Top Level BOM'!B2123</f>
        <v>0</v>
      </c>
      <c r="C2719" s="296">
        <f>'EVOX Top Level BOM'!C2123</f>
        <v>0</v>
      </c>
      <c r="D2719" s="296">
        <f>'EVOX Top Level BOM'!D2123</f>
        <v>0</v>
      </c>
      <c r="E2719" s="296">
        <f>'EVOX Top Level BOM'!E2123</f>
        <v>0</v>
      </c>
      <c r="F2719" s="296">
        <f>'EVOX Top Level BOM'!F2123</f>
        <v>0</v>
      </c>
      <c r="G2719" s="296">
        <f>'EVOX Top Level BOM'!G2123</f>
        <v>0</v>
      </c>
      <c r="H2719" s="296">
        <f>'EVOX Top Level BOM'!H2123</f>
        <v>0</v>
      </c>
      <c r="I2719" s="294">
        <f>'EVOX Top Level BOM'!J2123</f>
        <v>0</v>
      </c>
      <c r="J2719" s="294">
        <f>'EVOX Top Level BOM'!K2123</f>
        <v>0</v>
      </c>
    </row>
    <row r="2720" spans="2:10" x14ac:dyDescent="0.25">
      <c r="B2720" s="294">
        <f>'EVOX Top Level BOM'!B2124</f>
        <v>0</v>
      </c>
      <c r="C2720" s="296">
        <f>'EVOX Top Level BOM'!C2124</f>
        <v>0</v>
      </c>
      <c r="D2720" s="296">
        <f>'EVOX Top Level BOM'!D2124</f>
        <v>0</v>
      </c>
      <c r="E2720" s="296">
        <f>'EVOX Top Level BOM'!E2124</f>
        <v>0</v>
      </c>
      <c r="F2720" s="296">
        <f>'EVOX Top Level BOM'!F2124</f>
        <v>0</v>
      </c>
      <c r="G2720" s="296">
        <f>'EVOX Top Level BOM'!G2124</f>
        <v>0</v>
      </c>
      <c r="H2720" s="296">
        <f>'EVOX Top Level BOM'!H2124</f>
        <v>0</v>
      </c>
      <c r="I2720" s="294">
        <f>'EVOX Top Level BOM'!J2124</f>
        <v>0</v>
      </c>
      <c r="J2720" s="294">
        <f>'EVOX Top Level BOM'!K2124</f>
        <v>0</v>
      </c>
    </row>
    <row r="2721" spans="2:10" x14ac:dyDescent="0.25">
      <c r="B2721" s="294">
        <f>'EVOX Top Level BOM'!B2125</f>
        <v>0</v>
      </c>
      <c r="C2721" s="296">
        <f>'EVOX Top Level BOM'!C2125</f>
        <v>0</v>
      </c>
      <c r="D2721" s="296">
        <f>'EVOX Top Level BOM'!D2125</f>
        <v>0</v>
      </c>
      <c r="E2721" s="296">
        <f>'EVOX Top Level BOM'!E2125</f>
        <v>0</v>
      </c>
      <c r="F2721" s="296">
        <f>'EVOX Top Level BOM'!F2125</f>
        <v>0</v>
      </c>
      <c r="G2721" s="296">
        <f>'EVOX Top Level BOM'!G2125</f>
        <v>0</v>
      </c>
      <c r="H2721" s="296">
        <f>'EVOX Top Level BOM'!H2125</f>
        <v>0</v>
      </c>
      <c r="I2721" s="294">
        <f>'EVOX Top Level BOM'!J2125</f>
        <v>0</v>
      </c>
      <c r="J2721" s="294">
        <f>'EVOX Top Level BOM'!K2125</f>
        <v>0</v>
      </c>
    </row>
    <row r="2722" spans="2:10" x14ac:dyDescent="0.25">
      <c r="B2722" s="294">
        <f>'EVOX Top Level BOM'!B2126</f>
        <v>0</v>
      </c>
      <c r="C2722" s="296">
        <f>'EVOX Top Level BOM'!C2126</f>
        <v>0</v>
      </c>
      <c r="D2722" s="296">
        <f>'EVOX Top Level BOM'!D2126</f>
        <v>0</v>
      </c>
      <c r="E2722" s="296">
        <f>'EVOX Top Level BOM'!E2126</f>
        <v>0</v>
      </c>
      <c r="F2722" s="296">
        <f>'EVOX Top Level BOM'!F2126</f>
        <v>0</v>
      </c>
      <c r="G2722" s="296">
        <f>'EVOX Top Level BOM'!G2126</f>
        <v>0</v>
      </c>
      <c r="H2722" s="296">
        <f>'EVOX Top Level BOM'!H2126</f>
        <v>0</v>
      </c>
      <c r="I2722" s="294">
        <f>'EVOX Top Level BOM'!J2126</f>
        <v>0</v>
      </c>
      <c r="J2722" s="294">
        <f>'EVOX Top Level BOM'!K2126</f>
        <v>0</v>
      </c>
    </row>
    <row r="2723" spans="2:10" x14ac:dyDescent="0.25">
      <c r="B2723" s="294">
        <f>'EVOX Top Level BOM'!B2127</f>
        <v>0</v>
      </c>
      <c r="C2723" s="296">
        <f>'EVOX Top Level BOM'!C2127</f>
        <v>0</v>
      </c>
      <c r="D2723" s="296">
        <f>'EVOX Top Level BOM'!D2127</f>
        <v>0</v>
      </c>
      <c r="E2723" s="296">
        <f>'EVOX Top Level BOM'!E2127</f>
        <v>0</v>
      </c>
      <c r="F2723" s="296">
        <f>'EVOX Top Level BOM'!F2127</f>
        <v>0</v>
      </c>
      <c r="G2723" s="296">
        <f>'EVOX Top Level BOM'!G2127</f>
        <v>0</v>
      </c>
      <c r="H2723" s="296">
        <f>'EVOX Top Level BOM'!H2127</f>
        <v>0</v>
      </c>
      <c r="I2723" s="294">
        <f>'EVOX Top Level BOM'!J2127</f>
        <v>0</v>
      </c>
      <c r="J2723" s="294">
        <f>'EVOX Top Level BOM'!K2127</f>
        <v>0</v>
      </c>
    </row>
    <row r="2724" spans="2:10" x14ac:dyDescent="0.25">
      <c r="B2724" s="294">
        <f>'EVOX Top Level BOM'!B2128</f>
        <v>0</v>
      </c>
      <c r="C2724" s="296">
        <f>'EVOX Top Level BOM'!C2128</f>
        <v>0</v>
      </c>
      <c r="D2724" s="296">
        <f>'EVOX Top Level BOM'!D2128</f>
        <v>0</v>
      </c>
      <c r="E2724" s="296">
        <f>'EVOX Top Level BOM'!E2128</f>
        <v>0</v>
      </c>
      <c r="F2724" s="296">
        <f>'EVOX Top Level BOM'!F2128</f>
        <v>0</v>
      </c>
      <c r="G2724" s="296">
        <f>'EVOX Top Level BOM'!G2128</f>
        <v>0</v>
      </c>
      <c r="H2724" s="296">
        <f>'EVOX Top Level BOM'!H2128</f>
        <v>0</v>
      </c>
      <c r="I2724" s="294">
        <f>'EVOX Top Level BOM'!J2128</f>
        <v>0</v>
      </c>
      <c r="J2724" s="294">
        <f>'EVOX Top Level BOM'!K2128</f>
        <v>0</v>
      </c>
    </row>
    <row r="2725" spans="2:10" x14ac:dyDescent="0.25">
      <c r="B2725" s="294">
        <f>'EVOX Top Level BOM'!B2129</f>
        <v>0</v>
      </c>
      <c r="C2725" s="296">
        <f>'EVOX Top Level BOM'!C2129</f>
        <v>0</v>
      </c>
      <c r="D2725" s="296">
        <f>'EVOX Top Level BOM'!D2129</f>
        <v>0</v>
      </c>
      <c r="E2725" s="296">
        <f>'EVOX Top Level BOM'!E2129</f>
        <v>0</v>
      </c>
      <c r="F2725" s="296">
        <f>'EVOX Top Level BOM'!F2129</f>
        <v>0</v>
      </c>
      <c r="G2725" s="296">
        <f>'EVOX Top Level BOM'!G2129</f>
        <v>0</v>
      </c>
      <c r="H2725" s="296">
        <f>'EVOX Top Level BOM'!H2129</f>
        <v>0</v>
      </c>
      <c r="I2725" s="294">
        <f>'EVOX Top Level BOM'!J2129</f>
        <v>0</v>
      </c>
      <c r="J2725" s="294">
        <f>'EVOX Top Level BOM'!K2129</f>
        <v>0</v>
      </c>
    </row>
    <row r="2726" spans="2:10" x14ac:dyDescent="0.25">
      <c r="B2726" s="294">
        <f>'EVOX Top Level BOM'!B2130</f>
        <v>0</v>
      </c>
      <c r="C2726" s="296">
        <f>'EVOX Top Level BOM'!C2130</f>
        <v>0</v>
      </c>
      <c r="D2726" s="296">
        <f>'EVOX Top Level BOM'!D2130</f>
        <v>0</v>
      </c>
      <c r="E2726" s="296">
        <f>'EVOX Top Level BOM'!E2130</f>
        <v>0</v>
      </c>
      <c r="F2726" s="296">
        <f>'EVOX Top Level BOM'!F2130</f>
        <v>0</v>
      </c>
      <c r="G2726" s="296">
        <f>'EVOX Top Level BOM'!G2130</f>
        <v>0</v>
      </c>
      <c r="H2726" s="296">
        <f>'EVOX Top Level BOM'!H2130</f>
        <v>0</v>
      </c>
      <c r="I2726" s="294">
        <f>'EVOX Top Level BOM'!J2130</f>
        <v>0</v>
      </c>
      <c r="J2726" s="294">
        <f>'EVOX Top Level BOM'!K2130</f>
        <v>0</v>
      </c>
    </row>
    <row r="2727" spans="2:10" x14ac:dyDescent="0.25">
      <c r="B2727" s="294">
        <f>'EVOX Top Level BOM'!B2131</f>
        <v>0</v>
      </c>
      <c r="C2727" s="296">
        <f>'EVOX Top Level BOM'!C2131</f>
        <v>0</v>
      </c>
      <c r="D2727" s="296">
        <f>'EVOX Top Level BOM'!D2131</f>
        <v>0</v>
      </c>
      <c r="E2727" s="296">
        <f>'EVOX Top Level BOM'!E2131</f>
        <v>0</v>
      </c>
      <c r="F2727" s="296">
        <f>'EVOX Top Level BOM'!F2131</f>
        <v>0</v>
      </c>
      <c r="G2727" s="296">
        <f>'EVOX Top Level BOM'!G2131</f>
        <v>0</v>
      </c>
      <c r="H2727" s="296">
        <f>'EVOX Top Level BOM'!H2131</f>
        <v>0</v>
      </c>
      <c r="I2727" s="294">
        <f>'EVOX Top Level BOM'!J2131</f>
        <v>0</v>
      </c>
      <c r="J2727" s="294">
        <f>'EVOX Top Level BOM'!K2131</f>
        <v>0</v>
      </c>
    </row>
    <row r="2728" spans="2:10" x14ac:dyDescent="0.25">
      <c r="B2728" s="294">
        <f>'EVOX Top Level BOM'!B2132</f>
        <v>0</v>
      </c>
      <c r="C2728" s="296">
        <f>'EVOX Top Level BOM'!C2132</f>
        <v>0</v>
      </c>
      <c r="D2728" s="296">
        <f>'EVOX Top Level BOM'!D2132</f>
        <v>0</v>
      </c>
      <c r="E2728" s="296">
        <f>'EVOX Top Level BOM'!E2132</f>
        <v>0</v>
      </c>
      <c r="F2728" s="296">
        <f>'EVOX Top Level BOM'!F2132</f>
        <v>0</v>
      </c>
      <c r="G2728" s="296">
        <f>'EVOX Top Level BOM'!G2132</f>
        <v>0</v>
      </c>
      <c r="H2728" s="296">
        <f>'EVOX Top Level BOM'!H2132</f>
        <v>0</v>
      </c>
      <c r="I2728" s="294">
        <f>'EVOX Top Level BOM'!J2132</f>
        <v>0</v>
      </c>
      <c r="J2728" s="294">
        <f>'EVOX Top Level BOM'!K2132</f>
        <v>0</v>
      </c>
    </row>
    <row r="2729" spans="2:10" x14ac:dyDescent="0.25">
      <c r="B2729" s="294">
        <f>'EVOX Top Level BOM'!B2133</f>
        <v>0</v>
      </c>
      <c r="C2729" s="296">
        <f>'EVOX Top Level BOM'!C2133</f>
        <v>0</v>
      </c>
      <c r="D2729" s="296">
        <f>'EVOX Top Level BOM'!D2133</f>
        <v>0</v>
      </c>
      <c r="E2729" s="296">
        <f>'EVOX Top Level BOM'!E2133</f>
        <v>0</v>
      </c>
      <c r="F2729" s="296">
        <f>'EVOX Top Level BOM'!F2133</f>
        <v>0</v>
      </c>
      <c r="G2729" s="296">
        <f>'EVOX Top Level BOM'!G2133</f>
        <v>0</v>
      </c>
      <c r="H2729" s="296">
        <f>'EVOX Top Level BOM'!H2133</f>
        <v>0</v>
      </c>
      <c r="I2729" s="294">
        <f>'EVOX Top Level BOM'!J2133</f>
        <v>0</v>
      </c>
      <c r="J2729" s="294">
        <f>'EVOX Top Level BOM'!K2133</f>
        <v>0</v>
      </c>
    </row>
    <row r="2730" spans="2:10" x14ac:dyDescent="0.25">
      <c r="B2730" s="294">
        <f>'EVOX Top Level BOM'!B2134</f>
        <v>0</v>
      </c>
      <c r="C2730" s="296">
        <f>'EVOX Top Level BOM'!C2134</f>
        <v>0</v>
      </c>
      <c r="D2730" s="296">
        <f>'EVOX Top Level BOM'!D2134</f>
        <v>0</v>
      </c>
      <c r="E2730" s="296">
        <f>'EVOX Top Level BOM'!E2134</f>
        <v>0</v>
      </c>
      <c r="F2730" s="296">
        <f>'EVOX Top Level BOM'!F2134</f>
        <v>0</v>
      </c>
      <c r="G2730" s="296">
        <f>'EVOX Top Level BOM'!G2134</f>
        <v>0</v>
      </c>
      <c r="H2730" s="296">
        <f>'EVOX Top Level BOM'!H2134</f>
        <v>0</v>
      </c>
      <c r="I2730" s="294">
        <f>'EVOX Top Level BOM'!J2134</f>
        <v>0</v>
      </c>
      <c r="J2730" s="294">
        <f>'EVOX Top Level BOM'!K2134</f>
        <v>0</v>
      </c>
    </row>
    <row r="2731" spans="2:10" x14ac:dyDescent="0.25">
      <c r="B2731" s="294">
        <f>'EVOX Top Level BOM'!B2135</f>
        <v>0</v>
      </c>
      <c r="C2731" s="296">
        <f>'EVOX Top Level BOM'!C2135</f>
        <v>0</v>
      </c>
      <c r="D2731" s="296">
        <f>'EVOX Top Level BOM'!D2135</f>
        <v>0</v>
      </c>
      <c r="E2731" s="296">
        <f>'EVOX Top Level BOM'!E2135</f>
        <v>0</v>
      </c>
      <c r="F2731" s="296">
        <f>'EVOX Top Level BOM'!F2135</f>
        <v>0</v>
      </c>
      <c r="G2731" s="296">
        <f>'EVOX Top Level BOM'!G2135</f>
        <v>0</v>
      </c>
      <c r="H2731" s="296">
        <f>'EVOX Top Level BOM'!H2135</f>
        <v>0</v>
      </c>
      <c r="I2731" s="294">
        <f>'EVOX Top Level BOM'!J2135</f>
        <v>0</v>
      </c>
      <c r="J2731" s="294">
        <f>'EVOX Top Level BOM'!K2135</f>
        <v>0</v>
      </c>
    </row>
    <row r="2732" spans="2:10" x14ac:dyDescent="0.25">
      <c r="B2732" s="294">
        <f>'EVOX Top Level BOM'!B2136</f>
        <v>0</v>
      </c>
      <c r="C2732" s="296">
        <f>'EVOX Top Level BOM'!C2136</f>
        <v>0</v>
      </c>
      <c r="D2732" s="296">
        <f>'EVOX Top Level BOM'!D2136</f>
        <v>0</v>
      </c>
      <c r="E2732" s="296">
        <f>'EVOX Top Level BOM'!E2136</f>
        <v>0</v>
      </c>
      <c r="F2732" s="296">
        <f>'EVOX Top Level BOM'!F2136</f>
        <v>0</v>
      </c>
      <c r="G2732" s="296">
        <f>'EVOX Top Level BOM'!G2136</f>
        <v>0</v>
      </c>
      <c r="H2732" s="296">
        <f>'EVOX Top Level BOM'!H2136</f>
        <v>0</v>
      </c>
      <c r="I2732" s="294">
        <f>'EVOX Top Level BOM'!J2136</f>
        <v>0</v>
      </c>
      <c r="J2732" s="294">
        <f>'EVOX Top Level BOM'!K2136</f>
        <v>0</v>
      </c>
    </row>
    <row r="2733" spans="2:10" x14ac:dyDescent="0.25">
      <c r="B2733" s="294">
        <f>'EVOX Top Level BOM'!B2137</f>
        <v>0</v>
      </c>
      <c r="C2733" s="296">
        <f>'EVOX Top Level BOM'!C2137</f>
        <v>0</v>
      </c>
      <c r="D2733" s="296">
        <f>'EVOX Top Level BOM'!D2137</f>
        <v>0</v>
      </c>
      <c r="E2733" s="296">
        <f>'EVOX Top Level BOM'!E2137</f>
        <v>0</v>
      </c>
      <c r="F2733" s="296">
        <f>'EVOX Top Level BOM'!F2137</f>
        <v>0</v>
      </c>
      <c r="G2733" s="296">
        <f>'EVOX Top Level BOM'!G2137</f>
        <v>0</v>
      </c>
      <c r="H2733" s="296">
        <f>'EVOX Top Level BOM'!H2137</f>
        <v>0</v>
      </c>
      <c r="I2733" s="294">
        <f>'EVOX Top Level BOM'!J2137</f>
        <v>0</v>
      </c>
      <c r="J2733" s="294">
        <f>'EVOX Top Level BOM'!K2137</f>
        <v>0</v>
      </c>
    </row>
    <row r="2734" spans="2:10" x14ac:dyDescent="0.25">
      <c r="B2734" s="294">
        <f>'EVOX Top Level BOM'!B2138</f>
        <v>0</v>
      </c>
      <c r="C2734" s="296">
        <f>'EVOX Top Level BOM'!C2138</f>
        <v>0</v>
      </c>
      <c r="D2734" s="296">
        <f>'EVOX Top Level BOM'!D2138</f>
        <v>0</v>
      </c>
      <c r="E2734" s="296">
        <f>'EVOX Top Level BOM'!E2138</f>
        <v>0</v>
      </c>
      <c r="F2734" s="296">
        <f>'EVOX Top Level BOM'!F2138</f>
        <v>0</v>
      </c>
      <c r="G2734" s="296">
        <f>'EVOX Top Level BOM'!G2138</f>
        <v>0</v>
      </c>
      <c r="H2734" s="296">
        <f>'EVOX Top Level BOM'!H2138</f>
        <v>0</v>
      </c>
      <c r="I2734" s="294">
        <f>'EVOX Top Level BOM'!J2138</f>
        <v>0</v>
      </c>
      <c r="J2734" s="294">
        <f>'EVOX Top Level BOM'!K2138</f>
        <v>0</v>
      </c>
    </row>
    <row r="2735" spans="2:10" x14ac:dyDescent="0.25">
      <c r="B2735" s="294">
        <f>'EVOX Top Level BOM'!B2139</f>
        <v>0</v>
      </c>
      <c r="C2735" s="296">
        <f>'EVOX Top Level BOM'!C2139</f>
        <v>0</v>
      </c>
      <c r="D2735" s="296">
        <f>'EVOX Top Level BOM'!D2139</f>
        <v>0</v>
      </c>
      <c r="E2735" s="296">
        <f>'EVOX Top Level BOM'!E2139</f>
        <v>0</v>
      </c>
      <c r="F2735" s="296">
        <f>'EVOX Top Level BOM'!F2139</f>
        <v>0</v>
      </c>
      <c r="G2735" s="296">
        <f>'EVOX Top Level BOM'!G2139</f>
        <v>0</v>
      </c>
      <c r="H2735" s="296">
        <f>'EVOX Top Level BOM'!H2139</f>
        <v>0</v>
      </c>
      <c r="I2735" s="294">
        <f>'EVOX Top Level BOM'!J2139</f>
        <v>0</v>
      </c>
      <c r="J2735" s="294">
        <f>'EVOX Top Level BOM'!K2139</f>
        <v>0</v>
      </c>
    </row>
    <row r="2736" spans="2:10" x14ac:dyDescent="0.25">
      <c r="B2736" s="294">
        <f>'EVOX Top Level BOM'!B2140</f>
        <v>0</v>
      </c>
      <c r="C2736" s="296">
        <f>'EVOX Top Level BOM'!C2140</f>
        <v>0</v>
      </c>
      <c r="D2736" s="296">
        <f>'EVOX Top Level BOM'!D2140</f>
        <v>0</v>
      </c>
      <c r="E2736" s="296">
        <f>'EVOX Top Level BOM'!E2140</f>
        <v>0</v>
      </c>
      <c r="F2736" s="296">
        <f>'EVOX Top Level BOM'!F2140</f>
        <v>0</v>
      </c>
      <c r="G2736" s="296">
        <f>'EVOX Top Level BOM'!G2140</f>
        <v>0</v>
      </c>
      <c r="H2736" s="296">
        <f>'EVOX Top Level BOM'!H2140</f>
        <v>0</v>
      </c>
      <c r="I2736" s="294">
        <f>'EVOX Top Level BOM'!J2140</f>
        <v>0</v>
      </c>
      <c r="J2736" s="294">
        <f>'EVOX Top Level BOM'!K2140</f>
        <v>0</v>
      </c>
    </row>
    <row r="2737" spans="2:10" x14ac:dyDescent="0.25">
      <c r="B2737" s="294">
        <f>'EVOX Top Level BOM'!B2141</f>
        <v>0</v>
      </c>
      <c r="C2737" s="296">
        <f>'EVOX Top Level BOM'!C2141</f>
        <v>0</v>
      </c>
      <c r="D2737" s="296">
        <f>'EVOX Top Level BOM'!D2141</f>
        <v>0</v>
      </c>
      <c r="E2737" s="296">
        <f>'EVOX Top Level BOM'!E2141</f>
        <v>0</v>
      </c>
      <c r="F2737" s="296">
        <f>'EVOX Top Level BOM'!F2141</f>
        <v>0</v>
      </c>
      <c r="G2737" s="296">
        <f>'EVOX Top Level BOM'!G2141</f>
        <v>0</v>
      </c>
      <c r="H2737" s="296">
        <f>'EVOX Top Level BOM'!H2141</f>
        <v>0</v>
      </c>
      <c r="I2737" s="294">
        <f>'EVOX Top Level BOM'!J2141</f>
        <v>0</v>
      </c>
      <c r="J2737" s="294">
        <f>'EVOX Top Level BOM'!K2141</f>
        <v>0</v>
      </c>
    </row>
    <row r="2738" spans="2:10" x14ac:dyDescent="0.25">
      <c r="B2738" s="294">
        <f>'EVOX Top Level BOM'!B2142</f>
        <v>0</v>
      </c>
      <c r="C2738" s="296">
        <f>'EVOX Top Level BOM'!C2142</f>
        <v>0</v>
      </c>
      <c r="D2738" s="296">
        <f>'EVOX Top Level BOM'!D2142</f>
        <v>0</v>
      </c>
      <c r="E2738" s="296">
        <f>'EVOX Top Level BOM'!E2142</f>
        <v>0</v>
      </c>
      <c r="F2738" s="296">
        <f>'EVOX Top Level BOM'!F2142</f>
        <v>0</v>
      </c>
      <c r="G2738" s="296">
        <f>'EVOX Top Level BOM'!G2142</f>
        <v>0</v>
      </c>
      <c r="H2738" s="296">
        <f>'EVOX Top Level BOM'!H2142</f>
        <v>0</v>
      </c>
      <c r="I2738" s="294">
        <f>'EVOX Top Level BOM'!J2142</f>
        <v>0</v>
      </c>
      <c r="J2738" s="294">
        <f>'EVOX Top Level BOM'!K2142</f>
        <v>0</v>
      </c>
    </row>
    <row r="2739" spans="2:10" x14ac:dyDescent="0.25">
      <c r="B2739" s="294">
        <f>'EVOX Top Level BOM'!B2143</f>
        <v>0</v>
      </c>
      <c r="C2739" s="296">
        <f>'EVOX Top Level BOM'!C2143</f>
        <v>0</v>
      </c>
      <c r="D2739" s="296">
        <f>'EVOX Top Level BOM'!D2143</f>
        <v>0</v>
      </c>
      <c r="E2739" s="296">
        <f>'EVOX Top Level BOM'!E2143</f>
        <v>0</v>
      </c>
      <c r="F2739" s="296">
        <f>'EVOX Top Level BOM'!F2143</f>
        <v>0</v>
      </c>
      <c r="G2739" s="296">
        <f>'EVOX Top Level BOM'!G2143</f>
        <v>0</v>
      </c>
      <c r="H2739" s="296">
        <f>'EVOX Top Level BOM'!H2143</f>
        <v>0</v>
      </c>
      <c r="I2739" s="294">
        <f>'EVOX Top Level BOM'!J2143</f>
        <v>0</v>
      </c>
      <c r="J2739" s="294">
        <f>'EVOX Top Level BOM'!K2143</f>
        <v>0</v>
      </c>
    </row>
    <row r="2740" spans="2:10" x14ac:dyDescent="0.25">
      <c r="B2740" s="294">
        <f>'EVOX Top Level BOM'!B2144</f>
        <v>0</v>
      </c>
      <c r="C2740" s="296">
        <f>'EVOX Top Level BOM'!C2144</f>
        <v>0</v>
      </c>
      <c r="D2740" s="296">
        <f>'EVOX Top Level BOM'!D2144</f>
        <v>0</v>
      </c>
      <c r="E2740" s="296">
        <f>'EVOX Top Level BOM'!E2144</f>
        <v>0</v>
      </c>
      <c r="F2740" s="296">
        <f>'EVOX Top Level BOM'!F2144</f>
        <v>0</v>
      </c>
      <c r="G2740" s="296">
        <f>'EVOX Top Level BOM'!G2144</f>
        <v>0</v>
      </c>
      <c r="H2740" s="296">
        <f>'EVOX Top Level BOM'!H2144</f>
        <v>0</v>
      </c>
      <c r="I2740" s="294">
        <f>'EVOX Top Level BOM'!J2144</f>
        <v>0</v>
      </c>
      <c r="J2740" s="294">
        <f>'EVOX Top Level BOM'!K2144</f>
        <v>0</v>
      </c>
    </row>
    <row r="2741" spans="2:10" x14ac:dyDescent="0.25">
      <c r="B2741" s="294">
        <f>'EVOX Top Level BOM'!B2145</f>
        <v>0</v>
      </c>
      <c r="C2741" s="296">
        <f>'EVOX Top Level BOM'!C2145</f>
        <v>0</v>
      </c>
      <c r="D2741" s="296">
        <f>'EVOX Top Level BOM'!D2145</f>
        <v>0</v>
      </c>
      <c r="E2741" s="296">
        <f>'EVOX Top Level BOM'!E2145</f>
        <v>0</v>
      </c>
      <c r="F2741" s="296">
        <f>'EVOX Top Level BOM'!F2145</f>
        <v>0</v>
      </c>
      <c r="G2741" s="296">
        <f>'EVOX Top Level BOM'!G2145</f>
        <v>0</v>
      </c>
      <c r="H2741" s="296">
        <f>'EVOX Top Level BOM'!H2145</f>
        <v>0</v>
      </c>
      <c r="I2741" s="294">
        <f>'EVOX Top Level BOM'!J2145</f>
        <v>0</v>
      </c>
      <c r="J2741" s="294">
        <f>'EVOX Top Level BOM'!K2145</f>
        <v>0</v>
      </c>
    </row>
    <row r="2742" spans="2:10" x14ac:dyDescent="0.25">
      <c r="B2742" s="294">
        <f>'EVOX Top Level BOM'!B2146</f>
        <v>0</v>
      </c>
      <c r="C2742" s="296">
        <f>'EVOX Top Level BOM'!C2146</f>
        <v>0</v>
      </c>
      <c r="D2742" s="296">
        <f>'EVOX Top Level BOM'!D2146</f>
        <v>0</v>
      </c>
      <c r="E2742" s="296">
        <f>'EVOX Top Level BOM'!E2146</f>
        <v>0</v>
      </c>
      <c r="F2742" s="296">
        <f>'EVOX Top Level BOM'!F2146</f>
        <v>0</v>
      </c>
      <c r="G2742" s="296">
        <f>'EVOX Top Level BOM'!G2146</f>
        <v>0</v>
      </c>
      <c r="H2742" s="296">
        <f>'EVOX Top Level BOM'!H2146</f>
        <v>0</v>
      </c>
      <c r="I2742" s="294">
        <f>'EVOX Top Level BOM'!J2146</f>
        <v>0</v>
      </c>
      <c r="J2742" s="294">
        <f>'EVOX Top Level BOM'!K2146</f>
        <v>0</v>
      </c>
    </row>
    <row r="2743" spans="2:10" x14ac:dyDescent="0.25">
      <c r="B2743" s="294">
        <f>'EVOX Top Level BOM'!B2147</f>
        <v>0</v>
      </c>
      <c r="C2743" s="296">
        <f>'EVOX Top Level BOM'!C2147</f>
        <v>0</v>
      </c>
      <c r="D2743" s="296">
        <f>'EVOX Top Level BOM'!D2147</f>
        <v>0</v>
      </c>
      <c r="E2743" s="296">
        <f>'EVOX Top Level BOM'!E2147</f>
        <v>0</v>
      </c>
      <c r="F2743" s="296">
        <f>'EVOX Top Level BOM'!F2147</f>
        <v>0</v>
      </c>
      <c r="G2743" s="296">
        <f>'EVOX Top Level BOM'!G2147</f>
        <v>0</v>
      </c>
      <c r="H2743" s="296">
        <f>'EVOX Top Level BOM'!H2147</f>
        <v>0</v>
      </c>
      <c r="I2743" s="294">
        <f>'EVOX Top Level BOM'!J2147</f>
        <v>0</v>
      </c>
      <c r="J2743" s="294">
        <f>'EVOX Top Level BOM'!K2147</f>
        <v>0</v>
      </c>
    </row>
    <row r="2744" spans="2:10" x14ac:dyDescent="0.25">
      <c r="B2744" s="294">
        <f>'EVOX Top Level BOM'!B2148</f>
        <v>0</v>
      </c>
      <c r="C2744" s="296">
        <f>'EVOX Top Level BOM'!C2148</f>
        <v>0</v>
      </c>
      <c r="D2744" s="296">
        <f>'EVOX Top Level BOM'!D2148</f>
        <v>0</v>
      </c>
      <c r="E2744" s="296">
        <f>'EVOX Top Level BOM'!E2148</f>
        <v>0</v>
      </c>
      <c r="F2744" s="296">
        <f>'EVOX Top Level BOM'!F2148</f>
        <v>0</v>
      </c>
      <c r="G2744" s="296">
        <f>'EVOX Top Level BOM'!G2148</f>
        <v>0</v>
      </c>
      <c r="H2744" s="296">
        <f>'EVOX Top Level BOM'!H2148</f>
        <v>0</v>
      </c>
      <c r="I2744" s="294">
        <f>'EVOX Top Level BOM'!J2148</f>
        <v>0</v>
      </c>
      <c r="J2744" s="294">
        <f>'EVOX Top Level BOM'!K2148</f>
        <v>0</v>
      </c>
    </row>
    <row r="2745" spans="2:10" x14ac:dyDescent="0.25">
      <c r="B2745" s="294">
        <f>'EVOX Top Level BOM'!B2149</f>
        <v>0</v>
      </c>
      <c r="C2745" s="296">
        <f>'EVOX Top Level BOM'!C2149</f>
        <v>0</v>
      </c>
      <c r="D2745" s="296">
        <f>'EVOX Top Level BOM'!D2149</f>
        <v>0</v>
      </c>
      <c r="E2745" s="296">
        <f>'EVOX Top Level BOM'!E2149</f>
        <v>0</v>
      </c>
      <c r="F2745" s="296">
        <f>'EVOX Top Level BOM'!F2149</f>
        <v>0</v>
      </c>
      <c r="G2745" s="296">
        <f>'EVOX Top Level BOM'!G2149</f>
        <v>0</v>
      </c>
      <c r="H2745" s="296">
        <f>'EVOX Top Level BOM'!H2149</f>
        <v>0</v>
      </c>
      <c r="I2745" s="294">
        <f>'EVOX Top Level BOM'!J2149</f>
        <v>0</v>
      </c>
      <c r="J2745" s="294">
        <f>'EVOX Top Level BOM'!K2149</f>
        <v>0</v>
      </c>
    </row>
    <row r="2746" spans="2:10" x14ac:dyDescent="0.25">
      <c r="B2746" s="294">
        <f>'EVOX Top Level BOM'!B2150</f>
        <v>0</v>
      </c>
      <c r="C2746" s="296">
        <f>'EVOX Top Level BOM'!C2150</f>
        <v>0</v>
      </c>
      <c r="D2746" s="296">
        <f>'EVOX Top Level BOM'!D2150</f>
        <v>0</v>
      </c>
      <c r="E2746" s="296">
        <f>'EVOX Top Level BOM'!E2150</f>
        <v>0</v>
      </c>
      <c r="F2746" s="296">
        <f>'EVOX Top Level BOM'!F2150</f>
        <v>0</v>
      </c>
      <c r="G2746" s="296">
        <f>'EVOX Top Level BOM'!G2150</f>
        <v>0</v>
      </c>
      <c r="H2746" s="296">
        <f>'EVOX Top Level BOM'!H2150</f>
        <v>0</v>
      </c>
      <c r="I2746" s="294">
        <f>'EVOX Top Level BOM'!J2150</f>
        <v>0</v>
      </c>
      <c r="J2746" s="294">
        <f>'EVOX Top Level BOM'!K2150</f>
        <v>0</v>
      </c>
    </row>
    <row r="2747" spans="2:10" x14ac:dyDescent="0.25">
      <c r="B2747" s="294">
        <f>'EVOX Top Level BOM'!B2151</f>
        <v>0</v>
      </c>
      <c r="C2747" s="296">
        <f>'EVOX Top Level BOM'!C2151</f>
        <v>0</v>
      </c>
      <c r="D2747" s="296">
        <f>'EVOX Top Level BOM'!D2151</f>
        <v>0</v>
      </c>
      <c r="E2747" s="296">
        <f>'EVOX Top Level BOM'!E2151</f>
        <v>0</v>
      </c>
      <c r="F2747" s="296">
        <f>'EVOX Top Level BOM'!F2151</f>
        <v>0</v>
      </c>
      <c r="G2747" s="296">
        <f>'EVOX Top Level BOM'!G2151</f>
        <v>0</v>
      </c>
      <c r="H2747" s="296">
        <f>'EVOX Top Level BOM'!H2151</f>
        <v>0</v>
      </c>
      <c r="I2747" s="294">
        <f>'EVOX Top Level BOM'!J2151</f>
        <v>0</v>
      </c>
      <c r="J2747" s="294">
        <f>'EVOX Top Level BOM'!K2151</f>
        <v>0</v>
      </c>
    </row>
    <row r="2748" spans="2:10" x14ac:dyDescent="0.25">
      <c r="B2748" s="294">
        <f>'EVOX Top Level BOM'!B2152</f>
        <v>0</v>
      </c>
      <c r="C2748" s="296">
        <f>'EVOX Top Level BOM'!C2152</f>
        <v>0</v>
      </c>
      <c r="D2748" s="296">
        <f>'EVOX Top Level BOM'!D2152</f>
        <v>0</v>
      </c>
      <c r="E2748" s="296">
        <f>'EVOX Top Level BOM'!E2152</f>
        <v>0</v>
      </c>
      <c r="F2748" s="296">
        <f>'EVOX Top Level BOM'!F2152</f>
        <v>0</v>
      </c>
      <c r="G2748" s="296">
        <f>'EVOX Top Level BOM'!G2152</f>
        <v>0</v>
      </c>
      <c r="H2748" s="296">
        <f>'EVOX Top Level BOM'!H2152</f>
        <v>0</v>
      </c>
      <c r="I2748" s="294">
        <f>'EVOX Top Level BOM'!J2152</f>
        <v>0</v>
      </c>
      <c r="J2748" s="294">
        <f>'EVOX Top Level BOM'!K2152</f>
        <v>0</v>
      </c>
    </row>
    <row r="2749" spans="2:10" x14ac:dyDescent="0.25">
      <c r="B2749" s="294">
        <f>'EVOX Top Level BOM'!B2153</f>
        <v>0</v>
      </c>
      <c r="C2749" s="296">
        <f>'EVOX Top Level BOM'!C2153</f>
        <v>0</v>
      </c>
      <c r="D2749" s="296">
        <f>'EVOX Top Level BOM'!D2153</f>
        <v>0</v>
      </c>
      <c r="E2749" s="296">
        <f>'EVOX Top Level BOM'!E2153</f>
        <v>0</v>
      </c>
      <c r="F2749" s="296">
        <f>'EVOX Top Level BOM'!F2153</f>
        <v>0</v>
      </c>
      <c r="G2749" s="296">
        <f>'EVOX Top Level BOM'!G2153</f>
        <v>0</v>
      </c>
      <c r="H2749" s="296">
        <f>'EVOX Top Level BOM'!H2153</f>
        <v>0</v>
      </c>
      <c r="I2749" s="294">
        <f>'EVOX Top Level BOM'!J2153</f>
        <v>0</v>
      </c>
      <c r="J2749" s="294">
        <f>'EVOX Top Level BOM'!K2153</f>
        <v>0</v>
      </c>
    </row>
    <row r="2750" spans="2:10" x14ac:dyDescent="0.25">
      <c r="B2750" s="294">
        <f>'EVOX Top Level BOM'!B2154</f>
        <v>0</v>
      </c>
      <c r="C2750" s="296">
        <f>'EVOX Top Level BOM'!C2154</f>
        <v>0</v>
      </c>
      <c r="D2750" s="296">
        <f>'EVOX Top Level BOM'!D2154</f>
        <v>0</v>
      </c>
      <c r="E2750" s="296">
        <f>'EVOX Top Level BOM'!E2154</f>
        <v>0</v>
      </c>
      <c r="F2750" s="296">
        <f>'EVOX Top Level BOM'!F2154</f>
        <v>0</v>
      </c>
      <c r="G2750" s="296">
        <f>'EVOX Top Level BOM'!G2154</f>
        <v>0</v>
      </c>
      <c r="H2750" s="296">
        <f>'EVOX Top Level BOM'!H2154</f>
        <v>0</v>
      </c>
      <c r="I2750" s="294">
        <f>'EVOX Top Level BOM'!J2154</f>
        <v>0</v>
      </c>
      <c r="J2750" s="294">
        <f>'EVOX Top Level BOM'!K2154</f>
        <v>0</v>
      </c>
    </row>
    <row r="2751" spans="2:10" x14ac:dyDescent="0.25">
      <c r="B2751" s="294">
        <f>'EVOX Top Level BOM'!B2155</f>
        <v>0</v>
      </c>
      <c r="C2751" s="296">
        <f>'EVOX Top Level BOM'!C2155</f>
        <v>0</v>
      </c>
      <c r="D2751" s="296">
        <f>'EVOX Top Level BOM'!D2155</f>
        <v>0</v>
      </c>
      <c r="E2751" s="296">
        <f>'EVOX Top Level BOM'!E2155</f>
        <v>0</v>
      </c>
      <c r="F2751" s="296">
        <f>'EVOX Top Level BOM'!F2155</f>
        <v>0</v>
      </c>
      <c r="G2751" s="296">
        <f>'EVOX Top Level BOM'!G2155</f>
        <v>0</v>
      </c>
      <c r="H2751" s="296">
        <f>'EVOX Top Level BOM'!H2155</f>
        <v>0</v>
      </c>
      <c r="I2751" s="294">
        <f>'EVOX Top Level BOM'!J2155</f>
        <v>0</v>
      </c>
      <c r="J2751" s="294">
        <f>'EVOX Top Level BOM'!K2155</f>
        <v>0</v>
      </c>
    </row>
    <row r="2752" spans="2:10" x14ac:dyDescent="0.25">
      <c r="B2752" s="294">
        <f>'EVOX Top Level BOM'!B2156</f>
        <v>0</v>
      </c>
      <c r="C2752" s="296">
        <f>'EVOX Top Level BOM'!C2156</f>
        <v>0</v>
      </c>
      <c r="D2752" s="296">
        <f>'EVOX Top Level BOM'!D2156</f>
        <v>0</v>
      </c>
      <c r="E2752" s="296">
        <f>'EVOX Top Level BOM'!E2156</f>
        <v>0</v>
      </c>
      <c r="F2752" s="296">
        <f>'EVOX Top Level BOM'!F2156</f>
        <v>0</v>
      </c>
      <c r="G2752" s="296">
        <f>'EVOX Top Level BOM'!G2156</f>
        <v>0</v>
      </c>
      <c r="H2752" s="296">
        <f>'EVOX Top Level BOM'!H2156</f>
        <v>0</v>
      </c>
      <c r="I2752" s="294">
        <f>'EVOX Top Level BOM'!J2156</f>
        <v>0</v>
      </c>
      <c r="J2752" s="294">
        <f>'EVOX Top Level BOM'!K2156</f>
        <v>0</v>
      </c>
    </row>
    <row r="2753" spans="2:10" x14ac:dyDescent="0.25">
      <c r="B2753" s="294">
        <f>'EVOX Top Level BOM'!B2157</f>
        <v>0</v>
      </c>
      <c r="C2753" s="296">
        <f>'EVOX Top Level BOM'!C2157</f>
        <v>0</v>
      </c>
      <c r="D2753" s="296">
        <f>'EVOX Top Level BOM'!D2157</f>
        <v>0</v>
      </c>
      <c r="E2753" s="296">
        <f>'EVOX Top Level BOM'!E2157</f>
        <v>0</v>
      </c>
      <c r="F2753" s="296">
        <f>'EVOX Top Level BOM'!F2157</f>
        <v>0</v>
      </c>
      <c r="G2753" s="296">
        <f>'EVOX Top Level BOM'!G2157</f>
        <v>0</v>
      </c>
      <c r="H2753" s="296">
        <f>'EVOX Top Level BOM'!H2157</f>
        <v>0</v>
      </c>
      <c r="I2753" s="294">
        <f>'EVOX Top Level BOM'!J2157</f>
        <v>0</v>
      </c>
      <c r="J2753" s="294">
        <f>'EVOX Top Level BOM'!K2157</f>
        <v>0</v>
      </c>
    </row>
    <row r="2754" spans="2:10" x14ac:dyDescent="0.25">
      <c r="B2754" s="294">
        <f>'EVOX Top Level BOM'!B2158</f>
        <v>0</v>
      </c>
      <c r="C2754" s="296">
        <f>'EVOX Top Level BOM'!C2158</f>
        <v>0</v>
      </c>
      <c r="D2754" s="296">
        <f>'EVOX Top Level BOM'!D2158</f>
        <v>0</v>
      </c>
      <c r="E2754" s="296">
        <f>'EVOX Top Level BOM'!E2158</f>
        <v>0</v>
      </c>
      <c r="F2754" s="296">
        <f>'EVOX Top Level BOM'!F2158</f>
        <v>0</v>
      </c>
      <c r="G2754" s="296">
        <f>'EVOX Top Level BOM'!G2158</f>
        <v>0</v>
      </c>
      <c r="H2754" s="296">
        <f>'EVOX Top Level BOM'!H2158</f>
        <v>0</v>
      </c>
      <c r="I2754" s="294">
        <f>'EVOX Top Level BOM'!J2158</f>
        <v>0</v>
      </c>
      <c r="J2754" s="294">
        <f>'EVOX Top Level BOM'!K2158</f>
        <v>0</v>
      </c>
    </row>
    <row r="2755" spans="2:10" x14ac:dyDescent="0.25">
      <c r="B2755" s="294">
        <f>'EVOX Top Level BOM'!B2159</f>
        <v>0</v>
      </c>
      <c r="C2755" s="296">
        <f>'EVOX Top Level BOM'!C2159</f>
        <v>0</v>
      </c>
      <c r="D2755" s="296">
        <f>'EVOX Top Level BOM'!D2159</f>
        <v>0</v>
      </c>
      <c r="E2755" s="296">
        <f>'EVOX Top Level BOM'!E2159</f>
        <v>0</v>
      </c>
      <c r="F2755" s="296">
        <f>'EVOX Top Level BOM'!F2159</f>
        <v>0</v>
      </c>
      <c r="G2755" s="296">
        <f>'EVOX Top Level BOM'!G2159</f>
        <v>0</v>
      </c>
      <c r="H2755" s="296">
        <f>'EVOX Top Level BOM'!H2159</f>
        <v>0</v>
      </c>
      <c r="I2755" s="294">
        <f>'EVOX Top Level BOM'!J2159</f>
        <v>0</v>
      </c>
      <c r="J2755" s="294">
        <f>'EVOX Top Level BOM'!K2159</f>
        <v>0</v>
      </c>
    </row>
    <row r="2756" spans="2:10" x14ac:dyDescent="0.25">
      <c r="B2756" s="294">
        <f>'EVOX Top Level BOM'!B2160</f>
        <v>0</v>
      </c>
      <c r="C2756" s="296">
        <f>'EVOX Top Level BOM'!C2160</f>
        <v>0</v>
      </c>
      <c r="D2756" s="296">
        <f>'EVOX Top Level BOM'!D2160</f>
        <v>0</v>
      </c>
      <c r="E2756" s="296">
        <f>'EVOX Top Level BOM'!E2160</f>
        <v>0</v>
      </c>
      <c r="F2756" s="296">
        <f>'EVOX Top Level BOM'!F2160</f>
        <v>0</v>
      </c>
      <c r="G2756" s="296">
        <f>'EVOX Top Level BOM'!G2160</f>
        <v>0</v>
      </c>
      <c r="H2756" s="296">
        <f>'EVOX Top Level BOM'!H2160</f>
        <v>0</v>
      </c>
      <c r="I2756" s="294">
        <f>'EVOX Top Level BOM'!J2160</f>
        <v>0</v>
      </c>
      <c r="J2756" s="294">
        <f>'EVOX Top Level BOM'!K2160</f>
        <v>0</v>
      </c>
    </row>
    <row r="2757" spans="2:10" x14ac:dyDescent="0.25">
      <c r="B2757" s="294">
        <f>'EVOX Top Level BOM'!B2161</f>
        <v>0</v>
      </c>
      <c r="C2757" s="296">
        <f>'EVOX Top Level BOM'!C2161</f>
        <v>0</v>
      </c>
      <c r="D2757" s="296">
        <f>'EVOX Top Level BOM'!D2161</f>
        <v>0</v>
      </c>
      <c r="E2757" s="296">
        <f>'EVOX Top Level BOM'!E2161</f>
        <v>0</v>
      </c>
      <c r="F2757" s="296">
        <f>'EVOX Top Level BOM'!F2161</f>
        <v>0</v>
      </c>
      <c r="G2757" s="296">
        <f>'EVOX Top Level BOM'!G2161</f>
        <v>0</v>
      </c>
      <c r="H2757" s="296">
        <f>'EVOX Top Level BOM'!H2161</f>
        <v>0</v>
      </c>
      <c r="I2757" s="294">
        <f>'EVOX Top Level BOM'!J2161</f>
        <v>0</v>
      </c>
      <c r="J2757" s="294">
        <f>'EVOX Top Level BOM'!K2161</f>
        <v>0</v>
      </c>
    </row>
    <row r="2758" spans="2:10" x14ac:dyDescent="0.25">
      <c r="B2758" s="294">
        <f>'EVOX Top Level BOM'!B2162</f>
        <v>0</v>
      </c>
      <c r="C2758" s="296">
        <f>'EVOX Top Level BOM'!C2162</f>
        <v>0</v>
      </c>
      <c r="D2758" s="296">
        <f>'EVOX Top Level BOM'!D2162</f>
        <v>0</v>
      </c>
      <c r="E2758" s="296">
        <f>'EVOX Top Level BOM'!E2162</f>
        <v>0</v>
      </c>
      <c r="F2758" s="296">
        <f>'EVOX Top Level BOM'!F2162</f>
        <v>0</v>
      </c>
      <c r="G2758" s="296">
        <f>'EVOX Top Level BOM'!G2162</f>
        <v>0</v>
      </c>
      <c r="H2758" s="296">
        <f>'EVOX Top Level BOM'!H2162</f>
        <v>0</v>
      </c>
      <c r="I2758" s="294">
        <f>'EVOX Top Level BOM'!J2162</f>
        <v>0</v>
      </c>
      <c r="J2758" s="294">
        <f>'EVOX Top Level BOM'!K2162</f>
        <v>0</v>
      </c>
    </row>
    <row r="2759" spans="2:10" x14ac:dyDescent="0.25">
      <c r="B2759" s="294">
        <f>'EVOX Top Level BOM'!B2163</f>
        <v>0</v>
      </c>
      <c r="C2759" s="296">
        <f>'EVOX Top Level BOM'!C2163</f>
        <v>0</v>
      </c>
      <c r="D2759" s="296">
        <f>'EVOX Top Level BOM'!D2163</f>
        <v>0</v>
      </c>
      <c r="E2759" s="296">
        <f>'EVOX Top Level BOM'!E2163</f>
        <v>0</v>
      </c>
      <c r="F2759" s="296">
        <f>'EVOX Top Level BOM'!F2163</f>
        <v>0</v>
      </c>
      <c r="G2759" s="296">
        <f>'EVOX Top Level BOM'!G2163</f>
        <v>0</v>
      </c>
      <c r="H2759" s="296">
        <f>'EVOX Top Level BOM'!H2163</f>
        <v>0</v>
      </c>
      <c r="I2759" s="294">
        <f>'EVOX Top Level BOM'!J2163</f>
        <v>0</v>
      </c>
      <c r="J2759" s="294">
        <f>'EVOX Top Level BOM'!K2163</f>
        <v>0</v>
      </c>
    </row>
    <row r="2760" spans="2:10" x14ac:dyDescent="0.25">
      <c r="B2760" s="294">
        <f>'EVOX Top Level BOM'!B2164</f>
        <v>0</v>
      </c>
      <c r="C2760" s="296">
        <f>'EVOX Top Level BOM'!C2164</f>
        <v>0</v>
      </c>
      <c r="D2760" s="296">
        <f>'EVOX Top Level BOM'!D2164</f>
        <v>0</v>
      </c>
      <c r="E2760" s="296">
        <f>'EVOX Top Level BOM'!E2164</f>
        <v>0</v>
      </c>
      <c r="F2760" s="296">
        <f>'EVOX Top Level BOM'!F2164</f>
        <v>0</v>
      </c>
      <c r="G2760" s="296">
        <f>'EVOX Top Level BOM'!G2164</f>
        <v>0</v>
      </c>
      <c r="H2760" s="296">
        <f>'EVOX Top Level BOM'!H2164</f>
        <v>0</v>
      </c>
      <c r="I2760" s="294">
        <f>'EVOX Top Level BOM'!J2164</f>
        <v>0</v>
      </c>
      <c r="J2760" s="294">
        <f>'EVOX Top Level BOM'!K2164</f>
        <v>0</v>
      </c>
    </row>
    <row r="2761" spans="2:10" x14ac:dyDescent="0.25">
      <c r="B2761" s="294">
        <f>'EVOX Top Level BOM'!B2165</f>
        <v>0</v>
      </c>
      <c r="C2761" s="296">
        <f>'EVOX Top Level BOM'!C2165</f>
        <v>0</v>
      </c>
      <c r="D2761" s="296">
        <f>'EVOX Top Level BOM'!D2165</f>
        <v>0</v>
      </c>
      <c r="E2761" s="296">
        <f>'EVOX Top Level BOM'!E2165</f>
        <v>0</v>
      </c>
      <c r="F2761" s="296">
        <f>'EVOX Top Level BOM'!F2165</f>
        <v>0</v>
      </c>
      <c r="G2761" s="296">
        <f>'EVOX Top Level BOM'!G2165</f>
        <v>0</v>
      </c>
      <c r="H2761" s="296">
        <f>'EVOX Top Level BOM'!H2165</f>
        <v>0</v>
      </c>
      <c r="I2761" s="294">
        <f>'EVOX Top Level BOM'!J2165</f>
        <v>0</v>
      </c>
      <c r="J2761" s="294">
        <f>'EVOX Top Level BOM'!K2165</f>
        <v>0</v>
      </c>
    </row>
    <row r="2762" spans="2:10" x14ac:dyDescent="0.25">
      <c r="B2762" s="294">
        <f>'EVOX Top Level BOM'!B2166</f>
        <v>0</v>
      </c>
      <c r="C2762" s="296">
        <f>'EVOX Top Level BOM'!C2166</f>
        <v>0</v>
      </c>
      <c r="D2762" s="296">
        <f>'EVOX Top Level BOM'!D2166</f>
        <v>0</v>
      </c>
      <c r="E2762" s="296">
        <f>'EVOX Top Level BOM'!E2166</f>
        <v>0</v>
      </c>
      <c r="F2762" s="296">
        <f>'EVOX Top Level BOM'!F2166</f>
        <v>0</v>
      </c>
      <c r="G2762" s="296">
        <f>'EVOX Top Level BOM'!G2166</f>
        <v>0</v>
      </c>
      <c r="H2762" s="296">
        <f>'EVOX Top Level BOM'!H2166</f>
        <v>0</v>
      </c>
      <c r="I2762" s="294">
        <f>'EVOX Top Level BOM'!J2166</f>
        <v>0</v>
      </c>
      <c r="J2762" s="294">
        <f>'EVOX Top Level BOM'!K2166</f>
        <v>0</v>
      </c>
    </row>
    <row r="2763" spans="2:10" x14ac:dyDescent="0.25">
      <c r="B2763" s="294">
        <f>'EVOX Top Level BOM'!B2167</f>
        <v>0</v>
      </c>
      <c r="C2763" s="296">
        <f>'EVOX Top Level BOM'!C2167</f>
        <v>0</v>
      </c>
      <c r="D2763" s="296">
        <f>'EVOX Top Level BOM'!D2167</f>
        <v>0</v>
      </c>
      <c r="E2763" s="296">
        <f>'EVOX Top Level BOM'!E2167</f>
        <v>0</v>
      </c>
      <c r="F2763" s="296">
        <f>'EVOX Top Level BOM'!F2167</f>
        <v>0</v>
      </c>
      <c r="G2763" s="296">
        <f>'EVOX Top Level BOM'!G2167</f>
        <v>0</v>
      </c>
      <c r="H2763" s="296">
        <f>'EVOX Top Level BOM'!H2167</f>
        <v>0</v>
      </c>
      <c r="I2763" s="294">
        <f>'EVOX Top Level BOM'!J2167</f>
        <v>0</v>
      </c>
      <c r="J2763" s="294">
        <f>'EVOX Top Level BOM'!K2167</f>
        <v>0</v>
      </c>
    </row>
    <row r="2764" spans="2:10" x14ac:dyDescent="0.25">
      <c r="B2764" s="294">
        <f>'EVOX Top Level BOM'!B2168</f>
        <v>0</v>
      </c>
      <c r="C2764" s="296">
        <f>'EVOX Top Level BOM'!C2168</f>
        <v>0</v>
      </c>
      <c r="D2764" s="296">
        <f>'EVOX Top Level BOM'!D2168</f>
        <v>0</v>
      </c>
      <c r="E2764" s="296">
        <f>'EVOX Top Level BOM'!E2168</f>
        <v>0</v>
      </c>
      <c r="F2764" s="296">
        <f>'EVOX Top Level BOM'!F2168</f>
        <v>0</v>
      </c>
      <c r="G2764" s="296">
        <f>'EVOX Top Level BOM'!G2168</f>
        <v>0</v>
      </c>
      <c r="H2764" s="296">
        <f>'EVOX Top Level BOM'!H2168</f>
        <v>0</v>
      </c>
      <c r="I2764" s="294">
        <f>'EVOX Top Level BOM'!J2168</f>
        <v>0</v>
      </c>
      <c r="J2764" s="294">
        <f>'EVOX Top Level BOM'!K2168</f>
        <v>0</v>
      </c>
    </row>
    <row r="2765" spans="2:10" x14ac:dyDescent="0.25">
      <c r="B2765" s="294">
        <f>'EVOX Top Level BOM'!B2169</f>
        <v>0</v>
      </c>
      <c r="C2765" s="296">
        <f>'EVOX Top Level BOM'!C2169</f>
        <v>0</v>
      </c>
      <c r="D2765" s="296">
        <f>'EVOX Top Level BOM'!D2169</f>
        <v>0</v>
      </c>
      <c r="E2765" s="296">
        <f>'EVOX Top Level BOM'!E2169</f>
        <v>0</v>
      </c>
      <c r="F2765" s="296">
        <f>'EVOX Top Level BOM'!F2169</f>
        <v>0</v>
      </c>
      <c r="G2765" s="296">
        <f>'EVOX Top Level BOM'!G2169</f>
        <v>0</v>
      </c>
      <c r="H2765" s="296">
        <f>'EVOX Top Level BOM'!H2169</f>
        <v>0</v>
      </c>
      <c r="I2765" s="294">
        <f>'EVOX Top Level BOM'!J2169</f>
        <v>0</v>
      </c>
      <c r="J2765" s="294">
        <f>'EVOX Top Level BOM'!K2169</f>
        <v>0</v>
      </c>
    </row>
    <row r="2766" spans="2:10" x14ac:dyDescent="0.25">
      <c r="B2766" s="294">
        <f>'EVOX Top Level BOM'!B2170</f>
        <v>0</v>
      </c>
      <c r="C2766" s="296">
        <f>'EVOX Top Level BOM'!C2170</f>
        <v>0</v>
      </c>
      <c r="D2766" s="296">
        <f>'EVOX Top Level BOM'!D2170</f>
        <v>0</v>
      </c>
      <c r="E2766" s="296">
        <f>'EVOX Top Level BOM'!E2170</f>
        <v>0</v>
      </c>
      <c r="F2766" s="296">
        <f>'EVOX Top Level BOM'!F2170</f>
        <v>0</v>
      </c>
      <c r="G2766" s="296">
        <f>'EVOX Top Level BOM'!G2170</f>
        <v>0</v>
      </c>
      <c r="H2766" s="296">
        <f>'EVOX Top Level BOM'!H2170</f>
        <v>0</v>
      </c>
      <c r="I2766" s="294">
        <f>'EVOX Top Level BOM'!J2170</f>
        <v>0</v>
      </c>
      <c r="J2766" s="294">
        <f>'EVOX Top Level BOM'!K2170</f>
        <v>0</v>
      </c>
    </row>
    <row r="2767" spans="2:10" x14ac:dyDescent="0.25">
      <c r="B2767" s="294">
        <f>'EVOX Top Level BOM'!B2171</f>
        <v>0</v>
      </c>
      <c r="C2767" s="296">
        <f>'EVOX Top Level BOM'!C2171</f>
        <v>0</v>
      </c>
      <c r="D2767" s="296">
        <f>'EVOX Top Level BOM'!D2171</f>
        <v>0</v>
      </c>
      <c r="E2767" s="296">
        <f>'EVOX Top Level BOM'!E2171</f>
        <v>0</v>
      </c>
      <c r="F2767" s="296">
        <f>'EVOX Top Level BOM'!F2171</f>
        <v>0</v>
      </c>
      <c r="G2767" s="296">
        <f>'EVOX Top Level BOM'!G2171</f>
        <v>0</v>
      </c>
      <c r="H2767" s="296">
        <f>'EVOX Top Level BOM'!H2171</f>
        <v>0</v>
      </c>
      <c r="I2767" s="294">
        <f>'EVOX Top Level BOM'!J2171</f>
        <v>0</v>
      </c>
      <c r="J2767" s="294">
        <f>'EVOX Top Level BOM'!K2171</f>
        <v>0</v>
      </c>
    </row>
    <row r="2768" spans="2:10" x14ac:dyDescent="0.25">
      <c r="B2768" s="294">
        <f>'EVOX Top Level BOM'!B2172</f>
        <v>0</v>
      </c>
      <c r="C2768" s="296">
        <f>'EVOX Top Level BOM'!C2172</f>
        <v>0</v>
      </c>
      <c r="D2768" s="296">
        <f>'EVOX Top Level BOM'!D2172</f>
        <v>0</v>
      </c>
      <c r="E2768" s="296">
        <f>'EVOX Top Level BOM'!E2172</f>
        <v>0</v>
      </c>
      <c r="F2768" s="296">
        <f>'EVOX Top Level BOM'!F2172</f>
        <v>0</v>
      </c>
      <c r="G2768" s="296">
        <f>'EVOX Top Level BOM'!G2172</f>
        <v>0</v>
      </c>
      <c r="H2768" s="296">
        <f>'EVOX Top Level BOM'!H2172</f>
        <v>0</v>
      </c>
      <c r="I2768" s="294">
        <f>'EVOX Top Level BOM'!J2172</f>
        <v>0</v>
      </c>
      <c r="J2768" s="294">
        <f>'EVOX Top Level BOM'!K2172</f>
        <v>0</v>
      </c>
    </row>
    <row r="2769" spans="2:10" x14ac:dyDescent="0.25">
      <c r="B2769" s="294">
        <f>'EVOX Top Level BOM'!B2173</f>
        <v>0</v>
      </c>
      <c r="C2769" s="296">
        <f>'EVOX Top Level BOM'!C2173</f>
        <v>0</v>
      </c>
      <c r="D2769" s="296">
        <f>'EVOX Top Level BOM'!D2173</f>
        <v>0</v>
      </c>
      <c r="E2769" s="296">
        <f>'EVOX Top Level BOM'!E2173</f>
        <v>0</v>
      </c>
      <c r="F2769" s="296">
        <f>'EVOX Top Level BOM'!F2173</f>
        <v>0</v>
      </c>
      <c r="G2769" s="296">
        <f>'EVOX Top Level BOM'!G2173</f>
        <v>0</v>
      </c>
      <c r="H2769" s="296">
        <f>'EVOX Top Level BOM'!H2173</f>
        <v>0</v>
      </c>
      <c r="I2769" s="294">
        <f>'EVOX Top Level BOM'!J2173</f>
        <v>0</v>
      </c>
      <c r="J2769" s="294">
        <f>'EVOX Top Level BOM'!K2173</f>
        <v>0</v>
      </c>
    </row>
    <row r="2770" spans="2:10" x14ac:dyDescent="0.25">
      <c r="B2770" s="294">
        <f>'EVOX Top Level BOM'!B2174</f>
        <v>0</v>
      </c>
      <c r="C2770" s="296">
        <f>'EVOX Top Level BOM'!C2174</f>
        <v>0</v>
      </c>
      <c r="D2770" s="296">
        <f>'EVOX Top Level BOM'!D2174</f>
        <v>0</v>
      </c>
      <c r="E2770" s="296">
        <f>'EVOX Top Level BOM'!E2174</f>
        <v>0</v>
      </c>
      <c r="F2770" s="296">
        <f>'EVOX Top Level BOM'!F2174</f>
        <v>0</v>
      </c>
      <c r="G2770" s="296">
        <f>'EVOX Top Level BOM'!G2174</f>
        <v>0</v>
      </c>
      <c r="H2770" s="296">
        <f>'EVOX Top Level BOM'!H2174</f>
        <v>0</v>
      </c>
      <c r="I2770" s="294">
        <f>'EVOX Top Level BOM'!J2174</f>
        <v>0</v>
      </c>
      <c r="J2770" s="294">
        <f>'EVOX Top Level BOM'!K2174</f>
        <v>0</v>
      </c>
    </row>
    <row r="2771" spans="2:10" x14ac:dyDescent="0.25">
      <c r="B2771" s="294">
        <f>'EVOX Top Level BOM'!B2175</f>
        <v>0</v>
      </c>
      <c r="C2771" s="296">
        <f>'EVOX Top Level BOM'!C2175</f>
        <v>0</v>
      </c>
      <c r="D2771" s="296">
        <f>'EVOX Top Level BOM'!D2175</f>
        <v>0</v>
      </c>
      <c r="E2771" s="296">
        <f>'EVOX Top Level BOM'!E2175</f>
        <v>0</v>
      </c>
      <c r="F2771" s="296">
        <f>'EVOX Top Level BOM'!F2175</f>
        <v>0</v>
      </c>
      <c r="G2771" s="296">
        <f>'EVOX Top Level BOM'!G2175</f>
        <v>0</v>
      </c>
      <c r="H2771" s="296">
        <f>'EVOX Top Level BOM'!H2175</f>
        <v>0</v>
      </c>
      <c r="I2771" s="294">
        <f>'EVOX Top Level BOM'!J2175</f>
        <v>0</v>
      </c>
      <c r="J2771" s="294">
        <f>'EVOX Top Level BOM'!K2175</f>
        <v>0</v>
      </c>
    </row>
    <row r="2772" spans="2:10" x14ac:dyDescent="0.25">
      <c r="B2772" s="294">
        <f>'EVOX Top Level BOM'!B2176</f>
        <v>0</v>
      </c>
      <c r="C2772" s="296">
        <f>'EVOX Top Level BOM'!C2176</f>
        <v>0</v>
      </c>
      <c r="D2772" s="296">
        <f>'EVOX Top Level BOM'!D2176</f>
        <v>0</v>
      </c>
      <c r="E2772" s="296">
        <f>'EVOX Top Level BOM'!E2176</f>
        <v>0</v>
      </c>
      <c r="F2772" s="296">
        <f>'EVOX Top Level BOM'!F2176</f>
        <v>0</v>
      </c>
      <c r="G2772" s="296">
        <f>'EVOX Top Level BOM'!G2176</f>
        <v>0</v>
      </c>
      <c r="H2772" s="296">
        <f>'EVOX Top Level BOM'!H2176</f>
        <v>0</v>
      </c>
      <c r="I2772" s="294">
        <f>'EVOX Top Level BOM'!J2176</f>
        <v>0</v>
      </c>
      <c r="J2772" s="294">
        <f>'EVOX Top Level BOM'!K2176</f>
        <v>0</v>
      </c>
    </row>
    <row r="2773" spans="2:10" x14ac:dyDescent="0.25">
      <c r="B2773" s="294">
        <f>'EVOX Top Level BOM'!B2177</f>
        <v>0</v>
      </c>
      <c r="C2773" s="296">
        <f>'EVOX Top Level BOM'!C2177</f>
        <v>0</v>
      </c>
      <c r="D2773" s="296">
        <f>'EVOX Top Level BOM'!D2177</f>
        <v>0</v>
      </c>
      <c r="E2773" s="296">
        <f>'EVOX Top Level BOM'!E2177</f>
        <v>0</v>
      </c>
      <c r="F2773" s="296">
        <f>'EVOX Top Level BOM'!F2177</f>
        <v>0</v>
      </c>
      <c r="G2773" s="296">
        <f>'EVOX Top Level BOM'!G2177</f>
        <v>0</v>
      </c>
      <c r="H2773" s="296">
        <f>'EVOX Top Level BOM'!H2177</f>
        <v>0</v>
      </c>
      <c r="I2773" s="294">
        <f>'EVOX Top Level BOM'!J2177</f>
        <v>0</v>
      </c>
      <c r="J2773" s="294">
        <f>'EVOX Top Level BOM'!K2177</f>
        <v>0</v>
      </c>
    </row>
    <row r="2774" spans="2:10" x14ac:dyDescent="0.25">
      <c r="B2774" s="294">
        <f>'EVOX Top Level BOM'!B2178</f>
        <v>0</v>
      </c>
      <c r="C2774" s="296">
        <f>'EVOX Top Level BOM'!C2178</f>
        <v>0</v>
      </c>
      <c r="D2774" s="296">
        <f>'EVOX Top Level BOM'!D2178</f>
        <v>0</v>
      </c>
      <c r="E2774" s="296">
        <f>'EVOX Top Level BOM'!E2178</f>
        <v>0</v>
      </c>
      <c r="F2774" s="296">
        <f>'EVOX Top Level BOM'!F2178</f>
        <v>0</v>
      </c>
      <c r="G2774" s="296">
        <f>'EVOX Top Level BOM'!G2178</f>
        <v>0</v>
      </c>
      <c r="H2774" s="296">
        <f>'EVOX Top Level BOM'!H2178</f>
        <v>0</v>
      </c>
      <c r="I2774" s="294">
        <f>'EVOX Top Level BOM'!J2178</f>
        <v>0</v>
      </c>
      <c r="J2774" s="294">
        <f>'EVOX Top Level BOM'!K2178</f>
        <v>0</v>
      </c>
    </row>
    <row r="2775" spans="2:10" x14ac:dyDescent="0.25">
      <c r="B2775" s="294">
        <f>'EVOX Top Level BOM'!B2179</f>
        <v>0</v>
      </c>
      <c r="C2775" s="296">
        <f>'EVOX Top Level BOM'!C2179</f>
        <v>0</v>
      </c>
      <c r="D2775" s="296">
        <f>'EVOX Top Level BOM'!D2179</f>
        <v>0</v>
      </c>
      <c r="E2775" s="296">
        <f>'EVOX Top Level BOM'!E2179</f>
        <v>0</v>
      </c>
      <c r="F2775" s="296">
        <f>'EVOX Top Level BOM'!F2179</f>
        <v>0</v>
      </c>
      <c r="G2775" s="296">
        <f>'EVOX Top Level BOM'!G2179</f>
        <v>0</v>
      </c>
      <c r="H2775" s="296">
        <f>'EVOX Top Level BOM'!H2179</f>
        <v>0</v>
      </c>
      <c r="I2775" s="294">
        <f>'EVOX Top Level BOM'!J2179</f>
        <v>0</v>
      </c>
      <c r="J2775" s="294">
        <f>'EVOX Top Level BOM'!K2179</f>
        <v>0</v>
      </c>
    </row>
    <row r="2776" spans="2:10" x14ac:dyDescent="0.25">
      <c r="B2776" s="294">
        <f>'EVOX Top Level BOM'!B2180</f>
        <v>0</v>
      </c>
      <c r="C2776" s="296">
        <f>'EVOX Top Level BOM'!C2180</f>
        <v>0</v>
      </c>
      <c r="D2776" s="296">
        <f>'EVOX Top Level BOM'!D2180</f>
        <v>0</v>
      </c>
      <c r="E2776" s="296">
        <f>'EVOX Top Level BOM'!E2180</f>
        <v>0</v>
      </c>
      <c r="F2776" s="296">
        <f>'EVOX Top Level BOM'!F2180</f>
        <v>0</v>
      </c>
      <c r="G2776" s="296">
        <f>'EVOX Top Level BOM'!G2180</f>
        <v>0</v>
      </c>
      <c r="H2776" s="296">
        <f>'EVOX Top Level BOM'!H2180</f>
        <v>0</v>
      </c>
      <c r="I2776" s="294">
        <f>'EVOX Top Level BOM'!J2180</f>
        <v>0</v>
      </c>
      <c r="J2776" s="294">
        <f>'EVOX Top Level BOM'!K2180</f>
        <v>0</v>
      </c>
    </row>
    <row r="2777" spans="2:10" x14ac:dyDescent="0.25">
      <c r="B2777" s="294">
        <f>'EVOX Top Level BOM'!B2181</f>
        <v>0</v>
      </c>
      <c r="C2777" s="296">
        <f>'EVOX Top Level BOM'!C2181</f>
        <v>0</v>
      </c>
      <c r="D2777" s="296">
        <f>'EVOX Top Level BOM'!D2181</f>
        <v>0</v>
      </c>
      <c r="E2777" s="296">
        <f>'EVOX Top Level BOM'!E2181</f>
        <v>0</v>
      </c>
      <c r="F2777" s="296">
        <f>'EVOX Top Level BOM'!F2181</f>
        <v>0</v>
      </c>
      <c r="G2777" s="296">
        <f>'EVOX Top Level BOM'!G2181</f>
        <v>0</v>
      </c>
      <c r="H2777" s="296">
        <f>'EVOX Top Level BOM'!H2181</f>
        <v>0</v>
      </c>
      <c r="I2777" s="294">
        <f>'EVOX Top Level BOM'!J2181</f>
        <v>0</v>
      </c>
      <c r="J2777" s="294">
        <f>'EVOX Top Level BOM'!K2181</f>
        <v>0</v>
      </c>
    </row>
    <row r="2778" spans="2:10" x14ac:dyDescent="0.25">
      <c r="B2778" s="294">
        <f>'EVOX Top Level BOM'!B2182</f>
        <v>0</v>
      </c>
      <c r="C2778" s="296">
        <f>'EVOX Top Level BOM'!C2182</f>
        <v>0</v>
      </c>
      <c r="D2778" s="296">
        <f>'EVOX Top Level BOM'!D2182</f>
        <v>0</v>
      </c>
      <c r="E2778" s="296">
        <f>'EVOX Top Level BOM'!E2182</f>
        <v>0</v>
      </c>
      <c r="F2778" s="296">
        <f>'EVOX Top Level BOM'!F2182</f>
        <v>0</v>
      </c>
      <c r="G2778" s="296">
        <f>'EVOX Top Level BOM'!G2182</f>
        <v>0</v>
      </c>
      <c r="H2778" s="296">
        <f>'EVOX Top Level BOM'!H2182</f>
        <v>0</v>
      </c>
      <c r="I2778" s="294">
        <f>'EVOX Top Level BOM'!J2182</f>
        <v>0</v>
      </c>
      <c r="J2778" s="294">
        <f>'EVOX Top Level BOM'!K2182</f>
        <v>0</v>
      </c>
    </row>
    <row r="2779" spans="2:10" x14ac:dyDescent="0.25">
      <c r="B2779" s="294">
        <f>'EVOX Top Level BOM'!B2183</f>
        <v>0</v>
      </c>
      <c r="C2779" s="296">
        <f>'EVOX Top Level BOM'!C2183</f>
        <v>0</v>
      </c>
      <c r="D2779" s="296">
        <f>'EVOX Top Level BOM'!D2183</f>
        <v>0</v>
      </c>
      <c r="E2779" s="296">
        <f>'EVOX Top Level BOM'!E2183</f>
        <v>0</v>
      </c>
      <c r="F2779" s="296">
        <f>'EVOX Top Level BOM'!F2183</f>
        <v>0</v>
      </c>
      <c r="G2779" s="296">
        <f>'EVOX Top Level BOM'!G2183</f>
        <v>0</v>
      </c>
      <c r="H2779" s="296">
        <f>'EVOX Top Level BOM'!H2183</f>
        <v>0</v>
      </c>
      <c r="I2779" s="294">
        <f>'EVOX Top Level BOM'!J2183</f>
        <v>0</v>
      </c>
      <c r="J2779" s="294">
        <f>'EVOX Top Level BOM'!K2183</f>
        <v>0</v>
      </c>
    </row>
    <row r="2780" spans="2:10" x14ac:dyDescent="0.25">
      <c r="B2780" s="294">
        <f>'EVOX Top Level BOM'!B2184</f>
        <v>0</v>
      </c>
      <c r="C2780" s="296">
        <f>'EVOX Top Level BOM'!C2184</f>
        <v>0</v>
      </c>
      <c r="D2780" s="296">
        <f>'EVOX Top Level BOM'!D2184</f>
        <v>0</v>
      </c>
      <c r="E2780" s="296">
        <f>'EVOX Top Level BOM'!E2184</f>
        <v>0</v>
      </c>
      <c r="F2780" s="296">
        <f>'EVOX Top Level BOM'!F2184</f>
        <v>0</v>
      </c>
      <c r="G2780" s="296">
        <f>'EVOX Top Level BOM'!G2184</f>
        <v>0</v>
      </c>
      <c r="H2780" s="296">
        <f>'EVOX Top Level BOM'!H2184</f>
        <v>0</v>
      </c>
      <c r="I2780" s="294">
        <f>'EVOX Top Level BOM'!J2184</f>
        <v>0</v>
      </c>
      <c r="J2780" s="294">
        <f>'EVOX Top Level BOM'!K2184</f>
        <v>0</v>
      </c>
    </row>
    <row r="2781" spans="2:10" x14ac:dyDescent="0.25">
      <c r="B2781" s="294">
        <f>'EVOX Top Level BOM'!B2185</f>
        <v>0</v>
      </c>
      <c r="C2781" s="296">
        <f>'EVOX Top Level BOM'!C2185</f>
        <v>0</v>
      </c>
      <c r="D2781" s="296">
        <f>'EVOX Top Level BOM'!D2185</f>
        <v>0</v>
      </c>
      <c r="E2781" s="296">
        <f>'EVOX Top Level BOM'!E2185</f>
        <v>0</v>
      </c>
      <c r="F2781" s="296">
        <f>'EVOX Top Level BOM'!F2185</f>
        <v>0</v>
      </c>
      <c r="G2781" s="296">
        <f>'EVOX Top Level BOM'!G2185</f>
        <v>0</v>
      </c>
      <c r="H2781" s="296">
        <f>'EVOX Top Level BOM'!H2185</f>
        <v>0</v>
      </c>
      <c r="I2781" s="294">
        <f>'EVOX Top Level BOM'!J2185</f>
        <v>0</v>
      </c>
      <c r="J2781" s="294">
        <f>'EVOX Top Level BOM'!K2185</f>
        <v>0</v>
      </c>
    </row>
    <row r="2782" spans="2:10" x14ac:dyDescent="0.25">
      <c r="B2782" s="294">
        <f>'EVOX Top Level BOM'!B2186</f>
        <v>0</v>
      </c>
      <c r="C2782" s="296">
        <f>'EVOX Top Level BOM'!C2186</f>
        <v>0</v>
      </c>
      <c r="D2782" s="296">
        <f>'EVOX Top Level BOM'!D2186</f>
        <v>0</v>
      </c>
      <c r="E2782" s="296">
        <f>'EVOX Top Level BOM'!E2186</f>
        <v>0</v>
      </c>
      <c r="F2782" s="296">
        <f>'EVOX Top Level BOM'!F2186</f>
        <v>0</v>
      </c>
      <c r="G2782" s="296">
        <f>'EVOX Top Level BOM'!G2186</f>
        <v>0</v>
      </c>
      <c r="H2782" s="296">
        <f>'EVOX Top Level BOM'!H2186</f>
        <v>0</v>
      </c>
      <c r="I2782" s="294">
        <f>'EVOX Top Level BOM'!J2186</f>
        <v>0</v>
      </c>
      <c r="J2782" s="294">
        <f>'EVOX Top Level BOM'!K2186</f>
        <v>0</v>
      </c>
    </row>
    <row r="2783" spans="2:10" x14ac:dyDescent="0.25">
      <c r="B2783" s="294">
        <f>'EVOX Top Level BOM'!B2187</f>
        <v>0</v>
      </c>
      <c r="C2783" s="296">
        <f>'EVOX Top Level BOM'!C2187</f>
        <v>0</v>
      </c>
      <c r="D2783" s="296">
        <f>'EVOX Top Level BOM'!D2187</f>
        <v>0</v>
      </c>
      <c r="E2783" s="296">
        <f>'EVOX Top Level BOM'!E2187</f>
        <v>0</v>
      </c>
      <c r="F2783" s="296">
        <f>'EVOX Top Level BOM'!F2187</f>
        <v>0</v>
      </c>
      <c r="G2783" s="296">
        <f>'EVOX Top Level BOM'!G2187</f>
        <v>0</v>
      </c>
      <c r="H2783" s="296">
        <f>'EVOX Top Level BOM'!H2187</f>
        <v>0</v>
      </c>
      <c r="I2783" s="294">
        <f>'EVOX Top Level BOM'!J2187</f>
        <v>0</v>
      </c>
      <c r="J2783" s="294">
        <f>'EVOX Top Level BOM'!K2187</f>
        <v>0</v>
      </c>
    </row>
    <row r="2784" spans="2:10" x14ac:dyDescent="0.25">
      <c r="B2784" s="294">
        <f>'EVOX Top Level BOM'!B2188</f>
        <v>0</v>
      </c>
      <c r="C2784" s="296">
        <f>'EVOX Top Level BOM'!C2188</f>
        <v>0</v>
      </c>
      <c r="D2784" s="296">
        <f>'EVOX Top Level BOM'!D2188</f>
        <v>0</v>
      </c>
      <c r="E2784" s="296">
        <f>'EVOX Top Level BOM'!E2188</f>
        <v>0</v>
      </c>
      <c r="F2784" s="296">
        <f>'EVOX Top Level BOM'!F2188</f>
        <v>0</v>
      </c>
      <c r="G2784" s="296">
        <f>'EVOX Top Level BOM'!G2188</f>
        <v>0</v>
      </c>
      <c r="H2784" s="296">
        <f>'EVOX Top Level BOM'!H2188</f>
        <v>0</v>
      </c>
      <c r="I2784" s="294">
        <f>'EVOX Top Level BOM'!J2188</f>
        <v>0</v>
      </c>
      <c r="J2784" s="294">
        <f>'EVOX Top Level BOM'!K2188</f>
        <v>0</v>
      </c>
    </row>
    <row r="2785" spans="2:10" x14ac:dyDescent="0.25">
      <c r="B2785" s="294">
        <f>'EVOX Top Level BOM'!B2189</f>
        <v>0</v>
      </c>
      <c r="C2785" s="296">
        <f>'EVOX Top Level BOM'!C2189</f>
        <v>0</v>
      </c>
      <c r="D2785" s="296">
        <f>'EVOX Top Level BOM'!D2189</f>
        <v>0</v>
      </c>
      <c r="E2785" s="296">
        <f>'EVOX Top Level BOM'!E2189</f>
        <v>0</v>
      </c>
      <c r="F2785" s="296">
        <f>'EVOX Top Level BOM'!F2189</f>
        <v>0</v>
      </c>
      <c r="G2785" s="296">
        <f>'EVOX Top Level BOM'!G2189</f>
        <v>0</v>
      </c>
      <c r="H2785" s="296">
        <f>'EVOX Top Level BOM'!H2189</f>
        <v>0</v>
      </c>
      <c r="I2785" s="294">
        <f>'EVOX Top Level BOM'!J2189</f>
        <v>0</v>
      </c>
      <c r="J2785" s="294">
        <f>'EVOX Top Level BOM'!K2189</f>
        <v>0</v>
      </c>
    </row>
    <row r="2786" spans="2:10" x14ac:dyDescent="0.25">
      <c r="B2786" s="294">
        <f>'EVOX Top Level BOM'!B2190</f>
        <v>0</v>
      </c>
      <c r="C2786" s="296">
        <f>'EVOX Top Level BOM'!C2190</f>
        <v>0</v>
      </c>
      <c r="D2786" s="296">
        <f>'EVOX Top Level BOM'!D2190</f>
        <v>0</v>
      </c>
      <c r="E2786" s="296">
        <f>'EVOX Top Level BOM'!E2190</f>
        <v>0</v>
      </c>
      <c r="F2786" s="296">
        <f>'EVOX Top Level BOM'!F2190</f>
        <v>0</v>
      </c>
      <c r="G2786" s="296">
        <f>'EVOX Top Level BOM'!G2190</f>
        <v>0</v>
      </c>
      <c r="H2786" s="296">
        <f>'EVOX Top Level BOM'!H2190</f>
        <v>0</v>
      </c>
      <c r="I2786" s="294">
        <f>'EVOX Top Level BOM'!J2190</f>
        <v>0</v>
      </c>
      <c r="J2786" s="294">
        <f>'EVOX Top Level BOM'!K2190</f>
        <v>0</v>
      </c>
    </row>
    <row r="2787" spans="2:10" x14ac:dyDescent="0.25">
      <c r="B2787" s="294">
        <f>'EVOX Top Level BOM'!B2191</f>
        <v>0</v>
      </c>
      <c r="C2787" s="296">
        <f>'EVOX Top Level BOM'!C2191</f>
        <v>0</v>
      </c>
      <c r="D2787" s="296">
        <f>'EVOX Top Level BOM'!D2191</f>
        <v>0</v>
      </c>
      <c r="E2787" s="296">
        <f>'EVOX Top Level BOM'!E2191</f>
        <v>0</v>
      </c>
      <c r="F2787" s="296">
        <f>'EVOX Top Level BOM'!F2191</f>
        <v>0</v>
      </c>
      <c r="G2787" s="296">
        <f>'EVOX Top Level BOM'!G2191</f>
        <v>0</v>
      </c>
      <c r="H2787" s="296">
        <f>'EVOX Top Level BOM'!H2191</f>
        <v>0</v>
      </c>
      <c r="I2787" s="294">
        <f>'EVOX Top Level BOM'!J2191</f>
        <v>0</v>
      </c>
      <c r="J2787" s="294">
        <f>'EVOX Top Level BOM'!K2191</f>
        <v>0</v>
      </c>
    </row>
    <row r="2788" spans="2:10" x14ac:dyDescent="0.25">
      <c r="B2788" s="294">
        <f>'EVOX Top Level BOM'!B2192</f>
        <v>0</v>
      </c>
      <c r="C2788" s="296">
        <f>'EVOX Top Level BOM'!C2192</f>
        <v>0</v>
      </c>
      <c r="D2788" s="296">
        <f>'EVOX Top Level BOM'!D2192</f>
        <v>0</v>
      </c>
      <c r="E2788" s="296">
        <f>'EVOX Top Level BOM'!E2192</f>
        <v>0</v>
      </c>
      <c r="F2788" s="296">
        <f>'EVOX Top Level BOM'!F2192</f>
        <v>0</v>
      </c>
      <c r="G2788" s="296">
        <f>'EVOX Top Level BOM'!G2192</f>
        <v>0</v>
      </c>
      <c r="H2788" s="296">
        <f>'EVOX Top Level BOM'!H2192</f>
        <v>0</v>
      </c>
      <c r="I2788" s="294">
        <f>'EVOX Top Level BOM'!J2192</f>
        <v>0</v>
      </c>
      <c r="J2788" s="294">
        <f>'EVOX Top Level BOM'!K2192</f>
        <v>0</v>
      </c>
    </row>
    <row r="2789" spans="2:10" x14ac:dyDescent="0.25">
      <c r="B2789" s="294">
        <f>'EVOX Top Level BOM'!B2193</f>
        <v>0</v>
      </c>
      <c r="C2789" s="296">
        <f>'EVOX Top Level BOM'!C2193</f>
        <v>0</v>
      </c>
      <c r="D2789" s="296">
        <f>'EVOX Top Level BOM'!D2193</f>
        <v>0</v>
      </c>
      <c r="E2789" s="296">
        <f>'EVOX Top Level BOM'!E2193</f>
        <v>0</v>
      </c>
      <c r="F2789" s="296">
        <f>'EVOX Top Level BOM'!F2193</f>
        <v>0</v>
      </c>
      <c r="G2789" s="296">
        <f>'EVOX Top Level BOM'!G2193</f>
        <v>0</v>
      </c>
      <c r="H2789" s="296">
        <f>'EVOX Top Level BOM'!H2193</f>
        <v>0</v>
      </c>
      <c r="I2789" s="294">
        <f>'EVOX Top Level BOM'!J2193</f>
        <v>0</v>
      </c>
      <c r="J2789" s="294">
        <f>'EVOX Top Level BOM'!K2193</f>
        <v>0</v>
      </c>
    </row>
    <row r="2790" spans="2:10" x14ac:dyDescent="0.25">
      <c r="B2790" s="294">
        <f>'EVOX Top Level BOM'!B2194</f>
        <v>0</v>
      </c>
      <c r="C2790" s="296">
        <f>'EVOX Top Level BOM'!C2194</f>
        <v>0</v>
      </c>
      <c r="D2790" s="296">
        <f>'EVOX Top Level BOM'!D2194</f>
        <v>0</v>
      </c>
      <c r="E2790" s="296">
        <f>'EVOX Top Level BOM'!E2194</f>
        <v>0</v>
      </c>
      <c r="F2790" s="296">
        <f>'EVOX Top Level BOM'!F2194</f>
        <v>0</v>
      </c>
      <c r="G2790" s="296">
        <f>'EVOX Top Level BOM'!G2194</f>
        <v>0</v>
      </c>
      <c r="H2790" s="296">
        <f>'EVOX Top Level BOM'!H2194</f>
        <v>0</v>
      </c>
      <c r="I2790" s="294">
        <f>'EVOX Top Level BOM'!J2194</f>
        <v>0</v>
      </c>
      <c r="J2790" s="294">
        <f>'EVOX Top Level BOM'!K2194</f>
        <v>0</v>
      </c>
    </row>
    <row r="2791" spans="2:10" x14ac:dyDescent="0.25">
      <c r="B2791" s="294">
        <f>'EVOX Top Level BOM'!B2195</f>
        <v>0</v>
      </c>
      <c r="C2791" s="296">
        <f>'EVOX Top Level BOM'!C2195</f>
        <v>0</v>
      </c>
      <c r="D2791" s="296">
        <f>'EVOX Top Level BOM'!D2195</f>
        <v>0</v>
      </c>
      <c r="E2791" s="296">
        <f>'EVOX Top Level BOM'!E2195</f>
        <v>0</v>
      </c>
      <c r="F2791" s="296">
        <f>'EVOX Top Level BOM'!F2195</f>
        <v>0</v>
      </c>
      <c r="G2791" s="296">
        <f>'EVOX Top Level BOM'!G2195</f>
        <v>0</v>
      </c>
      <c r="H2791" s="296">
        <f>'EVOX Top Level BOM'!H2195</f>
        <v>0</v>
      </c>
      <c r="I2791" s="294">
        <f>'EVOX Top Level BOM'!J2195</f>
        <v>0</v>
      </c>
      <c r="J2791" s="294">
        <f>'EVOX Top Level BOM'!K2195</f>
        <v>0</v>
      </c>
    </row>
    <row r="2792" spans="2:10" x14ac:dyDescent="0.25">
      <c r="B2792" s="294">
        <f>'EVOX Top Level BOM'!B2196</f>
        <v>0</v>
      </c>
      <c r="C2792" s="296">
        <f>'EVOX Top Level BOM'!C2196</f>
        <v>0</v>
      </c>
      <c r="D2792" s="296">
        <f>'EVOX Top Level BOM'!D2196</f>
        <v>0</v>
      </c>
      <c r="E2792" s="296">
        <f>'EVOX Top Level BOM'!E2196</f>
        <v>0</v>
      </c>
      <c r="F2792" s="296">
        <f>'EVOX Top Level BOM'!F2196</f>
        <v>0</v>
      </c>
      <c r="G2792" s="296">
        <f>'EVOX Top Level BOM'!G2196</f>
        <v>0</v>
      </c>
      <c r="H2792" s="296">
        <f>'EVOX Top Level BOM'!H2196</f>
        <v>0</v>
      </c>
      <c r="I2792" s="294">
        <f>'EVOX Top Level BOM'!J2196</f>
        <v>0</v>
      </c>
      <c r="J2792" s="294">
        <f>'EVOX Top Level BOM'!K2196</f>
        <v>0</v>
      </c>
    </row>
    <row r="2793" spans="2:10" x14ac:dyDescent="0.25">
      <c r="B2793" s="294">
        <f>'EVOX Top Level BOM'!B2197</f>
        <v>0</v>
      </c>
      <c r="C2793" s="296">
        <f>'EVOX Top Level BOM'!C2197</f>
        <v>0</v>
      </c>
      <c r="D2793" s="296">
        <f>'EVOX Top Level BOM'!D2197</f>
        <v>0</v>
      </c>
      <c r="E2793" s="296">
        <f>'EVOX Top Level BOM'!E2197</f>
        <v>0</v>
      </c>
      <c r="F2793" s="296">
        <f>'EVOX Top Level BOM'!F2197</f>
        <v>0</v>
      </c>
      <c r="G2793" s="296">
        <f>'EVOX Top Level BOM'!G2197</f>
        <v>0</v>
      </c>
      <c r="H2793" s="296">
        <f>'EVOX Top Level BOM'!H2197</f>
        <v>0</v>
      </c>
      <c r="I2793" s="294">
        <f>'EVOX Top Level BOM'!J2197</f>
        <v>0</v>
      </c>
      <c r="J2793" s="294">
        <f>'EVOX Top Level BOM'!K2197</f>
        <v>0</v>
      </c>
    </row>
    <row r="2794" spans="2:10" x14ac:dyDescent="0.25">
      <c r="B2794" s="294">
        <f>'EVOX Top Level BOM'!B2198</f>
        <v>0</v>
      </c>
      <c r="C2794" s="296">
        <f>'EVOX Top Level BOM'!C2198</f>
        <v>0</v>
      </c>
      <c r="D2794" s="296">
        <f>'EVOX Top Level BOM'!D2198</f>
        <v>0</v>
      </c>
      <c r="E2794" s="296">
        <f>'EVOX Top Level BOM'!E2198</f>
        <v>0</v>
      </c>
      <c r="F2794" s="296">
        <f>'EVOX Top Level BOM'!F2198</f>
        <v>0</v>
      </c>
      <c r="G2794" s="296">
        <f>'EVOX Top Level BOM'!G2198</f>
        <v>0</v>
      </c>
      <c r="H2794" s="296">
        <f>'EVOX Top Level BOM'!H2198</f>
        <v>0</v>
      </c>
      <c r="I2794" s="294">
        <f>'EVOX Top Level BOM'!J2198</f>
        <v>0</v>
      </c>
      <c r="J2794" s="294">
        <f>'EVOX Top Level BOM'!K2198</f>
        <v>0</v>
      </c>
    </row>
    <row r="2795" spans="2:10" x14ac:dyDescent="0.25">
      <c r="B2795" s="294">
        <f>'EVOX Top Level BOM'!B2199</f>
        <v>0</v>
      </c>
      <c r="C2795" s="296">
        <f>'EVOX Top Level BOM'!C2199</f>
        <v>0</v>
      </c>
      <c r="D2795" s="296">
        <f>'EVOX Top Level BOM'!D2199</f>
        <v>0</v>
      </c>
      <c r="E2795" s="296">
        <f>'EVOX Top Level BOM'!E2199</f>
        <v>0</v>
      </c>
      <c r="F2795" s="296">
        <f>'EVOX Top Level BOM'!F2199</f>
        <v>0</v>
      </c>
      <c r="G2795" s="296">
        <f>'EVOX Top Level BOM'!G2199</f>
        <v>0</v>
      </c>
      <c r="H2795" s="296">
        <f>'EVOX Top Level BOM'!H2199</f>
        <v>0</v>
      </c>
      <c r="I2795" s="294">
        <f>'EVOX Top Level BOM'!J2199</f>
        <v>0</v>
      </c>
      <c r="J2795" s="294">
        <f>'EVOX Top Level BOM'!K2199</f>
        <v>0</v>
      </c>
    </row>
    <row r="2796" spans="2:10" x14ac:dyDescent="0.25">
      <c r="B2796" s="294">
        <f>'EVOX Top Level BOM'!B2200</f>
        <v>0</v>
      </c>
      <c r="C2796" s="296">
        <f>'EVOX Top Level BOM'!C2200</f>
        <v>0</v>
      </c>
      <c r="D2796" s="296">
        <f>'EVOX Top Level BOM'!D2200</f>
        <v>0</v>
      </c>
      <c r="E2796" s="296">
        <f>'EVOX Top Level BOM'!E2200</f>
        <v>0</v>
      </c>
      <c r="F2796" s="296">
        <f>'EVOX Top Level BOM'!F2200</f>
        <v>0</v>
      </c>
      <c r="G2796" s="296">
        <f>'EVOX Top Level BOM'!G2200</f>
        <v>0</v>
      </c>
      <c r="H2796" s="296">
        <f>'EVOX Top Level BOM'!H2200</f>
        <v>0</v>
      </c>
      <c r="I2796" s="294">
        <f>'EVOX Top Level BOM'!J2200</f>
        <v>0</v>
      </c>
      <c r="J2796" s="294">
        <f>'EVOX Top Level BOM'!K2200</f>
        <v>0</v>
      </c>
    </row>
    <row r="2797" spans="2:10" x14ac:dyDescent="0.25">
      <c r="B2797" s="294">
        <f>'EVOX Top Level BOM'!B2201</f>
        <v>0</v>
      </c>
      <c r="C2797" s="296">
        <f>'EVOX Top Level BOM'!C2201</f>
        <v>0</v>
      </c>
      <c r="D2797" s="296">
        <f>'EVOX Top Level BOM'!D2201</f>
        <v>0</v>
      </c>
      <c r="E2797" s="296">
        <f>'EVOX Top Level BOM'!E2201</f>
        <v>0</v>
      </c>
      <c r="F2797" s="296">
        <f>'EVOX Top Level BOM'!F2201</f>
        <v>0</v>
      </c>
      <c r="G2797" s="296">
        <f>'EVOX Top Level BOM'!G2201</f>
        <v>0</v>
      </c>
      <c r="H2797" s="296">
        <f>'EVOX Top Level BOM'!H2201</f>
        <v>0</v>
      </c>
      <c r="I2797" s="294">
        <f>'EVOX Top Level BOM'!J2201</f>
        <v>0</v>
      </c>
      <c r="J2797" s="294">
        <f>'EVOX Top Level BOM'!K2201</f>
        <v>0</v>
      </c>
    </row>
    <row r="2798" spans="2:10" x14ac:dyDescent="0.25">
      <c r="B2798" s="294">
        <f>'EVOX Top Level BOM'!B2202</f>
        <v>0</v>
      </c>
      <c r="C2798" s="296">
        <f>'EVOX Top Level BOM'!C2202</f>
        <v>0</v>
      </c>
      <c r="D2798" s="296">
        <f>'EVOX Top Level BOM'!D2202</f>
        <v>0</v>
      </c>
      <c r="E2798" s="296">
        <f>'EVOX Top Level BOM'!E2202</f>
        <v>0</v>
      </c>
      <c r="F2798" s="296">
        <f>'EVOX Top Level BOM'!F2202</f>
        <v>0</v>
      </c>
      <c r="G2798" s="296">
        <f>'EVOX Top Level BOM'!G2202</f>
        <v>0</v>
      </c>
      <c r="H2798" s="296">
        <f>'EVOX Top Level BOM'!H2202</f>
        <v>0</v>
      </c>
      <c r="I2798" s="294">
        <f>'EVOX Top Level BOM'!J2202</f>
        <v>0</v>
      </c>
      <c r="J2798" s="294">
        <f>'EVOX Top Level BOM'!K2202</f>
        <v>0</v>
      </c>
    </row>
    <row r="2799" spans="2:10" x14ac:dyDescent="0.25">
      <c r="B2799" s="294">
        <f>'EVOX Top Level BOM'!B2203</f>
        <v>0</v>
      </c>
      <c r="C2799" s="296">
        <f>'EVOX Top Level BOM'!C2203</f>
        <v>0</v>
      </c>
      <c r="D2799" s="296">
        <f>'EVOX Top Level BOM'!D2203</f>
        <v>0</v>
      </c>
      <c r="E2799" s="296">
        <f>'EVOX Top Level BOM'!E2203</f>
        <v>0</v>
      </c>
      <c r="F2799" s="296">
        <f>'EVOX Top Level BOM'!F2203</f>
        <v>0</v>
      </c>
      <c r="G2799" s="296">
        <f>'EVOX Top Level BOM'!G2203</f>
        <v>0</v>
      </c>
      <c r="H2799" s="296">
        <f>'EVOX Top Level BOM'!H2203</f>
        <v>0</v>
      </c>
      <c r="I2799" s="294">
        <f>'EVOX Top Level BOM'!J2203</f>
        <v>0</v>
      </c>
      <c r="J2799" s="294">
        <f>'EVOX Top Level BOM'!K2203</f>
        <v>0</v>
      </c>
    </row>
    <row r="2800" spans="2:10" x14ac:dyDescent="0.25">
      <c r="B2800" s="294">
        <f>'EVOX Top Level BOM'!B2204</f>
        <v>0</v>
      </c>
      <c r="C2800" s="296">
        <f>'EVOX Top Level BOM'!C2204</f>
        <v>0</v>
      </c>
      <c r="D2800" s="296">
        <f>'EVOX Top Level BOM'!D2204</f>
        <v>0</v>
      </c>
      <c r="E2800" s="296">
        <f>'EVOX Top Level BOM'!E2204</f>
        <v>0</v>
      </c>
      <c r="F2800" s="296">
        <f>'EVOX Top Level BOM'!F2204</f>
        <v>0</v>
      </c>
      <c r="G2800" s="296">
        <f>'EVOX Top Level BOM'!G2204</f>
        <v>0</v>
      </c>
      <c r="H2800" s="296">
        <f>'EVOX Top Level BOM'!H2204</f>
        <v>0</v>
      </c>
      <c r="I2800" s="294">
        <f>'EVOX Top Level BOM'!J2204</f>
        <v>0</v>
      </c>
      <c r="J2800" s="294">
        <f>'EVOX Top Level BOM'!K2204</f>
        <v>0</v>
      </c>
    </row>
    <row r="2801" spans="2:10" x14ac:dyDescent="0.25">
      <c r="B2801" s="294">
        <f>'EVOX Top Level BOM'!B2205</f>
        <v>0</v>
      </c>
      <c r="C2801" s="296">
        <f>'EVOX Top Level BOM'!C2205</f>
        <v>0</v>
      </c>
      <c r="D2801" s="296">
        <f>'EVOX Top Level BOM'!D2205</f>
        <v>0</v>
      </c>
      <c r="E2801" s="296">
        <f>'EVOX Top Level BOM'!E2205</f>
        <v>0</v>
      </c>
      <c r="F2801" s="296">
        <f>'EVOX Top Level BOM'!F2205</f>
        <v>0</v>
      </c>
      <c r="G2801" s="296">
        <f>'EVOX Top Level BOM'!G2205</f>
        <v>0</v>
      </c>
      <c r="H2801" s="296">
        <f>'EVOX Top Level BOM'!H2205</f>
        <v>0</v>
      </c>
      <c r="I2801" s="294">
        <f>'EVOX Top Level BOM'!J2205</f>
        <v>0</v>
      </c>
      <c r="J2801" s="294">
        <f>'EVOX Top Level BOM'!K2205</f>
        <v>0</v>
      </c>
    </row>
    <row r="2802" spans="2:10" x14ac:dyDescent="0.25">
      <c r="B2802" s="294">
        <f>'EVOX Top Level BOM'!B2206</f>
        <v>0</v>
      </c>
      <c r="C2802" s="296">
        <f>'EVOX Top Level BOM'!C2206</f>
        <v>0</v>
      </c>
      <c r="D2802" s="296">
        <f>'EVOX Top Level BOM'!D2206</f>
        <v>0</v>
      </c>
      <c r="E2802" s="296">
        <f>'EVOX Top Level BOM'!E2206</f>
        <v>0</v>
      </c>
      <c r="F2802" s="296">
        <f>'EVOX Top Level BOM'!F2206</f>
        <v>0</v>
      </c>
      <c r="G2802" s="296">
        <f>'EVOX Top Level BOM'!G2206</f>
        <v>0</v>
      </c>
      <c r="H2802" s="296">
        <f>'EVOX Top Level BOM'!H2206</f>
        <v>0</v>
      </c>
      <c r="I2802" s="294">
        <f>'EVOX Top Level BOM'!J2206</f>
        <v>0</v>
      </c>
      <c r="J2802" s="294">
        <f>'EVOX Top Level BOM'!K2206</f>
        <v>0</v>
      </c>
    </row>
    <row r="2803" spans="2:10" x14ac:dyDescent="0.25">
      <c r="B2803" s="294">
        <f>'EVOX Top Level BOM'!B2207</f>
        <v>0</v>
      </c>
      <c r="C2803" s="296">
        <f>'EVOX Top Level BOM'!C2207</f>
        <v>0</v>
      </c>
      <c r="D2803" s="296">
        <f>'EVOX Top Level BOM'!D2207</f>
        <v>0</v>
      </c>
      <c r="E2803" s="296">
        <f>'EVOX Top Level BOM'!E2207</f>
        <v>0</v>
      </c>
      <c r="F2803" s="296">
        <f>'EVOX Top Level BOM'!F2207</f>
        <v>0</v>
      </c>
      <c r="G2803" s="296">
        <f>'EVOX Top Level BOM'!G2207</f>
        <v>0</v>
      </c>
      <c r="H2803" s="296">
        <f>'EVOX Top Level BOM'!H2207</f>
        <v>0</v>
      </c>
      <c r="I2803" s="294">
        <f>'EVOX Top Level BOM'!J2207</f>
        <v>0</v>
      </c>
      <c r="J2803" s="294">
        <f>'EVOX Top Level BOM'!K2207</f>
        <v>0</v>
      </c>
    </row>
    <row r="2804" spans="2:10" x14ac:dyDescent="0.25">
      <c r="B2804" s="294">
        <f>'EVOX Top Level BOM'!B2208</f>
        <v>0</v>
      </c>
      <c r="C2804" s="296">
        <f>'EVOX Top Level BOM'!C2208</f>
        <v>0</v>
      </c>
      <c r="D2804" s="296">
        <f>'EVOX Top Level BOM'!D2208</f>
        <v>0</v>
      </c>
      <c r="E2804" s="296">
        <f>'EVOX Top Level BOM'!E2208</f>
        <v>0</v>
      </c>
      <c r="F2804" s="296">
        <f>'EVOX Top Level BOM'!F2208</f>
        <v>0</v>
      </c>
      <c r="G2804" s="296">
        <f>'EVOX Top Level BOM'!G2208</f>
        <v>0</v>
      </c>
      <c r="H2804" s="296">
        <f>'EVOX Top Level BOM'!H2208</f>
        <v>0</v>
      </c>
      <c r="I2804" s="294">
        <f>'EVOX Top Level BOM'!J2208</f>
        <v>0</v>
      </c>
      <c r="J2804" s="294">
        <f>'EVOX Top Level BOM'!K2208</f>
        <v>0</v>
      </c>
    </row>
    <row r="2805" spans="2:10" x14ac:dyDescent="0.25">
      <c r="B2805" s="294">
        <f>'EVOX Top Level BOM'!B2209</f>
        <v>0</v>
      </c>
      <c r="C2805" s="296">
        <f>'EVOX Top Level BOM'!C2209</f>
        <v>0</v>
      </c>
      <c r="D2805" s="296">
        <f>'EVOX Top Level BOM'!D2209</f>
        <v>0</v>
      </c>
      <c r="E2805" s="296">
        <f>'EVOX Top Level BOM'!E2209</f>
        <v>0</v>
      </c>
      <c r="F2805" s="296">
        <f>'EVOX Top Level BOM'!F2209</f>
        <v>0</v>
      </c>
      <c r="G2805" s="296">
        <f>'EVOX Top Level BOM'!G2209</f>
        <v>0</v>
      </c>
      <c r="H2805" s="296">
        <f>'EVOX Top Level BOM'!H2209</f>
        <v>0</v>
      </c>
      <c r="I2805" s="294">
        <f>'EVOX Top Level BOM'!J2209</f>
        <v>0</v>
      </c>
      <c r="J2805" s="294">
        <f>'EVOX Top Level BOM'!K2209</f>
        <v>0</v>
      </c>
    </row>
    <row r="2806" spans="2:10" x14ac:dyDescent="0.25">
      <c r="B2806" s="294">
        <f>'EVOX Top Level BOM'!B2210</f>
        <v>0</v>
      </c>
      <c r="C2806" s="296">
        <f>'EVOX Top Level BOM'!C2210</f>
        <v>0</v>
      </c>
      <c r="D2806" s="296">
        <f>'EVOX Top Level BOM'!D2210</f>
        <v>0</v>
      </c>
      <c r="E2806" s="296">
        <f>'EVOX Top Level BOM'!E2210</f>
        <v>0</v>
      </c>
      <c r="F2806" s="296">
        <f>'EVOX Top Level BOM'!F2210</f>
        <v>0</v>
      </c>
      <c r="G2806" s="296">
        <f>'EVOX Top Level BOM'!G2210</f>
        <v>0</v>
      </c>
      <c r="H2806" s="296">
        <f>'EVOX Top Level BOM'!H2210</f>
        <v>0</v>
      </c>
      <c r="I2806" s="294">
        <f>'EVOX Top Level BOM'!J2210</f>
        <v>0</v>
      </c>
      <c r="J2806" s="294">
        <f>'EVOX Top Level BOM'!K2210</f>
        <v>0</v>
      </c>
    </row>
    <row r="2807" spans="2:10" x14ac:dyDescent="0.25">
      <c r="B2807" s="294">
        <f>'EVOX Top Level BOM'!B2211</f>
        <v>0</v>
      </c>
      <c r="C2807" s="296">
        <f>'EVOX Top Level BOM'!C2211</f>
        <v>0</v>
      </c>
      <c r="D2807" s="296">
        <f>'EVOX Top Level BOM'!D2211</f>
        <v>0</v>
      </c>
      <c r="E2807" s="296">
        <f>'EVOX Top Level BOM'!E2211</f>
        <v>0</v>
      </c>
      <c r="F2807" s="296">
        <f>'EVOX Top Level BOM'!F2211</f>
        <v>0</v>
      </c>
      <c r="G2807" s="296">
        <f>'EVOX Top Level BOM'!G2211</f>
        <v>0</v>
      </c>
      <c r="H2807" s="296">
        <f>'EVOX Top Level BOM'!H2211</f>
        <v>0</v>
      </c>
      <c r="I2807" s="294">
        <f>'EVOX Top Level BOM'!J2211</f>
        <v>0</v>
      </c>
      <c r="J2807" s="294">
        <f>'EVOX Top Level BOM'!K2211</f>
        <v>0</v>
      </c>
    </row>
    <row r="2808" spans="2:10" x14ac:dyDescent="0.25">
      <c r="B2808" s="294">
        <f>'EVOX Top Level BOM'!B2212</f>
        <v>0</v>
      </c>
      <c r="C2808" s="296">
        <f>'EVOX Top Level BOM'!C2212</f>
        <v>0</v>
      </c>
      <c r="D2808" s="296">
        <f>'EVOX Top Level BOM'!D2212</f>
        <v>0</v>
      </c>
      <c r="E2808" s="296">
        <f>'EVOX Top Level BOM'!E2212</f>
        <v>0</v>
      </c>
      <c r="F2808" s="296">
        <f>'EVOX Top Level BOM'!F2212</f>
        <v>0</v>
      </c>
      <c r="G2808" s="296">
        <f>'EVOX Top Level BOM'!G2212</f>
        <v>0</v>
      </c>
      <c r="H2808" s="296">
        <f>'EVOX Top Level BOM'!H2212</f>
        <v>0</v>
      </c>
      <c r="I2808" s="294">
        <f>'EVOX Top Level BOM'!J2212</f>
        <v>0</v>
      </c>
      <c r="J2808" s="294">
        <f>'EVOX Top Level BOM'!K2212</f>
        <v>0</v>
      </c>
    </row>
    <row r="2809" spans="2:10" x14ac:dyDescent="0.25">
      <c r="B2809" s="294">
        <f>'EVOX Top Level BOM'!B2213</f>
        <v>0</v>
      </c>
      <c r="C2809" s="296">
        <f>'EVOX Top Level BOM'!C2213</f>
        <v>0</v>
      </c>
      <c r="D2809" s="296">
        <f>'EVOX Top Level BOM'!D2213</f>
        <v>0</v>
      </c>
      <c r="E2809" s="296">
        <f>'EVOX Top Level BOM'!E2213</f>
        <v>0</v>
      </c>
      <c r="F2809" s="296">
        <f>'EVOX Top Level BOM'!F2213</f>
        <v>0</v>
      </c>
      <c r="G2809" s="296">
        <f>'EVOX Top Level BOM'!G2213</f>
        <v>0</v>
      </c>
      <c r="H2809" s="296">
        <f>'EVOX Top Level BOM'!H2213</f>
        <v>0</v>
      </c>
      <c r="I2809" s="294">
        <f>'EVOX Top Level BOM'!J2213</f>
        <v>0</v>
      </c>
      <c r="J2809" s="294">
        <f>'EVOX Top Level BOM'!K2213</f>
        <v>0</v>
      </c>
    </row>
    <row r="2810" spans="2:10" x14ac:dyDescent="0.25">
      <c r="B2810" s="294">
        <f>'EVOX Top Level BOM'!B2214</f>
        <v>0</v>
      </c>
      <c r="C2810" s="296">
        <f>'EVOX Top Level BOM'!C2214</f>
        <v>0</v>
      </c>
      <c r="D2810" s="296">
        <f>'EVOX Top Level BOM'!D2214</f>
        <v>0</v>
      </c>
      <c r="E2810" s="296">
        <f>'EVOX Top Level BOM'!E2214</f>
        <v>0</v>
      </c>
      <c r="F2810" s="296">
        <f>'EVOX Top Level BOM'!F2214</f>
        <v>0</v>
      </c>
      <c r="G2810" s="296">
        <f>'EVOX Top Level BOM'!G2214</f>
        <v>0</v>
      </c>
      <c r="H2810" s="296">
        <f>'EVOX Top Level BOM'!H2214</f>
        <v>0</v>
      </c>
      <c r="I2810" s="294">
        <f>'EVOX Top Level BOM'!J2214</f>
        <v>0</v>
      </c>
      <c r="J2810" s="294">
        <f>'EVOX Top Level BOM'!K2214</f>
        <v>0</v>
      </c>
    </row>
    <row r="2811" spans="2:10" x14ac:dyDescent="0.25">
      <c r="B2811" s="294">
        <f>'EVOX Top Level BOM'!B2215</f>
        <v>0</v>
      </c>
      <c r="C2811" s="296">
        <f>'EVOX Top Level BOM'!C2215</f>
        <v>0</v>
      </c>
      <c r="D2811" s="296">
        <f>'EVOX Top Level BOM'!D2215</f>
        <v>0</v>
      </c>
      <c r="E2811" s="296">
        <f>'EVOX Top Level BOM'!E2215</f>
        <v>0</v>
      </c>
      <c r="F2811" s="296">
        <f>'EVOX Top Level BOM'!F2215</f>
        <v>0</v>
      </c>
      <c r="G2811" s="296">
        <f>'EVOX Top Level BOM'!G2215</f>
        <v>0</v>
      </c>
      <c r="H2811" s="296">
        <f>'EVOX Top Level BOM'!H2215</f>
        <v>0</v>
      </c>
      <c r="I2811" s="294">
        <f>'EVOX Top Level BOM'!J2215</f>
        <v>0</v>
      </c>
      <c r="J2811" s="294">
        <f>'EVOX Top Level BOM'!K2215</f>
        <v>0</v>
      </c>
    </row>
    <row r="2812" spans="2:10" x14ac:dyDescent="0.25">
      <c r="B2812" s="294">
        <f>'EVOX Top Level BOM'!B2216</f>
        <v>0</v>
      </c>
      <c r="C2812" s="296">
        <f>'EVOX Top Level BOM'!C2216</f>
        <v>0</v>
      </c>
      <c r="D2812" s="296">
        <f>'EVOX Top Level BOM'!D2216</f>
        <v>0</v>
      </c>
      <c r="E2812" s="296">
        <f>'EVOX Top Level BOM'!E2216</f>
        <v>0</v>
      </c>
      <c r="F2812" s="296">
        <f>'EVOX Top Level BOM'!F2216</f>
        <v>0</v>
      </c>
      <c r="G2812" s="296">
        <f>'EVOX Top Level BOM'!G2216</f>
        <v>0</v>
      </c>
      <c r="H2812" s="296">
        <f>'EVOX Top Level BOM'!H2216</f>
        <v>0</v>
      </c>
      <c r="I2812" s="294">
        <f>'EVOX Top Level BOM'!J2216</f>
        <v>0</v>
      </c>
      <c r="J2812" s="294">
        <f>'EVOX Top Level BOM'!K2216</f>
        <v>0</v>
      </c>
    </row>
    <row r="2813" spans="2:10" x14ac:dyDescent="0.25">
      <c r="B2813" s="294">
        <f>'EVOX Top Level BOM'!B2217</f>
        <v>0</v>
      </c>
      <c r="C2813" s="296">
        <f>'EVOX Top Level BOM'!C2217</f>
        <v>0</v>
      </c>
      <c r="D2813" s="296">
        <f>'EVOX Top Level BOM'!D2217</f>
        <v>0</v>
      </c>
      <c r="E2813" s="296">
        <f>'EVOX Top Level BOM'!E2217</f>
        <v>0</v>
      </c>
      <c r="F2813" s="296">
        <f>'EVOX Top Level BOM'!F2217</f>
        <v>0</v>
      </c>
      <c r="G2813" s="296">
        <f>'EVOX Top Level BOM'!G2217</f>
        <v>0</v>
      </c>
      <c r="H2813" s="296">
        <f>'EVOX Top Level BOM'!H2217</f>
        <v>0</v>
      </c>
      <c r="I2813" s="294">
        <f>'EVOX Top Level BOM'!J2217</f>
        <v>0</v>
      </c>
      <c r="J2813" s="294">
        <f>'EVOX Top Level BOM'!K2217</f>
        <v>0</v>
      </c>
    </row>
    <row r="2814" spans="2:10" x14ac:dyDescent="0.25">
      <c r="B2814" s="294">
        <f>'EVOX Top Level BOM'!B2218</f>
        <v>0</v>
      </c>
      <c r="C2814" s="296">
        <f>'EVOX Top Level BOM'!C2218</f>
        <v>0</v>
      </c>
      <c r="D2814" s="296">
        <f>'EVOX Top Level BOM'!D2218</f>
        <v>0</v>
      </c>
      <c r="E2814" s="296">
        <f>'EVOX Top Level BOM'!E2218</f>
        <v>0</v>
      </c>
      <c r="F2814" s="296">
        <f>'EVOX Top Level BOM'!F2218</f>
        <v>0</v>
      </c>
      <c r="G2814" s="296">
        <f>'EVOX Top Level BOM'!G2218</f>
        <v>0</v>
      </c>
      <c r="H2814" s="296">
        <f>'EVOX Top Level BOM'!H2218</f>
        <v>0</v>
      </c>
      <c r="I2814" s="294">
        <f>'EVOX Top Level BOM'!J2218</f>
        <v>0</v>
      </c>
      <c r="J2814" s="294">
        <f>'EVOX Top Level BOM'!K2218</f>
        <v>0</v>
      </c>
    </row>
    <row r="2815" spans="2:10" x14ac:dyDescent="0.25">
      <c r="B2815" s="294">
        <f>'EVOX Top Level BOM'!B2219</f>
        <v>0</v>
      </c>
      <c r="C2815" s="296">
        <f>'EVOX Top Level BOM'!C2219</f>
        <v>0</v>
      </c>
      <c r="D2815" s="296">
        <f>'EVOX Top Level BOM'!D2219</f>
        <v>0</v>
      </c>
      <c r="E2815" s="296">
        <f>'EVOX Top Level BOM'!E2219</f>
        <v>0</v>
      </c>
      <c r="F2815" s="296">
        <f>'EVOX Top Level BOM'!F2219</f>
        <v>0</v>
      </c>
      <c r="G2815" s="296">
        <f>'EVOX Top Level BOM'!G2219</f>
        <v>0</v>
      </c>
      <c r="H2815" s="296">
        <f>'EVOX Top Level BOM'!H2219</f>
        <v>0</v>
      </c>
      <c r="I2815" s="294">
        <f>'EVOX Top Level BOM'!J2219</f>
        <v>0</v>
      </c>
      <c r="J2815" s="294">
        <f>'EVOX Top Level BOM'!K2219</f>
        <v>0</v>
      </c>
    </row>
    <row r="2816" spans="2:10" x14ac:dyDescent="0.25">
      <c r="B2816" s="294">
        <f>'EVOX Top Level BOM'!B2220</f>
        <v>0</v>
      </c>
      <c r="C2816" s="296">
        <f>'EVOX Top Level BOM'!C2220</f>
        <v>0</v>
      </c>
      <c r="D2816" s="296">
        <f>'EVOX Top Level BOM'!D2220</f>
        <v>0</v>
      </c>
      <c r="E2816" s="296">
        <f>'EVOX Top Level BOM'!E2220</f>
        <v>0</v>
      </c>
      <c r="F2816" s="296">
        <f>'EVOX Top Level BOM'!F2220</f>
        <v>0</v>
      </c>
      <c r="G2816" s="296">
        <f>'EVOX Top Level BOM'!G2220</f>
        <v>0</v>
      </c>
      <c r="H2816" s="296">
        <f>'EVOX Top Level BOM'!H2220</f>
        <v>0</v>
      </c>
      <c r="I2816" s="294">
        <f>'EVOX Top Level BOM'!J2220</f>
        <v>0</v>
      </c>
      <c r="J2816" s="294">
        <f>'EVOX Top Level BOM'!K2220</f>
        <v>0</v>
      </c>
    </row>
    <row r="2817" spans="2:10" x14ac:dyDescent="0.25">
      <c r="B2817" s="294">
        <f>'EVOX Top Level BOM'!B2221</f>
        <v>0</v>
      </c>
      <c r="C2817" s="296">
        <f>'EVOX Top Level BOM'!C2221</f>
        <v>0</v>
      </c>
      <c r="D2817" s="296">
        <f>'EVOX Top Level BOM'!D2221</f>
        <v>0</v>
      </c>
      <c r="E2817" s="296">
        <f>'EVOX Top Level BOM'!E2221</f>
        <v>0</v>
      </c>
      <c r="F2817" s="296">
        <f>'EVOX Top Level BOM'!F2221</f>
        <v>0</v>
      </c>
      <c r="G2817" s="296">
        <f>'EVOX Top Level BOM'!G2221</f>
        <v>0</v>
      </c>
      <c r="H2817" s="296">
        <f>'EVOX Top Level BOM'!H2221</f>
        <v>0</v>
      </c>
      <c r="I2817" s="294">
        <f>'EVOX Top Level BOM'!J2221</f>
        <v>0</v>
      </c>
      <c r="J2817" s="294">
        <f>'EVOX Top Level BOM'!K2221</f>
        <v>0</v>
      </c>
    </row>
    <row r="2818" spans="2:10" x14ac:dyDescent="0.25">
      <c r="B2818" s="294">
        <f>'EVOX Top Level BOM'!B2222</f>
        <v>0</v>
      </c>
      <c r="C2818" s="296">
        <f>'EVOX Top Level BOM'!C2222</f>
        <v>0</v>
      </c>
      <c r="D2818" s="296">
        <f>'EVOX Top Level BOM'!D2222</f>
        <v>0</v>
      </c>
      <c r="E2818" s="296">
        <f>'EVOX Top Level BOM'!E2222</f>
        <v>0</v>
      </c>
      <c r="F2818" s="296">
        <f>'EVOX Top Level BOM'!F2222</f>
        <v>0</v>
      </c>
      <c r="G2818" s="296">
        <f>'EVOX Top Level BOM'!G2222</f>
        <v>0</v>
      </c>
      <c r="H2818" s="296">
        <f>'EVOX Top Level BOM'!H2222</f>
        <v>0</v>
      </c>
      <c r="I2818" s="294">
        <f>'EVOX Top Level BOM'!J2222</f>
        <v>0</v>
      </c>
      <c r="J2818" s="294">
        <f>'EVOX Top Level BOM'!K2222</f>
        <v>0</v>
      </c>
    </row>
    <row r="2819" spans="2:10" x14ac:dyDescent="0.25">
      <c r="B2819" s="294">
        <f>'EVOX Top Level BOM'!B2223</f>
        <v>0</v>
      </c>
      <c r="C2819" s="296">
        <f>'EVOX Top Level BOM'!C2223</f>
        <v>0</v>
      </c>
      <c r="D2819" s="296">
        <f>'EVOX Top Level BOM'!D2223</f>
        <v>0</v>
      </c>
      <c r="E2819" s="296">
        <f>'EVOX Top Level BOM'!E2223</f>
        <v>0</v>
      </c>
      <c r="F2819" s="296">
        <f>'EVOX Top Level BOM'!F2223</f>
        <v>0</v>
      </c>
      <c r="G2819" s="296">
        <f>'EVOX Top Level BOM'!G2223</f>
        <v>0</v>
      </c>
      <c r="H2819" s="296">
        <f>'EVOX Top Level BOM'!H2223</f>
        <v>0</v>
      </c>
      <c r="I2819" s="294">
        <f>'EVOX Top Level BOM'!J2223</f>
        <v>0</v>
      </c>
      <c r="J2819" s="294">
        <f>'EVOX Top Level BOM'!K2223</f>
        <v>0</v>
      </c>
    </row>
    <row r="2820" spans="2:10" x14ac:dyDescent="0.25">
      <c r="B2820" s="294">
        <f>'EVOX Top Level BOM'!B2224</f>
        <v>0</v>
      </c>
      <c r="C2820" s="296">
        <f>'EVOX Top Level BOM'!C2224</f>
        <v>0</v>
      </c>
      <c r="D2820" s="296">
        <f>'EVOX Top Level BOM'!D2224</f>
        <v>0</v>
      </c>
      <c r="E2820" s="296">
        <f>'EVOX Top Level BOM'!E2224</f>
        <v>0</v>
      </c>
      <c r="F2820" s="296">
        <f>'EVOX Top Level BOM'!F2224</f>
        <v>0</v>
      </c>
      <c r="G2820" s="296">
        <f>'EVOX Top Level BOM'!G2224</f>
        <v>0</v>
      </c>
      <c r="H2820" s="296">
        <f>'EVOX Top Level BOM'!H2224</f>
        <v>0</v>
      </c>
      <c r="I2820" s="294">
        <f>'EVOX Top Level BOM'!J2224</f>
        <v>0</v>
      </c>
      <c r="J2820" s="294">
        <f>'EVOX Top Level BOM'!K2224</f>
        <v>0</v>
      </c>
    </row>
    <row r="2821" spans="2:10" x14ac:dyDescent="0.25">
      <c r="B2821" s="294">
        <f>'EVOX Top Level BOM'!B2225</f>
        <v>0</v>
      </c>
      <c r="C2821" s="296">
        <f>'EVOX Top Level BOM'!C2225</f>
        <v>0</v>
      </c>
      <c r="D2821" s="296">
        <f>'EVOX Top Level BOM'!D2225</f>
        <v>0</v>
      </c>
      <c r="E2821" s="296">
        <f>'EVOX Top Level BOM'!E2225</f>
        <v>0</v>
      </c>
      <c r="F2821" s="296">
        <f>'EVOX Top Level BOM'!F2225</f>
        <v>0</v>
      </c>
      <c r="G2821" s="296">
        <f>'EVOX Top Level BOM'!G2225</f>
        <v>0</v>
      </c>
      <c r="H2821" s="296">
        <f>'EVOX Top Level BOM'!H2225</f>
        <v>0</v>
      </c>
      <c r="I2821" s="294">
        <f>'EVOX Top Level BOM'!J2225</f>
        <v>0</v>
      </c>
      <c r="J2821" s="294">
        <f>'EVOX Top Level BOM'!K2225</f>
        <v>0</v>
      </c>
    </row>
    <row r="2822" spans="2:10" x14ac:dyDescent="0.25">
      <c r="B2822" s="294">
        <f>'EVOX Top Level BOM'!B2226</f>
        <v>0</v>
      </c>
      <c r="C2822" s="296">
        <f>'EVOX Top Level BOM'!C2226</f>
        <v>0</v>
      </c>
      <c r="D2822" s="296">
        <f>'EVOX Top Level BOM'!D2226</f>
        <v>0</v>
      </c>
      <c r="E2822" s="296">
        <f>'EVOX Top Level BOM'!E2226</f>
        <v>0</v>
      </c>
      <c r="F2822" s="296">
        <f>'EVOX Top Level BOM'!F2226</f>
        <v>0</v>
      </c>
      <c r="G2822" s="296">
        <f>'EVOX Top Level BOM'!G2226</f>
        <v>0</v>
      </c>
      <c r="H2822" s="296">
        <f>'EVOX Top Level BOM'!H2226</f>
        <v>0</v>
      </c>
      <c r="I2822" s="294">
        <f>'EVOX Top Level BOM'!J2226</f>
        <v>0</v>
      </c>
      <c r="J2822" s="294">
        <f>'EVOX Top Level BOM'!K2226</f>
        <v>0</v>
      </c>
    </row>
    <row r="2823" spans="2:10" x14ac:dyDescent="0.25">
      <c r="B2823" s="294">
        <f>'EVOX Top Level BOM'!B2227</f>
        <v>0</v>
      </c>
      <c r="C2823" s="296">
        <f>'EVOX Top Level BOM'!C2227</f>
        <v>0</v>
      </c>
      <c r="D2823" s="296">
        <f>'EVOX Top Level BOM'!D2227</f>
        <v>0</v>
      </c>
      <c r="E2823" s="296">
        <f>'EVOX Top Level BOM'!E2227</f>
        <v>0</v>
      </c>
      <c r="F2823" s="296">
        <f>'EVOX Top Level BOM'!F2227</f>
        <v>0</v>
      </c>
      <c r="G2823" s="296">
        <f>'EVOX Top Level BOM'!G2227</f>
        <v>0</v>
      </c>
      <c r="H2823" s="296">
        <f>'EVOX Top Level BOM'!H2227</f>
        <v>0</v>
      </c>
      <c r="I2823" s="294">
        <f>'EVOX Top Level BOM'!J2227</f>
        <v>0</v>
      </c>
      <c r="J2823" s="294">
        <f>'EVOX Top Level BOM'!K2227</f>
        <v>0</v>
      </c>
    </row>
    <row r="2824" spans="2:10" x14ac:dyDescent="0.25">
      <c r="B2824" s="294">
        <f>'EVOX Top Level BOM'!B2228</f>
        <v>0</v>
      </c>
      <c r="C2824" s="296">
        <f>'EVOX Top Level BOM'!C2228</f>
        <v>0</v>
      </c>
      <c r="D2824" s="296">
        <f>'EVOX Top Level BOM'!D2228</f>
        <v>0</v>
      </c>
      <c r="E2824" s="296">
        <f>'EVOX Top Level BOM'!E2228</f>
        <v>0</v>
      </c>
      <c r="F2824" s="296">
        <f>'EVOX Top Level BOM'!F2228</f>
        <v>0</v>
      </c>
      <c r="G2824" s="296">
        <f>'EVOX Top Level BOM'!G2228</f>
        <v>0</v>
      </c>
      <c r="H2824" s="296">
        <f>'EVOX Top Level BOM'!H2228</f>
        <v>0</v>
      </c>
      <c r="I2824" s="294">
        <f>'EVOX Top Level BOM'!J2228</f>
        <v>0</v>
      </c>
      <c r="J2824" s="294">
        <f>'EVOX Top Level BOM'!K2228</f>
        <v>0</v>
      </c>
    </row>
    <row r="2825" spans="2:10" x14ac:dyDescent="0.25">
      <c r="B2825" s="294">
        <f>'EVOX Top Level BOM'!B2229</f>
        <v>0</v>
      </c>
      <c r="C2825" s="296">
        <f>'EVOX Top Level BOM'!C2229</f>
        <v>0</v>
      </c>
      <c r="D2825" s="296">
        <f>'EVOX Top Level BOM'!D2229</f>
        <v>0</v>
      </c>
      <c r="E2825" s="296">
        <f>'EVOX Top Level BOM'!E2229</f>
        <v>0</v>
      </c>
      <c r="F2825" s="296">
        <f>'EVOX Top Level BOM'!F2229</f>
        <v>0</v>
      </c>
      <c r="G2825" s="296">
        <f>'EVOX Top Level BOM'!G2229</f>
        <v>0</v>
      </c>
      <c r="H2825" s="296">
        <f>'EVOX Top Level BOM'!H2229</f>
        <v>0</v>
      </c>
      <c r="I2825" s="294">
        <f>'EVOX Top Level BOM'!J2229</f>
        <v>0</v>
      </c>
      <c r="J2825" s="294">
        <f>'EVOX Top Level BOM'!K2229</f>
        <v>0</v>
      </c>
    </row>
    <row r="2826" spans="2:10" x14ac:dyDescent="0.25">
      <c r="B2826" s="294">
        <f>'EVOX Top Level BOM'!B2230</f>
        <v>0</v>
      </c>
      <c r="C2826" s="296">
        <f>'EVOX Top Level BOM'!C2230</f>
        <v>0</v>
      </c>
      <c r="D2826" s="296">
        <f>'EVOX Top Level BOM'!D2230</f>
        <v>0</v>
      </c>
      <c r="E2826" s="296">
        <f>'EVOX Top Level BOM'!E2230</f>
        <v>0</v>
      </c>
      <c r="F2826" s="296">
        <f>'EVOX Top Level BOM'!F2230</f>
        <v>0</v>
      </c>
      <c r="G2826" s="296">
        <f>'EVOX Top Level BOM'!G2230</f>
        <v>0</v>
      </c>
      <c r="H2826" s="296">
        <f>'EVOX Top Level BOM'!H2230</f>
        <v>0</v>
      </c>
      <c r="I2826" s="294">
        <f>'EVOX Top Level BOM'!J2230</f>
        <v>0</v>
      </c>
      <c r="J2826" s="294">
        <f>'EVOX Top Level BOM'!K2230</f>
        <v>0</v>
      </c>
    </row>
    <row r="2827" spans="2:10" x14ac:dyDescent="0.25">
      <c r="B2827" s="294">
        <f>'EVOX Top Level BOM'!B2231</f>
        <v>0</v>
      </c>
      <c r="C2827" s="296">
        <f>'EVOX Top Level BOM'!C2231</f>
        <v>0</v>
      </c>
      <c r="D2827" s="296">
        <f>'EVOX Top Level BOM'!D2231</f>
        <v>0</v>
      </c>
      <c r="E2827" s="296">
        <f>'EVOX Top Level BOM'!E2231</f>
        <v>0</v>
      </c>
      <c r="F2827" s="296">
        <f>'EVOX Top Level BOM'!F2231</f>
        <v>0</v>
      </c>
      <c r="G2827" s="296">
        <f>'EVOX Top Level BOM'!G2231</f>
        <v>0</v>
      </c>
      <c r="H2827" s="296">
        <f>'EVOX Top Level BOM'!H2231</f>
        <v>0</v>
      </c>
      <c r="I2827" s="294">
        <f>'EVOX Top Level BOM'!J2231</f>
        <v>0</v>
      </c>
      <c r="J2827" s="294">
        <f>'EVOX Top Level BOM'!K2231</f>
        <v>0</v>
      </c>
    </row>
    <row r="2828" spans="2:10" x14ac:dyDescent="0.25">
      <c r="B2828" s="294">
        <f>'EVOX Top Level BOM'!B2232</f>
        <v>0</v>
      </c>
      <c r="C2828" s="296">
        <f>'EVOX Top Level BOM'!C2232</f>
        <v>0</v>
      </c>
      <c r="D2828" s="296">
        <f>'EVOX Top Level BOM'!D2232</f>
        <v>0</v>
      </c>
      <c r="E2828" s="296">
        <f>'EVOX Top Level BOM'!E2232</f>
        <v>0</v>
      </c>
      <c r="F2828" s="296">
        <f>'EVOX Top Level BOM'!F2232</f>
        <v>0</v>
      </c>
      <c r="G2828" s="296">
        <f>'EVOX Top Level BOM'!G2232</f>
        <v>0</v>
      </c>
      <c r="H2828" s="296">
        <f>'EVOX Top Level BOM'!H2232</f>
        <v>0</v>
      </c>
      <c r="I2828" s="294">
        <f>'EVOX Top Level BOM'!J2232</f>
        <v>0</v>
      </c>
      <c r="J2828" s="294">
        <f>'EVOX Top Level BOM'!K2232</f>
        <v>0</v>
      </c>
    </row>
    <row r="2829" spans="2:10" x14ac:dyDescent="0.25">
      <c r="B2829" s="294">
        <f>'EVOX Top Level BOM'!B2233</f>
        <v>0</v>
      </c>
      <c r="C2829" s="296">
        <f>'EVOX Top Level BOM'!C2233</f>
        <v>0</v>
      </c>
      <c r="D2829" s="296">
        <f>'EVOX Top Level BOM'!D2233</f>
        <v>0</v>
      </c>
      <c r="E2829" s="296">
        <f>'EVOX Top Level BOM'!E2233</f>
        <v>0</v>
      </c>
      <c r="F2829" s="296">
        <f>'EVOX Top Level BOM'!F2233</f>
        <v>0</v>
      </c>
      <c r="G2829" s="296">
        <f>'EVOX Top Level BOM'!G2233</f>
        <v>0</v>
      </c>
      <c r="H2829" s="296">
        <f>'EVOX Top Level BOM'!H2233</f>
        <v>0</v>
      </c>
      <c r="I2829" s="294">
        <f>'EVOX Top Level BOM'!J2233</f>
        <v>0</v>
      </c>
      <c r="J2829" s="294">
        <f>'EVOX Top Level BOM'!K2233</f>
        <v>0</v>
      </c>
    </row>
    <row r="2830" spans="2:10" x14ac:dyDescent="0.25">
      <c r="B2830" s="294">
        <f>'EVOX Top Level BOM'!B2234</f>
        <v>0</v>
      </c>
      <c r="C2830" s="296">
        <f>'EVOX Top Level BOM'!C2234</f>
        <v>0</v>
      </c>
      <c r="D2830" s="296">
        <f>'EVOX Top Level BOM'!D2234</f>
        <v>0</v>
      </c>
      <c r="E2830" s="296">
        <f>'EVOX Top Level BOM'!E2234</f>
        <v>0</v>
      </c>
      <c r="F2830" s="296">
        <f>'EVOX Top Level BOM'!F2234</f>
        <v>0</v>
      </c>
      <c r="G2830" s="296">
        <f>'EVOX Top Level BOM'!G2234</f>
        <v>0</v>
      </c>
      <c r="H2830" s="296">
        <f>'EVOX Top Level BOM'!H2234</f>
        <v>0</v>
      </c>
      <c r="I2830" s="294">
        <f>'EVOX Top Level BOM'!J2234</f>
        <v>0</v>
      </c>
      <c r="J2830" s="294">
        <f>'EVOX Top Level BOM'!K2234</f>
        <v>0</v>
      </c>
    </row>
    <row r="2831" spans="2:10" x14ac:dyDescent="0.25">
      <c r="B2831" s="294">
        <f>'EVOX Top Level BOM'!B2235</f>
        <v>0</v>
      </c>
      <c r="C2831" s="296">
        <f>'EVOX Top Level BOM'!C2235</f>
        <v>0</v>
      </c>
      <c r="D2831" s="296">
        <f>'EVOX Top Level BOM'!D2235</f>
        <v>0</v>
      </c>
      <c r="E2831" s="296">
        <f>'EVOX Top Level BOM'!E2235</f>
        <v>0</v>
      </c>
      <c r="F2831" s="296">
        <f>'EVOX Top Level BOM'!F2235</f>
        <v>0</v>
      </c>
      <c r="G2831" s="296">
        <f>'EVOX Top Level BOM'!G2235</f>
        <v>0</v>
      </c>
      <c r="H2831" s="296">
        <f>'EVOX Top Level BOM'!H2235</f>
        <v>0</v>
      </c>
      <c r="I2831" s="294">
        <f>'EVOX Top Level BOM'!J2235</f>
        <v>0</v>
      </c>
      <c r="J2831" s="294">
        <f>'EVOX Top Level BOM'!K2235</f>
        <v>0</v>
      </c>
    </row>
    <row r="2832" spans="2:10" x14ac:dyDescent="0.25">
      <c r="B2832" s="294">
        <f>'EVOX Top Level BOM'!B2236</f>
        <v>0</v>
      </c>
      <c r="C2832" s="296">
        <f>'EVOX Top Level BOM'!C2236</f>
        <v>0</v>
      </c>
      <c r="D2832" s="296">
        <f>'EVOX Top Level BOM'!D2236</f>
        <v>0</v>
      </c>
      <c r="E2832" s="296">
        <f>'EVOX Top Level BOM'!E2236</f>
        <v>0</v>
      </c>
      <c r="F2832" s="296">
        <f>'EVOX Top Level BOM'!F2236</f>
        <v>0</v>
      </c>
      <c r="G2832" s="296">
        <f>'EVOX Top Level BOM'!G2236</f>
        <v>0</v>
      </c>
      <c r="H2832" s="296">
        <f>'EVOX Top Level BOM'!H2236</f>
        <v>0</v>
      </c>
      <c r="I2832" s="294">
        <f>'EVOX Top Level BOM'!J2236</f>
        <v>0</v>
      </c>
      <c r="J2832" s="294">
        <f>'EVOX Top Level BOM'!K2236</f>
        <v>0</v>
      </c>
    </row>
    <row r="2833" spans="2:10" x14ac:dyDescent="0.25">
      <c r="B2833" s="294">
        <f>'EVOX Top Level BOM'!B2237</f>
        <v>0</v>
      </c>
      <c r="C2833" s="296">
        <f>'EVOX Top Level BOM'!C2237</f>
        <v>0</v>
      </c>
      <c r="D2833" s="296">
        <f>'EVOX Top Level BOM'!D2237</f>
        <v>0</v>
      </c>
      <c r="E2833" s="296">
        <f>'EVOX Top Level BOM'!E2237</f>
        <v>0</v>
      </c>
      <c r="F2833" s="296">
        <f>'EVOX Top Level BOM'!F2237</f>
        <v>0</v>
      </c>
      <c r="G2833" s="296">
        <f>'EVOX Top Level BOM'!G2237</f>
        <v>0</v>
      </c>
      <c r="H2833" s="296">
        <f>'EVOX Top Level BOM'!H2237</f>
        <v>0</v>
      </c>
      <c r="I2833" s="294">
        <f>'EVOX Top Level BOM'!J2237</f>
        <v>0</v>
      </c>
      <c r="J2833" s="294">
        <f>'EVOX Top Level BOM'!K2237</f>
        <v>0</v>
      </c>
    </row>
    <row r="2834" spans="2:10" x14ac:dyDescent="0.25">
      <c r="B2834" s="294">
        <f>'EVOX Top Level BOM'!B2238</f>
        <v>0</v>
      </c>
      <c r="C2834" s="296">
        <f>'EVOX Top Level BOM'!C2238</f>
        <v>0</v>
      </c>
      <c r="D2834" s="296">
        <f>'EVOX Top Level BOM'!D2238</f>
        <v>0</v>
      </c>
      <c r="E2834" s="296">
        <f>'EVOX Top Level BOM'!E2238</f>
        <v>0</v>
      </c>
      <c r="F2834" s="296">
        <f>'EVOX Top Level BOM'!F2238</f>
        <v>0</v>
      </c>
      <c r="G2834" s="296">
        <f>'EVOX Top Level BOM'!G2238</f>
        <v>0</v>
      </c>
      <c r="H2834" s="296">
        <f>'EVOX Top Level BOM'!H2238</f>
        <v>0</v>
      </c>
      <c r="I2834" s="294">
        <f>'EVOX Top Level BOM'!J2238</f>
        <v>0</v>
      </c>
      <c r="J2834" s="294">
        <f>'EVOX Top Level BOM'!K2238</f>
        <v>0</v>
      </c>
    </row>
    <row r="2835" spans="2:10" x14ac:dyDescent="0.25">
      <c r="B2835" s="294">
        <f>'EVOX Top Level BOM'!B2239</f>
        <v>0</v>
      </c>
      <c r="C2835" s="296">
        <f>'EVOX Top Level BOM'!C2239</f>
        <v>0</v>
      </c>
      <c r="D2835" s="296">
        <f>'EVOX Top Level BOM'!D2239</f>
        <v>0</v>
      </c>
      <c r="E2835" s="296">
        <f>'EVOX Top Level BOM'!E2239</f>
        <v>0</v>
      </c>
      <c r="F2835" s="296">
        <f>'EVOX Top Level BOM'!F2239</f>
        <v>0</v>
      </c>
      <c r="G2835" s="296">
        <f>'EVOX Top Level BOM'!G2239</f>
        <v>0</v>
      </c>
      <c r="H2835" s="296">
        <f>'EVOX Top Level BOM'!H2239</f>
        <v>0</v>
      </c>
      <c r="I2835" s="294">
        <f>'EVOX Top Level BOM'!J2239</f>
        <v>0</v>
      </c>
      <c r="J2835" s="294">
        <f>'EVOX Top Level BOM'!K2239</f>
        <v>0</v>
      </c>
    </row>
    <row r="2836" spans="2:10" x14ac:dyDescent="0.25">
      <c r="B2836" s="294">
        <f>'EVOX Top Level BOM'!B2240</f>
        <v>0</v>
      </c>
      <c r="C2836" s="296">
        <f>'EVOX Top Level BOM'!C2240</f>
        <v>0</v>
      </c>
      <c r="D2836" s="296">
        <f>'EVOX Top Level BOM'!D2240</f>
        <v>0</v>
      </c>
      <c r="E2836" s="296">
        <f>'EVOX Top Level BOM'!E2240</f>
        <v>0</v>
      </c>
      <c r="F2836" s="296">
        <f>'EVOX Top Level BOM'!F2240</f>
        <v>0</v>
      </c>
      <c r="G2836" s="296">
        <f>'EVOX Top Level BOM'!G2240</f>
        <v>0</v>
      </c>
      <c r="H2836" s="296">
        <f>'EVOX Top Level BOM'!H2240</f>
        <v>0</v>
      </c>
      <c r="I2836" s="294">
        <f>'EVOX Top Level BOM'!J2240</f>
        <v>0</v>
      </c>
      <c r="J2836" s="294">
        <f>'EVOX Top Level BOM'!K2240</f>
        <v>0</v>
      </c>
    </row>
    <row r="2837" spans="2:10" x14ac:dyDescent="0.25">
      <c r="B2837" s="294">
        <f>'EVOX Top Level BOM'!B2241</f>
        <v>0</v>
      </c>
      <c r="C2837" s="296">
        <f>'EVOX Top Level BOM'!C2241</f>
        <v>0</v>
      </c>
      <c r="D2837" s="296">
        <f>'EVOX Top Level BOM'!D2241</f>
        <v>0</v>
      </c>
      <c r="E2837" s="296">
        <f>'EVOX Top Level BOM'!E2241</f>
        <v>0</v>
      </c>
      <c r="F2837" s="296">
        <f>'EVOX Top Level BOM'!F2241</f>
        <v>0</v>
      </c>
      <c r="G2837" s="296">
        <f>'EVOX Top Level BOM'!G2241</f>
        <v>0</v>
      </c>
      <c r="H2837" s="296">
        <f>'EVOX Top Level BOM'!H2241</f>
        <v>0</v>
      </c>
      <c r="I2837" s="294">
        <f>'EVOX Top Level BOM'!J2241</f>
        <v>0</v>
      </c>
      <c r="J2837" s="294">
        <f>'EVOX Top Level BOM'!K2241</f>
        <v>0</v>
      </c>
    </row>
    <row r="2838" spans="2:10" x14ac:dyDescent="0.25">
      <c r="B2838" s="294">
        <f>'EVOX Top Level BOM'!B2242</f>
        <v>0</v>
      </c>
      <c r="C2838" s="296">
        <f>'EVOX Top Level BOM'!C2242</f>
        <v>0</v>
      </c>
      <c r="D2838" s="296">
        <f>'EVOX Top Level BOM'!D2242</f>
        <v>0</v>
      </c>
      <c r="E2838" s="296">
        <f>'EVOX Top Level BOM'!E2242</f>
        <v>0</v>
      </c>
      <c r="F2838" s="296">
        <f>'EVOX Top Level BOM'!F2242</f>
        <v>0</v>
      </c>
      <c r="G2838" s="296">
        <f>'EVOX Top Level BOM'!G2242</f>
        <v>0</v>
      </c>
      <c r="H2838" s="296">
        <f>'EVOX Top Level BOM'!H2242</f>
        <v>0</v>
      </c>
      <c r="I2838" s="294">
        <f>'EVOX Top Level BOM'!J2242</f>
        <v>0</v>
      </c>
      <c r="J2838" s="294">
        <f>'EVOX Top Level BOM'!K2242</f>
        <v>0</v>
      </c>
    </row>
    <row r="2839" spans="2:10" x14ac:dyDescent="0.25">
      <c r="B2839" s="294">
        <f>'EVOX Top Level BOM'!B2243</f>
        <v>0</v>
      </c>
      <c r="C2839" s="296">
        <f>'EVOX Top Level BOM'!C2243</f>
        <v>0</v>
      </c>
      <c r="D2839" s="296">
        <f>'EVOX Top Level BOM'!D2243</f>
        <v>0</v>
      </c>
      <c r="E2839" s="296">
        <f>'EVOX Top Level BOM'!E2243</f>
        <v>0</v>
      </c>
      <c r="F2839" s="296">
        <f>'EVOX Top Level BOM'!F2243</f>
        <v>0</v>
      </c>
      <c r="G2839" s="296">
        <f>'EVOX Top Level BOM'!G2243</f>
        <v>0</v>
      </c>
      <c r="H2839" s="296">
        <f>'EVOX Top Level BOM'!H2243</f>
        <v>0</v>
      </c>
      <c r="I2839" s="294">
        <f>'EVOX Top Level BOM'!J2243</f>
        <v>0</v>
      </c>
      <c r="J2839" s="294">
        <f>'EVOX Top Level BOM'!K2243</f>
        <v>0</v>
      </c>
    </row>
    <row r="2840" spans="2:10" x14ac:dyDescent="0.25">
      <c r="B2840" s="294">
        <f>'EVOX Top Level BOM'!B2244</f>
        <v>0</v>
      </c>
      <c r="C2840" s="296">
        <f>'EVOX Top Level BOM'!C2244</f>
        <v>0</v>
      </c>
      <c r="D2840" s="296">
        <f>'EVOX Top Level BOM'!D2244</f>
        <v>0</v>
      </c>
      <c r="E2840" s="296">
        <f>'EVOX Top Level BOM'!E2244</f>
        <v>0</v>
      </c>
      <c r="F2840" s="296">
        <f>'EVOX Top Level BOM'!F2244</f>
        <v>0</v>
      </c>
      <c r="G2840" s="296">
        <f>'EVOX Top Level BOM'!G2244</f>
        <v>0</v>
      </c>
      <c r="H2840" s="296">
        <f>'EVOX Top Level BOM'!H2244</f>
        <v>0</v>
      </c>
      <c r="I2840" s="294">
        <f>'EVOX Top Level BOM'!J2244</f>
        <v>0</v>
      </c>
      <c r="J2840" s="294">
        <f>'EVOX Top Level BOM'!K2244</f>
        <v>0</v>
      </c>
    </row>
    <row r="2841" spans="2:10" x14ac:dyDescent="0.25">
      <c r="B2841" s="294">
        <f>'EVOX Top Level BOM'!B2245</f>
        <v>0</v>
      </c>
      <c r="C2841" s="296">
        <f>'EVOX Top Level BOM'!C2245</f>
        <v>0</v>
      </c>
      <c r="D2841" s="296">
        <f>'EVOX Top Level BOM'!D2245</f>
        <v>0</v>
      </c>
      <c r="E2841" s="296">
        <f>'EVOX Top Level BOM'!E2245</f>
        <v>0</v>
      </c>
      <c r="F2841" s="296">
        <f>'EVOX Top Level BOM'!F2245</f>
        <v>0</v>
      </c>
      <c r="G2841" s="296">
        <f>'EVOX Top Level BOM'!G2245</f>
        <v>0</v>
      </c>
      <c r="H2841" s="296">
        <f>'EVOX Top Level BOM'!H2245</f>
        <v>0</v>
      </c>
      <c r="I2841" s="294">
        <f>'EVOX Top Level BOM'!J2245</f>
        <v>0</v>
      </c>
      <c r="J2841" s="294">
        <f>'EVOX Top Level BOM'!K2245</f>
        <v>0</v>
      </c>
    </row>
    <row r="2842" spans="2:10" x14ac:dyDescent="0.25">
      <c r="B2842" s="294">
        <f>'EVOX Top Level BOM'!B2246</f>
        <v>0</v>
      </c>
      <c r="C2842" s="296">
        <f>'EVOX Top Level BOM'!C2246</f>
        <v>0</v>
      </c>
      <c r="D2842" s="296">
        <f>'EVOX Top Level BOM'!D2246</f>
        <v>0</v>
      </c>
      <c r="E2842" s="296">
        <f>'EVOX Top Level BOM'!E2246</f>
        <v>0</v>
      </c>
      <c r="F2842" s="296">
        <f>'EVOX Top Level BOM'!F2246</f>
        <v>0</v>
      </c>
      <c r="G2842" s="296">
        <f>'EVOX Top Level BOM'!G2246</f>
        <v>0</v>
      </c>
      <c r="H2842" s="296">
        <f>'EVOX Top Level BOM'!H2246</f>
        <v>0</v>
      </c>
      <c r="I2842" s="294">
        <f>'EVOX Top Level BOM'!J2246</f>
        <v>0</v>
      </c>
      <c r="J2842" s="294">
        <f>'EVOX Top Level BOM'!K2246</f>
        <v>0</v>
      </c>
    </row>
    <row r="2843" spans="2:10" x14ac:dyDescent="0.25">
      <c r="B2843" s="294">
        <f>'EVOX Top Level BOM'!B2247</f>
        <v>0</v>
      </c>
      <c r="C2843" s="296">
        <f>'EVOX Top Level BOM'!C2247</f>
        <v>0</v>
      </c>
      <c r="D2843" s="296">
        <f>'EVOX Top Level BOM'!D2247</f>
        <v>0</v>
      </c>
      <c r="E2843" s="296">
        <f>'EVOX Top Level BOM'!E2247</f>
        <v>0</v>
      </c>
      <c r="F2843" s="296">
        <f>'EVOX Top Level BOM'!F2247</f>
        <v>0</v>
      </c>
      <c r="G2843" s="296">
        <f>'EVOX Top Level BOM'!G2247</f>
        <v>0</v>
      </c>
      <c r="H2843" s="296">
        <f>'EVOX Top Level BOM'!H2247</f>
        <v>0</v>
      </c>
      <c r="I2843" s="294">
        <f>'EVOX Top Level BOM'!J2247</f>
        <v>0</v>
      </c>
      <c r="J2843" s="294">
        <f>'EVOX Top Level BOM'!K2247</f>
        <v>0</v>
      </c>
    </row>
    <row r="2844" spans="2:10" x14ac:dyDescent="0.25">
      <c r="B2844" s="294">
        <f>'EVOX Top Level BOM'!B2248</f>
        <v>0</v>
      </c>
      <c r="C2844" s="296">
        <f>'EVOX Top Level BOM'!C2248</f>
        <v>0</v>
      </c>
      <c r="D2844" s="296">
        <f>'EVOX Top Level BOM'!D2248</f>
        <v>0</v>
      </c>
      <c r="E2844" s="296">
        <f>'EVOX Top Level BOM'!E2248</f>
        <v>0</v>
      </c>
      <c r="F2844" s="296">
        <f>'EVOX Top Level BOM'!F2248</f>
        <v>0</v>
      </c>
      <c r="G2844" s="296">
        <f>'EVOX Top Level BOM'!G2248</f>
        <v>0</v>
      </c>
      <c r="H2844" s="296">
        <f>'EVOX Top Level BOM'!H2248</f>
        <v>0</v>
      </c>
      <c r="I2844" s="294">
        <f>'EVOX Top Level BOM'!J2248</f>
        <v>0</v>
      </c>
      <c r="J2844" s="294">
        <f>'EVOX Top Level BOM'!K2248</f>
        <v>0</v>
      </c>
    </row>
    <row r="2845" spans="2:10" x14ac:dyDescent="0.25">
      <c r="B2845" s="294">
        <f>'EVOX Top Level BOM'!B2249</f>
        <v>0</v>
      </c>
      <c r="C2845" s="296">
        <f>'EVOX Top Level BOM'!C2249</f>
        <v>0</v>
      </c>
      <c r="D2845" s="296">
        <f>'EVOX Top Level BOM'!D2249</f>
        <v>0</v>
      </c>
      <c r="E2845" s="296">
        <f>'EVOX Top Level BOM'!E2249</f>
        <v>0</v>
      </c>
      <c r="F2845" s="296">
        <f>'EVOX Top Level BOM'!F2249</f>
        <v>0</v>
      </c>
      <c r="G2845" s="296">
        <f>'EVOX Top Level BOM'!G2249</f>
        <v>0</v>
      </c>
      <c r="H2845" s="296">
        <f>'EVOX Top Level BOM'!H2249</f>
        <v>0</v>
      </c>
      <c r="I2845" s="294">
        <f>'EVOX Top Level BOM'!J2249</f>
        <v>0</v>
      </c>
      <c r="J2845" s="294">
        <f>'EVOX Top Level BOM'!K2249</f>
        <v>0</v>
      </c>
    </row>
    <row r="2846" spans="2:10" x14ac:dyDescent="0.25">
      <c r="B2846" s="294">
        <f>'EVOX Top Level BOM'!B2250</f>
        <v>0</v>
      </c>
      <c r="C2846" s="296">
        <f>'EVOX Top Level BOM'!C2250</f>
        <v>0</v>
      </c>
      <c r="D2846" s="296">
        <f>'EVOX Top Level BOM'!D2250</f>
        <v>0</v>
      </c>
      <c r="E2846" s="296">
        <f>'EVOX Top Level BOM'!E2250</f>
        <v>0</v>
      </c>
      <c r="F2846" s="296">
        <f>'EVOX Top Level BOM'!F2250</f>
        <v>0</v>
      </c>
      <c r="G2846" s="296">
        <f>'EVOX Top Level BOM'!G2250</f>
        <v>0</v>
      </c>
      <c r="H2846" s="296">
        <f>'EVOX Top Level BOM'!H2250</f>
        <v>0</v>
      </c>
      <c r="I2846" s="294">
        <f>'EVOX Top Level BOM'!J2250</f>
        <v>0</v>
      </c>
      <c r="J2846" s="294">
        <f>'EVOX Top Level BOM'!K2250</f>
        <v>0</v>
      </c>
    </row>
    <row r="2847" spans="2:10" x14ac:dyDescent="0.25">
      <c r="B2847" s="294">
        <f>'EVOX Top Level BOM'!B2251</f>
        <v>0</v>
      </c>
      <c r="C2847" s="296">
        <f>'EVOX Top Level BOM'!C2251</f>
        <v>0</v>
      </c>
      <c r="D2847" s="296">
        <f>'EVOX Top Level BOM'!D2251</f>
        <v>0</v>
      </c>
      <c r="E2847" s="296">
        <f>'EVOX Top Level BOM'!E2251</f>
        <v>0</v>
      </c>
      <c r="F2847" s="296">
        <f>'EVOX Top Level BOM'!F2251</f>
        <v>0</v>
      </c>
      <c r="G2847" s="296">
        <f>'EVOX Top Level BOM'!G2251</f>
        <v>0</v>
      </c>
      <c r="H2847" s="296">
        <f>'EVOX Top Level BOM'!H2251</f>
        <v>0</v>
      </c>
      <c r="I2847" s="294">
        <f>'EVOX Top Level BOM'!J2251</f>
        <v>0</v>
      </c>
      <c r="J2847" s="294">
        <f>'EVOX Top Level BOM'!K2251</f>
        <v>0</v>
      </c>
    </row>
    <row r="2848" spans="2:10" x14ac:dyDescent="0.25">
      <c r="B2848" s="294">
        <f>'EVOX Top Level BOM'!B2252</f>
        <v>0</v>
      </c>
      <c r="C2848" s="296">
        <f>'EVOX Top Level BOM'!C2252</f>
        <v>0</v>
      </c>
      <c r="D2848" s="296">
        <f>'EVOX Top Level BOM'!D2252</f>
        <v>0</v>
      </c>
      <c r="E2848" s="296">
        <f>'EVOX Top Level BOM'!E2252</f>
        <v>0</v>
      </c>
      <c r="F2848" s="296">
        <f>'EVOX Top Level BOM'!F2252</f>
        <v>0</v>
      </c>
      <c r="G2848" s="296">
        <f>'EVOX Top Level BOM'!G2252</f>
        <v>0</v>
      </c>
      <c r="H2848" s="296">
        <f>'EVOX Top Level BOM'!H2252</f>
        <v>0</v>
      </c>
      <c r="I2848" s="294">
        <f>'EVOX Top Level BOM'!J2252</f>
        <v>0</v>
      </c>
      <c r="J2848" s="294">
        <f>'EVOX Top Level BOM'!K2252</f>
        <v>0</v>
      </c>
    </row>
    <row r="2849" spans="2:10" x14ac:dyDescent="0.25">
      <c r="B2849" s="294">
        <f>'EVOX Top Level BOM'!B2253</f>
        <v>0</v>
      </c>
      <c r="C2849" s="296">
        <f>'EVOX Top Level BOM'!C2253</f>
        <v>0</v>
      </c>
      <c r="D2849" s="296">
        <f>'EVOX Top Level BOM'!D2253</f>
        <v>0</v>
      </c>
      <c r="E2849" s="296">
        <f>'EVOX Top Level BOM'!E2253</f>
        <v>0</v>
      </c>
      <c r="F2849" s="296">
        <f>'EVOX Top Level BOM'!F2253</f>
        <v>0</v>
      </c>
      <c r="G2849" s="296">
        <f>'EVOX Top Level BOM'!G2253</f>
        <v>0</v>
      </c>
      <c r="H2849" s="296">
        <f>'EVOX Top Level BOM'!H2253</f>
        <v>0</v>
      </c>
      <c r="I2849" s="294">
        <f>'EVOX Top Level BOM'!J2253</f>
        <v>0</v>
      </c>
      <c r="J2849" s="294">
        <f>'EVOX Top Level BOM'!K2253</f>
        <v>0</v>
      </c>
    </row>
    <row r="2850" spans="2:10" x14ac:dyDescent="0.25">
      <c r="B2850" s="294">
        <f>'EVOX Top Level BOM'!B2254</f>
        <v>0</v>
      </c>
      <c r="C2850" s="296">
        <f>'EVOX Top Level BOM'!C2254</f>
        <v>0</v>
      </c>
      <c r="D2850" s="296">
        <f>'EVOX Top Level BOM'!D2254</f>
        <v>0</v>
      </c>
      <c r="E2850" s="296">
        <f>'EVOX Top Level BOM'!E2254</f>
        <v>0</v>
      </c>
      <c r="F2850" s="296">
        <f>'EVOX Top Level BOM'!F2254</f>
        <v>0</v>
      </c>
      <c r="G2850" s="296">
        <f>'EVOX Top Level BOM'!G2254</f>
        <v>0</v>
      </c>
      <c r="H2850" s="296">
        <f>'EVOX Top Level BOM'!H2254</f>
        <v>0</v>
      </c>
      <c r="I2850" s="294">
        <f>'EVOX Top Level BOM'!J2254</f>
        <v>0</v>
      </c>
      <c r="J2850" s="294">
        <f>'EVOX Top Level BOM'!K2254</f>
        <v>0</v>
      </c>
    </row>
    <row r="2851" spans="2:10" x14ac:dyDescent="0.25">
      <c r="B2851" s="294">
        <f>'EVOX Top Level BOM'!B2255</f>
        <v>0</v>
      </c>
      <c r="C2851" s="296">
        <f>'EVOX Top Level BOM'!C2255</f>
        <v>0</v>
      </c>
      <c r="D2851" s="296">
        <f>'EVOX Top Level BOM'!D2255</f>
        <v>0</v>
      </c>
      <c r="E2851" s="296">
        <f>'EVOX Top Level BOM'!E2255</f>
        <v>0</v>
      </c>
      <c r="F2851" s="296">
        <f>'EVOX Top Level BOM'!F2255</f>
        <v>0</v>
      </c>
      <c r="G2851" s="296">
        <f>'EVOX Top Level BOM'!G2255</f>
        <v>0</v>
      </c>
      <c r="H2851" s="296">
        <f>'EVOX Top Level BOM'!H2255</f>
        <v>0</v>
      </c>
      <c r="I2851" s="294">
        <f>'EVOX Top Level BOM'!J2255</f>
        <v>0</v>
      </c>
      <c r="J2851" s="294">
        <f>'EVOX Top Level BOM'!K2255</f>
        <v>0</v>
      </c>
    </row>
    <row r="2852" spans="2:10" x14ac:dyDescent="0.25">
      <c r="B2852" s="294">
        <f>'EVOX Top Level BOM'!B2256</f>
        <v>0</v>
      </c>
      <c r="C2852" s="296">
        <f>'EVOX Top Level BOM'!C2256</f>
        <v>0</v>
      </c>
      <c r="D2852" s="296">
        <f>'EVOX Top Level BOM'!D2256</f>
        <v>0</v>
      </c>
      <c r="E2852" s="296">
        <f>'EVOX Top Level BOM'!E2256</f>
        <v>0</v>
      </c>
      <c r="F2852" s="296">
        <f>'EVOX Top Level BOM'!F2256</f>
        <v>0</v>
      </c>
      <c r="G2852" s="296">
        <f>'EVOX Top Level BOM'!G2256</f>
        <v>0</v>
      </c>
      <c r="H2852" s="296">
        <f>'EVOX Top Level BOM'!H2256</f>
        <v>0</v>
      </c>
      <c r="I2852" s="294">
        <f>'EVOX Top Level BOM'!J2256</f>
        <v>0</v>
      </c>
      <c r="J2852" s="294">
        <f>'EVOX Top Level BOM'!K2256</f>
        <v>0</v>
      </c>
    </row>
    <row r="2853" spans="2:10" x14ac:dyDescent="0.25">
      <c r="B2853" s="294">
        <f>'EVOX Top Level BOM'!B2257</f>
        <v>0</v>
      </c>
      <c r="C2853" s="296">
        <f>'EVOX Top Level BOM'!C2257</f>
        <v>0</v>
      </c>
      <c r="D2853" s="296">
        <f>'EVOX Top Level BOM'!D2257</f>
        <v>0</v>
      </c>
      <c r="E2853" s="296">
        <f>'EVOX Top Level BOM'!E2257</f>
        <v>0</v>
      </c>
      <c r="F2853" s="296">
        <f>'EVOX Top Level BOM'!F2257</f>
        <v>0</v>
      </c>
      <c r="G2853" s="296">
        <f>'EVOX Top Level BOM'!G2257</f>
        <v>0</v>
      </c>
      <c r="H2853" s="296">
        <f>'EVOX Top Level BOM'!H2257</f>
        <v>0</v>
      </c>
      <c r="I2853" s="294">
        <f>'EVOX Top Level BOM'!J2257</f>
        <v>0</v>
      </c>
      <c r="J2853" s="294">
        <f>'EVOX Top Level BOM'!K2257</f>
        <v>0</v>
      </c>
    </row>
    <row r="2854" spans="2:10" x14ac:dyDescent="0.25">
      <c r="B2854" s="294">
        <f>'EVOX Top Level BOM'!B2258</f>
        <v>0</v>
      </c>
      <c r="C2854" s="296">
        <f>'EVOX Top Level BOM'!C2258</f>
        <v>0</v>
      </c>
      <c r="D2854" s="296">
        <f>'EVOX Top Level BOM'!D2258</f>
        <v>0</v>
      </c>
      <c r="E2854" s="296">
        <f>'EVOX Top Level BOM'!E2258</f>
        <v>0</v>
      </c>
      <c r="F2854" s="296">
        <f>'EVOX Top Level BOM'!F2258</f>
        <v>0</v>
      </c>
      <c r="G2854" s="296">
        <f>'EVOX Top Level BOM'!G2258</f>
        <v>0</v>
      </c>
      <c r="H2854" s="296">
        <f>'EVOX Top Level BOM'!H2258</f>
        <v>0</v>
      </c>
      <c r="I2854" s="294">
        <f>'EVOX Top Level BOM'!J2258</f>
        <v>0</v>
      </c>
      <c r="J2854" s="294">
        <f>'EVOX Top Level BOM'!K2258</f>
        <v>0</v>
      </c>
    </row>
    <row r="2855" spans="2:10" x14ac:dyDescent="0.25">
      <c r="B2855" s="294">
        <f>'EVOX Top Level BOM'!B2259</f>
        <v>0</v>
      </c>
      <c r="C2855" s="296">
        <f>'EVOX Top Level BOM'!C2259</f>
        <v>0</v>
      </c>
      <c r="D2855" s="296">
        <f>'EVOX Top Level BOM'!D2259</f>
        <v>0</v>
      </c>
      <c r="E2855" s="296">
        <f>'EVOX Top Level BOM'!E2259</f>
        <v>0</v>
      </c>
      <c r="F2855" s="296">
        <f>'EVOX Top Level BOM'!F2259</f>
        <v>0</v>
      </c>
      <c r="G2855" s="296">
        <f>'EVOX Top Level BOM'!G2259</f>
        <v>0</v>
      </c>
      <c r="H2855" s="296">
        <f>'EVOX Top Level BOM'!H2259</f>
        <v>0</v>
      </c>
      <c r="I2855" s="294">
        <f>'EVOX Top Level BOM'!J2259</f>
        <v>0</v>
      </c>
      <c r="J2855" s="294">
        <f>'EVOX Top Level BOM'!K2259</f>
        <v>0</v>
      </c>
    </row>
    <row r="2856" spans="2:10" x14ac:dyDescent="0.25">
      <c r="B2856" s="294">
        <f>'EVOX Top Level BOM'!B2260</f>
        <v>0</v>
      </c>
      <c r="C2856" s="296">
        <f>'EVOX Top Level BOM'!C2260</f>
        <v>0</v>
      </c>
      <c r="D2856" s="296">
        <f>'EVOX Top Level BOM'!D2260</f>
        <v>0</v>
      </c>
      <c r="E2856" s="296">
        <f>'EVOX Top Level BOM'!E2260</f>
        <v>0</v>
      </c>
      <c r="F2856" s="296">
        <f>'EVOX Top Level BOM'!F2260</f>
        <v>0</v>
      </c>
      <c r="G2856" s="296">
        <f>'EVOX Top Level BOM'!G2260</f>
        <v>0</v>
      </c>
      <c r="H2856" s="296">
        <f>'EVOX Top Level BOM'!H2260</f>
        <v>0</v>
      </c>
      <c r="I2856" s="294">
        <f>'EVOX Top Level BOM'!J2260</f>
        <v>0</v>
      </c>
      <c r="J2856" s="294">
        <f>'EVOX Top Level BOM'!K2260</f>
        <v>0</v>
      </c>
    </row>
    <row r="2857" spans="2:10" x14ac:dyDescent="0.25">
      <c r="B2857" s="294">
        <f>'EVOX Top Level BOM'!B2261</f>
        <v>0</v>
      </c>
      <c r="C2857" s="296">
        <f>'EVOX Top Level BOM'!C2261</f>
        <v>0</v>
      </c>
      <c r="D2857" s="296">
        <f>'EVOX Top Level BOM'!D2261</f>
        <v>0</v>
      </c>
      <c r="E2857" s="296">
        <f>'EVOX Top Level BOM'!E2261</f>
        <v>0</v>
      </c>
      <c r="F2857" s="296">
        <f>'EVOX Top Level BOM'!F2261</f>
        <v>0</v>
      </c>
      <c r="G2857" s="296">
        <f>'EVOX Top Level BOM'!G2261</f>
        <v>0</v>
      </c>
      <c r="H2857" s="296">
        <f>'EVOX Top Level BOM'!H2261</f>
        <v>0</v>
      </c>
      <c r="I2857" s="294">
        <f>'EVOX Top Level BOM'!J2261</f>
        <v>0</v>
      </c>
      <c r="J2857" s="294">
        <f>'EVOX Top Level BOM'!K2261</f>
        <v>0</v>
      </c>
    </row>
    <row r="2858" spans="2:10" x14ac:dyDescent="0.25">
      <c r="B2858" s="294">
        <f>'EVOX Top Level BOM'!B2262</f>
        <v>0</v>
      </c>
      <c r="C2858" s="296">
        <f>'EVOX Top Level BOM'!C2262</f>
        <v>0</v>
      </c>
      <c r="D2858" s="296">
        <f>'EVOX Top Level BOM'!D2262</f>
        <v>0</v>
      </c>
      <c r="E2858" s="296">
        <f>'EVOX Top Level BOM'!E2262</f>
        <v>0</v>
      </c>
      <c r="F2858" s="296">
        <f>'EVOX Top Level BOM'!F2262</f>
        <v>0</v>
      </c>
      <c r="G2858" s="296">
        <f>'EVOX Top Level BOM'!G2262</f>
        <v>0</v>
      </c>
      <c r="H2858" s="296">
        <f>'EVOX Top Level BOM'!H2262</f>
        <v>0</v>
      </c>
      <c r="I2858" s="294">
        <f>'EVOX Top Level BOM'!J2262</f>
        <v>0</v>
      </c>
      <c r="J2858" s="294">
        <f>'EVOX Top Level BOM'!K2262</f>
        <v>0</v>
      </c>
    </row>
    <row r="2859" spans="2:10" x14ac:dyDescent="0.25">
      <c r="B2859" s="294">
        <f>'EVOX Top Level BOM'!B2263</f>
        <v>0</v>
      </c>
      <c r="C2859" s="296">
        <f>'EVOX Top Level BOM'!C2263</f>
        <v>0</v>
      </c>
      <c r="D2859" s="296">
        <f>'EVOX Top Level BOM'!D2263</f>
        <v>0</v>
      </c>
      <c r="E2859" s="296">
        <f>'EVOX Top Level BOM'!E2263</f>
        <v>0</v>
      </c>
      <c r="F2859" s="296">
        <f>'EVOX Top Level BOM'!F2263</f>
        <v>0</v>
      </c>
      <c r="G2859" s="296">
        <f>'EVOX Top Level BOM'!G2263</f>
        <v>0</v>
      </c>
      <c r="H2859" s="296">
        <f>'EVOX Top Level BOM'!H2263</f>
        <v>0</v>
      </c>
      <c r="I2859" s="294">
        <f>'EVOX Top Level BOM'!J2263</f>
        <v>0</v>
      </c>
      <c r="J2859" s="294">
        <f>'EVOX Top Level BOM'!K2263</f>
        <v>0</v>
      </c>
    </row>
    <row r="2860" spans="2:10" x14ac:dyDescent="0.25">
      <c r="B2860" s="294">
        <f>'EVOX Top Level BOM'!B2264</f>
        <v>0</v>
      </c>
      <c r="C2860" s="296">
        <f>'EVOX Top Level BOM'!C2264</f>
        <v>0</v>
      </c>
      <c r="D2860" s="296">
        <f>'EVOX Top Level BOM'!D2264</f>
        <v>0</v>
      </c>
      <c r="E2860" s="296">
        <f>'EVOX Top Level BOM'!E2264</f>
        <v>0</v>
      </c>
      <c r="F2860" s="296">
        <f>'EVOX Top Level BOM'!F2264</f>
        <v>0</v>
      </c>
      <c r="G2860" s="296">
        <f>'EVOX Top Level BOM'!G2264</f>
        <v>0</v>
      </c>
      <c r="H2860" s="296">
        <f>'EVOX Top Level BOM'!H2264</f>
        <v>0</v>
      </c>
      <c r="I2860" s="294">
        <f>'EVOX Top Level BOM'!J2264</f>
        <v>0</v>
      </c>
      <c r="J2860" s="294">
        <f>'EVOX Top Level BOM'!K2264</f>
        <v>0</v>
      </c>
    </row>
    <row r="2861" spans="2:10" x14ac:dyDescent="0.25">
      <c r="B2861" s="294">
        <f>'EVOX Top Level BOM'!B2265</f>
        <v>0</v>
      </c>
      <c r="C2861" s="296">
        <f>'EVOX Top Level BOM'!C2265</f>
        <v>0</v>
      </c>
      <c r="D2861" s="296">
        <f>'EVOX Top Level BOM'!D2265</f>
        <v>0</v>
      </c>
      <c r="E2861" s="296">
        <f>'EVOX Top Level BOM'!E2265</f>
        <v>0</v>
      </c>
      <c r="F2861" s="296">
        <f>'EVOX Top Level BOM'!F2265</f>
        <v>0</v>
      </c>
      <c r="G2861" s="296">
        <f>'EVOX Top Level BOM'!G2265</f>
        <v>0</v>
      </c>
      <c r="H2861" s="296">
        <f>'EVOX Top Level BOM'!H2265</f>
        <v>0</v>
      </c>
      <c r="I2861" s="294">
        <f>'EVOX Top Level BOM'!J2265</f>
        <v>0</v>
      </c>
      <c r="J2861" s="294">
        <f>'EVOX Top Level BOM'!K2265</f>
        <v>0</v>
      </c>
    </row>
    <row r="2862" spans="2:10" x14ac:dyDescent="0.25">
      <c r="B2862" s="294">
        <f>'EVOX Top Level BOM'!B2266</f>
        <v>0</v>
      </c>
      <c r="C2862" s="296">
        <f>'EVOX Top Level BOM'!C2266</f>
        <v>0</v>
      </c>
      <c r="D2862" s="296">
        <f>'EVOX Top Level BOM'!D2266</f>
        <v>0</v>
      </c>
      <c r="E2862" s="296">
        <f>'EVOX Top Level BOM'!E2266</f>
        <v>0</v>
      </c>
      <c r="F2862" s="296">
        <f>'EVOX Top Level BOM'!F2266</f>
        <v>0</v>
      </c>
      <c r="G2862" s="296">
        <f>'EVOX Top Level BOM'!G2266</f>
        <v>0</v>
      </c>
      <c r="H2862" s="296">
        <f>'EVOX Top Level BOM'!H2266</f>
        <v>0</v>
      </c>
      <c r="I2862" s="294">
        <f>'EVOX Top Level BOM'!J2266</f>
        <v>0</v>
      </c>
      <c r="J2862" s="294">
        <f>'EVOX Top Level BOM'!K2266</f>
        <v>0</v>
      </c>
    </row>
    <row r="2863" spans="2:10" x14ac:dyDescent="0.25">
      <c r="B2863" s="294">
        <f>'EVOX Top Level BOM'!B2267</f>
        <v>0</v>
      </c>
      <c r="C2863" s="296">
        <f>'EVOX Top Level BOM'!C2267</f>
        <v>0</v>
      </c>
      <c r="D2863" s="296">
        <f>'EVOX Top Level BOM'!D2267</f>
        <v>0</v>
      </c>
      <c r="E2863" s="296">
        <f>'EVOX Top Level BOM'!E2267</f>
        <v>0</v>
      </c>
      <c r="F2863" s="296">
        <f>'EVOX Top Level BOM'!F2267</f>
        <v>0</v>
      </c>
      <c r="G2863" s="296">
        <f>'EVOX Top Level BOM'!G2267</f>
        <v>0</v>
      </c>
      <c r="H2863" s="296">
        <f>'EVOX Top Level BOM'!H2267</f>
        <v>0</v>
      </c>
      <c r="I2863" s="294">
        <f>'EVOX Top Level BOM'!J2267</f>
        <v>0</v>
      </c>
      <c r="J2863" s="294">
        <f>'EVOX Top Level BOM'!K2267</f>
        <v>0</v>
      </c>
    </row>
    <row r="2864" spans="2:10" x14ac:dyDescent="0.25">
      <c r="B2864" s="294">
        <f>'EVOX Top Level BOM'!B2268</f>
        <v>0</v>
      </c>
      <c r="C2864" s="296">
        <f>'EVOX Top Level BOM'!C2268</f>
        <v>0</v>
      </c>
      <c r="D2864" s="296">
        <f>'EVOX Top Level BOM'!D2268</f>
        <v>0</v>
      </c>
      <c r="E2864" s="296">
        <f>'EVOX Top Level BOM'!E2268</f>
        <v>0</v>
      </c>
      <c r="F2864" s="296">
        <f>'EVOX Top Level BOM'!F2268</f>
        <v>0</v>
      </c>
      <c r="G2864" s="296">
        <f>'EVOX Top Level BOM'!G2268</f>
        <v>0</v>
      </c>
      <c r="H2864" s="296">
        <f>'EVOX Top Level BOM'!H2268</f>
        <v>0</v>
      </c>
      <c r="I2864" s="294">
        <f>'EVOX Top Level BOM'!J2268</f>
        <v>0</v>
      </c>
      <c r="J2864" s="294">
        <f>'EVOX Top Level BOM'!K2268</f>
        <v>0</v>
      </c>
    </row>
    <row r="2865" spans="2:10" x14ac:dyDescent="0.25">
      <c r="B2865" s="294">
        <f>'EVOX Top Level BOM'!B2269</f>
        <v>0</v>
      </c>
      <c r="C2865" s="296">
        <f>'EVOX Top Level BOM'!C2269</f>
        <v>0</v>
      </c>
      <c r="D2865" s="296">
        <f>'EVOX Top Level BOM'!D2269</f>
        <v>0</v>
      </c>
      <c r="E2865" s="296">
        <f>'EVOX Top Level BOM'!E2269</f>
        <v>0</v>
      </c>
      <c r="F2865" s="296">
        <f>'EVOX Top Level BOM'!F2269</f>
        <v>0</v>
      </c>
      <c r="G2865" s="296">
        <f>'EVOX Top Level BOM'!G2269</f>
        <v>0</v>
      </c>
      <c r="H2865" s="296">
        <f>'EVOX Top Level BOM'!H2269</f>
        <v>0</v>
      </c>
      <c r="I2865" s="294">
        <f>'EVOX Top Level BOM'!J2269</f>
        <v>0</v>
      </c>
      <c r="J2865" s="294">
        <f>'EVOX Top Level BOM'!K2269</f>
        <v>0</v>
      </c>
    </row>
    <row r="2866" spans="2:10" x14ac:dyDescent="0.25">
      <c r="B2866" s="294">
        <f>'EVOX Top Level BOM'!B2270</f>
        <v>0</v>
      </c>
      <c r="C2866" s="296">
        <f>'EVOX Top Level BOM'!C2270</f>
        <v>0</v>
      </c>
      <c r="D2866" s="296">
        <f>'EVOX Top Level BOM'!D2270</f>
        <v>0</v>
      </c>
      <c r="E2866" s="296">
        <f>'EVOX Top Level BOM'!E2270</f>
        <v>0</v>
      </c>
      <c r="F2866" s="296">
        <f>'EVOX Top Level BOM'!F2270</f>
        <v>0</v>
      </c>
      <c r="G2866" s="296">
        <f>'EVOX Top Level BOM'!G2270</f>
        <v>0</v>
      </c>
      <c r="H2866" s="296">
        <f>'EVOX Top Level BOM'!H2270</f>
        <v>0</v>
      </c>
      <c r="I2866" s="294">
        <f>'EVOX Top Level BOM'!J2270</f>
        <v>0</v>
      </c>
      <c r="J2866" s="294">
        <f>'EVOX Top Level BOM'!K2270</f>
        <v>0</v>
      </c>
    </row>
    <row r="2867" spans="2:10" x14ac:dyDescent="0.25">
      <c r="B2867" s="294">
        <f>'EVOX Top Level BOM'!B2271</f>
        <v>0</v>
      </c>
      <c r="C2867" s="296">
        <f>'EVOX Top Level BOM'!C2271</f>
        <v>0</v>
      </c>
      <c r="D2867" s="296">
        <f>'EVOX Top Level BOM'!D2271</f>
        <v>0</v>
      </c>
      <c r="E2867" s="296">
        <f>'EVOX Top Level BOM'!E2271</f>
        <v>0</v>
      </c>
      <c r="F2867" s="296">
        <f>'EVOX Top Level BOM'!F2271</f>
        <v>0</v>
      </c>
      <c r="G2867" s="296">
        <f>'EVOX Top Level BOM'!G2271</f>
        <v>0</v>
      </c>
      <c r="H2867" s="296">
        <f>'EVOX Top Level BOM'!H2271</f>
        <v>0</v>
      </c>
      <c r="I2867" s="294">
        <f>'EVOX Top Level BOM'!J2271</f>
        <v>0</v>
      </c>
      <c r="J2867" s="294">
        <f>'EVOX Top Level BOM'!K2271</f>
        <v>0</v>
      </c>
    </row>
    <row r="2868" spans="2:10" x14ac:dyDescent="0.25">
      <c r="B2868" s="294">
        <f>'EVOX Top Level BOM'!B2272</f>
        <v>0</v>
      </c>
      <c r="C2868" s="296">
        <f>'EVOX Top Level BOM'!C2272</f>
        <v>0</v>
      </c>
      <c r="D2868" s="296">
        <f>'EVOX Top Level BOM'!D2272</f>
        <v>0</v>
      </c>
      <c r="E2868" s="296">
        <f>'EVOX Top Level BOM'!E2272</f>
        <v>0</v>
      </c>
      <c r="F2868" s="296">
        <f>'EVOX Top Level BOM'!F2272</f>
        <v>0</v>
      </c>
      <c r="G2868" s="296">
        <f>'EVOX Top Level BOM'!G2272</f>
        <v>0</v>
      </c>
      <c r="H2868" s="296">
        <f>'EVOX Top Level BOM'!H2272</f>
        <v>0</v>
      </c>
      <c r="I2868" s="294">
        <f>'EVOX Top Level BOM'!J2272</f>
        <v>0</v>
      </c>
      <c r="J2868" s="294">
        <f>'EVOX Top Level BOM'!K2272</f>
        <v>0</v>
      </c>
    </row>
    <row r="2869" spans="2:10" x14ac:dyDescent="0.25">
      <c r="B2869" s="294">
        <f>'EVOX Top Level BOM'!B2273</f>
        <v>0</v>
      </c>
      <c r="C2869" s="296">
        <f>'EVOX Top Level BOM'!C2273</f>
        <v>0</v>
      </c>
      <c r="D2869" s="296">
        <f>'EVOX Top Level BOM'!D2273</f>
        <v>0</v>
      </c>
      <c r="E2869" s="296">
        <f>'EVOX Top Level BOM'!E2273</f>
        <v>0</v>
      </c>
      <c r="F2869" s="296">
        <f>'EVOX Top Level BOM'!F2273</f>
        <v>0</v>
      </c>
      <c r="G2869" s="296">
        <f>'EVOX Top Level BOM'!G2273</f>
        <v>0</v>
      </c>
      <c r="H2869" s="296">
        <f>'EVOX Top Level BOM'!H2273</f>
        <v>0</v>
      </c>
      <c r="I2869" s="294">
        <f>'EVOX Top Level BOM'!J2273</f>
        <v>0</v>
      </c>
      <c r="J2869" s="294">
        <f>'EVOX Top Level BOM'!K2273</f>
        <v>0</v>
      </c>
    </row>
    <row r="2870" spans="2:10" x14ac:dyDescent="0.25">
      <c r="B2870" s="294">
        <f>'EVOX Top Level BOM'!B2274</f>
        <v>0</v>
      </c>
      <c r="C2870" s="296">
        <f>'EVOX Top Level BOM'!C2274</f>
        <v>0</v>
      </c>
      <c r="D2870" s="296">
        <f>'EVOX Top Level BOM'!D2274</f>
        <v>0</v>
      </c>
      <c r="E2870" s="296">
        <f>'EVOX Top Level BOM'!E2274</f>
        <v>0</v>
      </c>
      <c r="F2870" s="296">
        <f>'EVOX Top Level BOM'!F2274</f>
        <v>0</v>
      </c>
      <c r="G2870" s="296">
        <f>'EVOX Top Level BOM'!G2274</f>
        <v>0</v>
      </c>
      <c r="H2870" s="296">
        <f>'EVOX Top Level BOM'!H2274</f>
        <v>0</v>
      </c>
      <c r="I2870" s="294">
        <f>'EVOX Top Level BOM'!J2274</f>
        <v>0</v>
      </c>
      <c r="J2870" s="294">
        <f>'EVOX Top Level BOM'!K2274</f>
        <v>0</v>
      </c>
    </row>
    <row r="2871" spans="2:10" x14ac:dyDescent="0.25">
      <c r="B2871" s="294">
        <f>'EVOX Top Level BOM'!B2275</f>
        <v>0</v>
      </c>
      <c r="C2871" s="296">
        <f>'EVOX Top Level BOM'!C2275</f>
        <v>0</v>
      </c>
      <c r="D2871" s="296">
        <f>'EVOX Top Level BOM'!D2275</f>
        <v>0</v>
      </c>
      <c r="E2871" s="296">
        <f>'EVOX Top Level BOM'!E2275</f>
        <v>0</v>
      </c>
      <c r="F2871" s="296">
        <f>'EVOX Top Level BOM'!F2275</f>
        <v>0</v>
      </c>
      <c r="G2871" s="296">
        <f>'EVOX Top Level BOM'!G2275</f>
        <v>0</v>
      </c>
      <c r="H2871" s="296">
        <f>'EVOX Top Level BOM'!H2275</f>
        <v>0</v>
      </c>
      <c r="I2871" s="294">
        <f>'EVOX Top Level BOM'!J2275</f>
        <v>0</v>
      </c>
      <c r="J2871" s="294">
        <f>'EVOX Top Level BOM'!K2275</f>
        <v>0</v>
      </c>
    </row>
    <row r="2872" spans="2:10" x14ac:dyDescent="0.25">
      <c r="B2872" s="294">
        <f>'EVOX Top Level BOM'!B2276</f>
        <v>0</v>
      </c>
      <c r="C2872" s="296">
        <f>'EVOX Top Level BOM'!C2276</f>
        <v>0</v>
      </c>
      <c r="D2872" s="296">
        <f>'EVOX Top Level BOM'!D2276</f>
        <v>0</v>
      </c>
      <c r="E2872" s="296">
        <f>'EVOX Top Level BOM'!E2276</f>
        <v>0</v>
      </c>
      <c r="F2872" s="296">
        <f>'EVOX Top Level BOM'!F2276</f>
        <v>0</v>
      </c>
      <c r="G2872" s="296">
        <f>'EVOX Top Level BOM'!G2276</f>
        <v>0</v>
      </c>
      <c r="H2872" s="296">
        <f>'EVOX Top Level BOM'!H2276</f>
        <v>0</v>
      </c>
      <c r="I2872" s="294">
        <f>'EVOX Top Level BOM'!J2276</f>
        <v>0</v>
      </c>
      <c r="J2872" s="294">
        <f>'EVOX Top Level BOM'!K2276</f>
        <v>0</v>
      </c>
    </row>
    <row r="2873" spans="2:10" x14ac:dyDescent="0.25">
      <c r="B2873" s="294">
        <f>'EVOX Top Level BOM'!B2277</f>
        <v>0</v>
      </c>
      <c r="C2873" s="296">
        <f>'EVOX Top Level BOM'!C2277</f>
        <v>0</v>
      </c>
      <c r="D2873" s="296">
        <f>'EVOX Top Level BOM'!D2277</f>
        <v>0</v>
      </c>
      <c r="E2873" s="296">
        <f>'EVOX Top Level BOM'!E2277</f>
        <v>0</v>
      </c>
      <c r="F2873" s="296">
        <f>'EVOX Top Level BOM'!F2277</f>
        <v>0</v>
      </c>
      <c r="G2873" s="296">
        <f>'EVOX Top Level BOM'!G2277</f>
        <v>0</v>
      </c>
      <c r="H2873" s="296">
        <f>'EVOX Top Level BOM'!H2277</f>
        <v>0</v>
      </c>
      <c r="I2873" s="294">
        <f>'EVOX Top Level BOM'!J2277</f>
        <v>0</v>
      </c>
      <c r="J2873" s="294">
        <f>'EVOX Top Level BOM'!K2277</f>
        <v>0</v>
      </c>
    </row>
    <row r="2874" spans="2:10" x14ac:dyDescent="0.25">
      <c r="B2874" s="294">
        <f>'EVOX Top Level BOM'!B2278</f>
        <v>0</v>
      </c>
      <c r="C2874" s="296">
        <f>'EVOX Top Level BOM'!C2278</f>
        <v>0</v>
      </c>
      <c r="D2874" s="296">
        <f>'EVOX Top Level BOM'!D2278</f>
        <v>0</v>
      </c>
      <c r="E2874" s="296">
        <f>'EVOX Top Level BOM'!E2278</f>
        <v>0</v>
      </c>
      <c r="F2874" s="296">
        <f>'EVOX Top Level BOM'!F2278</f>
        <v>0</v>
      </c>
      <c r="G2874" s="296">
        <f>'EVOX Top Level BOM'!G2278</f>
        <v>0</v>
      </c>
      <c r="H2874" s="296">
        <f>'EVOX Top Level BOM'!H2278</f>
        <v>0</v>
      </c>
      <c r="I2874" s="294">
        <f>'EVOX Top Level BOM'!J2278</f>
        <v>0</v>
      </c>
      <c r="J2874" s="294">
        <f>'EVOX Top Level BOM'!K2278</f>
        <v>0</v>
      </c>
    </row>
    <row r="2875" spans="2:10" x14ac:dyDescent="0.25">
      <c r="B2875" s="294">
        <f>'EVOX Top Level BOM'!B2279</f>
        <v>0</v>
      </c>
      <c r="C2875" s="296">
        <f>'EVOX Top Level BOM'!C2279</f>
        <v>0</v>
      </c>
      <c r="D2875" s="296">
        <f>'EVOX Top Level BOM'!D2279</f>
        <v>0</v>
      </c>
      <c r="E2875" s="296">
        <f>'EVOX Top Level BOM'!E2279</f>
        <v>0</v>
      </c>
      <c r="F2875" s="296">
        <f>'EVOX Top Level BOM'!F2279</f>
        <v>0</v>
      </c>
      <c r="G2875" s="296">
        <f>'EVOX Top Level BOM'!G2279</f>
        <v>0</v>
      </c>
      <c r="H2875" s="296">
        <f>'EVOX Top Level BOM'!H2279</f>
        <v>0</v>
      </c>
      <c r="I2875" s="294">
        <f>'EVOX Top Level BOM'!J2279</f>
        <v>0</v>
      </c>
      <c r="J2875" s="294">
        <f>'EVOX Top Level BOM'!K2279</f>
        <v>0</v>
      </c>
    </row>
    <row r="2876" spans="2:10" x14ac:dyDescent="0.25">
      <c r="B2876" s="294">
        <f>'EVOX Top Level BOM'!B2280</f>
        <v>0</v>
      </c>
      <c r="C2876" s="296">
        <f>'EVOX Top Level BOM'!C2280</f>
        <v>0</v>
      </c>
      <c r="D2876" s="296">
        <f>'EVOX Top Level BOM'!D2280</f>
        <v>0</v>
      </c>
      <c r="E2876" s="296">
        <f>'EVOX Top Level BOM'!E2280</f>
        <v>0</v>
      </c>
      <c r="F2876" s="296">
        <f>'EVOX Top Level BOM'!F2280</f>
        <v>0</v>
      </c>
      <c r="G2876" s="296">
        <f>'EVOX Top Level BOM'!G2280</f>
        <v>0</v>
      </c>
      <c r="H2876" s="296">
        <f>'EVOX Top Level BOM'!H2280</f>
        <v>0</v>
      </c>
      <c r="I2876" s="294">
        <f>'EVOX Top Level BOM'!J2280</f>
        <v>0</v>
      </c>
      <c r="J2876" s="294">
        <f>'EVOX Top Level BOM'!K2280</f>
        <v>0</v>
      </c>
    </row>
    <row r="2877" spans="2:10" x14ac:dyDescent="0.25">
      <c r="B2877" s="294">
        <f>'EVOX Top Level BOM'!B2281</f>
        <v>0</v>
      </c>
      <c r="C2877" s="296">
        <f>'EVOX Top Level BOM'!C2281</f>
        <v>0</v>
      </c>
      <c r="D2877" s="296">
        <f>'EVOX Top Level BOM'!D2281</f>
        <v>0</v>
      </c>
      <c r="E2877" s="296">
        <f>'EVOX Top Level BOM'!E2281</f>
        <v>0</v>
      </c>
      <c r="F2877" s="296">
        <f>'EVOX Top Level BOM'!F2281</f>
        <v>0</v>
      </c>
      <c r="G2877" s="296">
        <f>'EVOX Top Level BOM'!G2281</f>
        <v>0</v>
      </c>
      <c r="H2877" s="296">
        <f>'EVOX Top Level BOM'!H2281</f>
        <v>0</v>
      </c>
      <c r="I2877" s="294">
        <f>'EVOX Top Level BOM'!J2281</f>
        <v>0</v>
      </c>
      <c r="J2877" s="294">
        <f>'EVOX Top Level BOM'!K2281</f>
        <v>0</v>
      </c>
    </row>
    <row r="2878" spans="2:10" x14ac:dyDescent="0.25">
      <c r="B2878" s="294">
        <f>'EVOX Top Level BOM'!B2282</f>
        <v>0</v>
      </c>
      <c r="C2878" s="296">
        <f>'EVOX Top Level BOM'!C2282</f>
        <v>0</v>
      </c>
      <c r="D2878" s="296">
        <f>'EVOX Top Level BOM'!D2282</f>
        <v>0</v>
      </c>
      <c r="E2878" s="296">
        <f>'EVOX Top Level BOM'!E2282</f>
        <v>0</v>
      </c>
      <c r="F2878" s="296">
        <f>'EVOX Top Level BOM'!F2282</f>
        <v>0</v>
      </c>
      <c r="G2878" s="296">
        <f>'EVOX Top Level BOM'!G2282</f>
        <v>0</v>
      </c>
      <c r="H2878" s="296">
        <f>'EVOX Top Level BOM'!H2282</f>
        <v>0</v>
      </c>
      <c r="I2878" s="294">
        <f>'EVOX Top Level BOM'!J2282</f>
        <v>0</v>
      </c>
      <c r="J2878" s="294">
        <f>'EVOX Top Level BOM'!K2282</f>
        <v>0</v>
      </c>
    </row>
    <row r="2879" spans="2:10" x14ac:dyDescent="0.25">
      <c r="B2879" s="294">
        <f>'EVOX Top Level BOM'!B2283</f>
        <v>0</v>
      </c>
      <c r="C2879" s="296">
        <f>'EVOX Top Level BOM'!C2283</f>
        <v>0</v>
      </c>
      <c r="D2879" s="296">
        <f>'EVOX Top Level BOM'!D2283</f>
        <v>0</v>
      </c>
      <c r="E2879" s="296">
        <f>'EVOX Top Level BOM'!E2283</f>
        <v>0</v>
      </c>
      <c r="F2879" s="296">
        <f>'EVOX Top Level BOM'!F2283</f>
        <v>0</v>
      </c>
      <c r="G2879" s="296">
        <f>'EVOX Top Level BOM'!G2283</f>
        <v>0</v>
      </c>
      <c r="H2879" s="296">
        <f>'EVOX Top Level BOM'!H2283</f>
        <v>0</v>
      </c>
      <c r="I2879" s="294">
        <f>'EVOX Top Level BOM'!J2283</f>
        <v>0</v>
      </c>
      <c r="J2879" s="294">
        <f>'EVOX Top Level BOM'!K2283</f>
        <v>0</v>
      </c>
    </row>
    <row r="2880" spans="2:10" x14ac:dyDescent="0.25">
      <c r="B2880" s="294">
        <f>'EVOX Top Level BOM'!B2284</f>
        <v>0</v>
      </c>
      <c r="C2880" s="296">
        <f>'EVOX Top Level BOM'!C2284</f>
        <v>0</v>
      </c>
      <c r="D2880" s="296">
        <f>'EVOX Top Level BOM'!D2284</f>
        <v>0</v>
      </c>
      <c r="E2880" s="296">
        <f>'EVOX Top Level BOM'!E2284</f>
        <v>0</v>
      </c>
      <c r="F2880" s="296">
        <f>'EVOX Top Level BOM'!F2284</f>
        <v>0</v>
      </c>
      <c r="G2880" s="296">
        <f>'EVOX Top Level BOM'!G2284</f>
        <v>0</v>
      </c>
      <c r="H2880" s="296">
        <f>'EVOX Top Level BOM'!H2284</f>
        <v>0</v>
      </c>
      <c r="I2880" s="294">
        <f>'EVOX Top Level BOM'!J2284</f>
        <v>0</v>
      </c>
      <c r="J2880" s="294">
        <f>'EVOX Top Level BOM'!K2284</f>
        <v>0</v>
      </c>
    </row>
    <row r="2881" spans="2:10" x14ac:dyDescent="0.25">
      <c r="B2881" s="294">
        <f>'EVOX Top Level BOM'!B2285</f>
        <v>0</v>
      </c>
      <c r="C2881" s="296">
        <f>'EVOX Top Level BOM'!C2285</f>
        <v>0</v>
      </c>
      <c r="D2881" s="296">
        <f>'EVOX Top Level BOM'!D2285</f>
        <v>0</v>
      </c>
      <c r="E2881" s="296">
        <f>'EVOX Top Level BOM'!E2285</f>
        <v>0</v>
      </c>
      <c r="F2881" s="296">
        <f>'EVOX Top Level BOM'!F2285</f>
        <v>0</v>
      </c>
      <c r="G2881" s="296">
        <f>'EVOX Top Level BOM'!G2285</f>
        <v>0</v>
      </c>
      <c r="H2881" s="296">
        <f>'EVOX Top Level BOM'!H2285</f>
        <v>0</v>
      </c>
      <c r="I2881" s="294">
        <f>'EVOX Top Level BOM'!J2285</f>
        <v>0</v>
      </c>
      <c r="J2881" s="294">
        <f>'EVOX Top Level BOM'!K2285</f>
        <v>0</v>
      </c>
    </row>
    <row r="2882" spans="2:10" x14ac:dyDescent="0.25">
      <c r="B2882" s="294">
        <f>'EVOX Top Level BOM'!B2286</f>
        <v>0</v>
      </c>
      <c r="C2882" s="296">
        <f>'EVOX Top Level BOM'!C2286</f>
        <v>0</v>
      </c>
      <c r="D2882" s="296">
        <f>'EVOX Top Level BOM'!D2286</f>
        <v>0</v>
      </c>
      <c r="E2882" s="296">
        <f>'EVOX Top Level BOM'!E2286</f>
        <v>0</v>
      </c>
      <c r="F2882" s="296">
        <f>'EVOX Top Level BOM'!F2286</f>
        <v>0</v>
      </c>
      <c r="G2882" s="296">
        <f>'EVOX Top Level BOM'!G2286</f>
        <v>0</v>
      </c>
      <c r="H2882" s="296">
        <f>'EVOX Top Level BOM'!H2286</f>
        <v>0</v>
      </c>
      <c r="I2882" s="294">
        <f>'EVOX Top Level BOM'!J2286</f>
        <v>0</v>
      </c>
      <c r="J2882" s="294">
        <f>'EVOX Top Level BOM'!K2286</f>
        <v>0</v>
      </c>
    </row>
    <row r="2883" spans="2:10" x14ac:dyDescent="0.25">
      <c r="B2883" s="294">
        <f>'EVOX Top Level BOM'!B2287</f>
        <v>0</v>
      </c>
      <c r="C2883" s="296">
        <f>'EVOX Top Level BOM'!C2287</f>
        <v>0</v>
      </c>
      <c r="D2883" s="296">
        <f>'EVOX Top Level BOM'!D2287</f>
        <v>0</v>
      </c>
      <c r="E2883" s="296">
        <f>'EVOX Top Level BOM'!E2287</f>
        <v>0</v>
      </c>
      <c r="F2883" s="296">
        <f>'EVOX Top Level BOM'!F2287</f>
        <v>0</v>
      </c>
      <c r="G2883" s="296">
        <f>'EVOX Top Level BOM'!G2287</f>
        <v>0</v>
      </c>
      <c r="H2883" s="296">
        <f>'EVOX Top Level BOM'!H2287</f>
        <v>0</v>
      </c>
      <c r="I2883" s="294">
        <f>'EVOX Top Level BOM'!J2287</f>
        <v>0</v>
      </c>
      <c r="J2883" s="294">
        <f>'EVOX Top Level BOM'!K2287</f>
        <v>0</v>
      </c>
    </row>
    <row r="2884" spans="2:10" x14ac:dyDescent="0.25">
      <c r="B2884" s="294">
        <f>'EVOX Top Level BOM'!B2288</f>
        <v>0</v>
      </c>
      <c r="C2884" s="296">
        <f>'EVOX Top Level BOM'!C2288</f>
        <v>0</v>
      </c>
      <c r="D2884" s="296">
        <f>'EVOX Top Level BOM'!D2288</f>
        <v>0</v>
      </c>
      <c r="E2884" s="296">
        <f>'EVOX Top Level BOM'!E2288</f>
        <v>0</v>
      </c>
      <c r="F2884" s="296">
        <f>'EVOX Top Level BOM'!F2288</f>
        <v>0</v>
      </c>
      <c r="G2884" s="296">
        <f>'EVOX Top Level BOM'!G2288</f>
        <v>0</v>
      </c>
      <c r="H2884" s="296">
        <f>'EVOX Top Level BOM'!H2288</f>
        <v>0</v>
      </c>
      <c r="I2884" s="294">
        <f>'EVOX Top Level BOM'!J2288</f>
        <v>0</v>
      </c>
      <c r="J2884" s="294">
        <f>'EVOX Top Level BOM'!K2288</f>
        <v>0</v>
      </c>
    </row>
    <row r="2885" spans="2:10" x14ac:dyDescent="0.25">
      <c r="B2885" s="294">
        <f>'EVOX Top Level BOM'!B2289</f>
        <v>0</v>
      </c>
      <c r="C2885" s="296">
        <f>'EVOX Top Level BOM'!C2289</f>
        <v>0</v>
      </c>
      <c r="D2885" s="296">
        <f>'EVOX Top Level BOM'!D2289</f>
        <v>0</v>
      </c>
      <c r="E2885" s="296">
        <f>'EVOX Top Level BOM'!E2289</f>
        <v>0</v>
      </c>
      <c r="F2885" s="296">
        <f>'EVOX Top Level BOM'!F2289</f>
        <v>0</v>
      </c>
      <c r="G2885" s="296">
        <f>'EVOX Top Level BOM'!G2289</f>
        <v>0</v>
      </c>
      <c r="H2885" s="296">
        <f>'EVOX Top Level BOM'!H2289</f>
        <v>0</v>
      </c>
      <c r="I2885" s="294">
        <f>'EVOX Top Level BOM'!J2289</f>
        <v>0</v>
      </c>
      <c r="J2885" s="294">
        <f>'EVOX Top Level BOM'!K2289</f>
        <v>0</v>
      </c>
    </row>
    <row r="2886" spans="2:10" x14ac:dyDescent="0.25">
      <c r="B2886" s="294">
        <f>'EVOX Top Level BOM'!B2290</f>
        <v>0</v>
      </c>
      <c r="C2886" s="296">
        <f>'EVOX Top Level BOM'!C2290</f>
        <v>0</v>
      </c>
      <c r="D2886" s="296">
        <f>'EVOX Top Level BOM'!D2290</f>
        <v>0</v>
      </c>
      <c r="E2886" s="296">
        <f>'EVOX Top Level BOM'!E2290</f>
        <v>0</v>
      </c>
      <c r="F2886" s="296">
        <f>'EVOX Top Level BOM'!F2290</f>
        <v>0</v>
      </c>
      <c r="G2886" s="296">
        <f>'EVOX Top Level BOM'!G2290</f>
        <v>0</v>
      </c>
      <c r="H2886" s="296">
        <f>'EVOX Top Level BOM'!H2290</f>
        <v>0</v>
      </c>
      <c r="I2886" s="294">
        <f>'EVOX Top Level BOM'!J2290</f>
        <v>0</v>
      </c>
      <c r="J2886" s="294">
        <f>'EVOX Top Level BOM'!K2290</f>
        <v>0</v>
      </c>
    </row>
    <row r="2887" spans="2:10" x14ac:dyDescent="0.25">
      <c r="B2887" s="294">
        <f>'EVOX Top Level BOM'!B2291</f>
        <v>0</v>
      </c>
      <c r="C2887" s="296">
        <f>'EVOX Top Level BOM'!C2291</f>
        <v>0</v>
      </c>
      <c r="D2887" s="296">
        <f>'EVOX Top Level BOM'!D2291</f>
        <v>0</v>
      </c>
      <c r="E2887" s="296">
        <f>'EVOX Top Level BOM'!E2291</f>
        <v>0</v>
      </c>
      <c r="F2887" s="296">
        <f>'EVOX Top Level BOM'!F2291</f>
        <v>0</v>
      </c>
      <c r="G2887" s="296">
        <f>'EVOX Top Level BOM'!G2291</f>
        <v>0</v>
      </c>
      <c r="H2887" s="296">
        <f>'EVOX Top Level BOM'!H2291</f>
        <v>0</v>
      </c>
      <c r="I2887" s="294">
        <f>'EVOX Top Level BOM'!J2291</f>
        <v>0</v>
      </c>
      <c r="J2887" s="294">
        <f>'EVOX Top Level BOM'!K2291</f>
        <v>0</v>
      </c>
    </row>
    <row r="2888" spans="2:10" x14ac:dyDescent="0.25">
      <c r="B2888" s="294">
        <f>'EVOX Top Level BOM'!B2292</f>
        <v>0</v>
      </c>
      <c r="C2888" s="296">
        <f>'EVOX Top Level BOM'!C2292</f>
        <v>0</v>
      </c>
      <c r="D2888" s="296">
        <f>'EVOX Top Level BOM'!D2292</f>
        <v>0</v>
      </c>
      <c r="E2888" s="296">
        <f>'EVOX Top Level BOM'!E2292</f>
        <v>0</v>
      </c>
      <c r="F2888" s="296">
        <f>'EVOX Top Level BOM'!F2292</f>
        <v>0</v>
      </c>
      <c r="G2888" s="296">
        <f>'EVOX Top Level BOM'!G2292</f>
        <v>0</v>
      </c>
      <c r="H2888" s="296">
        <f>'EVOX Top Level BOM'!H2292</f>
        <v>0</v>
      </c>
      <c r="I2888" s="294">
        <f>'EVOX Top Level BOM'!J2292</f>
        <v>0</v>
      </c>
      <c r="J2888" s="294">
        <f>'EVOX Top Level BOM'!K2292</f>
        <v>0</v>
      </c>
    </row>
    <row r="2889" spans="2:10" x14ac:dyDescent="0.25">
      <c r="B2889" s="294">
        <f>'EVOX Top Level BOM'!B2293</f>
        <v>0</v>
      </c>
      <c r="C2889" s="296">
        <f>'EVOX Top Level BOM'!C2293</f>
        <v>0</v>
      </c>
      <c r="D2889" s="296">
        <f>'EVOX Top Level BOM'!D2293</f>
        <v>0</v>
      </c>
      <c r="E2889" s="296">
        <f>'EVOX Top Level BOM'!E2293</f>
        <v>0</v>
      </c>
      <c r="F2889" s="296">
        <f>'EVOX Top Level BOM'!F2293</f>
        <v>0</v>
      </c>
      <c r="G2889" s="296">
        <f>'EVOX Top Level BOM'!G2293</f>
        <v>0</v>
      </c>
      <c r="H2889" s="296">
        <f>'EVOX Top Level BOM'!H2293</f>
        <v>0</v>
      </c>
      <c r="I2889" s="294">
        <f>'EVOX Top Level BOM'!J2293</f>
        <v>0</v>
      </c>
      <c r="J2889" s="294">
        <f>'EVOX Top Level BOM'!K2293</f>
        <v>0</v>
      </c>
    </row>
    <row r="2890" spans="2:10" x14ac:dyDescent="0.25">
      <c r="B2890" s="294">
        <f>'EVOX Top Level BOM'!B2294</f>
        <v>0</v>
      </c>
      <c r="C2890" s="296">
        <f>'EVOX Top Level BOM'!C2294</f>
        <v>0</v>
      </c>
      <c r="D2890" s="296">
        <f>'EVOX Top Level BOM'!D2294</f>
        <v>0</v>
      </c>
      <c r="E2890" s="296">
        <f>'EVOX Top Level BOM'!E2294</f>
        <v>0</v>
      </c>
      <c r="F2890" s="296">
        <f>'EVOX Top Level BOM'!F2294</f>
        <v>0</v>
      </c>
      <c r="G2890" s="296">
        <f>'EVOX Top Level BOM'!G2294</f>
        <v>0</v>
      </c>
      <c r="H2890" s="296">
        <f>'EVOX Top Level BOM'!H2294</f>
        <v>0</v>
      </c>
      <c r="I2890" s="294">
        <f>'EVOX Top Level BOM'!J2294</f>
        <v>0</v>
      </c>
      <c r="J2890" s="294">
        <f>'EVOX Top Level BOM'!K2294</f>
        <v>0</v>
      </c>
    </row>
    <row r="2891" spans="2:10" x14ac:dyDescent="0.25">
      <c r="B2891" s="294">
        <f>'EVOX Top Level BOM'!B2295</f>
        <v>0</v>
      </c>
      <c r="C2891" s="296">
        <f>'EVOX Top Level BOM'!C2295</f>
        <v>0</v>
      </c>
      <c r="D2891" s="296">
        <f>'EVOX Top Level BOM'!D2295</f>
        <v>0</v>
      </c>
      <c r="E2891" s="296">
        <f>'EVOX Top Level BOM'!E2295</f>
        <v>0</v>
      </c>
      <c r="F2891" s="296">
        <f>'EVOX Top Level BOM'!F2295</f>
        <v>0</v>
      </c>
      <c r="G2891" s="296">
        <f>'EVOX Top Level BOM'!G2295</f>
        <v>0</v>
      </c>
      <c r="H2891" s="296">
        <f>'EVOX Top Level BOM'!H2295</f>
        <v>0</v>
      </c>
      <c r="I2891" s="294">
        <f>'EVOX Top Level BOM'!J2295</f>
        <v>0</v>
      </c>
      <c r="J2891" s="294">
        <f>'EVOX Top Level BOM'!K2295</f>
        <v>0</v>
      </c>
    </row>
    <row r="2892" spans="2:10" x14ac:dyDescent="0.25">
      <c r="B2892" s="294">
        <f>'EVOX Top Level BOM'!B2296</f>
        <v>0</v>
      </c>
      <c r="C2892" s="296">
        <f>'EVOX Top Level BOM'!C2296</f>
        <v>0</v>
      </c>
      <c r="D2892" s="296">
        <f>'EVOX Top Level BOM'!D2296</f>
        <v>0</v>
      </c>
      <c r="E2892" s="296">
        <f>'EVOX Top Level BOM'!E2296</f>
        <v>0</v>
      </c>
      <c r="F2892" s="296">
        <f>'EVOX Top Level BOM'!F2296</f>
        <v>0</v>
      </c>
      <c r="G2892" s="296">
        <f>'EVOX Top Level BOM'!G2296</f>
        <v>0</v>
      </c>
      <c r="H2892" s="296">
        <f>'EVOX Top Level BOM'!H2296</f>
        <v>0</v>
      </c>
      <c r="I2892" s="294">
        <f>'EVOX Top Level BOM'!J2296</f>
        <v>0</v>
      </c>
      <c r="J2892" s="294">
        <f>'EVOX Top Level BOM'!K2296</f>
        <v>0</v>
      </c>
    </row>
    <row r="2893" spans="2:10" x14ac:dyDescent="0.25">
      <c r="B2893" s="294">
        <f>'EVOX Top Level BOM'!B2297</f>
        <v>0</v>
      </c>
      <c r="C2893" s="296">
        <f>'EVOX Top Level BOM'!C2297</f>
        <v>0</v>
      </c>
      <c r="D2893" s="296">
        <f>'EVOX Top Level BOM'!D2297</f>
        <v>0</v>
      </c>
      <c r="E2893" s="296">
        <f>'EVOX Top Level BOM'!E2297</f>
        <v>0</v>
      </c>
      <c r="F2893" s="296">
        <f>'EVOX Top Level BOM'!F2297</f>
        <v>0</v>
      </c>
      <c r="G2893" s="296">
        <f>'EVOX Top Level BOM'!G2297</f>
        <v>0</v>
      </c>
      <c r="H2893" s="296">
        <f>'EVOX Top Level BOM'!H2297</f>
        <v>0</v>
      </c>
      <c r="I2893" s="294">
        <f>'EVOX Top Level BOM'!J2297</f>
        <v>0</v>
      </c>
      <c r="J2893" s="294">
        <f>'EVOX Top Level BOM'!K2297</f>
        <v>0</v>
      </c>
    </row>
    <row r="2894" spans="2:10" x14ac:dyDescent="0.25">
      <c r="B2894" s="294">
        <f>'EVOX Top Level BOM'!B2298</f>
        <v>0</v>
      </c>
      <c r="C2894" s="296">
        <f>'EVOX Top Level BOM'!C2298</f>
        <v>0</v>
      </c>
      <c r="D2894" s="296">
        <f>'EVOX Top Level BOM'!D2298</f>
        <v>0</v>
      </c>
      <c r="E2894" s="296">
        <f>'EVOX Top Level BOM'!E2298</f>
        <v>0</v>
      </c>
      <c r="F2894" s="296">
        <f>'EVOX Top Level BOM'!F2298</f>
        <v>0</v>
      </c>
      <c r="G2894" s="296">
        <f>'EVOX Top Level BOM'!G2298</f>
        <v>0</v>
      </c>
      <c r="H2894" s="296">
        <f>'EVOX Top Level BOM'!H2298</f>
        <v>0</v>
      </c>
      <c r="I2894" s="294">
        <f>'EVOX Top Level BOM'!J2298</f>
        <v>0</v>
      </c>
      <c r="J2894" s="294">
        <f>'EVOX Top Level BOM'!K2298</f>
        <v>0</v>
      </c>
    </row>
    <row r="2895" spans="2:10" x14ac:dyDescent="0.25">
      <c r="B2895" s="294">
        <f>'EVOX Top Level BOM'!B2299</f>
        <v>0</v>
      </c>
      <c r="C2895" s="296">
        <f>'EVOX Top Level BOM'!C2299</f>
        <v>0</v>
      </c>
      <c r="D2895" s="296">
        <f>'EVOX Top Level BOM'!D2299</f>
        <v>0</v>
      </c>
      <c r="E2895" s="296">
        <f>'EVOX Top Level BOM'!E2299</f>
        <v>0</v>
      </c>
      <c r="F2895" s="296">
        <f>'EVOX Top Level BOM'!F2299</f>
        <v>0</v>
      </c>
      <c r="G2895" s="296">
        <f>'EVOX Top Level BOM'!G2299</f>
        <v>0</v>
      </c>
      <c r="H2895" s="296">
        <f>'EVOX Top Level BOM'!H2299</f>
        <v>0</v>
      </c>
      <c r="I2895" s="294">
        <f>'EVOX Top Level BOM'!J2299</f>
        <v>0</v>
      </c>
      <c r="J2895" s="294">
        <f>'EVOX Top Level BOM'!K2299</f>
        <v>0</v>
      </c>
    </row>
    <row r="2896" spans="2:10" x14ac:dyDescent="0.25">
      <c r="B2896" s="294">
        <f>'EVOX Top Level BOM'!B2300</f>
        <v>0</v>
      </c>
      <c r="C2896" s="296">
        <f>'EVOX Top Level BOM'!C2300</f>
        <v>0</v>
      </c>
      <c r="D2896" s="296">
        <f>'EVOX Top Level BOM'!D2300</f>
        <v>0</v>
      </c>
      <c r="E2896" s="296">
        <f>'EVOX Top Level BOM'!E2300</f>
        <v>0</v>
      </c>
      <c r="F2896" s="296">
        <f>'EVOX Top Level BOM'!F2300</f>
        <v>0</v>
      </c>
      <c r="G2896" s="296">
        <f>'EVOX Top Level BOM'!G2300</f>
        <v>0</v>
      </c>
      <c r="H2896" s="296">
        <f>'EVOX Top Level BOM'!H2300</f>
        <v>0</v>
      </c>
      <c r="I2896" s="294">
        <f>'EVOX Top Level BOM'!J2300</f>
        <v>0</v>
      </c>
      <c r="J2896" s="294">
        <f>'EVOX Top Level BOM'!K2300</f>
        <v>0</v>
      </c>
    </row>
    <row r="2897" spans="2:10" x14ac:dyDescent="0.25">
      <c r="B2897" s="294">
        <f>'EVOX Top Level BOM'!B2301</f>
        <v>0</v>
      </c>
      <c r="C2897" s="296">
        <f>'EVOX Top Level BOM'!C2301</f>
        <v>0</v>
      </c>
      <c r="D2897" s="296">
        <f>'EVOX Top Level BOM'!D2301</f>
        <v>0</v>
      </c>
      <c r="E2897" s="296">
        <f>'EVOX Top Level BOM'!E2301</f>
        <v>0</v>
      </c>
      <c r="F2897" s="296">
        <f>'EVOX Top Level BOM'!F2301</f>
        <v>0</v>
      </c>
      <c r="G2897" s="296">
        <f>'EVOX Top Level BOM'!G2301</f>
        <v>0</v>
      </c>
      <c r="H2897" s="296">
        <f>'EVOX Top Level BOM'!H2301</f>
        <v>0</v>
      </c>
      <c r="I2897" s="294">
        <f>'EVOX Top Level BOM'!J2301</f>
        <v>0</v>
      </c>
      <c r="J2897" s="294">
        <f>'EVOX Top Level BOM'!K2301</f>
        <v>0</v>
      </c>
    </row>
    <row r="2898" spans="2:10" x14ac:dyDescent="0.25">
      <c r="B2898" s="294">
        <f>'EVOX Top Level BOM'!B2302</f>
        <v>0</v>
      </c>
      <c r="C2898" s="296">
        <f>'EVOX Top Level BOM'!C2302</f>
        <v>0</v>
      </c>
      <c r="D2898" s="296">
        <f>'EVOX Top Level BOM'!D2302</f>
        <v>0</v>
      </c>
      <c r="E2898" s="296">
        <f>'EVOX Top Level BOM'!E2302</f>
        <v>0</v>
      </c>
      <c r="F2898" s="296">
        <f>'EVOX Top Level BOM'!F2302</f>
        <v>0</v>
      </c>
      <c r="G2898" s="296">
        <f>'EVOX Top Level BOM'!G2302</f>
        <v>0</v>
      </c>
      <c r="H2898" s="296">
        <f>'EVOX Top Level BOM'!H2302</f>
        <v>0</v>
      </c>
      <c r="I2898" s="294">
        <f>'EVOX Top Level BOM'!J2302</f>
        <v>0</v>
      </c>
      <c r="J2898" s="294">
        <f>'EVOX Top Level BOM'!K2302</f>
        <v>0</v>
      </c>
    </row>
    <row r="2899" spans="2:10" x14ac:dyDescent="0.25">
      <c r="B2899" s="294">
        <f>'EVOX Top Level BOM'!B2303</f>
        <v>0</v>
      </c>
      <c r="C2899" s="296">
        <f>'EVOX Top Level BOM'!C2303</f>
        <v>0</v>
      </c>
      <c r="D2899" s="296">
        <f>'EVOX Top Level BOM'!D2303</f>
        <v>0</v>
      </c>
      <c r="E2899" s="296">
        <f>'EVOX Top Level BOM'!E2303</f>
        <v>0</v>
      </c>
      <c r="F2899" s="296">
        <f>'EVOX Top Level BOM'!F2303</f>
        <v>0</v>
      </c>
      <c r="G2899" s="296">
        <f>'EVOX Top Level BOM'!G2303</f>
        <v>0</v>
      </c>
      <c r="H2899" s="296">
        <f>'EVOX Top Level BOM'!H2303</f>
        <v>0</v>
      </c>
      <c r="I2899" s="294">
        <f>'EVOX Top Level BOM'!J2303</f>
        <v>0</v>
      </c>
      <c r="J2899" s="294">
        <f>'EVOX Top Level BOM'!K2303</f>
        <v>0</v>
      </c>
    </row>
    <row r="2900" spans="2:10" x14ac:dyDescent="0.25">
      <c r="B2900" s="294">
        <f>'EVOX Top Level BOM'!B2304</f>
        <v>0</v>
      </c>
      <c r="C2900" s="296">
        <f>'EVOX Top Level BOM'!C2304</f>
        <v>0</v>
      </c>
      <c r="D2900" s="296">
        <f>'EVOX Top Level BOM'!D2304</f>
        <v>0</v>
      </c>
      <c r="E2900" s="296">
        <f>'EVOX Top Level BOM'!E2304</f>
        <v>0</v>
      </c>
      <c r="F2900" s="296">
        <f>'EVOX Top Level BOM'!F2304</f>
        <v>0</v>
      </c>
      <c r="G2900" s="296">
        <f>'EVOX Top Level BOM'!G2304</f>
        <v>0</v>
      </c>
      <c r="H2900" s="296">
        <f>'EVOX Top Level BOM'!H2304</f>
        <v>0</v>
      </c>
      <c r="I2900" s="294">
        <f>'EVOX Top Level BOM'!J2304</f>
        <v>0</v>
      </c>
      <c r="J2900" s="294">
        <f>'EVOX Top Level BOM'!K2304</f>
        <v>0</v>
      </c>
    </row>
    <row r="2901" spans="2:10" x14ac:dyDescent="0.25">
      <c r="B2901" s="294">
        <f>'EVOX Top Level BOM'!B2305</f>
        <v>0</v>
      </c>
      <c r="C2901" s="296">
        <f>'EVOX Top Level BOM'!C2305</f>
        <v>0</v>
      </c>
      <c r="D2901" s="296">
        <f>'EVOX Top Level BOM'!D2305</f>
        <v>0</v>
      </c>
      <c r="E2901" s="296">
        <f>'EVOX Top Level BOM'!E2305</f>
        <v>0</v>
      </c>
      <c r="F2901" s="296">
        <f>'EVOX Top Level BOM'!F2305</f>
        <v>0</v>
      </c>
      <c r="G2901" s="296">
        <f>'EVOX Top Level BOM'!G2305</f>
        <v>0</v>
      </c>
      <c r="H2901" s="296">
        <f>'EVOX Top Level BOM'!H2305</f>
        <v>0</v>
      </c>
      <c r="I2901" s="294">
        <f>'EVOX Top Level BOM'!J2305</f>
        <v>0</v>
      </c>
      <c r="J2901" s="294">
        <f>'EVOX Top Level BOM'!K2305</f>
        <v>0</v>
      </c>
    </row>
    <row r="2902" spans="2:10" x14ac:dyDescent="0.25">
      <c r="B2902" s="294">
        <f>'EVOX Top Level BOM'!B2306</f>
        <v>0</v>
      </c>
      <c r="C2902" s="296">
        <f>'EVOX Top Level BOM'!C2306</f>
        <v>0</v>
      </c>
      <c r="D2902" s="296">
        <f>'EVOX Top Level BOM'!D2306</f>
        <v>0</v>
      </c>
      <c r="E2902" s="296">
        <f>'EVOX Top Level BOM'!E2306</f>
        <v>0</v>
      </c>
      <c r="F2902" s="296">
        <f>'EVOX Top Level BOM'!F2306</f>
        <v>0</v>
      </c>
      <c r="G2902" s="296">
        <f>'EVOX Top Level BOM'!G2306</f>
        <v>0</v>
      </c>
      <c r="H2902" s="296">
        <f>'EVOX Top Level BOM'!H2306</f>
        <v>0</v>
      </c>
      <c r="I2902" s="294">
        <f>'EVOX Top Level BOM'!J2306</f>
        <v>0</v>
      </c>
      <c r="J2902" s="294">
        <f>'EVOX Top Level BOM'!K2306</f>
        <v>0</v>
      </c>
    </row>
    <row r="2903" spans="2:10" x14ac:dyDescent="0.25">
      <c r="B2903" s="294">
        <f>'EVOX Top Level BOM'!B2307</f>
        <v>0</v>
      </c>
      <c r="C2903" s="296">
        <f>'EVOX Top Level BOM'!C2307</f>
        <v>0</v>
      </c>
      <c r="D2903" s="296">
        <f>'EVOX Top Level BOM'!D2307</f>
        <v>0</v>
      </c>
      <c r="E2903" s="296">
        <f>'EVOX Top Level BOM'!E2307</f>
        <v>0</v>
      </c>
      <c r="F2903" s="296">
        <f>'EVOX Top Level BOM'!F2307</f>
        <v>0</v>
      </c>
      <c r="G2903" s="296">
        <f>'EVOX Top Level BOM'!G2307</f>
        <v>0</v>
      </c>
      <c r="H2903" s="296">
        <f>'EVOX Top Level BOM'!H2307</f>
        <v>0</v>
      </c>
      <c r="I2903" s="294">
        <f>'EVOX Top Level BOM'!J2307</f>
        <v>0</v>
      </c>
      <c r="J2903" s="294">
        <f>'EVOX Top Level BOM'!K2307</f>
        <v>0</v>
      </c>
    </row>
    <row r="2904" spans="2:10" x14ac:dyDescent="0.25">
      <c r="B2904" s="294">
        <f>'EVOX Top Level BOM'!B2308</f>
        <v>0</v>
      </c>
      <c r="C2904" s="296">
        <f>'EVOX Top Level BOM'!C2308</f>
        <v>0</v>
      </c>
      <c r="D2904" s="296">
        <f>'EVOX Top Level BOM'!D2308</f>
        <v>0</v>
      </c>
      <c r="E2904" s="296">
        <f>'EVOX Top Level BOM'!E2308</f>
        <v>0</v>
      </c>
      <c r="F2904" s="296">
        <f>'EVOX Top Level BOM'!F2308</f>
        <v>0</v>
      </c>
      <c r="G2904" s="296">
        <f>'EVOX Top Level BOM'!G2308</f>
        <v>0</v>
      </c>
      <c r="H2904" s="296">
        <f>'EVOX Top Level BOM'!H2308</f>
        <v>0</v>
      </c>
      <c r="I2904" s="294">
        <f>'EVOX Top Level BOM'!J2308</f>
        <v>0</v>
      </c>
      <c r="J2904" s="294">
        <f>'EVOX Top Level BOM'!K2308</f>
        <v>0</v>
      </c>
    </row>
    <row r="2905" spans="2:10" x14ac:dyDescent="0.25">
      <c r="B2905" s="294">
        <f>'EVOX Top Level BOM'!B2309</f>
        <v>0</v>
      </c>
      <c r="C2905" s="296">
        <f>'EVOX Top Level BOM'!C2309</f>
        <v>0</v>
      </c>
      <c r="D2905" s="296">
        <f>'EVOX Top Level BOM'!D2309</f>
        <v>0</v>
      </c>
      <c r="E2905" s="296">
        <f>'EVOX Top Level BOM'!E2309</f>
        <v>0</v>
      </c>
      <c r="F2905" s="296">
        <f>'EVOX Top Level BOM'!F2309</f>
        <v>0</v>
      </c>
      <c r="G2905" s="296">
        <f>'EVOX Top Level BOM'!G2309</f>
        <v>0</v>
      </c>
      <c r="H2905" s="296">
        <f>'EVOX Top Level BOM'!H2309</f>
        <v>0</v>
      </c>
      <c r="I2905" s="294">
        <f>'EVOX Top Level BOM'!J2309</f>
        <v>0</v>
      </c>
      <c r="J2905" s="294">
        <f>'EVOX Top Level BOM'!K2309</f>
        <v>0</v>
      </c>
    </row>
    <row r="2906" spans="2:10" x14ac:dyDescent="0.25">
      <c r="B2906" s="294">
        <f>'EVOX Top Level BOM'!B2310</f>
        <v>0</v>
      </c>
      <c r="C2906" s="296">
        <f>'EVOX Top Level BOM'!C2310</f>
        <v>0</v>
      </c>
      <c r="D2906" s="296">
        <f>'EVOX Top Level BOM'!D2310</f>
        <v>0</v>
      </c>
      <c r="E2906" s="296">
        <f>'EVOX Top Level BOM'!E2310</f>
        <v>0</v>
      </c>
      <c r="F2906" s="296">
        <f>'EVOX Top Level BOM'!F2310</f>
        <v>0</v>
      </c>
      <c r="G2906" s="296">
        <f>'EVOX Top Level BOM'!G2310</f>
        <v>0</v>
      </c>
      <c r="H2906" s="296">
        <f>'EVOX Top Level BOM'!H2310</f>
        <v>0</v>
      </c>
      <c r="I2906" s="294">
        <f>'EVOX Top Level BOM'!J2310</f>
        <v>0</v>
      </c>
      <c r="J2906" s="294">
        <f>'EVOX Top Level BOM'!K2310</f>
        <v>0</v>
      </c>
    </row>
    <row r="2907" spans="2:10" x14ac:dyDescent="0.25">
      <c r="B2907" s="294">
        <f>'EVOX Top Level BOM'!B2311</f>
        <v>0</v>
      </c>
      <c r="C2907" s="296">
        <f>'EVOX Top Level BOM'!C2311</f>
        <v>0</v>
      </c>
      <c r="D2907" s="296">
        <f>'EVOX Top Level BOM'!D2311</f>
        <v>0</v>
      </c>
      <c r="E2907" s="296">
        <f>'EVOX Top Level BOM'!E2311</f>
        <v>0</v>
      </c>
      <c r="F2907" s="296">
        <f>'EVOX Top Level BOM'!F2311</f>
        <v>0</v>
      </c>
      <c r="G2907" s="296">
        <f>'EVOX Top Level BOM'!G2311</f>
        <v>0</v>
      </c>
      <c r="H2907" s="296">
        <f>'EVOX Top Level BOM'!H2311</f>
        <v>0</v>
      </c>
      <c r="I2907" s="294">
        <f>'EVOX Top Level BOM'!J2311</f>
        <v>0</v>
      </c>
      <c r="J2907" s="294">
        <f>'EVOX Top Level BOM'!K2311</f>
        <v>0</v>
      </c>
    </row>
    <row r="2908" spans="2:10" x14ac:dyDescent="0.25">
      <c r="B2908" s="294">
        <f>'EVOX Top Level BOM'!B2312</f>
        <v>0</v>
      </c>
      <c r="C2908" s="296">
        <f>'EVOX Top Level BOM'!C2312</f>
        <v>0</v>
      </c>
      <c r="D2908" s="296">
        <f>'EVOX Top Level BOM'!D2312</f>
        <v>0</v>
      </c>
      <c r="E2908" s="296">
        <f>'EVOX Top Level BOM'!E2312</f>
        <v>0</v>
      </c>
      <c r="F2908" s="296">
        <f>'EVOX Top Level BOM'!F2312</f>
        <v>0</v>
      </c>
      <c r="G2908" s="296">
        <f>'EVOX Top Level BOM'!G2312</f>
        <v>0</v>
      </c>
      <c r="H2908" s="296">
        <f>'EVOX Top Level BOM'!H2312</f>
        <v>0</v>
      </c>
      <c r="I2908" s="294">
        <f>'EVOX Top Level BOM'!J2312</f>
        <v>0</v>
      </c>
      <c r="J2908" s="294">
        <f>'EVOX Top Level BOM'!K2312</f>
        <v>0</v>
      </c>
    </row>
    <row r="2909" spans="2:10" x14ac:dyDescent="0.25">
      <c r="B2909" s="294">
        <f>'EVOX Top Level BOM'!B2313</f>
        <v>0</v>
      </c>
      <c r="C2909" s="296">
        <f>'EVOX Top Level BOM'!C2313</f>
        <v>0</v>
      </c>
      <c r="D2909" s="296">
        <f>'EVOX Top Level BOM'!D2313</f>
        <v>0</v>
      </c>
      <c r="E2909" s="296">
        <f>'EVOX Top Level BOM'!E2313</f>
        <v>0</v>
      </c>
      <c r="F2909" s="296">
        <f>'EVOX Top Level BOM'!F2313</f>
        <v>0</v>
      </c>
      <c r="G2909" s="296">
        <f>'EVOX Top Level BOM'!G2313</f>
        <v>0</v>
      </c>
      <c r="H2909" s="296">
        <f>'EVOX Top Level BOM'!H2313</f>
        <v>0</v>
      </c>
      <c r="I2909" s="294">
        <f>'EVOX Top Level BOM'!J2313</f>
        <v>0</v>
      </c>
      <c r="J2909" s="294">
        <f>'EVOX Top Level BOM'!K2313</f>
        <v>0</v>
      </c>
    </row>
    <row r="2910" spans="2:10" x14ac:dyDescent="0.25">
      <c r="B2910" s="294">
        <f>'EVOX Top Level BOM'!B2314</f>
        <v>0</v>
      </c>
      <c r="C2910" s="296">
        <f>'EVOX Top Level BOM'!C2314</f>
        <v>0</v>
      </c>
      <c r="D2910" s="296">
        <f>'EVOX Top Level BOM'!D2314</f>
        <v>0</v>
      </c>
      <c r="E2910" s="296">
        <f>'EVOX Top Level BOM'!E2314</f>
        <v>0</v>
      </c>
      <c r="F2910" s="296">
        <f>'EVOX Top Level BOM'!F2314</f>
        <v>0</v>
      </c>
      <c r="G2910" s="296">
        <f>'EVOX Top Level BOM'!G2314</f>
        <v>0</v>
      </c>
      <c r="H2910" s="296">
        <f>'EVOX Top Level BOM'!H2314</f>
        <v>0</v>
      </c>
      <c r="I2910" s="294">
        <f>'EVOX Top Level BOM'!J2314</f>
        <v>0</v>
      </c>
      <c r="J2910" s="294">
        <f>'EVOX Top Level BOM'!K2314</f>
        <v>0</v>
      </c>
    </row>
    <row r="2911" spans="2:10" x14ac:dyDescent="0.25">
      <c r="B2911" s="294">
        <f>'EVOX Top Level BOM'!B2315</f>
        <v>0</v>
      </c>
      <c r="C2911" s="296">
        <f>'EVOX Top Level BOM'!C2315</f>
        <v>0</v>
      </c>
      <c r="D2911" s="296">
        <f>'EVOX Top Level BOM'!D2315</f>
        <v>0</v>
      </c>
      <c r="E2911" s="296">
        <f>'EVOX Top Level BOM'!E2315</f>
        <v>0</v>
      </c>
      <c r="F2911" s="296">
        <f>'EVOX Top Level BOM'!F2315</f>
        <v>0</v>
      </c>
      <c r="G2911" s="296">
        <f>'EVOX Top Level BOM'!G2315</f>
        <v>0</v>
      </c>
      <c r="H2911" s="296">
        <f>'EVOX Top Level BOM'!H2315</f>
        <v>0</v>
      </c>
      <c r="I2911" s="294">
        <f>'EVOX Top Level BOM'!J2315</f>
        <v>0</v>
      </c>
      <c r="J2911" s="294">
        <f>'EVOX Top Level BOM'!K2315</f>
        <v>0</v>
      </c>
    </row>
    <row r="2912" spans="2:10" x14ac:dyDescent="0.25">
      <c r="B2912" s="294">
        <f>'EVOX Top Level BOM'!B2316</f>
        <v>0</v>
      </c>
      <c r="C2912" s="296">
        <f>'EVOX Top Level BOM'!C2316</f>
        <v>0</v>
      </c>
      <c r="D2912" s="296">
        <f>'EVOX Top Level BOM'!D2316</f>
        <v>0</v>
      </c>
      <c r="E2912" s="296">
        <f>'EVOX Top Level BOM'!E2316</f>
        <v>0</v>
      </c>
      <c r="F2912" s="296">
        <f>'EVOX Top Level BOM'!F2316</f>
        <v>0</v>
      </c>
      <c r="G2912" s="296">
        <f>'EVOX Top Level BOM'!G2316</f>
        <v>0</v>
      </c>
      <c r="H2912" s="296">
        <f>'EVOX Top Level BOM'!H2316</f>
        <v>0</v>
      </c>
      <c r="I2912" s="294">
        <f>'EVOX Top Level BOM'!J2316</f>
        <v>0</v>
      </c>
      <c r="J2912" s="294">
        <f>'EVOX Top Level BOM'!K2316</f>
        <v>0</v>
      </c>
    </row>
    <row r="2913" spans="2:10" x14ac:dyDescent="0.25">
      <c r="B2913" s="294">
        <f>'EVOX Top Level BOM'!B2317</f>
        <v>0</v>
      </c>
      <c r="C2913" s="296">
        <f>'EVOX Top Level BOM'!C2317</f>
        <v>0</v>
      </c>
      <c r="D2913" s="296">
        <f>'EVOX Top Level BOM'!D2317</f>
        <v>0</v>
      </c>
      <c r="E2913" s="296">
        <f>'EVOX Top Level BOM'!E2317</f>
        <v>0</v>
      </c>
      <c r="F2913" s="296">
        <f>'EVOX Top Level BOM'!F2317</f>
        <v>0</v>
      </c>
      <c r="G2913" s="296">
        <f>'EVOX Top Level BOM'!G2317</f>
        <v>0</v>
      </c>
      <c r="H2913" s="296">
        <f>'EVOX Top Level BOM'!H2317</f>
        <v>0</v>
      </c>
      <c r="I2913" s="294">
        <f>'EVOX Top Level BOM'!J2317</f>
        <v>0</v>
      </c>
      <c r="J2913" s="294">
        <f>'EVOX Top Level BOM'!K2317</f>
        <v>0</v>
      </c>
    </row>
    <row r="2914" spans="2:10" x14ac:dyDescent="0.25">
      <c r="B2914" s="294">
        <f>'EVOX Top Level BOM'!B2318</f>
        <v>0</v>
      </c>
      <c r="C2914" s="296">
        <f>'EVOX Top Level BOM'!C2318</f>
        <v>0</v>
      </c>
      <c r="D2914" s="296">
        <f>'EVOX Top Level BOM'!D2318</f>
        <v>0</v>
      </c>
      <c r="E2914" s="296">
        <f>'EVOX Top Level BOM'!E2318</f>
        <v>0</v>
      </c>
      <c r="F2914" s="296">
        <f>'EVOX Top Level BOM'!F2318</f>
        <v>0</v>
      </c>
      <c r="G2914" s="296">
        <f>'EVOX Top Level BOM'!G2318</f>
        <v>0</v>
      </c>
      <c r="H2914" s="296">
        <f>'EVOX Top Level BOM'!H2318</f>
        <v>0</v>
      </c>
      <c r="I2914" s="294">
        <f>'EVOX Top Level BOM'!J2318</f>
        <v>0</v>
      </c>
      <c r="J2914" s="294">
        <f>'EVOX Top Level BOM'!K2318</f>
        <v>0</v>
      </c>
    </row>
    <row r="2915" spans="2:10" x14ac:dyDescent="0.25">
      <c r="B2915" s="294">
        <f>'EVOX Top Level BOM'!B2319</f>
        <v>0</v>
      </c>
      <c r="C2915" s="296">
        <f>'EVOX Top Level BOM'!C2319</f>
        <v>0</v>
      </c>
      <c r="D2915" s="296">
        <f>'EVOX Top Level BOM'!D2319</f>
        <v>0</v>
      </c>
      <c r="E2915" s="296">
        <f>'EVOX Top Level BOM'!E2319</f>
        <v>0</v>
      </c>
      <c r="F2915" s="296">
        <f>'EVOX Top Level BOM'!F2319</f>
        <v>0</v>
      </c>
      <c r="G2915" s="296">
        <f>'EVOX Top Level BOM'!G2319</f>
        <v>0</v>
      </c>
      <c r="H2915" s="296">
        <f>'EVOX Top Level BOM'!H2319</f>
        <v>0</v>
      </c>
      <c r="I2915" s="294">
        <f>'EVOX Top Level BOM'!J2319</f>
        <v>0</v>
      </c>
      <c r="J2915" s="294">
        <f>'EVOX Top Level BOM'!K2319</f>
        <v>0</v>
      </c>
    </row>
    <row r="2916" spans="2:10" x14ac:dyDescent="0.25">
      <c r="B2916" s="294">
        <f>'EVOX Top Level BOM'!B2320</f>
        <v>0</v>
      </c>
      <c r="C2916" s="296">
        <f>'EVOX Top Level BOM'!C2320</f>
        <v>0</v>
      </c>
      <c r="D2916" s="296">
        <f>'EVOX Top Level BOM'!D2320</f>
        <v>0</v>
      </c>
      <c r="E2916" s="296">
        <f>'EVOX Top Level BOM'!E2320</f>
        <v>0</v>
      </c>
      <c r="F2916" s="296">
        <f>'EVOX Top Level BOM'!F2320</f>
        <v>0</v>
      </c>
      <c r="G2916" s="296">
        <f>'EVOX Top Level BOM'!G2320</f>
        <v>0</v>
      </c>
      <c r="H2916" s="296">
        <f>'EVOX Top Level BOM'!H2320</f>
        <v>0</v>
      </c>
      <c r="I2916" s="294">
        <f>'EVOX Top Level BOM'!J2320</f>
        <v>0</v>
      </c>
      <c r="J2916" s="294">
        <f>'EVOX Top Level BOM'!K2320</f>
        <v>0</v>
      </c>
    </row>
    <row r="2917" spans="2:10" x14ac:dyDescent="0.25">
      <c r="B2917" s="294">
        <f>'EVOX Top Level BOM'!B2321</f>
        <v>0</v>
      </c>
      <c r="C2917" s="296">
        <f>'EVOX Top Level BOM'!C2321</f>
        <v>0</v>
      </c>
      <c r="D2917" s="296">
        <f>'EVOX Top Level BOM'!D2321</f>
        <v>0</v>
      </c>
      <c r="E2917" s="296">
        <f>'EVOX Top Level BOM'!E2321</f>
        <v>0</v>
      </c>
      <c r="F2917" s="296">
        <f>'EVOX Top Level BOM'!F2321</f>
        <v>0</v>
      </c>
      <c r="G2917" s="296">
        <f>'EVOX Top Level BOM'!G2321</f>
        <v>0</v>
      </c>
      <c r="H2917" s="296">
        <f>'EVOX Top Level BOM'!H2321</f>
        <v>0</v>
      </c>
      <c r="I2917" s="294">
        <f>'EVOX Top Level BOM'!J2321</f>
        <v>0</v>
      </c>
      <c r="J2917" s="294">
        <f>'EVOX Top Level BOM'!K2321</f>
        <v>0</v>
      </c>
    </row>
    <row r="2918" spans="2:10" x14ac:dyDescent="0.25">
      <c r="B2918" s="294">
        <f>'EVOX Top Level BOM'!B2322</f>
        <v>0</v>
      </c>
      <c r="C2918" s="296">
        <f>'EVOX Top Level BOM'!C2322</f>
        <v>0</v>
      </c>
      <c r="D2918" s="296">
        <f>'EVOX Top Level BOM'!D2322</f>
        <v>0</v>
      </c>
      <c r="E2918" s="296">
        <f>'EVOX Top Level BOM'!E2322</f>
        <v>0</v>
      </c>
      <c r="F2918" s="296">
        <f>'EVOX Top Level BOM'!F2322</f>
        <v>0</v>
      </c>
      <c r="G2918" s="296">
        <f>'EVOX Top Level BOM'!G2322</f>
        <v>0</v>
      </c>
      <c r="H2918" s="296">
        <f>'EVOX Top Level BOM'!H2322</f>
        <v>0</v>
      </c>
      <c r="I2918" s="294">
        <f>'EVOX Top Level BOM'!J2322</f>
        <v>0</v>
      </c>
      <c r="J2918" s="294">
        <f>'EVOX Top Level BOM'!K2322</f>
        <v>0</v>
      </c>
    </row>
    <row r="2919" spans="2:10" x14ac:dyDescent="0.25">
      <c r="B2919" s="294">
        <f>'EVOX Top Level BOM'!B2323</f>
        <v>0</v>
      </c>
      <c r="C2919" s="296">
        <f>'EVOX Top Level BOM'!C2323</f>
        <v>0</v>
      </c>
      <c r="D2919" s="296">
        <f>'EVOX Top Level BOM'!D2323</f>
        <v>0</v>
      </c>
      <c r="E2919" s="296">
        <f>'EVOX Top Level BOM'!E2323</f>
        <v>0</v>
      </c>
      <c r="F2919" s="296">
        <f>'EVOX Top Level BOM'!F2323</f>
        <v>0</v>
      </c>
      <c r="G2919" s="296">
        <f>'EVOX Top Level BOM'!G2323</f>
        <v>0</v>
      </c>
      <c r="H2919" s="296">
        <f>'EVOX Top Level BOM'!H2323</f>
        <v>0</v>
      </c>
      <c r="I2919" s="294">
        <f>'EVOX Top Level BOM'!J2323</f>
        <v>0</v>
      </c>
      <c r="J2919" s="294">
        <f>'EVOX Top Level BOM'!K2323</f>
        <v>0</v>
      </c>
    </row>
    <row r="2920" spans="2:10" x14ac:dyDescent="0.25">
      <c r="B2920" s="294">
        <f>'EVOX Top Level BOM'!B2324</f>
        <v>0</v>
      </c>
      <c r="C2920" s="296">
        <f>'EVOX Top Level BOM'!C2324</f>
        <v>0</v>
      </c>
      <c r="D2920" s="296">
        <f>'EVOX Top Level BOM'!D2324</f>
        <v>0</v>
      </c>
      <c r="E2920" s="296">
        <f>'EVOX Top Level BOM'!E2324</f>
        <v>0</v>
      </c>
      <c r="F2920" s="296">
        <f>'EVOX Top Level BOM'!F2324</f>
        <v>0</v>
      </c>
      <c r="G2920" s="296">
        <f>'EVOX Top Level BOM'!G2324</f>
        <v>0</v>
      </c>
      <c r="H2920" s="296">
        <f>'EVOX Top Level BOM'!H2324</f>
        <v>0</v>
      </c>
      <c r="I2920" s="294">
        <f>'EVOX Top Level BOM'!J2324</f>
        <v>0</v>
      </c>
      <c r="J2920" s="294">
        <f>'EVOX Top Level BOM'!K2324</f>
        <v>0</v>
      </c>
    </row>
    <row r="2921" spans="2:10" x14ac:dyDescent="0.25">
      <c r="B2921" s="294">
        <f>'EVOX Top Level BOM'!B2325</f>
        <v>0</v>
      </c>
      <c r="C2921" s="296">
        <f>'EVOX Top Level BOM'!C2325</f>
        <v>0</v>
      </c>
      <c r="D2921" s="296">
        <f>'EVOX Top Level BOM'!D2325</f>
        <v>0</v>
      </c>
      <c r="E2921" s="296">
        <f>'EVOX Top Level BOM'!E2325</f>
        <v>0</v>
      </c>
      <c r="F2921" s="296">
        <f>'EVOX Top Level BOM'!F2325</f>
        <v>0</v>
      </c>
      <c r="G2921" s="296">
        <f>'EVOX Top Level BOM'!G2325</f>
        <v>0</v>
      </c>
      <c r="H2921" s="296">
        <f>'EVOX Top Level BOM'!H2325</f>
        <v>0</v>
      </c>
      <c r="I2921" s="294">
        <f>'EVOX Top Level BOM'!J2325</f>
        <v>0</v>
      </c>
      <c r="J2921" s="294">
        <f>'EVOX Top Level BOM'!K2325</f>
        <v>0</v>
      </c>
    </row>
    <row r="2922" spans="2:10" x14ac:dyDescent="0.25">
      <c r="B2922" s="294">
        <f>'EVOX Top Level BOM'!B2326</f>
        <v>0</v>
      </c>
      <c r="C2922" s="296">
        <f>'EVOX Top Level BOM'!C2326</f>
        <v>0</v>
      </c>
      <c r="D2922" s="296">
        <f>'EVOX Top Level BOM'!D2326</f>
        <v>0</v>
      </c>
      <c r="E2922" s="296">
        <f>'EVOX Top Level BOM'!E2326</f>
        <v>0</v>
      </c>
      <c r="F2922" s="296">
        <f>'EVOX Top Level BOM'!F2326</f>
        <v>0</v>
      </c>
      <c r="G2922" s="296">
        <f>'EVOX Top Level BOM'!G2326</f>
        <v>0</v>
      </c>
      <c r="H2922" s="296">
        <f>'EVOX Top Level BOM'!H2326</f>
        <v>0</v>
      </c>
      <c r="I2922" s="294">
        <f>'EVOX Top Level BOM'!J2326</f>
        <v>0</v>
      </c>
      <c r="J2922" s="294">
        <f>'EVOX Top Level BOM'!K2326</f>
        <v>0</v>
      </c>
    </row>
    <row r="2923" spans="2:10" x14ac:dyDescent="0.25">
      <c r="B2923" s="294">
        <f>'EVOX Top Level BOM'!B2327</f>
        <v>0</v>
      </c>
      <c r="C2923" s="296">
        <f>'EVOX Top Level BOM'!C2327</f>
        <v>0</v>
      </c>
      <c r="D2923" s="296">
        <f>'EVOX Top Level BOM'!D2327</f>
        <v>0</v>
      </c>
      <c r="E2923" s="296">
        <f>'EVOX Top Level BOM'!E2327</f>
        <v>0</v>
      </c>
      <c r="F2923" s="296">
        <f>'EVOX Top Level BOM'!F2327</f>
        <v>0</v>
      </c>
      <c r="G2923" s="296">
        <f>'EVOX Top Level BOM'!G2327</f>
        <v>0</v>
      </c>
      <c r="H2923" s="296">
        <f>'EVOX Top Level BOM'!H2327</f>
        <v>0</v>
      </c>
      <c r="I2923" s="294">
        <f>'EVOX Top Level BOM'!J2327</f>
        <v>0</v>
      </c>
      <c r="J2923" s="294">
        <f>'EVOX Top Level BOM'!K2327</f>
        <v>0</v>
      </c>
    </row>
    <row r="2924" spans="2:10" x14ac:dyDescent="0.25">
      <c r="B2924" s="294">
        <f>'EVOX Top Level BOM'!B2328</f>
        <v>0</v>
      </c>
      <c r="C2924" s="296">
        <f>'EVOX Top Level BOM'!C2328</f>
        <v>0</v>
      </c>
      <c r="D2924" s="296">
        <f>'EVOX Top Level BOM'!D2328</f>
        <v>0</v>
      </c>
      <c r="E2924" s="296">
        <f>'EVOX Top Level BOM'!E2328</f>
        <v>0</v>
      </c>
      <c r="F2924" s="296">
        <f>'EVOX Top Level BOM'!F2328</f>
        <v>0</v>
      </c>
      <c r="G2924" s="296">
        <f>'EVOX Top Level BOM'!G2328</f>
        <v>0</v>
      </c>
      <c r="H2924" s="296">
        <f>'EVOX Top Level BOM'!H2328</f>
        <v>0</v>
      </c>
      <c r="I2924" s="294">
        <f>'EVOX Top Level BOM'!J2328</f>
        <v>0</v>
      </c>
      <c r="J2924" s="294">
        <f>'EVOX Top Level BOM'!K2328</f>
        <v>0</v>
      </c>
    </row>
    <row r="2925" spans="2:10" x14ac:dyDescent="0.25">
      <c r="B2925" s="294">
        <f>'EVOX Top Level BOM'!B2329</f>
        <v>0</v>
      </c>
      <c r="C2925" s="296">
        <f>'EVOX Top Level BOM'!C2329</f>
        <v>0</v>
      </c>
      <c r="D2925" s="296">
        <f>'EVOX Top Level BOM'!D2329</f>
        <v>0</v>
      </c>
      <c r="E2925" s="296">
        <f>'EVOX Top Level BOM'!E2329</f>
        <v>0</v>
      </c>
      <c r="F2925" s="296">
        <f>'EVOX Top Level BOM'!F2329</f>
        <v>0</v>
      </c>
      <c r="G2925" s="296">
        <f>'EVOX Top Level BOM'!G2329</f>
        <v>0</v>
      </c>
      <c r="H2925" s="296">
        <f>'EVOX Top Level BOM'!H2329</f>
        <v>0</v>
      </c>
      <c r="I2925" s="294">
        <f>'EVOX Top Level BOM'!J2329</f>
        <v>0</v>
      </c>
      <c r="J2925" s="294">
        <f>'EVOX Top Level BOM'!K2329</f>
        <v>0</v>
      </c>
    </row>
    <row r="2926" spans="2:10" x14ac:dyDescent="0.25">
      <c r="B2926" s="294">
        <f>'EVOX Top Level BOM'!B2330</f>
        <v>0</v>
      </c>
      <c r="C2926" s="296">
        <f>'EVOX Top Level BOM'!C2330</f>
        <v>0</v>
      </c>
      <c r="D2926" s="296">
        <f>'EVOX Top Level BOM'!D2330</f>
        <v>0</v>
      </c>
      <c r="E2926" s="296">
        <f>'EVOX Top Level BOM'!E2330</f>
        <v>0</v>
      </c>
      <c r="F2926" s="296">
        <f>'EVOX Top Level BOM'!F2330</f>
        <v>0</v>
      </c>
      <c r="G2926" s="296">
        <f>'EVOX Top Level BOM'!G2330</f>
        <v>0</v>
      </c>
      <c r="H2926" s="296">
        <f>'EVOX Top Level BOM'!H2330</f>
        <v>0</v>
      </c>
      <c r="I2926" s="294">
        <f>'EVOX Top Level BOM'!J2330</f>
        <v>0</v>
      </c>
      <c r="J2926" s="294">
        <f>'EVOX Top Level BOM'!K2330</f>
        <v>0</v>
      </c>
    </row>
    <row r="2927" spans="2:10" x14ac:dyDescent="0.25">
      <c r="B2927" s="294">
        <f>'EVOX Top Level BOM'!B2331</f>
        <v>0</v>
      </c>
      <c r="C2927" s="296">
        <f>'EVOX Top Level BOM'!C2331</f>
        <v>0</v>
      </c>
      <c r="D2927" s="296">
        <f>'EVOX Top Level BOM'!D2331</f>
        <v>0</v>
      </c>
      <c r="E2927" s="296">
        <f>'EVOX Top Level BOM'!E2331</f>
        <v>0</v>
      </c>
      <c r="F2927" s="296">
        <f>'EVOX Top Level BOM'!F2331</f>
        <v>0</v>
      </c>
      <c r="G2927" s="296">
        <f>'EVOX Top Level BOM'!G2331</f>
        <v>0</v>
      </c>
      <c r="H2927" s="296">
        <f>'EVOX Top Level BOM'!H2331</f>
        <v>0</v>
      </c>
      <c r="I2927" s="294">
        <f>'EVOX Top Level BOM'!J2331</f>
        <v>0</v>
      </c>
      <c r="J2927" s="294">
        <f>'EVOX Top Level BOM'!K2331</f>
        <v>0</v>
      </c>
    </row>
    <row r="2928" spans="2:10" x14ac:dyDescent="0.25">
      <c r="B2928" s="294">
        <f>'EVOX Top Level BOM'!B2332</f>
        <v>0</v>
      </c>
      <c r="C2928" s="296">
        <f>'EVOX Top Level BOM'!C2332</f>
        <v>0</v>
      </c>
      <c r="D2928" s="296">
        <f>'EVOX Top Level BOM'!D2332</f>
        <v>0</v>
      </c>
      <c r="E2928" s="296">
        <f>'EVOX Top Level BOM'!E2332</f>
        <v>0</v>
      </c>
      <c r="F2928" s="296">
        <f>'EVOX Top Level BOM'!F2332</f>
        <v>0</v>
      </c>
      <c r="G2928" s="296">
        <f>'EVOX Top Level BOM'!G2332</f>
        <v>0</v>
      </c>
      <c r="H2928" s="296">
        <f>'EVOX Top Level BOM'!H2332</f>
        <v>0</v>
      </c>
      <c r="I2928" s="294">
        <f>'EVOX Top Level BOM'!J2332</f>
        <v>0</v>
      </c>
      <c r="J2928" s="294">
        <f>'EVOX Top Level BOM'!K2332</f>
        <v>0</v>
      </c>
    </row>
    <row r="2929" spans="2:10" x14ac:dyDescent="0.25">
      <c r="B2929" s="294">
        <f>'EVOX Top Level BOM'!B2333</f>
        <v>0</v>
      </c>
      <c r="C2929" s="296">
        <f>'EVOX Top Level BOM'!C2333</f>
        <v>0</v>
      </c>
      <c r="D2929" s="296">
        <f>'EVOX Top Level BOM'!D2333</f>
        <v>0</v>
      </c>
      <c r="E2929" s="296">
        <f>'EVOX Top Level BOM'!E2333</f>
        <v>0</v>
      </c>
      <c r="F2929" s="296">
        <f>'EVOX Top Level BOM'!F2333</f>
        <v>0</v>
      </c>
      <c r="G2929" s="296">
        <f>'EVOX Top Level BOM'!G2333</f>
        <v>0</v>
      </c>
      <c r="H2929" s="296">
        <f>'EVOX Top Level BOM'!H2333</f>
        <v>0</v>
      </c>
      <c r="I2929" s="294">
        <f>'EVOX Top Level BOM'!J2333</f>
        <v>0</v>
      </c>
      <c r="J2929" s="294">
        <f>'EVOX Top Level BOM'!K2333</f>
        <v>0</v>
      </c>
    </row>
    <row r="2930" spans="2:10" x14ac:dyDescent="0.25">
      <c r="B2930" s="294">
        <f>'EVOX Top Level BOM'!B2334</f>
        <v>0</v>
      </c>
      <c r="C2930" s="296">
        <f>'EVOX Top Level BOM'!C2334</f>
        <v>0</v>
      </c>
      <c r="D2930" s="296">
        <f>'EVOX Top Level BOM'!D2334</f>
        <v>0</v>
      </c>
      <c r="E2930" s="296">
        <f>'EVOX Top Level BOM'!E2334</f>
        <v>0</v>
      </c>
      <c r="F2930" s="296">
        <f>'EVOX Top Level BOM'!F2334</f>
        <v>0</v>
      </c>
      <c r="G2930" s="296">
        <f>'EVOX Top Level BOM'!G2334</f>
        <v>0</v>
      </c>
      <c r="H2930" s="296">
        <f>'EVOX Top Level BOM'!H2334</f>
        <v>0</v>
      </c>
      <c r="I2930" s="294">
        <f>'EVOX Top Level BOM'!J2334</f>
        <v>0</v>
      </c>
      <c r="J2930" s="294">
        <f>'EVOX Top Level BOM'!K2334</f>
        <v>0</v>
      </c>
    </row>
    <row r="2931" spans="2:10" x14ac:dyDescent="0.25">
      <c r="B2931" s="294">
        <f>'EVOX Top Level BOM'!B2335</f>
        <v>0</v>
      </c>
      <c r="C2931" s="296">
        <f>'EVOX Top Level BOM'!C2335</f>
        <v>0</v>
      </c>
      <c r="D2931" s="296">
        <f>'EVOX Top Level BOM'!D2335</f>
        <v>0</v>
      </c>
      <c r="E2931" s="296">
        <f>'EVOX Top Level BOM'!E2335</f>
        <v>0</v>
      </c>
      <c r="F2931" s="296">
        <f>'EVOX Top Level BOM'!F2335</f>
        <v>0</v>
      </c>
      <c r="G2931" s="296">
        <f>'EVOX Top Level BOM'!G2335</f>
        <v>0</v>
      </c>
      <c r="H2931" s="296">
        <f>'EVOX Top Level BOM'!H2335</f>
        <v>0</v>
      </c>
      <c r="I2931" s="294">
        <f>'EVOX Top Level BOM'!J2335</f>
        <v>0</v>
      </c>
      <c r="J2931" s="294">
        <f>'EVOX Top Level BOM'!K2335</f>
        <v>0</v>
      </c>
    </row>
    <row r="2932" spans="2:10" x14ac:dyDescent="0.25">
      <c r="B2932" s="294">
        <f>'EVOX Top Level BOM'!B2336</f>
        <v>0</v>
      </c>
      <c r="C2932" s="296">
        <f>'EVOX Top Level BOM'!C2336</f>
        <v>0</v>
      </c>
      <c r="D2932" s="296">
        <f>'EVOX Top Level BOM'!D2336</f>
        <v>0</v>
      </c>
      <c r="E2932" s="296">
        <f>'EVOX Top Level BOM'!E2336</f>
        <v>0</v>
      </c>
      <c r="F2932" s="296">
        <f>'EVOX Top Level BOM'!F2336</f>
        <v>0</v>
      </c>
      <c r="G2932" s="296">
        <f>'EVOX Top Level BOM'!G2336</f>
        <v>0</v>
      </c>
      <c r="H2932" s="296">
        <f>'EVOX Top Level BOM'!H2336</f>
        <v>0</v>
      </c>
      <c r="I2932" s="294">
        <f>'EVOX Top Level BOM'!J2336</f>
        <v>0</v>
      </c>
      <c r="J2932" s="294">
        <f>'EVOX Top Level BOM'!K2336</f>
        <v>0</v>
      </c>
    </row>
    <row r="2933" spans="2:10" x14ac:dyDescent="0.25">
      <c r="B2933" s="294">
        <f>'EVOX Top Level BOM'!B2337</f>
        <v>0</v>
      </c>
      <c r="C2933" s="296">
        <f>'EVOX Top Level BOM'!C2337</f>
        <v>0</v>
      </c>
      <c r="D2933" s="296">
        <f>'EVOX Top Level BOM'!D2337</f>
        <v>0</v>
      </c>
      <c r="E2933" s="296">
        <f>'EVOX Top Level BOM'!E2337</f>
        <v>0</v>
      </c>
      <c r="F2933" s="296">
        <f>'EVOX Top Level BOM'!F2337</f>
        <v>0</v>
      </c>
      <c r="G2933" s="296">
        <f>'EVOX Top Level BOM'!G2337</f>
        <v>0</v>
      </c>
      <c r="H2933" s="296">
        <f>'EVOX Top Level BOM'!H2337</f>
        <v>0</v>
      </c>
      <c r="I2933" s="294">
        <f>'EVOX Top Level BOM'!J2337</f>
        <v>0</v>
      </c>
      <c r="J2933" s="294">
        <f>'EVOX Top Level BOM'!K2337</f>
        <v>0</v>
      </c>
    </row>
    <row r="2934" spans="2:10" x14ac:dyDescent="0.25">
      <c r="B2934" s="294">
        <f>'EVOX Top Level BOM'!B2338</f>
        <v>0</v>
      </c>
      <c r="C2934" s="296">
        <f>'EVOX Top Level BOM'!C2338</f>
        <v>0</v>
      </c>
      <c r="D2934" s="296">
        <f>'EVOX Top Level BOM'!D2338</f>
        <v>0</v>
      </c>
      <c r="E2934" s="296">
        <f>'EVOX Top Level BOM'!E2338</f>
        <v>0</v>
      </c>
      <c r="F2934" s="296">
        <f>'EVOX Top Level BOM'!F2338</f>
        <v>0</v>
      </c>
      <c r="G2934" s="296">
        <f>'EVOX Top Level BOM'!G2338</f>
        <v>0</v>
      </c>
      <c r="H2934" s="296">
        <f>'EVOX Top Level BOM'!H2338</f>
        <v>0</v>
      </c>
      <c r="I2934" s="294">
        <f>'EVOX Top Level BOM'!J2338</f>
        <v>0</v>
      </c>
      <c r="J2934" s="294">
        <f>'EVOX Top Level BOM'!K2338</f>
        <v>0</v>
      </c>
    </row>
    <row r="2935" spans="2:10" x14ac:dyDescent="0.25">
      <c r="B2935" s="294">
        <f>'EVOX Top Level BOM'!B2339</f>
        <v>0</v>
      </c>
      <c r="C2935" s="296">
        <f>'EVOX Top Level BOM'!C2339</f>
        <v>0</v>
      </c>
      <c r="D2935" s="296">
        <f>'EVOX Top Level BOM'!D2339</f>
        <v>0</v>
      </c>
      <c r="E2935" s="296">
        <f>'EVOX Top Level BOM'!E2339</f>
        <v>0</v>
      </c>
      <c r="F2935" s="296">
        <f>'EVOX Top Level BOM'!F2339</f>
        <v>0</v>
      </c>
      <c r="G2935" s="296">
        <f>'EVOX Top Level BOM'!G2339</f>
        <v>0</v>
      </c>
      <c r="H2935" s="296">
        <f>'EVOX Top Level BOM'!H2339</f>
        <v>0</v>
      </c>
      <c r="I2935" s="294">
        <f>'EVOX Top Level BOM'!J2339</f>
        <v>0</v>
      </c>
      <c r="J2935" s="294">
        <f>'EVOX Top Level BOM'!K2339</f>
        <v>0</v>
      </c>
    </row>
    <row r="2936" spans="2:10" x14ac:dyDescent="0.25">
      <c r="B2936" s="294">
        <f>'EVOX Top Level BOM'!B2340</f>
        <v>0</v>
      </c>
      <c r="C2936" s="296">
        <f>'EVOX Top Level BOM'!C2340</f>
        <v>0</v>
      </c>
      <c r="D2936" s="296">
        <f>'EVOX Top Level BOM'!D2340</f>
        <v>0</v>
      </c>
      <c r="E2936" s="296">
        <f>'EVOX Top Level BOM'!E2340</f>
        <v>0</v>
      </c>
      <c r="F2936" s="296">
        <f>'EVOX Top Level BOM'!F2340</f>
        <v>0</v>
      </c>
      <c r="G2936" s="296">
        <f>'EVOX Top Level BOM'!G2340</f>
        <v>0</v>
      </c>
      <c r="H2936" s="296">
        <f>'EVOX Top Level BOM'!H2340</f>
        <v>0</v>
      </c>
      <c r="I2936" s="294">
        <f>'EVOX Top Level BOM'!J2340</f>
        <v>0</v>
      </c>
      <c r="J2936" s="294">
        <f>'EVOX Top Level BOM'!K2340</f>
        <v>0</v>
      </c>
    </row>
    <row r="2937" spans="2:10" x14ac:dyDescent="0.25">
      <c r="B2937" s="294">
        <f>'EVOX Top Level BOM'!B2341</f>
        <v>0</v>
      </c>
      <c r="C2937" s="296">
        <f>'EVOX Top Level BOM'!C2341</f>
        <v>0</v>
      </c>
      <c r="D2937" s="296">
        <f>'EVOX Top Level BOM'!D2341</f>
        <v>0</v>
      </c>
      <c r="E2937" s="296">
        <f>'EVOX Top Level BOM'!E2341</f>
        <v>0</v>
      </c>
      <c r="F2937" s="296">
        <f>'EVOX Top Level BOM'!F2341</f>
        <v>0</v>
      </c>
      <c r="G2937" s="296">
        <f>'EVOX Top Level BOM'!G2341</f>
        <v>0</v>
      </c>
      <c r="H2937" s="296">
        <f>'EVOX Top Level BOM'!H2341</f>
        <v>0</v>
      </c>
      <c r="I2937" s="294">
        <f>'EVOX Top Level BOM'!J2341</f>
        <v>0</v>
      </c>
      <c r="J2937" s="294">
        <f>'EVOX Top Level BOM'!K2341</f>
        <v>0</v>
      </c>
    </row>
    <row r="2938" spans="2:10" x14ac:dyDescent="0.25">
      <c r="B2938" s="294">
        <f>'EVOX Top Level BOM'!B2342</f>
        <v>0</v>
      </c>
      <c r="C2938" s="296">
        <f>'EVOX Top Level BOM'!C2342</f>
        <v>0</v>
      </c>
      <c r="D2938" s="296">
        <f>'EVOX Top Level BOM'!D2342</f>
        <v>0</v>
      </c>
      <c r="E2938" s="296">
        <f>'EVOX Top Level BOM'!E2342</f>
        <v>0</v>
      </c>
      <c r="F2938" s="296">
        <f>'EVOX Top Level BOM'!F2342</f>
        <v>0</v>
      </c>
      <c r="G2938" s="296">
        <f>'EVOX Top Level BOM'!G2342</f>
        <v>0</v>
      </c>
      <c r="H2938" s="296">
        <f>'EVOX Top Level BOM'!H2342</f>
        <v>0</v>
      </c>
      <c r="I2938" s="294">
        <f>'EVOX Top Level BOM'!J2342</f>
        <v>0</v>
      </c>
      <c r="J2938" s="294">
        <f>'EVOX Top Level BOM'!K2342</f>
        <v>0</v>
      </c>
    </row>
    <row r="2939" spans="2:10" x14ac:dyDescent="0.25">
      <c r="B2939" s="294">
        <f>'EVOX Top Level BOM'!B2343</f>
        <v>0</v>
      </c>
      <c r="C2939" s="296">
        <f>'EVOX Top Level BOM'!C2343</f>
        <v>0</v>
      </c>
      <c r="D2939" s="296">
        <f>'EVOX Top Level BOM'!D2343</f>
        <v>0</v>
      </c>
      <c r="E2939" s="296">
        <f>'EVOX Top Level BOM'!E2343</f>
        <v>0</v>
      </c>
      <c r="F2939" s="296">
        <f>'EVOX Top Level BOM'!F2343</f>
        <v>0</v>
      </c>
      <c r="G2939" s="296">
        <f>'EVOX Top Level BOM'!G2343</f>
        <v>0</v>
      </c>
      <c r="H2939" s="296">
        <f>'EVOX Top Level BOM'!H2343</f>
        <v>0</v>
      </c>
      <c r="I2939" s="294">
        <f>'EVOX Top Level BOM'!J2343</f>
        <v>0</v>
      </c>
      <c r="J2939" s="294">
        <f>'EVOX Top Level BOM'!K2343</f>
        <v>0</v>
      </c>
    </row>
    <row r="2940" spans="2:10" x14ac:dyDescent="0.25">
      <c r="B2940" s="294">
        <f>'EVOX Top Level BOM'!B2344</f>
        <v>0</v>
      </c>
      <c r="C2940" s="296">
        <f>'EVOX Top Level BOM'!C2344</f>
        <v>0</v>
      </c>
      <c r="D2940" s="296">
        <f>'EVOX Top Level BOM'!D2344</f>
        <v>0</v>
      </c>
      <c r="E2940" s="296">
        <f>'EVOX Top Level BOM'!E2344</f>
        <v>0</v>
      </c>
      <c r="F2940" s="296">
        <f>'EVOX Top Level BOM'!F2344</f>
        <v>0</v>
      </c>
      <c r="G2940" s="296">
        <f>'EVOX Top Level BOM'!G2344</f>
        <v>0</v>
      </c>
      <c r="H2940" s="296">
        <f>'EVOX Top Level BOM'!H2344</f>
        <v>0</v>
      </c>
      <c r="I2940" s="294">
        <f>'EVOX Top Level BOM'!J2344</f>
        <v>0</v>
      </c>
      <c r="J2940" s="294">
        <f>'EVOX Top Level BOM'!K2344</f>
        <v>0</v>
      </c>
    </row>
    <row r="2941" spans="2:10" x14ac:dyDescent="0.25">
      <c r="B2941" s="294">
        <f>'EVOX Top Level BOM'!B2345</f>
        <v>0</v>
      </c>
      <c r="C2941" s="296">
        <f>'EVOX Top Level BOM'!C2345</f>
        <v>0</v>
      </c>
      <c r="D2941" s="296">
        <f>'EVOX Top Level BOM'!D2345</f>
        <v>0</v>
      </c>
      <c r="E2941" s="296">
        <f>'EVOX Top Level BOM'!E2345</f>
        <v>0</v>
      </c>
      <c r="F2941" s="296">
        <f>'EVOX Top Level BOM'!F2345</f>
        <v>0</v>
      </c>
      <c r="G2941" s="296">
        <f>'EVOX Top Level BOM'!G2345</f>
        <v>0</v>
      </c>
      <c r="H2941" s="296">
        <f>'EVOX Top Level BOM'!H2345</f>
        <v>0</v>
      </c>
      <c r="I2941" s="294">
        <f>'EVOX Top Level BOM'!J2345</f>
        <v>0</v>
      </c>
      <c r="J2941" s="294">
        <f>'EVOX Top Level BOM'!K2345</f>
        <v>0</v>
      </c>
    </row>
    <row r="2942" spans="2:10" x14ac:dyDescent="0.25">
      <c r="B2942" s="294">
        <f>'EVOX Top Level BOM'!B2346</f>
        <v>0</v>
      </c>
      <c r="C2942" s="296">
        <f>'EVOX Top Level BOM'!C2346</f>
        <v>0</v>
      </c>
      <c r="D2942" s="296">
        <f>'EVOX Top Level BOM'!D2346</f>
        <v>0</v>
      </c>
      <c r="E2942" s="296">
        <f>'EVOX Top Level BOM'!E2346</f>
        <v>0</v>
      </c>
      <c r="F2942" s="296">
        <f>'EVOX Top Level BOM'!F2346</f>
        <v>0</v>
      </c>
      <c r="G2942" s="296">
        <f>'EVOX Top Level BOM'!G2346</f>
        <v>0</v>
      </c>
      <c r="H2942" s="296">
        <f>'EVOX Top Level BOM'!H2346</f>
        <v>0</v>
      </c>
      <c r="I2942" s="294">
        <f>'EVOX Top Level BOM'!J2346</f>
        <v>0</v>
      </c>
      <c r="J2942" s="294">
        <f>'EVOX Top Level BOM'!K2346</f>
        <v>0</v>
      </c>
    </row>
    <row r="2943" spans="2:10" x14ac:dyDescent="0.25">
      <c r="B2943" s="294">
        <f>'EVOX Top Level BOM'!B2347</f>
        <v>0</v>
      </c>
      <c r="C2943" s="296">
        <f>'EVOX Top Level BOM'!C2347</f>
        <v>0</v>
      </c>
      <c r="D2943" s="296">
        <f>'EVOX Top Level BOM'!D2347</f>
        <v>0</v>
      </c>
      <c r="E2943" s="296">
        <f>'EVOX Top Level BOM'!E2347</f>
        <v>0</v>
      </c>
      <c r="F2943" s="296">
        <f>'EVOX Top Level BOM'!F2347</f>
        <v>0</v>
      </c>
      <c r="G2943" s="296">
        <f>'EVOX Top Level BOM'!G2347</f>
        <v>0</v>
      </c>
      <c r="H2943" s="296">
        <f>'EVOX Top Level BOM'!H2347</f>
        <v>0</v>
      </c>
      <c r="I2943" s="294">
        <f>'EVOX Top Level BOM'!J2347</f>
        <v>0</v>
      </c>
      <c r="J2943" s="294">
        <f>'EVOX Top Level BOM'!K2347</f>
        <v>0</v>
      </c>
    </row>
    <row r="2944" spans="2:10" x14ac:dyDescent="0.25">
      <c r="B2944" s="294">
        <f>'EVOX Top Level BOM'!B2348</f>
        <v>0</v>
      </c>
      <c r="C2944" s="296">
        <f>'EVOX Top Level BOM'!C2348</f>
        <v>0</v>
      </c>
      <c r="D2944" s="296">
        <f>'EVOX Top Level BOM'!D2348</f>
        <v>0</v>
      </c>
      <c r="E2944" s="296">
        <f>'EVOX Top Level BOM'!E2348</f>
        <v>0</v>
      </c>
      <c r="F2944" s="296">
        <f>'EVOX Top Level BOM'!F2348</f>
        <v>0</v>
      </c>
      <c r="G2944" s="296">
        <f>'EVOX Top Level BOM'!G2348</f>
        <v>0</v>
      </c>
      <c r="H2944" s="296">
        <f>'EVOX Top Level BOM'!H2348</f>
        <v>0</v>
      </c>
      <c r="I2944" s="294">
        <f>'EVOX Top Level BOM'!J2348</f>
        <v>0</v>
      </c>
      <c r="J2944" s="294">
        <f>'EVOX Top Level BOM'!K2348</f>
        <v>0</v>
      </c>
    </row>
    <row r="2945" spans="2:10" x14ac:dyDescent="0.25">
      <c r="B2945" s="294">
        <f>'EVOX Top Level BOM'!B2349</f>
        <v>0</v>
      </c>
      <c r="C2945" s="296">
        <f>'EVOX Top Level BOM'!C2349</f>
        <v>0</v>
      </c>
      <c r="D2945" s="296">
        <f>'EVOX Top Level BOM'!D2349</f>
        <v>0</v>
      </c>
      <c r="E2945" s="296">
        <f>'EVOX Top Level BOM'!E2349</f>
        <v>0</v>
      </c>
      <c r="F2945" s="296">
        <f>'EVOX Top Level BOM'!F2349</f>
        <v>0</v>
      </c>
      <c r="G2945" s="296">
        <f>'EVOX Top Level BOM'!G2349</f>
        <v>0</v>
      </c>
      <c r="H2945" s="296">
        <f>'EVOX Top Level BOM'!H2349</f>
        <v>0</v>
      </c>
      <c r="I2945" s="294">
        <f>'EVOX Top Level BOM'!J2349</f>
        <v>0</v>
      </c>
      <c r="J2945" s="294">
        <f>'EVOX Top Level BOM'!K2349</f>
        <v>0</v>
      </c>
    </row>
    <row r="2946" spans="2:10" x14ac:dyDescent="0.25">
      <c r="B2946" s="294">
        <f>'EVOX Top Level BOM'!B2350</f>
        <v>0</v>
      </c>
      <c r="C2946" s="296">
        <f>'EVOX Top Level BOM'!C2350</f>
        <v>0</v>
      </c>
      <c r="D2946" s="296">
        <f>'EVOX Top Level BOM'!D2350</f>
        <v>0</v>
      </c>
      <c r="E2946" s="296">
        <f>'EVOX Top Level BOM'!E2350</f>
        <v>0</v>
      </c>
      <c r="F2946" s="296">
        <f>'EVOX Top Level BOM'!F2350</f>
        <v>0</v>
      </c>
      <c r="G2946" s="296">
        <f>'EVOX Top Level BOM'!G2350</f>
        <v>0</v>
      </c>
      <c r="H2946" s="296">
        <f>'EVOX Top Level BOM'!H2350</f>
        <v>0</v>
      </c>
      <c r="I2946" s="294">
        <f>'EVOX Top Level BOM'!J2350</f>
        <v>0</v>
      </c>
      <c r="J2946" s="294">
        <f>'EVOX Top Level BOM'!K2350</f>
        <v>0</v>
      </c>
    </row>
    <row r="2947" spans="2:10" x14ac:dyDescent="0.25">
      <c r="B2947" s="294">
        <f>'EVOX Top Level BOM'!B2351</f>
        <v>0</v>
      </c>
      <c r="C2947" s="296">
        <f>'EVOX Top Level BOM'!C2351</f>
        <v>0</v>
      </c>
      <c r="D2947" s="296">
        <f>'EVOX Top Level BOM'!D2351</f>
        <v>0</v>
      </c>
      <c r="E2947" s="296">
        <f>'EVOX Top Level BOM'!E2351</f>
        <v>0</v>
      </c>
      <c r="F2947" s="296">
        <f>'EVOX Top Level BOM'!F2351</f>
        <v>0</v>
      </c>
      <c r="G2947" s="296">
        <f>'EVOX Top Level BOM'!G2351</f>
        <v>0</v>
      </c>
      <c r="H2947" s="296">
        <f>'EVOX Top Level BOM'!H2351</f>
        <v>0</v>
      </c>
      <c r="I2947" s="294">
        <f>'EVOX Top Level BOM'!J2351</f>
        <v>0</v>
      </c>
      <c r="J2947" s="294">
        <f>'EVOX Top Level BOM'!K2351</f>
        <v>0</v>
      </c>
    </row>
    <row r="2948" spans="2:10" x14ac:dyDescent="0.25">
      <c r="B2948" s="294">
        <f>'EVOX Top Level BOM'!B2352</f>
        <v>0</v>
      </c>
      <c r="C2948" s="296">
        <f>'EVOX Top Level BOM'!C2352</f>
        <v>0</v>
      </c>
      <c r="D2948" s="296">
        <f>'EVOX Top Level BOM'!D2352</f>
        <v>0</v>
      </c>
      <c r="E2948" s="296">
        <f>'EVOX Top Level BOM'!E2352</f>
        <v>0</v>
      </c>
      <c r="F2948" s="296">
        <f>'EVOX Top Level BOM'!F2352</f>
        <v>0</v>
      </c>
      <c r="G2948" s="296">
        <f>'EVOX Top Level BOM'!G2352</f>
        <v>0</v>
      </c>
      <c r="H2948" s="296">
        <f>'EVOX Top Level BOM'!H2352</f>
        <v>0</v>
      </c>
      <c r="I2948" s="294">
        <f>'EVOX Top Level BOM'!J2352</f>
        <v>0</v>
      </c>
      <c r="J2948" s="294">
        <f>'EVOX Top Level BOM'!K2352</f>
        <v>0</v>
      </c>
    </row>
    <row r="2949" spans="2:10" x14ac:dyDescent="0.25">
      <c r="B2949" s="294">
        <f>'EVOX Top Level BOM'!B2353</f>
        <v>0</v>
      </c>
      <c r="C2949" s="296">
        <f>'EVOX Top Level BOM'!C2353</f>
        <v>0</v>
      </c>
      <c r="D2949" s="296">
        <f>'EVOX Top Level BOM'!D2353</f>
        <v>0</v>
      </c>
      <c r="E2949" s="296">
        <f>'EVOX Top Level BOM'!E2353</f>
        <v>0</v>
      </c>
      <c r="F2949" s="296">
        <f>'EVOX Top Level BOM'!F2353</f>
        <v>0</v>
      </c>
      <c r="G2949" s="296">
        <f>'EVOX Top Level BOM'!G2353</f>
        <v>0</v>
      </c>
      <c r="H2949" s="296">
        <f>'EVOX Top Level BOM'!H2353</f>
        <v>0</v>
      </c>
      <c r="I2949" s="294">
        <f>'EVOX Top Level BOM'!J2353</f>
        <v>0</v>
      </c>
      <c r="J2949" s="294">
        <f>'EVOX Top Level BOM'!K2353</f>
        <v>0</v>
      </c>
    </row>
    <row r="2950" spans="2:10" x14ac:dyDescent="0.25">
      <c r="B2950" s="294">
        <f>'EVOX Top Level BOM'!B2354</f>
        <v>0</v>
      </c>
      <c r="C2950" s="296">
        <f>'EVOX Top Level BOM'!C2354</f>
        <v>0</v>
      </c>
      <c r="D2950" s="296">
        <f>'EVOX Top Level BOM'!D2354</f>
        <v>0</v>
      </c>
      <c r="E2950" s="296">
        <f>'EVOX Top Level BOM'!E2354</f>
        <v>0</v>
      </c>
      <c r="F2950" s="296">
        <f>'EVOX Top Level BOM'!F2354</f>
        <v>0</v>
      </c>
      <c r="G2950" s="296">
        <f>'EVOX Top Level BOM'!G2354</f>
        <v>0</v>
      </c>
      <c r="H2950" s="296">
        <f>'EVOX Top Level BOM'!H2354</f>
        <v>0</v>
      </c>
      <c r="I2950" s="294">
        <f>'EVOX Top Level BOM'!J2354</f>
        <v>0</v>
      </c>
      <c r="J2950" s="294">
        <f>'EVOX Top Level BOM'!K2354</f>
        <v>0</v>
      </c>
    </row>
    <row r="2951" spans="2:10" x14ac:dyDescent="0.25">
      <c r="B2951" s="294">
        <f>'EVOX Top Level BOM'!B2355</f>
        <v>0</v>
      </c>
      <c r="C2951" s="296">
        <f>'EVOX Top Level BOM'!C2355</f>
        <v>0</v>
      </c>
      <c r="D2951" s="296">
        <f>'EVOX Top Level BOM'!D2355</f>
        <v>0</v>
      </c>
      <c r="E2951" s="296">
        <f>'EVOX Top Level BOM'!E2355</f>
        <v>0</v>
      </c>
      <c r="F2951" s="296">
        <f>'EVOX Top Level BOM'!F2355</f>
        <v>0</v>
      </c>
      <c r="G2951" s="296">
        <f>'EVOX Top Level BOM'!G2355</f>
        <v>0</v>
      </c>
      <c r="H2951" s="296">
        <f>'EVOX Top Level BOM'!H2355</f>
        <v>0</v>
      </c>
      <c r="I2951" s="294">
        <f>'EVOX Top Level BOM'!J2355</f>
        <v>0</v>
      </c>
      <c r="J2951" s="294">
        <f>'EVOX Top Level BOM'!K2355</f>
        <v>0</v>
      </c>
    </row>
    <row r="2952" spans="2:10" x14ac:dyDescent="0.25">
      <c r="B2952" s="294">
        <f>'EVOX Top Level BOM'!B2356</f>
        <v>0</v>
      </c>
      <c r="C2952" s="296">
        <f>'EVOX Top Level BOM'!C2356</f>
        <v>0</v>
      </c>
      <c r="D2952" s="296">
        <f>'EVOX Top Level BOM'!D2356</f>
        <v>0</v>
      </c>
      <c r="E2952" s="296">
        <f>'EVOX Top Level BOM'!E2356</f>
        <v>0</v>
      </c>
      <c r="F2952" s="296">
        <f>'EVOX Top Level BOM'!F2356</f>
        <v>0</v>
      </c>
      <c r="G2952" s="296">
        <f>'EVOX Top Level BOM'!G2356</f>
        <v>0</v>
      </c>
      <c r="H2952" s="296">
        <f>'EVOX Top Level BOM'!H2356</f>
        <v>0</v>
      </c>
      <c r="I2952" s="294">
        <f>'EVOX Top Level BOM'!J2356</f>
        <v>0</v>
      </c>
      <c r="J2952" s="294">
        <f>'EVOX Top Level BOM'!K2356</f>
        <v>0</v>
      </c>
    </row>
    <row r="2953" spans="2:10" x14ac:dyDescent="0.25">
      <c r="B2953" s="294">
        <f>'EVOX Top Level BOM'!B2357</f>
        <v>0</v>
      </c>
      <c r="C2953" s="296">
        <f>'EVOX Top Level BOM'!C2357</f>
        <v>0</v>
      </c>
      <c r="D2953" s="296">
        <f>'EVOX Top Level BOM'!D2357</f>
        <v>0</v>
      </c>
      <c r="E2953" s="296">
        <f>'EVOX Top Level BOM'!E2357</f>
        <v>0</v>
      </c>
      <c r="F2953" s="296">
        <f>'EVOX Top Level BOM'!F2357</f>
        <v>0</v>
      </c>
      <c r="G2953" s="296">
        <f>'EVOX Top Level BOM'!G2357</f>
        <v>0</v>
      </c>
      <c r="H2953" s="296">
        <f>'EVOX Top Level BOM'!H2357</f>
        <v>0</v>
      </c>
      <c r="I2953" s="294">
        <f>'EVOX Top Level BOM'!J2357</f>
        <v>0</v>
      </c>
      <c r="J2953" s="294">
        <f>'EVOX Top Level BOM'!K2357</f>
        <v>0</v>
      </c>
    </row>
    <row r="2954" spans="2:10" x14ac:dyDescent="0.25">
      <c r="B2954" s="294">
        <f>'EVOX Top Level BOM'!B2358</f>
        <v>0</v>
      </c>
      <c r="C2954" s="296">
        <f>'EVOX Top Level BOM'!C2358</f>
        <v>0</v>
      </c>
      <c r="D2954" s="296">
        <f>'EVOX Top Level BOM'!D2358</f>
        <v>0</v>
      </c>
      <c r="E2954" s="296">
        <f>'EVOX Top Level BOM'!E2358</f>
        <v>0</v>
      </c>
      <c r="F2954" s="296">
        <f>'EVOX Top Level BOM'!F2358</f>
        <v>0</v>
      </c>
      <c r="G2954" s="296">
        <f>'EVOX Top Level BOM'!G2358</f>
        <v>0</v>
      </c>
      <c r="H2954" s="296">
        <f>'EVOX Top Level BOM'!H2358</f>
        <v>0</v>
      </c>
      <c r="I2954" s="294">
        <f>'EVOX Top Level BOM'!J2358</f>
        <v>0</v>
      </c>
      <c r="J2954" s="294">
        <f>'EVOX Top Level BOM'!K2358</f>
        <v>0</v>
      </c>
    </row>
    <row r="2955" spans="2:10" x14ac:dyDescent="0.25">
      <c r="B2955" s="294">
        <f>'EVOX Top Level BOM'!B2359</f>
        <v>0</v>
      </c>
      <c r="C2955" s="296">
        <f>'EVOX Top Level BOM'!C2359</f>
        <v>0</v>
      </c>
      <c r="D2955" s="296">
        <f>'EVOX Top Level BOM'!D2359</f>
        <v>0</v>
      </c>
      <c r="E2955" s="296">
        <f>'EVOX Top Level BOM'!E2359</f>
        <v>0</v>
      </c>
      <c r="F2955" s="296">
        <f>'EVOX Top Level BOM'!F2359</f>
        <v>0</v>
      </c>
      <c r="G2955" s="296">
        <f>'EVOX Top Level BOM'!G2359</f>
        <v>0</v>
      </c>
      <c r="H2955" s="296">
        <f>'EVOX Top Level BOM'!H2359</f>
        <v>0</v>
      </c>
      <c r="I2955" s="294">
        <f>'EVOX Top Level BOM'!J2359</f>
        <v>0</v>
      </c>
      <c r="J2955" s="294">
        <f>'EVOX Top Level BOM'!K2359</f>
        <v>0</v>
      </c>
    </row>
    <row r="2956" spans="2:10" x14ac:dyDescent="0.25">
      <c r="B2956" s="294">
        <f>'EVOX Top Level BOM'!B2360</f>
        <v>0</v>
      </c>
      <c r="C2956" s="296">
        <f>'EVOX Top Level BOM'!C2360</f>
        <v>0</v>
      </c>
      <c r="D2956" s="296">
        <f>'EVOX Top Level BOM'!D2360</f>
        <v>0</v>
      </c>
      <c r="E2956" s="296">
        <f>'EVOX Top Level BOM'!E2360</f>
        <v>0</v>
      </c>
      <c r="F2956" s="296">
        <f>'EVOX Top Level BOM'!F2360</f>
        <v>0</v>
      </c>
      <c r="G2956" s="296">
        <f>'EVOX Top Level BOM'!G2360</f>
        <v>0</v>
      </c>
      <c r="H2956" s="296">
        <f>'EVOX Top Level BOM'!H2360</f>
        <v>0</v>
      </c>
      <c r="I2956" s="294">
        <f>'EVOX Top Level BOM'!J2360</f>
        <v>0</v>
      </c>
      <c r="J2956" s="294">
        <f>'EVOX Top Level BOM'!K2360</f>
        <v>0</v>
      </c>
    </row>
    <row r="2957" spans="2:10" x14ac:dyDescent="0.25">
      <c r="B2957" s="294">
        <f>'EVOX Top Level BOM'!B2361</f>
        <v>0</v>
      </c>
      <c r="C2957" s="296">
        <f>'EVOX Top Level BOM'!C2361</f>
        <v>0</v>
      </c>
      <c r="D2957" s="296">
        <f>'EVOX Top Level BOM'!D2361</f>
        <v>0</v>
      </c>
      <c r="E2957" s="296">
        <f>'EVOX Top Level BOM'!E2361</f>
        <v>0</v>
      </c>
      <c r="F2957" s="296">
        <f>'EVOX Top Level BOM'!F2361</f>
        <v>0</v>
      </c>
      <c r="G2957" s="296">
        <f>'EVOX Top Level BOM'!G2361</f>
        <v>0</v>
      </c>
      <c r="H2957" s="296">
        <f>'EVOX Top Level BOM'!H2361</f>
        <v>0</v>
      </c>
      <c r="I2957" s="294">
        <f>'EVOX Top Level BOM'!J2361</f>
        <v>0</v>
      </c>
      <c r="J2957" s="294">
        <f>'EVOX Top Level BOM'!K2361</f>
        <v>0</v>
      </c>
    </row>
    <row r="2958" spans="2:10" x14ac:dyDescent="0.25">
      <c r="B2958" s="294">
        <f>'EVOX Top Level BOM'!B2362</f>
        <v>0</v>
      </c>
      <c r="C2958" s="296">
        <f>'EVOX Top Level BOM'!C2362</f>
        <v>0</v>
      </c>
      <c r="D2958" s="296">
        <f>'EVOX Top Level BOM'!D2362</f>
        <v>0</v>
      </c>
      <c r="E2958" s="296">
        <f>'EVOX Top Level BOM'!E2362</f>
        <v>0</v>
      </c>
      <c r="F2958" s="296">
        <f>'EVOX Top Level BOM'!F2362</f>
        <v>0</v>
      </c>
      <c r="G2958" s="296">
        <f>'EVOX Top Level BOM'!G2362</f>
        <v>0</v>
      </c>
      <c r="H2958" s="296">
        <f>'EVOX Top Level BOM'!H2362</f>
        <v>0</v>
      </c>
      <c r="I2958" s="294">
        <f>'EVOX Top Level BOM'!J2362</f>
        <v>0</v>
      </c>
      <c r="J2958" s="294">
        <f>'EVOX Top Level BOM'!K2362</f>
        <v>0</v>
      </c>
    </row>
    <row r="2959" spans="2:10" x14ac:dyDescent="0.25">
      <c r="B2959" s="294">
        <f>'EVOX Top Level BOM'!B2363</f>
        <v>0</v>
      </c>
      <c r="C2959" s="296">
        <f>'EVOX Top Level BOM'!C2363</f>
        <v>0</v>
      </c>
      <c r="D2959" s="296">
        <f>'EVOX Top Level BOM'!D2363</f>
        <v>0</v>
      </c>
      <c r="E2959" s="296">
        <f>'EVOX Top Level BOM'!E2363</f>
        <v>0</v>
      </c>
      <c r="F2959" s="296">
        <f>'EVOX Top Level BOM'!F2363</f>
        <v>0</v>
      </c>
      <c r="G2959" s="296">
        <f>'EVOX Top Level BOM'!G2363</f>
        <v>0</v>
      </c>
      <c r="H2959" s="296">
        <f>'EVOX Top Level BOM'!H2363</f>
        <v>0</v>
      </c>
      <c r="I2959" s="294">
        <f>'EVOX Top Level BOM'!J2363</f>
        <v>0</v>
      </c>
      <c r="J2959" s="294">
        <f>'EVOX Top Level BOM'!K2363</f>
        <v>0</v>
      </c>
    </row>
    <row r="2960" spans="2:10" x14ac:dyDescent="0.25">
      <c r="B2960" s="294">
        <f>'EVOX Top Level BOM'!B2364</f>
        <v>0</v>
      </c>
      <c r="C2960" s="296">
        <f>'EVOX Top Level BOM'!C2364</f>
        <v>0</v>
      </c>
      <c r="D2960" s="296">
        <f>'EVOX Top Level BOM'!D2364</f>
        <v>0</v>
      </c>
      <c r="E2960" s="296">
        <f>'EVOX Top Level BOM'!E2364</f>
        <v>0</v>
      </c>
      <c r="F2960" s="296">
        <f>'EVOX Top Level BOM'!F2364</f>
        <v>0</v>
      </c>
      <c r="G2960" s="296">
        <f>'EVOX Top Level BOM'!G2364</f>
        <v>0</v>
      </c>
      <c r="H2960" s="296">
        <f>'EVOX Top Level BOM'!H2364</f>
        <v>0</v>
      </c>
      <c r="I2960" s="294">
        <f>'EVOX Top Level BOM'!J2364</f>
        <v>0</v>
      </c>
      <c r="J2960" s="294">
        <f>'EVOX Top Level BOM'!K2364</f>
        <v>0</v>
      </c>
    </row>
    <row r="2961" spans="2:10" x14ac:dyDescent="0.25">
      <c r="B2961" s="294">
        <f>'EVOX Top Level BOM'!B2365</f>
        <v>0</v>
      </c>
      <c r="C2961" s="296">
        <f>'EVOX Top Level BOM'!C2365</f>
        <v>0</v>
      </c>
      <c r="D2961" s="296">
        <f>'EVOX Top Level BOM'!D2365</f>
        <v>0</v>
      </c>
      <c r="E2961" s="296">
        <f>'EVOX Top Level BOM'!E2365</f>
        <v>0</v>
      </c>
      <c r="F2961" s="296">
        <f>'EVOX Top Level BOM'!F2365</f>
        <v>0</v>
      </c>
      <c r="G2961" s="296">
        <f>'EVOX Top Level BOM'!G2365</f>
        <v>0</v>
      </c>
      <c r="H2961" s="296">
        <f>'EVOX Top Level BOM'!H2365</f>
        <v>0</v>
      </c>
      <c r="I2961" s="294">
        <f>'EVOX Top Level BOM'!J2365</f>
        <v>0</v>
      </c>
      <c r="J2961" s="294">
        <f>'EVOX Top Level BOM'!K2365</f>
        <v>0</v>
      </c>
    </row>
    <row r="2962" spans="2:10" x14ac:dyDescent="0.25">
      <c r="B2962" s="294">
        <f>'EVOX Top Level BOM'!B2366</f>
        <v>0</v>
      </c>
      <c r="C2962" s="296">
        <f>'EVOX Top Level BOM'!C2366</f>
        <v>0</v>
      </c>
      <c r="D2962" s="296">
        <f>'EVOX Top Level BOM'!D2366</f>
        <v>0</v>
      </c>
      <c r="E2962" s="296">
        <f>'EVOX Top Level BOM'!E2366</f>
        <v>0</v>
      </c>
      <c r="F2962" s="296">
        <f>'EVOX Top Level BOM'!F2366</f>
        <v>0</v>
      </c>
      <c r="G2962" s="296">
        <f>'EVOX Top Level BOM'!G2366</f>
        <v>0</v>
      </c>
      <c r="H2962" s="296">
        <f>'EVOX Top Level BOM'!H2366</f>
        <v>0</v>
      </c>
      <c r="I2962" s="294">
        <f>'EVOX Top Level BOM'!J2366</f>
        <v>0</v>
      </c>
      <c r="J2962" s="294">
        <f>'EVOX Top Level BOM'!K2366</f>
        <v>0</v>
      </c>
    </row>
    <row r="2963" spans="2:10" x14ac:dyDescent="0.25">
      <c r="B2963" s="294">
        <f>'EVOX Top Level BOM'!B2367</f>
        <v>0</v>
      </c>
      <c r="C2963" s="296">
        <f>'EVOX Top Level BOM'!C2367</f>
        <v>0</v>
      </c>
      <c r="D2963" s="296">
        <f>'EVOX Top Level BOM'!D2367</f>
        <v>0</v>
      </c>
      <c r="E2963" s="296">
        <f>'EVOX Top Level BOM'!E2367</f>
        <v>0</v>
      </c>
      <c r="F2963" s="296">
        <f>'EVOX Top Level BOM'!F2367</f>
        <v>0</v>
      </c>
      <c r="G2963" s="296">
        <f>'EVOX Top Level BOM'!G2367</f>
        <v>0</v>
      </c>
      <c r="H2963" s="296">
        <f>'EVOX Top Level BOM'!H2367</f>
        <v>0</v>
      </c>
      <c r="I2963" s="294">
        <f>'EVOX Top Level BOM'!J2367</f>
        <v>0</v>
      </c>
      <c r="J2963" s="294">
        <f>'EVOX Top Level BOM'!K2367</f>
        <v>0</v>
      </c>
    </row>
    <row r="2964" spans="2:10" x14ac:dyDescent="0.25">
      <c r="B2964" s="294">
        <f>'EVOX Top Level BOM'!B2368</f>
        <v>0</v>
      </c>
      <c r="C2964" s="296">
        <f>'EVOX Top Level BOM'!C2368</f>
        <v>0</v>
      </c>
      <c r="D2964" s="296">
        <f>'EVOX Top Level BOM'!D2368</f>
        <v>0</v>
      </c>
      <c r="E2964" s="296">
        <f>'EVOX Top Level BOM'!E2368</f>
        <v>0</v>
      </c>
      <c r="F2964" s="296">
        <f>'EVOX Top Level BOM'!F2368</f>
        <v>0</v>
      </c>
      <c r="G2964" s="296">
        <f>'EVOX Top Level BOM'!G2368</f>
        <v>0</v>
      </c>
      <c r="H2964" s="296">
        <f>'EVOX Top Level BOM'!H2368</f>
        <v>0</v>
      </c>
      <c r="I2964" s="294">
        <f>'EVOX Top Level BOM'!J2368</f>
        <v>0</v>
      </c>
      <c r="J2964" s="294">
        <f>'EVOX Top Level BOM'!K2368</f>
        <v>0</v>
      </c>
    </row>
    <row r="2965" spans="2:10" x14ac:dyDescent="0.25">
      <c r="B2965" s="294">
        <f>'EVOX Top Level BOM'!B2369</f>
        <v>0</v>
      </c>
      <c r="C2965" s="296">
        <f>'EVOX Top Level BOM'!C2369</f>
        <v>0</v>
      </c>
      <c r="D2965" s="296">
        <f>'EVOX Top Level BOM'!D2369</f>
        <v>0</v>
      </c>
      <c r="E2965" s="296">
        <f>'EVOX Top Level BOM'!E2369</f>
        <v>0</v>
      </c>
      <c r="F2965" s="296">
        <f>'EVOX Top Level BOM'!F2369</f>
        <v>0</v>
      </c>
      <c r="G2965" s="296">
        <f>'EVOX Top Level BOM'!G2369</f>
        <v>0</v>
      </c>
      <c r="H2965" s="296">
        <f>'EVOX Top Level BOM'!H2369</f>
        <v>0</v>
      </c>
      <c r="I2965" s="294">
        <f>'EVOX Top Level BOM'!J2369</f>
        <v>0</v>
      </c>
      <c r="J2965" s="294">
        <f>'EVOX Top Level BOM'!K2369</f>
        <v>0</v>
      </c>
    </row>
    <row r="2966" spans="2:10" x14ac:dyDescent="0.25">
      <c r="B2966" s="294">
        <f>'EVOX Top Level BOM'!B2370</f>
        <v>0</v>
      </c>
      <c r="C2966" s="296">
        <f>'EVOX Top Level BOM'!C2370</f>
        <v>0</v>
      </c>
      <c r="D2966" s="296">
        <f>'EVOX Top Level BOM'!D2370</f>
        <v>0</v>
      </c>
      <c r="E2966" s="296">
        <f>'EVOX Top Level BOM'!E2370</f>
        <v>0</v>
      </c>
      <c r="F2966" s="296">
        <f>'EVOX Top Level BOM'!F2370</f>
        <v>0</v>
      </c>
      <c r="G2966" s="296">
        <f>'EVOX Top Level BOM'!G2370</f>
        <v>0</v>
      </c>
      <c r="H2966" s="296">
        <f>'EVOX Top Level BOM'!H2370</f>
        <v>0</v>
      </c>
      <c r="I2966" s="294">
        <f>'EVOX Top Level BOM'!J2370</f>
        <v>0</v>
      </c>
      <c r="J2966" s="294">
        <f>'EVOX Top Level BOM'!K2370</f>
        <v>0</v>
      </c>
    </row>
    <row r="2967" spans="2:10" x14ac:dyDescent="0.25">
      <c r="B2967" s="294">
        <f>'EVOX Top Level BOM'!B2371</f>
        <v>0</v>
      </c>
      <c r="C2967" s="296">
        <f>'EVOX Top Level BOM'!C2371</f>
        <v>0</v>
      </c>
      <c r="D2967" s="296">
        <f>'EVOX Top Level BOM'!D2371</f>
        <v>0</v>
      </c>
      <c r="E2967" s="296">
        <f>'EVOX Top Level BOM'!E2371</f>
        <v>0</v>
      </c>
      <c r="F2967" s="296">
        <f>'EVOX Top Level BOM'!F2371</f>
        <v>0</v>
      </c>
      <c r="G2967" s="296">
        <f>'EVOX Top Level BOM'!G2371</f>
        <v>0</v>
      </c>
      <c r="H2967" s="296">
        <f>'EVOX Top Level BOM'!H2371</f>
        <v>0</v>
      </c>
      <c r="I2967" s="294">
        <f>'EVOX Top Level BOM'!J2371</f>
        <v>0</v>
      </c>
      <c r="J2967" s="294">
        <f>'EVOX Top Level BOM'!K2371</f>
        <v>0</v>
      </c>
    </row>
    <row r="2968" spans="2:10" x14ac:dyDescent="0.25">
      <c r="B2968" s="294">
        <f>'EVOX Top Level BOM'!B2372</f>
        <v>0</v>
      </c>
      <c r="C2968" s="296">
        <f>'EVOX Top Level BOM'!C2372</f>
        <v>0</v>
      </c>
      <c r="D2968" s="296">
        <f>'EVOX Top Level BOM'!D2372</f>
        <v>0</v>
      </c>
      <c r="E2968" s="296">
        <f>'EVOX Top Level BOM'!E2372</f>
        <v>0</v>
      </c>
      <c r="F2968" s="296">
        <f>'EVOX Top Level BOM'!F2372</f>
        <v>0</v>
      </c>
      <c r="G2968" s="296">
        <f>'EVOX Top Level BOM'!G2372</f>
        <v>0</v>
      </c>
      <c r="H2968" s="296">
        <f>'EVOX Top Level BOM'!H2372</f>
        <v>0</v>
      </c>
      <c r="I2968" s="294">
        <f>'EVOX Top Level BOM'!J2372</f>
        <v>0</v>
      </c>
      <c r="J2968" s="294">
        <f>'EVOX Top Level BOM'!K2372</f>
        <v>0</v>
      </c>
    </row>
    <row r="2969" spans="2:10" x14ac:dyDescent="0.25">
      <c r="B2969" s="294">
        <f>'EVOX Top Level BOM'!B2373</f>
        <v>0</v>
      </c>
      <c r="C2969" s="296">
        <f>'EVOX Top Level BOM'!C2373</f>
        <v>0</v>
      </c>
      <c r="D2969" s="296">
        <f>'EVOX Top Level BOM'!D2373</f>
        <v>0</v>
      </c>
      <c r="E2969" s="296">
        <f>'EVOX Top Level BOM'!E2373</f>
        <v>0</v>
      </c>
      <c r="F2969" s="296">
        <f>'EVOX Top Level BOM'!F2373</f>
        <v>0</v>
      </c>
      <c r="G2969" s="296">
        <f>'EVOX Top Level BOM'!G2373</f>
        <v>0</v>
      </c>
      <c r="H2969" s="296">
        <f>'EVOX Top Level BOM'!H2373</f>
        <v>0</v>
      </c>
      <c r="I2969" s="294">
        <f>'EVOX Top Level BOM'!J2373</f>
        <v>0</v>
      </c>
      <c r="J2969" s="294">
        <f>'EVOX Top Level BOM'!K2373</f>
        <v>0</v>
      </c>
    </row>
    <row r="2970" spans="2:10" x14ac:dyDescent="0.25">
      <c r="B2970" s="294">
        <f>'EVOX Top Level BOM'!B2374</f>
        <v>0</v>
      </c>
      <c r="C2970" s="296">
        <f>'EVOX Top Level BOM'!C2374</f>
        <v>0</v>
      </c>
      <c r="D2970" s="296">
        <f>'EVOX Top Level BOM'!D2374</f>
        <v>0</v>
      </c>
      <c r="E2970" s="296">
        <f>'EVOX Top Level BOM'!E2374</f>
        <v>0</v>
      </c>
      <c r="F2970" s="296">
        <f>'EVOX Top Level BOM'!F2374</f>
        <v>0</v>
      </c>
      <c r="G2970" s="296">
        <f>'EVOX Top Level BOM'!G2374</f>
        <v>0</v>
      </c>
      <c r="H2970" s="296">
        <f>'EVOX Top Level BOM'!H2374</f>
        <v>0</v>
      </c>
      <c r="I2970" s="294">
        <f>'EVOX Top Level BOM'!J2374</f>
        <v>0</v>
      </c>
      <c r="J2970" s="294">
        <f>'EVOX Top Level BOM'!K2374</f>
        <v>0</v>
      </c>
    </row>
    <row r="2971" spans="2:10" x14ac:dyDescent="0.25">
      <c r="B2971" s="294">
        <f>'EVOX Top Level BOM'!B2375</f>
        <v>0</v>
      </c>
      <c r="C2971" s="296">
        <f>'EVOX Top Level BOM'!C2375</f>
        <v>0</v>
      </c>
      <c r="D2971" s="296">
        <f>'EVOX Top Level BOM'!D2375</f>
        <v>0</v>
      </c>
      <c r="E2971" s="296">
        <f>'EVOX Top Level BOM'!E2375</f>
        <v>0</v>
      </c>
      <c r="F2971" s="296">
        <f>'EVOX Top Level BOM'!F2375</f>
        <v>0</v>
      </c>
      <c r="G2971" s="296">
        <f>'EVOX Top Level BOM'!G2375</f>
        <v>0</v>
      </c>
      <c r="H2971" s="296">
        <f>'EVOX Top Level BOM'!H2375</f>
        <v>0</v>
      </c>
      <c r="I2971" s="294">
        <f>'EVOX Top Level BOM'!J2375</f>
        <v>0</v>
      </c>
      <c r="J2971" s="294">
        <f>'EVOX Top Level BOM'!K2375</f>
        <v>0</v>
      </c>
    </row>
    <row r="2972" spans="2:10" x14ac:dyDescent="0.25">
      <c r="B2972" s="294">
        <f>'EVOX Top Level BOM'!B2376</f>
        <v>0</v>
      </c>
      <c r="C2972" s="296">
        <f>'EVOX Top Level BOM'!C2376</f>
        <v>0</v>
      </c>
      <c r="D2972" s="296">
        <f>'EVOX Top Level BOM'!D2376</f>
        <v>0</v>
      </c>
      <c r="E2972" s="296">
        <f>'EVOX Top Level BOM'!E2376</f>
        <v>0</v>
      </c>
      <c r="F2972" s="296">
        <f>'EVOX Top Level BOM'!F2376</f>
        <v>0</v>
      </c>
      <c r="G2972" s="296">
        <f>'EVOX Top Level BOM'!G2376</f>
        <v>0</v>
      </c>
      <c r="H2972" s="296">
        <f>'EVOX Top Level BOM'!H2376</f>
        <v>0</v>
      </c>
      <c r="I2972" s="294">
        <f>'EVOX Top Level BOM'!J2376</f>
        <v>0</v>
      </c>
      <c r="J2972" s="294">
        <f>'EVOX Top Level BOM'!K2376</f>
        <v>0</v>
      </c>
    </row>
    <row r="2973" spans="2:10" x14ac:dyDescent="0.25">
      <c r="B2973" s="294">
        <f>'EVOX Top Level BOM'!B2377</f>
        <v>0</v>
      </c>
      <c r="C2973" s="296">
        <f>'EVOX Top Level BOM'!C2377</f>
        <v>0</v>
      </c>
      <c r="D2973" s="296">
        <f>'EVOX Top Level BOM'!D2377</f>
        <v>0</v>
      </c>
      <c r="E2973" s="296">
        <f>'EVOX Top Level BOM'!E2377</f>
        <v>0</v>
      </c>
      <c r="F2973" s="296">
        <f>'EVOX Top Level BOM'!F2377</f>
        <v>0</v>
      </c>
      <c r="G2973" s="296">
        <f>'EVOX Top Level BOM'!G2377</f>
        <v>0</v>
      </c>
      <c r="H2973" s="296">
        <f>'EVOX Top Level BOM'!H2377</f>
        <v>0</v>
      </c>
      <c r="I2973" s="294">
        <f>'EVOX Top Level BOM'!J2377</f>
        <v>0</v>
      </c>
      <c r="J2973" s="294">
        <f>'EVOX Top Level BOM'!K2377</f>
        <v>0</v>
      </c>
    </row>
    <row r="2974" spans="2:10" x14ac:dyDescent="0.25">
      <c r="B2974" s="294">
        <f>'EVOX Top Level BOM'!B2378</f>
        <v>0</v>
      </c>
      <c r="C2974" s="296">
        <f>'EVOX Top Level BOM'!C2378</f>
        <v>0</v>
      </c>
      <c r="D2974" s="296">
        <f>'EVOX Top Level BOM'!D2378</f>
        <v>0</v>
      </c>
      <c r="E2974" s="296">
        <f>'EVOX Top Level BOM'!E2378</f>
        <v>0</v>
      </c>
      <c r="F2974" s="296">
        <f>'EVOX Top Level BOM'!F2378</f>
        <v>0</v>
      </c>
      <c r="G2974" s="296">
        <f>'EVOX Top Level BOM'!G2378</f>
        <v>0</v>
      </c>
      <c r="H2974" s="296">
        <f>'EVOX Top Level BOM'!H2378</f>
        <v>0</v>
      </c>
      <c r="I2974" s="294">
        <f>'EVOX Top Level BOM'!J2378</f>
        <v>0</v>
      </c>
      <c r="J2974" s="294">
        <f>'EVOX Top Level BOM'!K2378</f>
        <v>0</v>
      </c>
    </row>
    <row r="2975" spans="2:10" x14ac:dyDescent="0.25">
      <c r="B2975" s="294">
        <f>'EVOX Top Level BOM'!B2379</f>
        <v>0</v>
      </c>
      <c r="C2975" s="296">
        <f>'EVOX Top Level BOM'!C2379</f>
        <v>0</v>
      </c>
      <c r="D2975" s="296">
        <f>'EVOX Top Level BOM'!D2379</f>
        <v>0</v>
      </c>
      <c r="E2975" s="296">
        <f>'EVOX Top Level BOM'!E2379</f>
        <v>0</v>
      </c>
      <c r="F2975" s="296">
        <f>'EVOX Top Level BOM'!F2379</f>
        <v>0</v>
      </c>
      <c r="G2975" s="296">
        <f>'EVOX Top Level BOM'!G2379</f>
        <v>0</v>
      </c>
      <c r="H2975" s="296">
        <f>'EVOX Top Level BOM'!H2379</f>
        <v>0</v>
      </c>
      <c r="I2975" s="294">
        <f>'EVOX Top Level BOM'!J2379</f>
        <v>0</v>
      </c>
      <c r="J2975" s="294">
        <f>'EVOX Top Level BOM'!K2379</f>
        <v>0</v>
      </c>
    </row>
    <row r="2976" spans="2:10" x14ac:dyDescent="0.25">
      <c r="B2976" s="294">
        <f>'EVOX Top Level BOM'!B2380</f>
        <v>0</v>
      </c>
      <c r="C2976" s="296">
        <f>'EVOX Top Level BOM'!C2380</f>
        <v>0</v>
      </c>
      <c r="D2976" s="296">
        <f>'EVOX Top Level BOM'!D2380</f>
        <v>0</v>
      </c>
      <c r="E2976" s="296">
        <f>'EVOX Top Level BOM'!E2380</f>
        <v>0</v>
      </c>
      <c r="F2976" s="296">
        <f>'EVOX Top Level BOM'!F2380</f>
        <v>0</v>
      </c>
      <c r="G2976" s="296">
        <f>'EVOX Top Level BOM'!G2380</f>
        <v>0</v>
      </c>
      <c r="H2976" s="296">
        <f>'EVOX Top Level BOM'!H2380</f>
        <v>0</v>
      </c>
      <c r="I2976" s="294">
        <f>'EVOX Top Level BOM'!J2380</f>
        <v>0</v>
      </c>
      <c r="J2976" s="294">
        <f>'EVOX Top Level BOM'!K2380</f>
        <v>0</v>
      </c>
    </row>
    <row r="2977" spans="2:10" x14ac:dyDescent="0.25">
      <c r="B2977" s="294">
        <f>'EVOX Top Level BOM'!B2381</f>
        <v>0</v>
      </c>
      <c r="C2977" s="296">
        <f>'EVOX Top Level BOM'!C2381</f>
        <v>0</v>
      </c>
      <c r="D2977" s="296">
        <f>'EVOX Top Level BOM'!D2381</f>
        <v>0</v>
      </c>
      <c r="E2977" s="296">
        <f>'EVOX Top Level BOM'!E2381</f>
        <v>0</v>
      </c>
      <c r="F2977" s="296">
        <f>'EVOX Top Level BOM'!F2381</f>
        <v>0</v>
      </c>
      <c r="G2977" s="296">
        <f>'EVOX Top Level BOM'!G2381</f>
        <v>0</v>
      </c>
      <c r="H2977" s="296">
        <f>'EVOX Top Level BOM'!H2381</f>
        <v>0</v>
      </c>
      <c r="I2977" s="294">
        <f>'EVOX Top Level BOM'!J2381</f>
        <v>0</v>
      </c>
      <c r="J2977" s="294">
        <f>'EVOX Top Level BOM'!K2381</f>
        <v>0</v>
      </c>
    </row>
    <row r="2978" spans="2:10" x14ac:dyDescent="0.25">
      <c r="B2978" s="294">
        <f>'EVOX Top Level BOM'!B2382</f>
        <v>0</v>
      </c>
      <c r="C2978" s="296">
        <f>'EVOX Top Level BOM'!C2382</f>
        <v>0</v>
      </c>
      <c r="D2978" s="296">
        <f>'EVOX Top Level BOM'!D2382</f>
        <v>0</v>
      </c>
      <c r="E2978" s="296">
        <f>'EVOX Top Level BOM'!E2382</f>
        <v>0</v>
      </c>
      <c r="F2978" s="296">
        <f>'EVOX Top Level BOM'!F2382</f>
        <v>0</v>
      </c>
      <c r="G2978" s="296">
        <f>'EVOX Top Level BOM'!G2382</f>
        <v>0</v>
      </c>
      <c r="H2978" s="296">
        <f>'EVOX Top Level BOM'!H2382</f>
        <v>0</v>
      </c>
      <c r="I2978" s="294">
        <f>'EVOX Top Level BOM'!J2382</f>
        <v>0</v>
      </c>
      <c r="J2978" s="294">
        <f>'EVOX Top Level BOM'!K2382</f>
        <v>0</v>
      </c>
    </row>
    <row r="2979" spans="2:10" x14ac:dyDescent="0.25">
      <c r="B2979" s="294">
        <f>'EVOX Top Level BOM'!B2383</f>
        <v>0</v>
      </c>
      <c r="C2979" s="296">
        <f>'EVOX Top Level BOM'!C2383</f>
        <v>0</v>
      </c>
      <c r="D2979" s="296">
        <f>'EVOX Top Level BOM'!D2383</f>
        <v>0</v>
      </c>
      <c r="E2979" s="296">
        <f>'EVOX Top Level BOM'!E2383</f>
        <v>0</v>
      </c>
      <c r="F2979" s="296">
        <f>'EVOX Top Level BOM'!F2383</f>
        <v>0</v>
      </c>
      <c r="G2979" s="296">
        <f>'EVOX Top Level BOM'!G2383</f>
        <v>0</v>
      </c>
      <c r="H2979" s="296">
        <f>'EVOX Top Level BOM'!H2383</f>
        <v>0</v>
      </c>
      <c r="I2979" s="294">
        <f>'EVOX Top Level BOM'!J2383</f>
        <v>0</v>
      </c>
      <c r="J2979" s="294">
        <f>'EVOX Top Level BOM'!K2383</f>
        <v>0</v>
      </c>
    </row>
    <row r="2980" spans="2:10" x14ac:dyDescent="0.25">
      <c r="B2980" s="294">
        <f>'EVOX Top Level BOM'!B2384</f>
        <v>0</v>
      </c>
      <c r="C2980" s="296">
        <f>'EVOX Top Level BOM'!C2384</f>
        <v>0</v>
      </c>
      <c r="D2980" s="296">
        <f>'EVOX Top Level BOM'!D2384</f>
        <v>0</v>
      </c>
      <c r="E2980" s="296">
        <f>'EVOX Top Level BOM'!E2384</f>
        <v>0</v>
      </c>
      <c r="F2980" s="296">
        <f>'EVOX Top Level BOM'!F2384</f>
        <v>0</v>
      </c>
      <c r="G2980" s="296">
        <f>'EVOX Top Level BOM'!G2384</f>
        <v>0</v>
      </c>
      <c r="H2980" s="296">
        <f>'EVOX Top Level BOM'!H2384</f>
        <v>0</v>
      </c>
      <c r="I2980" s="294">
        <f>'EVOX Top Level BOM'!J2384</f>
        <v>0</v>
      </c>
      <c r="J2980" s="294">
        <f>'EVOX Top Level BOM'!K2384</f>
        <v>0</v>
      </c>
    </row>
    <row r="2981" spans="2:10" x14ac:dyDescent="0.25">
      <c r="B2981" s="294">
        <f>'EVOX Top Level BOM'!B2385</f>
        <v>0</v>
      </c>
      <c r="C2981" s="296">
        <f>'EVOX Top Level BOM'!C2385</f>
        <v>0</v>
      </c>
      <c r="D2981" s="296">
        <f>'EVOX Top Level BOM'!D2385</f>
        <v>0</v>
      </c>
      <c r="E2981" s="296">
        <f>'EVOX Top Level BOM'!E2385</f>
        <v>0</v>
      </c>
      <c r="F2981" s="296">
        <f>'EVOX Top Level BOM'!F2385</f>
        <v>0</v>
      </c>
      <c r="G2981" s="296">
        <f>'EVOX Top Level BOM'!G2385</f>
        <v>0</v>
      </c>
      <c r="H2981" s="296">
        <f>'EVOX Top Level BOM'!H2385</f>
        <v>0</v>
      </c>
      <c r="I2981" s="294">
        <f>'EVOX Top Level BOM'!J2385</f>
        <v>0</v>
      </c>
      <c r="J2981" s="294">
        <f>'EVOX Top Level BOM'!K2385</f>
        <v>0</v>
      </c>
    </row>
    <row r="2982" spans="2:10" x14ac:dyDescent="0.25">
      <c r="B2982" s="294">
        <f>'EVOX Top Level BOM'!B2386</f>
        <v>0</v>
      </c>
      <c r="C2982" s="296">
        <f>'EVOX Top Level BOM'!C2386</f>
        <v>0</v>
      </c>
      <c r="D2982" s="296">
        <f>'EVOX Top Level BOM'!D2386</f>
        <v>0</v>
      </c>
      <c r="E2982" s="296">
        <f>'EVOX Top Level BOM'!E2386</f>
        <v>0</v>
      </c>
      <c r="F2982" s="296">
        <f>'EVOX Top Level BOM'!F2386</f>
        <v>0</v>
      </c>
      <c r="G2982" s="296">
        <f>'EVOX Top Level BOM'!G2386</f>
        <v>0</v>
      </c>
      <c r="H2982" s="296">
        <f>'EVOX Top Level BOM'!H2386</f>
        <v>0</v>
      </c>
      <c r="I2982" s="294">
        <f>'EVOX Top Level BOM'!J2386</f>
        <v>0</v>
      </c>
      <c r="J2982" s="294">
        <f>'EVOX Top Level BOM'!K2386</f>
        <v>0</v>
      </c>
    </row>
    <row r="2983" spans="2:10" x14ac:dyDescent="0.25">
      <c r="B2983" s="294">
        <f>'EVOX Top Level BOM'!B2387</f>
        <v>0</v>
      </c>
      <c r="C2983" s="296">
        <f>'EVOX Top Level BOM'!C2387</f>
        <v>0</v>
      </c>
      <c r="D2983" s="296">
        <f>'EVOX Top Level BOM'!D2387</f>
        <v>0</v>
      </c>
      <c r="E2983" s="296">
        <f>'EVOX Top Level BOM'!E2387</f>
        <v>0</v>
      </c>
      <c r="F2983" s="296">
        <f>'EVOX Top Level BOM'!F2387</f>
        <v>0</v>
      </c>
      <c r="G2983" s="296">
        <f>'EVOX Top Level BOM'!G2387</f>
        <v>0</v>
      </c>
      <c r="H2983" s="296">
        <f>'EVOX Top Level BOM'!H2387</f>
        <v>0</v>
      </c>
      <c r="I2983" s="294">
        <f>'EVOX Top Level BOM'!J2387</f>
        <v>0</v>
      </c>
      <c r="J2983" s="294">
        <f>'EVOX Top Level BOM'!K2387</f>
        <v>0</v>
      </c>
    </row>
    <row r="2984" spans="2:10" x14ac:dyDescent="0.25">
      <c r="B2984" s="294">
        <f>'EVOX Top Level BOM'!B2388</f>
        <v>0</v>
      </c>
      <c r="C2984" s="296">
        <f>'EVOX Top Level BOM'!C2388</f>
        <v>0</v>
      </c>
      <c r="D2984" s="296">
        <f>'EVOX Top Level BOM'!D2388</f>
        <v>0</v>
      </c>
      <c r="E2984" s="296">
        <f>'EVOX Top Level BOM'!E2388</f>
        <v>0</v>
      </c>
      <c r="F2984" s="296">
        <f>'EVOX Top Level BOM'!F2388</f>
        <v>0</v>
      </c>
      <c r="G2984" s="296">
        <f>'EVOX Top Level BOM'!G2388</f>
        <v>0</v>
      </c>
      <c r="H2984" s="296">
        <f>'EVOX Top Level BOM'!H2388</f>
        <v>0</v>
      </c>
      <c r="I2984" s="294">
        <f>'EVOX Top Level BOM'!J2388</f>
        <v>0</v>
      </c>
      <c r="J2984" s="294">
        <f>'EVOX Top Level BOM'!K2388</f>
        <v>0</v>
      </c>
    </row>
    <row r="2985" spans="2:10" x14ac:dyDescent="0.25">
      <c r="B2985" s="294">
        <f>'EVOX Top Level BOM'!B2389</f>
        <v>0</v>
      </c>
      <c r="C2985" s="296">
        <f>'EVOX Top Level BOM'!C2389</f>
        <v>0</v>
      </c>
      <c r="D2985" s="296">
        <f>'EVOX Top Level BOM'!D2389</f>
        <v>0</v>
      </c>
      <c r="E2985" s="296">
        <f>'EVOX Top Level BOM'!E2389</f>
        <v>0</v>
      </c>
      <c r="F2985" s="296">
        <f>'EVOX Top Level BOM'!F2389</f>
        <v>0</v>
      </c>
      <c r="G2985" s="296">
        <f>'EVOX Top Level BOM'!G2389</f>
        <v>0</v>
      </c>
      <c r="H2985" s="296">
        <f>'EVOX Top Level BOM'!H2389</f>
        <v>0</v>
      </c>
      <c r="I2985" s="294">
        <f>'EVOX Top Level BOM'!J2389</f>
        <v>0</v>
      </c>
      <c r="J2985" s="294">
        <f>'EVOX Top Level BOM'!K2389</f>
        <v>0</v>
      </c>
    </row>
    <row r="2986" spans="2:10" x14ac:dyDescent="0.25">
      <c r="B2986" s="294">
        <f>'EVOX Top Level BOM'!B2390</f>
        <v>0</v>
      </c>
      <c r="C2986" s="296">
        <f>'EVOX Top Level BOM'!C2390</f>
        <v>0</v>
      </c>
      <c r="D2986" s="296">
        <f>'EVOX Top Level BOM'!D2390</f>
        <v>0</v>
      </c>
      <c r="E2986" s="296">
        <f>'EVOX Top Level BOM'!E2390</f>
        <v>0</v>
      </c>
      <c r="F2986" s="296">
        <f>'EVOX Top Level BOM'!F2390</f>
        <v>0</v>
      </c>
      <c r="G2986" s="296">
        <f>'EVOX Top Level BOM'!G2390</f>
        <v>0</v>
      </c>
      <c r="H2986" s="296">
        <f>'EVOX Top Level BOM'!H2390</f>
        <v>0</v>
      </c>
      <c r="I2986" s="294">
        <f>'EVOX Top Level BOM'!J2390</f>
        <v>0</v>
      </c>
      <c r="J2986" s="294">
        <f>'EVOX Top Level BOM'!K2390</f>
        <v>0</v>
      </c>
    </row>
    <row r="2987" spans="2:10" x14ac:dyDescent="0.25">
      <c r="B2987" s="294">
        <f>'EVOX Top Level BOM'!B2391</f>
        <v>0</v>
      </c>
      <c r="C2987" s="296">
        <f>'EVOX Top Level BOM'!C2391</f>
        <v>0</v>
      </c>
      <c r="D2987" s="296">
        <f>'EVOX Top Level BOM'!D2391</f>
        <v>0</v>
      </c>
      <c r="E2987" s="296">
        <f>'EVOX Top Level BOM'!E2391</f>
        <v>0</v>
      </c>
      <c r="F2987" s="296">
        <f>'EVOX Top Level BOM'!F2391</f>
        <v>0</v>
      </c>
      <c r="G2987" s="296">
        <f>'EVOX Top Level BOM'!G2391</f>
        <v>0</v>
      </c>
      <c r="H2987" s="296">
        <f>'EVOX Top Level BOM'!H2391</f>
        <v>0</v>
      </c>
      <c r="I2987" s="294">
        <f>'EVOX Top Level BOM'!J2391</f>
        <v>0</v>
      </c>
      <c r="J2987" s="294">
        <f>'EVOX Top Level BOM'!K2391</f>
        <v>0</v>
      </c>
    </row>
    <row r="2988" spans="2:10" x14ac:dyDescent="0.25">
      <c r="B2988" s="294">
        <f>'EVOX Top Level BOM'!B2392</f>
        <v>0</v>
      </c>
      <c r="C2988" s="296">
        <f>'EVOX Top Level BOM'!C2392</f>
        <v>0</v>
      </c>
      <c r="D2988" s="296">
        <f>'EVOX Top Level BOM'!D2392</f>
        <v>0</v>
      </c>
      <c r="E2988" s="296">
        <f>'EVOX Top Level BOM'!E2392</f>
        <v>0</v>
      </c>
      <c r="F2988" s="296">
        <f>'EVOX Top Level BOM'!F2392</f>
        <v>0</v>
      </c>
      <c r="G2988" s="296">
        <f>'EVOX Top Level BOM'!G2392</f>
        <v>0</v>
      </c>
      <c r="H2988" s="296">
        <f>'EVOX Top Level BOM'!H2392</f>
        <v>0</v>
      </c>
      <c r="I2988" s="294">
        <f>'EVOX Top Level BOM'!J2392</f>
        <v>0</v>
      </c>
      <c r="J2988" s="294">
        <f>'EVOX Top Level BOM'!K2392</f>
        <v>0</v>
      </c>
    </row>
    <row r="2989" spans="2:10" x14ac:dyDescent="0.25">
      <c r="B2989" s="294">
        <f>'EVOX Top Level BOM'!B2393</f>
        <v>0</v>
      </c>
      <c r="C2989" s="296">
        <f>'EVOX Top Level BOM'!C2393</f>
        <v>0</v>
      </c>
      <c r="D2989" s="296">
        <f>'EVOX Top Level BOM'!D2393</f>
        <v>0</v>
      </c>
      <c r="E2989" s="296">
        <f>'EVOX Top Level BOM'!E2393</f>
        <v>0</v>
      </c>
      <c r="F2989" s="296">
        <f>'EVOX Top Level BOM'!F2393</f>
        <v>0</v>
      </c>
      <c r="G2989" s="296">
        <f>'EVOX Top Level BOM'!G2393</f>
        <v>0</v>
      </c>
      <c r="H2989" s="296">
        <f>'EVOX Top Level BOM'!H2393</f>
        <v>0</v>
      </c>
      <c r="I2989" s="294">
        <f>'EVOX Top Level BOM'!J2393</f>
        <v>0</v>
      </c>
      <c r="J2989" s="294">
        <f>'EVOX Top Level BOM'!K2393</f>
        <v>0</v>
      </c>
    </row>
    <row r="2990" spans="2:10" x14ac:dyDescent="0.25">
      <c r="B2990" s="294">
        <f>'EVOX Top Level BOM'!B2394</f>
        <v>0</v>
      </c>
      <c r="C2990" s="296">
        <f>'EVOX Top Level BOM'!C2394</f>
        <v>0</v>
      </c>
      <c r="D2990" s="296">
        <f>'EVOX Top Level BOM'!D2394</f>
        <v>0</v>
      </c>
      <c r="E2990" s="296">
        <f>'EVOX Top Level BOM'!E2394</f>
        <v>0</v>
      </c>
      <c r="F2990" s="296">
        <f>'EVOX Top Level BOM'!F2394</f>
        <v>0</v>
      </c>
      <c r="G2990" s="296">
        <f>'EVOX Top Level BOM'!G2394</f>
        <v>0</v>
      </c>
      <c r="H2990" s="296">
        <f>'EVOX Top Level BOM'!H2394</f>
        <v>0</v>
      </c>
      <c r="I2990" s="294">
        <f>'EVOX Top Level BOM'!J2394</f>
        <v>0</v>
      </c>
      <c r="J2990" s="294">
        <f>'EVOX Top Level BOM'!K2394</f>
        <v>0</v>
      </c>
    </row>
    <row r="2991" spans="2:10" x14ac:dyDescent="0.25">
      <c r="B2991" s="294">
        <f>'EVOX Top Level BOM'!B2395</f>
        <v>0</v>
      </c>
      <c r="C2991" s="296">
        <f>'EVOX Top Level BOM'!C2395</f>
        <v>0</v>
      </c>
      <c r="D2991" s="296">
        <f>'EVOX Top Level BOM'!D2395</f>
        <v>0</v>
      </c>
      <c r="E2991" s="296">
        <f>'EVOX Top Level BOM'!E2395</f>
        <v>0</v>
      </c>
      <c r="F2991" s="296">
        <f>'EVOX Top Level BOM'!F2395</f>
        <v>0</v>
      </c>
      <c r="G2991" s="296">
        <f>'EVOX Top Level BOM'!G2395</f>
        <v>0</v>
      </c>
      <c r="H2991" s="296">
        <f>'EVOX Top Level BOM'!H2395</f>
        <v>0</v>
      </c>
      <c r="I2991" s="294">
        <f>'EVOX Top Level BOM'!J2395</f>
        <v>0</v>
      </c>
      <c r="J2991" s="294">
        <f>'EVOX Top Level BOM'!K2395</f>
        <v>0</v>
      </c>
    </row>
    <row r="2992" spans="2:10" x14ac:dyDescent="0.25">
      <c r="B2992" s="294">
        <f>'EVOX Top Level BOM'!B2396</f>
        <v>0</v>
      </c>
      <c r="C2992" s="296">
        <f>'EVOX Top Level BOM'!C2396</f>
        <v>0</v>
      </c>
      <c r="D2992" s="296">
        <f>'EVOX Top Level BOM'!D2396</f>
        <v>0</v>
      </c>
      <c r="E2992" s="296">
        <f>'EVOX Top Level BOM'!E2396</f>
        <v>0</v>
      </c>
      <c r="F2992" s="296">
        <f>'EVOX Top Level BOM'!F2396</f>
        <v>0</v>
      </c>
      <c r="G2992" s="296">
        <f>'EVOX Top Level BOM'!G2396</f>
        <v>0</v>
      </c>
      <c r="H2992" s="296">
        <f>'EVOX Top Level BOM'!H2396</f>
        <v>0</v>
      </c>
      <c r="I2992" s="294">
        <f>'EVOX Top Level BOM'!J2396</f>
        <v>0</v>
      </c>
      <c r="J2992" s="294">
        <f>'EVOX Top Level BOM'!K2396</f>
        <v>0</v>
      </c>
    </row>
    <row r="2993" spans="2:10" x14ac:dyDescent="0.25">
      <c r="B2993" s="294">
        <f>'EVOX Top Level BOM'!B2397</f>
        <v>0</v>
      </c>
      <c r="C2993" s="296">
        <f>'EVOX Top Level BOM'!C2397</f>
        <v>0</v>
      </c>
      <c r="D2993" s="296">
        <f>'EVOX Top Level BOM'!D2397</f>
        <v>0</v>
      </c>
      <c r="E2993" s="296">
        <f>'EVOX Top Level BOM'!E2397</f>
        <v>0</v>
      </c>
      <c r="F2993" s="296">
        <f>'EVOX Top Level BOM'!F2397</f>
        <v>0</v>
      </c>
      <c r="G2993" s="296">
        <f>'EVOX Top Level BOM'!G2397</f>
        <v>0</v>
      </c>
      <c r="H2993" s="296">
        <f>'EVOX Top Level BOM'!H2397</f>
        <v>0</v>
      </c>
      <c r="I2993" s="294">
        <f>'EVOX Top Level BOM'!J2397</f>
        <v>0</v>
      </c>
      <c r="J2993" s="294">
        <f>'EVOX Top Level BOM'!K2397</f>
        <v>0</v>
      </c>
    </row>
    <row r="2994" spans="2:10" x14ac:dyDescent="0.25">
      <c r="B2994" s="294">
        <f>'EVOX Top Level BOM'!B2398</f>
        <v>0</v>
      </c>
      <c r="C2994" s="296">
        <f>'EVOX Top Level BOM'!C2398</f>
        <v>0</v>
      </c>
      <c r="D2994" s="296">
        <f>'EVOX Top Level BOM'!D2398</f>
        <v>0</v>
      </c>
      <c r="E2994" s="296">
        <f>'EVOX Top Level BOM'!E2398</f>
        <v>0</v>
      </c>
      <c r="F2994" s="296">
        <f>'EVOX Top Level BOM'!F2398</f>
        <v>0</v>
      </c>
      <c r="G2994" s="296">
        <f>'EVOX Top Level BOM'!G2398</f>
        <v>0</v>
      </c>
      <c r="H2994" s="296">
        <f>'EVOX Top Level BOM'!H2398</f>
        <v>0</v>
      </c>
      <c r="I2994" s="294">
        <f>'EVOX Top Level BOM'!J2398</f>
        <v>0</v>
      </c>
      <c r="J2994" s="294">
        <f>'EVOX Top Level BOM'!K2398</f>
        <v>0</v>
      </c>
    </row>
    <row r="2995" spans="2:10" x14ac:dyDescent="0.25">
      <c r="B2995" s="294">
        <f>'EVOX Top Level BOM'!B2399</f>
        <v>0</v>
      </c>
      <c r="C2995" s="296">
        <f>'EVOX Top Level BOM'!C2399</f>
        <v>0</v>
      </c>
      <c r="D2995" s="296">
        <f>'EVOX Top Level BOM'!D2399</f>
        <v>0</v>
      </c>
      <c r="E2995" s="296">
        <f>'EVOX Top Level BOM'!E2399</f>
        <v>0</v>
      </c>
      <c r="F2995" s="296">
        <f>'EVOX Top Level BOM'!F2399</f>
        <v>0</v>
      </c>
      <c r="G2995" s="296">
        <f>'EVOX Top Level BOM'!G2399</f>
        <v>0</v>
      </c>
      <c r="H2995" s="296">
        <f>'EVOX Top Level BOM'!H2399</f>
        <v>0</v>
      </c>
      <c r="I2995" s="294">
        <f>'EVOX Top Level BOM'!J2399</f>
        <v>0</v>
      </c>
      <c r="J2995" s="294">
        <f>'EVOX Top Level BOM'!K2399</f>
        <v>0</v>
      </c>
    </row>
    <row r="2996" spans="2:10" x14ac:dyDescent="0.25">
      <c r="B2996" s="294">
        <f>'EVOX Top Level BOM'!B2400</f>
        <v>0</v>
      </c>
      <c r="C2996" s="296">
        <f>'EVOX Top Level BOM'!C2400</f>
        <v>0</v>
      </c>
      <c r="D2996" s="296">
        <f>'EVOX Top Level BOM'!D2400</f>
        <v>0</v>
      </c>
      <c r="E2996" s="296">
        <f>'EVOX Top Level BOM'!E2400</f>
        <v>0</v>
      </c>
      <c r="F2996" s="296">
        <f>'EVOX Top Level BOM'!F2400</f>
        <v>0</v>
      </c>
      <c r="G2996" s="296">
        <f>'EVOX Top Level BOM'!G2400</f>
        <v>0</v>
      </c>
      <c r="H2996" s="296">
        <f>'EVOX Top Level BOM'!H2400</f>
        <v>0</v>
      </c>
      <c r="I2996" s="294">
        <f>'EVOX Top Level BOM'!J2400</f>
        <v>0</v>
      </c>
      <c r="J2996" s="294">
        <f>'EVOX Top Level BOM'!K2400</f>
        <v>0</v>
      </c>
    </row>
    <row r="2997" spans="2:10" x14ac:dyDescent="0.25">
      <c r="B2997" s="294">
        <f>'EVOX Top Level BOM'!B2401</f>
        <v>0</v>
      </c>
      <c r="C2997" s="296">
        <f>'EVOX Top Level BOM'!C2401</f>
        <v>0</v>
      </c>
      <c r="D2997" s="296">
        <f>'EVOX Top Level BOM'!D2401</f>
        <v>0</v>
      </c>
      <c r="E2997" s="296">
        <f>'EVOX Top Level BOM'!E2401</f>
        <v>0</v>
      </c>
      <c r="F2997" s="296">
        <f>'EVOX Top Level BOM'!F2401</f>
        <v>0</v>
      </c>
      <c r="G2997" s="296">
        <f>'EVOX Top Level BOM'!G2401</f>
        <v>0</v>
      </c>
      <c r="H2997" s="296">
        <f>'EVOX Top Level BOM'!H2401</f>
        <v>0</v>
      </c>
      <c r="I2997" s="294">
        <f>'EVOX Top Level BOM'!J2401</f>
        <v>0</v>
      </c>
      <c r="J2997" s="294">
        <f>'EVOX Top Level BOM'!K2401</f>
        <v>0</v>
      </c>
    </row>
    <row r="2998" spans="2:10" x14ac:dyDescent="0.25">
      <c r="B2998" s="294">
        <f>'EVOX Top Level BOM'!B2402</f>
        <v>0</v>
      </c>
      <c r="C2998" s="296">
        <f>'EVOX Top Level BOM'!C2402</f>
        <v>0</v>
      </c>
      <c r="D2998" s="296">
        <f>'EVOX Top Level BOM'!D2402</f>
        <v>0</v>
      </c>
      <c r="E2998" s="296">
        <f>'EVOX Top Level BOM'!E2402</f>
        <v>0</v>
      </c>
      <c r="F2998" s="296">
        <f>'EVOX Top Level BOM'!F2402</f>
        <v>0</v>
      </c>
      <c r="G2998" s="296">
        <f>'EVOX Top Level BOM'!G2402</f>
        <v>0</v>
      </c>
      <c r="H2998" s="296">
        <f>'EVOX Top Level BOM'!H2402</f>
        <v>0</v>
      </c>
      <c r="I2998" s="294">
        <f>'EVOX Top Level BOM'!J2402</f>
        <v>0</v>
      </c>
      <c r="J2998" s="294">
        <f>'EVOX Top Level BOM'!K2402</f>
        <v>0</v>
      </c>
    </row>
    <row r="2999" spans="2:10" x14ac:dyDescent="0.25">
      <c r="B2999" s="294">
        <f>'EVOX Top Level BOM'!B2403</f>
        <v>0</v>
      </c>
      <c r="C2999" s="296">
        <f>'EVOX Top Level BOM'!C2403</f>
        <v>0</v>
      </c>
      <c r="D2999" s="296">
        <f>'EVOX Top Level BOM'!D2403</f>
        <v>0</v>
      </c>
      <c r="E2999" s="296">
        <f>'EVOX Top Level BOM'!E2403</f>
        <v>0</v>
      </c>
      <c r="F2999" s="296">
        <f>'EVOX Top Level BOM'!F2403</f>
        <v>0</v>
      </c>
      <c r="G2999" s="296">
        <f>'EVOX Top Level BOM'!G2403</f>
        <v>0</v>
      </c>
      <c r="H2999" s="296">
        <f>'EVOX Top Level BOM'!H2403</f>
        <v>0</v>
      </c>
      <c r="I2999" s="294">
        <f>'EVOX Top Level BOM'!J2403</f>
        <v>0</v>
      </c>
      <c r="J2999" s="294">
        <f>'EVOX Top Level BOM'!K2403</f>
        <v>0</v>
      </c>
    </row>
    <row r="3000" spans="2:10" x14ac:dyDescent="0.25">
      <c r="B3000" s="294">
        <f>'EVOX Top Level BOM'!B2404</f>
        <v>0</v>
      </c>
      <c r="C3000" s="296">
        <f>'EVOX Top Level BOM'!C2404</f>
        <v>0</v>
      </c>
      <c r="D3000" s="296">
        <f>'EVOX Top Level BOM'!D2404</f>
        <v>0</v>
      </c>
      <c r="E3000" s="296">
        <f>'EVOX Top Level BOM'!E2404</f>
        <v>0</v>
      </c>
      <c r="F3000" s="296">
        <f>'EVOX Top Level BOM'!F2404</f>
        <v>0</v>
      </c>
      <c r="G3000" s="296">
        <f>'EVOX Top Level BOM'!G2404</f>
        <v>0</v>
      </c>
      <c r="H3000" s="296">
        <f>'EVOX Top Level BOM'!H2404</f>
        <v>0</v>
      </c>
      <c r="I3000" s="294">
        <f>'EVOX Top Level BOM'!J2404</f>
        <v>0</v>
      </c>
      <c r="J3000" s="294">
        <f>'EVOX Top Level BOM'!K2404</f>
        <v>0</v>
      </c>
    </row>
    <row r="3001" spans="2:10" x14ac:dyDescent="0.25">
      <c r="B3001" s="294">
        <f>'EVOX Top Level BOM'!B2405</f>
        <v>0</v>
      </c>
      <c r="C3001" s="296">
        <f>'EVOX Top Level BOM'!C2405</f>
        <v>0</v>
      </c>
      <c r="D3001" s="296">
        <f>'EVOX Top Level BOM'!D2405</f>
        <v>0</v>
      </c>
      <c r="E3001" s="296">
        <f>'EVOX Top Level BOM'!E2405</f>
        <v>0</v>
      </c>
      <c r="F3001" s="296">
        <f>'EVOX Top Level BOM'!F2405</f>
        <v>0</v>
      </c>
      <c r="G3001" s="296">
        <f>'EVOX Top Level BOM'!G2405</f>
        <v>0</v>
      </c>
      <c r="H3001" s="296">
        <f>'EVOX Top Level BOM'!H2405</f>
        <v>0</v>
      </c>
      <c r="I3001" s="294">
        <f>'EVOX Top Level BOM'!J2405</f>
        <v>0</v>
      </c>
      <c r="J3001" s="294">
        <f>'EVOX Top Level BOM'!K2405</f>
        <v>0</v>
      </c>
    </row>
    <row r="3002" spans="2:10" x14ac:dyDescent="0.25">
      <c r="B3002" s="294">
        <f>'EVOX Top Level BOM'!B2406</f>
        <v>0</v>
      </c>
      <c r="C3002" s="296">
        <f>'EVOX Top Level BOM'!C2406</f>
        <v>0</v>
      </c>
      <c r="D3002" s="296">
        <f>'EVOX Top Level BOM'!D2406</f>
        <v>0</v>
      </c>
      <c r="E3002" s="296">
        <f>'EVOX Top Level BOM'!E2406</f>
        <v>0</v>
      </c>
      <c r="F3002" s="296">
        <f>'EVOX Top Level BOM'!F2406</f>
        <v>0</v>
      </c>
      <c r="G3002" s="296">
        <f>'EVOX Top Level BOM'!G2406</f>
        <v>0</v>
      </c>
      <c r="H3002" s="296">
        <f>'EVOX Top Level BOM'!H2406</f>
        <v>0</v>
      </c>
      <c r="I3002" s="294">
        <f>'EVOX Top Level BOM'!J2406</f>
        <v>0</v>
      </c>
      <c r="J3002" s="294">
        <f>'EVOX Top Level BOM'!K2406</f>
        <v>0</v>
      </c>
    </row>
    <row r="3003" spans="2:10" x14ac:dyDescent="0.25">
      <c r="B3003" s="294">
        <f>'EVOX Top Level BOM'!B2407</f>
        <v>0</v>
      </c>
      <c r="C3003" s="296">
        <f>'EVOX Top Level BOM'!C2407</f>
        <v>0</v>
      </c>
      <c r="D3003" s="296">
        <f>'EVOX Top Level BOM'!D2407</f>
        <v>0</v>
      </c>
      <c r="E3003" s="296">
        <f>'EVOX Top Level BOM'!E2407</f>
        <v>0</v>
      </c>
      <c r="F3003" s="296">
        <f>'EVOX Top Level BOM'!F2407</f>
        <v>0</v>
      </c>
      <c r="G3003" s="296">
        <f>'EVOX Top Level BOM'!G2407</f>
        <v>0</v>
      </c>
      <c r="H3003" s="296">
        <f>'EVOX Top Level BOM'!H2407</f>
        <v>0</v>
      </c>
      <c r="I3003" s="294">
        <f>'EVOX Top Level BOM'!J2407</f>
        <v>0</v>
      </c>
      <c r="J3003" s="294">
        <f>'EVOX Top Level BOM'!K2407</f>
        <v>0</v>
      </c>
    </row>
    <row r="3004" spans="2:10" x14ac:dyDescent="0.25">
      <c r="B3004" s="294">
        <f>'EVOX Top Level BOM'!B2408</f>
        <v>0</v>
      </c>
      <c r="C3004" s="296">
        <f>'EVOX Top Level BOM'!C2408</f>
        <v>0</v>
      </c>
      <c r="D3004" s="296">
        <f>'EVOX Top Level BOM'!D2408</f>
        <v>0</v>
      </c>
      <c r="E3004" s="296">
        <f>'EVOX Top Level BOM'!E2408</f>
        <v>0</v>
      </c>
      <c r="F3004" s="296">
        <f>'EVOX Top Level BOM'!F2408</f>
        <v>0</v>
      </c>
      <c r="G3004" s="296">
        <f>'EVOX Top Level BOM'!G2408</f>
        <v>0</v>
      </c>
      <c r="H3004" s="296">
        <f>'EVOX Top Level BOM'!H2408</f>
        <v>0</v>
      </c>
      <c r="I3004" s="294">
        <f>'EVOX Top Level BOM'!J2408</f>
        <v>0</v>
      </c>
      <c r="J3004" s="294">
        <f>'EVOX Top Level BOM'!K2408</f>
        <v>0</v>
      </c>
    </row>
    <row r="3005" spans="2:10" x14ac:dyDescent="0.25">
      <c r="B3005" s="294">
        <f>'EVOX Top Level BOM'!B2409</f>
        <v>0</v>
      </c>
      <c r="C3005" s="296">
        <f>'EVOX Top Level BOM'!C2409</f>
        <v>0</v>
      </c>
      <c r="D3005" s="296">
        <f>'EVOX Top Level BOM'!D2409</f>
        <v>0</v>
      </c>
      <c r="E3005" s="296">
        <f>'EVOX Top Level BOM'!E2409</f>
        <v>0</v>
      </c>
      <c r="F3005" s="296">
        <f>'EVOX Top Level BOM'!F2409</f>
        <v>0</v>
      </c>
      <c r="G3005" s="296">
        <f>'EVOX Top Level BOM'!G2409</f>
        <v>0</v>
      </c>
      <c r="H3005" s="296">
        <f>'EVOX Top Level BOM'!H2409</f>
        <v>0</v>
      </c>
      <c r="I3005" s="294">
        <f>'EVOX Top Level BOM'!J2409</f>
        <v>0</v>
      </c>
      <c r="J3005" s="294">
        <f>'EVOX Top Level BOM'!K2409</f>
        <v>0</v>
      </c>
    </row>
    <row r="3006" spans="2:10" x14ac:dyDescent="0.25">
      <c r="B3006" s="294">
        <f>'EVOX Top Level BOM'!B2410</f>
        <v>0</v>
      </c>
      <c r="C3006" s="296">
        <f>'EVOX Top Level BOM'!C2410</f>
        <v>0</v>
      </c>
      <c r="D3006" s="296">
        <f>'EVOX Top Level BOM'!D2410</f>
        <v>0</v>
      </c>
      <c r="E3006" s="296">
        <f>'EVOX Top Level BOM'!E2410</f>
        <v>0</v>
      </c>
      <c r="F3006" s="296">
        <f>'EVOX Top Level BOM'!F2410</f>
        <v>0</v>
      </c>
      <c r="G3006" s="296">
        <f>'EVOX Top Level BOM'!G2410</f>
        <v>0</v>
      </c>
      <c r="H3006" s="296">
        <f>'EVOX Top Level BOM'!H2410</f>
        <v>0</v>
      </c>
      <c r="I3006" s="294">
        <f>'EVOX Top Level BOM'!J2410</f>
        <v>0</v>
      </c>
      <c r="J3006" s="294">
        <f>'EVOX Top Level BOM'!K2410</f>
        <v>0</v>
      </c>
    </row>
    <row r="3007" spans="2:10" x14ac:dyDescent="0.25">
      <c r="B3007" s="294">
        <f>'EVOX Top Level BOM'!B2411</f>
        <v>0</v>
      </c>
      <c r="C3007" s="296">
        <f>'EVOX Top Level BOM'!C2411</f>
        <v>0</v>
      </c>
      <c r="D3007" s="296">
        <f>'EVOX Top Level BOM'!D2411</f>
        <v>0</v>
      </c>
      <c r="E3007" s="296">
        <f>'EVOX Top Level BOM'!E2411</f>
        <v>0</v>
      </c>
      <c r="F3007" s="296">
        <f>'EVOX Top Level BOM'!F2411</f>
        <v>0</v>
      </c>
      <c r="G3007" s="296">
        <f>'EVOX Top Level BOM'!G2411</f>
        <v>0</v>
      </c>
      <c r="H3007" s="296">
        <f>'EVOX Top Level BOM'!H2411</f>
        <v>0</v>
      </c>
      <c r="I3007" s="294">
        <f>'EVOX Top Level BOM'!J2411</f>
        <v>0</v>
      </c>
      <c r="J3007" s="294">
        <f>'EVOX Top Level BOM'!K2411</f>
        <v>0</v>
      </c>
    </row>
    <row r="3008" spans="2:10" x14ac:dyDescent="0.25">
      <c r="B3008" s="294">
        <f>'EVOX Top Level BOM'!B2412</f>
        <v>0</v>
      </c>
      <c r="C3008" s="296">
        <f>'EVOX Top Level BOM'!C2412</f>
        <v>0</v>
      </c>
      <c r="D3008" s="296">
        <f>'EVOX Top Level BOM'!D2412</f>
        <v>0</v>
      </c>
      <c r="E3008" s="296">
        <f>'EVOX Top Level BOM'!E2412</f>
        <v>0</v>
      </c>
      <c r="F3008" s="296">
        <f>'EVOX Top Level BOM'!F2412</f>
        <v>0</v>
      </c>
      <c r="G3008" s="296">
        <f>'EVOX Top Level BOM'!G2412</f>
        <v>0</v>
      </c>
      <c r="H3008" s="296">
        <f>'EVOX Top Level BOM'!H2412</f>
        <v>0</v>
      </c>
      <c r="I3008" s="294">
        <f>'EVOX Top Level BOM'!J2412</f>
        <v>0</v>
      </c>
      <c r="J3008" s="294">
        <f>'EVOX Top Level BOM'!K2412</f>
        <v>0</v>
      </c>
    </row>
    <row r="3009" spans="2:10" x14ac:dyDescent="0.25">
      <c r="B3009" s="294">
        <f>'EVOX Top Level BOM'!B2413</f>
        <v>0</v>
      </c>
      <c r="C3009" s="296">
        <f>'EVOX Top Level BOM'!C2413</f>
        <v>0</v>
      </c>
      <c r="D3009" s="296">
        <f>'EVOX Top Level BOM'!D2413</f>
        <v>0</v>
      </c>
      <c r="E3009" s="296">
        <f>'EVOX Top Level BOM'!E2413</f>
        <v>0</v>
      </c>
      <c r="F3009" s="296">
        <f>'EVOX Top Level BOM'!F2413</f>
        <v>0</v>
      </c>
      <c r="G3009" s="296">
        <f>'EVOX Top Level BOM'!G2413</f>
        <v>0</v>
      </c>
      <c r="H3009" s="296">
        <f>'EVOX Top Level BOM'!H2413</f>
        <v>0</v>
      </c>
      <c r="I3009" s="294">
        <f>'EVOX Top Level BOM'!J2413</f>
        <v>0</v>
      </c>
      <c r="J3009" s="294">
        <f>'EVOX Top Level BOM'!K2413</f>
        <v>0</v>
      </c>
    </row>
    <row r="3010" spans="2:10" x14ac:dyDescent="0.25">
      <c r="B3010" s="294">
        <f>'EVOX Top Level BOM'!B2414</f>
        <v>0</v>
      </c>
      <c r="C3010" s="296">
        <f>'EVOX Top Level BOM'!C2414</f>
        <v>0</v>
      </c>
      <c r="D3010" s="296">
        <f>'EVOX Top Level BOM'!D2414</f>
        <v>0</v>
      </c>
      <c r="E3010" s="296">
        <f>'EVOX Top Level BOM'!E2414</f>
        <v>0</v>
      </c>
      <c r="F3010" s="296">
        <f>'EVOX Top Level BOM'!F2414</f>
        <v>0</v>
      </c>
      <c r="G3010" s="296">
        <f>'EVOX Top Level BOM'!G2414</f>
        <v>0</v>
      </c>
      <c r="H3010" s="296">
        <f>'EVOX Top Level BOM'!H2414</f>
        <v>0</v>
      </c>
      <c r="I3010" s="294">
        <f>'EVOX Top Level BOM'!J2414</f>
        <v>0</v>
      </c>
      <c r="J3010" s="294">
        <f>'EVOX Top Level BOM'!K2414</f>
        <v>0</v>
      </c>
    </row>
    <row r="3011" spans="2:10" x14ac:dyDescent="0.25">
      <c r="B3011" s="294">
        <f>'EVOX Top Level BOM'!B2415</f>
        <v>0</v>
      </c>
      <c r="C3011" s="296">
        <f>'EVOX Top Level BOM'!C2415</f>
        <v>0</v>
      </c>
      <c r="D3011" s="296">
        <f>'EVOX Top Level BOM'!D2415</f>
        <v>0</v>
      </c>
      <c r="E3011" s="296">
        <f>'EVOX Top Level BOM'!E2415</f>
        <v>0</v>
      </c>
      <c r="F3011" s="296">
        <f>'EVOX Top Level BOM'!F2415</f>
        <v>0</v>
      </c>
      <c r="G3011" s="296">
        <f>'EVOX Top Level BOM'!G2415</f>
        <v>0</v>
      </c>
      <c r="H3011" s="296">
        <f>'EVOX Top Level BOM'!H2415</f>
        <v>0</v>
      </c>
      <c r="I3011" s="294">
        <f>'EVOX Top Level BOM'!J2415</f>
        <v>0</v>
      </c>
      <c r="J3011" s="294">
        <f>'EVOX Top Level BOM'!K2415</f>
        <v>0</v>
      </c>
    </row>
    <row r="3012" spans="2:10" x14ac:dyDescent="0.25">
      <c r="B3012" s="294">
        <f>'EVOX Top Level BOM'!B2416</f>
        <v>0</v>
      </c>
      <c r="C3012" s="296">
        <f>'EVOX Top Level BOM'!C2416</f>
        <v>0</v>
      </c>
      <c r="D3012" s="296">
        <f>'EVOX Top Level BOM'!D2416</f>
        <v>0</v>
      </c>
      <c r="E3012" s="296">
        <f>'EVOX Top Level BOM'!E2416</f>
        <v>0</v>
      </c>
      <c r="F3012" s="296">
        <f>'EVOX Top Level BOM'!F2416</f>
        <v>0</v>
      </c>
      <c r="G3012" s="296">
        <f>'EVOX Top Level BOM'!G2416</f>
        <v>0</v>
      </c>
      <c r="H3012" s="296">
        <f>'EVOX Top Level BOM'!H2416</f>
        <v>0</v>
      </c>
      <c r="I3012" s="294">
        <f>'EVOX Top Level BOM'!J2416</f>
        <v>0</v>
      </c>
      <c r="J3012" s="294">
        <f>'EVOX Top Level BOM'!K2416</f>
        <v>0</v>
      </c>
    </row>
    <row r="3013" spans="2:10" x14ac:dyDescent="0.25">
      <c r="B3013" s="294">
        <f>'EVOX Top Level BOM'!B2417</f>
        <v>0</v>
      </c>
      <c r="C3013" s="296">
        <f>'EVOX Top Level BOM'!C2417</f>
        <v>0</v>
      </c>
      <c r="D3013" s="296">
        <f>'EVOX Top Level BOM'!D2417</f>
        <v>0</v>
      </c>
      <c r="E3013" s="296">
        <f>'EVOX Top Level BOM'!E2417</f>
        <v>0</v>
      </c>
      <c r="F3013" s="296">
        <f>'EVOX Top Level BOM'!F2417</f>
        <v>0</v>
      </c>
      <c r="G3013" s="296">
        <f>'EVOX Top Level BOM'!G2417</f>
        <v>0</v>
      </c>
      <c r="H3013" s="296">
        <f>'EVOX Top Level BOM'!H2417</f>
        <v>0</v>
      </c>
      <c r="I3013" s="294">
        <f>'EVOX Top Level BOM'!J2417</f>
        <v>0</v>
      </c>
      <c r="J3013" s="294">
        <f>'EVOX Top Level BOM'!K2417</f>
        <v>0</v>
      </c>
    </row>
    <row r="3014" spans="2:10" x14ac:dyDescent="0.25">
      <c r="B3014" s="294">
        <f>'EVOX Top Level BOM'!B2418</f>
        <v>0</v>
      </c>
      <c r="C3014" s="296">
        <f>'EVOX Top Level BOM'!C2418</f>
        <v>0</v>
      </c>
      <c r="D3014" s="296">
        <f>'EVOX Top Level BOM'!D2418</f>
        <v>0</v>
      </c>
      <c r="E3014" s="296">
        <f>'EVOX Top Level BOM'!E2418</f>
        <v>0</v>
      </c>
      <c r="F3014" s="296">
        <f>'EVOX Top Level BOM'!F2418</f>
        <v>0</v>
      </c>
      <c r="G3014" s="296">
        <f>'EVOX Top Level BOM'!G2418</f>
        <v>0</v>
      </c>
      <c r="H3014" s="296">
        <f>'EVOX Top Level BOM'!H2418</f>
        <v>0</v>
      </c>
      <c r="I3014" s="294">
        <f>'EVOX Top Level BOM'!J2418</f>
        <v>0</v>
      </c>
      <c r="J3014" s="294">
        <f>'EVOX Top Level BOM'!K2418</f>
        <v>0</v>
      </c>
    </row>
    <row r="3015" spans="2:10" x14ac:dyDescent="0.25">
      <c r="B3015" s="294">
        <f>'EVOX Top Level BOM'!B2419</f>
        <v>0</v>
      </c>
      <c r="C3015" s="296">
        <f>'EVOX Top Level BOM'!C2419</f>
        <v>0</v>
      </c>
      <c r="D3015" s="296">
        <f>'EVOX Top Level BOM'!D2419</f>
        <v>0</v>
      </c>
      <c r="E3015" s="296">
        <f>'EVOX Top Level BOM'!E2419</f>
        <v>0</v>
      </c>
      <c r="F3015" s="296">
        <f>'EVOX Top Level BOM'!F2419</f>
        <v>0</v>
      </c>
      <c r="G3015" s="296">
        <f>'EVOX Top Level BOM'!G2419</f>
        <v>0</v>
      </c>
      <c r="H3015" s="296">
        <f>'EVOX Top Level BOM'!H2419</f>
        <v>0</v>
      </c>
      <c r="I3015" s="294">
        <f>'EVOX Top Level BOM'!J2419</f>
        <v>0</v>
      </c>
      <c r="J3015" s="294">
        <f>'EVOX Top Level BOM'!K2419</f>
        <v>0</v>
      </c>
    </row>
    <row r="3016" spans="2:10" x14ac:dyDescent="0.25">
      <c r="B3016" s="294">
        <f>'EVOX Top Level BOM'!B2420</f>
        <v>0</v>
      </c>
      <c r="C3016" s="296">
        <f>'EVOX Top Level BOM'!C2420</f>
        <v>0</v>
      </c>
      <c r="D3016" s="296">
        <f>'EVOX Top Level BOM'!D2420</f>
        <v>0</v>
      </c>
      <c r="E3016" s="296">
        <f>'EVOX Top Level BOM'!E2420</f>
        <v>0</v>
      </c>
      <c r="F3016" s="296">
        <f>'EVOX Top Level BOM'!F2420</f>
        <v>0</v>
      </c>
      <c r="G3016" s="296">
        <f>'EVOX Top Level BOM'!G2420</f>
        <v>0</v>
      </c>
      <c r="H3016" s="296">
        <f>'EVOX Top Level BOM'!H2420</f>
        <v>0</v>
      </c>
      <c r="I3016" s="294">
        <f>'EVOX Top Level BOM'!J2420</f>
        <v>0</v>
      </c>
      <c r="J3016" s="294">
        <f>'EVOX Top Level BOM'!K2420</f>
        <v>0</v>
      </c>
    </row>
    <row r="3017" spans="2:10" x14ac:dyDescent="0.25">
      <c r="B3017" s="294">
        <f>'EVOX Top Level BOM'!B2421</f>
        <v>0</v>
      </c>
      <c r="C3017" s="296">
        <f>'EVOX Top Level BOM'!C2421</f>
        <v>0</v>
      </c>
      <c r="D3017" s="296">
        <f>'EVOX Top Level BOM'!D2421</f>
        <v>0</v>
      </c>
      <c r="E3017" s="296">
        <f>'EVOX Top Level BOM'!E2421</f>
        <v>0</v>
      </c>
      <c r="F3017" s="296">
        <f>'EVOX Top Level BOM'!F2421</f>
        <v>0</v>
      </c>
      <c r="G3017" s="296">
        <f>'EVOX Top Level BOM'!G2421</f>
        <v>0</v>
      </c>
      <c r="H3017" s="296">
        <f>'EVOX Top Level BOM'!H2421</f>
        <v>0</v>
      </c>
      <c r="I3017" s="294">
        <f>'EVOX Top Level BOM'!J2421</f>
        <v>0</v>
      </c>
      <c r="J3017" s="294">
        <f>'EVOX Top Level BOM'!K2421</f>
        <v>0</v>
      </c>
    </row>
    <row r="3018" spans="2:10" x14ac:dyDescent="0.25">
      <c r="B3018" s="294">
        <f>'EVOX Top Level BOM'!B2422</f>
        <v>0</v>
      </c>
      <c r="C3018" s="296">
        <f>'EVOX Top Level BOM'!C2422</f>
        <v>0</v>
      </c>
      <c r="D3018" s="296">
        <f>'EVOX Top Level BOM'!D2422</f>
        <v>0</v>
      </c>
      <c r="E3018" s="296">
        <f>'EVOX Top Level BOM'!E2422</f>
        <v>0</v>
      </c>
      <c r="F3018" s="296">
        <f>'EVOX Top Level BOM'!F2422</f>
        <v>0</v>
      </c>
      <c r="G3018" s="296">
        <f>'EVOX Top Level BOM'!G2422</f>
        <v>0</v>
      </c>
      <c r="H3018" s="296">
        <f>'EVOX Top Level BOM'!H2422</f>
        <v>0</v>
      </c>
      <c r="I3018" s="294">
        <f>'EVOX Top Level BOM'!J2422</f>
        <v>0</v>
      </c>
      <c r="J3018" s="294">
        <f>'EVOX Top Level BOM'!K2422</f>
        <v>0</v>
      </c>
    </row>
    <row r="3019" spans="2:10" x14ac:dyDescent="0.25">
      <c r="B3019" s="294">
        <f>'EVOX Top Level BOM'!B2423</f>
        <v>0</v>
      </c>
      <c r="C3019" s="296">
        <f>'EVOX Top Level BOM'!C2423</f>
        <v>0</v>
      </c>
      <c r="D3019" s="296">
        <f>'EVOX Top Level BOM'!D2423</f>
        <v>0</v>
      </c>
      <c r="E3019" s="296">
        <f>'EVOX Top Level BOM'!E2423</f>
        <v>0</v>
      </c>
      <c r="F3019" s="296">
        <f>'EVOX Top Level BOM'!F2423</f>
        <v>0</v>
      </c>
      <c r="G3019" s="296">
        <f>'EVOX Top Level BOM'!G2423</f>
        <v>0</v>
      </c>
      <c r="H3019" s="296">
        <f>'EVOX Top Level BOM'!H2423</f>
        <v>0</v>
      </c>
      <c r="I3019" s="294">
        <f>'EVOX Top Level BOM'!J2423</f>
        <v>0</v>
      </c>
      <c r="J3019" s="294">
        <f>'EVOX Top Level BOM'!K2423</f>
        <v>0</v>
      </c>
    </row>
    <row r="3020" spans="2:10" x14ac:dyDescent="0.25">
      <c r="B3020" s="294">
        <f>'EVOX Top Level BOM'!B2424</f>
        <v>0</v>
      </c>
      <c r="C3020" s="296">
        <f>'EVOX Top Level BOM'!C2424</f>
        <v>0</v>
      </c>
      <c r="D3020" s="296">
        <f>'EVOX Top Level BOM'!D2424</f>
        <v>0</v>
      </c>
      <c r="E3020" s="296">
        <f>'EVOX Top Level BOM'!E2424</f>
        <v>0</v>
      </c>
      <c r="F3020" s="296">
        <f>'EVOX Top Level BOM'!F2424</f>
        <v>0</v>
      </c>
      <c r="G3020" s="296">
        <f>'EVOX Top Level BOM'!G2424</f>
        <v>0</v>
      </c>
      <c r="H3020" s="296">
        <f>'EVOX Top Level BOM'!H2424</f>
        <v>0</v>
      </c>
      <c r="I3020" s="294">
        <f>'EVOX Top Level BOM'!J2424</f>
        <v>0</v>
      </c>
      <c r="J3020" s="294">
        <f>'EVOX Top Level BOM'!K2424</f>
        <v>0</v>
      </c>
    </row>
    <row r="3021" spans="2:10" x14ac:dyDescent="0.25">
      <c r="B3021" s="294">
        <f>'EVOX Top Level BOM'!B2425</f>
        <v>0</v>
      </c>
      <c r="C3021" s="296">
        <f>'EVOX Top Level BOM'!C2425</f>
        <v>0</v>
      </c>
      <c r="D3021" s="296">
        <f>'EVOX Top Level BOM'!D2425</f>
        <v>0</v>
      </c>
      <c r="E3021" s="296">
        <f>'EVOX Top Level BOM'!E2425</f>
        <v>0</v>
      </c>
      <c r="F3021" s="296">
        <f>'EVOX Top Level BOM'!F2425</f>
        <v>0</v>
      </c>
      <c r="G3021" s="296">
        <f>'EVOX Top Level BOM'!G2425</f>
        <v>0</v>
      </c>
      <c r="H3021" s="296">
        <f>'EVOX Top Level BOM'!H2425</f>
        <v>0</v>
      </c>
      <c r="I3021" s="294">
        <f>'EVOX Top Level BOM'!J2425</f>
        <v>0</v>
      </c>
      <c r="J3021" s="294">
        <f>'EVOX Top Level BOM'!K2425</f>
        <v>0</v>
      </c>
    </row>
    <row r="3022" spans="2:10" x14ac:dyDescent="0.25">
      <c r="B3022" s="294">
        <f>'EVOX Top Level BOM'!B2426</f>
        <v>0</v>
      </c>
      <c r="C3022" s="296">
        <f>'EVOX Top Level BOM'!C2426</f>
        <v>0</v>
      </c>
      <c r="D3022" s="296">
        <f>'EVOX Top Level BOM'!D2426</f>
        <v>0</v>
      </c>
      <c r="E3022" s="296">
        <f>'EVOX Top Level BOM'!E2426</f>
        <v>0</v>
      </c>
      <c r="F3022" s="296">
        <f>'EVOX Top Level BOM'!F2426</f>
        <v>0</v>
      </c>
      <c r="G3022" s="296">
        <f>'EVOX Top Level BOM'!G2426</f>
        <v>0</v>
      </c>
      <c r="H3022" s="296">
        <f>'EVOX Top Level BOM'!H2426</f>
        <v>0</v>
      </c>
      <c r="I3022" s="294">
        <f>'EVOX Top Level BOM'!J2426</f>
        <v>0</v>
      </c>
      <c r="J3022" s="294">
        <f>'EVOX Top Level BOM'!K2426</f>
        <v>0</v>
      </c>
    </row>
    <row r="3023" spans="2:10" x14ac:dyDescent="0.25">
      <c r="B3023" s="294">
        <f>'EVOX Top Level BOM'!B2427</f>
        <v>0</v>
      </c>
      <c r="C3023" s="296">
        <f>'EVOX Top Level BOM'!C2427</f>
        <v>0</v>
      </c>
      <c r="D3023" s="296">
        <f>'EVOX Top Level BOM'!D2427</f>
        <v>0</v>
      </c>
      <c r="E3023" s="296">
        <f>'EVOX Top Level BOM'!E2427</f>
        <v>0</v>
      </c>
      <c r="F3023" s="296">
        <f>'EVOX Top Level BOM'!F2427</f>
        <v>0</v>
      </c>
      <c r="G3023" s="296">
        <f>'EVOX Top Level BOM'!G2427</f>
        <v>0</v>
      </c>
      <c r="H3023" s="296">
        <f>'EVOX Top Level BOM'!H2427</f>
        <v>0</v>
      </c>
      <c r="I3023" s="294">
        <f>'EVOX Top Level BOM'!J2427</f>
        <v>0</v>
      </c>
      <c r="J3023" s="294">
        <f>'EVOX Top Level BOM'!K2427</f>
        <v>0</v>
      </c>
    </row>
    <row r="3024" spans="2:10" x14ac:dyDescent="0.25">
      <c r="B3024" s="294">
        <f>'EVOX Top Level BOM'!B2428</f>
        <v>0</v>
      </c>
      <c r="C3024" s="296">
        <f>'EVOX Top Level BOM'!C2428</f>
        <v>0</v>
      </c>
      <c r="D3024" s="296">
        <f>'EVOX Top Level BOM'!D2428</f>
        <v>0</v>
      </c>
      <c r="E3024" s="296">
        <f>'EVOX Top Level BOM'!E2428</f>
        <v>0</v>
      </c>
      <c r="F3024" s="296">
        <f>'EVOX Top Level BOM'!F2428</f>
        <v>0</v>
      </c>
      <c r="G3024" s="296">
        <f>'EVOX Top Level BOM'!G2428</f>
        <v>0</v>
      </c>
      <c r="H3024" s="296">
        <f>'EVOX Top Level BOM'!H2428</f>
        <v>0</v>
      </c>
      <c r="I3024" s="294">
        <f>'EVOX Top Level BOM'!J2428</f>
        <v>0</v>
      </c>
      <c r="J3024" s="294">
        <f>'EVOX Top Level BOM'!K2428</f>
        <v>0</v>
      </c>
    </row>
    <row r="3025" spans="2:10" x14ac:dyDescent="0.25">
      <c r="B3025" s="294">
        <f>'EVOX Top Level BOM'!B2429</f>
        <v>0</v>
      </c>
      <c r="C3025" s="296">
        <f>'EVOX Top Level BOM'!C2429</f>
        <v>0</v>
      </c>
      <c r="D3025" s="296">
        <f>'EVOX Top Level BOM'!D2429</f>
        <v>0</v>
      </c>
      <c r="E3025" s="296">
        <f>'EVOX Top Level BOM'!E2429</f>
        <v>0</v>
      </c>
      <c r="F3025" s="296">
        <f>'EVOX Top Level BOM'!F2429</f>
        <v>0</v>
      </c>
      <c r="G3025" s="296">
        <f>'EVOX Top Level BOM'!G2429</f>
        <v>0</v>
      </c>
      <c r="H3025" s="296">
        <f>'EVOX Top Level BOM'!H2429</f>
        <v>0</v>
      </c>
      <c r="I3025" s="294">
        <f>'EVOX Top Level BOM'!J2429</f>
        <v>0</v>
      </c>
      <c r="J3025" s="294">
        <f>'EVOX Top Level BOM'!K2429</f>
        <v>0</v>
      </c>
    </row>
    <row r="3026" spans="2:10" x14ac:dyDescent="0.25">
      <c r="B3026" s="294">
        <f>'EVOX Top Level BOM'!B2430</f>
        <v>0</v>
      </c>
      <c r="C3026" s="296">
        <f>'EVOX Top Level BOM'!C2430</f>
        <v>0</v>
      </c>
      <c r="D3026" s="296">
        <f>'EVOX Top Level BOM'!D2430</f>
        <v>0</v>
      </c>
      <c r="E3026" s="296">
        <f>'EVOX Top Level BOM'!E2430</f>
        <v>0</v>
      </c>
      <c r="F3026" s="296">
        <f>'EVOX Top Level BOM'!F2430</f>
        <v>0</v>
      </c>
      <c r="G3026" s="296">
        <f>'EVOX Top Level BOM'!G2430</f>
        <v>0</v>
      </c>
      <c r="H3026" s="296">
        <f>'EVOX Top Level BOM'!H2430</f>
        <v>0</v>
      </c>
      <c r="I3026" s="294">
        <f>'EVOX Top Level BOM'!J2430</f>
        <v>0</v>
      </c>
      <c r="J3026" s="294">
        <f>'EVOX Top Level BOM'!K2430</f>
        <v>0</v>
      </c>
    </row>
    <row r="3027" spans="2:10" x14ac:dyDescent="0.25">
      <c r="B3027" s="294">
        <f>'EVOX Top Level BOM'!B2431</f>
        <v>0</v>
      </c>
      <c r="C3027" s="296">
        <f>'EVOX Top Level BOM'!C2431</f>
        <v>0</v>
      </c>
      <c r="D3027" s="296">
        <f>'EVOX Top Level BOM'!D2431</f>
        <v>0</v>
      </c>
      <c r="E3027" s="296">
        <f>'EVOX Top Level BOM'!E2431</f>
        <v>0</v>
      </c>
      <c r="F3027" s="296">
        <f>'EVOX Top Level BOM'!F2431</f>
        <v>0</v>
      </c>
      <c r="G3027" s="296">
        <f>'EVOX Top Level BOM'!G2431</f>
        <v>0</v>
      </c>
      <c r="H3027" s="296">
        <f>'EVOX Top Level BOM'!H2431</f>
        <v>0</v>
      </c>
      <c r="I3027" s="294">
        <f>'EVOX Top Level BOM'!J2431</f>
        <v>0</v>
      </c>
      <c r="J3027" s="294">
        <f>'EVOX Top Level BOM'!K2431</f>
        <v>0</v>
      </c>
    </row>
    <row r="3028" spans="2:10" x14ac:dyDescent="0.25">
      <c r="B3028" s="294">
        <f>'EVOX Top Level BOM'!B2432</f>
        <v>0</v>
      </c>
      <c r="C3028" s="296">
        <f>'EVOX Top Level BOM'!C2432</f>
        <v>0</v>
      </c>
      <c r="D3028" s="296">
        <f>'EVOX Top Level BOM'!D2432</f>
        <v>0</v>
      </c>
      <c r="E3028" s="296">
        <f>'EVOX Top Level BOM'!E2432</f>
        <v>0</v>
      </c>
      <c r="F3028" s="296">
        <f>'EVOX Top Level BOM'!F2432</f>
        <v>0</v>
      </c>
      <c r="G3028" s="296">
        <f>'EVOX Top Level BOM'!G2432</f>
        <v>0</v>
      </c>
      <c r="H3028" s="296">
        <f>'EVOX Top Level BOM'!H2432</f>
        <v>0</v>
      </c>
      <c r="I3028" s="294">
        <f>'EVOX Top Level BOM'!J2432</f>
        <v>0</v>
      </c>
      <c r="J3028" s="294">
        <f>'EVOX Top Level BOM'!K2432</f>
        <v>0</v>
      </c>
    </row>
    <row r="3029" spans="2:10" x14ac:dyDescent="0.25">
      <c r="B3029" s="294">
        <f>'EVOX Top Level BOM'!B2433</f>
        <v>0</v>
      </c>
      <c r="C3029" s="296">
        <f>'EVOX Top Level BOM'!C2433</f>
        <v>0</v>
      </c>
      <c r="D3029" s="296">
        <f>'EVOX Top Level BOM'!D2433</f>
        <v>0</v>
      </c>
      <c r="E3029" s="296">
        <f>'EVOX Top Level BOM'!E2433</f>
        <v>0</v>
      </c>
      <c r="F3029" s="296">
        <f>'EVOX Top Level BOM'!F2433</f>
        <v>0</v>
      </c>
      <c r="G3029" s="296">
        <f>'EVOX Top Level BOM'!G2433</f>
        <v>0</v>
      </c>
      <c r="H3029" s="296">
        <f>'EVOX Top Level BOM'!H2433</f>
        <v>0</v>
      </c>
      <c r="I3029" s="294">
        <f>'EVOX Top Level BOM'!J2433</f>
        <v>0</v>
      </c>
      <c r="J3029" s="294">
        <f>'EVOX Top Level BOM'!K2433</f>
        <v>0</v>
      </c>
    </row>
    <row r="3030" spans="2:10" x14ac:dyDescent="0.25">
      <c r="B3030" s="294">
        <f>'EVOX Top Level BOM'!B2434</f>
        <v>0</v>
      </c>
      <c r="C3030" s="296">
        <f>'EVOX Top Level BOM'!C2434</f>
        <v>0</v>
      </c>
      <c r="D3030" s="296">
        <f>'EVOX Top Level BOM'!D2434</f>
        <v>0</v>
      </c>
      <c r="E3030" s="296">
        <f>'EVOX Top Level BOM'!E2434</f>
        <v>0</v>
      </c>
      <c r="F3030" s="296">
        <f>'EVOX Top Level BOM'!F2434</f>
        <v>0</v>
      </c>
      <c r="G3030" s="296">
        <f>'EVOX Top Level BOM'!G2434</f>
        <v>0</v>
      </c>
      <c r="H3030" s="296">
        <f>'EVOX Top Level BOM'!H2434</f>
        <v>0</v>
      </c>
      <c r="I3030" s="294">
        <f>'EVOX Top Level BOM'!J2434</f>
        <v>0</v>
      </c>
      <c r="J3030" s="294">
        <f>'EVOX Top Level BOM'!K2434</f>
        <v>0</v>
      </c>
    </row>
    <row r="3031" spans="2:10" x14ac:dyDescent="0.25">
      <c r="B3031" s="294">
        <f>'EVOX Top Level BOM'!B2435</f>
        <v>0</v>
      </c>
      <c r="C3031" s="296">
        <f>'EVOX Top Level BOM'!C2435</f>
        <v>0</v>
      </c>
      <c r="D3031" s="296">
        <f>'EVOX Top Level BOM'!D2435</f>
        <v>0</v>
      </c>
      <c r="E3031" s="296">
        <f>'EVOX Top Level BOM'!E2435</f>
        <v>0</v>
      </c>
      <c r="F3031" s="296">
        <f>'EVOX Top Level BOM'!F2435</f>
        <v>0</v>
      </c>
      <c r="G3031" s="296">
        <f>'EVOX Top Level BOM'!G2435</f>
        <v>0</v>
      </c>
      <c r="H3031" s="296">
        <f>'EVOX Top Level BOM'!H2435</f>
        <v>0</v>
      </c>
      <c r="I3031" s="294">
        <f>'EVOX Top Level BOM'!J2435</f>
        <v>0</v>
      </c>
      <c r="J3031" s="294">
        <f>'EVOX Top Level BOM'!K2435</f>
        <v>0</v>
      </c>
    </row>
    <row r="3032" spans="2:10" x14ac:dyDescent="0.25">
      <c r="B3032" s="294">
        <f>'EVOX Top Level BOM'!B2436</f>
        <v>0</v>
      </c>
      <c r="C3032" s="296">
        <f>'EVOX Top Level BOM'!C2436</f>
        <v>0</v>
      </c>
      <c r="D3032" s="296">
        <f>'EVOX Top Level BOM'!D2436</f>
        <v>0</v>
      </c>
      <c r="E3032" s="296">
        <f>'EVOX Top Level BOM'!E2436</f>
        <v>0</v>
      </c>
      <c r="F3032" s="296">
        <f>'EVOX Top Level BOM'!F2436</f>
        <v>0</v>
      </c>
      <c r="G3032" s="296">
        <f>'EVOX Top Level BOM'!G2436</f>
        <v>0</v>
      </c>
      <c r="H3032" s="296">
        <f>'EVOX Top Level BOM'!H2436</f>
        <v>0</v>
      </c>
      <c r="I3032" s="294">
        <f>'EVOX Top Level BOM'!J2436</f>
        <v>0</v>
      </c>
      <c r="J3032" s="294">
        <f>'EVOX Top Level BOM'!K2436</f>
        <v>0</v>
      </c>
    </row>
    <row r="3033" spans="2:10" x14ac:dyDescent="0.25">
      <c r="B3033" s="294">
        <f>'EVOX Top Level BOM'!B2437</f>
        <v>0</v>
      </c>
      <c r="C3033" s="296">
        <f>'EVOX Top Level BOM'!C2437</f>
        <v>0</v>
      </c>
      <c r="D3033" s="296">
        <f>'EVOX Top Level BOM'!D2437</f>
        <v>0</v>
      </c>
      <c r="E3033" s="296">
        <f>'EVOX Top Level BOM'!E2437</f>
        <v>0</v>
      </c>
      <c r="F3033" s="296">
        <f>'EVOX Top Level BOM'!F2437</f>
        <v>0</v>
      </c>
      <c r="G3033" s="296">
        <f>'EVOX Top Level BOM'!G2437</f>
        <v>0</v>
      </c>
      <c r="H3033" s="296">
        <f>'EVOX Top Level BOM'!H2437</f>
        <v>0</v>
      </c>
      <c r="I3033" s="294">
        <f>'EVOX Top Level BOM'!J2437</f>
        <v>0</v>
      </c>
      <c r="J3033" s="294">
        <f>'EVOX Top Level BOM'!K2437</f>
        <v>0</v>
      </c>
    </row>
    <row r="3034" spans="2:10" x14ac:dyDescent="0.25">
      <c r="B3034" s="294">
        <f>'EVOX Top Level BOM'!B2438</f>
        <v>0</v>
      </c>
      <c r="C3034" s="296">
        <f>'EVOX Top Level BOM'!C2438</f>
        <v>0</v>
      </c>
      <c r="D3034" s="296">
        <f>'EVOX Top Level BOM'!D2438</f>
        <v>0</v>
      </c>
      <c r="E3034" s="296">
        <f>'EVOX Top Level BOM'!E2438</f>
        <v>0</v>
      </c>
      <c r="F3034" s="296">
        <f>'EVOX Top Level BOM'!F2438</f>
        <v>0</v>
      </c>
      <c r="G3034" s="296">
        <f>'EVOX Top Level BOM'!G2438</f>
        <v>0</v>
      </c>
      <c r="H3034" s="296">
        <f>'EVOX Top Level BOM'!H2438</f>
        <v>0</v>
      </c>
      <c r="I3034" s="294">
        <f>'EVOX Top Level BOM'!J2438</f>
        <v>0</v>
      </c>
      <c r="J3034" s="294">
        <f>'EVOX Top Level BOM'!K2438</f>
        <v>0</v>
      </c>
    </row>
    <row r="3035" spans="2:10" x14ac:dyDescent="0.25">
      <c r="B3035" s="294">
        <f>'EVOX Top Level BOM'!B2439</f>
        <v>0</v>
      </c>
      <c r="C3035" s="296">
        <f>'EVOX Top Level BOM'!C2439</f>
        <v>0</v>
      </c>
      <c r="D3035" s="296">
        <f>'EVOX Top Level BOM'!D2439</f>
        <v>0</v>
      </c>
      <c r="E3035" s="296">
        <f>'EVOX Top Level BOM'!E2439</f>
        <v>0</v>
      </c>
      <c r="F3035" s="296">
        <f>'EVOX Top Level BOM'!F2439</f>
        <v>0</v>
      </c>
      <c r="G3035" s="296">
        <f>'EVOX Top Level BOM'!G2439</f>
        <v>0</v>
      </c>
      <c r="H3035" s="296">
        <f>'EVOX Top Level BOM'!H2439</f>
        <v>0</v>
      </c>
      <c r="I3035" s="294">
        <f>'EVOX Top Level BOM'!J2439</f>
        <v>0</v>
      </c>
      <c r="J3035" s="294">
        <f>'EVOX Top Level BOM'!K2439</f>
        <v>0</v>
      </c>
    </row>
    <row r="3036" spans="2:10" x14ac:dyDescent="0.25">
      <c r="B3036" s="294">
        <f>'EVOX Top Level BOM'!B2440</f>
        <v>0</v>
      </c>
      <c r="C3036" s="296">
        <f>'EVOX Top Level BOM'!C2440</f>
        <v>0</v>
      </c>
      <c r="D3036" s="296">
        <f>'EVOX Top Level BOM'!D2440</f>
        <v>0</v>
      </c>
      <c r="E3036" s="296">
        <f>'EVOX Top Level BOM'!E2440</f>
        <v>0</v>
      </c>
      <c r="F3036" s="296">
        <f>'EVOX Top Level BOM'!F2440</f>
        <v>0</v>
      </c>
      <c r="G3036" s="296">
        <f>'EVOX Top Level BOM'!G2440</f>
        <v>0</v>
      </c>
      <c r="H3036" s="296">
        <f>'EVOX Top Level BOM'!H2440</f>
        <v>0</v>
      </c>
      <c r="I3036" s="294">
        <f>'EVOX Top Level BOM'!J2440</f>
        <v>0</v>
      </c>
      <c r="J3036" s="294">
        <f>'EVOX Top Level BOM'!K2440</f>
        <v>0</v>
      </c>
    </row>
    <row r="3037" spans="2:10" x14ac:dyDescent="0.25">
      <c r="B3037" s="294">
        <f>'EVOX Top Level BOM'!B2441</f>
        <v>0</v>
      </c>
      <c r="C3037" s="296">
        <f>'EVOX Top Level BOM'!C2441</f>
        <v>0</v>
      </c>
      <c r="D3037" s="296">
        <f>'EVOX Top Level BOM'!D2441</f>
        <v>0</v>
      </c>
      <c r="E3037" s="296">
        <f>'EVOX Top Level BOM'!E2441</f>
        <v>0</v>
      </c>
      <c r="F3037" s="296">
        <f>'EVOX Top Level BOM'!F2441</f>
        <v>0</v>
      </c>
      <c r="G3037" s="296">
        <f>'EVOX Top Level BOM'!G2441</f>
        <v>0</v>
      </c>
      <c r="H3037" s="296">
        <f>'EVOX Top Level BOM'!H2441</f>
        <v>0</v>
      </c>
      <c r="I3037" s="294">
        <f>'EVOX Top Level BOM'!J2441</f>
        <v>0</v>
      </c>
      <c r="J3037" s="294">
        <f>'EVOX Top Level BOM'!K2441</f>
        <v>0</v>
      </c>
    </row>
    <row r="3038" spans="2:10" x14ac:dyDescent="0.25">
      <c r="B3038" s="294">
        <f>'EVOX Top Level BOM'!B2442</f>
        <v>0</v>
      </c>
      <c r="C3038" s="296">
        <f>'EVOX Top Level BOM'!C2442</f>
        <v>0</v>
      </c>
      <c r="D3038" s="296">
        <f>'EVOX Top Level BOM'!D2442</f>
        <v>0</v>
      </c>
      <c r="E3038" s="296">
        <f>'EVOX Top Level BOM'!E2442</f>
        <v>0</v>
      </c>
      <c r="F3038" s="296">
        <f>'EVOX Top Level BOM'!F2442</f>
        <v>0</v>
      </c>
      <c r="G3038" s="296">
        <f>'EVOX Top Level BOM'!G2442</f>
        <v>0</v>
      </c>
      <c r="H3038" s="296">
        <f>'EVOX Top Level BOM'!H2442</f>
        <v>0</v>
      </c>
      <c r="I3038" s="294">
        <f>'EVOX Top Level BOM'!J2442</f>
        <v>0</v>
      </c>
      <c r="J3038" s="294">
        <f>'EVOX Top Level BOM'!K2442</f>
        <v>0</v>
      </c>
    </row>
    <row r="3039" spans="2:10" x14ac:dyDescent="0.25">
      <c r="B3039" s="294">
        <f>'EVOX Top Level BOM'!B2443</f>
        <v>0</v>
      </c>
      <c r="C3039" s="296">
        <f>'EVOX Top Level BOM'!C2443</f>
        <v>0</v>
      </c>
      <c r="D3039" s="296">
        <f>'EVOX Top Level BOM'!D2443</f>
        <v>0</v>
      </c>
      <c r="E3039" s="296">
        <f>'EVOX Top Level BOM'!E2443</f>
        <v>0</v>
      </c>
      <c r="F3039" s="296">
        <f>'EVOX Top Level BOM'!F2443</f>
        <v>0</v>
      </c>
      <c r="G3039" s="296">
        <f>'EVOX Top Level BOM'!G2443</f>
        <v>0</v>
      </c>
      <c r="H3039" s="296">
        <f>'EVOX Top Level BOM'!H2443</f>
        <v>0</v>
      </c>
      <c r="I3039" s="294">
        <f>'EVOX Top Level BOM'!J2443</f>
        <v>0</v>
      </c>
      <c r="J3039" s="294">
        <f>'EVOX Top Level BOM'!K2443</f>
        <v>0</v>
      </c>
    </row>
    <row r="3040" spans="2:10" x14ac:dyDescent="0.25">
      <c r="B3040" s="294">
        <f>'EVOX Top Level BOM'!B2444</f>
        <v>0</v>
      </c>
      <c r="C3040" s="296">
        <f>'EVOX Top Level BOM'!C2444</f>
        <v>0</v>
      </c>
      <c r="D3040" s="296">
        <f>'EVOX Top Level BOM'!D2444</f>
        <v>0</v>
      </c>
      <c r="E3040" s="296">
        <f>'EVOX Top Level BOM'!E2444</f>
        <v>0</v>
      </c>
      <c r="F3040" s="296">
        <f>'EVOX Top Level BOM'!F2444</f>
        <v>0</v>
      </c>
      <c r="G3040" s="296">
        <f>'EVOX Top Level BOM'!G2444</f>
        <v>0</v>
      </c>
      <c r="H3040" s="296">
        <f>'EVOX Top Level BOM'!H2444</f>
        <v>0</v>
      </c>
      <c r="I3040" s="294">
        <f>'EVOX Top Level BOM'!J2444</f>
        <v>0</v>
      </c>
      <c r="J3040" s="294">
        <f>'EVOX Top Level BOM'!K2444</f>
        <v>0</v>
      </c>
    </row>
    <row r="3041" spans="2:10" x14ac:dyDescent="0.25">
      <c r="B3041" s="294">
        <f>'EVOX Top Level BOM'!B2445</f>
        <v>0</v>
      </c>
      <c r="C3041" s="296">
        <f>'EVOX Top Level BOM'!C2445</f>
        <v>0</v>
      </c>
      <c r="D3041" s="296">
        <f>'EVOX Top Level BOM'!D2445</f>
        <v>0</v>
      </c>
      <c r="E3041" s="296">
        <f>'EVOX Top Level BOM'!E2445</f>
        <v>0</v>
      </c>
      <c r="F3041" s="296">
        <f>'EVOX Top Level BOM'!F2445</f>
        <v>0</v>
      </c>
      <c r="G3041" s="296">
        <f>'EVOX Top Level BOM'!G2445</f>
        <v>0</v>
      </c>
      <c r="H3041" s="296">
        <f>'EVOX Top Level BOM'!H2445</f>
        <v>0</v>
      </c>
      <c r="I3041" s="294">
        <f>'EVOX Top Level BOM'!J2445</f>
        <v>0</v>
      </c>
      <c r="J3041" s="294">
        <f>'EVOX Top Level BOM'!K2445</f>
        <v>0</v>
      </c>
    </row>
    <row r="3042" spans="2:10" x14ac:dyDescent="0.25">
      <c r="B3042" s="294">
        <f>'EVOX Top Level BOM'!B2446</f>
        <v>0</v>
      </c>
      <c r="C3042" s="296">
        <f>'EVOX Top Level BOM'!C2446</f>
        <v>0</v>
      </c>
      <c r="D3042" s="296">
        <f>'EVOX Top Level BOM'!D2446</f>
        <v>0</v>
      </c>
      <c r="E3042" s="296">
        <f>'EVOX Top Level BOM'!E2446</f>
        <v>0</v>
      </c>
      <c r="F3042" s="296">
        <f>'EVOX Top Level BOM'!F2446</f>
        <v>0</v>
      </c>
      <c r="G3042" s="296">
        <f>'EVOX Top Level BOM'!G2446</f>
        <v>0</v>
      </c>
      <c r="H3042" s="296">
        <f>'EVOX Top Level BOM'!H2446</f>
        <v>0</v>
      </c>
      <c r="I3042" s="294">
        <f>'EVOX Top Level BOM'!J2446</f>
        <v>0</v>
      </c>
      <c r="J3042" s="294">
        <f>'EVOX Top Level BOM'!K2446</f>
        <v>0</v>
      </c>
    </row>
    <row r="3043" spans="2:10" x14ac:dyDescent="0.25">
      <c r="B3043" s="294">
        <f>'EVOX Top Level BOM'!B2447</f>
        <v>0</v>
      </c>
      <c r="C3043" s="296">
        <f>'EVOX Top Level BOM'!C2447</f>
        <v>0</v>
      </c>
      <c r="D3043" s="296">
        <f>'EVOX Top Level BOM'!D2447</f>
        <v>0</v>
      </c>
      <c r="E3043" s="296">
        <f>'EVOX Top Level BOM'!E2447</f>
        <v>0</v>
      </c>
      <c r="F3043" s="296">
        <f>'EVOX Top Level BOM'!F2447</f>
        <v>0</v>
      </c>
      <c r="G3043" s="296">
        <f>'EVOX Top Level BOM'!G2447</f>
        <v>0</v>
      </c>
      <c r="H3043" s="296">
        <f>'EVOX Top Level BOM'!H2447</f>
        <v>0</v>
      </c>
      <c r="I3043" s="294">
        <f>'EVOX Top Level BOM'!J2447</f>
        <v>0</v>
      </c>
      <c r="J3043" s="294">
        <f>'EVOX Top Level BOM'!K2447</f>
        <v>0</v>
      </c>
    </row>
    <row r="3044" spans="2:10" x14ac:dyDescent="0.25">
      <c r="B3044" s="294">
        <f>'EVOX Top Level BOM'!B2448</f>
        <v>0</v>
      </c>
      <c r="C3044" s="296">
        <f>'EVOX Top Level BOM'!C2448</f>
        <v>0</v>
      </c>
      <c r="D3044" s="296">
        <f>'EVOX Top Level BOM'!D2448</f>
        <v>0</v>
      </c>
      <c r="E3044" s="296">
        <f>'EVOX Top Level BOM'!E2448</f>
        <v>0</v>
      </c>
      <c r="F3044" s="296">
        <f>'EVOX Top Level BOM'!F2448</f>
        <v>0</v>
      </c>
      <c r="G3044" s="296">
        <f>'EVOX Top Level BOM'!G2448</f>
        <v>0</v>
      </c>
      <c r="H3044" s="296">
        <f>'EVOX Top Level BOM'!H2448</f>
        <v>0</v>
      </c>
      <c r="I3044" s="294">
        <f>'EVOX Top Level BOM'!J2448</f>
        <v>0</v>
      </c>
      <c r="J3044" s="294">
        <f>'EVOX Top Level BOM'!K2448</f>
        <v>0</v>
      </c>
    </row>
    <row r="3045" spans="2:10" x14ac:dyDescent="0.25">
      <c r="B3045" s="294">
        <f>'EVOX Top Level BOM'!B2449</f>
        <v>0</v>
      </c>
      <c r="C3045" s="296">
        <f>'EVOX Top Level BOM'!C2449</f>
        <v>0</v>
      </c>
      <c r="D3045" s="296">
        <f>'EVOX Top Level BOM'!D2449</f>
        <v>0</v>
      </c>
      <c r="E3045" s="296">
        <f>'EVOX Top Level BOM'!E2449</f>
        <v>0</v>
      </c>
      <c r="F3045" s="296">
        <f>'EVOX Top Level BOM'!F2449</f>
        <v>0</v>
      </c>
      <c r="G3045" s="296">
        <f>'EVOX Top Level BOM'!G2449</f>
        <v>0</v>
      </c>
      <c r="H3045" s="296">
        <f>'EVOX Top Level BOM'!H2449</f>
        <v>0</v>
      </c>
      <c r="I3045" s="294">
        <f>'EVOX Top Level BOM'!J2449</f>
        <v>0</v>
      </c>
      <c r="J3045" s="294">
        <f>'EVOX Top Level BOM'!K2449</f>
        <v>0</v>
      </c>
    </row>
    <row r="3046" spans="2:10" x14ac:dyDescent="0.25">
      <c r="B3046" s="294">
        <f>'EVOX Top Level BOM'!B2450</f>
        <v>0</v>
      </c>
      <c r="C3046" s="296">
        <f>'EVOX Top Level BOM'!C2450</f>
        <v>0</v>
      </c>
      <c r="D3046" s="296">
        <f>'EVOX Top Level BOM'!D2450</f>
        <v>0</v>
      </c>
      <c r="E3046" s="296">
        <f>'EVOX Top Level BOM'!E2450</f>
        <v>0</v>
      </c>
      <c r="F3046" s="296">
        <f>'EVOX Top Level BOM'!F2450</f>
        <v>0</v>
      </c>
      <c r="G3046" s="296">
        <f>'EVOX Top Level BOM'!G2450</f>
        <v>0</v>
      </c>
      <c r="H3046" s="296">
        <f>'EVOX Top Level BOM'!H2450</f>
        <v>0</v>
      </c>
      <c r="I3046" s="294">
        <f>'EVOX Top Level BOM'!J2450</f>
        <v>0</v>
      </c>
      <c r="J3046" s="294">
        <f>'EVOX Top Level BOM'!K2450</f>
        <v>0</v>
      </c>
    </row>
    <row r="3047" spans="2:10" x14ac:dyDescent="0.25">
      <c r="B3047" s="294">
        <f>'EVOX Top Level BOM'!B2451</f>
        <v>0</v>
      </c>
      <c r="C3047" s="296">
        <f>'EVOX Top Level BOM'!C2451</f>
        <v>0</v>
      </c>
      <c r="D3047" s="296">
        <f>'EVOX Top Level BOM'!D2451</f>
        <v>0</v>
      </c>
      <c r="E3047" s="296">
        <f>'EVOX Top Level BOM'!E2451</f>
        <v>0</v>
      </c>
      <c r="F3047" s="296">
        <f>'EVOX Top Level BOM'!F2451</f>
        <v>0</v>
      </c>
      <c r="G3047" s="296">
        <f>'EVOX Top Level BOM'!G2451</f>
        <v>0</v>
      </c>
      <c r="H3047" s="296">
        <f>'EVOX Top Level BOM'!H2451</f>
        <v>0</v>
      </c>
      <c r="I3047" s="294">
        <f>'EVOX Top Level BOM'!J2451</f>
        <v>0</v>
      </c>
      <c r="J3047" s="294">
        <f>'EVOX Top Level BOM'!K2451</f>
        <v>0</v>
      </c>
    </row>
    <row r="3048" spans="2:10" x14ac:dyDescent="0.25">
      <c r="B3048" s="294">
        <f>'EVOX Top Level BOM'!B2452</f>
        <v>0</v>
      </c>
      <c r="C3048" s="296">
        <f>'EVOX Top Level BOM'!C2452</f>
        <v>0</v>
      </c>
      <c r="D3048" s="296">
        <f>'EVOX Top Level BOM'!D2452</f>
        <v>0</v>
      </c>
      <c r="E3048" s="296">
        <f>'EVOX Top Level BOM'!E2452</f>
        <v>0</v>
      </c>
      <c r="F3048" s="296">
        <f>'EVOX Top Level BOM'!F2452</f>
        <v>0</v>
      </c>
      <c r="G3048" s="296">
        <f>'EVOX Top Level BOM'!G2452</f>
        <v>0</v>
      </c>
      <c r="H3048" s="296">
        <f>'EVOX Top Level BOM'!H2452</f>
        <v>0</v>
      </c>
      <c r="I3048" s="294">
        <f>'EVOX Top Level BOM'!J2452</f>
        <v>0</v>
      </c>
      <c r="J3048" s="294">
        <f>'EVOX Top Level BOM'!K2452</f>
        <v>0</v>
      </c>
    </row>
    <row r="3049" spans="2:10" x14ac:dyDescent="0.25">
      <c r="B3049" s="294">
        <f>'EVOX Top Level BOM'!B2453</f>
        <v>0</v>
      </c>
      <c r="C3049" s="296">
        <f>'EVOX Top Level BOM'!C2453</f>
        <v>0</v>
      </c>
      <c r="D3049" s="296">
        <f>'EVOX Top Level BOM'!D2453</f>
        <v>0</v>
      </c>
      <c r="E3049" s="296">
        <f>'EVOX Top Level BOM'!E2453</f>
        <v>0</v>
      </c>
      <c r="F3049" s="296">
        <f>'EVOX Top Level BOM'!F2453</f>
        <v>0</v>
      </c>
      <c r="G3049" s="296">
        <f>'EVOX Top Level BOM'!G2453</f>
        <v>0</v>
      </c>
      <c r="H3049" s="296">
        <f>'EVOX Top Level BOM'!H2453</f>
        <v>0</v>
      </c>
      <c r="I3049" s="294">
        <f>'EVOX Top Level BOM'!J2453</f>
        <v>0</v>
      </c>
      <c r="J3049" s="294">
        <f>'EVOX Top Level BOM'!K2453</f>
        <v>0</v>
      </c>
    </row>
    <row r="3050" spans="2:10" x14ac:dyDescent="0.25">
      <c r="B3050" s="294">
        <f>'EVOX Top Level BOM'!B2454</f>
        <v>0</v>
      </c>
      <c r="C3050" s="296">
        <f>'EVOX Top Level BOM'!C2454</f>
        <v>0</v>
      </c>
      <c r="D3050" s="296">
        <f>'EVOX Top Level BOM'!D2454</f>
        <v>0</v>
      </c>
      <c r="E3050" s="296">
        <f>'EVOX Top Level BOM'!E2454</f>
        <v>0</v>
      </c>
      <c r="F3050" s="296">
        <f>'EVOX Top Level BOM'!F2454</f>
        <v>0</v>
      </c>
      <c r="G3050" s="296">
        <f>'EVOX Top Level BOM'!G2454</f>
        <v>0</v>
      </c>
      <c r="H3050" s="296">
        <f>'EVOX Top Level BOM'!H2454</f>
        <v>0</v>
      </c>
      <c r="I3050" s="294">
        <f>'EVOX Top Level BOM'!J2454</f>
        <v>0</v>
      </c>
      <c r="J3050" s="294">
        <f>'EVOX Top Level BOM'!K2454</f>
        <v>0</v>
      </c>
    </row>
    <row r="3051" spans="2:10" x14ac:dyDescent="0.25">
      <c r="B3051" s="294">
        <f>'EVOX Top Level BOM'!B2455</f>
        <v>0</v>
      </c>
      <c r="C3051" s="296">
        <f>'EVOX Top Level BOM'!C2455</f>
        <v>0</v>
      </c>
      <c r="D3051" s="296">
        <f>'EVOX Top Level BOM'!D2455</f>
        <v>0</v>
      </c>
      <c r="E3051" s="296">
        <f>'EVOX Top Level BOM'!E2455</f>
        <v>0</v>
      </c>
      <c r="F3051" s="296">
        <f>'EVOX Top Level BOM'!F2455</f>
        <v>0</v>
      </c>
      <c r="G3051" s="296">
        <f>'EVOX Top Level BOM'!G2455</f>
        <v>0</v>
      </c>
      <c r="H3051" s="296">
        <f>'EVOX Top Level BOM'!H2455</f>
        <v>0</v>
      </c>
      <c r="I3051" s="294">
        <f>'EVOX Top Level BOM'!J2455</f>
        <v>0</v>
      </c>
      <c r="J3051" s="294">
        <f>'EVOX Top Level BOM'!K2455</f>
        <v>0</v>
      </c>
    </row>
    <row r="3052" spans="2:10" x14ac:dyDescent="0.25">
      <c r="B3052" s="294">
        <f>'EVOX Top Level BOM'!B2456</f>
        <v>0</v>
      </c>
      <c r="C3052" s="296">
        <f>'EVOX Top Level BOM'!C2456</f>
        <v>0</v>
      </c>
      <c r="D3052" s="296">
        <f>'EVOX Top Level BOM'!D2456</f>
        <v>0</v>
      </c>
      <c r="E3052" s="296">
        <f>'EVOX Top Level BOM'!E2456</f>
        <v>0</v>
      </c>
      <c r="F3052" s="296">
        <f>'EVOX Top Level BOM'!F2456</f>
        <v>0</v>
      </c>
      <c r="G3052" s="296">
        <f>'EVOX Top Level BOM'!G2456</f>
        <v>0</v>
      </c>
      <c r="H3052" s="296">
        <f>'EVOX Top Level BOM'!H2456</f>
        <v>0</v>
      </c>
      <c r="I3052" s="294">
        <f>'EVOX Top Level BOM'!J2456</f>
        <v>0</v>
      </c>
      <c r="J3052" s="294">
        <f>'EVOX Top Level BOM'!K2456</f>
        <v>0</v>
      </c>
    </row>
    <row r="3053" spans="2:10" x14ac:dyDescent="0.25">
      <c r="B3053" s="294">
        <f>'EVOX Top Level BOM'!B2457</f>
        <v>0</v>
      </c>
      <c r="C3053" s="296">
        <f>'EVOX Top Level BOM'!C2457</f>
        <v>0</v>
      </c>
      <c r="D3053" s="296">
        <f>'EVOX Top Level BOM'!D2457</f>
        <v>0</v>
      </c>
      <c r="E3053" s="296">
        <f>'EVOX Top Level BOM'!E2457</f>
        <v>0</v>
      </c>
      <c r="F3053" s="296">
        <f>'EVOX Top Level BOM'!F2457</f>
        <v>0</v>
      </c>
      <c r="G3053" s="296">
        <f>'EVOX Top Level BOM'!G2457</f>
        <v>0</v>
      </c>
      <c r="H3053" s="296">
        <f>'EVOX Top Level BOM'!H2457</f>
        <v>0</v>
      </c>
      <c r="I3053" s="294">
        <f>'EVOX Top Level BOM'!J2457</f>
        <v>0</v>
      </c>
      <c r="J3053" s="294">
        <f>'EVOX Top Level BOM'!K2457</f>
        <v>0</v>
      </c>
    </row>
    <row r="3054" spans="2:10" x14ac:dyDescent="0.25">
      <c r="B3054" s="294">
        <f>'EVOX Top Level BOM'!B2458</f>
        <v>0</v>
      </c>
      <c r="C3054" s="296">
        <f>'EVOX Top Level BOM'!C2458</f>
        <v>0</v>
      </c>
      <c r="D3054" s="296">
        <f>'EVOX Top Level BOM'!D2458</f>
        <v>0</v>
      </c>
      <c r="E3054" s="296">
        <f>'EVOX Top Level BOM'!E2458</f>
        <v>0</v>
      </c>
      <c r="F3054" s="296">
        <f>'EVOX Top Level BOM'!F2458</f>
        <v>0</v>
      </c>
      <c r="G3054" s="296">
        <f>'EVOX Top Level BOM'!G2458</f>
        <v>0</v>
      </c>
      <c r="H3054" s="296">
        <f>'EVOX Top Level BOM'!H2458</f>
        <v>0</v>
      </c>
      <c r="I3054" s="294">
        <f>'EVOX Top Level BOM'!J2458</f>
        <v>0</v>
      </c>
      <c r="J3054" s="294">
        <f>'EVOX Top Level BOM'!K2458</f>
        <v>0</v>
      </c>
    </row>
    <row r="3055" spans="2:10" x14ac:dyDescent="0.25">
      <c r="B3055" s="294">
        <f>'EVOX Top Level BOM'!B2459</f>
        <v>0</v>
      </c>
      <c r="C3055" s="296">
        <f>'EVOX Top Level BOM'!C2459</f>
        <v>0</v>
      </c>
      <c r="D3055" s="296">
        <f>'EVOX Top Level BOM'!D2459</f>
        <v>0</v>
      </c>
      <c r="E3055" s="296">
        <f>'EVOX Top Level BOM'!E2459</f>
        <v>0</v>
      </c>
      <c r="F3055" s="296">
        <f>'EVOX Top Level BOM'!F2459</f>
        <v>0</v>
      </c>
      <c r="G3055" s="296">
        <f>'EVOX Top Level BOM'!G2459</f>
        <v>0</v>
      </c>
      <c r="H3055" s="296">
        <f>'EVOX Top Level BOM'!H2459</f>
        <v>0</v>
      </c>
      <c r="I3055" s="294">
        <f>'EVOX Top Level BOM'!J2459</f>
        <v>0</v>
      </c>
      <c r="J3055" s="294">
        <f>'EVOX Top Level BOM'!K2459</f>
        <v>0</v>
      </c>
    </row>
    <row r="3056" spans="2:10" x14ac:dyDescent="0.25">
      <c r="B3056" s="294">
        <f>'EVOX Top Level BOM'!B2460</f>
        <v>0</v>
      </c>
      <c r="C3056" s="296">
        <f>'EVOX Top Level BOM'!C2460</f>
        <v>0</v>
      </c>
      <c r="D3056" s="296">
        <f>'EVOX Top Level BOM'!D2460</f>
        <v>0</v>
      </c>
      <c r="E3056" s="296">
        <f>'EVOX Top Level BOM'!E2460</f>
        <v>0</v>
      </c>
      <c r="F3056" s="296">
        <f>'EVOX Top Level BOM'!F2460</f>
        <v>0</v>
      </c>
      <c r="G3056" s="296">
        <f>'EVOX Top Level BOM'!G2460</f>
        <v>0</v>
      </c>
      <c r="H3056" s="296">
        <f>'EVOX Top Level BOM'!H2460</f>
        <v>0</v>
      </c>
      <c r="I3056" s="294">
        <f>'EVOX Top Level BOM'!J2460</f>
        <v>0</v>
      </c>
      <c r="J3056" s="294">
        <f>'EVOX Top Level BOM'!K2460</f>
        <v>0</v>
      </c>
    </row>
    <row r="3057" spans="2:10" x14ac:dyDescent="0.25">
      <c r="B3057" s="294">
        <f>'EVOX Top Level BOM'!B2461</f>
        <v>0</v>
      </c>
      <c r="C3057" s="296">
        <f>'EVOX Top Level BOM'!C2461</f>
        <v>0</v>
      </c>
      <c r="D3057" s="296">
        <f>'EVOX Top Level BOM'!D2461</f>
        <v>0</v>
      </c>
      <c r="E3057" s="296">
        <f>'EVOX Top Level BOM'!E2461</f>
        <v>0</v>
      </c>
      <c r="F3057" s="296">
        <f>'EVOX Top Level BOM'!F2461</f>
        <v>0</v>
      </c>
      <c r="G3057" s="296">
        <f>'EVOX Top Level BOM'!G2461</f>
        <v>0</v>
      </c>
      <c r="H3057" s="296">
        <f>'EVOX Top Level BOM'!H2461</f>
        <v>0</v>
      </c>
      <c r="I3057" s="294">
        <f>'EVOX Top Level BOM'!J2461</f>
        <v>0</v>
      </c>
      <c r="J3057" s="294">
        <f>'EVOX Top Level BOM'!K2461</f>
        <v>0</v>
      </c>
    </row>
    <row r="3058" spans="2:10" x14ac:dyDescent="0.25">
      <c r="B3058" s="294">
        <f>'EVOX Top Level BOM'!B2462</f>
        <v>0</v>
      </c>
      <c r="C3058" s="296">
        <f>'EVOX Top Level BOM'!C2462</f>
        <v>0</v>
      </c>
      <c r="D3058" s="296">
        <f>'EVOX Top Level BOM'!D2462</f>
        <v>0</v>
      </c>
      <c r="E3058" s="296">
        <f>'EVOX Top Level BOM'!E2462</f>
        <v>0</v>
      </c>
      <c r="F3058" s="296">
        <f>'EVOX Top Level BOM'!F2462</f>
        <v>0</v>
      </c>
      <c r="G3058" s="296">
        <f>'EVOX Top Level BOM'!G2462</f>
        <v>0</v>
      </c>
      <c r="H3058" s="296">
        <f>'EVOX Top Level BOM'!H2462</f>
        <v>0</v>
      </c>
      <c r="I3058" s="294">
        <f>'EVOX Top Level BOM'!J2462</f>
        <v>0</v>
      </c>
      <c r="J3058" s="294">
        <f>'EVOX Top Level BOM'!K2462</f>
        <v>0</v>
      </c>
    </row>
    <row r="3059" spans="2:10" x14ac:dyDescent="0.25">
      <c r="B3059" s="294">
        <f>'EVOX Top Level BOM'!B2463</f>
        <v>0</v>
      </c>
      <c r="C3059" s="296">
        <f>'EVOX Top Level BOM'!C2463</f>
        <v>0</v>
      </c>
      <c r="D3059" s="296">
        <f>'EVOX Top Level BOM'!D2463</f>
        <v>0</v>
      </c>
      <c r="E3059" s="296">
        <f>'EVOX Top Level BOM'!E2463</f>
        <v>0</v>
      </c>
      <c r="F3059" s="296">
        <f>'EVOX Top Level BOM'!F2463</f>
        <v>0</v>
      </c>
      <c r="G3059" s="296">
        <f>'EVOX Top Level BOM'!G2463</f>
        <v>0</v>
      </c>
      <c r="H3059" s="296">
        <f>'EVOX Top Level BOM'!H2463</f>
        <v>0</v>
      </c>
      <c r="I3059" s="294">
        <f>'EVOX Top Level BOM'!J2463</f>
        <v>0</v>
      </c>
      <c r="J3059" s="294">
        <f>'EVOX Top Level BOM'!K2463</f>
        <v>0</v>
      </c>
    </row>
    <row r="3060" spans="2:10" x14ac:dyDescent="0.25">
      <c r="B3060" s="294">
        <f>'EVOX Top Level BOM'!B2464</f>
        <v>0</v>
      </c>
      <c r="C3060" s="296">
        <f>'EVOX Top Level BOM'!C2464</f>
        <v>0</v>
      </c>
      <c r="D3060" s="296">
        <f>'EVOX Top Level BOM'!D2464</f>
        <v>0</v>
      </c>
      <c r="E3060" s="296">
        <f>'EVOX Top Level BOM'!E2464</f>
        <v>0</v>
      </c>
      <c r="F3060" s="296">
        <f>'EVOX Top Level BOM'!F2464</f>
        <v>0</v>
      </c>
      <c r="G3060" s="296">
        <f>'EVOX Top Level BOM'!G2464</f>
        <v>0</v>
      </c>
      <c r="H3060" s="296">
        <f>'EVOX Top Level BOM'!H2464</f>
        <v>0</v>
      </c>
      <c r="I3060" s="294">
        <f>'EVOX Top Level BOM'!J2464</f>
        <v>0</v>
      </c>
      <c r="J3060" s="294">
        <f>'EVOX Top Level BOM'!K2464</f>
        <v>0</v>
      </c>
    </row>
    <row r="3061" spans="2:10" x14ac:dyDescent="0.25">
      <c r="B3061" s="294">
        <f>'EVOX Top Level BOM'!B2465</f>
        <v>0</v>
      </c>
      <c r="C3061" s="296">
        <f>'EVOX Top Level BOM'!C2465</f>
        <v>0</v>
      </c>
      <c r="D3061" s="296">
        <f>'EVOX Top Level BOM'!D2465</f>
        <v>0</v>
      </c>
      <c r="E3061" s="296">
        <f>'EVOX Top Level BOM'!E2465</f>
        <v>0</v>
      </c>
      <c r="F3061" s="296">
        <f>'EVOX Top Level BOM'!F2465</f>
        <v>0</v>
      </c>
      <c r="G3061" s="296">
        <f>'EVOX Top Level BOM'!G2465</f>
        <v>0</v>
      </c>
      <c r="H3061" s="296">
        <f>'EVOX Top Level BOM'!H2465</f>
        <v>0</v>
      </c>
      <c r="I3061" s="294">
        <f>'EVOX Top Level BOM'!J2465</f>
        <v>0</v>
      </c>
      <c r="J3061" s="294">
        <f>'EVOX Top Level BOM'!K2465</f>
        <v>0</v>
      </c>
    </row>
    <row r="3062" spans="2:10" x14ac:dyDescent="0.25">
      <c r="B3062" s="294">
        <f>'EVOX Top Level BOM'!B2466</f>
        <v>0</v>
      </c>
      <c r="C3062" s="296">
        <f>'EVOX Top Level BOM'!C2466</f>
        <v>0</v>
      </c>
      <c r="D3062" s="296">
        <f>'EVOX Top Level BOM'!D2466</f>
        <v>0</v>
      </c>
      <c r="E3062" s="296">
        <f>'EVOX Top Level BOM'!E2466</f>
        <v>0</v>
      </c>
      <c r="F3062" s="296">
        <f>'EVOX Top Level BOM'!F2466</f>
        <v>0</v>
      </c>
      <c r="G3062" s="296">
        <f>'EVOX Top Level BOM'!G2466</f>
        <v>0</v>
      </c>
      <c r="H3062" s="296">
        <f>'EVOX Top Level BOM'!H2466</f>
        <v>0</v>
      </c>
      <c r="I3062" s="294">
        <f>'EVOX Top Level BOM'!J2466</f>
        <v>0</v>
      </c>
      <c r="J3062" s="294">
        <f>'EVOX Top Level BOM'!K2466</f>
        <v>0</v>
      </c>
    </row>
    <row r="3063" spans="2:10" x14ac:dyDescent="0.25">
      <c r="B3063" s="294">
        <f>'EVOX Top Level BOM'!B2467</f>
        <v>0</v>
      </c>
      <c r="C3063" s="296">
        <f>'EVOX Top Level BOM'!C2467</f>
        <v>0</v>
      </c>
      <c r="D3063" s="296">
        <f>'EVOX Top Level BOM'!D2467</f>
        <v>0</v>
      </c>
      <c r="E3063" s="296">
        <f>'EVOX Top Level BOM'!E2467</f>
        <v>0</v>
      </c>
      <c r="F3063" s="296">
        <f>'EVOX Top Level BOM'!F2467</f>
        <v>0</v>
      </c>
      <c r="G3063" s="296">
        <f>'EVOX Top Level BOM'!G2467</f>
        <v>0</v>
      </c>
      <c r="H3063" s="296">
        <f>'EVOX Top Level BOM'!H2467</f>
        <v>0</v>
      </c>
      <c r="I3063" s="294">
        <f>'EVOX Top Level BOM'!J2467</f>
        <v>0</v>
      </c>
      <c r="J3063" s="294">
        <f>'EVOX Top Level BOM'!K2467</f>
        <v>0</v>
      </c>
    </row>
    <row r="3064" spans="2:10" x14ac:dyDescent="0.25">
      <c r="B3064" s="294">
        <f>'EVOX Top Level BOM'!B2468</f>
        <v>0</v>
      </c>
      <c r="C3064" s="296">
        <f>'EVOX Top Level BOM'!C2468</f>
        <v>0</v>
      </c>
      <c r="D3064" s="296">
        <f>'EVOX Top Level BOM'!D2468</f>
        <v>0</v>
      </c>
      <c r="E3064" s="296">
        <f>'EVOX Top Level BOM'!E2468</f>
        <v>0</v>
      </c>
      <c r="F3064" s="296">
        <f>'EVOX Top Level BOM'!F2468</f>
        <v>0</v>
      </c>
      <c r="G3064" s="296">
        <f>'EVOX Top Level BOM'!G2468</f>
        <v>0</v>
      </c>
      <c r="H3064" s="296">
        <f>'EVOX Top Level BOM'!H2468</f>
        <v>0</v>
      </c>
      <c r="I3064" s="294">
        <f>'EVOX Top Level BOM'!J2468</f>
        <v>0</v>
      </c>
      <c r="J3064" s="294">
        <f>'EVOX Top Level BOM'!K2468</f>
        <v>0</v>
      </c>
    </row>
    <row r="3065" spans="2:10" x14ac:dyDescent="0.25">
      <c r="B3065" s="294">
        <f>'EVOX Top Level BOM'!B2469</f>
        <v>0</v>
      </c>
      <c r="C3065" s="296">
        <f>'EVOX Top Level BOM'!C2469</f>
        <v>0</v>
      </c>
      <c r="D3065" s="296">
        <f>'EVOX Top Level BOM'!D2469</f>
        <v>0</v>
      </c>
      <c r="E3065" s="296">
        <f>'EVOX Top Level BOM'!E2469</f>
        <v>0</v>
      </c>
      <c r="F3065" s="296">
        <f>'EVOX Top Level BOM'!F2469</f>
        <v>0</v>
      </c>
      <c r="G3065" s="296">
        <f>'EVOX Top Level BOM'!G2469</f>
        <v>0</v>
      </c>
      <c r="H3065" s="296">
        <f>'EVOX Top Level BOM'!H2469</f>
        <v>0</v>
      </c>
      <c r="I3065" s="294">
        <f>'EVOX Top Level BOM'!J2469</f>
        <v>0</v>
      </c>
      <c r="J3065" s="294">
        <f>'EVOX Top Level BOM'!K2469</f>
        <v>0</v>
      </c>
    </row>
    <row r="3066" spans="2:10" x14ac:dyDescent="0.25">
      <c r="B3066" s="294">
        <f>'EVOX Top Level BOM'!B2470</f>
        <v>0</v>
      </c>
      <c r="C3066" s="296">
        <f>'EVOX Top Level BOM'!C2470</f>
        <v>0</v>
      </c>
      <c r="D3066" s="296">
        <f>'EVOX Top Level BOM'!D2470</f>
        <v>0</v>
      </c>
      <c r="E3066" s="296">
        <f>'EVOX Top Level BOM'!E2470</f>
        <v>0</v>
      </c>
      <c r="F3066" s="296">
        <f>'EVOX Top Level BOM'!F2470</f>
        <v>0</v>
      </c>
      <c r="G3066" s="296">
        <f>'EVOX Top Level BOM'!G2470</f>
        <v>0</v>
      </c>
      <c r="H3066" s="296">
        <f>'EVOX Top Level BOM'!H2470</f>
        <v>0</v>
      </c>
      <c r="I3066" s="294">
        <f>'EVOX Top Level BOM'!J2470</f>
        <v>0</v>
      </c>
      <c r="J3066" s="294">
        <f>'EVOX Top Level BOM'!K2470</f>
        <v>0</v>
      </c>
    </row>
    <row r="3067" spans="2:10" x14ac:dyDescent="0.25">
      <c r="B3067" s="294">
        <f>'EVOX Top Level BOM'!B2471</f>
        <v>0</v>
      </c>
      <c r="C3067" s="296">
        <f>'EVOX Top Level BOM'!C2471</f>
        <v>0</v>
      </c>
      <c r="D3067" s="296">
        <f>'EVOX Top Level BOM'!D2471</f>
        <v>0</v>
      </c>
      <c r="E3067" s="296">
        <f>'EVOX Top Level BOM'!E2471</f>
        <v>0</v>
      </c>
      <c r="F3067" s="296">
        <f>'EVOX Top Level BOM'!F2471</f>
        <v>0</v>
      </c>
      <c r="G3067" s="296">
        <f>'EVOX Top Level BOM'!G2471</f>
        <v>0</v>
      </c>
      <c r="H3067" s="296">
        <f>'EVOX Top Level BOM'!H2471</f>
        <v>0</v>
      </c>
      <c r="I3067" s="294">
        <f>'EVOX Top Level BOM'!J2471</f>
        <v>0</v>
      </c>
      <c r="J3067" s="294">
        <f>'EVOX Top Level BOM'!K2471</f>
        <v>0</v>
      </c>
    </row>
    <row r="3068" spans="2:10" x14ac:dyDescent="0.25">
      <c r="B3068" s="294">
        <f>'EVOX Top Level BOM'!B2472</f>
        <v>0</v>
      </c>
      <c r="C3068" s="296">
        <f>'EVOX Top Level BOM'!C2472</f>
        <v>0</v>
      </c>
      <c r="D3068" s="296">
        <f>'EVOX Top Level BOM'!D2472</f>
        <v>0</v>
      </c>
      <c r="E3068" s="296">
        <f>'EVOX Top Level BOM'!E2472</f>
        <v>0</v>
      </c>
      <c r="F3068" s="296">
        <f>'EVOX Top Level BOM'!F2472</f>
        <v>0</v>
      </c>
      <c r="G3068" s="296">
        <f>'EVOX Top Level BOM'!G2472</f>
        <v>0</v>
      </c>
      <c r="H3068" s="296">
        <f>'EVOX Top Level BOM'!H2472</f>
        <v>0</v>
      </c>
      <c r="I3068" s="294">
        <f>'EVOX Top Level BOM'!J2472</f>
        <v>0</v>
      </c>
      <c r="J3068" s="294">
        <f>'EVOX Top Level BOM'!K2472</f>
        <v>0</v>
      </c>
    </row>
    <row r="3069" spans="2:10" x14ac:dyDescent="0.25">
      <c r="B3069" s="294">
        <f>'EVOX Top Level BOM'!B2473</f>
        <v>0</v>
      </c>
      <c r="C3069" s="296">
        <f>'EVOX Top Level BOM'!C2473</f>
        <v>0</v>
      </c>
      <c r="D3069" s="296">
        <f>'EVOX Top Level BOM'!D2473</f>
        <v>0</v>
      </c>
      <c r="E3069" s="296">
        <f>'EVOX Top Level BOM'!E2473</f>
        <v>0</v>
      </c>
      <c r="F3069" s="296">
        <f>'EVOX Top Level BOM'!F2473</f>
        <v>0</v>
      </c>
      <c r="G3069" s="296">
        <f>'EVOX Top Level BOM'!G2473</f>
        <v>0</v>
      </c>
      <c r="H3069" s="296">
        <f>'EVOX Top Level BOM'!H2473</f>
        <v>0</v>
      </c>
      <c r="I3069" s="294">
        <f>'EVOX Top Level BOM'!J2473</f>
        <v>0</v>
      </c>
      <c r="J3069" s="294">
        <f>'EVOX Top Level BOM'!K2473</f>
        <v>0</v>
      </c>
    </row>
    <row r="3070" spans="2:10" x14ac:dyDescent="0.25">
      <c r="B3070" s="294">
        <f>'EVOX Top Level BOM'!B2474</f>
        <v>0</v>
      </c>
      <c r="C3070" s="296">
        <f>'EVOX Top Level BOM'!C2474</f>
        <v>0</v>
      </c>
      <c r="D3070" s="296">
        <f>'EVOX Top Level BOM'!D2474</f>
        <v>0</v>
      </c>
      <c r="E3070" s="296">
        <f>'EVOX Top Level BOM'!E2474</f>
        <v>0</v>
      </c>
      <c r="F3070" s="296">
        <f>'EVOX Top Level BOM'!F2474</f>
        <v>0</v>
      </c>
      <c r="G3070" s="296">
        <f>'EVOX Top Level BOM'!G2474</f>
        <v>0</v>
      </c>
      <c r="H3070" s="296">
        <f>'EVOX Top Level BOM'!H2474</f>
        <v>0</v>
      </c>
      <c r="I3070" s="294">
        <f>'EVOX Top Level BOM'!J2474</f>
        <v>0</v>
      </c>
      <c r="J3070" s="294">
        <f>'EVOX Top Level BOM'!K2474</f>
        <v>0</v>
      </c>
    </row>
    <row r="3071" spans="2:10" x14ac:dyDescent="0.25">
      <c r="B3071" s="294">
        <f>'EVOX Top Level BOM'!B2475</f>
        <v>0</v>
      </c>
      <c r="C3071" s="296">
        <f>'EVOX Top Level BOM'!C2475</f>
        <v>0</v>
      </c>
      <c r="D3071" s="296">
        <f>'EVOX Top Level BOM'!D2475</f>
        <v>0</v>
      </c>
      <c r="E3071" s="296">
        <f>'EVOX Top Level BOM'!E2475</f>
        <v>0</v>
      </c>
      <c r="F3071" s="296">
        <f>'EVOX Top Level BOM'!F2475</f>
        <v>0</v>
      </c>
      <c r="G3071" s="296">
        <f>'EVOX Top Level BOM'!G2475</f>
        <v>0</v>
      </c>
      <c r="H3071" s="296">
        <f>'EVOX Top Level BOM'!H2475</f>
        <v>0</v>
      </c>
      <c r="I3071" s="294">
        <f>'EVOX Top Level BOM'!J2475</f>
        <v>0</v>
      </c>
      <c r="J3071" s="294">
        <f>'EVOX Top Level BOM'!K2475</f>
        <v>0</v>
      </c>
    </row>
    <row r="3072" spans="2:10" x14ac:dyDescent="0.25">
      <c r="B3072" s="294">
        <f>'EVOX Top Level BOM'!B2476</f>
        <v>0</v>
      </c>
      <c r="C3072" s="296">
        <f>'EVOX Top Level BOM'!C2476</f>
        <v>0</v>
      </c>
      <c r="D3072" s="296">
        <f>'EVOX Top Level BOM'!D2476</f>
        <v>0</v>
      </c>
      <c r="E3072" s="296">
        <f>'EVOX Top Level BOM'!E2476</f>
        <v>0</v>
      </c>
      <c r="F3072" s="296">
        <f>'EVOX Top Level BOM'!F2476</f>
        <v>0</v>
      </c>
      <c r="G3072" s="296">
        <f>'EVOX Top Level BOM'!G2476</f>
        <v>0</v>
      </c>
      <c r="H3072" s="296">
        <f>'EVOX Top Level BOM'!H2476</f>
        <v>0</v>
      </c>
      <c r="I3072" s="294">
        <f>'EVOX Top Level BOM'!J2476</f>
        <v>0</v>
      </c>
      <c r="J3072" s="294">
        <f>'EVOX Top Level BOM'!K2476</f>
        <v>0</v>
      </c>
    </row>
    <row r="3073" spans="2:10" x14ac:dyDescent="0.25">
      <c r="B3073" s="294">
        <f>'EVOX Top Level BOM'!B2477</f>
        <v>0</v>
      </c>
      <c r="C3073" s="296">
        <f>'EVOX Top Level BOM'!C2477</f>
        <v>0</v>
      </c>
      <c r="D3073" s="296">
        <f>'EVOX Top Level BOM'!D2477</f>
        <v>0</v>
      </c>
      <c r="E3073" s="296">
        <f>'EVOX Top Level BOM'!E2477</f>
        <v>0</v>
      </c>
      <c r="F3073" s="296">
        <f>'EVOX Top Level BOM'!F2477</f>
        <v>0</v>
      </c>
      <c r="G3073" s="296">
        <f>'EVOX Top Level BOM'!G2477</f>
        <v>0</v>
      </c>
      <c r="H3073" s="296">
        <f>'EVOX Top Level BOM'!H2477</f>
        <v>0</v>
      </c>
      <c r="I3073" s="294">
        <f>'EVOX Top Level BOM'!J2477</f>
        <v>0</v>
      </c>
      <c r="J3073" s="294">
        <f>'EVOX Top Level BOM'!K2477</f>
        <v>0</v>
      </c>
    </row>
    <row r="3074" spans="2:10" x14ac:dyDescent="0.25">
      <c r="B3074" s="294">
        <f>'EVOX Top Level BOM'!B2478</f>
        <v>0</v>
      </c>
      <c r="C3074" s="296">
        <f>'EVOX Top Level BOM'!C2478</f>
        <v>0</v>
      </c>
      <c r="D3074" s="296">
        <f>'EVOX Top Level BOM'!D2478</f>
        <v>0</v>
      </c>
      <c r="E3074" s="296">
        <f>'EVOX Top Level BOM'!E2478</f>
        <v>0</v>
      </c>
      <c r="F3074" s="296">
        <f>'EVOX Top Level BOM'!F2478</f>
        <v>0</v>
      </c>
      <c r="G3074" s="296">
        <f>'EVOX Top Level BOM'!G2478</f>
        <v>0</v>
      </c>
      <c r="H3074" s="296">
        <f>'EVOX Top Level BOM'!H2478</f>
        <v>0</v>
      </c>
      <c r="I3074" s="294">
        <f>'EVOX Top Level BOM'!J2478</f>
        <v>0</v>
      </c>
      <c r="J3074" s="294">
        <f>'EVOX Top Level BOM'!K2478</f>
        <v>0</v>
      </c>
    </row>
    <row r="3075" spans="2:10" x14ac:dyDescent="0.25">
      <c r="B3075" s="294">
        <f>'EVOX Top Level BOM'!B2479</f>
        <v>0</v>
      </c>
      <c r="C3075" s="296">
        <f>'EVOX Top Level BOM'!C2479</f>
        <v>0</v>
      </c>
      <c r="D3075" s="296">
        <f>'EVOX Top Level BOM'!D2479</f>
        <v>0</v>
      </c>
      <c r="E3075" s="296">
        <f>'EVOX Top Level BOM'!E2479</f>
        <v>0</v>
      </c>
      <c r="F3075" s="296">
        <f>'EVOX Top Level BOM'!F2479</f>
        <v>0</v>
      </c>
      <c r="G3075" s="296">
        <f>'EVOX Top Level BOM'!G2479</f>
        <v>0</v>
      </c>
      <c r="H3075" s="296">
        <f>'EVOX Top Level BOM'!H2479</f>
        <v>0</v>
      </c>
      <c r="I3075" s="294">
        <f>'EVOX Top Level BOM'!J2479</f>
        <v>0</v>
      </c>
      <c r="J3075" s="294">
        <f>'EVOX Top Level BOM'!K2479</f>
        <v>0</v>
      </c>
    </row>
    <row r="3076" spans="2:10" x14ac:dyDescent="0.25">
      <c r="B3076" s="294">
        <f>'EVOX Top Level BOM'!B2480</f>
        <v>0</v>
      </c>
      <c r="C3076" s="296">
        <f>'EVOX Top Level BOM'!C2480</f>
        <v>0</v>
      </c>
      <c r="D3076" s="296">
        <f>'EVOX Top Level BOM'!D2480</f>
        <v>0</v>
      </c>
      <c r="E3076" s="296">
        <f>'EVOX Top Level BOM'!E2480</f>
        <v>0</v>
      </c>
      <c r="F3076" s="296">
        <f>'EVOX Top Level BOM'!F2480</f>
        <v>0</v>
      </c>
      <c r="G3076" s="296">
        <f>'EVOX Top Level BOM'!G2480</f>
        <v>0</v>
      </c>
      <c r="H3076" s="296">
        <f>'EVOX Top Level BOM'!H2480</f>
        <v>0</v>
      </c>
      <c r="I3076" s="294">
        <f>'EVOX Top Level BOM'!J2480</f>
        <v>0</v>
      </c>
      <c r="J3076" s="294">
        <f>'EVOX Top Level BOM'!K2480</f>
        <v>0</v>
      </c>
    </row>
    <row r="3077" spans="2:10" x14ac:dyDescent="0.25">
      <c r="B3077" s="294">
        <f>'EVOX Top Level BOM'!B2481</f>
        <v>0</v>
      </c>
      <c r="C3077" s="296">
        <f>'EVOX Top Level BOM'!C2481</f>
        <v>0</v>
      </c>
      <c r="D3077" s="296">
        <f>'EVOX Top Level BOM'!D2481</f>
        <v>0</v>
      </c>
      <c r="E3077" s="296">
        <f>'EVOX Top Level BOM'!E2481</f>
        <v>0</v>
      </c>
      <c r="F3077" s="296">
        <f>'EVOX Top Level BOM'!F2481</f>
        <v>0</v>
      </c>
      <c r="G3077" s="296">
        <f>'EVOX Top Level BOM'!G2481</f>
        <v>0</v>
      </c>
      <c r="H3077" s="296">
        <f>'EVOX Top Level BOM'!H2481</f>
        <v>0</v>
      </c>
      <c r="I3077" s="294">
        <f>'EVOX Top Level BOM'!J2481</f>
        <v>0</v>
      </c>
      <c r="J3077" s="294">
        <f>'EVOX Top Level BOM'!K2481</f>
        <v>0</v>
      </c>
    </row>
    <row r="3078" spans="2:10" x14ac:dyDescent="0.25">
      <c r="B3078" s="294">
        <f>'EVOX Top Level BOM'!B2482</f>
        <v>0</v>
      </c>
      <c r="C3078" s="296">
        <f>'EVOX Top Level BOM'!C2482</f>
        <v>0</v>
      </c>
      <c r="D3078" s="296">
        <f>'EVOX Top Level BOM'!D2482</f>
        <v>0</v>
      </c>
      <c r="E3078" s="296">
        <f>'EVOX Top Level BOM'!E2482</f>
        <v>0</v>
      </c>
      <c r="F3078" s="296">
        <f>'EVOX Top Level BOM'!F2482</f>
        <v>0</v>
      </c>
      <c r="G3078" s="296">
        <f>'EVOX Top Level BOM'!G2482</f>
        <v>0</v>
      </c>
      <c r="H3078" s="296">
        <f>'EVOX Top Level BOM'!H2482</f>
        <v>0</v>
      </c>
      <c r="I3078" s="294">
        <f>'EVOX Top Level BOM'!J2482</f>
        <v>0</v>
      </c>
      <c r="J3078" s="294">
        <f>'EVOX Top Level BOM'!K2482</f>
        <v>0</v>
      </c>
    </row>
    <row r="3079" spans="2:10" x14ac:dyDescent="0.25">
      <c r="B3079" s="294">
        <f>'EVOX Top Level BOM'!B2483</f>
        <v>0</v>
      </c>
      <c r="C3079" s="296">
        <f>'EVOX Top Level BOM'!C2483</f>
        <v>0</v>
      </c>
      <c r="D3079" s="296">
        <f>'EVOX Top Level BOM'!D2483</f>
        <v>0</v>
      </c>
      <c r="E3079" s="296">
        <f>'EVOX Top Level BOM'!E2483</f>
        <v>0</v>
      </c>
      <c r="F3079" s="296">
        <f>'EVOX Top Level BOM'!F2483</f>
        <v>0</v>
      </c>
      <c r="G3079" s="296">
        <f>'EVOX Top Level BOM'!G2483</f>
        <v>0</v>
      </c>
      <c r="H3079" s="296">
        <f>'EVOX Top Level BOM'!H2483</f>
        <v>0</v>
      </c>
      <c r="I3079" s="294">
        <f>'EVOX Top Level BOM'!J2483</f>
        <v>0</v>
      </c>
      <c r="J3079" s="294">
        <f>'EVOX Top Level BOM'!K2483</f>
        <v>0</v>
      </c>
    </row>
    <row r="3080" spans="2:10" x14ac:dyDescent="0.25">
      <c r="B3080" s="294">
        <f>'EVOX Top Level BOM'!B2484</f>
        <v>0</v>
      </c>
      <c r="C3080" s="296">
        <f>'EVOX Top Level BOM'!C2484</f>
        <v>0</v>
      </c>
      <c r="D3080" s="296">
        <f>'EVOX Top Level BOM'!D2484</f>
        <v>0</v>
      </c>
      <c r="E3080" s="296">
        <f>'EVOX Top Level BOM'!E2484</f>
        <v>0</v>
      </c>
      <c r="F3080" s="296">
        <f>'EVOX Top Level BOM'!F2484</f>
        <v>0</v>
      </c>
      <c r="G3080" s="296">
        <f>'EVOX Top Level BOM'!G2484</f>
        <v>0</v>
      </c>
      <c r="H3080" s="296">
        <f>'EVOX Top Level BOM'!H2484</f>
        <v>0</v>
      </c>
      <c r="I3080" s="294">
        <f>'EVOX Top Level BOM'!J2484</f>
        <v>0</v>
      </c>
      <c r="J3080" s="294">
        <f>'EVOX Top Level BOM'!K2484</f>
        <v>0</v>
      </c>
    </row>
    <row r="3081" spans="2:10" x14ac:dyDescent="0.25">
      <c r="B3081" s="294">
        <f>'EVOX Top Level BOM'!B2485</f>
        <v>0</v>
      </c>
      <c r="C3081" s="296">
        <f>'EVOX Top Level BOM'!C2485</f>
        <v>0</v>
      </c>
      <c r="D3081" s="296">
        <f>'EVOX Top Level BOM'!D2485</f>
        <v>0</v>
      </c>
      <c r="E3081" s="296">
        <f>'EVOX Top Level BOM'!E2485</f>
        <v>0</v>
      </c>
      <c r="F3081" s="296">
        <f>'EVOX Top Level BOM'!F2485</f>
        <v>0</v>
      </c>
      <c r="G3081" s="296">
        <f>'EVOX Top Level BOM'!G2485</f>
        <v>0</v>
      </c>
      <c r="H3081" s="296">
        <f>'EVOX Top Level BOM'!H2485</f>
        <v>0</v>
      </c>
      <c r="I3081" s="294">
        <f>'EVOX Top Level BOM'!J2485</f>
        <v>0</v>
      </c>
      <c r="J3081" s="294">
        <f>'EVOX Top Level BOM'!K2485</f>
        <v>0</v>
      </c>
    </row>
    <row r="3082" spans="2:10" x14ac:dyDescent="0.25">
      <c r="B3082" s="294">
        <f>'EVOX Top Level BOM'!B2486</f>
        <v>0</v>
      </c>
      <c r="C3082" s="296">
        <f>'EVOX Top Level BOM'!C2486</f>
        <v>0</v>
      </c>
      <c r="D3082" s="296">
        <f>'EVOX Top Level BOM'!D2486</f>
        <v>0</v>
      </c>
      <c r="E3082" s="296">
        <f>'EVOX Top Level BOM'!E2486</f>
        <v>0</v>
      </c>
      <c r="F3082" s="296">
        <f>'EVOX Top Level BOM'!F2486</f>
        <v>0</v>
      </c>
      <c r="G3082" s="296">
        <f>'EVOX Top Level BOM'!G2486</f>
        <v>0</v>
      </c>
      <c r="H3082" s="296">
        <f>'EVOX Top Level BOM'!H2486</f>
        <v>0</v>
      </c>
      <c r="I3082" s="294">
        <f>'EVOX Top Level BOM'!J2486</f>
        <v>0</v>
      </c>
      <c r="J3082" s="294">
        <f>'EVOX Top Level BOM'!K2486</f>
        <v>0</v>
      </c>
    </row>
    <row r="3083" spans="2:10" x14ac:dyDescent="0.25">
      <c r="B3083" s="294">
        <f>'EVOX Top Level BOM'!B2487</f>
        <v>0</v>
      </c>
      <c r="C3083" s="296">
        <f>'EVOX Top Level BOM'!C2487</f>
        <v>0</v>
      </c>
      <c r="D3083" s="296">
        <f>'EVOX Top Level BOM'!D2487</f>
        <v>0</v>
      </c>
      <c r="E3083" s="296">
        <f>'EVOX Top Level BOM'!E2487</f>
        <v>0</v>
      </c>
      <c r="F3083" s="296">
        <f>'EVOX Top Level BOM'!F2487</f>
        <v>0</v>
      </c>
      <c r="G3083" s="296">
        <f>'EVOX Top Level BOM'!G2487</f>
        <v>0</v>
      </c>
      <c r="H3083" s="296">
        <f>'EVOX Top Level BOM'!H2487</f>
        <v>0</v>
      </c>
      <c r="I3083" s="294">
        <f>'EVOX Top Level BOM'!J2487</f>
        <v>0</v>
      </c>
      <c r="J3083" s="294">
        <f>'EVOX Top Level BOM'!K2487</f>
        <v>0</v>
      </c>
    </row>
    <row r="3084" spans="2:10" x14ac:dyDescent="0.25">
      <c r="B3084" s="294">
        <f>'EVOX Top Level BOM'!B2488</f>
        <v>0</v>
      </c>
      <c r="C3084" s="296">
        <f>'EVOX Top Level BOM'!C2488</f>
        <v>0</v>
      </c>
      <c r="D3084" s="296">
        <f>'EVOX Top Level BOM'!D2488</f>
        <v>0</v>
      </c>
      <c r="E3084" s="296">
        <f>'EVOX Top Level BOM'!E2488</f>
        <v>0</v>
      </c>
      <c r="F3084" s="296">
        <f>'EVOX Top Level BOM'!F2488</f>
        <v>0</v>
      </c>
      <c r="G3084" s="296">
        <f>'EVOX Top Level BOM'!G2488</f>
        <v>0</v>
      </c>
      <c r="H3084" s="296">
        <f>'EVOX Top Level BOM'!H2488</f>
        <v>0</v>
      </c>
      <c r="I3084" s="294">
        <f>'EVOX Top Level BOM'!J2488</f>
        <v>0</v>
      </c>
      <c r="J3084" s="294">
        <f>'EVOX Top Level BOM'!K2488</f>
        <v>0</v>
      </c>
    </row>
    <row r="3085" spans="2:10" x14ac:dyDescent="0.25">
      <c r="B3085" s="294">
        <f>'EVOX Top Level BOM'!B2489</f>
        <v>0</v>
      </c>
      <c r="C3085" s="296">
        <f>'EVOX Top Level BOM'!C2489</f>
        <v>0</v>
      </c>
      <c r="D3085" s="296">
        <f>'EVOX Top Level BOM'!D2489</f>
        <v>0</v>
      </c>
      <c r="E3085" s="296">
        <f>'EVOX Top Level BOM'!E2489</f>
        <v>0</v>
      </c>
      <c r="F3085" s="296">
        <f>'EVOX Top Level BOM'!F2489</f>
        <v>0</v>
      </c>
      <c r="G3085" s="296">
        <f>'EVOX Top Level BOM'!G2489</f>
        <v>0</v>
      </c>
      <c r="H3085" s="296">
        <f>'EVOX Top Level BOM'!H2489</f>
        <v>0</v>
      </c>
      <c r="I3085" s="294">
        <f>'EVOX Top Level BOM'!J2489</f>
        <v>0</v>
      </c>
      <c r="J3085" s="294">
        <f>'EVOX Top Level BOM'!K2489</f>
        <v>0</v>
      </c>
    </row>
    <row r="3086" spans="2:10" x14ac:dyDescent="0.25">
      <c r="B3086" s="294">
        <f>'EVOX Top Level BOM'!B2490</f>
        <v>0</v>
      </c>
      <c r="C3086" s="296">
        <f>'EVOX Top Level BOM'!C2490</f>
        <v>0</v>
      </c>
      <c r="D3086" s="296">
        <f>'EVOX Top Level BOM'!D2490</f>
        <v>0</v>
      </c>
      <c r="E3086" s="296">
        <f>'EVOX Top Level BOM'!E2490</f>
        <v>0</v>
      </c>
      <c r="F3086" s="296">
        <f>'EVOX Top Level BOM'!F2490</f>
        <v>0</v>
      </c>
      <c r="G3086" s="296">
        <f>'EVOX Top Level BOM'!G2490</f>
        <v>0</v>
      </c>
      <c r="H3086" s="296">
        <f>'EVOX Top Level BOM'!H2490</f>
        <v>0</v>
      </c>
      <c r="I3086" s="294">
        <f>'EVOX Top Level BOM'!J2490</f>
        <v>0</v>
      </c>
      <c r="J3086" s="294">
        <f>'EVOX Top Level BOM'!K2490</f>
        <v>0</v>
      </c>
    </row>
    <row r="3087" spans="2:10" x14ac:dyDescent="0.25">
      <c r="B3087" s="294">
        <f>'EVOX Top Level BOM'!B2491</f>
        <v>0</v>
      </c>
      <c r="C3087" s="296">
        <f>'EVOX Top Level BOM'!C2491</f>
        <v>0</v>
      </c>
      <c r="D3087" s="296">
        <f>'EVOX Top Level BOM'!D2491</f>
        <v>0</v>
      </c>
      <c r="E3087" s="296">
        <f>'EVOX Top Level BOM'!E2491</f>
        <v>0</v>
      </c>
      <c r="F3087" s="296">
        <f>'EVOX Top Level BOM'!F2491</f>
        <v>0</v>
      </c>
      <c r="G3087" s="296">
        <f>'EVOX Top Level BOM'!G2491</f>
        <v>0</v>
      </c>
      <c r="H3087" s="296">
        <f>'EVOX Top Level BOM'!H2491</f>
        <v>0</v>
      </c>
      <c r="I3087" s="294">
        <f>'EVOX Top Level BOM'!J2491</f>
        <v>0</v>
      </c>
      <c r="J3087" s="294">
        <f>'EVOX Top Level BOM'!K2491</f>
        <v>0</v>
      </c>
    </row>
    <row r="3088" spans="2:10" x14ac:dyDescent="0.25">
      <c r="B3088" s="294">
        <f>'EVOX Top Level BOM'!B2492</f>
        <v>0</v>
      </c>
      <c r="C3088" s="296">
        <f>'EVOX Top Level BOM'!C2492</f>
        <v>0</v>
      </c>
      <c r="D3088" s="296">
        <f>'EVOX Top Level BOM'!D2492</f>
        <v>0</v>
      </c>
      <c r="E3088" s="296">
        <f>'EVOX Top Level BOM'!E2492</f>
        <v>0</v>
      </c>
      <c r="F3088" s="296">
        <f>'EVOX Top Level BOM'!F2492</f>
        <v>0</v>
      </c>
      <c r="G3088" s="296">
        <f>'EVOX Top Level BOM'!G2492</f>
        <v>0</v>
      </c>
      <c r="H3088" s="296">
        <f>'EVOX Top Level BOM'!H2492</f>
        <v>0</v>
      </c>
      <c r="I3088" s="294">
        <f>'EVOX Top Level BOM'!J2492</f>
        <v>0</v>
      </c>
      <c r="J3088" s="294">
        <f>'EVOX Top Level BOM'!K2492</f>
        <v>0</v>
      </c>
    </row>
    <row r="3089" spans="2:10" x14ac:dyDescent="0.25">
      <c r="B3089" s="294">
        <f>'EVOX Top Level BOM'!B2493</f>
        <v>0</v>
      </c>
      <c r="C3089" s="296">
        <f>'EVOX Top Level BOM'!C2493</f>
        <v>0</v>
      </c>
      <c r="D3089" s="296">
        <f>'EVOX Top Level BOM'!D2493</f>
        <v>0</v>
      </c>
      <c r="E3089" s="296">
        <f>'EVOX Top Level BOM'!E2493</f>
        <v>0</v>
      </c>
      <c r="F3089" s="296">
        <f>'EVOX Top Level BOM'!F2493</f>
        <v>0</v>
      </c>
      <c r="G3089" s="296">
        <f>'EVOX Top Level BOM'!G2493</f>
        <v>0</v>
      </c>
      <c r="H3089" s="296">
        <f>'EVOX Top Level BOM'!H2493</f>
        <v>0</v>
      </c>
      <c r="I3089" s="294">
        <f>'EVOX Top Level BOM'!J2493</f>
        <v>0</v>
      </c>
      <c r="J3089" s="294">
        <f>'EVOX Top Level BOM'!K2493</f>
        <v>0</v>
      </c>
    </row>
    <row r="3090" spans="2:10" x14ac:dyDescent="0.25">
      <c r="B3090" s="294">
        <f>'EVOX Top Level BOM'!B2494</f>
        <v>0</v>
      </c>
      <c r="C3090" s="296">
        <f>'EVOX Top Level BOM'!C2494</f>
        <v>0</v>
      </c>
      <c r="D3090" s="296">
        <f>'EVOX Top Level BOM'!D2494</f>
        <v>0</v>
      </c>
      <c r="E3090" s="296">
        <f>'EVOX Top Level BOM'!E2494</f>
        <v>0</v>
      </c>
      <c r="F3090" s="296">
        <f>'EVOX Top Level BOM'!F2494</f>
        <v>0</v>
      </c>
      <c r="G3090" s="296">
        <f>'EVOX Top Level BOM'!G2494</f>
        <v>0</v>
      </c>
      <c r="H3090" s="296">
        <f>'EVOX Top Level BOM'!H2494</f>
        <v>0</v>
      </c>
      <c r="I3090" s="294">
        <f>'EVOX Top Level BOM'!J2494</f>
        <v>0</v>
      </c>
      <c r="J3090" s="294">
        <f>'EVOX Top Level BOM'!K2494</f>
        <v>0</v>
      </c>
    </row>
    <row r="3091" spans="2:10" x14ac:dyDescent="0.25">
      <c r="B3091" s="294">
        <f>'EVOX Top Level BOM'!B2495</f>
        <v>0</v>
      </c>
      <c r="C3091" s="296">
        <f>'EVOX Top Level BOM'!C2495</f>
        <v>0</v>
      </c>
      <c r="D3091" s="296">
        <f>'EVOX Top Level BOM'!D2495</f>
        <v>0</v>
      </c>
      <c r="E3091" s="296">
        <f>'EVOX Top Level BOM'!E2495</f>
        <v>0</v>
      </c>
      <c r="F3091" s="296">
        <f>'EVOX Top Level BOM'!F2495</f>
        <v>0</v>
      </c>
      <c r="G3091" s="296">
        <f>'EVOX Top Level BOM'!G2495</f>
        <v>0</v>
      </c>
      <c r="H3091" s="296">
        <f>'EVOX Top Level BOM'!H2495</f>
        <v>0</v>
      </c>
      <c r="I3091" s="294">
        <f>'EVOX Top Level BOM'!J2495</f>
        <v>0</v>
      </c>
      <c r="J3091" s="294">
        <f>'EVOX Top Level BOM'!K2495</f>
        <v>0</v>
      </c>
    </row>
    <row r="3092" spans="2:10" x14ac:dyDescent="0.25">
      <c r="B3092" s="294">
        <f>'EVOX Top Level BOM'!B2496</f>
        <v>0</v>
      </c>
      <c r="C3092" s="296">
        <f>'EVOX Top Level BOM'!C2496</f>
        <v>0</v>
      </c>
      <c r="D3092" s="296">
        <f>'EVOX Top Level BOM'!D2496</f>
        <v>0</v>
      </c>
      <c r="E3092" s="296">
        <f>'EVOX Top Level BOM'!E2496</f>
        <v>0</v>
      </c>
      <c r="F3092" s="296">
        <f>'EVOX Top Level BOM'!F2496</f>
        <v>0</v>
      </c>
      <c r="G3092" s="296">
        <f>'EVOX Top Level BOM'!G2496</f>
        <v>0</v>
      </c>
      <c r="H3092" s="296">
        <f>'EVOX Top Level BOM'!H2496</f>
        <v>0</v>
      </c>
      <c r="I3092" s="294">
        <f>'EVOX Top Level BOM'!J2496</f>
        <v>0</v>
      </c>
      <c r="J3092" s="294">
        <f>'EVOX Top Level BOM'!K2496</f>
        <v>0</v>
      </c>
    </row>
    <row r="3093" spans="2:10" x14ac:dyDescent="0.25">
      <c r="B3093" s="294">
        <f>'EVOX Top Level BOM'!B2497</f>
        <v>0</v>
      </c>
      <c r="C3093" s="296">
        <f>'EVOX Top Level BOM'!C2497</f>
        <v>0</v>
      </c>
      <c r="D3093" s="296">
        <f>'EVOX Top Level BOM'!D2497</f>
        <v>0</v>
      </c>
      <c r="E3093" s="296">
        <f>'EVOX Top Level BOM'!E2497</f>
        <v>0</v>
      </c>
      <c r="F3093" s="296">
        <f>'EVOX Top Level BOM'!F2497</f>
        <v>0</v>
      </c>
      <c r="G3093" s="296">
        <f>'EVOX Top Level BOM'!G2497</f>
        <v>0</v>
      </c>
      <c r="H3093" s="296">
        <f>'EVOX Top Level BOM'!H2497</f>
        <v>0</v>
      </c>
      <c r="I3093" s="294">
        <f>'EVOX Top Level BOM'!J2497</f>
        <v>0</v>
      </c>
      <c r="J3093" s="294">
        <f>'EVOX Top Level BOM'!K2497</f>
        <v>0</v>
      </c>
    </row>
    <row r="3094" spans="2:10" x14ac:dyDescent="0.25">
      <c r="B3094" s="294">
        <f>'EVOX Top Level BOM'!B2498</f>
        <v>0</v>
      </c>
      <c r="C3094" s="296">
        <f>'EVOX Top Level BOM'!C2498</f>
        <v>0</v>
      </c>
      <c r="D3094" s="296">
        <f>'EVOX Top Level BOM'!D2498</f>
        <v>0</v>
      </c>
      <c r="E3094" s="296">
        <f>'EVOX Top Level BOM'!E2498</f>
        <v>0</v>
      </c>
      <c r="F3094" s="296">
        <f>'EVOX Top Level BOM'!F2498</f>
        <v>0</v>
      </c>
      <c r="G3094" s="296">
        <f>'EVOX Top Level BOM'!G2498</f>
        <v>0</v>
      </c>
      <c r="H3094" s="296">
        <f>'EVOX Top Level BOM'!H2498</f>
        <v>0</v>
      </c>
      <c r="I3094" s="294">
        <f>'EVOX Top Level BOM'!J2498</f>
        <v>0</v>
      </c>
      <c r="J3094" s="294">
        <f>'EVOX Top Level BOM'!K2498</f>
        <v>0</v>
      </c>
    </row>
    <row r="3095" spans="2:10" x14ac:dyDescent="0.25">
      <c r="B3095" s="294">
        <f>'EVOX Top Level BOM'!B2499</f>
        <v>0</v>
      </c>
      <c r="C3095" s="296">
        <f>'EVOX Top Level BOM'!C2499</f>
        <v>0</v>
      </c>
      <c r="D3095" s="296">
        <f>'EVOX Top Level BOM'!D2499</f>
        <v>0</v>
      </c>
      <c r="E3095" s="296">
        <f>'EVOX Top Level BOM'!E2499</f>
        <v>0</v>
      </c>
      <c r="F3095" s="296">
        <f>'EVOX Top Level BOM'!F2499</f>
        <v>0</v>
      </c>
      <c r="G3095" s="296">
        <f>'EVOX Top Level BOM'!G2499</f>
        <v>0</v>
      </c>
      <c r="H3095" s="296">
        <f>'EVOX Top Level BOM'!H2499</f>
        <v>0</v>
      </c>
      <c r="I3095" s="294">
        <f>'EVOX Top Level BOM'!J2499</f>
        <v>0</v>
      </c>
      <c r="J3095" s="294">
        <f>'EVOX Top Level BOM'!K2499</f>
        <v>0</v>
      </c>
    </row>
    <row r="3096" spans="2:10" x14ac:dyDescent="0.25">
      <c r="B3096" s="294">
        <f>'EVOX Top Level BOM'!B2500</f>
        <v>0</v>
      </c>
      <c r="C3096" s="296">
        <f>'EVOX Top Level BOM'!C2500</f>
        <v>0</v>
      </c>
      <c r="D3096" s="296">
        <f>'EVOX Top Level BOM'!D2500</f>
        <v>0</v>
      </c>
      <c r="E3096" s="296">
        <f>'EVOX Top Level BOM'!E2500</f>
        <v>0</v>
      </c>
      <c r="F3096" s="296">
        <f>'EVOX Top Level BOM'!F2500</f>
        <v>0</v>
      </c>
      <c r="G3096" s="296">
        <f>'EVOX Top Level BOM'!G2500</f>
        <v>0</v>
      </c>
      <c r="H3096" s="296">
        <f>'EVOX Top Level BOM'!H2500</f>
        <v>0</v>
      </c>
      <c r="I3096" s="294">
        <f>'EVOX Top Level BOM'!J2500</f>
        <v>0</v>
      </c>
      <c r="J3096" s="294">
        <f>'EVOX Top Level BOM'!K2500</f>
        <v>0</v>
      </c>
    </row>
    <row r="3097" spans="2:10" x14ac:dyDescent="0.25">
      <c r="B3097" s="294">
        <f>'EVOX Top Level BOM'!B2501</f>
        <v>0</v>
      </c>
      <c r="C3097" s="296">
        <f>'EVOX Top Level BOM'!C2501</f>
        <v>0</v>
      </c>
      <c r="D3097" s="296">
        <f>'EVOX Top Level BOM'!D2501</f>
        <v>0</v>
      </c>
      <c r="E3097" s="296">
        <f>'EVOX Top Level BOM'!E2501</f>
        <v>0</v>
      </c>
      <c r="F3097" s="296">
        <f>'EVOX Top Level BOM'!F2501</f>
        <v>0</v>
      </c>
      <c r="G3097" s="296">
        <f>'EVOX Top Level BOM'!G2501</f>
        <v>0</v>
      </c>
      <c r="H3097" s="296">
        <f>'EVOX Top Level BOM'!H2501</f>
        <v>0</v>
      </c>
      <c r="I3097" s="294">
        <f>'EVOX Top Level BOM'!J2501</f>
        <v>0</v>
      </c>
      <c r="J3097" s="294">
        <f>'EVOX Top Level BOM'!K2501</f>
        <v>0</v>
      </c>
    </row>
    <row r="3098" spans="2:10" x14ac:dyDescent="0.25">
      <c r="B3098" s="294">
        <f>'EVOX Top Level BOM'!B2502</f>
        <v>0</v>
      </c>
      <c r="C3098" s="296">
        <f>'EVOX Top Level BOM'!C2502</f>
        <v>0</v>
      </c>
      <c r="D3098" s="296">
        <f>'EVOX Top Level BOM'!D2502</f>
        <v>0</v>
      </c>
      <c r="E3098" s="296">
        <f>'EVOX Top Level BOM'!E2502</f>
        <v>0</v>
      </c>
      <c r="F3098" s="296">
        <f>'EVOX Top Level BOM'!F2502</f>
        <v>0</v>
      </c>
      <c r="G3098" s="296">
        <f>'EVOX Top Level BOM'!G2502</f>
        <v>0</v>
      </c>
      <c r="H3098" s="296">
        <f>'EVOX Top Level BOM'!H2502</f>
        <v>0</v>
      </c>
      <c r="I3098" s="294">
        <f>'EVOX Top Level BOM'!J2502</f>
        <v>0</v>
      </c>
      <c r="J3098" s="294">
        <f>'EVOX Top Level BOM'!K2502</f>
        <v>0</v>
      </c>
    </row>
    <row r="3099" spans="2:10" x14ac:dyDescent="0.25">
      <c r="B3099" s="294">
        <f>'EVOX Top Level BOM'!B2503</f>
        <v>0</v>
      </c>
      <c r="C3099" s="296">
        <f>'EVOX Top Level BOM'!C2503</f>
        <v>0</v>
      </c>
      <c r="D3099" s="296">
        <f>'EVOX Top Level BOM'!D2503</f>
        <v>0</v>
      </c>
      <c r="E3099" s="296">
        <f>'EVOX Top Level BOM'!E2503</f>
        <v>0</v>
      </c>
      <c r="F3099" s="296">
        <f>'EVOX Top Level BOM'!F2503</f>
        <v>0</v>
      </c>
      <c r="G3099" s="296">
        <f>'EVOX Top Level BOM'!G2503</f>
        <v>0</v>
      </c>
      <c r="H3099" s="296">
        <f>'EVOX Top Level BOM'!H2503</f>
        <v>0</v>
      </c>
      <c r="I3099" s="294">
        <f>'EVOX Top Level BOM'!J2503</f>
        <v>0</v>
      </c>
      <c r="J3099" s="294">
        <f>'EVOX Top Level BOM'!K2503</f>
        <v>0</v>
      </c>
    </row>
    <row r="3100" spans="2:10" x14ac:dyDescent="0.25">
      <c r="B3100" s="294">
        <f>'EVOX Top Level BOM'!B2504</f>
        <v>0</v>
      </c>
      <c r="C3100" s="296">
        <f>'EVOX Top Level BOM'!C2504</f>
        <v>0</v>
      </c>
      <c r="D3100" s="296">
        <f>'EVOX Top Level BOM'!D2504</f>
        <v>0</v>
      </c>
      <c r="E3100" s="296">
        <f>'EVOX Top Level BOM'!E2504</f>
        <v>0</v>
      </c>
      <c r="F3100" s="296">
        <f>'EVOX Top Level BOM'!F2504</f>
        <v>0</v>
      </c>
      <c r="G3100" s="296">
        <f>'EVOX Top Level BOM'!G2504</f>
        <v>0</v>
      </c>
      <c r="H3100" s="296">
        <f>'EVOX Top Level BOM'!H2504</f>
        <v>0</v>
      </c>
      <c r="I3100" s="294">
        <f>'EVOX Top Level BOM'!J2504</f>
        <v>0</v>
      </c>
      <c r="J3100" s="294">
        <f>'EVOX Top Level BOM'!K2504</f>
        <v>0</v>
      </c>
    </row>
    <row r="3101" spans="2:10" x14ac:dyDescent="0.25">
      <c r="B3101" s="294">
        <f>'EVOX Top Level BOM'!B2505</f>
        <v>0</v>
      </c>
      <c r="C3101" s="296">
        <f>'EVOX Top Level BOM'!C2505</f>
        <v>0</v>
      </c>
      <c r="D3101" s="296">
        <f>'EVOX Top Level BOM'!D2505</f>
        <v>0</v>
      </c>
      <c r="E3101" s="296">
        <f>'EVOX Top Level BOM'!E2505</f>
        <v>0</v>
      </c>
      <c r="F3101" s="296">
        <f>'EVOX Top Level BOM'!F2505</f>
        <v>0</v>
      </c>
      <c r="G3101" s="296">
        <f>'EVOX Top Level BOM'!G2505</f>
        <v>0</v>
      </c>
      <c r="H3101" s="296">
        <f>'EVOX Top Level BOM'!H2505</f>
        <v>0</v>
      </c>
      <c r="I3101" s="294">
        <f>'EVOX Top Level BOM'!J2505</f>
        <v>0</v>
      </c>
      <c r="J3101" s="294">
        <f>'EVOX Top Level BOM'!K2505</f>
        <v>0</v>
      </c>
    </row>
    <row r="3102" spans="2:10" x14ac:dyDescent="0.25">
      <c r="B3102" s="294">
        <f>'EVOX Top Level BOM'!B2506</f>
        <v>0</v>
      </c>
      <c r="C3102" s="296">
        <f>'EVOX Top Level BOM'!C2506</f>
        <v>0</v>
      </c>
      <c r="D3102" s="296">
        <f>'EVOX Top Level BOM'!D2506</f>
        <v>0</v>
      </c>
      <c r="E3102" s="296">
        <f>'EVOX Top Level BOM'!E2506</f>
        <v>0</v>
      </c>
      <c r="F3102" s="296">
        <f>'EVOX Top Level BOM'!F2506</f>
        <v>0</v>
      </c>
      <c r="G3102" s="296">
        <f>'EVOX Top Level BOM'!G2506</f>
        <v>0</v>
      </c>
      <c r="H3102" s="296">
        <f>'EVOX Top Level BOM'!H2506</f>
        <v>0</v>
      </c>
      <c r="I3102" s="294">
        <f>'EVOX Top Level BOM'!J2506</f>
        <v>0</v>
      </c>
      <c r="J3102" s="294">
        <f>'EVOX Top Level BOM'!K2506</f>
        <v>0</v>
      </c>
    </row>
    <row r="3103" spans="2:10" x14ac:dyDescent="0.25">
      <c r="B3103" s="294">
        <f>'EVOX Top Level BOM'!B2507</f>
        <v>0</v>
      </c>
      <c r="C3103" s="296">
        <f>'EVOX Top Level BOM'!C2507</f>
        <v>0</v>
      </c>
      <c r="D3103" s="296">
        <f>'EVOX Top Level BOM'!D2507</f>
        <v>0</v>
      </c>
      <c r="E3103" s="296">
        <f>'EVOX Top Level BOM'!E2507</f>
        <v>0</v>
      </c>
      <c r="F3103" s="296">
        <f>'EVOX Top Level BOM'!F2507</f>
        <v>0</v>
      </c>
      <c r="G3103" s="296">
        <f>'EVOX Top Level BOM'!G2507</f>
        <v>0</v>
      </c>
      <c r="H3103" s="296">
        <f>'EVOX Top Level BOM'!H2507</f>
        <v>0</v>
      </c>
      <c r="I3103" s="294">
        <f>'EVOX Top Level BOM'!J2507</f>
        <v>0</v>
      </c>
      <c r="J3103" s="294">
        <f>'EVOX Top Level BOM'!K2507</f>
        <v>0</v>
      </c>
    </row>
    <row r="3104" spans="2:10" x14ac:dyDescent="0.25">
      <c r="B3104" s="294">
        <f>'EVOX Top Level BOM'!B2508</f>
        <v>0</v>
      </c>
      <c r="C3104" s="296">
        <f>'EVOX Top Level BOM'!C2508</f>
        <v>0</v>
      </c>
      <c r="D3104" s="296">
        <f>'EVOX Top Level BOM'!D2508</f>
        <v>0</v>
      </c>
      <c r="E3104" s="296">
        <f>'EVOX Top Level BOM'!E2508</f>
        <v>0</v>
      </c>
      <c r="F3104" s="296">
        <f>'EVOX Top Level BOM'!F2508</f>
        <v>0</v>
      </c>
      <c r="G3104" s="296">
        <f>'EVOX Top Level BOM'!G2508</f>
        <v>0</v>
      </c>
      <c r="H3104" s="296">
        <f>'EVOX Top Level BOM'!H2508</f>
        <v>0</v>
      </c>
      <c r="I3104" s="294">
        <f>'EVOX Top Level BOM'!J2508</f>
        <v>0</v>
      </c>
      <c r="J3104" s="294">
        <f>'EVOX Top Level BOM'!K2508</f>
        <v>0</v>
      </c>
    </row>
    <row r="3105" spans="2:10" x14ac:dyDescent="0.25">
      <c r="B3105" s="294">
        <f>'EVOX Top Level BOM'!B2509</f>
        <v>0</v>
      </c>
      <c r="C3105" s="296">
        <f>'EVOX Top Level BOM'!C2509</f>
        <v>0</v>
      </c>
      <c r="D3105" s="296">
        <f>'EVOX Top Level BOM'!D2509</f>
        <v>0</v>
      </c>
      <c r="E3105" s="296">
        <f>'EVOX Top Level BOM'!E2509</f>
        <v>0</v>
      </c>
      <c r="F3105" s="296">
        <f>'EVOX Top Level BOM'!F2509</f>
        <v>0</v>
      </c>
      <c r="G3105" s="296">
        <f>'EVOX Top Level BOM'!G2509</f>
        <v>0</v>
      </c>
      <c r="H3105" s="296">
        <f>'EVOX Top Level BOM'!H2509</f>
        <v>0</v>
      </c>
      <c r="I3105" s="294">
        <f>'EVOX Top Level BOM'!J2509</f>
        <v>0</v>
      </c>
      <c r="J3105" s="294">
        <f>'EVOX Top Level BOM'!K2509</f>
        <v>0</v>
      </c>
    </row>
    <row r="3106" spans="2:10" x14ac:dyDescent="0.25">
      <c r="B3106" s="294">
        <f>'EVOX Top Level BOM'!B2510</f>
        <v>0</v>
      </c>
      <c r="C3106" s="296">
        <f>'EVOX Top Level BOM'!C2510</f>
        <v>0</v>
      </c>
      <c r="D3106" s="296">
        <f>'EVOX Top Level BOM'!D2510</f>
        <v>0</v>
      </c>
      <c r="E3106" s="296">
        <f>'EVOX Top Level BOM'!E2510</f>
        <v>0</v>
      </c>
      <c r="F3106" s="296">
        <f>'EVOX Top Level BOM'!F2510</f>
        <v>0</v>
      </c>
      <c r="G3106" s="296">
        <f>'EVOX Top Level BOM'!G2510</f>
        <v>0</v>
      </c>
      <c r="H3106" s="296">
        <f>'EVOX Top Level BOM'!H2510</f>
        <v>0</v>
      </c>
      <c r="I3106" s="294">
        <f>'EVOX Top Level BOM'!J2510</f>
        <v>0</v>
      </c>
      <c r="J3106" s="294">
        <f>'EVOX Top Level BOM'!K2510</f>
        <v>0</v>
      </c>
    </row>
    <row r="3107" spans="2:10" x14ac:dyDescent="0.25">
      <c r="B3107" s="294">
        <f>'EVOX Top Level BOM'!B2511</f>
        <v>0</v>
      </c>
      <c r="C3107" s="296">
        <f>'EVOX Top Level BOM'!C2511</f>
        <v>0</v>
      </c>
      <c r="D3107" s="296">
        <f>'EVOX Top Level BOM'!D2511</f>
        <v>0</v>
      </c>
      <c r="E3107" s="296">
        <f>'EVOX Top Level BOM'!E2511</f>
        <v>0</v>
      </c>
      <c r="F3107" s="296">
        <f>'EVOX Top Level BOM'!F2511</f>
        <v>0</v>
      </c>
      <c r="G3107" s="296">
        <f>'EVOX Top Level BOM'!G2511</f>
        <v>0</v>
      </c>
      <c r="H3107" s="296">
        <f>'EVOX Top Level BOM'!H2511</f>
        <v>0</v>
      </c>
      <c r="I3107" s="294">
        <f>'EVOX Top Level BOM'!J2511</f>
        <v>0</v>
      </c>
      <c r="J3107" s="294">
        <f>'EVOX Top Level BOM'!K2511</f>
        <v>0</v>
      </c>
    </row>
    <row r="3108" spans="2:10" x14ac:dyDescent="0.25">
      <c r="B3108" s="294">
        <f>'EVOX Top Level BOM'!B2512</f>
        <v>0</v>
      </c>
      <c r="C3108" s="296">
        <f>'EVOX Top Level BOM'!C2512</f>
        <v>0</v>
      </c>
      <c r="D3108" s="296">
        <f>'EVOX Top Level BOM'!D2512</f>
        <v>0</v>
      </c>
      <c r="E3108" s="296">
        <f>'EVOX Top Level BOM'!E2512</f>
        <v>0</v>
      </c>
      <c r="F3108" s="296">
        <f>'EVOX Top Level BOM'!F2512</f>
        <v>0</v>
      </c>
      <c r="G3108" s="296">
        <f>'EVOX Top Level BOM'!G2512</f>
        <v>0</v>
      </c>
      <c r="H3108" s="296">
        <f>'EVOX Top Level BOM'!H2512</f>
        <v>0</v>
      </c>
      <c r="I3108" s="294">
        <f>'EVOX Top Level BOM'!J2512</f>
        <v>0</v>
      </c>
      <c r="J3108" s="294">
        <f>'EVOX Top Level BOM'!K2512</f>
        <v>0</v>
      </c>
    </row>
    <row r="3109" spans="2:10" x14ac:dyDescent="0.25">
      <c r="B3109" s="294">
        <f>'EVOX Top Level BOM'!B2513</f>
        <v>0</v>
      </c>
      <c r="C3109" s="296">
        <f>'EVOX Top Level BOM'!C2513</f>
        <v>0</v>
      </c>
      <c r="D3109" s="296">
        <f>'EVOX Top Level BOM'!D2513</f>
        <v>0</v>
      </c>
      <c r="E3109" s="296">
        <f>'EVOX Top Level BOM'!E2513</f>
        <v>0</v>
      </c>
      <c r="F3109" s="296">
        <f>'EVOX Top Level BOM'!F2513</f>
        <v>0</v>
      </c>
      <c r="G3109" s="296">
        <f>'EVOX Top Level BOM'!G2513</f>
        <v>0</v>
      </c>
      <c r="H3109" s="296">
        <f>'EVOX Top Level BOM'!H2513</f>
        <v>0</v>
      </c>
      <c r="I3109" s="294">
        <f>'EVOX Top Level BOM'!J2513</f>
        <v>0</v>
      </c>
      <c r="J3109" s="294">
        <f>'EVOX Top Level BOM'!K2513</f>
        <v>0</v>
      </c>
    </row>
    <row r="3110" spans="2:10" x14ac:dyDescent="0.25">
      <c r="B3110" s="294">
        <f>'EVOX Top Level BOM'!B2514</f>
        <v>0</v>
      </c>
      <c r="C3110" s="296">
        <f>'EVOX Top Level BOM'!C2514</f>
        <v>0</v>
      </c>
      <c r="D3110" s="296">
        <f>'EVOX Top Level BOM'!D2514</f>
        <v>0</v>
      </c>
      <c r="E3110" s="296">
        <f>'EVOX Top Level BOM'!E2514</f>
        <v>0</v>
      </c>
      <c r="F3110" s="296">
        <f>'EVOX Top Level BOM'!F2514</f>
        <v>0</v>
      </c>
      <c r="G3110" s="296">
        <f>'EVOX Top Level BOM'!G2514</f>
        <v>0</v>
      </c>
      <c r="H3110" s="296">
        <f>'EVOX Top Level BOM'!H2514</f>
        <v>0</v>
      </c>
      <c r="I3110" s="294">
        <f>'EVOX Top Level BOM'!J2514</f>
        <v>0</v>
      </c>
      <c r="J3110" s="294">
        <f>'EVOX Top Level BOM'!K2514</f>
        <v>0</v>
      </c>
    </row>
    <row r="3111" spans="2:10" x14ac:dyDescent="0.25">
      <c r="B3111" s="294">
        <f>'EVOX Top Level BOM'!B2515</f>
        <v>0</v>
      </c>
      <c r="C3111" s="296">
        <f>'EVOX Top Level BOM'!C2515</f>
        <v>0</v>
      </c>
      <c r="D3111" s="296">
        <f>'EVOX Top Level BOM'!D2515</f>
        <v>0</v>
      </c>
      <c r="E3111" s="296">
        <f>'EVOX Top Level BOM'!E2515</f>
        <v>0</v>
      </c>
      <c r="F3111" s="296">
        <f>'EVOX Top Level BOM'!F2515</f>
        <v>0</v>
      </c>
      <c r="G3111" s="296">
        <f>'EVOX Top Level BOM'!G2515</f>
        <v>0</v>
      </c>
      <c r="H3111" s="296">
        <f>'EVOX Top Level BOM'!H2515</f>
        <v>0</v>
      </c>
      <c r="I3111" s="294">
        <f>'EVOX Top Level BOM'!J2515</f>
        <v>0</v>
      </c>
      <c r="J3111" s="294">
        <f>'EVOX Top Level BOM'!K2515</f>
        <v>0</v>
      </c>
    </row>
    <row r="3112" spans="2:10" x14ac:dyDescent="0.25">
      <c r="B3112" s="294">
        <f>'EVOX Top Level BOM'!B2516</f>
        <v>0</v>
      </c>
      <c r="C3112" s="296">
        <f>'EVOX Top Level BOM'!C2516</f>
        <v>0</v>
      </c>
      <c r="D3112" s="296">
        <f>'EVOX Top Level BOM'!D2516</f>
        <v>0</v>
      </c>
      <c r="E3112" s="296">
        <f>'EVOX Top Level BOM'!E2516</f>
        <v>0</v>
      </c>
      <c r="F3112" s="296">
        <f>'EVOX Top Level BOM'!F2516</f>
        <v>0</v>
      </c>
      <c r="G3112" s="296">
        <f>'EVOX Top Level BOM'!G2516</f>
        <v>0</v>
      </c>
      <c r="H3112" s="296">
        <f>'EVOX Top Level BOM'!H2516</f>
        <v>0</v>
      </c>
      <c r="I3112" s="294">
        <f>'EVOX Top Level BOM'!J2516</f>
        <v>0</v>
      </c>
      <c r="J3112" s="294">
        <f>'EVOX Top Level BOM'!K2516</f>
        <v>0</v>
      </c>
    </row>
    <row r="3113" spans="2:10" x14ac:dyDescent="0.25">
      <c r="B3113" s="294">
        <f>'EVOX Top Level BOM'!B2517</f>
        <v>0</v>
      </c>
      <c r="C3113" s="296">
        <f>'EVOX Top Level BOM'!C2517</f>
        <v>0</v>
      </c>
      <c r="D3113" s="296">
        <f>'EVOX Top Level BOM'!D2517</f>
        <v>0</v>
      </c>
      <c r="E3113" s="296">
        <f>'EVOX Top Level BOM'!E2517</f>
        <v>0</v>
      </c>
      <c r="F3113" s="296">
        <f>'EVOX Top Level BOM'!F2517</f>
        <v>0</v>
      </c>
      <c r="G3113" s="296">
        <f>'EVOX Top Level BOM'!G2517</f>
        <v>0</v>
      </c>
      <c r="H3113" s="296">
        <f>'EVOX Top Level BOM'!H2517</f>
        <v>0</v>
      </c>
      <c r="I3113" s="294">
        <f>'EVOX Top Level BOM'!J2517</f>
        <v>0</v>
      </c>
      <c r="J3113" s="294">
        <f>'EVOX Top Level BOM'!K2517</f>
        <v>0</v>
      </c>
    </row>
    <row r="3114" spans="2:10" x14ac:dyDescent="0.25">
      <c r="B3114" s="294">
        <f>'EVOX Top Level BOM'!B2518</f>
        <v>0</v>
      </c>
      <c r="C3114" s="296">
        <f>'EVOX Top Level BOM'!C2518</f>
        <v>0</v>
      </c>
      <c r="D3114" s="296">
        <f>'EVOX Top Level BOM'!D2518</f>
        <v>0</v>
      </c>
      <c r="E3114" s="296">
        <f>'EVOX Top Level BOM'!E2518</f>
        <v>0</v>
      </c>
      <c r="F3114" s="296">
        <f>'EVOX Top Level BOM'!F2518</f>
        <v>0</v>
      </c>
      <c r="G3114" s="296">
        <f>'EVOX Top Level BOM'!G2518</f>
        <v>0</v>
      </c>
      <c r="H3114" s="296">
        <f>'EVOX Top Level BOM'!H2518</f>
        <v>0</v>
      </c>
      <c r="I3114" s="294">
        <f>'EVOX Top Level BOM'!J2518</f>
        <v>0</v>
      </c>
      <c r="J3114" s="294">
        <f>'EVOX Top Level BOM'!K2518</f>
        <v>0</v>
      </c>
    </row>
    <row r="3115" spans="2:10" x14ac:dyDescent="0.25">
      <c r="B3115" s="294">
        <f>'EVOX Top Level BOM'!B2519</f>
        <v>0</v>
      </c>
      <c r="C3115" s="296">
        <f>'EVOX Top Level BOM'!C2519</f>
        <v>0</v>
      </c>
      <c r="D3115" s="296">
        <f>'EVOX Top Level BOM'!D2519</f>
        <v>0</v>
      </c>
      <c r="E3115" s="296">
        <f>'EVOX Top Level BOM'!E2519</f>
        <v>0</v>
      </c>
      <c r="F3115" s="296">
        <f>'EVOX Top Level BOM'!F2519</f>
        <v>0</v>
      </c>
      <c r="G3115" s="296">
        <f>'EVOX Top Level BOM'!G2519</f>
        <v>0</v>
      </c>
      <c r="H3115" s="296">
        <f>'EVOX Top Level BOM'!H2519</f>
        <v>0</v>
      </c>
      <c r="I3115" s="294">
        <f>'EVOX Top Level BOM'!J2519</f>
        <v>0</v>
      </c>
      <c r="J3115" s="294">
        <f>'EVOX Top Level BOM'!K2519</f>
        <v>0</v>
      </c>
    </row>
    <row r="3116" spans="2:10" x14ac:dyDescent="0.25">
      <c r="B3116" s="294">
        <f>'EVOX Top Level BOM'!B2520</f>
        <v>0</v>
      </c>
      <c r="C3116" s="296">
        <f>'EVOX Top Level BOM'!C2520</f>
        <v>0</v>
      </c>
      <c r="D3116" s="296">
        <f>'EVOX Top Level BOM'!D2520</f>
        <v>0</v>
      </c>
      <c r="E3116" s="296">
        <f>'EVOX Top Level BOM'!E2520</f>
        <v>0</v>
      </c>
      <c r="F3116" s="296">
        <f>'EVOX Top Level BOM'!F2520</f>
        <v>0</v>
      </c>
      <c r="G3116" s="296">
        <f>'EVOX Top Level BOM'!G2520</f>
        <v>0</v>
      </c>
      <c r="H3116" s="296">
        <f>'EVOX Top Level BOM'!H2520</f>
        <v>0</v>
      </c>
      <c r="I3116" s="294">
        <f>'EVOX Top Level BOM'!J2520</f>
        <v>0</v>
      </c>
      <c r="J3116" s="294">
        <f>'EVOX Top Level BOM'!K2520</f>
        <v>0</v>
      </c>
    </row>
    <row r="3117" spans="2:10" x14ac:dyDescent="0.25">
      <c r="B3117" s="294">
        <f>'EVOX Top Level BOM'!B2521</f>
        <v>0</v>
      </c>
      <c r="C3117" s="296">
        <f>'EVOX Top Level BOM'!C2521</f>
        <v>0</v>
      </c>
      <c r="D3117" s="296">
        <f>'EVOX Top Level BOM'!D2521</f>
        <v>0</v>
      </c>
      <c r="E3117" s="296">
        <f>'EVOX Top Level BOM'!E2521</f>
        <v>0</v>
      </c>
      <c r="F3117" s="296">
        <f>'EVOX Top Level BOM'!F2521</f>
        <v>0</v>
      </c>
      <c r="G3117" s="296">
        <f>'EVOX Top Level BOM'!G2521</f>
        <v>0</v>
      </c>
      <c r="H3117" s="296">
        <f>'EVOX Top Level BOM'!H2521</f>
        <v>0</v>
      </c>
      <c r="I3117" s="294">
        <f>'EVOX Top Level BOM'!J2521</f>
        <v>0</v>
      </c>
      <c r="J3117" s="294">
        <f>'EVOX Top Level BOM'!K2521</f>
        <v>0</v>
      </c>
    </row>
    <row r="3118" spans="2:10" x14ac:dyDescent="0.25">
      <c r="B3118" s="294">
        <f>'EVOX Top Level BOM'!B2522</f>
        <v>0</v>
      </c>
      <c r="C3118" s="296">
        <f>'EVOX Top Level BOM'!C2522</f>
        <v>0</v>
      </c>
      <c r="D3118" s="296">
        <f>'EVOX Top Level BOM'!D2522</f>
        <v>0</v>
      </c>
      <c r="E3118" s="296">
        <f>'EVOX Top Level BOM'!E2522</f>
        <v>0</v>
      </c>
      <c r="F3118" s="296">
        <f>'EVOX Top Level BOM'!F2522</f>
        <v>0</v>
      </c>
      <c r="G3118" s="296">
        <f>'EVOX Top Level BOM'!G2522</f>
        <v>0</v>
      </c>
      <c r="H3118" s="296">
        <f>'EVOX Top Level BOM'!H2522</f>
        <v>0</v>
      </c>
      <c r="I3118" s="294">
        <f>'EVOX Top Level BOM'!J2522</f>
        <v>0</v>
      </c>
      <c r="J3118" s="294">
        <f>'EVOX Top Level BOM'!K2522</f>
        <v>0</v>
      </c>
    </row>
    <row r="3119" spans="2:10" x14ac:dyDescent="0.25">
      <c r="B3119" s="294">
        <f>'EVOX Top Level BOM'!B2523</f>
        <v>0</v>
      </c>
      <c r="C3119" s="296">
        <f>'EVOX Top Level BOM'!C2523</f>
        <v>0</v>
      </c>
      <c r="D3119" s="296">
        <f>'EVOX Top Level BOM'!D2523</f>
        <v>0</v>
      </c>
      <c r="E3119" s="296">
        <f>'EVOX Top Level BOM'!E2523</f>
        <v>0</v>
      </c>
      <c r="F3119" s="296">
        <f>'EVOX Top Level BOM'!F2523</f>
        <v>0</v>
      </c>
      <c r="G3119" s="296">
        <f>'EVOX Top Level BOM'!G2523</f>
        <v>0</v>
      </c>
      <c r="H3119" s="296">
        <f>'EVOX Top Level BOM'!H2523</f>
        <v>0</v>
      </c>
      <c r="I3119" s="294">
        <f>'EVOX Top Level BOM'!J2523</f>
        <v>0</v>
      </c>
      <c r="J3119" s="294">
        <f>'EVOX Top Level BOM'!K2523</f>
        <v>0</v>
      </c>
    </row>
    <row r="3120" spans="2:10" x14ac:dyDescent="0.25">
      <c r="B3120" s="294">
        <f>'EVOX Top Level BOM'!B2524</f>
        <v>0</v>
      </c>
      <c r="C3120" s="296">
        <f>'EVOX Top Level BOM'!C2524</f>
        <v>0</v>
      </c>
      <c r="D3120" s="296">
        <f>'EVOX Top Level BOM'!D2524</f>
        <v>0</v>
      </c>
      <c r="E3120" s="296">
        <f>'EVOX Top Level BOM'!E2524</f>
        <v>0</v>
      </c>
      <c r="F3120" s="296">
        <f>'EVOX Top Level BOM'!F2524</f>
        <v>0</v>
      </c>
      <c r="G3120" s="296">
        <f>'EVOX Top Level BOM'!G2524</f>
        <v>0</v>
      </c>
      <c r="H3120" s="296">
        <f>'EVOX Top Level BOM'!H2524</f>
        <v>0</v>
      </c>
      <c r="I3120" s="294">
        <f>'EVOX Top Level BOM'!J2524</f>
        <v>0</v>
      </c>
      <c r="J3120" s="294">
        <f>'EVOX Top Level BOM'!K2524</f>
        <v>0</v>
      </c>
    </row>
    <row r="3121" spans="2:10" x14ac:dyDescent="0.25">
      <c r="B3121" s="294">
        <f>'EVOX Top Level BOM'!B2525</f>
        <v>0</v>
      </c>
      <c r="C3121" s="296">
        <f>'EVOX Top Level BOM'!C2525</f>
        <v>0</v>
      </c>
      <c r="D3121" s="296">
        <f>'EVOX Top Level BOM'!D2525</f>
        <v>0</v>
      </c>
      <c r="E3121" s="296">
        <f>'EVOX Top Level BOM'!E2525</f>
        <v>0</v>
      </c>
      <c r="F3121" s="296">
        <f>'EVOX Top Level BOM'!F2525</f>
        <v>0</v>
      </c>
      <c r="G3121" s="296">
        <f>'EVOX Top Level BOM'!G2525</f>
        <v>0</v>
      </c>
      <c r="H3121" s="296">
        <f>'EVOX Top Level BOM'!H2525</f>
        <v>0</v>
      </c>
      <c r="I3121" s="294">
        <f>'EVOX Top Level BOM'!J2525</f>
        <v>0</v>
      </c>
      <c r="J3121" s="294">
        <f>'EVOX Top Level BOM'!K2525</f>
        <v>0</v>
      </c>
    </row>
    <row r="3122" spans="2:10" x14ac:dyDescent="0.25">
      <c r="B3122" s="294">
        <f>'EVOX Top Level BOM'!B2526</f>
        <v>0</v>
      </c>
      <c r="C3122" s="296">
        <f>'EVOX Top Level BOM'!C2526</f>
        <v>0</v>
      </c>
      <c r="D3122" s="296">
        <f>'EVOX Top Level BOM'!D2526</f>
        <v>0</v>
      </c>
      <c r="E3122" s="296">
        <f>'EVOX Top Level BOM'!E2526</f>
        <v>0</v>
      </c>
      <c r="F3122" s="296">
        <f>'EVOX Top Level BOM'!F2526</f>
        <v>0</v>
      </c>
      <c r="G3122" s="296">
        <f>'EVOX Top Level BOM'!G2526</f>
        <v>0</v>
      </c>
      <c r="H3122" s="296">
        <f>'EVOX Top Level BOM'!H2526</f>
        <v>0</v>
      </c>
      <c r="I3122" s="294">
        <f>'EVOX Top Level BOM'!J2526</f>
        <v>0</v>
      </c>
      <c r="J3122" s="294">
        <f>'EVOX Top Level BOM'!K2526</f>
        <v>0</v>
      </c>
    </row>
    <row r="3123" spans="2:10" x14ac:dyDescent="0.25">
      <c r="B3123" s="294">
        <f>'EVOX Top Level BOM'!B2527</f>
        <v>0</v>
      </c>
      <c r="C3123" s="296">
        <f>'EVOX Top Level BOM'!C2527</f>
        <v>0</v>
      </c>
      <c r="D3123" s="296">
        <f>'EVOX Top Level BOM'!D2527</f>
        <v>0</v>
      </c>
      <c r="E3123" s="296">
        <f>'EVOX Top Level BOM'!E2527</f>
        <v>0</v>
      </c>
      <c r="F3123" s="296">
        <f>'EVOX Top Level BOM'!F2527</f>
        <v>0</v>
      </c>
      <c r="G3123" s="296">
        <f>'EVOX Top Level BOM'!G2527</f>
        <v>0</v>
      </c>
      <c r="H3123" s="296">
        <f>'EVOX Top Level BOM'!H2527</f>
        <v>0</v>
      </c>
      <c r="I3123" s="294">
        <f>'EVOX Top Level BOM'!J2527</f>
        <v>0</v>
      </c>
      <c r="J3123" s="294">
        <f>'EVOX Top Level BOM'!K2527</f>
        <v>0</v>
      </c>
    </row>
    <row r="3124" spans="2:10" x14ac:dyDescent="0.25">
      <c r="B3124" s="294">
        <f>'EVOX Top Level BOM'!B2528</f>
        <v>0</v>
      </c>
      <c r="C3124" s="296">
        <f>'EVOX Top Level BOM'!C2528</f>
        <v>0</v>
      </c>
      <c r="D3124" s="296">
        <f>'EVOX Top Level BOM'!D2528</f>
        <v>0</v>
      </c>
      <c r="E3124" s="296">
        <f>'EVOX Top Level BOM'!E2528</f>
        <v>0</v>
      </c>
      <c r="F3124" s="296">
        <f>'EVOX Top Level BOM'!F2528</f>
        <v>0</v>
      </c>
      <c r="G3124" s="296">
        <f>'EVOX Top Level BOM'!G2528</f>
        <v>0</v>
      </c>
      <c r="H3124" s="296">
        <f>'EVOX Top Level BOM'!H2528</f>
        <v>0</v>
      </c>
      <c r="I3124" s="294">
        <f>'EVOX Top Level BOM'!J2528</f>
        <v>0</v>
      </c>
      <c r="J3124" s="294">
        <f>'EVOX Top Level BOM'!K2528</f>
        <v>0</v>
      </c>
    </row>
    <row r="3125" spans="2:10" x14ac:dyDescent="0.25">
      <c r="B3125" s="294">
        <f>'EVOX Top Level BOM'!B2529</f>
        <v>0</v>
      </c>
      <c r="C3125" s="296">
        <f>'EVOX Top Level BOM'!C2529</f>
        <v>0</v>
      </c>
      <c r="D3125" s="296">
        <f>'EVOX Top Level BOM'!D2529</f>
        <v>0</v>
      </c>
      <c r="E3125" s="296">
        <f>'EVOX Top Level BOM'!E2529</f>
        <v>0</v>
      </c>
      <c r="F3125" s="296">
        <f>'EVOX Top Level BOM'!F2529</f>
        <v>0</v>
      </c>
      <c r="G3125" s="296">
        <f>'EVOX Top Level BOM'!G2529</f>
        <v>0</v>
      </c>
      <c r="H3125" s="296">
        <f>'EVOX Top Level BOM'!H2529</f>
        <v>0</v>
      </c>
      <c r="I3125" s="294">
        <f>'EVOX Top Level BOM'!J2529</f>
        <v>0</v>
      </c>
      <c r="J3125" s="294">
        <f>'EVOX Top Level BOM'!K2529</f>
        <v>0</v>
      </c>
    </row>
    <row r="3126" spans="2:10" x14ac:dyDescent="0.25">
      <c r="B3126" s="294">
        <f>'EVOX Top Level BOM'!B2530</f>
        <v>0</v>
      </c>
      <c r="C3126" s="296">
        <f>'EVOX Top Level BOM'!C2530</f>
        <v>0</v>
      </c>
      <c r="D3126" s="296">
        <f>'EVOX Top Level BOM'!D2530</f>
        <v>0</v>
      </c>
      <c r="E3126" s="296">
        <f>'EVOX Top Level BOM'!E2530</f>
        <v>0</v>
      </c>
      <c r="F3126" s="296">
        <f>'EVOX Top Level BOM'!F2530</f>
        <v>0</v>
      </c>
      <c r="G3126" s="296">
        <f>'EVOX Top Level BOM'!G2530</f>
        <v>0</v>
      </c>
      <c r="H3126" s="296">
        <f>'EVOX Top Level BOM'!H2530</f>
        <v>0</v>
      </c>
      <c r="I3126" s="294">
        <f>'EVOX Top Level BOM'!J2530</f>
        <v>0</v>
      </c>
      <c r="J3126" s="294">
        <f>'EVOX Top Level BOM'!K2530</f>
        <v>0</v>
      </c>
    </row>
    <row r="3127" spans="2:10" x14ac:dyDescent="0.25">
      <c r="B3127" s="294">
        <f>'EVOX Top Level BOM'!B2531</f>
        <v>0</v>
      </c>
      <c r="C3127" s="296">
        <f>'EVOX Top Level BOM'!C2531</f>
        <v>0</v>
      </c>
      <c r="D3127" s="296">
        <f>'EVOX Top Level BOM'!D2531</f>
        <v>0</v>
      </c>
      <c r="E3127" s="296">
        <f>'EVOX Top Level BOM'!E2531</f>
        <v>0</v>
      </c>
      <c r="F3127" s="296">
        <f>'EVOX Top Level BOM'!F2531</f>
        <v>0</v>
      </c>
      <c r="G3127" s="296">
        <f>'EVOX Top Level BOM'!G2531</f>
        <v>0</v>
      </c>
      <c r="H3127" s="296">
        <f>'EVOX Top Level BOM'!H2531</f>
        <v>0</v>
      </c>
      <c r="I3127" s="294">
        <f>'EVOX Top Level BOM'!J2531</f>
        <v>0</v>
      </c>
      <c r="J3127" s="294">
        <f>'EVOX Top Level BOM'!K2531</f>
        <v>0</v>
      </c>
    </row>
    <row r="3128" spans="2:10" x14ac:dyDescent="0.25">
      <c r="B3128" s="294">
        <f>'EVOX Top Level BOM'!B2532</f>
        <v>0</v>
      </c>
      <c r="C3128" s="296">
        <f>'EVOX Top Level BOM'!C2532</f>
        <v>0</v>
      </c>
      <c r="D3128" s="296">
        <f>'EVOX Top Level BOM'!D2532</f>
        <v>0</v>
      </c>
      <c r="E3128" s="296">
        <f>'EVOX Top Level BOM'!E2532</f>
        <v>0</v>
      </c>
      <c r="F3128" s="296">
        <f>'EVOX Top Level BOM'!F2532</f>
        <v>0</v>
      </c>
      <c r="G3128" s="296">
        <f>'EVOX Top Level BOM'!G2532</f>
        <v>0</v>
      </c>
      <c r="H3128" s="296">
        <f>'EVOX Top Level BOM'!H2532</f>
        <v>0</v>
      </c>
      <c r="I3128" s="294">
        <f>'EVOX Top Level BOM'!J2532</f>
        <v>0</v>
      </c>
      <c r="J3128" s="294">
        <f>'EVOX Top Level BOM'!K2532</f>
        <v>0</v>
      </c>
    </row>
    <row r="3129" spans="2:10" x14ac:dyDescent="0.25">
      <c r="B3129" s="294">
        <f>'EVOX Top Level BOM'!B2533</f>
        <v>0</v>
      </c>
      <c r="C3129" s="296">
        <f>'EVOX Top Level BOM'!C2533</f>
        <v>0</v>
      </c>
      <c r="D3129" s="296">
        <f>'EVOX Top Level BOM'!D2533</f>
        <v>0</v>
      </c>
      <c r="E3129" s="296">
        <f>'EVOX Top Level BOM'!E2533</f>
        <v>0</v>
      </c>
      <c r="F3129" s="296">
        <f>'EVOX Top Level BOM'!F2533</f>
        <v>0</v>
      </c>
      <c r="G3129" s="296">
        <f>'EVOX Top Level BOM'!G2533</f>
        <v>0</v>
      </c>
      <c r="H3129" s="296">
        <f>'EVOX Top Level BOM'!H2533</f>
        <v>0</v>
      </c>
      <c r="I3129" s="294">
        <f>'EVOX Top Level BOM'!J2533</f>
        <v>0</v>
      </c>
      <c r="J3129" s="294">
        <f>'EVOX Top Level BOM'!K2533</f>
        <v>0</v>
      </c>
    </row>
    <row r="3130" spans="2:10" x14ac:dyDescent="0.25">
      <c r="B3130" s="294">
        <f>'EVOX Top Level BOM'!B2534</f>
        <v>0</v>
      </c>
      <c r="C3130" s="296">
        <f>'EVOX Top Level BOM'!C2534</f>
        <v>0</v>
      </c>
      <c r="D3130" s="296">
        <f>'EVOX Top Level BOM'!D2534</f>
        <v>0</v>
      </c>
      <c r="E3130" s="296">
        <f>'EVOX Top Level BOM'!E2534</f>
        <v>0</v>
      </c>
      <c r="F3130" s="296">
        <f>'EVOX Top Level BOM'!F2534</f>
        <v>0</v>
      </c>
      <c r="G3130" s="296">
        <f>'EVOX Top Level BOM'!G2534</f>
        <v>0</v>
      </c>
      <c r="H3130" s="296">
        <f>'EVOX Top Level BOM'!H2534</f>
        <v>0</v>
      </c>
      <c r="I3130" s="294">
        <f>'EVOX Top Level BOM'!J2534</f>
        <v>0</v>
      </c>
      <c r="J3130" s="294">
        <f>'EVOX Top Level BOM'!K2534</f>
        <v>0</v>
      </c>
    </row>
    <row r="3131" spans="2:10" x14ac:dyDescent="0.25">
      <c r="B3131" s="294">
        <f>'EVOX Top Level BOM'!B2535</f>
        <v>0</v>
      </c>
      <c r="C3131" s="296">
        <f>'EVOX Top Level BOM'!C2535</f>
        <v>0</v>
      </c>
      <c r="D3131" s="296">
        <f>'EVOX Top Level BOM'!D2535</f>
        <v>0</v>
      </c>
      <c r="E3131" s="296">
        <f>'EVOX Top Level BOM'!E2535</f>
        <v>0</v>
      </c>
      <c r="F3131" s="296">
        <f>'EVOX Top Level BOM'!F2535</f>
        <v>0</v>
      </c>
      <c r="G3131" s="296">
        <f>'EVOX Top Level BOM'!G2535</f>
        <v>0</v>
      </c>
      <c r="H3131" s="296">
        <f>'EVOX Top Level BOM'!H2535</f>
        <v>0</v>
      </c>
      <c r="I3131" s="294">
        <f>'EVOX Top Level BOM'!J2535</f>
        <v>0</v>
      </c>
      <c r="J3131" s="294">
        <f>'EVOX Top Level BOM'!K2535</f>
        <v>0</v>
      </c>
    </row>
    <row r="3132" spans="2:10" x14ac:dyDescent="0.25">
      <c r="B3132" s="294">
        <f>'EVOX Top Level BOM'!B2536</f>
        <v>0</v>
      </c>
      <c r="C3132" s="296">
        <f>'EVOX Top Level BOM'!C2536</f>
        <v>0</v>
      </c>
      <c r="D3132" s="296">
        <f>'EVOX Top Level BOM'!D2536</f>
        <v>0</v>
      </c>
      <c r="E3132" s="296">
        <f>'EVOX Top Level BOM'!E2536</f>
        <v>0</v>
      </c>
      <c r="F3132" s="296">
        <f>'EVOX Top Level BOM'!F2536</f>
        <v>0</v>
      </c>
      <c r="G3132" s="296">
        <f>'EVOX Top Level BOM'!G2536</f>
        <v>0</v>
      </c>
      <c r="H3132" s="296">
        <f>'EVOX Top Level BOM'!H2536</f>
        <v>0</v>
      </c>
      <c r="I3132" s="294">
        <f>'EVOX Top Level BOM'!J2536</f>
        <v>0</v>
      </c>
      <c r="J3132" s="294">
        <f>'EVOX Top Level BOM'!K2536</f>
        <v>0</v>
      </c>
    </row>
    <row r="3133" spans="2:10" x14ac:dyDescent="0.25">
      <c r="B3133" s="294">
        <f>'EVOX Top Level BOM'!B2537</f>
        <v>0</v>
      </c>
      <c r="C3133" s="296">
        <f>'EVOX Top Level BOM'!C2537</f>
        <v>0</v>
      </c>
      <c r="D3133" s="296">
        <f>'EVOX Top Level BOM'!D2537</f>
        <v>0</v>
      </c>
      <c r="E3133" s="296">
        <f>'EVOX Top Level BOM'!E2537</f>
        <v>0</v>
      </c>
      <c r="F3133" s="296">
        <f>'EVOX Top Level BOM'!F2537</f>
        <v>0</v>
      </c>
      <c r="G3133" s="296">
        <f>'EVOX Top Level BOM'!G2537</f>
        <v>0</v>
      </c>
      <c r="H3133" s="296">
        <f>'EVOX Top Level BOM'!H2537</f>
        <v>0</v>
      </c>
      <c r="I3133" s="294">
        <f>'EVOX Top Level BOM'!J2537</f>
        <v>0</v>
      </c>
      <c r="J3133" s="294">
        <f>'EVOX Top Level BOM'!K2537</f>
        <v>0</v>
      </c>
    </row>
    <row r="3134" spans="2:10" x14ac:dyDescent="0.25">
      <c r="B3134" s="294">
        <f>'EVOX Top Level BOM'!B2538</f>
        <v>0</v>
      </c>
      <c r="C3134" s="296">
        <f>'EVOX Top Level BOM'!C2538</f>
        <v>0</v>
      </c>
      <c r="D3134" s="296">
        <f>'EVOX Top Level BOM'!D2538</f>
        <v>0</v>
      </c>
      <c r="E3134" s="296">
        <f>'EVOX Top Level BOM'!E2538</f>
        <v>0</v>
      </c>
      <c r="F3134" s="296">
        <f>'EVOX Top Level BOM'!F2538</f>
        <v>0</v>
      </c>
      <c r="G3134" s="296">
        <f>'EVOX Top Level BOM'!G2538</f>
        <v>0</v>
      </c>
      <c r="H3134" s="296">
        <f>'EVOX Top Level BOM'!H2538</f>
        <v>0</v>
      </c>
      <c r="I3134" s="294">
        <f>'EVOX Top Level BOM'!J2538</f>
        <v>0</v>
      </c>
      <c r="J3134" s="294">
        <f>'EVOX Top Level BOM'!K2538</f>
        <v>0</v>
      </c>
    </row>
    <row r="3135" spans="2:10" x14ac:dyDescent="0.25">
      <c r="B3135" s="294">
        <f>'EVOX Top Level BOM'!B2539</f>
        <v>0</v>
      </c>
      <c r="C3135" s="296">
        <f>'EVOX Top Level BOM'!C2539</f>
        <v>0</v>
      </c>
      <c r="D3135" s="296">
        <f>'EVOX Top Level BOM'!D2539</f>
        <v>0</v>
      </c>
      <c r="E3135" s="296">
        <f>'EVOX Top Level BOM'!E2539</f>
        <v>0</v>
      </c>
      <c r="F3135" s="296">
        <f>'EVOX Top Level BOM'!F2539</f>
        <v>0</v>
      </c>
      <c r="G3135" s="296">
        <f>'EVOX Top Level BOM'!G2539</f>
        <v>0</v>
      </c>
      <c r="H3135" s="296">
        <f>'EVOX Top Level BOM'!H2539</f>
        <v>0</v>
      </c>
      <c r="I3135" s="294">
        <f>'EVOX Top Level BOM'!J2539</f>
        <v>0</v>
      </c>
      <c r="J3135" s="294">
        <f>'EVOX Top Level BOM'!K2539</f>
        <v>0</v>
      </c>
    </row>
    <row r="3136" spans="2:10" x14ac:dyDescent="0.25">
      <c r="B3136" s="294">
        <f>'EVOX Top Level BOM'!B2540</f>
        <v>0</v>
      </c>
      <c r="C3136" s="296">
        <f>'EVOX Top Level BOM'!C2540</f>
        <v>0</v>
      </c>
      <c r="D3136" s="296">
        <f>'EVOX Top Level BOM'!D2540</f>
        <v>0</v>
      </c>
      <c r="E3136" s="296">
        <f>'EVOX Top Level BOM'!E2540</f>
        <v>0</v>
      </c>
      <c r="F3136" s="296">
        <f>'EVOX Top Level BOM'!F2540</f>
        <v>0</v>
      </c>
      <c r="G3136" s="296">
        <f>'EVOX Top Level BOM'!G2540</f>
        <v>0</v>
      </c>
      <c r="H3136" s="296">
        <f>'EVOX Top Level BOM'!H2540</f>
        <v>0</v>
      </c>
      <c r="I3136" s="294">
        <f>'EVOX Top Level BOM'!J2540</f>
        <v>0</v>
      </c>
      <c r="J3136" s="294">
        <f>'EVOX Top Level BOM'!K2540</f>
        <v>0</v>
      </c>
    </row>
    <row r="3137" spans="2:10" x14ac:dyDescent="0.25">
      <c r="B3137" s="294">
        <f>'EVOX Top Level BOM'!B2541</f>
        <v>0</v>
      </c>
      <c r="C3137" s="296">
        <f>'EVOX Top Level BOM'!C2541</f>
        <v>0</v>
      </c>
      <c r="D3137" s="296">
        <f>'EVOX Top Level BOM'!D2541</f>
        <v>0</v>
      </c>
      <c r="E3137" s="296">
        <f>'EVOX Top Level BOM'!E2541</f>
        <v>0</v>
      </c>
      <c r="F3137" s="296">
        <f>'EVOX Top Level BOM'!F2541</f>
        <v>0</v>
      </c>
      <c r="G3137" s="296">
        <f>'EVOX Top Level BOM'!G2541</f>
        <v>0</v>
      </c>
      <c r="H3137" s="296">
        <f>'EVOX Top Level BOM'!H2541</f>
        <v>0</v>
      </c>
      <c r="I3137" s="294">
        <f>'EVOX Top Level BOM'!J2541</f>
        <v>0</v>
      </c>
      <c r="J3137" s="294">
        <f>'EVOX Top Level BOM'!K2541</f>
        <v>0</v>
      </c>
    </row>
    <row r="3138" spans="2:10" x14ac:dyDescent="0.25">
      <c r="B3138" s="294">
        <f>'EVOX Top Level BOM'!B2542</f>
        <v>0</v>
      </c>
      <c r="C3138" s="296">
        <f>'EVOX Top Level BOM'!C2542</f>
        <v>0</v>
      </c>
      <c r="D3138" s="296">
        <f>'EVOX Top Level BOM'!D2542</f>
        <v>0</v>
      </c>
      <c r="E3138" s="296">
        <f>'EVOX Top Level BOM'!E2542</f>
        <v>0</v>
      </c>
      <c r="F3138" s="296">
        <f>'EVOX Top Level BOM'!F2542</f>
        <v>0</v>
      </c>
      <c r="G3138" s="296">
        <f>'EVOX Top Level BOM'!G2542</f>
        <v>0</v>
      </c>
      <c r="H3138" s="296">
        <f>'EVOX Top Level BOM'!H2542</f>
        <v>0</v>
      </c>
      <c r="I3138" s="294">
        <f>'EVOX Top Level BOM'!J2542</f>
        <v>0</v>
      </c>
      <c r="J3138" s="294">
        <f>'EVOX Top Level BOM'!K2542</f>
        <v>0</v>
      </c>
    </row>
    <row r="3139" spans="2:10" x14ac:dyDescent="0.25">
      <c r="B3139" s="294">
        <f>'EVOX Top Level BOM'!B2543</f>
        <v>0</v>
      </c>
      <c r="C3139" s="296">
        <f>'EVOX Top Level BOM'!C2543</f>
        <v>0</v>
      </c>
      <c r="D3139" s="296">
        <f>'EVOX Top Level BOM'!D2543</f>
        <v>0</v>
      </c>
      <c r="E3139" s="296">
        <f>'EVOX Top Level BOM'!E2543</f>
        <v>0</v>
      </c>
      <c r="F3139" s="296">
        <f>'EVOX Top Level BOM'!F2543</f>
        <v>0</v>
      </c>
      <c r="G3139" s="296">
        <f>'EVOX Top Level BOM'!G2543</f>
        <v>0</v>
      </c>
      <c r="H3139" s="296">
        <f>'EVOX Top Level BOM'!H2543</f>
        <v>0</v>
      </c>
      <c r="I3139" s="294">
        <f>'EVOX Top Level BOM'!J2543</f>
        <v>0</v>
      </c>
      <c r="J3139" s="294">
        <f>'EVOX Top Level BOM'!K2543</f>
        <v>0</v>
      </c>
    </row>
    <row r="3140" spans="2:10" x14ac:dyDescent="0.25">
      <c r="B3140" s="294">
        <f>'EVOX Top Level BOM'!B2544</f>
        <v>0</v>
      </c>
      <c r="C3140" s="296">
        <f>'EVOX Top Level BOM'!C2544</f>
        <v>0</v>
      </c>
      <c r="D3140" s="296">
        <f>'EVOX Top Level BOM'!D2544</f>
        <v>0</v>
      </c>
      <c r="E3140" s="296">
        <f>'EVOX Top Level BOM'!E2544</f>
        <v>0</v>
      </c>
      <c r="F3140" s="296">
        <f>'EVOX Top Level BOM'!F2544</f>
        <v>0</v>
      </c>
      <c r="G3140" s="296">
        <f>'EVOX Top Level BOM'!G2544</f>
        <v>0</v>
      </c>
      <c r="H3140" s="296">
        <f>'EVOX Top Level BOM'!H2544</f>
        <v>0</v>
      </c>
      <c r="I3140" s="294">
        <f>'EVOX Top Level BOM'!J2544</f>
        <v>0</v>
      </c>
      <c r="J3140" s="294">
        <f>'EVOX Top Level BOM'!K2544</f>
        <v>0</v>
      </c>
    </row>
    <row r="3141" spans="2:10" x14ac:dyDescent="0.25">
      <c r="B3141" s="294">
        <f>'EVOX Top Level BOM'!B2545</f>
        <v>0</v>
      </c>
      <c r="C3141" s="296">
        <f>'EVOX Top Level BOM'!C2545</f>
        <v>0</v>
      </c>
      <c r="D3141" s="296">
        <f>'EVOX Top Level BOM'!D2545</f>
        <v>0</v>
      </c>
      <c r="E3141" s="296">
        <f>'EVOX Top Level BOM'!E2545</f>
        <v>0</v>
      </c>
      <c r="F3141" s="296">
        <f>'EVOX Top Level BOM'!F2545</f>
        <v>0</v>
      </c>
      <c r="G3141" s="296">
        <f>'EVOX Top Level BOM'!G2545</f>
        <v>0</v>
      </c>
      <c r="H3141" s="296">
        <f>'EVOX Top Level BOM'!H2545</f>
        <v>0</v>
      </c>
      <c r="I3141" s="294">
        <f>'EVOX Top Level BOM'!J2545</f>
        <v>0</v>
      </c>
      <c r="J3141" s="294">
        <f>'EVOX Top Level BOM'!K2545</f>
        <v>0</v>
      </c>
    </row>
    <row r="3142" spans="2:10" x14ac:dyDescent="0.25">
      <c r="B3142" s="294">
        <f>'EVOX Top Level BOM'!B2546</f>
        <v>0</v>
      </c>
      <c r="C3142" s="296">
        <f>'EVOX Top Level BOM'!C2546</f>
        <v>0</v>
      </c>
      <c r="D3142" s="296">
        <f>'EVOX Top Level BOM'!D2546</f>
        <v>0</v>
      </c>
      <c r="E3142" s="296">
        <f>'EVOX Top Level BOM'!E2546</f>
        <v>0</v>
      </c>
      <c r="F3142" s="296">
        <f>'EVOX Top Level BOM'!F2546</f>
        <v>0</v>
      </c>
      <c r="G3142" s="296">
        <f>'EVOX Top Level BOM'!G2546</f>
        <v>0</v>
      </c>
      <c r="H3142" s="296">
        <f>'EVOX Top Level BOM'!H2546</f>
        <v>0</v>
      </c>
      <c r="I3142" s="294">
        <f>'EVOX Top Level BOM'!J2546</f>
        <v>0</v>
      </c>
      <c r="J3142" s="294">
        <f>'EVOX Top Level BOM'!K2546</f>
        <v>0</v>
      </c>
    </row>
    <row r="3143" spans="2:10" x14ac:dyDescent="0.25">
      <c r="B3143" s="294">
        <f>'EVOX Top Level BOM'!B2547</f>
        <v>0</v>
      </c>
      <c r="C3143" s="296">
        <f>'EVOX Top Level BOM'!C2547</f>
        <v>0</v>
      </c>
      <c r="D3143" s="296">
        <f>'EVOX Top Level BOM'!D2547</f>
        <v>0</v>
      </c>
      <c r="E3143" s="296">
        <f>'EVOX Top Level BOM'!E2547</f>
        <v>0</v>
      </c>
      <c r="F3143" s="296">
        <f>'EVOX Top Level BOM'!F2547</f>
        <v>0</v>
      </c>
      <c r="G3143" s="296">
        <f>'EVOX Top Level BOM'!G2547</f>
        <v>0</v>
      </c>
      <c r="H3143" s="296">
        <f>'EVOX Top Level BOM'!H2547</f>
        <v>0</v>
      </c>
      <c r="I3143" s="294">
        <f>'EVOX Top Level BOM'!J2547</f>
        <v>0</v>
      </c>
      <c r="J3143" s="294">
        <f>'EVOX Top Level BOM'!K2547</f>
        <v>0</v>
      </c>
    </row>
    <row r="3144" spans="2:10" x14ac:dyDescent="0.25">
      <c r="B3144" s="294">
        <f>'EVOX Top Level BOM'!B2548</f>
        <v>0</v>
      </c>
      <c r="C3144" s="296">
        <f>'EVOX Top Level BOM'!C2548</f>
        <v>0</v>
      </c>
      <c r="D3144" s="296">
        <f>'EVOX Top Level BOM'!D2548</f>
        <v>0</v>
      </c>
      <c r="E3144" s="296">
        <f>'EVOX Top Level BOM'!E2548</f>
        <v>0</v>
      </c>
      <c r="F3144" s="296">
        <f>'EVOX Top Level BOM'!F2548</f>
        <v>0</v>
      </c>
      <c r="G3144" s="296">
        <f>'EVOX Top Level BOM'!G2548</f>
        <v>0</v>
      </c>
      <c r="H3144" s="296">
        <f>'EVOX Top Level BOM'!H2548</f>
        <v>0</v>
      </c>
      <c r="I3144" s="294">
        <f>'EVOX Top Level BOM'!J2548</f>
        <v>0</v>
      </c>
      <c r="J3144" s="294">
        <f>'EVOX Top Level BOM'!K2548</f>
        <v>0</v>
      </c>
    </row>
    <row r="3145" spans="2:10" x14ac:dyDescent="0.25">
      <c r="B3145" s="294">
        <f>'EVOX Top Level BOM'!B2549</f>
        <v>0</v>
      </c>
      <c r="C3145" s="296">
        <f>'EVOX Top Level BOM'!C2549</f>
        <v>0</v>
      </c>
      <c r="D3145" s="296">
        <f>'EVOX Top Level BOM'!D2549</f>
        <v>0</v>
      </c>
      <c r="E3145" s="296">
        <f>'EVOX Top Level BOM'!E2549</f>
        <v>0</v>
      </c>
      <c r="F3145" s="296">
        <f>'EVOX Top Level BOM'!F2549</f>
        <v>0</v>
      </c>
      <c r="G3145" s="296">
        <f>'EVOX Top Level BOM'!G2549</f>
        <v>0</v>
      </c>
      <c r="H3145" s="296">
        <f>'EVOX Top Level BOM'!H2549</f>
        <v>0</v>
      </c>
      <c r="I3145" s="294">
        <f>'EVOX Top Level BOM'!J2549</f>
        <v>0</v>
      </c>
      <c r="J3145" s="294">
        <f>'EVOX Top Level BOM'!K2549</f>
        <v>0</v>
      </c>
    </row>
    <row r="3146" spans="2:10" x14ac:dyDescent="0.25">
      <c r="B3146" s="294">
        <f>'EVOX Top Level BOM'!B2550</f>
        <v>0</v>
      </c>
      <c r="C3146" s="296">
        <f>'EVOX Top Level BOM'!C2550</f>
        <v>0</v>
      </c>
      <c r="D3146" s="296">
        <f>'EVOX Top Level BOM'!D2550</f>
        <v>0</v>
      </c>
      <c r="E3146" s="296">
        <f>'EVOX Top Level BOM'!E2550</f>
        <v>0</v>
      </c>
      <c r="F3146" s="296">
        <f>'EVOX Top Level BOM'!F2550</f>
        <v>0</v>
      </c>
      <c r="G3146" s="296">
        <f>'EVOX Top Level BOM'!G2550</f>
        <v>0</v>
      </c>
      <c r="H3146" s="296">
        <f>'EVOX Top Level BOM'!H2550</f>
        <v>0</v>
      </c>
      <c r="I3146" s="294">
        <f>'EVOX Top Level BOM'!J2550</f>
        <v>0</v>
      </c>
      <c r="J3146" s="294">
        <f>'EVOX Top Level BOM'!K2550</f>
        <v>0</v>
      </c>
    </row>
    <row r="3147" spans="2:10" x14ac:dyDescent="0.25">
      <c r="B3147" s="294">
        <f>'EVOX Top Level BOM'!B2551</f>
        <v>0</v>
      </c>
      <c r="C3147" s="296">
        <f>'EVOX Top Level BOM'!C2551</f>
        <v>0</v>
      </c>
      <c r="D3147" s="296">
        <f>'EVOX Top Level BOM'!D2551</f>
        <v>0</v>
      </c>
      <c r="E3147" s="296">
        <f>'EVOX Top Level BOM'!E2551</f>
        <v>0</v>
      </c>
      <c r="F3147" s="296">
        <f>'EVOX Top Level BOM'!F2551</f>
        <v>0</v>
      </c>
      <c r="G3147" s="296">
        <f>'EVOX Top Level BOM'!G2551</f>
        <v>0</v>
      </c>
      <c r="H3147" s="296">
        <f>'EVOX Top Level BOM'!H2551</f>
        <v>0</v>
      </c>
      <c r="I3147" s="294">
        <f>'EVOX Top Level BOM'!J2551</f>
        <v>0</v>
      </c>
      <c r="J3147" s="294">
        <f>'EVOX Top Level BOM'!K2551</f>
        <v>0</v>
      </c>
    </row>
    <row r="3148" spans="2:10" x14ac:dyDescent="0.25">
      <c r="B3148" s="294">
        <f>'EVOX Top Level BOM'!B2552</f>
        <v>0</v>
      </c>
      <c r="C3148" s="296">
        <f>'EVOX Top Level BOM'!C2552</f>
        <v>0</v>
      </c>
      <c r="D3148" s="296">
        <f>'EVOX Top Level BOM'!D2552</f>
        <v>0</v>
      </c>
      <c r="E3148" s="296">
        <f>'EVOX Top Level BOM'!E2552</f>
        <v>0</v>
      </c>
      <c r="F3148" s="296">
        <f>'EVOX Top Level BOM'!F2552</f>
        <v>0</v>
      </c>
      <c r="G3148" s="296">
        <f>'EVOX Top Level BOM'!G2552</f>
        <v>0</v>
      </c>
      <c r="H3148" s="296">
        <f>'EVOX Top Level BOM'!H2552</f>
        <v>0</v>
      </c>
      <c r="I3148" s="294">
        <f>'EVOX Top Level BOM'!J2552</f>
        <v>0</v>
      </c>
      <c r="J3148" s="294">
        <f>'EVOX Top Level BOM'!K2552</f>
        <v>0</v>
      </c>
    </row>
    <row r="3149" spans="2:10" x14ac:dyDescent="0.25">
      <c r="B3149" s="294">
        <f>'EVOX Top Level BOM'!B2553</f>
        <v>0</v>
      </c>
      <c r="C3149" s="296">
        <f>'EVOX Top Level BOM'!C2553</f>
        <v>0</v>
      </c>
      <c r="D3149" s="296">
        <f>'EVOX Top Level BOM'!D2553</f>
        <v>0</v>
      </c>
      <c r="E3149" s="296">
        <f>'EVOX Top Level BOM'!E2553</f>
        <v>0</v>
      </c>
      <c r="F3149" s="296">
        <f>'EVOX Top Level BOM'!F2553</f>
        <v>0</v>
      </c>
      <c r="G3149" s="296">
        <f>'EVOX Top Level BOM'!G2553</f>
        <v>0</v>
      </c>
      <c r="H3149" s="296">
        <f>'EVOX Top Level BOM'!H2553</f>
        <v>0</v>
      </c>
      <c r="I3149" s="294">
        <f>'EVOX Top Level BOM'!J2553</f>
        <v>0</v>
      </c>
      <c r="J3149" s="294">
        <f>'EVOX Top Level BOM'!K2553</f>
        <v>0</v>
      </c>
    </row>
    <row r="3150" spans="2:10" x14ac:dyDescent="0.25">
      <c r="B3150" s="294">
        <f>'EVOX Top Level BOM'!B2554</f>
        <v>0</v>
      </c>
      <c r="C3150" s="296">
        <f>'EVOX Top Level BOM'!C2554</f>
        <v>0</v>
      </c>
      <c r="D3150" s="296">
        <f>'EVOX Top Level BOM'!D2554</f>
        <v>0</v>
      </c>
      <c r="E3150" s="296">
        <f>'EVOX Top Level BOM'!E2554</f>
        <v>0</v>
      </c>
      <c r="F3150" s="296">
        <f>'EVOX Top Level BOM'!F2554</f>
        <v>0</v>
      </c>
      <c r="G3150" s="296">
        <f>'EVOX Top Level BOM'!G2554</f>
        <v>0</v>
      </c>
      <c r="H3150" s="296">
        <f>'EVOX Top Level BOM'!H2554</f>
        <v>0</v>
      </c>
      <c r="I3150" s="294">
        <f>'EVOX Top Level BOM'!J2554</f>
        <v>0</v>
      </c>
      <c r="J3150" s="294">
        <f>'EVOX Top Level BOM'!K2554</f>
        <v>0</v>
      </c>
    </row>
    <row r="3151" spans="2:10" x14ac:dyDescent="0.25">
      <c r="B3151" s="294">
        <f>'EVOX Top Level BOM'!B2555</f>
        <v>0</v>
      </c>
      <c r="C3151" s="296">
        <f>'EVOX Top Level BOM'!C2555</f>
        <v>0</v>
      </c>
      <c r="D3151" s="296">
        <f>'EVOX Top Level BOM'!D2555</f>
        <v>0</v>
      </c>
      <c r="E3151" s="296">
        <f>'EVOX Top Level BOM'!E2555</f>
        <v>0</v>
      </c>
      <c r="F3151" s="296">
        <f>'EVOX Top Level BOM'!F2555</f>
        <v>0</v>
      </c>
      <c r="G3151" s="296">
        <f>'EVOX Top Level BOM'!G2555</f>
        <v>0</v>
      </c>
      <c r="H3151" s="296">
        <f>'EVOX Top Level BOM'!H2555</f>
        <v>0</v>
      </c>
      <c r="I3151" s="294">
        <f>'EVOX Top Level BOM'!J2555</f>
        <v>0</v>
      </c>
      <c r="J3151" s="294">
        <f>'EVOX Top Level BOM'!K2555</f>
        <v>0</v>
      </c>
    </row>
    <row r="3152" spans="2:10" x14ac:dyDescent="0.25">
      <c r="B3152" s="294">
        <f>'EVOX Top Level BOM'!B2556</f>
        <v>0</v>
      </c>
      <c r="C3152" s="296">
        <f>'EVOX Top Level BOM'!C2556</f>
        <v>0</v>
      </c>
      <c r="D3152" s="296">
        <f>'EVOX Top Level BOM'!D2556</f>
        <v>0</v>
      </c>
      <c r="E3152" s="296">
        <f>'EVOX Top Level BOM'!E2556</f>
        <v>0</v>
      </c>
      <c r="F3152" s="296">
        <f>'EVOX Top Level BOM'!F2556</f>
        <v>0</v>
      </c>
      <c r="G3152" s="296">
        <f>'EVOX Top Level BOM'!G2556</f>
        <v>0</v>
      </c>
      <c r="H3152" s="296">
        <f>'EVOX Top Level BOM'!H2556</f>
        <v>0</v>
      </c>
      <c r="I3152" s="294">
        <f>'EVOX Top Level BOM'!J2556</f>
        <v>0</v>
      </c>
      <c r="J3152" s="294">
        <f>'EVOX Top Level BOM'!K2556</f>
        <v>0</v>
      </c>
    </row>
    <row r="3153" spans="2:10" x14ac:dyDescent="0.25">
      <c r="B3153" s="294">
        <f>'EVOX Top Level BOM'!B2557</f>
        <v>0</v>
      </c>
      <c r="C3153" s="296">
        <f>'EVOX Top Level BOM'!C2557</f>
        <v>0</v>
      </c>
      <c r="D3153" s="296">
        <f>'EVOX Top Level BOM'!D2557</f>
        <v>0</v>
      </c>
      <c r="E3153" s="296">
        <f>'EVOX Top Level BOM'!E2557</f>
        <v>0</v>
      </c>
      <c r="F3153" s="296">
        <f>'EVOX Top Level BOM'!F2557</f>
        <v>0</v>
      </c>
      <c r="G3153" s="296">
        <f>'EVOX Top Level BOM'!G2557</f>
        <v>0</v>
      </c>
      <c r="H3153" s="296">
        <f>'EVOX Top Level BOM'!H2557</f>
        <v>0</v>
      </c>
      <c r="I3153" s="294">
        <f>'EVOX Top Level BOM'!J2557</f>
        <v>0</v>
      </c>
      <c r="J3153" s="294">
        <f>'EVOX Top Level BOM'!K2557</f>
        <v>0</v>
      </c>
    </row>
    <row r="3154" spans="2:10" x14ac:dyDescent="0.25">
      <c r="B3154" s="294">
        <f>'EVOX Top Level BOM'!B2558</f>
        <v>0</v>
      </c>
      <c r="C3154" s="296">
        <f>'EVOX Top Level BOM'!C2558</f>
        <v>0</v>
      </c>
      <c r="D3154" s="296">
        <f>'EVOX Top Level BOM'!D2558</f>
        <v>0</v>
      </c>
      <c r="E3154" s="296">
        <f>'EVOX Top Level BOM'!E2558</f>
        <v>0</v>
      </c>
      <c r="F3154" s="296">
        <f>'EVOX Top Level BOM'!F2558</f>
        <v>0</v>
      </c>
      <c r="G3154" s="296">
        <f>'EVOX Top Level BOM'!G2558</f>
        <v>0</v>
      </c>
      <c r="H3154" s="296">
        <f>'EVOX Top Level BOM'!H2558</f>
        <v>0</v>
      </c>
      <c r="I3154" s="294">
        <f>'EVOX Top Level BOM'!J2558</f>
        <v>0</v>
      </c>
      <c r="J3154" s="294">
        <f>'EVOX Top Level BOM'!K2558</f>
        <v>0</v>
      </c>
    </row>
    <row r="3155" spans="2:10" x14ac:dyDescent="0.25">
      <c r="B3155" s="294">
        <f>'EVOX Top Level BOM'!B2559</f>
        <v>0</v>
      </c>
      <c r="C3155" s="296">
        <f>'EVOX Top Level BOM'!C2559</f>
        <v>0</v>
      </c>
      <c r="D3155" s="296">
        <f>'EVOX Top Level BOM'!D2559</f>
        <v>0</v>
      </c>
      <c r="E3155" s="296">
        <f>'EVOX Top Level BOM'!E2559</f>
        <v>0</v>
      </c>
      <c r="F3155" s="296">
        <f>'EVOX Top Level BOM'!F2559</f>
        <v>0</v>
      </c>
      <c r="G3155" s="296">
        <f>'EVOX Top Level BOM'!G2559</f>
        <v>0</v>
      </c>
      <c r="H3155" s="296">
        <f>'EVOX Top Level BOM'!H2559</f>
        <v>0</v>
      </c>
      <c r="I3155" s="294">
        <f>'EVOX Top Level BOM'!J2559</f>
        <v>0</v>
      </c>
      <c r="J3155" s="294">
        <f>'EVOX Top Level BOM'!K2559</f>
        <v>0</v>
      </c>
    </row>
    <row r="3156" spans="2:10" x14ac:dyDescent="0.25">
      <c r="B3156" s="294">
        <f>'EVOX Top Level BOM'!B2560</f>
        <v>0</v>
      </c>
      <c r="C3156" s="296">
        <f>'EVOX Top Level BOM'!C2560</f>
        <v>0</v>
      </c>
      <c r="D3156" s="296">
        <f>'EVOX Top Level BOM'!D2560</f>
        <v>0</v>
      </c>
      <c r="E3156" s="296">
        <f>'EVOX Top Level BOM'!E2560</f>
        <v>0</v>
      </c>
      <c r="F3156" s="296">
        <f>'EVOX Top Level BOM'!F2560</f>
        <v>0</v>
      </c>
      <c r="G3156" s="296">
        <f>'EVOX Top Level BOM'!G2560</f>
        <v>0</v>
      </c>
      <c r="H3156" s="296">
        <f>'EVOX Top Level BOM'!H2560</f>
        <v>0</v>
      </c>
      <c r="I3156" s="294">
        <f>'EVOX Top Level BOM'!J2560</f>
        <v>0</v>
      </c>
      <c r="J3156" s="294">
        <f>'EVOX Top Level BOM'!K2560</f>
        <v>0</v>
      </c>
    </row>
    <row r="3157" spans="2:10" x14ac:dyDescent="0.25">
      <c r="B3157" s="294">
        <f>'EVOX Top Level BOM'!B2561</f>
        <v>0</v>
      </c>
      <c r="C3157" s="296">
        <f>'EVOX Top Level BOM'!C2561</f>
        <v>0</v>
      </c>
      <c r="D3157" s="296">
        <f>'EVOX Top Level BOM'!D2561</f>
        <v>0</v>
      </c>
      <c r="E3157" s="296">
        <f>'EVOX Top Level BOM'!E2561</f>
        <v>0</v>
      </c>
      <c r="F3157" s="296">
        <f>'EVOX Top Level BOM'!F2561</f>
        <v>0</v>
      </c>
      <c r="G3157" s="296">
        <f>'EVOX Top Level BOM'!G2561</f>
        <v>0</v>
      </c>
      <c r="H3157" s="296">
        <f>'EVOX Top Level BOM'!H2561</f>
        <v>0</v>
      </c>
      <c r="I3157" s="294">
        <f>'EVOX Top Level BOM'!J2561</f>
        <v>0</v>
      </c>
      <c r="J3157" s="294">
        <f>'EVOX Top Level BOM'!K2561</f>
        <v>0</v>
      </c>
    </row>
    <row r="3158" spans="2:10" x14ac:dyDescent="0.25">
      <c r="B3158" s="294">
        <f>'EVOX Top Level BOM'!B2562</f>
        <v>0</v>
      </c>
      <c r="C3158" s="296">
        <f>'EVOX Top Level BOM'!C2562</f>
        <v>0</v>
      </c>
      <c r="D3158" s="296">
        <f>'EVOX Top Level BOM'!D2562</f>
        <v>0</v>
      </c>
      <c r="E3158" s="296">
        <f>'EVOX Top Level BOM'!E2562</f>
        <v>0</v>
      </c>
      <c r="F3158" s="296">
        <f>'EVOX Top Level BOM'!F2562</f>
        <v>0</v>
      </c>
      <c r="G3158" s="296">
        <f>'EVOX Top Level BOM'!G2562</f>
        <v>0</v>
      </c>
      <c r="H3158" s="296">
        <f>'EVOX Top Level BOM'!H2562</f>
        <v>0</v>
      </c>
      <c r="I3158" s="294">
        <f>'EVOX Top Level BOM'!J2562</f>
        <v>0</v>
      </c>
      <c r="J3158" s="294">
        <f>'EVOX Top Level BOM'!K2562</f>
        <v>0</v>
      </c>
    </row>
    <row r="3159" spans="2:10" x14ac:dyDescent="0.25">
      <c r="B3159" s="294">
        <f>'EVOX Top Level BOM'!B2563</f>
        <v>0</v>
      </c>
      <c r="C3159" s="296">
        <f>'EVOX Top Level BOM'!C2563</f>
        <v>0</v>
      </c>
      <c r="D3159" s="296">
        <f>'EVOX Top Level BOM'!D2563</f>
        <v>0</v>
      </c>
      <c r="E3159" s="296">
        <f>'EVOX Top Level BOM'!E2563</f>
        <v>0</v>
      </c>
      <c r="F3159" s="296">
        <f>'EVOX Top Level BOM'!F2563</f>
        <v>0</v>
      </c>
      <c r="G3159" s="296">
        <f>'EVOX Top Level BOM'!G2563</f>
        <v>0</v>
      </c>
      <c r="H3159" s="296">
        <f>'EVOX Top Level BOM'!H2563</f>
        <v>0</v>
      </c>
      <c r="I3159" s="294">
        <f>'EVOX Top Level BOM'!J2563</f>
        <v>0</v>
      </c>
      <c r="J3159" s="294">
        <f>'EVOX Top Level BOM'!K2563</f>
        <v>0</v>
      </c>
    </row>
    <row r="3160" spans="2:10" x14ac:dyDescent="0.25">
      <c r="B3160" s="294">
        <f>'EVOX Top Level BOM'!B2564</f>
        <v>0</v>
      </c>
      <c r="C3160" s="296">
        <f>'EVOX Top Level BOM'!C2564</f>
        <v>0</v>
      </c>
      <c r="D3160" s="296">
        <f>'EVOX Top Level BOM'!D2564</f>
        <v>0</v>
      </c>
      <c r="E3160" s="296">
        <f>'EVOX Top Level BOM'!E2564</f>
        <v>0</v>
      </c>
      <c r="F3160" s="296">
        <f>'EVOX Top Level BOM'!F2564</f>
        <v>0</v>
      </c>
      <c r="G3160" s="296">
        <f>'EVOX Top Level BOM'!G2564</f>
        <v>0</v>
      </c>
      <c r="H3160" s="296">
        <f>'EVOX Top Level BOM'!H2564</f>
        <v>0</v>
      </c>
      <c r="I3160" s="294">
        <f>'EVOX Top Level BOM'!J2564</f>
        <v>0</v>
      </c>
      <c r="J3160" s="294">
        <f>'EVOX Top Level BOM'!K2564</f>
        <v>0</v>
      </c>
    </row>
    <row r="3161" spans="2:10" x14ac:dyDescent="0.25">
      <c r="B3161" s="294">
        <f>'EVOX Top Level BOM'!B2565</f>
        <v>0</v>
      </c>
      <c r="C3161" s="296">
        <f>'EVOX Top Level BOM'!C2565</f>
        <v>0</v>
      </c>
      <c r="D3161" s="296">
        <f>'EVOX Top Level BOM'!D2565</f>
        <v>0</v>
      </c>
      <c r="E3161" s="296">
        <f>'EVOX Top Level BOM'!E2565</f>
        <v>0</v>
      </c>
      <c r="F3161" s="296">
        <f>'EVOX Top Level BOM'!F2565</f>
        <v>0</v>
      </c>
      <c r="G3161" s="296">
        <f>'EVOX Top Level BOM'!G2565</f>
        <v>0</v>
      </c>
      <c r="H3161" s="296">
        <f>'EVOX Top Level BOM'!H2565</f>
        <v>0</v>
      </c>
      <c r="I3161" s="294">
        <f>'EVOX Top Level BOM'!J2565</f>
        <v>0</v>
      </c>
      <c r="J3161" s="294">
        <f>'EVOX Top Level BOM'!K2565</f>
        <v>0</v>
      </c>
    </row>
    <row r="3162" spans="2:10" x14ac:dyDescent="0.25">
      <c r="B3162" s="294">
        <f>'EVOX Top Level BOM'!B2566</f>
        <v>0</v>
      </c>
      <c r="C3162" s="296">
        <f>'EVOX Top Level BOM'!C2566</f>
        <v>0</v>
      </c>
      <c r="D3162" s="296">
        <f>'EVOX Top Level BOM'!D2566</f>
        <v>0</v>
      </c>
      <c r="E3162" s="296">
        <f>'EVOX Top Level BOM'!E2566</f>
        <v>0</v>
      </c>
      <c r="F3162" s="296">
        <f>'EVOX Top Level BOM'!F2566</f>
        <v>0</v>
      </c>
      <c r="G3162" s="296">
        <f>'EVOX Top Level BOM'!G2566</f>
        <v>0</v>
      </c>
      <c r="H3162" s="296">
        <f>'EVOX Top Level BOM'!H2566</f>
        <v>0</v>
      </c>
      <c r="I3162" s="294">
        <f>'EVOX Top Level BOM'!J2566</f>
        <v>0</v>
      </c>
      <c r="J3162" s="294">
        <f>'EVOX Top Level BOM'!K2566</f>
        <v>0</v>
      </c>
    </row>
    <row r="3163" spans="2:10" x14ac:dyDescent="0.25">
      <c r="B3163" s="294">
        <f>'EVOX Top Level BOM'!B2567</f>
        <v>0</v>
      </c>
      <c r="C3163" s="296">
        <f>'EVOX Top Level BOM'!C2567</f>
        <v>0</v>
      </c>
      <c r="D3163" s="296">
        <f>'EVOX Top Level BOM'!D2567</f>
        <v>0</v>
      </c>
      <c r="E3163" s="296">
        <f>'EVOX Top Level BOM'!E2567</f>
        <v>0</v>
      </c>
      <c r="F3163" s="296">
        <f>'EVOX Top Level BOM'!F2567</f>
        <v>0</v>
      </c>
      <c r="G3163" s="296">
        <f>'EVOX Top Level BOM'!G2567</f>
        <v>0</v>
      </c>
      <c r="H3163" s="296">
        <f>'EVOX Top Level BOM'!H2567</f>
        <v>0</v>
      </c>
      <c r="I3163" s="294">
        <f>'EVOX Top Level BOM'!J2567</f>
        <v>0</v>
      </c>
      <c r="J3163" s="294">
        <f>'EVOX Top Level BOM'!K2567</f>
        <v>0</v>
      </c>
    </row>
    <row r="3164" spans="2:10" x14ac:dyDescent="0.25">
      <c r="B3164" s="294">
        <f>'EVOX Top Level BOM'!B2568</f>
        <v>0</v>
      </c>
      <c r="C3164" s="296">
        <f>'EVOX Top Level BOM'!C2568</f>
        <v>0</v>
      </c>
      <c r="D3164" s="296">
        <f>'EVOX Top Level BOM'!D2568</f>
        <v>0</v>
      </c>
      <c r="E3164" s="296">
        <f>'EVOX Top Level BOM'!E2568</f>
        <v>0</v>
      </c>
      <c r="F3164" s="296">
        <f>'EVOX Top Level BOM'!F2568</f>
        <v>0</v>
      </c>
      <c r="G3164" s="296">
        <f>'EVOX Top Level BOM'!G2568</f>
        <v>0</v>
      </c>
      <c r="H3164" s="296">
        <f>'EVOX Top Level BOM'!H2568</f>
        <v>0</v>
      </c>
      <c r="I3164" s="294">
        <f>'EVOX Top Level BOM'!J2568</f>
        <v>0</v>
      </c>
      <c r="J3164" s="294">
        <f>'EVOX Top Level BOM'!K2568</f>
        <v>0</v>
      </c>
    </row>
    <row r="3165" spans="2:10" x14ac:dyDescent="0.25">
      <c r="B3165" s="294">
        <f>'EVOX Top Level BOM'!B2569</f>
        <v>0</v>
      </c>
      <c r="C3165" s="296">
        <f>'EVOX Top Level BOM'!C2569</f>
        <v>0</v>
      </c>
      <c r="D3165" s="296">
        <f>'EVOX Top Level BOM'!D2569</f>
        <v>0</v>
      </c>
      <c r="E3165" s="296">
        <f>'EVOX Top Level BOM'!E2569</f>
        <v>0</v>
      </c>
      <c r="F3165" s="296">
        <f>'EVOX Top Level BOM'!F2569</f>
        <v>0</v>
      </c>
      <c r="G3165" s="296">
        <f>'EVOX Top Level BOM'!G2569</f>
        <v>0</v>
      </c>
      <c r="H3165" s="296">
        <f>'EVOX Top Level BOM'!H2569</f>
        <v>0</v>
      </c>
      <c r="I3165" s="294">
        <f>'EVOX Top Level BOM'!J2569</f>
        <v>0</v>
      </c>
      <c r="J3165" s="294">
        <f>'EVOX Top Level BOM'!K2569</f>
        <v>0</v>
      </c>
    </row>
    <row r="3166" spans="2:10" x14ac:dyDescent="0.25">
      <c r="B3166" s="294">
        <f>'EVOX Top Level BOM'!B2570</f>
        <v>0</v>
      </c>
      <c r="C3166" s="296">
        <f>'EVOX Top Level BOM'!C2570</f>
        <v>0</v>
      </c>
      <c r="D3166" s="296">
        <f>'EVOX Top Level BOM'!D2570</f>
        <v>0</v>
      </c>
      <c r="E3166" s="296">
        <f>'EVOX Top Level BOM'!E2570</f>
        <v>0</v>
      </c>
      <c r="F3166" s="296">
        <f>'EVOX Top Level BOM'!F2570</f>
        <v>0</v>
      </c>
      <c r="G3166" s="296">
        <f>'EVOX Top Level BOM'!G2570</f>
        <v>0</v>
      </c>
      <c r="H3166" s="296">
        <f>'EVOX Top Level BOM'!H2570</f>
        <v>0</v>
      </c>
      <c r="I3166" s="294">
        <f>'EVOX Top Level BOM'!J2570</f>
        <v>0</v>
      </c>
      <c r="J3166" s="294">
        <f>'EVOX Top Level BOM'!K2570</f>
        <v>0</v>
      </c>
    </row>
    <row r="3167" spans="2:10" x14ac:dyDescent="0.25">
      <c r="B3167" s="294">
        <f>'EVOX Top Level BOM'!B2571</f>
        <v>0</v>
      </c>
      <c r="C3167" s="296">
        <f>'EVOX Top Level BOM'!C2571</f>
        <v>0</v>
      </c>
      <c r="D3167" s="296">
        <f>'EVOX Top Level BOM'!D2571</f>
        <v>0</v>
      </c>
      <c r="E3167" s="296">
        <f>'EVOX Top Level BOM'!E2571</f>
        <v>0</v>
      </c>
      <c r="F3167" s="296">
        <f>'EVOX Top Level BOM'!F2571</f>
        <v>0</v>
      </c>
      <c r="G3167" s="296">
        <f>'EVOX Top Level BOM'!G2571</f>
        <v>0</v>
      </c>
      <c r="H3167" s="296">
        <f>'EVOX Top Level BOM'!H2571</f>
        <v>0</v>
      </c>
      <c r="I3167" s="294">
        <f>'EVOX Top Level BOM'!J2571</f>
        <v>0</v>
      </c>
      <c r="J3167" s="294">
        <f>'EVOX Top Level BOM'!K2571</f>
        <v>0</v>
      </c>
    </row>
    <row r="3168" spans="2:10" x14ac:dyDescent="0.25">
      <c r="B3168" s="294">
        <f>'EVOX Top Level BOM'!B2572</f>
        <v>0</v>
      </c>
      <c r="C3168" s="296">
        <f>'EVOX Top Level BOM'!C2572</f>
        <v>0</v>
      </c>
      <c r="D3168" s="296">
        <f>'EVOX Top Level BOM'!D2572</f>
        <v>0</v>
      </c>
      <c r="E3168" s="296">
        <f>'EVOX Top Level BOM'!E2572</f>
        <v>0</v>
      </c>
      <c r="F3168" s="296">
        <f>'EVOX Top Level BOM'!F2572</f>
        <v>0</v>
      </c>
      <c r="G3168" s="296">
        <f>'EVOX Top Level BOM'!G2572</f>
        <v>0</v>
      </c>
      <c r="H3168" s="296">
        <f>'EVOX Top Level BOM'!H2572</f>
        <v>0</v>
      </c>
      <c r="I3168" s="294">
        <f>'EVOX Top Level BOM'!J2572</f>
        <v>0</v>
      </c>
      <c r="J3168" s="294">
        <f>'EVOX Top Level BOM'!K2572</f>
        <v>0</v>
      </c>
    </row>
    <row r="3169" spans="2:10" x14ac:dyDescent="0.25">
      <c r="B3169" s="294">
        <f>'EVOX Top Level BOM'!B2573</f>
        <v>0</v>
      </c>
      <c r="C3169" s="296">
        <f>'EVOX Top Level BOM'!C2573</f>
        <v>0</v>
      </c>
      <c r="D3169" s="296">
        <f>'EVOX Top Level BOM'!D2573</f>
        <v>0</v>
      </c>
      <c r="E3169" s="296">
        <f>'EVOX Top Level BOM'!E2573</f>
        <v>0</v>
      </c>
      <c r="F3169" s="296">
        <f>'EVOX Top Level BOM'!F2573</f>
        <v>0</v>
      </c>
      <c r="G3169" s="296">
        <f>'EVOX Top Level BOM'!G2573</f>
        <v>0</v>
      </c>
      <c r="H3169" s="296">
        <f>'EVOX Top Level BOM'!H2573</f>
        <v>0</v>
      </c>
      <c r="I3169" s="294">
        <f>'EVOX Top Level BOM'!J2573</f>
        <v>0</v>
      </c>
      <c r="J3169" s="294">
        <f>'EVOX Top Level BOM'!K2573</f>
        <v>0</v>
      </c>
    </row>
    <row r="3170" spans="2:10" x14ac:dyDescent="0.25">
      <c r="B3170" s="294">
        <f>'EVOX Top Level BOM'!B2574</f>
        <v>0</v>
      </c>
      <c r="C3170" s="296">
        <f>'EVOX Top Level BOM'!C2574</f>
        <v>0</v>
      </c>
      <c r="D3170" s="296">
        <f>'EVOX Top Level BOM'!D2574</f>
        <v>0</v>
      </c>
      <c r="E3170" s="296">
        <f>'EVOX Top Level BOM'!E2574</f>
        <v>0</v>
      </c>
      <c r="F3170" s="296">
        <f>'EVOX Top Level BOM'!F2574</f>
        <v>0</v>
      </c>
      <c r="G3170" s="296">
        <f>'EVOX Top Level BOM'!G2574</f>
        <v>0</v>
      </c>
      <c r="H3170" s="296">
        <f>'EVOX Top Level BOM'!H2574</f>
        <v>0</v>
      </c>
      <c r="I3170" s="294">
        <f>'EVOX Top Level BOM'!J2574</f>
        <v>0</v>
      </c>
      <c r="J3170" s="294">
        <f>'EVOX Top Level BOM'!K2574</f>
        <v>0</v>
      </c>
    </row>
    <row r="3171" spans="2:10" x14ac:dyDescent="0.25">
      <c r="B3171" s="294">
        <f>'EVOX Top Level BOM'!B2575</f>
        <v>0</v>
      </c>
      <c r="C3171" s="296">
        <f>'EVOX Top Level BOM'!C2575</f>
        <v>0</v>
      </c>
      <c r="D3171" s="296">
        <f>'EVOX Top Level BOM'!D2575</f>
        <v>0</v>
      </c>
      <c r="E3171" s="296">
        <f>'EVOX Top Level BOM'!E2575</f>
        <v>0</v>
      </c>
      <c r="F3171" s="296">
        <f>'EVOX Top Level BOM'!F2575</f>
        <v>0</v>
      </c>
      <c r="G3171" s="296">
        <f>'EVOX Top Level BOM'!G2575</f>
        <v>0</v>
      </c>
      <c r="H3171" s="296">
        <f>'EVOX Top Level BOM'!H2575</f>
        <v>0</v>
      </c>
      <c r="I3171" s="294">
        <f>'EVOX Top Level BOM'!J2575</f>
        <v>0</v>
      </c>
      <c r="J3171" s="294">
        <f>'EVOX Top Level BOM'!K2575</f>
        <v>0</v>
      </c>
    </row>
    <row r="3172" spans="2:10" x14ac:dyDescent="0.25">
      <c r="B3172" s="294">
        <f>'EVOX Top Level BOM'!B2576</f>
        <v>0</v>
      </c>
      <c r="C3172" s="296">
        <f>'EVOX Top Level BOM'!C2576</f>
        <v>0</v>
      </c>
      <c r="D3172" s="296">
        <f>'EVOX Top Level BOM'!D2576</f>
        <v>0</v>
      </c>
      <c r="E3172" s="296">
        <f>'EVOX Top Level BOM'!E2576</f>
        <v>0</v>
      </c>
      <c r="F3172" s="296">
        <f>'EVOX Top Level BOM'!F2576</f>
        <v>0</v>
      </c>
      <c r="G3172" s="296">
        <f>'EVOX Top Level BOM'!G2576</f>
        <v>0</v>
      </c>
      <c r="H3172" s="296">
        <f>'EVOX Top Level BOM'!H2576</f>
        <v>0</v>
      </c>
      <c r="I3172" s="294">
        <f>'EVOX Top Level BOM'!J2576</f>
        <v>0</v>
      </c>
      <c r="J3172" s="294">
        <f>'EVOX Top Level BOM'!K2576</f>
        <v>0</v>
      </c>
    </row>
    <row r="3173" spans="2:10" x14ac:dyDescent="0.25">
      <c r="B3173" s="294">
        <f>'EVOX Top Level BOM'!B2577</f>
        <v>0</v>
      </c>
      <c r="C3173" s="296">
        <f>'EVOX Top Level BOM'!C2577</f>
        <v>0</v>
      </c>
      <c r="D3173" s="296">
        <f>'EVOX Top Level BOM'!D2577</f>
        <v>0</v>
      </c>
      <c r="E3173" s="296">
        <f>'EVOX Top Level BOM'!E2577</f>
        <v>0</v>
      </c>
      <c r="F3173" s="296">
        <f>'EVOX Top Level BOM'!F2577</f>
        <v>0</v>
      </c>
      <c r="G3173" s="296">
        <f>'EVOX Top Level BOM'!G2577</f>
        <v>0</v>
      </c>
      <c r="H3173" s="296">
        <f>'EVOX Top Level BOM'!H2577</f>
        <v>0</v>
      </c>
      <c r="I3173" s="294">
        <f>'EVOX Top Level BOM'!J2577</f>
        <v>0</v>
      </c>
      <c r="J3173" s="294">
        <f>'EVOX Top Level BOM'!K2577</f>
        <v>0</v>
      </c>
    </row>
    <row r="3174" spans="2:10" x14ac:dyDescent="0.25">
      <c r="B3174" s="294">
        <f>'EVOX Top Level BOM'!B2578</f>
        <v>0</v>
      </c>
      <c r="C3174" s="296">
        <f>'EVOX Top Level BOM'!C2578</f>
        <v>0</v>
      </c>
      <c r="D3174" s="296">
        <f>'EVOX Top Level BOM'!D2578</f>
        <v>0</v>
      </c>
      <c r="E3174" s="296">
        <f>'EVOX Top Level BOM'!E2578</f>
        <v>0</v>
      </c>
      <c r="F3174" s="296">
        <f>'EVOX Top Level BOM'!F2578</f>
        <v>0</v>
      </c>
      <c r="G3174" s="296">
        <f>'EVOX Top Level BOM'!G2578</f>
        <v>0</v>
      </c>
      <c r="H3174" s="296">
        <f>'EVOX Top Level BOM'!H2578</f>
        <v>0</v>
      </c>
      <c r="I3174" s="294">
        <f>'EVOX Top Level BOM'!J2578</f>
        <v>0</v>
      </c>
      <c r="J3174" s="294">
        <f>'EVOX Top Level BOM'!K2578</f>
        <v>0</v>
      </c>
    </row>
    <row r="3175" spans="2:10" x14ac:dyDescent="0.25">
      <c r="B3175" s="294">
        <f>'EVOX Top Level BOM'!B2579</f>
        <v>0</v>
      </c>
      <c r="C3175" s="296">
        <f>'EVOX Top Level BOM'!C2579</f>
        <v>0</v>
      </c>
      <c r="D3175" s="296">
        <f>'EVOX Top Level BOM'!D2579</f>
        <v>0</v>
      </c>
      <c r="E3175" s="296">
        <f>'EVOX Top Level BOM'!E2579</f>
        <v>0</v>
      </c>
      <c r="F3175" s="296">
        <f>'EVOX Top Level BOM'!F2579</f>
        <v>0</v>
      </c>
      <c r="G3175" s="296">
        <f>'EVOX Top Level BOM'!G2579</f>
        <v>0</v>
      </c>
      <c r="H3175" s="296">
        <f>'EVOX Top Level BOM'!H2579</f>
        <v>0</v>
      </c>
      <c r="I3175" s="294">
        <f>'EVOX Top Level BOM'!J2579</f>
        <v>0</v>
      </c>
      <c r="J3175" s="294">
        <f>'EVOX Top Level BOM'!K2579</f>
        <v>0</v>
      </c>
    </row>
    <row r="3176" spans="2:10" x14ac:dyDescent="0.25">
      <c r="B3176" s="294">
        <f>'EVOX Top Level BOM'!B2580</f>
        <v>0</v>
      </c>
      <c r="C3176" s="296">
        <f>'EVOX Top Level BOM'!C2580</f>
        <v>0</v>
      </c>
      <c r="D3176" s="296">
        <f>'EVOX Top Level BOM'!D2580</f>
        <v>0</v>
      </c>
      <c r="E3176" s="296">
        <f>'EVOX Top Level BOM'!E2580</f>
        <v>0</v>
      </c>
      <c r="F3176" s="296">
        <f>'EVOX Top Level BOM'!F2580</f>
        <v>0</v>
      </c>
      <c r="G3176" s="296">
        <f>'EVOX Top Level BOM'!G2580</f>
        <v>0</v>
      </c>
      <c r="H3176" s="296">
        <f>'EVOX Top Level BOM'!H2580</f>
        <v>0</v>
      </c>
      <c r="I3176" s="294">
        <f>'EVOX Top Level BOM'!J2580</f>
        <v>0</v>
      </c>
      <c r="J3176" s="294">
        <f>'EVOX Top Level BOM'!K2580</f>
        <v>0</v>
      </c>
    </row>
    <row r="3177" spans="2:10" x14ac:dyDescent="0.25">
      <c r="B3177" s="294">
        <f>'EVOX Top Level BOM'!B2581</f>
        <v>0</v>
      </c>
      <c r="C3177" s="296">
        <f>'EVOX Top Level BOM'!C2581</f>
        <v>0</v>
      </c>
      <c r="D3177" s="296">
        <f>'EVOX Top Level BOM'!D2581</f>
        <v>0</v>
      </c>
      <c r="E3177" s="296">
        <f>'EVOX Top Level BOM'!E2581</f>
        <v>0</v>
      </c>
      <c r="F3177" s="296">
        <f>'EVOX Top Level BOM'!F2581</f>
        <v>0</v>
      </c>
      <c r="G3177" s="296">
        <f>'EVOX Top Level BOM'!G2581</f>
        <v>0</v>
      </c>
      <c r="H3177" s="296">
        <f>'EVOX Top Level BOM'!H2581</f>
        <v>0</v>
      </c>
      <c r="I3177" s="294">
        <f>'EVOX Top Level BOM'!J2581</f>
        <v>0</v>
      </c>
      <c r="J3177" s="294">
        <f>'EVOX Top Level BOM'!K2581</f>
        <v>0</v>
      </c>
    </row>
    <row r="3178" spans="2:10" x14ac:dyDescent="0.25">
      <c r="B3178" s="294">
        <f>'EVOX Top Level BOM'!B2582</f>
        <v>0</v>
      </c>
      <c r="C3178" s="296">
        <f>'EVOX Top Level BOM'!C2582</f>
        <v>0</v>
      </c>
      <c r="D3178" s="296">
        <f>'EVOX Top Level BOM'!D2582</f>
        <v>0</v>
      </c>
      <c r="E3178" s="296">
        <f>'EVOX Top Level BOM'!E2582</f>
        <v>0</v>
      </c>
      <c r="F3178" s="296">
        <f>'EVOX Top Level BOM'!F2582</f>
        <v>0</v>
      </c>
      <c r="G3178" s="296">
        <f>'EVOX Top Level BOM'!G2582</f>
        <v>0</v>
      </c>
      <c r="H3178" s="296">
        <f>'EVOX Top Level BOM'!H2582</f>
        <v>0</v>
      </c>
      <c r="I3178" s="294">
        <f>'EVOX Top Level BOM'!J2582</f>
        <v>0</v>
      </c>
      <c r="J3178" s="294">
        <f>'EVOX Top Level BOM'!K2582</f>
        <v>0</v>
      </c>
    </row>
    <row r="3179" spans="2:10" x14ac:dyDescent="0.25">
      <c r="B3179" s="294">
        <f>'EVOX Top Level BOM'!B2583</f>
        <v>0</v>
      </c>
      <c r="C3179" s="296">
        <f>'EVOX Top Level BOM'!C2583</f>
        <v>0</v>
      </c>
      <c r="D3179" s="296">
        <f>'EVOX Top Level BOM'!D2583</f>
        <v>0</v>
      </c>
      <c r="E3179" s="296">
        <f>'EVOX Top Level BOM'!E2583</f>
        <v>0</v>
      </c>
      <c r="F3179" s="296">
        <f>'EVOX Top Level BOM'!F2583</f>
        <v>0</v>
      </c>
      <c r="G3179" s="296">
        <f>'EVOX Top Level BOM'!G2583</f>
        <v>0</v>
      </c>
      <c r="H3179" s="296">
        <f>'EVOX Top Level BOM'!H2583</f>
        <v>0</v>
      </c>
      <c r="I3179" s="294">
        <f>'EVOX Top Level BOM'!J2583</f>
        <v>0</v>
      </c>
      <c r="J3179" s="294">
        <f>'EVOX Top Level BOM'!K2583</f>
        <v>0</v>
      </c>
    </row>
    <row r="3180" spans="2:10" x14ac:dyDescent="0.25">
      <c r="B3180" s="294">
        <f>'EVOX Top Level BOM'!B2584</f>
        <v>0</v>
      </c>
      <c r="C3180" s="296">
        <f>'EVOX Top Level BOM'!C2584</f>
        <v>0</v>
      </c>
      <c r="D3180" s="296">
        <f>'EVOX Top Level BOM'!D2584</f>
        <v>0</v>
      </c>
      <c r="E3180" s="296">
        <f>'EVOX Top Level BOM'!E2584</f>
        <v>0</v>
      </c>
      <c r="F3180" s="296">
        <f>'EVOX Top Level BOM'!F2584</f>
        <v>0</v>
      </c>
      <c r="G3180" s="296">
        <f>'EVOX Top Level BOM'!G2584</f>
        <v>0</v>
      </c>
      <c r="H3180" s="296">
        <f>'EVOX Top Level BOM'!H2584</f>
        <v>0</v>
      </c>
      <c r="I3180" s="294">
        <f>'EVOX Top Level BOM'!J2584</f>
        <v>0</v>
      </c>
      <c r="J3180" s="294">
        <f>'EVOX Top Level BOM'!K2584</f>
        <v>0</v>
      </c>
    </row>
    <row r="3181" spans="2:10" x14ac:dyDescent="0.25">
      <c r="B3181" s="294">
        <f>'EVOX Top Level BOM'!B2585</f>
        <v>0</v>
      </c>
      <c r="C3181" s="296">
        <f>'EVOX Top Level BOM'!C2585</f>
        <v>0</v>
      </c>
      <c r="D3181" s="296">
        <f>'EVOX Top Level BOM'!D2585</f>
        <v>0</v>
      </c>
      <c r="E3181" s="296">
        <f>'EVOX Top Level BOM'!E2585</f>
        <v>0</v>
      </c>
      <c r="F3181" s="296">
        <f>'EVOX Top Level BOM'!F2585</f>
        <v>0</v>
      </c>
      <c r="G3181" s="296">
        <f>'EVOX Top Level BOM'!G2585</f>
        <v>0</v>
      </c>
      <c r="H3181" s="296">
        <f>'EVOX Top Level BOM'!H2585</f>
        <v>0</v>
      </c>
      <c r="I3181" s="294">
        <f>'EVOX Top Level BOM'!J2585</f>
        <v>0</v>
      </c>
      <c r="J3181" s="294">
        <f>'EVOX Top Level BOM'!K2585</f>
        <v>0</v>
      </c>
    </row>
    <row r="3182" spans="2:10" x14ac:dyDescent="0.25">
      <c r="B3182" s="294">
        <f>'EVOX Top Level BOM'!B2586</f>
        <v>0</v>
      </c>
      <c r="C3182" s="296">
        <f>'EVOX Top Level BOM'!C2586</f>
        <v>0</v>
      </c>
      <c r="D3182" s="296">
        <f>'EVOX Top Level BOM'!D2586</f>
        <v>0</v>
      </c>
      <c r="E3182" s="296">
        <f>'EVOX Top Level BOM'!E2586</f>
        <v>0</v>
      </c>
      <c r="F3182" s="296">
        <f>'EVOX Top Level BOM'!F2586</f>
        <v>0</v>
      </c>
      <c r="G3182" s="296">
        <f>'EVOX Top Level BOM'!G2586</f>
        <v>0</v>
      </c>
      <c r="H3182" s="296">
        <f>'EVOX Top Level BOM'!H2586</f>
        <v>0</v>
      </c>
      <c r="I3182" s="294">
        <f>'EVOX Top Level BOM'!J2586</f>
        <v>0</v>
      </c>
      <c r="J3182" s="294">
        <f>'EVOX Top Level BOM'!K2586</f>
        <v>0</v>
      </c>
    </row>
    <row r="3183" spans="2:10" x14ac:dyDescent="0.25">
      <c r="B3183" s="294">
        <f>'EVOX Top Level BOM'!B2587</f>
        <v>0</v>
      </c>
      <c r="C3183" s="296">
        <f>'EVOX Top Level BOM'!C2587</f>
        <v>0</v>
      </c>
      <c r="D3183" s="296">
        <f>'EVOX Top Level BOM'!D2587</f>
        <v>0</v>
      </c>
      <c r="E3183" s="296">
        <f>'EVOX Top Level BOM'!E2587</f>
        <v>0</v>
      </c>
      <c r="F3183" s="296">
        <f>'EVOX Top Level BOM'!F2587</f>
        <v>0</v>
      </c>
      <c r="G3183" s="296">
        <f>'EVOX Top Level BOM'!G2587</f>
        <v>0</v>
      </c>
      <c r="H3183" s="296">
        <f>'EVOX Top Level BOM'!H2587</f>
        <v>0</v>
      </c>
      <c r="I3183" s="294">
        <f>'EVOX Top Level BOM'!J2587</f>
        <v>0</v>
      </c>
      <c r="J3183" s="294">
        <f>'EVOX Top Level BOM'!K2587</f>
        <v>0</v>
      </c>
    </row>
    <row r="3184" spans="2:10" x14ac:dyDescent="0.25">
      <c r="B3184" s="294">
        <f>'EVOX Top Level BOM'!B2588</f>
        <v>0</v>
      </c>
      <c r="C3184" s="296">
        <f>'EVOX Top Level BOM'!C2588</f>
        <v>0</v>
      </c>
      <c r="D3184" s="296">
        <f>'EVOX Top Level BOM'!D2588</f>
        <v>0</v>
      </c>
      <c r="E3184" s="296">
        <f>'EVOX Top Level BOM'!E2588</f>
        <v>0</v>
      </c>
      <c r="F3184" s="296">
        <f>'EVOX Top Level BOM'!F2588</f>
        <v>0</v>
      </c>
      <c r="G3184" s="296">
        <f>'EVOX Top Level BOM'!G2588</f>
        <v>0</v>
      </c>
      <c r="H3184" s="296">
        <f>'EVOX Top Level BOM'!H2588</f>
        <v>0</v>
      </c>
      <c r="I3184" s="294">
        <f>'EVOX Top Level BOM'!J2588</f>
        <v>0</v>
      </c>
      <c r="J3184" s="294">
        <f>'EVOX Top Level BOM'!K2588</f>
        <v>0</v>
      </c>
    </row>
    <row r="3185" spans="2:10" x14ac:dyDescent="0.25">
      <c r="B3185" s="294">
        <f>'EVOX Top Level BOM'!B2589</f>
        <v>0</v>
      </c>
      <c r="C3185" s="296">
        <f>'EVOX Top Level BOM'!C2589</f>
        <v>0</v>
      </c>
      <c r="D3185" s="296">
        <f>'EVOX Top Level BOM'!D2589</f>
        <v>0</v>
      </c>
      <c r="E3185" s="296">
        <f>'EVOX Top Level BOM'!E2589</f>
        <v>0</v>
      </c>
      <c r="F3185" s="296">
        <f>'EVOX Top Level BOM'!F2589</f>
        <v>0</v>
      </c>
      <c r="G3185" s="296">
        <f>'EVOX Top Level BOM'!G2589</f>
        <v>0</v>
      </c>
      <c r="H3185" s="296">
        <f>'EVOX Top Level BOM'!H2589</f>
        <v>0</v>
      </c>
      <c r="I3185" s="294">
        <f>'EVOX Top Level BOM'!J2589</f>
        <v>0</v>
      </c>
      <c r="J3185" s="294">
        <f>'EVOX Top Level BOM'!K2589</f>
        <v>0</v>
      </c>
    </row>
    <row r="3186" spans="2:10" x14ac:dyDescent="0.25">
      <c r="B3186" s="294">
        <f>'EVOX Top Level BOM'!B2590</f>
        <v>0</v>
      </c>
      <c r="C3186" s="296">
        <f>'EVOX Top Level BOM'!C2590</f>
        <v>0</v>
      </c>
      <c r="D3186" s="296">
        <f>'EVOX Top Level BOM'!D2590</f>
        <v>0</v>
      </c>
      <c r="E3186" s="296">
        <f>'EVOX Top Level BOM'!E2590</f>
        <v>0</v>
      </c>
      <c r="F3186" s="296">
        <f>'EVOX Top Level BOM'!F2590</f>
        <v>0</v>
      </c>
      <c r="G3186" s="296">
        <f>'EVOX Top Level BOM'!G2590</f>
        <v>0</v>
      </c>
      <c r="H3186" s="296">
        <f>'EVOX Top Level BOM'!H2590</f>
        <v>0</v>
      </c>
      <c r="I3186" s="294">
        <f>'EVOX Top Level BOM'!J2590</f>
        <v>0</v>
      </c>
      <c r="J3186" s="294">
        <f>'EVOX Top Level BOM'!K2590</f>
        <v>0</v>
      </c>
    </row>
    <row r="3187" spans="2:10" x14ac:dyDescent="0.25">
      <c r="B3187" s="294">
        <f>'EVOX Top Level BOM'!B2591</f>
        <v>0</v>
      </c>
      <c r="C3187" s="296">
        <f>'EVOX Top Level BOM'!C2591</f>
        <v>0</v>
      </c>
      <c r="D3187" s="296">
        <f>'EVOX Top Level BOM'!D2591</f>
        <v>0</v>
      </c>
      <c r="E3187" s="296">
        <f>'EVOX Top Level BOM'!E2591</f>
        <v>0</v>
      </c>
      <c r="F3187" s="296">
        <f>'EVOX Top Level BOM'!F2591</f>
        <v>0</v>
      </c>
      <c r="G3187" s="296">
        <f>'EVOX Top Level BOM'!G2591</f>
        <v>0</v>
      </c>
      <c r="H3187" s="296">
        <f>'EVOX Top Level BOM'!H2591</f>
        <v>0</v>
      </c>
      <c r="I3187" s="294">
        <f>'EVOX Top Level BOM'!J2591</f>
        <v>0</v>
      </c>
      <c r="J3187" s="294">
        <f>'EVOX Top Level BOM'!K2591</f>
        <v>0</v>
      </c>
    </row>
    <row r="3188" spans="2:10" x14ac:dyDescent="0.25">
      <c r="B3188" s="294">
        <f>'EVOX Top Level BOM'!B2592</f>
        <v>0</v>
      </c>
      <c r="C3188" s="296">
        <f>'EVOX Top Level BOM'!C2592</f>
        <v>0</v>
      </c>
      <c r="D3188" s="296">
        <f>'EVOX Top Level BOM'!D2592</f>
        <v>0</v>
      </c>
      <c r="E3188" s="296">
        <f>'EVOX Top Level BOM'!E2592</f>
        <v>0</v>
      </c>
      <c r="F3188" s="296">
        <f>'EVOX Top Level BOM'!F2592</f>
        <v>0</v>
      </c>
      <c r="G3188" s="296">
        <f>'EVOX Top Level BOM'!G2592</f>
        <v>0</v>
      </c>
      <c r="H3188" s="296">
        <f>'EVOX Top Level BOM'!H2592</f>
        <v>0</v>
      </c>
      <c r="I3188" s="294">
        <f>'EVOX Top Level BOM'!J2592</f>
        <v>0</v>
      </c>
      <c r="J3188" s="294">
        <f>'EVOX Top Level BOM'!K2592</f>
        <v>0</v>
      </c>
    </row>
    <row r="3189" spans="2:10" x14ac:dyDescent="0.25">
      <c r="B3189" s="294">
        <f>'EVOX Top Level BOM'!B2593</f>
        <v>0</v>
      </c>
      <c r="C3189" s="296">
        <f>'EVOX Top Level BOM'!C2593</f>
        <v>0</v>
      </c>
      <c r="D3189" s="296">
        <f>'EVOX Top Level BOM'!D2593</f>
        <v>0</v>
      </c>
      <c r="E3189" s="296">
        <f>'EVOX Top Level BOM'!E2593</f>
        <v>0</v>
      </c>
      <c r="F3189" s="296">
        <f>'EVOX Top Level BOM'!F2593</f>
        <v>0</v>
      </c>
      <c r="G3189" s="296">
        <f>'EVOX Top Level BOM'!G2593</f>
        <v>0</v>
      </c>
      <c r="H3189" s="296">
        <f>'EVOX Top Level BOM'!H2593</f>
        <v>0</v>
      </c>
      <c r="I3189" s="294">
        <f>'EVOX Top Level BOM'!J2593</f>
        <v>0</v>
      </c>
      <c r="J3189" s="294">
        <f>'EVOX Top Level BOM'!K2593</f>
        <v>0</v>
      </c>
    </row>
    <row r="3190" spans="2:10" x14ac:dyDescent="0.25">
      <c r="B3190" s="294">
        <f>'EVOX Top Level BOM'!B2594</f>
        <v>0</v>
      </c>
      <c r="C3190" s="296">
        <f>'EVOX Top Level BOM'!C2594</f>
        <v>0</v>
      </c>
      <c r="D3190" s="296">
        <f>'EVOX Top Level BOM'!D2594</f>
        <v>0</v>
      </c>
      <c r="E3190" s="296">
        <f>'EVOX Top Level BOM'!E2594</f>
        <v>0</v>
      </c>
      <c r="F3190" s="296">
        <f>'EVOX Top Level BOM'!F2594</f>
        <v>0</v>
      </c>
      <c r="G3190" s="296">
        <f>'EVOX Top Level BOM'!G2594</f>
        <v>0</v>
      </c>
      <c r="H3190" s="296">
        <f>'EVOX Top Level BOM'!H2594</f>
        <v>0</v>
      </c>
      <c r="I3190" s="294">
        <f>'EVOX Top Level BOM'!J2594</f>
        <v>0</v>
      </c>
      <c r="J3190" s="294">
        <f>'EVOX Top Level BOM'!K2594</f>
        <v>0</v>
      </c>
    </row>
    <row r="3191" spans="2:10" x14ac:dyDescent="0.25">
      <c r="B3191" s="294">
        <f>'EVOX Top Level BOM'!B2595</f>
        <v>0</v>
      </c>
      <c r="C3191" s="296">
        <f>'EVOX Top Level BOM'!C2595</f>
        <v>0</v>
      </c>
      <c r="D3191" s="296">
        <f>'EVOX Top Level BOM'!D2595</f>
        <v>0</v>
      </c>
      <c r="E3191" s="296">
        <f>'EVOX Top Level BOM'!E2595</f>
        <v>0</v>
      </c>
      <c r="F3191" s="296">
        <f>'EVOX Top Level BOM'!F2595</f>
        <v>0</v>
      </c>
      <c r="G3191" s="296">
        <f>'EVOX Top Level BOM'!G2595</f>
        <v>0</v>
      </c>
      <c r="H3191" s="296">
        <f>'EVOX Top Level BOM'!H2595</f>
        <v>0</v>
      </c>
      <c r="I3191" s="294">
        <f>'EVOX Top Level BOM'!J2595</f>
        <v>0</v>
      </c>
      <c r="J3191" s="294">
        <f>'EVOX Top Level BOM'!K2595</f>
        <v>0</v>
      </c>
    </row>
    <row r="3192" spans="2:10" x14ac:dyDescent="0.25">
      <c r="B3192" s="294">
        <f>'EVOX Top Level BOM'!B2596</f>
        <v>0</v>
      </c>
      <c r="C3192" s="296">
        <f>'EVOX Top Level BOM'!C2596</f>
        <v>0</v>
      </c>
      <c r="D3192" s="296">
        <f>'EVOX Top Level BOM'!D2596</f>
        <v>0</v>
      </c>
      <c r="E3192" s="296">
        <f>'EVOX Top Level BOM'!E2596</f>
        <v>0</v>
      </c>
      <c r="F3192" s="296">
        <f>'EVOX Top Level BOM'!F2596</f>
        <v>0</v>
      </c>
      <c r="G3192" s="296">
        <f>'EVOX Top Level BOM'!G2596</f>
        <v>0</v>
      </c>
      <c r="H3192" s="296">
        <f>'EVOX Top Level BOM'!H2596</f>
        <v>0</v>
      </c>
      <c r="I3192" s="294">
        <f>'EVOX Top Level BOM'!J2596</f>
        <v>0</v>
      </c>
      <c r="J3192" s="294">
        <f>'EVOX Top Level BOM'!K2596</f>
        <v>0</v>
      </c>
    </row>
    <row r="3193" spans="2:10" x14ac:dyDescent="0.25">
      <c r="B3193" s="294">
        <f>'EVOX Top Level BOM'!B2597</f>
        <v>0</v>
      </c>
      <c r="C3193" s="296">
        <f>'EVOX Top Level BOM'!C2597</f>
        <v>0</v>
      </c>
      <c r="D3193" s="296">
        <f>'EVOX Top Level BOM'!D2597</f>
        <v>0</v>
      </c>
      <c r="E3193" s="296">
        <f>'EVOX Top Level BOM'!E2597</f>
        <v>0</v>
      </c>
      <c r="F3193" s="296">
        <f>'EVOX Top Level BOM'!F2597</f>
        <v>0</v>
      </c>
      <c r="G3193" s="296">
        <f>'EVOX Top Level BOM'!G2597</f>
        <v>0</v>
      </c>
      <c r="H3193" s="296">
        <f>'EVOX Top Level BOM'!H2597</f>
        <v>0</v>
      </c>
      <c r="I3193" s="294">
        <f>'EVOX Top Level BOM'!J2597</f>
        <v>0</v>
      </c>
      <c r="J3193" s="294">
        <f>'EVOX Top Level BOM'!K2597</f>
        <v>0</v>
      </c>
    </row>
    <row r="3194" spans="2:10" x14ac:dyDescent="0.25">
      <c r="B3194" s="294">
        <f>'EVOX Top Level BOM'!B2598</f>
        <v>0</v>
      </c>
      <c r="C3194" s="296">
        <f>'EVOX Top Level BOM'!C2598</f>
        <v>0</v>
      </c>
      <c r="D3194" s="296">
        <f>'EVOX Top Level BOM'!D2598</f>
        <v>0</v>
      </c>
      <c r="E3194" s="296">
        <f>'EVOX Top Level BOM'!E2598</f>
        <v>0</v>
      </c>
      <c r="F3194" s="296">
        <f>'EVOX Top Level BOM'!F2598</f>
        <v>0</v>
      </c>
      <c r="G3194" s="296">
        <f>'EVOX Top Level BOM'!G2598</f>
        <v>0</v>
      </c>
      <c r="H3194" s="296">
        <f>'EVOX Top Level BOM'!H2598</f>
        <v>0</v>
      </c>
      <c r="I3194" s="294">
        <f>'EVOX Top Level BOM'!J2598</f>
        <v>0</v>
      </c>
      <c r="J3194" s="294">
        <f>'EVOX Top Level BOM'!K2598</f>
        <v>0</v>
      </c>
    </row>
    <row r="3195" spans="2:10" x14ac:dyDescent="0.25">
      <c r="B3195" s="294">
        <f>'EVOX Top Level BOM'!B2599</f>
        <v>0</v>
      </c>
      <c r="C3195" s="296">
        <f>'EVOX Top Level BOM'!C2599</f>
        <v>0</v>
      </c>
      <c r="D3195" s="296">
        <f>'EVOX Top Level BOM'!D2599</f>
        <v>0</v>
      </c>
      <c r="E3195" s="296">
        <f>'EVOX Top Level BOM'!E2599</f>
        <v>0</v>
      </c>
      <c r="F3195" s="296">
        <f>'EVOX Top Level BOM'!F2599</f>
        <v>0</v>
      </c>
      <c r="G3195" s="296">
        <f>'EVOX Top Level BOM'!G2599</f>
        <v>0</v>
      </c>
      <c r="H3195" s="296">
        <f>'EVOX Top Level BOM'!H2599</f>
        <v>0</v>
      </c>
      <c r="I3195" s="294">
        <f>'EVOX Top Level BOM'!J2599</f>
        <v>0</v>
      </c>
      <c r="J3195" s="294">
        <f>'EVOX Top Level BOM'!K2599</f>
        <v>0</v>
      </c>
    </row>
    <row r="3196" spans="2:10" x14ac:dyDescent="0.25">
      <c r="B3196" s="294">
        <f>'EVOX Top Level BOM'!B2600</f>
        <v>0</v>
      </c>
      <c r="C3196" s="296">
        <f>'EVOX Top Level BOM'!C2600</f>
        <v>0</v>
      </c>
      <c r="D3196" s="296">
        <f>'EVOX Top Level BOM'!D2600</f>
        <v>0</v>
      </c>
      <c r="E3196" s="296">
        <f>'EVOX Top Level BOM'!E2600</f>
        <v>0</v>
      </c>
      <c r="F3196" s="296">
        <f>'EVOX Top Level BOM'!F2600</f>
        <v>0</v>
      </c>
      <c r="G3196" s="296">
        <f>'EVOX Top Level BOM'!G2600</f>
        <v>0</v>
      </c>
      <c r="H3196" s="296">
        <f>'EVOX Top Level BOM'!H2600</f>
        <v>0</v>
      </c>
      <c r="I3196" s="294">
        <f>'EVOX Top Level BOM'!J2600</f>
        <v>0</v>
      </c>
      <c r="J3196" s="294">
        <f>'EVOX Top Level BOM'!K2600</f>
        <v>0</v>
      </c>
    </row>
    <row r="3197" spans="2:10" x14ac:dyDescent="0.25">
      <c r="B3197" s="294">
        <f>'EVOX Top Level BOM'!B2601</f>
        <v>0</v>
      </c>
      <c r="C3197" s="296">
        <f>'EVOX Top Level BOM'!C2601</f>
        <v>0</v>
      </c>
      <c r="D3197" s="296">
        <f>'EVOX Top Level BOM'!D2601</f>
        <v>0</v>
      </c>
      <c r="E3197" s="296">
        <f>'EVOX Top Level BOM'!E2601</f>
        <v>0</v>
      </c>
      <c r="F3197" s="296">
        <f>'EVOX Top Level BOM'!F2601</f>
        <v>0</v>
      </c>
      <c r="G3197" s="296">
        <f>'EVOX Top Level BOM'!G2601</f>
        <v>0</v>
      </c>
      <c r="H3197" s="296">
        <f>'EVOX Top Level BOM'!H2601</f>
        <v>0</v>
      </c>
      <c r="I3197" s="294">
        <f>'EVOX Top Level BOM'!J2601</f>
        <v>0</v>
      </c>
      <c r="J3197" s="294">
        <f>'EVOX Top Level BOM'!K2601</f>
        <v>0</v>
      </c>
    </row>
    <row r="3198" spans="2:10" x14ac:dyDescent="0.25">
      <c r="B3198" s="294">
        <f>'EVOX Top Level BOM'!B2602</f>
        <v>0</v>
      </c>
      <c r="C3198" s="296">
        <f>'EVOX Top Level BOM'!C2602</f>
        <v>0</v>
      </c>
      <c r="D3198" s="296">
        <f>'EVOX Top Level BOM'!D2602</f>
        <v>0</v>
      </c>
      <c r="E3198" s="296">
        <f>'EVOX Top Level BOM'!E2602</f>
        <v>0</v>
      </c>
      <c r="F3198" s="296">
        <f>'EVOX Top Level BOM'!F2602</f>
        <v>0</v>
      </c>
      <c r="G3198" s="296">
        <f>'EVOX Top Level BOM'!G2602</f>
        <v>0</v>
      </c>
      <c r="H3198" s="296">
        <f>'EVOX Top Level BOM'!H2602</f>
        <v>0</v>
      </c>
      <c r="I3198" s="294">
        <f>'EVOX Top Level BOM'!J2602</f>
        <v>0</v>
      </c>
      <c r="J3198" s="294">
        <f>'EVOX Top Level BOM'!K2602</f>
        <v>0</v>
      </c>
    </row>
    <row r="3199" spans="2:10" x14ac:dyDescent="0.25">
      <c r="B3199" s="294">
        <f>'EVOX Top Level BOM'!B2603</f>
        <v>0</v>
      </c>
      <c r="C3199" s="296">
        <f>'EVOX Top Level BOM'!C2603</f>
        <v>0</v>
      </c>
      <c r="D3199" s="296">
        <f>'EVOX Top Level BOM'!D2603</f>
        <v>0</v>
      </c>
      <c r="E3199" s="296">
        <f>'EVOX Top Level BOM'!E2603</f>
        <v>0</v>
      </c>
      <c r="F3199" s="296">
        <f>'EVOX Top Level BOM'!F2603</f>
        <v>0</v>
      </c>
      <c r="G3199" s="296">
        <f>'EVOX Top Level BOM'!G2603</f>
        <v>0</v>
      </c>
      <c r="H3199" s="296">
        <f>'EVOX Top Level BOM'!H2603</f>
        <v>0</v>
      </c>
      <c r="I3199" s="294">
        <f>'EVOX Top Level BOM'!J2603</f>
        <v>0</v>
      </c>
      <c r="J3199" s="294">
        <f>'EVOX Top Level BOM'!K2603</f>
        <v>0</v>
      </c>
    </row>
    <row r="3200" spans="2:10" x14ac:dyDescent="0.25">
      <c r="B3200" s="294">
        <f>'EVOX Top Level BOM'!B2604</f>
        <v>0</v>
      </c>
      <c r="C3200" s="296">
        <f>'EVOX Top Level BOM'!C2604</f>
        <v>0</v>
      </c>
      <c r="D3200" s="296">
        <f>'EVOX Top Level BOM'!D2604</f>
        <v>0</v>
      </c>
      <c r="E3200" s="296">
        <f>'EVOX Top Level BOM'!E2604</f>
        <v>0</v>
      </c>
      <c r="F3200" s="296">
        <f>'EVOX Top Level BOM'!F2604</f>
        <v>0</v>
      </c>
      <c r="G3200" s="296">
        <f>'EVOX Top Level BOM'!G2604</f>
        <v>0</v>
      </c>
      <c r="H3200" s="296">
        <f>'EVOX Top Level BOM'!H2604</f>
        <v>0</v>
      </c>
      <c r="I3200" s="294">
        <f>'EVOX Top Level BOM'!J2604</f>
        <v>0</v>
      </c>
      <c r="J3200" s="294">
        <f>'EVOX Top Level BOM'!K2604</f>
        <v>0</v>
      </c>
    </row>
    <row r="3201" spans="2:10" x14ac:dyDescent="0.25">
      <c r="B3201" s="294">
        <f>'EVOX Top Level BOM'!B2605</f>
        <v>0</v>
      </c>
      <c r="C3201" s="296">
        <f>'EVOX Top Level BOM'!C2605</f>
        <v>0</v>
      </c>
      <c r="D3201" s="296">
        <f>'EVOX Top Level BOM'!D2605</f>
        <v>0</v>
      </c>
      <c r="E3201" s="296">
        <f>'EVOX Top Level BOM'!E2605</f>
        <v>0</v>
      </c>
      <c r="F3201" s="296">
        <f>'EVOX Top Level BOM'!F2605</f>
        <v>0</v>
      </c>
      <c r="G3201" s="296">
        <f>'EVOX Top Level BOM'!G2605</f>
        <v>0</v>
      </c>
      <c r="H3201" s="296">
        <f>'EVOX Top Level BOM'!H2605</f>
        <v>0</v>
      </c>
      <c r="I3201" s="294">
        <f>'EVOX Top Level BOM'!J2605</f>
        <v>0</v>
      </c>
      <c r="J3201" s="294">
        <f>'EVOX Top Level BOM'!K2605</f>
        <v>0</v>
      </c>
    </row>
    <row r="3202" spans="2:10" x14ac:dyDescent="0.25">
      <c r="B3202" s="294">
        <f>'EVOX Top Level BOM'!B2606</f>
        <v>0</v>
      </c>
      <c r="C3202" s="296">
        <f>'EVOX Top Level BOM'!C2606</f>
        <v>0</v>
      </c>
      <c r="D3202" s="296">
        <f>'EVOX Top Level BOM'!D2606</f>
        <v>0</v>
      </c>
      <c r="E3202" s="296">
        <f>'EVOX Top Level BOM'!E2606</f>
        <v>0</v>
      </c>
      <c r="F3202" s="296">
        <f>'EVOX Top Level BOM'!F2606</f>
        <v>0</v>
      </c>
      <c r="G3202" s="296">
        <f>'EVOX Top Level BOM'!G2606</f>
        <v>0</v>
      </c>
      <c r="H3202" s="296">
        <f>'EVOX Top Level BOM'!H2606</f>
        <v>0</v>
      </c>
      <c r="I3202" s="294">
        <f>'EVOX Top Level BOM'!J2606</f>
        <v>0</v>
      </c>
      <c r="J3202" s="294">
        <f>'EVOX Top Level BOM'!K2606</f>
        <v>0</v>
      </c>
    </row>
    <row r="3203" spans="2:10" x14ac:dyDescent="0.25">
      <c r="B3203" s="294">
        <f>'EVOX Top Level BOM'!B2607</f>
        <v>0</v>
      </c>
      <c r="C3203" s="296">
        <f>'EVOX Top Level BOM'!C2607</f>
        <v>0</v>
      </c>
      <c r="D3203" s="296">
        <f>'EVOX Top Level BOM'!D2607</f>
        <v>0</v>
      </c>
      <c r="E3203" s="296">
        <f>'EVOX Top Level BOM'!E2607</f>
        <v>0</v>
      </c>
      <c r="F3203" s="296">
        <f>'EVOX Top Level BOM'!F2607</f>
        <v>0</v>
      </c>
      <c r="G3203" s="296">
        <f>'EVOX Top Level BOM'!G2607</f>
        <v>0</v>
      </c>
      <c r="H3203" s="296">
        <f>'EVOX Top Level BOM'!H2607</f>
        <v>0</v>
      </c>
      <c r="I3203" s="294">
        <f>'EVOX Top Level BOM'!J2607</f>
        <v>0</v>
      </c>
      <c r="J3203" s="294">
        <f>'EVOX Top Level BOM'!K2607</f>
        <v>0</v>
      </c>
    </row>
    <row r="3204" spans="2:10" x14ac:dyDescent="0.25">
      <c r="B3204" s="294">
        <f>'EVOX Top Level BOM'!B2608</f>
        <v>0</v>
      </c>
      <c r="C3204" s="296">
        <f>'EVOX Top Level BOM'!C2608</f>
        <v>0</v>
      </c>
      <c r="D3204" s="296">
        <f>'EVOX Top Level BOM'!D2608</f>
        <v>0</v>
      </c>
      <c r="E3204" s="296">
        <f>'EVOX Top Level BOM'!E2608</f>
        <v>0</v>
      </c>
      <c r="F3204" s="296">
        <f>'EVOX Top Level BOM'!F2608</f>
        <v>0</v>
      </c>
      <c r="G3204" s="296">
        <f>'EVOX Top Level BOM'!G2608</f>
        <v>0</v>
      </c>
      <c r="H3204" s="296">
        <f>'EVOX Top Level BOM'!H2608</f>
        <v>0</v>
      </c>
      <c r="I3204" s="294">
        <f>'EVOX Top Level BOM'!J2608</f>
        <v>0</v>
      </c>
      <c r="J3204" s="294">
        <f>'EVOX Top Level BOM'!K2608</f>
        <v>0</v>
      </c>
    </row>
    <row r="3205" spans="2:10" x14ac:dyDescent="0.25">
      <c r="B3205" s="294">
        <f>'EVOX Top Level BOM'!B2609</f>
        <v>0</v>
      </c>
      <c r="C3205" s="296">
        <f>'EVOX Top Level BOM'!C2609</f>
        <v>0</v>
      </c>
      <c r="D3205" s="296">
        <f>'EVOX Top Level BOM'!D2609</f>
        <v>0</v>
      </c>
      <c r="E3205" s="296">
        <f>'EVOX Top Level BOM'!E2609</f>
        <v>0</v>
      </c>
      <c r="F3205" s="296">
        <f>'EVOX Top Level BOM'!F2609</f>
        <v>0</v>
      </c>
      <c r="G3205" s="296">
        <f>'EVOX Top Level BOM'!G2609</f>
        <v>0</v>
      </c>
      <c r="H3205" s="296">
        <f>'EVOX Top Level BOM'!H2609</f>
        <v>0</v>
      </c>
      <c r="I3205" s="294">
        <f>'EVOX Top Level BOM'!J2609</f>
        <v>0</v>
      </c>
      <c r="J3205" s="294">
        <f>'EVOX Top Level BOM'!K2609</f>
        <v>0</v>
      </c>
    </row>
    <row r="3206" spans="2:10" x14ac:dyDescent="0.25">
      <c r="B3206" s="294">
        <f>'EVOX Top Level BOM'!B2610</f>
        <v>0</v>
      </c>
      <c r="C3206" s="296">
        <f>'EVOX Top Level BOM'!C2610</f>
        <v>0</v>
      </c>
      <c r="D3206" s="296">
        <f>'EVOX Top Level BOM'!D2610</f>
        <v>0</v>
      </c>
      <c r="E3206" s="296">
        <f>'EVOX Top Level BOM'!E2610</f>
        <v>0</v>
      </c>
      <c r="F3206" s="296">
        <f>'EVOX Top Level BOM'!F2610</f>
        <v>0</v>
      </c>
      <c r="G3206" s="296">
        <f>'EVOX Top Level BOM'!G2610</f>
        <v>0</v>
      </c>
      <c r="H3206" s="296">
        <f>'EVOX Top Level BOM'!H2610</f>
        <v>0</v>
      </c>
      <c r="I3206" s="294">
        <f>'EVOX Top Level BOM'!J2610</f>
        <v>0</v>
      </c>
      <c r="J3206" s="294">
        <f>'EVOX Top Level BOM'!K2610</f>
        <v>0</v>
      </c>
    </row>
    <row r="3207" spans="2:10" x14ac:dyDescent="0.25">
      <c r="B3207" s="294">
        <f>'EVOX Top Level BOM'!B2611</f>
        <v>0</v>
      </c>
      <c r="C3207" s="296">
        <f>'EVOX Top Level BOM'!C2611</f>
        <v>0</v>
      </c>
      <c r="D3207" s="296">
        <f>'EVOX Top Level BOM'!D2611</f>
        <v>0</v>
      </c>
      <c r="E3207" s="296">
        <f>'EVOX Top Level BOM'!E2611</f>
        <v>0</v>
      </c>
      <c r="F3207" s="296">
        <f>'EVOX Top Level BOM'!F2611</f>
        <v>0</v>
      </c>
      <c r="G3207" s="296">
        <f>'EVOX Top Level BOM'!G2611</f>
        <v>0</v>
      </c>
      <c r="H3207" s="296">
        <f>'EVOX Top Level BOM'!H2611</f>
        <v>0</v>
      </c>
      <c r="I3207" s="294">
        <f>'EVOX Top Level BOM'!J2611</f>
        <v>0</v>
      </c>
      <c r="J3207" s="294">
        <f>'EVOX Top Level BOM'!K2611</f>
        <v>0</v>
      </c>
    </row>
    <row r="3208" spans="2:10" x14ac:dyDescent="0.25">
      <c r="B3208" s="294">
        <f>'EVOX Top Level BOM'!B2612</f>
        <v>0</v>
      </c>
      <c r="C3208" s="296">
        <f>'EVOX Top Level BOM'!C2612</f>
        <v>0</v>
      </c>
      <c r="D3208" s="296">
        <f>'EVOX Top Level BOM'!D2612</f>
        <v>0</v>
      </c>
      <c r="E3208" s="296">
        <f>'EVOX Top Level BOM'!E2612</f>
        <v>0</v>
      </c>
      <c r="F3208" s="296">
        <f>'EVOX Top Level BOM'!F2612</f>
        <v>0</v>
      </c>
      <c r="G3208" s="296">
        <f>'EVOX Top Level BOM'!G2612</f>
        <v>0</v>
      </c>
      <c r="H3208" s="296">
        <f>'EVOX Top Level BOM'!H2612</f>
        <v>0</v>
      </c>
      <c r="I3208" s="294">
        <f>'EVOX Top Level BOM'!J2612</f>
        <v>0</v>
      </c>
      <c r="J3208" s="294">
        <f>'EVOX Top Level BOM'!K2612</f>
        <v>0</v>
      </c>
    </row>
    <row r="3209" spans="2:10" x14ac:dyDescent="0.25">
      <c r="B3209" s="294">
        <f>'EVOX Top Level BOM'!B2613</f>
        <v>0</v>
      </c>
      <c r="C3209" s="296">
        <f>'EVOX Top Level BOM'!C2613</f>
        <v>0</v>
      </c>
      <c r="D3209" s="296">
        <f>'EVOX Top Level BOM'!D2613</f>
        <v>0</v>
      </c>
      <c r="E3209" s="296">
        <f>'EVOX Top Level BOM'!E2613</f>
        <v>0</v>
      </c>
      <c r="F3209" s="296">
        <f>'EVOX Top Level BOM'!F2613</f>
        <v>0</v>
      </c>
      <c r="G3209" s="296">
        <f>'EVOX Top Level BOM'!G2613</f>
        <v>0</v>
      </c>
      <c r="H3209" s="296">
        <f>'EVOX Top Level BOM'!H2613</f>
        <v>0</v>
      </c>
      <c r="I3209" s="294">
        <f>'EVOX Top Level BOM'!J2613</f>
        <v>0</v>
      </c>
      <c r="J3209" s="294">
        <f>'EVOX Top Level BOM'!K2613</f>
        <v>0</v>
      </c>
    </row>
    <row r="3210" spans="2:10" x14ac:dyDescent="0.25">
      <c r="B3210" s="294">
        <f>'EVOX Top Level BOM'!B2614</f>
        <v>0</v>
      </c>
      <c r="C3210" s="296">
        <f>'EVOX Top Level BOM'!C2614</f>
        <v>0</v>
      </c>
      <c r="D3210" s="296">
        <f>'EVOX Top Level BOM'!D2614</f>
        <v>0</v>
      </c>
      <c r="E3210" s="296">
        <f>'EVOX Top Level BOM'!E2614</f>
        <v>0</v>
      </c>
      <c r="F3210" s="296">
        <f>'EVOX Top Level BOM'!F2614</f>
        <v>0</v>
      </c>
      <c r="G3210" s="296">
        <f>'EVOX Top Level BOM'!G2614</f>
        <v>0</v>
      </c>
      <c r="H3210" s="296">
        <f>'EVOX Top Level BOM'!H2614</f>
        <v>0</v>
      </c>
      <c r="I3210" s="294">
        <f>'EVOX Top Level BOM'!J2614</f>
        <v>0</v>
      </c>
      <c r="J3210" s="294">
        <f>'EVOX Top Level BOM'!K2614</f>
        <v>0</v>
      </c>
    </row>
    <row r="3211" spans="2:10" x14ac:dyDescent="0.25">
      <c r="B3211" s="294">
        <f>'EVOX Top Level BOM'!B2615</f>
        <v>0</v>
      </c>
      <c r="C3211" s="296">
        <f>'EVOX Top Level BOM'!C2615</f>
        <v>0</v>
      </c>
      <c r="D3211" s="296">
        <f>'EVOX Top Level BOM'!D2615</f>
        <v>0</v>
      </c>
      <c r="E3211" s="296">
        <f>'EVOX Top Level BOM'!E2615</f>
        <v>0</v>
      </c>
      <c r="F3211" s="296">
        <f>'EVOX Top Level BOM'!F2615</f>
        <v>0</v>
      </c>
      <c r="G3211" s="296">
        <f>'EVOX Top Level BOM'!G2615</f>
        <v>0</v>
      </c>
      <c r="H3211" s="296">
        <f>'EVOX Top Level BOM'!H2615</f>
        <v>0</v>
      </c>
      <c r="I3211" s="294">
        <f>'EVOX Top Level BOM'!J2615</f>
        <v>0</v>
      </c>
      <c r="J3211" s="294">
        <f>'EVOX Top Level BOM'!K2615</f>
        <v>0</v>
      </c>
    </row>
    <row r="3212" spans="2:10" x14ac:dyDescent="0.25">
      <c r="B3212" s="294">
        <f>'EVOX Top Level BOM'!B2616</f>
        <v>0</v>
      </c>
      <c r="C3212" s="296">
        <f>'EVOX Top Level BOM'!C2616</f>
        <v>0</v>
      </c>
      <c r="D3212" s="296">
        <f>'EVOX Top Level BOM'!D2616</f>
        <v>0</v>
      </c>
      <c r="E3212" s="296">
        <f>'EVOX Top Level BOM'!E2616</f>
        <v>0</v>
      </c>
      <c r="F3212" s="296">
        <f>'EVOX Top Level BOM'!F2616</f>
        <v>0</v>
      </c>
      <c r="G3212" s="296">
        <f>'EVOX Top Level BOM'!G2616</f>
        <v>0</v>
      </c>
      <c r="H3212" s="296">
        <f>'EVOX Top Level BOM'!H2616</f>
        <v>0</v>
      </c>
      <c r="I3212" s="294">
        <f>'EVOX Top Level BOM'!J2616</f>
        <v>0</v>
      </c>
      <c r="J3212" s="294">
        <f>'EVOX Top Level BOM'!K2616</f>
        <v>0</v>
      </c>
    </row>
    <row r="3213" spans="2:10" x14ac:dyDescent="0.25">
      <c r="B3213" s="294">
        <f>'EVOX Top Level BOM'!B2617</f>
        <v>0</v>
      </c>
      <c r="C3213" s="296">
        <f>'EVOX Top Level BOM'!C2617</f>
        <v>0</v>
      </c>
      <c r="D3213" s="296">
        <f>'EVOX Top Level BOM'!D2617</f>
        <v>0</v>
      </c>
      <c r="E3213" s="296">
        <f>'EVOX Top Level BOM'!E2617</f>
        <v>0</v>
      </c>
      <c r="F3213" s="296">
        <f>'EVOX Top Level BOM'!F2617</f>
        <v>0</v>
      </c>
      <c r="G3213" s="296">
        <f>'EVOX Top Level BOM'!G2617</f>
        <v>0</v>
      </c>
      <c r="H3213" s="296">
        <f>'EVOX Top Level BOM'!H2617</f>
        <v>0</v>
      </c>
      <c r="I3213" s="294">
        <f>'EVOX Top Level BOM'!J2617</f>
        <v>0</v>
      </c>
      <c r="J3213" s="294">
        <f>'EVOX Top Level BOM'!K2617</f>
        <v>0</v>
      </c>
    </row>
    <row r="3214" spans="2:10" x14ac:dyDescent="0.25">
      <c r="B3214" s="294">
        <f>'EVOX Top Level BOM'!B2618</f>
        <v>0</v>
      </c>
      <c r="C3214" s="296">
        <f>'EVOX Top Level BOM'!C2618</f>
        <v>0</v>
      </c>
      <c r="D3214" s="296">
        <f>'EVOX Top Level BOM'!D2618</f>
        <v>0</v>
      </c>
      <c r="E3214" s="296">
        <f>'EVOX Top Level BOM'!E2618</f>
        <v>0</v>
      </c>
      <c r="F3214" s="296">
        <f>'EVOX Top Level BOM'!F2618</f>
        <v>0</v>
      </c>
      <c r="G3214" s="296">
        <f>'EVOX Top Level BOM'!G2618</f>
        <v>0</v>
      </c>
      <c r="H3214" s="296">
        <f>'EVOX Top Level BOM'!H2618</f>
        <v>0</v>
      </c>
      <c r="I3214" s="294">
        <f>'EVOX Top Level BOM'!J2618</f>
        <v>0</v>
      </c>
      <c r="J3214" s="294">
        <f>'EVOX Top Level BOM'!K2618</f>
        <v>0</v>
      </c>
    </row>
    <row r="3215" spans="2:10" x14ac:dyDescent="0.25">
      <c r="B3215" s="294">
        <f>'EVOX Top Level BOM'!B2619</f>
        <v>0</v>
      </c>
      <c r="C3215" s="296">
        <f>'EVOX Top Level BOM'!C2619</f>
        <v>0</v>
      </c>
      <c r="D3215" s="296">
        <f>'EVOX Top Level BOM'!D2619</f>
        <v>0</v>
      </c>
      <c r="E3215" s="296">
        <f>'EVOX Top Level BOM'!E2619</f>
        <v>0</v>
      </c>
      <c r="F3215" s="296">
        <f>'EVOX Top Level BOM'!F2619</f>
        <v>0</v>
      </c>
      <c r="G3215" s="296">
        <f>'EVOX Top Level BOM'!G2619</f>
        <v>0</v>
      </c>
      <c r="H3215" s="296">
        <f>'EVOX Top Level BOM'!H2619</f>
        <v>0</v>
      </c>
      <c r="I3215" s="294">
        <f>'EVOX Top Level BOM'!J2619</f>
        <v>0</v>
      </c>
      <c r="J3215" s="294">
        <f>'EVOX Top Level BOM'!K2619</f>
        <v>0</v>
      </c>
    </row>
    <row r="3216" spans="2:10" x14ac:dyDescent="0.25">
      <c r="B3216" s="294">
        <f>'EVOX Top Level BOM'!B2620</f>
        <v>0</v>
      </c>
      <c r="C3216" s="296">
        <f>'EVOX Top Level BOM'!C2620</f>
        <v>0</v>
      </c>
      <c r="D3216" s="296">
        <f>'EVOX Top Level BOM'!D2620</f>
        <v>0</v>
      </c>
      <c r="E3216" s="296">
        <f>'EVOX Top Level BOM'!E2620</f>
        <v>0</v>
      </c>
      <c r="F3216" s="296">
        <f>'EVOX Top Level BOM'!F2620</f>
        <v>0</v>
      </c>
      <c r="G3216" s="296">
        <f>'EVOX Top Level BOM'!G2620</f>
        <v>0</v>
      </c>
      <c r="H3216" s="296">
        <f>'EVOX Top Level BOM'!H2620</f>
        <v>0</v>
      </c>
      <c r="I3216" s="294">
        <f>'EVOX Top Level BOM'!J2620</f>
        <v>0</v>
      </c>
      <c r="J3216" s="294">
        <f>'EVOX Top Level BOM'!K2620</f>
        <v>0</v>
      </c>
    </row>
    <row r="3217" spans="2:10" x14ac:dyDescent="0.25">
      <c r="B3217" s="294">
        <f>'EVOX Top Level BOM'!B2621</f>
        <v>0</v>
      </c>
      <c r="C3217" s="296">
        <f>'EVOX Top Level BOM'!C2621</f>
        <v>0</v>
      </c>
      <c r="D3217" s="296">
        <f>'EVOX Top Level BOM'!D2621</f>
        <v>0</v>
      </c>
      <c r="E3217" s="296">
        <f>'EVOX Top Level BOM'!E2621</f>
        <v>0</v>
      </c>
      <c r="F3217" s="296">
        <f>'EVOX Top Level BOM'!F2621</f>
        <v>0</v>
      </c>
      <c r="G3217" s="296">
        <f>'EVOX Top Level BOM'!G2621</f>
        <v>0</v>
      </c>
      <c r="H3217" s="296">
        <f>'EVOX Top Level BOM'!H2621</f>
        <v>0</v>
      </c>
      <c r="I3217" s="294">
        <f>'EVOX Top Level BOM'!J2621</f>
        <v>0</v>
      </c>
      <c r="J3217" s="294">
        <f>'EVOX Top Level BOM'!K2621</f>
        <v>0</v>
      </c>
    </row>
    <row r="3218" spans="2:10" x14ac:dyDescent="0.25">
      <c r="B3218" s="294">
        <f>'EVOX Top Level BOM'!B2622</f>
        <v>0</v>
      </c>
      <c r="C3218" s="296">
        <f>'EVOX Top Level BOM'!C2622</f>
        <v>0</v>
      </c>
      <c r="D3218" s="296">
        <f>'EVOX Top Level BOM'!D2622</f>
        <v>0</v>
      </c>
      <c r="E3218" s="296">
        <f>'EVOX Top Level BOM'!E2622</f>
        <v>0</v>
      </c>
      <c r="F3218" s="296">
        <f>'EVOX Top Level BOM'!F2622</f>
        <v>0</v>
      </c>
      <c r="G3218" s="296">
        <f>'EVOX Top Level BOM'!G2622</f>
        <v>0</v>
      </c>
      <c r="H3218" s="296">
        <f>'EVOX Top Level BOM'!H2622</f>
        <v>0</v>
      </c>
      <c r="I3218" s="294">
        <f>'EVOX Top Level BOM'!J2622</f>
        <v>0</v>
      </c>
      <c r="J3218" s="294">
        <f>'EVOX Top Level BOM'!K2622</f>
        <v>0</v>
      </c>
    </row>
    <row r="3219" spans="2:10" x14ac:dyDescent="0.25">
      <c r="B3219" s="294">
        <f>'EVOX Top Level BOM'!B2623</f>
        <v>0</v>
      </c>
      <c r="C3219" s="296">
        <f>'EVOX Top Level BOM'!C2623</f>
        <v>0</v>
      </c>
      <c r="D3219" s="296">
        <f>'EVOX Top Level BOM'!D2623</f>
        <v>0</v>
      </c>
      <c r="E3219" s="296">
        <f>'EVOX Top Level BOM'!E2623</f>
        <v>0</v>
      </c>
      <c r="F3219" s="296">
        <f>'EVOX Top Level BOM'!F2623</f>
        <v>0</v>
      </c>
      <c r="G3219" s="296">
        <f>'EVOX Top Level BOM'!G2623</f>
        <v>0</v>
      </c>
      <c r="H3219" s="296">
        <f>'EVOX Top Level BOM'!H2623</f>
        <v>0</v>
      </c>
      <c r="I3219" s="294">
        <f>'EVOX Top Level BOM'!J2623</f>
        <v>0</v>
      </c>
      <c r="J3219" s="294">
        <f>'EVOX Top Level BOM'!K2623</f>
        <v>0</v>
      </c>
    </row>
    <row r="3220" spans="2:10" x14ac:dyDescent="0.25">
      <c r="B3220" s="294">
        <f>'EVOX Top Level BOM'!B2624</f>
        <v>0</v>
      </c>
      <c r="C3220" s="296">
        <f>'EVOX Top Level BOM'!C2624</f>
        <v>0</v>
      </c>
      <c r="D3220" s="296">
        <f>'EVOX Top Level BOM'!D2624</f>
        <v>0</v>
      </c>
      <c r="E3220" s="296">
        <f>'EVOX Top Level BOM'!E2624</f>
        <v>0</v>
      </c>
      <c r="F3220" s="296">
        <f>'EVOX Top Level BOM'!F2624</f>
        <v>0</v>
      </c>
      <c r="G3220" s="296">
        <f>'EVOX Top Level BOM'!G2624</f>
        <v>0</v>
      </c>
      <c r="H3220" s="296">
        <f>'EVOX Top Level BOM'!H2624</f>
        <v>0</v>
      </c>
      <c r="I3220" s="294">
        <f>'EVOX Top Level BOM'!J2624</f>
        <v>0</v>
      </c>
      <c r="J3220" s="294">
        <f>'EVOX Top Level BOM'!K2624</f>
        <v>0</v>
      </c>
    </row>
    <row r="3221" spans="2:10" x14ac:dyDescent="0.25">
      <c r="B3221" s="294">
        <f>'EVOX Top Level BOM'!B2625</f>
        <v>0</v>
      </c>
      <c r="C3221" s="296">
        <f>'EVOX Top Level BOM'!C2625</f>
        <v>0</v>
      </c>
      <c r="D3221" s="296">
        <f>'EVOX Top Level BOM'!D2625</f>
        <v>0</v>
      </c>
      <c r="E3221" s="296">
        <f>'EVOX Top Level BOM'!E2625</f>
        <v>0</v>
      </c>
      <c r="F3221" s="296">
        <f>'EVOX Top Level BOM'!F2625</f>
        <v>0</v>
      </c>
      <c r="G3221" s="296">
        <f>'EVOX Top Level BOM'!G2625</f>
        <v>0</v>
      </c>
      <c r="H3221" s="296">
        <f>'EVOX Top Level BOM'!H2625</f>
        <v>0</v>
      </c>
      <c r="I3221" s="294">
        <f>'EVOX Top Level BOM'!J2625</f>
        <v>0</v>
      </c>
      <c r="J3221" s="294">
        <f>'EVOX Top Level BOM'!K2625</f>
        <v>0</v>
      </c>
    </row>
    <row r="3222" spans="2:10" x14ac:dyDescent="0.25">
      <c r="B3222" s="294">
        <f>'EVOX Top Level BOM'!B2626</f>
        <v>0</v>
      </c>
      <c r="C3222" s="296">
        <f>'EVOX Top Level BOM'!C2626</f>
        <v>0</v>
      </c>
      <c r="D3222" s="296">
        <f>'EVOX Top Level BOM'!D2626</f>
        <v>0</v>
      </c>
      <c r="E3222" s="296">
        <f>'EVOX Top Level BOM'!E2626</f>
        <v>0</v>
      </c>
      <c r="F3222" s="296">
        <f>'EVOX Top Level BOM'!F2626</f>
        <v>0</v>
      </c>
      <c r="G3222" s="296">
        <f>'EVOX Top Level BOM'!G2626</f>
        <v>0</v>
      </c>
      <c r="H3222" s="296">
        <f>'EVOX Top Level BOM'!H2626</f>
        <v>0</v>
      </c>
      <c r="I3222" s="294">
        <f>'EVOX Top Level BOM'!J2626</f>
        <v>0</v>
      </c>
      <c r="J3222" s="294">
        <f>'EVOX Top Level BOM'!K2626</f>
        <v>0</v>
      </c>
    </row>
    <row r="3223" spans="2:10" x14ac:dyDescent="0.25">
      <c r="B3223" s="294">
        <f>'EVOX Top Level BOM'!B2627</f>
        <v>0</v>
      </c>
      <c r="C3223" s="296">
        <f>'EVOX Top Level BOM'!C2627</f>
        <v>0</v>
      </c>
      <c r="D3223" s="296">
        <f>'EVOX Top Level BOM'!D2627</f>
        <v>0</v>
      </c>
      <c r="E3223" s="296">
        <f>'EVOX Top Level BOM'!E2627</f>
        <v>0</v>
      </c>
      <c r="F3223" s="296">
        <f>'EVOX Top Level BOM'!F2627</f>
        <v>0</v>
      </c>
      <c r="G3223" s="296">
        <f>'EVOX Top Level BOM'!G2627</f>
        <v>0</v>
      </c>
      <c r="H3223" s="296">
        <f>'EVOX Top Level BOM'!H2627</f>
        <v>0</v>
      </c>
      <c r="I3223" s="294">
        <f>'EVOX Top Level BOM'!J2627</f>
        <v>0</v>
      </c>
      <c r="J3223" s="294">
        <f>'EVOX Top Level BOM'!K2627</f>
        <v>0</v>
      </c>
    </row>
    <row r="3224" spans="2:10" x14ac:dyDescent="0.25">
      <c r="B3224" s="294">
        <f>'EVOX Top Level BOM'!B2628</f>
        <v>0</v>
      </c>
      <c r="C3224" s="296">
        <f>'EVOX Top Level BOM'!C2628</f>
        <v>0</v>
      </c>
      <c r="D3224" s="296">
        <f>'EVOX Top Level BOM'!D2628</f>
        <v>0</v>
      </c>
      <c r="E3224" s="296">
        <f>'EVOX Top Level BOM'!E2628</f>
        <v>0</v>
      </c>
      <c r="F3224" s="296">
        <f>'EVOX Top Level BOM'!F2628</f>
        <v>0</v>
      </c>
      <c r="G3224" s="296">
        <f>'EVOX Top Level BOM'!G2628</f>
        <v>0</v>
      </c>
      <c r="H3224" s="296">
        <f>'EVOX Top Level BOM'!H2628</f>
        <v>0</v>
      </c>
      <c r="I3224" s="294">
        <f>'EVOX Top Level BOM'!J2628</f>
        <v>0</v>
      </c>
      <c r="J3224" s="294">
        <f>'EVOX Top Level BOM'!K2628</f>
        <v>0</v>
      </c>
    </row>
    <row r="3225" spans="2:10" x14ac:dyDescent="0.25">
      <c r="B3225" s="294">
        <f>'EVOX Top Level BOM'!B2629</f>
        <v>0</v>
      </c>
      <c r="C3225" s="296">
        <f>'EVOX Top Level BOM'!C2629</f>
        <v>0</v>
      </c>
      <c r="D3225" s="296">
        <f>'EVOX Top Level BOM'!D2629</f>
        <v>0</v>
      </c>
      <c r="E3225" s="296">
        <f>'EVOX Top Level BOM'!E2629</f>
        <v>0</v>
      </c>
      <c r="F3225" s="296">
        <f>'EVOX Top Level BOM'!F2629</f>
        <v>0</v>
      </c>
      <c r="G3225" s="296">
        <f>'EVOX Top Level BOM'!G2629</f>
        <v>0</v>
      </c>
      <c r="H3225" s="296">
        <f>'EVOX Top Level BOM'!H2629</f>
        <v>0</v>
      </c>
      <c r="I3225" s="294">
        <f>'EVOX Top Level BOM'!J2629</f>
        <v>0</v>
      </c>
      <c r="J3225" s="294">
        <f>'EVOX Top Level BOM'!K2629</f>
        <v>0</v>
      </c>
    </row>
    <row r="3226" spans="2:10" x14ac:dyDescent="0.25">
      <c r="B3226" s="294">
        <f>'EVOX Top Level BOM'!B2630</f>
        <v>0</v>
      </c>
      <c r="C3226" s="296">
        <f>'EVOX Top Level BOM'!C2630</f>
        <v>0</v>
      </c>
      <c r="D3226" s="296">
        <f>'EVOX Top Level BOM'!D2630</f>
        <v>0</v>
      </c>
      <c r="E3226" s="296">
        <f>'EVOX Top Level BOM'!E2630</f>
        <v>0</v>
      </c>
      <c r="F3226" s="296">
        <f>'EVOX Top Level BOM'!F2630</f>
        <v>0</v>
      </c>
      <c r="G3226" s="296">
        <f>'EVOX Top Level BOM'!G2630</f>
        <v>0</v>
      </c>
      <c r="H3226" s="296">
        <f>'EVOX Top Level BOM'!H2630</f>
        <v>0</v>
      </c>
      <c r="I3226" s="294">
        <f>'EVOX Top Level BOM'!J2630</f>
        <v>0</v>
      </c>
      <c r="J3226" s="294">
        <f>'EVOX Top Level BOM'!K2630</f>
        <v>0</v>
      </c>
    </row>
    <row r="3227" spans="2:10" x14ac:dyDescent="0.25">
      <c r="B3227" s="294">
        <f>'EVOX Top Level BOM'!B2631</f>
        <v>0</v>
      </c>
      <c r="C3227" s="296">
        <f>'EVOX Top Level BOM'!C2631</f>
        <v>0</v>
      </c>
      <c r="D3227" s="296">
        <f>'EVOX Top Level BOM'!D2631</f>
        <v>0</v>
      </c>
      <c r="E3227" s="296">
        <f>'EVOX Top Level BOM'!E2631</f>
        <v>0</v>
      </c>
      <c r="F3227" s="296">
        <f>'EVOX Top Level BOM'!F2631</f>
        <v>0</v>
      </c>
      <c r="G3227" s="296">
        <f>'EVOX Top Level BOM'!G2631</f>
        <v>0</v>
      </c>
      <c r="H3227" s="296">
        <f>'EVOX Top Level BOM'!H2631</f>
        <v>0</v>
      </c>
      <c r="I3227" s="294">
        <f>'EVOX Top Level BOM'!J2631</f>
        <v>0</v>
      </c>
      <c r="J3227" s="294">
        <f>'EVOX Top Level BOM'!K2631</f>
        <v>0</v>
      </c>
    </row>
    <row r="3228" spans="2:10" x14ac:dyDescent="0.25">
      <c r="B3228" s="294">
        <f>'EVOX Top Level BOM'!B2632</f>
        <v>0</v>
      </c>
      <c r="C3228" s="296">
        <f>'EVOX Top Level BOM'!C2632</f>
        <v>0</v>
      </c>
      <c r="D3228" s="296">
        <f>'EVOX Top Level BOM'!D2632</f>
        <v>0</v>
      </c>
      <c r="E3228" s="296">
        <f>'EVOX Top Level BOM'!E2632</f>
        <v>0</v>
      </c>
      <c r="F3228" s="296">
        <f>'EVOX Top Level BOM'!F2632</f>
        <v>0</v>
      </c>
      <c r="G3228" s="296">
        <f>'EVOX Top Level BOM'!G2632</f>
        <v>0</v>
      </c>
      <c r="H3228" s="296">
        <f>'EVOX Top Level BOM'!H2632</f>
        <v>0</v>
      </c>
      <c r="I3228" s="294">
        <f>'EVOX Top Level BOM'!J2632</f>
        <v>0</v>
      </c>
      <c r="J3228" s="294">
        <f>'EVOX Top Level BOM'!K2632</f>
        <v>0</v>
      </c>
    </row>
    <row r="3229" spans="2:10" x14ac:dyDescent="0.25">
      <c r="B3229" s="294">
        <f>'EVOX Top Level BOM'!B2633</f>
        <v>0</v>
      </c>
      <c r="C3229" s="296">
        <f>'EVOX Top Level BOM'!C2633</f>
        <v>0</v>
      </c>
      <c r="D3229" s="296">
        <f>'EVOX Top Level BOM'!D2633</f>
        <v>0</v>
      </c>
      <c r="E3229" s="296">
        <f>'EVOX Top Level BOM'!E2633</f>
        <v>0</v>
      </c>
      <c r="F3229" s="296">
        <f>'EVOX Top Level BOM'!F2633</f>
        <v>0</v>
      </c>
      <c r="G3229" s="296">
        <f>'EVOX Top Level BOM'!G2633</f>
        <v>0</v>
      </c>
      <c r="H3229" s="296">
        <f>'EVOX Top Level BOM'!H2633</f>
        <v>0</v>
      </c>
      <c r="I3229" s="294">
        <f>'EVOX Top Level BOM'!J2633</f>
        <v>0</v>
      </c>
      <c r="J3229" s="294">
        <f>'EVOX Top Level BOM'!K2633</f>
        <v>0</v>
      </c>
    </row>
    <row r="3230" spans="2:10" x14ac:dyDescent="0.25">
      <c r="B3230" s="294">
        <f>'EVOX Top Level BOM'!B2634</f>
        <v>0</v>
      </c>
      <c r="C3230" s="296">
        <f>'EVOX Top Level BOM'!C2634</f>
        <v>0</v>
      </c>
      <c r="D3230" s="296">
        <f>'EVOX Top Level BOM'!D2634</f>
        <v>0</v>
      </c>
      <c r="E3230" s="296">
        <f>'EVOX Top Level BOM'!E2634</f>
        <v>0</v>
      </c>
      <c r="F3230" s="296">
        <f>'EVOX Top Level BOM'!F2634</f>
        <v>0</v>
      </c>
      <c r="G3230" s="296">
        <f>'EVOX Top Level BOM'!G2634</f>
        <v>0</v>
      </c>
      <c r="H3230" s="296">
        <f>'EVOX Top Level BOM'!H2634</f>
        <v>0</v>
      </c>
      <c r="I3230" s="294">
        <f>'EVOX Top Level BOM'!J2634</f>
        <v>0</v>
      </c>
      <c r="J3230" s="294">
        <f>'EVOX Top Level BOM'!K2634</f>
        <v>0</v>
      </c>
    </row>
    <row r="3231" spans="2:10" x14ac:dyDescent="0.25">
      <c r="B3231" s="294">
        <f>'EVOX Top Level BOM'!B2635</f>
        <v>0</v>
      </c>
      <c r="C3231" s="296">
        <f>'EVOX Top Level BOM'!C2635</f>
        <v>0</v>
      </c>
      <c r="D3231" s="296">
        <f>'EVOX Top Level BOM'!D2635</f>
        <v>0</v>
      </c>
      <c r="E3231" s="296">
        <f>'EVOX Top Level BOM'!E2635</f>
        <v>0</v>
      </c>
      <c r="F3231" s="296">
        <f>'EVOX Top Level BOM'!F2635</f>
        <v>0</v>
      </c>
      <c r="G3231" s="296">
        <f>'EVOX Top Level BOM'!G2635</f>
        <v>0</v>
      </c>
      <c r="H3231" s="296">
        <f>'EVOX Top Level BOM'!H2635</f>
        <v>0</v>
      </c>
      <c r="I3231" s="294">
        <f>'EVOX Top Level BOM'!J2635</f>
        <v>0</v>
      </c>
      <c r="J3231" s="294">
        <f>'EVOX Top Level BOM'!K2635</f>
        <v>0</v>
      </c>
    </row>
    <row r="3232" spans="2:10" x14ac:dyDescent="0.25">
      <c r="B3232" s="294">
        <f>'EVOX Top Level BOM'!B2636</f>
        <v>0</v>
      </c>
      <c r="C3232" s="296">
        <f>'EVOX Top Level BOM'!C2636</f>
        <v>0</v>
      </c>
      <c r="D3232" s="296">
        <f>'EVOX Top Level BOM'!D2636</f>
        <v>0</v>
      </c>
      <c r="E3232" s="296">
        <f>'EVOX Top Level BOM'!E2636</f>
        <v>0</v>
      </c>
      <c r="F3232" s="296">
        <f>'EVOX Top Level BOM'!F2636</f>
        <v>0</v>
      </c>
      <c r="G3232" s="296">
        <f>'EVOX Top Level BOM'!G2636</f>
        <v>0</v>
      </c>
      <c r="H3232" s="296">
        <f>'EVOX Top Level BOM'!H2636</f>
        <v>0</v>
      </c>
      <c r="I3232" s="294">
        <f>'EVOX Top Level BOM'!J2636</f>
        <v>0</v>
      </c>
      <c r="J3232" s="294">
        <f>'EVOX Top Level BOM'!K2636</f>
        <v>0</v>
      </c>
    </row>
    <row r="3233" spans="2:10" x14ac:dyDescent="0.25">
      <c r="B3233" s="294">
        <f>'EVOX Top Level BOM'!B2637</f>
        <v>0</v>
      </c>
      <c r="C3233" s="296">
        <f>'EVOX Top Level BOM'!C2637</f>
        <v>0</v>
      </c>
      <c r="D3233" s="296">
        <f>'EVOX Top Level BOM'!D2637</f>
        <v>0</v>
      </c>
      <c r="E3233" s="296">
        <f>'EVOX Top Level BOM'!E2637</f>
        <v>0</v>
      </c>
      <c r="F3233" s="296">
        <f>'EVOX Top Level BOM'!F2637</f>
        <v>0</v>
      </c>
      <c r="G3233" s="296">
        <f>'EVOX Top Level BOM'!G2637</f>
        <v>0</v>
      </c>
      <c r="H3233" s="296">
        <f>'EVOX Top Level BOM'!H2637</f>
        <v>0</v>
      </c>
      <c r="I3233" s="294">
        <f>'EVOX Top Level BOM'!J2637</f>
        <v>0</v>
      </c>
      <c r="J3233" s="294">
        <f>'EVOX Top Level BOM'!K2637</f>
        <v>0</v>
      </c>
    </row>
    <row r="3234" spans="2:10" x14ac:dyDescent="0.25">
      <c r="B3234" s="294">
        <f>'EVOX Top Level BOM'!B2638</f>
        <v>0</v>
      </c>
      <c r="C3234" s="296">
        <f>'EVOX Top Level BOM'!C2638</f>
        <v>0</v>
      </c>
      <c r="D3234" s="296">
        <f>'EVOX Top Level BOM'!D2638</f>
        <v>0</v>
      </c>
      <c r="E3234" s="296">
        <f>'EVOX Top Level BOM'!E2638</f>
        <v>0</v>
      </c>
      <c r="F3234" s="296">
        <f>'EVOX Top Level BOM'!F2638</f>
        <v>0</v>
      </c>
      <c r="G3234" s="296">
        <f>'EVOX Top Level BOM'!G2638</f>
        <v>0</v>
      </c>
      <c r="H3234" s="296">
        <f>'EVOX Top Level BOM'!H2638</f>
        <v>0</v>
      </c>
      <c r="I3234" s="294">
        <f>'EVOX Top Level BOM'!J2638</f>
        <v>0</v>
      </c>
      <c r="J3234" s="294">
        <f>'EVOX Top Level BOM'!K2638</f>
        <v>0</v>
      </c>
    </row>
    <row r="3235" spans="2:10" x14ac:dyDescent="0.25">
      <c r="B3235" s="294">
        <f>'EVOX Top Level BOM'!B2639</f>
        <v>0</v>
      </c>
      <c r="C3235" s="296">
        <f>'EVOX Top Level BOM'!C2639</f>
        <v>0</v>
      </c>
      <c r="D3235" s="296">
        <f>'EVOX Top Level BOM'!D2639</f>
        <v>0</v>
      </c>
      <c r="E3235" s="296">
        <f>'EVOX Top Level BOM'!E2639</f>
        <v>0</v>
      </c>
      <c r="F3235" s="296">
        <f>'EVOX Top Level BOM'!F2639</f>
        <v>0</v>
      </c>
      <c r="G3235" s="296">
        <f>'EVOX Top Level BOM'!G2639</f>
        <v>0</v>
      </c>
      <c r="H3235" s="296">
        <f>'EVOX Top Level BOM'!H2639</f>
        <v>0</v>
      </c>
      <c r="I3235" s="294">
        <f>'EVOX Top Level BOM'!J2639</f>
        <v>0</v>
      </c>
      <c r="J3235" s="294">
        <f>'EVOX Top Level BOM'!K2639</f>
        <v>0</v>
      </c>
    </row>
    <row r="3236" spans="2:10" x14ac:dyDescent="0.25">
      <c r="B3236" s="294">
        <f>'EVOX Top Level BOM'!B2640</f>
        <v>0</v>
      </c>
      <c r="C3236" s="296">
        <f>'EVOX Top Level BOM'!C2640</f>
        <v>0</v>
      </c>
      <c r="D3236" s="296">
        <f>'EVOX Top Level BOM'!D2640</f>
        <v>0</v>
      </c>
      <c r="E3236" s="296">
        <f>'EVOX Top Level BOM'!E2640</f>
        <v>0</v>
      </c>
      <c r="F3236" s="296">
        <f>'EVOX Top Level BOM'!F2640</f>
        <v>0</v>
      </c>
      <c r="G3236" s="296">
        <f>'EVOX Top Level BOM'!G2640</f>
        <v>0</v>
      </c>
      <c r="H3236" s="296">
        <f>'EVOX Top Level BOM'!H2640</f>
        <v>0</v>
      </c>
      <c r="I3236" s="294">
        <f>'EVOX Top Level BOM'!J2640</f>
        <v>0</v>
      </c>
      <c r="J3236" s="294">
        <f>'EVOX Top Level BOM'!K2640</f>
        <v>0</v>
      </c>
    </row>
    <row r="3237" spans="2:10" x14ac:dyDescent="0.25">
      <c r="B3237" s="294">
        <f>'EVOX Top Level BOM'!B2641</f>
        <v>0</v>
      </c>
      <c r="C3237" s="296">
        <f>'EVOX Top Level BOM'!C2641</f>
        <v>0</v>
      </c>
      <c r="D3237" s="296">
        <f>'EVOX Top Level BOM'!D2641</f>
        <v>0</v>
      </c>
      <c r="E3237" s="296">
        <f>'EVOX Top Level BOM'!E2641</f>
        <v>0</v>
      </c>
      <c r="F3237" s="296">
        <f>'EVOX Top Level BOM'!F2641</f>
        <v>0</v>
      </c>
      <c r="G3237" s="296">
        <f>'EVOX Top Level BOM'!G2641</f>
        <v>0</v>
      </c>
      <c r="H3237" s="296">
        <f>'EVOX Top Level BOM'!H2641</f>
        <v>0</v>
      </c>
      <c r="I3237" s="294">
        <f>'EVOX Top Level BOM'!J2641</f>
        <v>0</v>
      </c>
      <c r="J3237" s="294">
        <f>'EVOX Top Level BOM'!K2641</f>
        <v>0</v>
      </c>
    </row>
    <row r="3238" spans="2:10" x14ac:dyDescent="0.25">
      <c r="B3238" s="294">
        <f>'EVOX Top Level BOM'!B2642</f>
        <v>0</v>
      </c>
      <c r="C3238" s="296">
        <f>'EVOX Top Level BOM'!C2642</f>
        <v>0</v>
      </c>
      <c r="D3238" s="296">
        <f>'EVOX Top Level BOM'!D2642</f>
        <v>0</v>
      </c>
      <c r="E3238" s="296">
        <f>'EVOX Top Level BOM'!E2642</f>
        <v>0</v>
      </c>
      <c r="F3238" s="296">
        <f>'EVOX Top Level BOM'!F2642</f>
        <v>0</v>
      </c>
      <c r="G3238" s="296">
        <f>'EVOX Top Level BOM'!G2642</f>
        <v>0</v>
      </c>
      <c r="H3238" s="296">
        <f>'EVOX Top Level BOM'!H2642</f>
        <v>0</v>
      </c>
      <c r="I3238" s="294">
        <f>'EVOX Top Level BOM'!J2642</f>
        <v>0</v>
      </c>
      <c r="J3238" s="294">
        <f>'EVOX Top Level BOM'!K2642</f>
        <v>0</v>
      </c>
    </row>
    <row r="3239" spans="2:10" x14ac:dyDescent="0.25">
      <c r="B3239" s="294">
        <f>'EVOX Top Level BOM'!B2643</f>
        <v>0</v>
      </c>
      <c r="C3239" s="296">
        <f>'EVOX Top Level BOM'!C2643</f>
        <v>0</v>
      </c>
      <c r="D3239" s="296">
        <f>'EVOX Top Level BOM'!D2643</f>
        <v>0</v>
      </c>
      <c r="E3239" s="296">
        <f>'EVOX Top Level BOM'!E2643</f>
        <v>0</v>
      </c>
      <c r="F3239" s="296">
        <f>'EVOX Top Level BOM'!F2643</f>
        <v>0</v>
      </c>
      <c r="G3239" s="296">
        <f>'EVOX Top Level BOM'!G2643</f>
        <v>0</v>
      </c>
      <c r="H3239" s="296">
        <f>'EVOX Top Level BOM'!H2643</f>
        <v>0</v>
      </c>
      <c r="I3239" s="294">
        <f>'EVOX Top Level BOM'!J2643</f>
        <v>0</v>
      </c>
      <c r="J3239" s="294">
        <f>'EVOX Top Level BOM'!K2643</f>
        <v>0</v>
      </c>
    </row>
    <row r="3240" spans="2:10" x14ac:dyDescent="0.25">
      <c r="B3240" s="294">
        <f>'EVOX Top Level BOM'!B2644</f>
        <v>0</v>
      </c>
      <c r="C3240" s="296">
        <f>'EVOX Top Level BOM'!C2644</f>
        <v>0</v>
      </c>
      <c r="D3240" s="296">
        <f>'EVOX Top Level BOM'!D2644</f>
        <v>0</v>
      </c>
      <c r="E3240" s="296">
        <f>'EVOX Top Level BOM'!E2644</f>
        <v>0</v>
      </c>
      <c r="F3240" s="296">
        <f>'EVOX Top Level BOM'!F2644</f>
        <v>0</v>
      </c>
      <c r="G3240" s="296">
        <f>'EVOX Top Level BOM'!G2644</f>
        <v>0</v>
      </c>
      <c r="H3240" s="296">
        <f>'EVOX Top Level BOM'!H2644</f>
        <v>0</v>
      </c>
      <c r="I3240" s="294">
        <f>'EVOX Top Level BOM'!J2644</f>
        <v>0</v>
      </c>
      <c r="J3240" s="294">
        <f>'EVOX Top Level BOM'!K2644</f>
        <v>0</v>
      </c>
    </row>
    <row r="3241" spans="2:10" x14ac:dyDescent="0.25">
      <c r="B3241" s="294">
        <f>'EVOX Top Level BOM'!B2645</f>
        <v>0</v>
      </c>
      <c r="C3241" s="296">
        <f>'EVOX Top Level BOM'!C2645</f>
        <v>0</v>
      </c>
      <c r="D3241" s="296">
        <f>'EVOX Top Level BOM'!D2645</f>
        <v>0</v>
      </c>
      <c r="E3241" s="296">
        <f>'EVOX Top Level BOM'!E2645</f>
        <v>0</v>
      </c>
      <c r="F3241" s="296">
        <f>'EVOX Top Level BOM'!F2645</f>
        <v>0</v>
      </c>
      <c r="G3241" s="296">
        <f>'EVOX Top Level BOM'!G2645</f>
        <v>0</v>
      </c>
      <c r="H3241" s="296">
        <f>'EVOX Top Level BOM'!H2645</f>
        <v>0</v>
      </c>
      <c r="I3241" s="294">
        <f>'EVOX Top Level BOM'!J2645</f>
        <v>0</v>
      </c>
      <c r="J3241" s="294">
        <f>'EVOX Top Level BOM'!K2645</f>
        <v>0</v>
      </c>
    </row>
    <row r="3242" spans="2:10" x14ac:dyDescent="0.25">
      <c r="B3242" s="294">
        <f>'EVOX Top Level BOM'!B2646</f>
        <v>0</v>
      </c>
      <c r="C3242" s="296">
        <f>'EVOX Top Level BOM'!C2646</f>
        <v>0</v>
      </c>
      <c r="D3242" s="296">
        <f>'EVOX Top Level BOM'!D2646</f>
        <v>0</v>
      </c>
      <c r="E3242" s="296">
        <f>'EVOX Top Level BOM'!E2646</f>
        <v>0</v>
      </c>
      <c r="F3242" s="296">
        <f>'EVOX Top Level BOM'!F2646</f>
        <v>0</v>
      </c>
      <c r="G3242" s="296">
        <f>'EVOX Top Level BOM'!G2646</f>
        <v>0</v>
      </c>
      <c r="H3242" s="296">
        <f>'EVOX Top Level BOM'!H2646</f>
        <v>0</v>
      </c>
      <c r="I3242" s="294">
        <f>'EVOX Top Level BOM'!J2646</f>
        <v>0</v>
      </c>
      <c r="J3242" s="294">
        <f>'EVOX Top Level BOM'!K2646</f>
        <v>0</v>
      </c>
    </row>
    <row r="3243" spans="2:10" x14ac:dyDescent="0.25">
      <c r="B3243" s="294">
        <f>'EVOX Top Level BOM'!B2647</f>
        <v>0</v>
      </c>
      <c r="C3243" s="296">
        <f>'EVOX Top Level BOM'!C2647</f>
        <v>0</v>
      </c>
      <c r="D3243" s="296">
        <f>'EVOX Top Level BOM'!D2647</f>
        <v>0</v>
      </c>
      <c r="E3243" s="296">
        <f>'EVOX Top Level BOM'!E2647</f>
        <v>0</v>
      </c>
      <c r="F3243" s="296">
        <f>'EVOX Top Level BOM'!F2647</f>
        <v>0</v>
      </c>
      <c r="G3243" s="296">
        <f>'EVOX Top Level BOM'!G2647</f>
        <v>0</v>
      </c>
      <c r="H3243" s="296">
        <f>'EVOX Top Level BOM'!H2647</f>
        <v>0</v>
      </c>
      <c r="I3243" s="294">
        <f>'EVOX Top Level BOM'!J2647</f>
        <v>0</v>
      </c>
      <c r="J3243" s="294">
        <f>'EVOX Top Level BOM'!K2647</f>
        <v>0</v>
      </c>
    </row>
    <row r="3244" spans="2:10" x14ac:dyDescent="0.25">
      <c r="B3244" s="294">
        <f>'EVOX Top Level BOM'!B2648</f>
        <v>0</v>
      </c>
      <c r="C3244" s="296">
        <f>'EVOX Top Level BOM'!C2648</f>
        <v>0</v>
      </c>
      <c r="D3244" s="296">
        <f>'EVOX Top Level BOM'!D2648</f>
        <v>0</v>
      </c>
      <c r="E3244" s="296">
        <f>'EVOX Top Level BOM'!E2648</f>
        <v>0</v>
      </c>
      <c r="F3244" s="296">
        <f>'EVOX Top Level BOM'!F2648</f>
        <v>0</v>
      </c>
      <c r="G3244" s="296">
        <f>'EVOX Top Level BOM'!G2648</f>
        <v>0</v>
      </c>
      <c r="H3244" s="296">
        <f>'EVOX Top Level BOM'!H2648</f>
        <v>0</v>
      </c>
      <c r="I3244" s="294">
        <f>'EVOX Top Level BOM'!J2648</f>
        <v>0</v>
      </c>
      <c r="J3244" s="294">
        <f>'EVOX Top Level BOM'!K2648</f>
        <v>0</v>
      </c>
    </row>
    <row r="3245" spans="2:10" x14ac:dyDescent="0.25">
      <c r="B3245" s="294">
        <f>'EVOX Top Level BOM'!B2649</f>
        <v>0</v>
      </c>
      <c r="C3245" s="296">
        <f>'EVOX Top Level BOM'!C2649</f>
        <v>0</v>
      </c>
      <c r="D3245" s="296">
        <f>'EVOX Top Level BOM'!D2649</f>
        <v>0</v>
      </c>
      <c r="E3245" s="296">
        <f>'EVOX Top Level BOM'!E2649</f>
        <v>0</v>
      </c>
      <c r="F3245" s="296">
        <f>'EVOX Top Level BOM'!F2649</f>
        <v>0</v>
      </c>
      <c r="G3245" s="296">
        <f>'EVOX Top Level BOM'!G2649</f>
        <v>0</v>
      </c>
      <c r="H3245" s="296">
        <f>'EVOX Top Level BOM'!H2649</f>
        <v>0</v>
      </c>
      <c r="I3245" s="294">
        <f>'EVOX Top Level BOM'!J2649</f>
        <v>0</v>
      </c>
      <c r="J3245" s="294">
        <f>'EVOX Top Level BOM'!K2649</f>
        <v>0</v>
      </c>
    </row>
    <row r="3246" spans="2:10" x14ac:dyDescent="0.25">
      <c r="B3246" s="294">
        <f>'EVOX Top Level BOM'!B2650</f>
        <v>0</v>
      </c>
      <c r="C3246" s="296">
        <f>'EVOX Top Level BOM'!C2650</f>
        <v>0</v>
      </c>
      <c r="D3246" s="296">
        <f>'EVOX Top Level BOM'!D2650</f>
        <v>0</v>
      </c>
      <c r="E3246" s="296">
        <f>'EVOX Top Level BOM'!E2650</f>
        <v>0</v>
      </c>
      <c r="F3246" s="296">
        <f>'EVOX Top Level BOM'!F2650</f>
        <v>0</v>
      </c>
      <c r="G3246" s="296">
        <f>'EVOX Top Level BOM'!G2650</f>
        <v>0</v>
      </c>
      <c r="H3246" s="296">
        <f>'EVOX Top Level BOM'!H2650</f>
        <v>0</v>
      </c>
      <c r="I3246" s="294">
        <f>'EVOX Top Level BOM'!J2650</f>
        <v>0</v>
      </c>
      <c r="J3246" s="294">
        <f>'EVOX Top Level BOM'!K2650</f>
        <v>0</v>
      </c>
    </row>
    <row r="3247" spans="2:10" x14ac:dyDescent="0.25">
      <c r="B3247" s="294">
        <f>'EVOX Top Level BOM'!B2651</f>
        <v>0</v>
      </c>
      <c r="C3247" s="296">
        <f>'EVOX Top Level BOM'!C2651</f>
        <v>0</v>
      </c>
      <c r="D3247" s="296">
        <f>'EVOX Top Level BOM'!D2651</f>
        <v>0</v>
      </c>
      <c r="E3247" s="296">
        <f>'EVOX Top Level BOM'!E2651</f>
        <v>0</v>
      </c>
      <c r="F3247" s="296">
        <f>'EVOX Top Level BOM'!F2651</f>
        <v>0</v>
      </c>
      <c r="G3247" s="296">
        <f>'EVOX Top Level BOM'!G2651</f>
        <v>0</v>
      </c>
      <c r="H3247" s="296">
        <f>'EVOX Top Level BOM'!H2651</f>
        <v>0</v>
      </c>
      <c r="I3247" s="294">
        <f>'EVOX Top Level BOM'!J2651</f>
        <v>0</v>
      </c>
      <c r="J3247" s="294">
        <f>'EVOX Top Level BOM'!K2651</f>
        <v>0</v>
      </c>
    </row>
    <row r="3248" spans="2:10" x14ac:dyDescent="0.25">
      <c r="B3248" s="294">
        <f>'EVOX Top Level BOM'!B2652</f>
        <v>0</v>
      </c>
      <c r="C3248" s="296">
        <f>'EVOX Top Level BOM'!C2652</f>
        <v>0</v>
      </c>
      <c r="D3248" s="296">
        <f>'EVOX Top Level BOM'!D2652</f>
        <v>0</v>
      </c>
      <c r="E3248" s="296">
        <f>'EVOX Top Level BOM'!E2652</f>
        <v>0</v>
      </c>
      <c r="F3248" s="296">
        <f>'EVOX Top Level BOM'!F2652</f>
        <v>0</v>
      </c>
      <c r="G3248" s="296">
        <f>'EVOX Top Level BOM'!G2652</f>
        <v>0</v>
      </c>
      <c r="H3248" s="296">
        <f>'EVOX Top Level BOM'!H2652</f>
        <v>0</v>
      </c>
      <c r="I3248" s="294">
        <f>'EVOX Top Level BOM'!J2652</f>
        <v>0</v>
      </c>
      <c r="J3248" s="294">
        <f>'EVOX Top Level BOM'!K2652</f>
        <v>0</v>
      </c>
    </row>
    <row r="3249" spans="2:10" x14ac:dyDescent="0.25">
      <c r="B3249" s="294">
        <f>'EVOX Top Level BOM'!B2653</f>
        <v>0</v>
      </c>
      <c r="C3249" s="296">
        <f>'EVOX Top Level BOM'!C2653</f>
        <v>0</v>
      </c>
      <c r="D3249" s="296">
        <f>'EVOX Top Level BOM'!D2653</f>
        <v>0</v>
      </c>
      <c r="E3249" s="296">
        <f>'EVOX Top Level BOM'!E2653</f>
        <v>0</v>
      </c>
      <c r="F3249" s="296">
        <f>'EVOX Top Level BOM'!F2653</f>
        <v>0</v>
      </c>
      <c r="G3249" s="296">
        <f>'EVOX Top Level BOM'!G2653</f>
        <v>0</v>
      </c>
      <c r="H3249" s="296">
        <f>'EVOX Top Level BOM'!H2653</f>
        <v>0</v>
      </c>
      <c r="I3249" s="294">
        <f>'EVOX Top Level BOM'!J2653</f>
        <v>0</v>
      </c>
      <c r="J3249" s="294">
        <f>'EVOX Top Level BOM'!K2653</f>
        <v>0</v>
      </c>
    </row>
    <row r="3250" spans="2:10" x14ac:dyDescent="0.25">
      <c r="B3250" s="294">
        <f>'EVOX Top Level BOM'!B2654</f>
        <v>0</v>
      </c>
      <c r="C3250" s="296">
        <f>'EVOX Top Level BOM'!C2654</f>
        <v>0</v>
      </c>
      <c r="D3250" s="296">
        <f>'EVOX Top Level BOM'!D2654</f>
        <v>0</v>
      </c>
      <c r="E3250" s="296">
        <f>'EVOX Top Level BOM'!E2654</f>
        <v>0</v>
      </c>
      <c r="F3250" s="296">
        <f>'EVOX Top Level BOM'!F2654</f>
        <v>0</v>
      </c>
      <c r="G3250" s="296">
        <f>'EVOX Top Level BOM'!G2654</f>
        <v>0</v>
      </c>
      <c r="H3250" s="296">
        <f>'EVOX Top Level BOM'!H2654</f>
        <v>0</v>
      </c>
      <c r="I3250" s="294">
        <f>'EVOX Top Level BOM'!J2654</f>
        <v>0</v>
      </c>
      <c r="J3250" s="294">
        <f>'EVOX Top Level BOM'!K2654</f>
        <v>0</v>
      </c>
    </row>
    <row r="3251" spans="2:10" x14ac:dyDescent="0.25">
      <c r="B3251" s="294">
        <f>'EVOX Top Level BOM'!B2655</f>
        <v>0</v>
      </c>
      <c r="C3251" s="296">
        <f>'EVOX Top Level BOM'!C2655</f>
        <v>0</v>
      </c>
      <c r="D3251" s="296">
        <f>'EVOX Top Level BOM'!D2655</f>
        <v>0</v>
      </c>
      <c r="E3251" s="296">
        <f>'EVOX Top Level BOM'!E2655</f>
        <v>0</v>
      </c>
      <c r="F3251" s="296">
        <f>'EVOX Top Level BOM'!F2655</f>
        <v>0</v>
      </c>
      <c r="G3251" s="296">
        <f>'EVOX Top Level BOM'!G2655</f>
        <v>0</v>
      </c>
      <c r="H3251" s="296">
        <f>'EVOX Top Level BOM'!H2655</f>
        <v>0</v>
      </c>
      <c r="I3251" s="294">
        <f>'EVOX Top Level BOM'!J2655</f>
        <v>0</v>
      </c>
      <c r="J3251" s="294">
        <f>'EVOX Top Level BOM'!K2655</f>
        <v>0</v>
      </c>
    </row>
    <row r="3252" spans="2:10" x14ac:dyDescent="0.25">
      <c r="B3252" s="294">
        <f>'EVOX Top Level BOM'!B2656</f>
        <v>0</v>
      </c>
      <c r="C3252" s="296">
        <f>'EVOX Top Level BOM'!C2656</f>
        <v>0</v>
      </c>
      <c r="D3252" s="296">
        <f>'EVOX Top Level BOM'!D2656</f>
        <v>0</v>
      </c>
      <c r="E3252" s="296">
        <f>'EVOX Top Level BOM'!E2656</f>
        <v>0</v>
      </c>
      <c r="F3252" s="296">
        <f>'EVOX Top Level BOM'!F2656</f>
        <v>0</v>
      </c>
      <c r="G3252" s="296">
        <f>'EVOX Top Level BOM'!G2656</f>
        <v>0</v>
      </c>
      <c r="H3252" s="296">
        <f>'EVOX Top Level BOM'!H2656</f>
        <v>0</v>
      </c>
      <c r="I3252" s="294">
        <f>'EVOX Top Level BOM'!J2656</f>
        <v>0</v>
      </c>
      <c r="J3252" s="294">
        <f>'EVOX Top Level BOM'!K2656</f>
        <v>0</v>
      </c>
    </row>
    <row r="3253" spans="2:10" x14ac:dyDescent="0.25">
      <c r="B3253" s="294">
        <f>'EVOX Top Level BOM'!B2657</f>
        <v>0</v>
      </c>
      <c r="C3253" s="296">
        <f>'EVOX Top Level BOM'!C2657</f>
        <v>0</v>
      </c>
      <c r="D3253" s="296">
        <f>'EVOX Top Level BOM'!D2657</f>
        <v>0</v>
      </c>
      <c r="E3253" s="296">
        <f>'EVOX Top Level BOM'!E2657</f>
        <v>0</v>
      </c>
      <c r="F3253" s="296">
        <f>'EVOX Top Level BOM'!F2657</f>
        <v>0</v>
      </c>
      <c r="G3253" s="296">
        <f>'EVOX Top Level BOM'!G2657</f>
        <v>0</v>
      </c>
      <c r="H3253" s="296">
        <f>'EVOX Top Level BOM'!H2657</f>
        <v>0</v>
      </c>
      <c r="I3253" s="294">
        <f>'EVOX Top Level BOM'!J2657</f>
        <v>0</v>
      </c>
      <c r="J3253" s="294">
        <f>'EVOX Top Level BOM'!K2657</f>
        <v>0</v>
      </c>
    </row>
    <row r="3254" spans="2:10" x14ac:dyDescent="0.25">
      <c r="B3254" s="294">
        <f>'EVOX Top Level BOM'!B2658</f>
        <v>0</v>
      </c>
      <c r="C3254" s="296">
        <f>'EVOX Top Level BOM'!C2658</f>
        <v>0</v>
      </c>
      <c r="D3254" s="296">
        <f>'EVOX Top Level BOM'!D2658</f>
        <v>0</v>
      </c>
      <c r="E3254" s="296">
        <f>'EVOX Top Level BOM'!E2658</f>
        <v>0</v>
      </c>
      <c r="F3254" s="296">
        <f>'EVOX Top Level BOM'!F2658</f>
        <v>0</v>
      </c>
      <c r="G3254" s="296">
        <f>'EVOX Top Level BOM'!G2658</f>
        <v>0</v>
      </c>
      <c r="H3254" s="296">
        <f>'EVOX Top Level BOM'!H2658</f>
        <v>0</v>
      </c>
      <c r="I3254" s="294">
        <f>'EVOX Top Level BOM'!J2658</f>
        <v>0</v>
      </c>
      <c r="J3254" s="294">
        <f>'EVOX Top Level BOM'!K2658</f>
        <v>0</v>
      </c>
    </row>
    <row r="3255" spans="2:10" x14ac:dyDescent="0.25">
      <c r="B3255" s="294">
        <f>'EVOX Top Level BOM'!B2659</f>
        <v>0</v>
      </c>
      <c r="C3255" s="296">
        <f>'EVOX Top Level BOM'!C2659</f>
        <v>0</v>
      </c>
      <c r="D3255" s="296">
        <f>'EVOX Top Level BOM'!D2659</f>
        <v>0</v>
      </c>
      <c r="E3255" s="296">
        <f>'EVOX Top Level BOM'!E2659</f>
        <v>0</v>
      </c>
      <c r="F3255" s="296">
        <f>'EVOX Top Level BOM'!F2659</f>
        <v>0</v>
      </c>
      <c r="G3255" s="296">
        <f>'EVOX Top Level BOM'!G2659</f>
        <v>0</v>
      </c>
      <c r="H3255" s="296">
        <f>'EVOX Top Level BOM'!H2659</f>
        <v>0</v>
      </c>
      <c r="I3255" s="294">
        <f>'EVOX Top Level BOM'!J2659</f>
        <v>0</v>
      </c>
      <c r="J3255" s="294">
        <f>'EVOX Top Level BOM'!K2659</f>
        <v>0</v>
      </c>
    </row>
    <row r="3256" spans="2:10" x14ac:dyDescent="0.25">
      <c r="B3256" s="294">
        <f>'EVOX Top Level BOM'!B2660</f>
        <v>0</v>
      </c>
      <c r="C3256" s="296">
        <f>'EVOX Top Level BOM'!C2660</f>
        <v>0</v>
      </c>
      <c r="D3256" s="296">
        <f>'EVOX Top Level BOM'!D2660</f>
        <v>0</v>
      </c>
      <c r="E3256" s="296">
        <f>'EVOX Top Level BOM'!E2660</f>
        <v>0</v>
      </c>
      <c r="F3256" s="296">
        <f>'EVOX Top Level BOM'!F2660</f>
        <v>0</v>
      </c>
      <c r="G3256" s="296">
        <f>'EVOX Top Level BOM'!G2660</f>
        <v>0</v>
      </c>
      <c r="H3256" s="296">
        <f>'EVOX Top Level BOM'!H2660</f>
        <v>0</v>
      </c>
      <c r="I3256" s="294">
        <f>'EVOX Top Level BOM'!J2660</f>
        <v>0</v>
      </c>
      <c r="J3256" s="294">
        <f>'EVOX Top Level BOM'!K2660</f>
        <v>0</v>
      </c>
    </row>
    <row r="3257" spans="2:10" x14ac:dyDescent="0.25">
      <c r="B3257" s="294">
        <f>'EVOX Top Level BOM'!B2661</f>
        <v>0</v>
      </c>
      <c r="C3257" s="296">
        <f>'EVOX Top Level BOM'!C2661</f>
        <v>0</v>
      </c>
      <c r="D3257" s="296">
        <f>'EVOX Top Level BOM'!D2661</f>
        <v>0</v>
      </c>
      <c r="E3257" s="296">
        <f>'EVOX Top Level BOM'!E2661</f>
        <v>0</v>
      </c>
      <c r="F3257" s="296">
        <f>'EVOX Top Level BOM'!F2661</f>
        <v>0</v>
      </c>
      <c r="G3257" s="296">
        <f>'EVOX Top Level BOM'!G2661</f>
        <v>0</v>
      </c>
      <c r="H3257" s="296">
        <f>'EVOX Top Level BOM'!H2661</f>
        <v>0</v>
      </c>
      <c r="I3257" s="294">
        <f>'EVOX Top Level BOM'!J2661</f>
        <v>0</v>
      </c>
      <c r="J3257" s="294">
        <f>'EVOX Top Level BOM'!K2661</f>
        <v>0</v>
      </c>
    </row>
    <row r="3258" spans="2:10" x14ac:dyDescent="0.25">
      <c r="B3258" s="294">
        <f>'EVOX Top Level BOM'!B2662</f>
        <v>0</v>
      </c>
      <c r="C3258" s="296">
        <f>'EVOX Top Level BOM'!C2662</f>
        <v>0</v>
      </c>
      <c r="D3258" s="296">
        <f>'EVOX Top Level BOM'!D2662</f>
        <v>0</v>
      </c>
      <c r="E3258" s="296">
        <f>'EVOX Top Level BOM'!E2662</f>
        <v>0</v>
      </c>
      <c r="F3258" s="296">
        <f>'EVOX Top Level BOM'!F2662</f>
        <v>0</v>
      </c>
      <c r="G3258" s="296">
        <f>'EVOX Top Level BOM'!G2662</f>
        <v>0</v>
      </c>
      <c r="H3258" s="296">
        <f>'EVOX Top Level BOM'!H2662</f>
        <v>0</v>
      </c>
      <c r="I3258" s="294">
        <f>'EVOX Top Level BOM'!J2662</f>
        <v>0</v>
      </c>
      <c r="J3258" s="294">
        <f>'EVOX Top Level BOM'!K2662</f>
        <v>0</v>
      </c>
    </row>
    <row r="3259" spans="2:10" x14ac:dyDescent="0.25">
      <c r="B3259" s="294">
        <f>'EVOX Top Level BOM'!B2663</f>
        <v>0</v>
      </c>
      <c r="C3259" s="296">
        <f>'EVOX Top Level BOM'!C2663</f>
        <v>0</v>
      </c>
      <c r="D3259" s="296">
        <f>'EVOX Top Level BOM'!D2663</f>
        <v>0</v>
      </c>
      <c r="E3259" s="296">
        <f>'EVOX Top Level BOM'!E2663</f>
        <v>0</v>
      </c>
      <c r="F3259" s="296">
        <f>'EVOX Top Level BOM'!F2663</f>
        <v>0</v>
      </c>
      <c r="G3259" s="296">
        <f>'EVOX Top Level BOM'!G2663</f>
        <v>0</v>
      </c>
      <c r="H3259" s="296">
        <f>'EVOX Top Level BOM'!H2663</f>
        <v>0</v>
      </c>
      <c r="I3259" s="294">
        <f>'EVOX Top Level BOM'!J2663</f>
        <v>0</v>
      </c>
      <c r="J3259" s="294">
        <f>'EVOX Top Level BOM'!K2663</f>
        <v>0</v>
      </c>
    </row>
    <row r="3260" spans="2:10" x14ac:dyDescent="0.25">
      <c r="B3260" s="294">
        <f>'EVOX Top Level BOM'!B2664</f>
        <v>0</v>
      </c>
      <c r="C3260" s="296">
        <f>'EVOX Top Level BOM'!C2664</f>
        <v>0</v>
      </c>
      <c r="D3260" s="296">
        <f>'EVOX Top Level BOM'!D2664</f>
        <v>0</v>
      </c>
      <c r="E3260" s="296">
        <f>'EVOX Top Level BOM'!E2664</f>
        <v>0</v>
      </c>
      <c r="F3260" s="296">
        <f>'EVOX Top Level BOM'!F2664</f>
        <v>0</v>
      </c>
      <c r="G3260" s="296">
        <f>'EVOX Top Level BOM'!G2664</f>
        <v>0</v>
      </c>
      <c r="H3260" s="296">
        <f>'EVOX Top Level BOM'!H2664</f>
        <v>0</v>
      </c>
      <c r="I3260" s="294">
        <f>'EVOX Top Level BOM'!J2664</f>
        <v>0</v>
      </c>
      <c r="J3260" s="294">
        <f>'EVOX Top Level BOM'!K2664</f>
        <v>0</v>
      </c>
    </row>
    <row r="3261" spans="2:10" x14ac:dyDescent="0.25">
      <c r="B3261" s="294">
        <f>'EVOX Top Level BOM'!B2665</f>
        <v>0</v>
      </c>
      <c r="C3261" s="296">
        <f>'EVOX Top Level BOM'!C2665</f>
        <v>0</v>
      </c>
      <c r="D3261" s="296">
        <f>'EVOX Top Level BOM'!D2665</f>
        <v>0</v>
      </c>
      <c r="E3261" s="296">
        <f>'EVOX Top Level BOM'!E2665</f>
        <v>0</v>
      </c>
      <c r="F3261" s="296">
        <f>'EVOX Top Level BOM'!F2665</f>
        <v>0</v>
      </c>
      <c r="G3261" s="296">
        <f>'EVOX Top Level BOM'!G2665</f>
        <v>0</v>
      </c>
      <c r="H3261" s="296">
        <f>'EVOX Top Level BOM'!H2665</f>
        <v>0</v>
      </c>
      <c r="I3261" s="294">
        <f>'EVOX Top Level BOM'!J2665</f>
        <v>0</v>
      </c>
      <c r="J3261" s="294">
        <f>'EVOX Top Level BOM'!K2665</f>
        <v>0</v>
      </c>
    </row>
    <row r="3262" spans="2:10" x14ac:dyDescent="0.25">
      <c r="B3262" s="294">
        <f>'EVOX Top Level BOM'!B2666</f>
        <v>0</v>
      </c>
      <c r="C3262" s="296">
        <f>'EVOX Top Level BOM'!C2666</f>
        <v>0</v>
      </c>
      <c r="D3262" s="296">
        <f>'EVOX Top Level BOM'!D2666</f>
        <v>0</v>
      </c>
      <c r="E3262" s="296">
        <f>'EVOX Top Level BOM'!E2666</f>
        <v>0</v>
      </c>
      <c r="F3262" s="296">
        <f>'EVOX Top Level BOM'!F2666</f>
        <v>0</v>
      </c>
      <c r="G3262" s="296">
        <f>'EVOX Top Level BOM'!G2666</f>
        <v>0</v>
      </c>
      <c r="H3262" s="296">
        <f>'EVOX Top Level BOM'!H2666</f>
        <v>0</v>
      </c>
      <c r="I3262" s="294">
        <f>'EVOX Top Level BOM'!J2666</f>
        <v>0</v>
      </c>
      <c r="J3262" s="294">
        <f>'EVOX Top Level BOM'!K2666</f>
        <v>0</v>
      </c>
    </row>
    <row r="3263" spans="2:10" x14ac:dyDescent="0.25">
      <c r="B3263" s="294">
        <f>'EVOX Top Level BOM'!B2667</f>
        <v>0</v>
      </c>
      <c r="C3263" s="296">
        <f>'EVOX Top Level BOM'!C2667</f>
        <v>0</v>
      </c>
      <c r="D3263" s="296">
        <f>'EVOX Top Level BOM'!D2667</f>
        <v>0</v>
      </c>
      <c r="E3263" s="296">
        <f>'EVOX Top Level BOM'!E2667</f>
        <v>0</v>
      </c>
      <c r="F3263" s="296">
        <f>'EVOX Top Level BOM'!F2667</f>
        <v>0</v>
      </c>
      <c r="G3263" s="296">
        <f>'EVOX Top Level BOM'!G2667</f>
        <v>0</v>
      </c>
      <c r="H3263" s="296">
        <f>'EVOX Top Level BOM'!H2667</f>
        <v>0</v>
      </c>
      <c r="I3263" s="294">
        <f>'EVOX Top Level BOM'!J2667</f>
        <v>0</v>
      </c>
      <c r="J3263" s="294">
        <f>'EVOX Top Level BOM'!K2667</f>
        <v>0</v>
      </c>
    </row>
    <row r="3264" spans="2:10" x14ac:dyDescent="0.25">
      <c r="B3264" s="294">
        <f>'EVOX Top Level BOM'!B2668</f>
        <v>0</v>
      </c>
      <c r="C3264" s="296">
        <f>'EVOX Top Level BOM'!C2668</f>
        <v>0</v>
      </c>
      <c r="D3264" s="296">
        <f>'EVOX Top Level BOM'!D2668</f>
        <v>0</v>
      </c>
      <c r="E3264" s="296">
        <f>'EVOX Top Level BOM'!E2668</f>
        <v>0</v>
      </c>
      <c r="F3264" s="296">
        <f>'EVOX Top Level BOM'!F2668</f>
        <v>0</v>
      </c>
      <c r="G3264" s="296">
        <f>'EVOX Top Level BOM'!G2668</f>
        <v>0</v>
      </c>
      <c r="H3264" s="296">
        <f>'EVOX Top Level BOM'!H2668</f>
        <v>0</v>
      </c>
      <c r="I3264" s="294">
        <f>'EVOX Top Level BOM'!J2668</f>
        <v>0</v>
      </c>
      <c r="J3264" s="294">
        <f>'EVOX Top Level BOM'!K2668</f>
        <v>0</v>
      </c>
    </row>
    <row r="3265" spans="2:10" x14ac:dyDescent="0.25">
      <c r="B3265" s="294">
        <f>'EVOX Top Level BOM'!B2669</f>
        <v>0</v>
      </c>
      <c r="C3265" s="296">
        <f>'EVOX Top Level BOM'!C2669</f>
        <v>0</v>
      </c>
      <c r="D3265" s="296">
        <f>'EVOX Top Level BOM'!D2669</f>
        <v>0</v>
      </c>
      <c r="E3265" s="296">
        <f>'EVOX Top Level BOM'!E2669</f>
        <v>0</v>
      </c>
      <c r="F3265" s="296">
        <f>'EVOX Top Level BOM'!F2669</f>
        <v>0</v>
      </c>
      <c r="G3265" s="296">
        <f>'EVOX Top Level BOM'!G2669</f>
        <v>0</v>
      </c>
      <c r="H3265" s="296">
        <f>'EVOX Top Level BOM'!H2669</f>
        <v>0</v>
      </c>
      <c r="I3265" s="294">
        <f>'EVOX Top Level BOM'!J2669</f>
        <v>0</v>
      </c>
      <c r="J3265" s="294">
        <f>'EVOX Top Level BOM'!K2669</f>
        <v>0</v>
      </c>
    </row>
    <row r="3266" spans="2:10" x14ac:dyDescent="0.25">
      <c r="B3266" s="294">
        <f>'EVOX Top Level BOM'!B2670</f>
        <v>0</v>
      </c>
      <c r="C3266" s="296">
        <f>'EVOX Top Level BOM'!C2670</f>
        <v>0</v>
      </c>
      <c r="D3266" s="296">
        <f>'EVOX Top Level BOM'!D2670</f>
        <v>0</v>
      </c>
      <c r="E3266" s="296">
        <f>'EVOX Top Level BOM'!E2670</f>
        <v>0</v>
      </c>
      <c r="F3266" s="296">
        <f>'EVOX Top Level BOM'!F2670</f>
        <v>0</v>
      </c>
      <c r="G3266" s="296">
        <f>'EVOX Top Level BOM'!G2670</f>
        <v>0</v>
      </c>
      <c r="H3266" s="296">
        <f>'EVOX Top Level BOM'!H2670</f>
        <v>0</v>
      </c>
      <c r="I3266" s="294">
        <f>'EVOX Top Level BOM'!J2670</f>
        <v>0</v>
      </c>
      <c r="J3266" s="294">
        <f>'EVOX Top Level BOM'!K2670</f>
        <v>0</v>
      </c>
    </row>
    <row r="3267" spans="2:10" x14ac:dyDescent="0.25">
      <c r="B3267" s="294">
        <f>'EVOX Top Level BOM'!B2671</f>
        <v>0</v>
      </c>
      <c r="C3267" s="296">
        <f>'EVOX Top Level BOM'!C2671</f>
        <v>0</v>
      </c>
      <c r="D3267" s="296">
        <f>'EVOX Top Level BOM'!D2671</f>
        <v>0</v>
      </c>
      <c r="E3267" s="296">
        <f>'EVOX Top Level BOM'!E2671</f>
        <v>0</v>
      </c>
      <c r="F3267" s="296">
        <f>'EVOX Top Level BOM'!F2671</f>
        <v>0</v>
      </c>
      <c r="G3267" s="296">
        <f>'EVOX Top Level BOM'!G2671</f>
        <v>0</v>
      </c>
      <c r="H3267" s="296">
        <f>'EVOX Top Level BOM'!H2671</f>
        <v>0</v>
      </c>
      <c r="I3267" s="294">
        <f>'EVOX Top Level BOM'!J2671</f>
        <v>0</v>
      </c>
      <c r="J3267" s="294">
        <f>'EVOX Top Level BOM'!K2671</f>
        <v>0</v>
      </c>
    </row>
    <row r="3268" spans="2:10" x14ac:dyDescent="0.25">
      <c r="B3268" s="294">
        <f>'EVOX Top Level BOM'!B2672</f>
        <v>0</v>
      </c>
      <c r="C3268" s="296">
        <f>'EVOX Top Level BOM'!C2672</f>
        <v>0</v>
      </c>
      <c r="D3268" s="296">
        <f>'EVOX Top Level BOM'!D2672</f>
        <v>0</v>
      </c>
      <c r="E3268" s="296">
        <f>'EVOX Top Level BOM'!E2672</f>
        <v>0</v>
      </c>
      <c r="F3268" s="296">
        <f>'EVOX Top Level BOM'!F2672</f>
        <v>0</v>
      </c>
      <c r="G3268" s="296">
        <f>'EVOX Top Level BOM'!G2672</f>
        <v>0</v>
      </c>
      <c r="H3268" s="296">
        <f>'EVOX Top Level BOM'!H2672</f>
        <v>0</v>
      </c>
      <c r="I3268" s="294">
        <f>'EVOX Top Level BOM'!J2672</f>
        <v>0</v>
      </c>
      <c r="J3268" s="294">
        <f>'EVOX Top Level BOM'!K2672</f>
        <v>0</v>
      </c>
    </row>
    <row r="3269" spans="2:10" x14ac:dyDescent="0.25">
      <c r="B3269" s="294">
        <f>'EVOX Top Level BOM'!B2673</f>
        <v>0</v>
      </c>
      <c r="C3269" s="296">
        <f>'EVOX Top Level BOM'!C2673</f>
        <v>0</v>
      </c>
      <c r="D3269" s="296">
        <f>'EVOX Top Level BOM'!D2673</f>
        <v>0</v>
      </c>
      <c r="E3269" s="296">
        <f>'EVOX Top Level BOM'!E2673</f>
        <v>0</v>
      </c>
      <c r="F3269" s="296">
        <f>'EVOX Top Level BOM'!F2673</f>
        <v>0</v>
      </c>
      <c r="G3269" s="296">
        <f>'EVOX Top Level BOM'!G2673</f>
        <v>0</v>
      </c>
      <c r="H3269" s="296">
        <f>'EVOX Top Level BOM'!H2673</f>
        <v>0</v>
      </c>
      <c r="I3269" s="294">
        <f>'EVOX Top Level BOM'!J2673</f>
        <v>0</v>
      </c>
      <c r="J3269" s="294">
        <f>'EVOX Top Level BOM'!K2673</f>
        <v>0</v>
      </c>
    </row>
    <row r="3270" spans="2:10" x14ac:dyDescent="0.25">
      <c r="B3270" s="294">
        <f>'EVOX Top Level BOM'!B2674</f>
        <v>0</v>
      </c>
      <c r="C3270" s="296">
        <f>'EVOX Top Level BOM'!C2674</f>
        <v>0</v>
      </c>
      <c r="D3270" s="296">
        <f>'EVOX Top Level BOM'!D2674</f>
        <v>0</v>
      </c>
      <c r="E3270" s="296">
        <f>'EVOX Top Level BOM'!E2674</f>
        <v>0</v>
      </c>
      <c r="F3270" s="296">
        <f>'EVOX Top Level BOM'!F2674</f>
        <v>0</v>
      </c>
      <c r="G3270" s="296">
        <f>'EVOX Top Level BOM'!G2674</f>
        <v>0</v>
      </c>
      <c r="H3270" s="296">
        <f>'EVOX Top Level BOM'!H2674</f>
        <v>0</v>
      </c>
      <c r="I3270" s="294">
        <f>'EVOX Top Level BOM'!J2674</f>
        <v>0</v>
      </c>
      <c r="J3270" s="294">
        <f>'EVOX Top Level BOM'!K2674</f>
        <v>0</v>
      </c>
    </row>
    <row r="3271" spans="2:10" x14ac:dyDescent="0.25">
      <c r="B3271" s="294">
        <f>'EVOX Top Level BOM'!B2675</f>
        <v>0</v>
      </c>
      <c r="C3271" s="296">
        <f>'EVOX Top Level BOM'!C2675</f>
        <v>0</v>
      </c>
      <c r="D3271" s="296">
        <f>'EVOX Top Level BOM'!D2675</f>
        <v>0</v>
      </c>
      <c r="E3271" s="296">
        <f>'EVOX Top Level BOM'!E2675</f>
        <v>0</v>
      </c>
      <c r="F3271" s="296">
        <f>'EVOX Top Level BOM'!F2675</f>
        <v>0</v>
      </c>
      <c r="G3271" s="296">
        <f>'EVOX Top Level BOM'!G2675</f>
        <v>0</v>
      </c>
      <c r="H3271" s="296">
        <f>'EVOX Top Level BOM'!H2675</f>
        <v>0</v>
      </c>
      <c r="I3271" s="294">
        <f>'EVOX Top Level BOM'!J2675</f>
        <v>0</v>
      </c>
      <c r="J3271" s="294">
        <f>'EVOX Top Level BOM'!K2675</f>
        <v>0</v>
      </c>
    </row>
    <row r="3272" spans="2:10" x14ac:dyDescent="0.25">
      <c r="B3272" s="294">
        <f>'EVOX Top Level BOM'!B2676</f>
        <v>0</v>
      </c>
      <c r="C3272" s="296">
        <f>'EVOX Top Level BOM'!C2676</f>
        <v>0</v>
      </c>
      <c r="D3272" s="296">
        <f>'EVOX Top Level BOM'!D2676</f>
        <v>0</v>
      </c>
      <c r="E3272" s="296">
        <f>'EVOX Top Level BOM'!E2676</f>
        <v>0</v>
      </c>
      <c r="F3272" s="296">
        <f>'EVOX Top Level BOM'!F2676</f>
        <v>0</v>
      </c>
      <c r="G3272" s="296">
        <f>'EVOX Top Level BOM'!G2676</f>
        <v>0</v>
      </c>
      <c r="H3272" s="296">
        <f>'EVOX Top Level BOM'!H2676</f>
        <v>0</v>
      </c>
      <c r="I3272" s="294">
        <f>'EVOX Top Level BOM'!J2676</f>
        <v>0</v>
      </c>
      <c r="J3272" s="294">
        <f>'EVOX Top Level BOM'!K2676</f>
        <v>0</v>
      </c>
    </row>
    <row r="3273" spans="2:10" x14ac:dyDescent="0.25">
      <c r="B3273" s="294">
        <f>'EVOX Top Level BOM'!B2677</f>
        <v>0</v>
      </c>
      <c r="C3273" s="296">
        <f>'EVOX Top Level BOM'!C2677</f>
        <v>0</v>
      </c>
      <c r="D3273" s="296">
        <f>'EVOX Top Level BOM'!D2677</f>
        <v>0</v>
      </c>
      <c r="E3273" s="296">
        <f>'EVOX Top Level BOM'!E2677</f>
        <v>0</v>
      </c>
      <c r="F3273" s="296">
        <f>'EVOX Top Level BOM'!F2677</f>
        <v>0</v>
      </c>
      <c r="G3273" s="296">
        <f>'EVOX Top Level BOM'!G2677</f>
        <v>0</v>
      </c>
      <c r="H3273" s="296">
        <f>'EVOX Top Level BOM'!H2677</f>
        <v>0</v>
      </c>
      <c r="I3273" s="294">
        <f>'EVOX Top Level BOM'!J2677</f>
        <v>0</v>
      </c>
      <c r="J3273" s="294">
        <f>'EVOX Top Level BOM'!K2677</f>
        <v>0</v>
      </c>
    </row>
    <row r="3274" spans="2:10" x14ac:dyDescent="0.25">
      <c r="B3274" s="294">
        <f>'EVOX Top Level BOM'!B2678</f>
        <v>0</v>
      </c>
      <c r="C3274" s="296">
        <f>'EVOX Top Level BOM'!C2678</f>
        <v>0</v>
      </c>
      <c r="D3274" s="296">
        <f>'EVOX Top Level BOM'!D2678</f>
        <v>0</v>
      </c>
      <c r="E3274" s="296">
        <f>'EVOX Top Level BOM'!E2678</f>
        <v>0</v>
      </c>
      <c r="F3274" s="296">
        <f>'EVOX Top Level BOM'!F2678</f>
        <v>0</v>
      </c>
      <c r="G3274" s="296">
        <f>'EVOX Top Level BOM'!G2678</f>
        <v>0</v>
      </c>
      <c r="H3274" s="296">
        <f>'EVOX Top Level BOM'!H2678</f>
        <v>0</v>
      </c>
      <c r="I3274" s="294">
        <f>'EVOX Top Level BOM'!J2678</f>
        <v>0</v>
      </c>
      <c r="J3274" s="294">
        <f>'EVOX Top Level BOM'!K2678</f>
        <v>0</v>
      </c>
    </row>
    <row r="3275" spans="2:10" x14ac:dyDescent="0.25">
      <c r="B3275" s="294">
        <f>'EVOX Top Level BOM'!B2679</f>
        <v>0</v>
      </c>
      <c r="C3275" s="296">
        <f>'EVOX Top Level BOM'!C2679</f>
        <v>0</v>
      </c>
      <c r="D3275" s="296">
        <f>'EVOX Top Level BOM'!D2679</f>
        <v>0</v>
      </c>
      <c r="E3275" s="296">
        <f>'EVOX Top Level BOM'!E2679</f>
        <v>0</v>
      </c>
      <c r="F3275" s="296">
        <f>'EVOX Top Level BOM'!F2679</f>
        <v>0</v>
      </c>
      <c r="G3275" s="296">
        <f>'EVOX Top Level BOM'!G2679</f>
        <v>0</v>
      </c>
      <c r="H3275" s="296">
        <f>'EVOX Top Level BOM'!H2679</f>
        <v>0</v>
      </c>
      <c r="I3275" s="294">
        <f>'EVOX Top Level BOM'!J2679</f>
        <v>0</v>
      </c>
      <c r="J3275" s="294">
        <f>'EVOX Top Level BOM'!K2679</f>
        <v>0</v>
      </c>
    </row>
    <row r="3276" spans="2:10" x14ac:dyDescent="0.25">
      <c r="B3276" s="294">
        <f>'EVOX Top Level BOM'!B2680</f>
        <v>0</v>
      </c>
      <c r="C3276" s="296">
        <f>'EVOX Top Level BOM'!C2680</f>
        <v>0</v>
      </c>
      <c r="D3276" s="296">
        <f>'EVOX Top Level BOM'!D2680</f>
        <v>0</v>
      </c>
      <c r="E3276" s="296">
        <f>'EVOX Top Level BOM'!E2680</f>
        <v>0</v>
      </c>
      <c r="F3276" s="296">
        <f>'EVOX Top Level BOM'!F2680</f>
        <v>0</v>
      </c>
      <c r="G3276" s="296">
        <f>'EVOX Top Level BOM'!G2680</f>
        <v>0</v>
      </c>
      <c r="H3276" s="296">
        <f>'EVOX Top Level BOM'!H2680</f>
        <v>0</v>
      </c>
      <c r="I3276" s="294">
        <f>'EVOX Top Level BOM'!J2680</f>
        <v>0</v>
      </c>
      <c r="J3276" s="294">
        <f>'EVOX Top Level BOM'!K2680</f>
        <v>0</v>
      </c>
    </row>
    <row r="3277" spans="2:10" x14ac:dyDescent="0.25">
      <c r="B3277" s="294">
        <f>'EVOX Top Level BOM'!B2681</f>
        <v>0</v>
      </c>
      <c r="C3277" s="296">
        <f>'EVOX Top Level BOM'!C2681</f>
        <v>0</v>
      </c>
      <c r="D3277" s="296">
        <f>'EVOX Top Level BOM'!D2681</f>
        <v>0</v>
      </c>
      <c r="E3277" s="296">
        <f>'EVOX Top Level BOM'!E2681</f>
        <v>0</v>
      </c>
      <c r="F3277" s="296">
        <f>'EVOX Top Level BOM'!F2681</f>
        <v>0</v>
      </c>
      <c r="G3277" s="296">
        <f>'EVOX Top Level BOM'!G2681</f>
        <v>0</v>
      </c>
      <c r="H3277" s="296">
        <f>'EVOX Top Level BOM'!H2681</f>
        <v>0</v>
      </c>
      <c r="I3277" s="294">
        <f>'EVOX Top Level BOM'!J2681</f>
        <v>0</v>
      </c>
      <c r="J3277" s="294">
        <f>'EVOX Top Level BOM'!K2681</f>
        <v>0</v>
      </c>
    </row>
    <row r="3278" spans="2:10" x14ac:dyDescent="0.25">
      <c r="B3278" s="294">
        <f>'EVOX Top Level BOM'!B2682</f>
        <v>0</v>
      </c>
      <c r="C3278" s="296">
        <f>'EVOX Top Level BOM'!C2682</f>
        <v>0</v>
      </c>
      <c r="D3278" s="296">
        <f>'EVOX Top Level BOM'!D2682</f>
        <v>0</v>
      </c>
      <c r="E3278" s="296">
        <f>'EVOX Top Level BOM'!E2682</f>
        <v>0</v>
      </c>
      <c r="F3278" s="296">
        <f>'EVOX Top Level BOM'!F2682</f>
        <v>0</v>
      </c>
      <c r="G3278" s="296">
        <f>'EVOX Top Level BOM'!G2682</f>
        <v>0</v>
      </c>
      <c r="H3278" s="296">
        <f>'EVOX Top Level BOM'!H2682</f>
        <v>0</v>
      </c>
      <c r="I3278" s="294">
        <f>'EVOX Top Level BOM'!J2682</f>
        <v>0</v>
      </c>
      <c r="J3278" s="294">
        <f>'EVOX Top Level BOM'!K2682</f>
        <v>0</v>
      </c>
    </row>
    <row r="3279" spans="2:10" x14ac:dyDescent="0.25">
      <c r="B3279" s="294">
        <f>'EVOX Top Level BOM'!B2683</f>
        <v>0</v>
      </c>
      <c r="C3279" s="296">
        <f>'EVOX Top Level BOM'!C2683</f>
        <v>0</v>
      </c>
      <c r="D3279" s="296">
        <f>'EVOX Top Level BOM'!D2683</f>
        <v>0</v>
      </c>
      <c r="E3279" s="296">
        <f>'EVOX Top Level BOM'!E2683</f>
        <v>0</v>
      </c>
      <c r="F3279" s="296">
        <f>'EVOX Top Level BOM'!F2683</f>
        <v>0</v>
      </c>
      <c r="G3279" s="296">
        <f>'EVOX Top Level BOM'!G2683</f>
        <v>0</v>
      </c>
      <c r="H3279" s="296">
        <f>'EVOX Top Level BOM'!H2683</f>
        <v>0</v>
      </c>
      <c r="I3279" s="294">
        <f>'EVOX Top Level BOM'!J2683</f>
        <v>0</v>
      </c>
      <c r="J3279" s="294">
        <f>'EVOX Top Level BOM'!K2683</f>
        <v>0</v>
      </c>
    </row>
    <row r="3280" spans="2:10" x14ac:dyDescent="0.25">
      <c r="B3280" s="294">
        <f>'EVOX Top Level BOM'!B2684</f>
        <v>0</v>
      </c>
      <c r="C3280" s="296">
        <f>'EVOX Top Level BOM'!C2684</f>
        <v>0</v>
      </c>
      <c r="D3280" s="296">
        <f>'EVOX Top Level BOM'!D2684</f>
        <v>0</v>
      </c>
      <c r="E3280" s="296">
        <f>'EVOX Top Level BOM'!E2684</f>
        <v>0</v>
      </c>
      <c r="F3280" s="296">
        <f>'EVOX Top Level BOM'!F2684</f>
        <v>0</v>
      </c>
      <c r="G3280" s="296">
        <f>'EVOX Top Level BOM'!G2684</f>
        <v>0</v>
      </c>
      <c r="H3280" s="296">
        <f>'EVOX Top Level BOM'!H2684</f>
        <v>0</v>
      </c>
      <c r="I3280" s="294">
        <f>'EVOX Top Level BOM'!J2684</f>
        <v>0</v>
      </c>
      <c r="J3280" s="294">
        <f>'EVOX Top Level BOM'!K2684</f>
        <v>0</v>
      </c>
    </row>
    <row r="3281" spans="2:10" x14ac:dyDescent="0.25">
      <c r="B3281" s="294">
        <f>'EVOX Top Level BOM'!B2685</f>
        <v>0</v>
      </c>
      <c r="C3281" s="296">
        <f>'EVOX Top Level BOM'!C2685</f>
        <v>0</v>
      </c>
      <c r="D3281" s="296">
        <f>'EVOX Top Level BOM'!D2685</f>
        <v>0</v>
      </c>
      <c r="E3281" s="296">
        <f>'EVOX Top Level BOM'!E2685</f>
        <v>0</v>
      </c>
      <c r="F3281" s="296">
        <f>'EVOX Top Level BOM'!F2685</f>
        <v>0</v>
      </c>
      <c r="G3281" s="296">
        <f>'EVOX Top Level BOM'!G2685</f>
        <v>0</v>
      </c>
      <c r="H3281" s="296">
        <f>'EVOX Top Level BOM'!H2685</f>
        <v>0</v>
      </c>
      <c r="I3281" s="294">
        <f>'EVOX Top Level BOM'!J2685</f>
        <v>0</v>
      </c>
      <c r="J3281" s="294">
        <f>'EVOX Top Level BOM'!K2685</f>
        <v>0</v>
      </c>
    </row>
    <row r="3282" spans="2:10" x14ac:dyDescent="0.25">
      <c r="B3282" s="294">
        <f>'EVOX Top Level BOM'!B2686</f>
        <v>0</v>
      </c>
      <c r="C3282" s="296">
        <f>'EVOX Top Level BOM'!C2686</f>
        <v>0</v>
      </c>
      <c r="D3282" s="296">
        <f>'EVOX Top Level BOM'!D2686</f>
        <v>0</v>
      </c>
      <c r="E3282" s="296">
        <f>'EVOX Top Level BOM'!E2686</f>
        <v>0</v>
      </c>
      <c r="F3282" s="296">
        <f>'EVOX Top Level BOM'!F2686</f>
        <v>0</v>
      </c>
      <c r="G3282" s="296">
        <f>'EVOX Top Level BOM'!G2686</f>
        <v>0</v>
      </c>
      <c r="H3282" s="296">
        <f>'EVOX Top Level BOM'!H2686</f>
        <v>0</v>
      </c>
      <c r="I3282" s="294">
        <f>'EVOX Top Level BOM'!J2686</f>
        <v>0</v>
      </c>
      <c r="J3282" s="294">
        <f>'EVOX Top Level BOM'!K2686</f>
        <v>0</v>
      </c>
    </row>
    <row r="3283" spans="2:10" x14ac:dyDescent="0.25">
      <c r="B3283" s="294">
        <f>'EVOX Top Level BOM'!B2687</f>
        <v>0</v>
      </c>
      <c r="C3283" s="296">
        <f>'EVOX Top Level BOM'!C2687</f>
        <v>0</v>
      </c>
      <c r="D3283" s="296">
        <f>'EVOX Top Level BOM'!D2687</f>
        <v>0</v>
      </c>
      <c r="E3283" s="296">
        <f>'EVOX Top Level BOM'!E2687</f>
        <v>0</v>
      </c>
      <c r="F3283" s="296">
        <f>'EVOX Top Level BOM'!F2687</f>
        <v>0</v>
      </c>
      <c r="G3283" s="296">
        <f>'EVOX Top Level BOM'!G2687</f>
        <v>0</v>
      </c>
      <c r="H3283" s="296">
        <f>'EVOX Top Level BOM'!H2687</f>
        <v>0</v>
      </c>
      <c r="I3283" s="294">
        <f>'EVOX Top Level BOM'!J2687</f>
        <v>0</v>
      </c>
      <c r="J3283" s="294">
        <f>'EVOX Top Level BOM'!K2687</f>
        <v>0</v>
      </c>
    </row>
    <row r="3284" spans="2:10" x14ac:dyDescent="0.25">
      <c r="B3284" s="294">
        <f>'EVOX Top Level BOM'!B2688</f>
        <v>0</v>
      </c>
      <c r="C3284" s="296">
        <f>'EVOX Top Level BOM'!C2688</f>
        <v>0</v>
      </c>
      <c r="D3284" s="296">
        <f>'EVOX Top Level BOM'!D2688</f>
        <v>0</v>
      </c>
      <c r="E3284" s="296">
        <f>'EVOX Top Level BOM'!E2688</f>
        <v>0</v>
      </c>
      <c r="F3284" s="296">
        <f>'EVOX Top Level BOM'!F2688</f>
        <v>0</v>
      </c>
      <c r="G3284" s="296">
        <f>'EVOX Top Level BOM'!G2688</f>
        <v>0</v>
      </c>
      <c r="H3284" s="296">
        <f>'EVOX Top Level BOM'!H2688</f>
        <v>0</v>
      </c>
      <c r="I3284" s="294">
        <f>'EVOX Top Level BOM'!J2688</f>
        <v>0</v>
      </c>
      <c r="J3284" s="294">
        <f>'EVOX Top Level BOM'!K2688</f>
        <v>0</v>
      </c>
    </row>
    <row r="3285" spans="2:10" x14ac:dyDescent="0.25">
      <c r="B3285" s="294">
        <f>'EVOX Top Level BOM'!B2689</f>
        <v>0</v>
      </c>
      <c r="C3285" s="296">
        <f>'EVOX Top Level BOM'!C2689</f>
        <v>0</v>
      </c>
      <c r="D3285" s="296">
        <f>'EVOX Top Level BOM'!D2689</f>
        <v>0</v>
      </c>
      <c r="E3285" s="296">
        <f>'EVOX Top Level BOM'!E2689</f>
        <v>0</v>
      </c>
      <c r="F3285" s="296">
        <f>'EVOX Top Level BOM'!F2689</f>
        <v>0</v>
      </c>
      <c r="G3285" s="296">
        <f>'EVOX Top Level BOM'!G2689</f>
        <v>0</v>
      </c>
      <c r="H3285" s="296">
        <f>'EVOX Top Level BOM'!H2689</f>
        <v>0</v>
      </c>
      <c r="I3285" s="294">
        <f>'EVOX Top Level BOM'!J2689</f>
        <v>0</v>
      </c>
      <c r="J3285" s="294">
        <f>'EVOX Top Level BOM'!K2689</f>
        <v>0</v>
      </c>
    </row>
    <row r="3286" spans="2:10" x14ac:dyDescent="0.25">
      <c r="B3286" s="294">
        <f>'EVOX Top Level BOM'!B2690</f>
        <v>0</v>
      </c>
      <c r="C3286" s="296">
        <f>'EVOX Top Level BOM'!C2690</f>
        <v>0</v>
      </c>
      <c r="D3286" s="296">
        <f>'EVOX Top Level BOM'!D2690</f>
        <v>0</v>
      </c>
      <c r="E3286" s="296">
        <f>'EVOX Top Level BOM'!E2690</f>
        <v>0</v>
      </c>
      <c r="F3286" s="296">
        <f>'EVOX Top Level BOM'!F2690</f>
        <v>0</v>
      </c>
      <c r="G3286" s="296">
        <f>'EVOX Top Level BOM'!G2690</f>
        <v>0</v>
      </c>
      <c r="H3286" s="296">
        <f>'EVOX Top Level BOM'!H2690</f>
        <v>0</v>
      </c>
      <c r="I3286" s="294">
        <f>'EVOX Top Level BOM'!J2690</f>
        <v>0</v>
      </c>
      <c r="J3286" s="294">
        <f>'EVOX Top Level BOM'!K2690</f>
        <v>0</v>
      </c>
    </row>
    <row r="3287" spans="2:10" x14ac:dyDescent="0.25">
      <c r="B3287" s="294">
        <f>'EVOX Top Level BOM'!B2691</f>
        <v>0</v>
      </c>
      <c r="C3287" s="296">
        <f>'EVOX Top Level BOM'!C2691</f>
        <v>0</v>
      </c>
      <c r="D3287" s="296">
        <f>'EVOX Top Level BOM'!D2691</f>
        <v>0</v>
      </c>
      <c r="E3287" s="296">
        <f>'EVOX Top Level BOM'!E2691</f>
        <v>0</v>
      </c>
      <c r="F3287" s="296">
        <f>'EVOX Top Level BOM'!F2691</f>
        <v>0</v>
      </c>
      <c r="G3287" s="296">
        <f>'EVOX Top Level BOM'!G2691</f>
        <v>0</v>
      </c>
      <c r="H3287" s="296">
        <f>'EVOX Top Level BOM'!H2691</f>
        <v>0</v>
      </c>
      <c r="I3287" s="294">
        <f>'EVOX Top Level BOM'!J2691</f>
        <v>0</v>
      </c>
      <c r="J3287" s="294">
        <f>'EVOX Top Level BOM'!K2691</f>
        <v>0</v>
      </c>
    </row>
    <row r="3288" spans="2:10" x14ac:dyDescent="0.25">
      <c r="B3288" s="294">
        <f>'EVOX Top Level BOM'!B2692</f>
        <v>0</v>
      </c>
      <c r="C3288" s="296">
        <f>'EVOX Top Level BOM'!C2692</f>
        <v>0</v>
      </c>
      <c r="D3288" s="296">
        <f>'EVOX Top Level BOM'!D2692</f>
        <v>0</v>
      </c>
      <c r="E3288" s="296">
        <f>'EVOX Top Level BOM'!E2692</f>
        <v>0</v>
      </c>
      <c r="F3288" s="296">
        <f>'EVOX Top Level BOM'!F2692</f>
        <v>0</v>
      </c>
      <c r="G3288" s="296">
        <f>'EVOX Top Level BOM'!G2692</f>
        <v>0</v>
      </c>
      <c r="H3288" s="296">
        <f>'EVOX Top Level BOM'!H2692</f>
        <v>0</v>
      </c>
      <c r="I3288" s="294">
        <f>'EVOX Top Level BOM'!J2692</f>
        <v>0</v>
      </c>
      <c r="J3288" s="294">
        <f>'EVOX Top Level BOM'!K2692</f>
        <v>0</v>
      </c>
    </row>
    <row r="3289" spans="2:10" x14ac:dyDescent="0.25">
      <c r="B3289" s="294">
        <f>'EVOX Top Level BOM'!B2693</f>
        <v>0</v>
      </c>
      <c r="C3289" s="296">
        <f>'EVOX Top Level BOM'!C2693</f>
        <v>0</v>
      </c>
      <c r="D3289" s="296">
        <f>'EVOX Top Level BOM'!D2693</f>
        <v>0</v>
      </c>
      <c r="E3289" s="296">
        <f>'EVOX Top Level BOM'!E2693</f>
        <v>0</v>
      </c>
      <c r="F3289" s="296">
        <f>'EVOX Top Level BOM'!F2693</f>
        <v>0</v>
      </c>
      <c r="G3289" s="296">
        <f>'EVOX Top Level BOM'!G2693</f>
        <v>0</v>
      </c>
      <c r="H3289" s="296">
        <f>'EVOX Top Level BOM'!H2693</f>
        <v>0</v>
      </c>
      <c r="I3289" s="294">
        <f>'EVOX Top Level BOM'!J2693</f>
        <v>0</v>
      </c>
      <c r="J3289" s="294">
        <f>'EVOX Top Level BOM'!K2693</f>
        <v>0</v>
      </c>
    </row>
    <row r="3290" spans="2:10" x14ac:dyDescent="0.25">
      <c r="B3290" s="294">
        <f>'EVOX Top Level BOM'!B2694</f>
        <v>0</v>
      </c>
      <c r="C3290" s="296">
        <f>'EVOX Top Level BOM'!C2694</f>
        <v>0</v>
      </c>
      <c r="D3290" s="296">
        <f>'EVOX Top Level BOM'!D2694</f>
        <v>0</v>
      </c>
      <c r="E3290" s="296">
        <f>'EVOX Top Level BOM'!E2694</f>
        <v>0</v>
      </c>
      <c r="F3290" s="296">
        <f>'EVOX Top Level BOM'!F2694</f>
        <v>0</v>
      </c>
      <c r="G3290" s="296">
        <f>'EVOX Top Level BOM'!G2694</f>
        <v>0</v>
      </c>
      <c r="H3290" s="296">
        <f>'EVOX Top Level BOM'!H2694</f>
        <v>0</v>
      </c>
      <c r="I3290" s="294">
        <f>'EVOX Top Level BOM'!J2694</f>
        <v>0</v>
      </c>
      <c r="J3290" s="294">
        <f>'EVOX Top Level BOM'!K2694</f>
        <v>0</v>
      </c>
    </row>
    <row r="3291" spans="2:10" x14ac:dyDescent="0.25">
      <c r="B3291" s="294">
        <f>'EVOX Top Level BOM'!B2695</f>
        <v>0</v>
      </c>
      <c r="C3291" s="296">
        <f>'EVOX Top Level BOM'!C2695</f>
        <v>0</v>
      </c>
      <c r="D3291" s="296">
        <f>'EVOX Top Level BOM'!D2695</f>
        <v>0</v>
      </c>
      <c r="E3291" s="296">
        <f>'EVOX Top Level BOM'!E2695</f>
        <v>0</v>
      </c>
      <c r="F3291" s="296">
        <f>'EVOX Top Level BOM'!F2695</f>
        <v>0</v>
      </c>
      <c r="G3291" s="296">
        <f>'EVOX Top Level BOM'!G2695</f>
        <v>0</v>
      </c>
      <c r="H3291" s="296">
        <f>'EVOX Top Level BOM'!H2695</f>
        <v>0</v>
      </c>
      <c r="I3291" s="294">
        <f>'EVOX Top Level BOM'!J2695</f>
        <v>0</v>
      </c>
      <c r="J3291" s="294">
        <f>'EVOX Top Level BOM'!K2695</f>
        <v>0</v>
      </c>
    </row>
    <row r="3292" spans="2:10" x14ac:dyDescent="0.25">
      <c r="B3292" s="294">
        <f>'EVOX Top Level BOM'!B2696</f>
        <v>0</v>
      </c>
      <c r="C3292" s="296">
        <f>'EVOX Top Level BOM'!C2696</f>
        <v>0</v>
      </c>
      <c r="D3292" s="296">
        <f>'EVOX Top Level BOM'!D2696</f>
        <v>0</v>
      </c>
      <c r="E3292" s="296">
        <f>'EVOX Top Level BOM'!E2696</f>
        <v>0</v>
      </c>
      <c r="F3292" s="296">
        <f>'EVOX Top Level BOM'!F2696</f>
        <v>0</v>
      </c>
      <c r="G3292" s="296">
        <f>'EVOX Top Level BOM'!G2696</f>
        <v>0</v>
      </c>
      <c r="H3292" s="296">
        <f>'EVOX Top Level BOM'!H2696</f>
        <v>0</v>
      </c>
      <c r="I3292" s="294">
        <f>'EVOX Top Level BOM'!J2696</f>
        <v>0</v>
      </c>
      <c r="J3292" s="294">
        <f>'EVOX Top Level BOM'!K2696</f>
        <v>0</v>
      </c>
    </row>
    <row r="3293" spans="2:10" x14ac:dyDescent="0.25">
      <c r="B3293" s="294">
        <f>'EVOX Top Level BOM'!B2697</f>
        <v>0</v>
      </c>
      <c r="C3293" s="296">
        <f>'EVOX Top Level BOM'!C2697</f>
        <v>0</v>
      </c>
      <c r="D3293" s="296">
        <f>'EVOX Top Level BOM'!D2697</f>
        <v>0</v>
      </c>
      <c r="E3293" s="296">
        <f>'EVOX Top Level BOM'!E2697</f>
        <v>0</v>
      </c>
      <c r="F3293" s="296">
        <f>'EVOX Top Level BOM'!F2697</f>
        <v>0</v>
      </c>
      <c r="G3293" s="296">
        <f>'EVOX Top Level BOM'!G2697</f>
        <v>0</v>
      </c>
      <c r="H3293" s="296">
        <f>'EVOX Top Level BOM'!H2697</f>
        <v>0</v>
      </c>
      <c r="I3293" s="294">
        <f>'EVOX Top Level BOM'!J2697</f>
        <v>0</v>
      </c>
      <c r="J3293" s="294">
        <f>'EVOX Top Level BOM'!K2697</f>
        <v>0</v>
      </c>
    </row>
    <row r="3294" spans="2:10" x14ac:dyDescent="0.25">
      <c r="B3294" s="294">
        <f>'EVOX Top Level BOM'!B2698</f>
        <v>0</v>
      </c>
      <c r="C3294" s="296">
        <f>'EVOX Top Level BOM'!C2698</f>
        <v>0</v>
      </c>
      <c r="D3294" s="296">
        <f>'EVOX Top Level BOM'!D2698</f>
        <v>0</v>
      </c>
      <c r="E3294" s="296">
        <f>'EVOX Top Level BOM'!E2698</f>
        <v>0</v>
      </c>
      <c r="F3294" s="296">
        <f>'EVOX Top Level BOM'!F2698</f>
        <v>0</v>
      </c>
      <c r="G3294" s="296">
        <f>'EVOX Top Level BOM'!G2698</f>
        <v>0</v>
      </c>
      <c r="H3294" s="296">
        <f>'EVOX Top Level BOM'!H2698</f>
        <v>0</v>
      </c>
      <c r="I3294" s="294">
        <f>'EVOX Top Level BOM'!J2698</f>
        <v>0</v>
      </c>
      <c r="J3294" s="294">
        <f>'EVOX Top Level BOM'!K2698</f>
        <v>0</v>
      </c>
    </row>
    <row r="3295" spans="2:10" x14ac:dyDescent="0.25">
      <c r="B3295" s="294">
        <f>'EVOX Top Level BOM'!B2699</f>
        <v>0</v>
      </c>
      <c r="C3295" s="296">
        <f>'EVOX Top Level BOM'!C2699</f>
        <v>0</v>
      </c>
      <c r="D3295" s="296">
        <f>'EVOX Top Level BOM'!D2699</f>
        <v>0</v>
      </c>
      <c r="E3295" s="296">
        <f>'EVOX Top Level BOM'!E2699</f>
        <v>0</v>
      </c>
      <c r="F3295" s="296">
        <f>'EVOX Top Level BOM'!F2699</f>
        <v>0</v>
      </c>
      <c r="G3295" s="296">
        <f>'EVOX Top Level BOM'!G2699</f>
        <v>0</v>
      </c>
      <c r="H3295" s="296">
        <f>'EVOX Top Level BOM'!H2699</f>
        <v>0</v>
      </c>
      <c r="I3295" s="294">
        <f>'EVOX Top Level BOM'!J2699</f>
        <v>0</v>
      </c>
      <c r="J3295" s="294">
        <f>'EVOX Top Level BOM'!K2699</f>
        <v>0</v>
      </c>
    </row>
    <row r="3296" spans="2:10" x14ac:dyDescent="0.25">
      <c r="B3296" s="294">
        <f>'EVOX Top Level BOM'!B2700</f>
        <v>0</v>
      </c>
      <c r="C3296" s="296">
        <f>'EVOX Top Level BOM'!C2700</f>
        <v>0</v>
      </c>
      <c r="D3296" s="296">
        <f>'EVOX Top Level BOM'!D2700</f>
        <v>0</v>
      </c>
      <c r="E3296" s="296">
        <f>'EVOX Top Level BOM'!E2700</f>
        <v>0</v>
      </c>
      <c r="F3296" s="296">
        <f>'EVOX Top Level BOM'!F2700</f>
        <v>0</v>
      </c>
      <c r="G3296" s="296">
        <f>'EVOX Top Level BOM'!G2700</f>
        <v>0</v>
      </c>
      <c r="H3296" s="296">
        <f>'EVOX Top Level BOM'!H2700</f>
        <v>0</v>
      </c>
      <c r="I3296" s="294">
        <f>'EVOX Top Level BOM'!J2700</f>
        <v>0</v>
      </c>
      <c r="J3296" s="294">
        <f>'EVOX Top Level BOM'!K2700</f>
        <v>0</v>
      </c>
    </row>
    <row r="3297" spans="2:10" x14ac:dyDescent="0.25">
      <c r="B3297" s="294">
        <f>'EVOX Top Level BOM'!B2701</f>
        <v>0</v>
      </c>
      <c r="C3297" s="296">
        <f>'EVOX Top Level BOM'!C2701</f>
        <v>0</v>
      </c>
      <c r="D3297" s="296">
        <f>'EVOX Top Level BOM'!D2701</f>
        <v>0</v>
      </c>
      <c r="E3297" s="296">
        <f>'EVOX Top Level BOM'!E2701</f>
        <v>0</v>
      </c>
      <c r="F3297" s="296">
        <f>'EVOX Top Level BOM'!F2701</f>
        <v>0</v>
      </c>
      <c r="G3297" s="296">
        <f>'EVOX Top Level BOM'!G2701</f>
        <v>0</v>
      </c>
      <c r="H3297" s="296">
        <f>'EVOX Top Level BOM'!H2701</f>
        <v>0</v>
      </c>
      <c r="I3297" s="294">
        <f>'EVOX Top Level BOM'!J2701</f>
        <v>0</v>
      </c>
      <c r="J3297" s="294">
        <f>'EVOX Top Level BOM'!K2701</f>
        <v>0</v>
      </c>
    </row>
    <row r="3298" spans="2:10" x14ac:dyDescent="0.25">
      <c r="B3298" s="294">
        <f>'EVOX Top Level BOM'!B2702</f>
        <v>0</v>
      </c>
      <c r="C3298" s="296">
        <f>'EVOX Top Level BOM'!C2702</f>
        <v>0</v>
      </c>
      <c r="D3298" s="296">
        <f>'EVOX Top Level BOM'!D2702</f>
        <v>0</v>
      </c>
      <c r="E3298" s="296">
        <f>'EVOX Top Level BOM'!E2702</f>
        <v>0</v>
      </c>
      <c r="F3298" s="296">
        <f>'EVOX Top Level BOM'!F2702</f>
        <v>0</v>
      </c>
      <c r="G3298" s="296">
        <f>'EVOX Top Level BOM'!G2702</f>
        <v>0</v>
      </c>
      <c r="H3298" s="296">
        <f>'EVOX Top Level BOM'!H2702</f>
        <v>0</v>
      </c>
      <c r="I3298" s="294">
        <f>'EVOX Top Level BOM'!J2702</f>
        <v>0</v>
      </c>
      <c r="J3298" s="294">
        <f>'EVOX Top Level BOM'!K2702</f>
        <v>0</v>
      </c>
    </row>
    <row r="3299" spans="2:10" x14ac:dyDescent="0.25">
      <c r="B3299" s="294">
        <f>'EVOX Top Level BOM'!B2703</f>
        <v>0</v>
      </c>
      <c r="C3299" s="296">
        <f>'EVOX Top Level BOM'!C2703</f>
        <v>0</v>
      </c>
      <c r="D3299" s="296">
        <f>'EVOX Top Level BOM'!D2703</f>
        <v>0</v>
      </c>
      <c r="E3299" s="296">
        <f>'EVOX Top Level BOM'!E2703</f>
        <v>0</v>
      </c>
      <c r="F3299" s="296">
        <f>'EVOX Top Level BOM'!F2703</f>
        <v>0</v>
      </c>
      <c r="G3299" s="296">
        <f>'EVOX Top Level BOM'!G2703</f>
        <v>0</v>
      </c>
      <c r="H3299" s="296">
        <f>'EVOX Top Level BOM'!H2703</f>
        <v>0</v>
      </c>
      <c r="I3299" s="294">
        <f>'EVOX Top Level BOM'!J2703</f>
        <v>0</v>
      </c>
      <c r="J3299" s="294">
        <f>'EVOX Top Level BOM'!K2703</f>
        <v>0</v>
      </c>
    </row>
    <row r="3300" spans="2:10" x14ac:dyDescent="0.25">
      <c r="B3300" s="294">
        <f>'EVOX Top Level BOM'!B2704</f>
        <v>0</v>
      </c>
      <c r="C3300" s="296">
        <f>'EVOX Top Level BOM'!C2704</f>
        <v>0</v>
      </c>
      <c r="D3300" s="296">
        <f>'EVOX Top Level BOM'!D2704</f>
        <v>0</v>
      </c>
      <c r="E3300" s="296">
        <f>'EVOX Top Level BOM'!E2704</f>
        <v>0</v>
      </c>
      <c r="F3300" s="296">
        <f>'EVOX Top Level BOM'!F2704</f>
        <v>0</v>
      </c>
      <c r="G3300" s="296">
        <f>'EVOX Top Level BOM'!G2704</f>
        <v>0</v>
      </c>
      <c r="H3300" s="296">
        <f>'EVOX Top Level BOM'!H2704</f>
        <v>0</v>
      </c>
      <c r="I3300" s="294">
        <f>'EVOX Top Level BOM'!J2704</f>
        <v>0</v>
      </c>
      <c r="J3300" s="294">
        <f>'EVOX Top Level BOM'!K2704</f>
        <v>0</v>
      </c>
    </row>
    <row r="3301" spans="2:10" x14ac:dyDescent="0.25">
      <c r="B3301" s="294">
        <f>'EVOX Top Level BOM'!B2705</f>
        <v>0</v>
      </c>
      <c r="C3301" s="296">
        <f>'EVOX Top Level BOM'!C2705</f>
        <v>0</v>
      </c>
      <c r="D3301" s="296">
        <f>'EVOX Top Level BOM'!D2705</f>
        <v>0</v>
      </c>
      <c r="E3301" s="296">
        <f>'EVOX Top Level BOM'!E2705</f>
        <v>0</v>
      </c>
      <c r="F3301" s="296">
        <f>'EVOX Top Level BOM'!F2705</f>
        <v>0</v>
      </c>
      <c r="G3301" s="296">
        <f>'EVOX Top Level BOM'!G2705</f>
        <v>0</v>
      </c>
      <c r="H3301" s="296">
        <f>'EVOX Top Level BOM'!H2705</f>
        <v>0</v>
      </c>
      <c r="I3301" s="294">
        <f>'EVOX Top Level BOM'!J2705</f>
        <v>0</v>
      </c>
      <c r="J3301" s="294">
        <f>'EVOX Top Level BOM'!K2705</f>
        <v>0</v>
      </c>
    </row>
    <row r="3302" spans="2:10" x14ac:dyDescent="0.25">
      <c r="B3302" s="294">
        <f>'EVOX Top Level BOM'!B2706</f>
        <v>0</v>
      </c>
      <c r="C3302" s="296">
        <f>'EVOX Top Level BOM'!C2706</f>
        <v>0</v>
      </c>
      <c r="D3302" s="296">
        <f>'EVOX Top Level BOM'!D2706</f>
        <v>0</v>
      </c>
      <c r="E3302" s="296">
        <f>'EVOX Top Level BOM'!E2706</f>
        <v>0</v>
      </c>
      <c r="F3302" s="296">
        <f>'EVOX Top Level BOM'!F2706</f>
        <v>0</v>
      </c>
      <c r="G3302" s="296">
        <f>'EVOX Top Level BOM'!G2706</f>
        <v>0</v>
      </c>
      <c r="H3302" s="296">
        <f>'EVOX Top Level BOM'!H2706</f>
        <v>0</v>
      </c>
      <c r="I3302" s="294">
        <f>'EVOX Top Level BOM'!J2706</f>
        <v>0</v>
      </c>
      <c r="J3302" s="294">
        <f>'EVOX Top Level BOM'!K2706</f>
        <v>0</v>
      </c>
    </row>
    <row r="3303" spans="2:10" x14ac:dyDescent="0.25">
      <c r="B3303" s="294">
        <f>'EVOX Top Level BOM'!B2707</f>
        <v>0</v>
      </c>
      <c r="C3303" s="296">
        <f>'EVOX Top Level BOM'!C2707</f>
        <v>0</v>
      </c>
      <c r="D3303" s="296">
        <f>'EVOX Top Level BOM'!D2707</f>
        <v>0</v>
      </c>
      <c r="E3303" s="296">
        <f>'EVOX Top Level BOM'!E2707</f>
        <v>0</v>
      </c>
      <c r="F3303" s="296">
        <f>'EVOX Top Level BOM'!F2707</f>
        <v>0</v>
      </c>
      <c r="G3303" s="296">
        <f>'EVOX Top Level BOM'!G2707</f>
        <v>0</v>
      </c>
      <c r="H3303" s="296">
        <f>'EVOX Top Level BOM'!H2707</f>
        <v>0</v>
      </c>
      <c r="I3303" s="294">
        <f>'EVOX Top Level BOM'!J2707</f>
        <v>0</v>
      </c>
      <c r="J3303" s="294">
        <f>'EVOX Top Level BOM'!K2707</f>
        <v>0</v>
      </c>
    </row>
    <row r="3304" spans="2:10" x14ac:dyDescent="0.25">
      <c r="B3304" s="294">
        <f>'EVOX Top Level BOM'!B2708</f>
        <v>0</v>
      </c>
      <c r="C3304" s="296">
        <f>'EVOX Top Level BOM'!C2708</f>
        <v>0</v>
      </c>
      <c r="D3304" s="296">
        <f>'EVOX Top Level BOM'!D2708</f>
        <v>0</v>
      </c>
      <c r="E3304" s="296">
        <f>'EVOX Top Level BOM'!E2708</f>
        <v>0</v>
      </c>
      <c r="F3304" s="296">
        <f>'EVOX Top Level BOM'!F2708</f>
        <v>0</v>
      </c>
      <c r="G3304" s="296">
        <f>'EVOX Top Level BOM'!G2708</f>
        <v>0</v>
      </c>
      <c r="H3304" s="296">
        <f>'EVOX Top Level BOM'!H2708</f>
        <v>0</v>
      </c>
      <c r="I3304" s="294">
        <f>'EVOX Top Level BOM'!J2708</f>
        <v>0</v>
      </c>
      <c r="J3304" s="294">
        <f>'EVOX Top Level BOM'!K2708</f>
        <v>0</v>
      </c>
    </row>
    <row r="3305" spans="2:10" x14ac:dyDescent="0.25">
      <c r="B3305" s="294">
        <f>'EVOX Top Level BOM'!B2709</f>
        <v>0</v>
      </c>
      <c r="C3305" s="296">
        <f>'EVOX Top Level BOM'!C2709</f>
        <v>0</v>
      </c>
      <c r="D3305" s="296">
        <f>'EVOX Top Level BOM'!D2709</f>
        <v>0</v>
      </c>
      <c r="E3305" s="296">
        <f>'EVOX Top Level BOM'!E2709</f>
        <v>0</v>
      </c>
      <c r="F3305" s="296">
        <f>'EVOX Top Level BOM'!F2709</f>
        <v>0</v>
      </c>
      <c r="G3305" s="296">
        <f>'EVOX Top Level BOM'!G2709</f>
        <v>0</v>
      </c>
      <c r="H3305" s="296">
        <f>'EVOX Top Level BOM'!H2709</f>
        <v>0</v>
      </c>
      <c r="I3305" s="294">
        <f>'EVOX Top Level BOM'!J2709</f>
        <v>0</v>
      </c>
      <c r="J3305" s="294">
        <f>'EVOX Top Level BOM'!K2709</f>
        <v>0</v>
      </c>
    </row>
    <row r="3306" spans="2:10" x14ac:dyDescent="0.25">
      <c r="B3306" s="294">
        <f>'EVOX Top Level BOM'!B2710</f>
        <v>0</v>
      </c>
      <c r="C3306" s="296">
        <f>'EVOX Top Level BOM'!C2710</f>
        <v>0</v>
      </c>
      <c r="D3306" s="296">
        <f>'EVOX Top Level BOM'!D2710</f>
        <v>0</v>
      </c>
      <c r="E3306" s="296">
        <f>'EVOX Top Level BOM'!E2710</f>
        <v>0</v>
      </c>
      <c r="F3306" s="296">
        <f>'EVOX Top Level BOM'!F2710</f>
        <v>0</v>
      </c>
      <c r="G3306" s="296">
        <f>'EVOX Top Level BOM'!G2710</f>
        <v>0</v>
      </c>
      <c r="H3306" s="296">
        <f>'EVOX Top Level BOM'!H2710</f>
        <v>0</v>
      </c>
      <c r="I3306" s="294">
        <f>'EVOX Top Level BOM'!J2710</f>
        <v>0</v>
      </c>
      <c r="J3306" s="294">
        <f>'EVOX Top Level BOM'!K2710</f>
        <v>0</v>
      </c>
    </row>
    <row r="3307" spans="2:10" x14ac:dyDescent="0.25">
      <c r="B3307" s="294">
        <f>'EVOX Top Level BOM'!B2711</f>
        <v>0</v>
      </c>
      <c r="C3307" s="296">
        <f>'EVOX Top Level BOM'!C2711</f>
        <v>0</v>
      </c>
      <c r="D3307" s="296">
        <f>'EVOX Top Level BOM'!D2711</f>
        <v>0</v>
      </c>
      <c r="E3307" s="296">
        <f>'EVOX Top Level BOM'!E2711</f>
        <v>0</v>
      </c>
      <c r="F3307" s="296">
        <f>'EVOX Top Level BOM'!F2711</f>
        <v>0</v>
      </c>
      <c r="G3307" s="296">
        <f>'EVOX Top Level BOM'!G2711</f>
        <v>0</v>
      </c>
      <c r="H3307" s="296">
        <f>'EVOX Top Level BOM'!H2711</f>
        <v>0</v>
      </c>
      <c r="I3307" s="294">
        <f>'EVOX Top Level BOM'!J2711</f>
        <v>0</v>
      </c>
      <c r="J3307" s="294">
        <f>'EVOX Top Level BOM'!K2711</f>
        <v>0</v>
      </c>
    </row>
    <row r="3308" spans="2:10" x14ac:dyDescent="0.25">
      <c r="B3308" s="294">
        <f>'EVOX Top Level BOM'!B2712</f>
        <v>0</v>
      </c>
      <c r="C3308" s="296">
        <f>'EVOX Top Level BOM'!C2712</f>
        <v>0</v>
      </c>
      <c r="D3308" s="296">
        <f>'EVOX Top Level BOM'!D2712</f>
        <v>0</v>
      </c>
      <c r="E3308" s="296">
        <f>'EVOX Top Level BOM'!E2712</f>
        <v>0</v>
      </c>
      <c r="F3308" s="296">
        <f>'EVOX Top Level BOM'!F2712</f>
        <v>0</v>
      </c>
      <c r="G3308" s="296">
        <f>'EVOX Top Level BOM'!G2712</f>
        <v>0</v>
      </c>
      <c r="H3308" s="296">
        <f>'EVOX Top Level BOM'!H2712</f>
        <v>0</v>
      </c>
      <c r="I3308" s="294">
        <f>'EVOX Top Level BOM'!J2712</f>
        <v>0</v>
      </c>
      <c r="J3308" s="294">
        <f>'EVOX Top Level BOM'!K2712</f>
        <v>0</v>
      </c>
    </row>
    <row r="3309" spans="2:10" x14ac:dyDescent="0.25">
      <c r="B3309" s="294">
        <f>'EVOX Top Level BOM'!B2713</f>
        <v>0</v>
      </c>
      <c r="C3309" s="296">
        <f>'EVOX Top Level BOM'!C2713</f>
        <v>0</v>
      </c>
      <c r="D3309" s="296">
        <f>'EVOX Top Level BOM'!D2713</f>
        <v>0</v>
      </c>
      <c r="E3309" s="296">
        <f>'EVOX Top Level BOM'!E2713</f>
        <v>0</v>
      </c>
      <c r="F3309" s="296">
        <f>'EVOX Top Level BOM'!F2713</f>
        <v>0</v>
      </c>
      <c r="G3309" s="296">
        <f>'EVOX Top Level BOM'!G2713</f>
        <v>0</v>
      </c>
      <c r="H3309" s="296">
        <f>'EVOX Top Level BOM'!H2713</f>
        <v>0</v>
      </c>
      <c r="I3309" s="294">
        <f>'EVOX Top Level BOM'!J2713</f>
        <v>0</v>
      </c>
      <c r="J3309" s="294">
        <f>'EVOX Top Level BOM'!K2713</f>
        <v>0</v>
      </c>
    </row>
    <row r="3310" spans="2:10" x14ac:dyDescent="0.25">
      <c r="B3310" s="294">
        <f>'EVOX Top Level BOM'!B2714</f>
        <v>0</v>
      </c>
      <c r="C3310" s="296">
        <f>'EVOX Top Level BOM'!C2714</f>
        <v>0</v>
      </c>
      <c r="D3310" s="296">
        <f>'EVOX Top Level BOM'!D2714</f>
        <v>0</v>
      </c>
      <c r="E3310" s="296">
        <f>'EVOX Top Level BOM'!E2714</f>
        <v>0</v>
      </c>
      <c r="F3310" s="296">
        <f>'EVOX Top Level BOM'!F2714</f>
        <v>0</v>
      </c>
      <c r="G3310" s="296">
        <f>'EVOX Top Level BOM'!G2714</f>
        <v>0</v>
      </c>
      <c r="H3310" s="296">
        <f>'EVOX Top Level BOM'!H2714</f>
        <v>0</v>
      </c>
      <c r="I3310" s="294">
        <f>'EVOX Top Level BOM'!J2714</f>
        <v>0</v>
      </c>
      <c r="J3310" s="294">
        <f>'EVOX Top Level BOM'!K2714</f>
        <v>0</v>
      </c>
    </row>
    <row r="3311" spans="2:10" x14ac:dyDescent="0.25">
      <c r="B3311" s="294">
        <f>'EVOX Top Level BOM'!B2715</f>
        <v>0</v>
      </c>
      <c r="C3311" s="296">
        <f>'EVOX Top Level BOM'!C2715</f>
        <v>0</v>
      </c>
      <c r="D3311" s="296">
        <f>'EVOX Top Level BOM'!D2715</f>
        <v>0</v>
      </c>
      <c r="E3311" s="296">
        <f>'EVOX Top Level BOM'!E2715</f>
        <v>0</v>
      </c>
      <c r="F3311" s="296">
        <f>'EVOX Top Level BOM'!F2715</f>
        <v>0</v>
      </c>
      <c r="G3311" s="296">
        <f>'EVOX Top Level BOM'!G2715</f>
        <v>0</v>
      </c>
      <c r="H3311" s="296">
        <f>'EVOX Top Level BOM'!H2715</f>
        <v>0</v>
      </c>
      <c r="I3311" s="294">
        <f>'EVOX Top Level BOM'!J2715</f>
        <v>0</v>
      </c>
      <c r="J3311" s="294">
        <f>'EVOX Top Level BOM'!K2715</f>
        <v>0</v>
      </c>
    </row>
    <row r="3312" spans="2:10" x14ac:dyDescent="0.25">
      <c r="B3312" s="294">
        <f>'EVOX Top Level BOM'!B2716</f>
        <v>0</v>
      </c>
      <c r="C3312" s="296">
        <f>'EVOX Top Level BOM'!C2716</f>
        <v>0</v>
      </c>
      <c r="D3312" s="296">
        <f>'EVOX Top Level BOM'!D2716</f>
        <v>0</v>
      </c>
      <c r="E3312" s="296">
        <f>'EVOX Top Level BOM'!E2716</f>
        <v>0</v>
      </c>
      <c r="F3312" s="296">
        <f>'EVOX Top Level BOM'!F2716</f>
        <v>0</v>
      </c>
      <c r="G3312" s="296">
        <f>'EVOX Top Level BOM'!G2716</f>
        <v>0</v>
      </c>
      <c r="H3312" s="296">
        <f>'EVOX Top Level BOM'!H2716</f>
        <v>0</v>
      </c>
      <c r="I3312" s="294">
        <f>'EVOX Top Level BOM'!J2716</f>
        <v>0</v>
      </c>
      <c r="J3312" s="294">
        <f>'EVOX Top Level BOM'!K2716</f>
        <v>0</v>
      </c>
    </row>
    <row r="3313" spans="2:10" x14ac:dyDescent="0.25">
      <c r="B3313" s="294">
        <f>'EVOX Top Level BOM'!B2717</f>
        <v>0</v>
      </c>
      <c r="C3313" s="296">
        <f>'EVOX Top Level BOM'!C2717</f>
        <v>0</v>
      </c>
      <c r="D3313" s="296">
        <f>'EVOX Top Level BOM'!D2717</f>
        <v>0</v>
      </c>
      <c r="E3313" s="296">
        <f>'EVOX Top Level BOM'!E2717</f>
        <v>0</v>
      </c>
      <c r="F3313" s="296">
        <f>'EVOX Top Level BOM'!F2717</f>
        <v>0</v>
      </c>
      <c r="G3313" s="296">
        <f>'EVOX Top Level BOM'!G2717</f>
        <v>0</v>
      </c>
      <c r="H3313" s="296">
        <f>'EVOX Top Level BOM'!H2717</f>
        <v>0</v>
      </c>
      <c r="I3313" s="294">
        <f>'EVOX Top Level BOM'!J2717</f>
        <v>0</v>
      </c>
      <c r="J3313" s="294">
        <f>'EVOX Top Level BOM'!K2717</f>
        <v>0</v>
      </c>
    </row>
    <row r="3314" spans="2:10" x14ac:dyDescent="0.25">
      <c r="B3314" s="294">
        <f>'EVOX Top Level BOM'!B2718</f>
        <v>0</v>
      </c>
      <c r="C3314" s="296">
        <f>'EVOX Top Level BOM'!C2718</f>
        <v>0</v>
      </c>
      <c r="D3314" s="296">
        <f>'EVOX Top Level BOM'!D2718</f>
        <v>0</v>
      </c>
      <c r="E3314" s="296">
        <f>'EVOX Top Level BOM'!E2718</f>
        <v>0</v>
      </c>
      <c r="F3314" s="296">
        <f>'EVOX Top Level BOM'!F2718</f>
        <v>0</v>
      </c>
      <c r="G3314" s="296">
        <f>'EVOX Top Level BOM'!G2718</f>
        <v>0</v>
      </c>
      <c r="H3314" s="296">
        <f>'EVOX Top Level BOM'!H2718</f>
        <v>0</v>
      </c>
      <c r="I3314" s="294">
        <f>'EVOX Top Level BOM'!J2718</f>
        <v>0</v>
      </c>
      <c r="J3314" s="294">
        <f>'EVOX Top Level BOM'!K2718</f>
        <v>0</v>
      </c>
    </row>
    <row r="3315" spans="2:10" x14ac:dyDescent="0.25">
      <c r="B3315" s="294">
        <f>'EVOX Top Level BOM'!B2719</f>
        <v>0</v>
      </c>
      <c r="C3315" s="296">
        <f>'EVOX Top Level BOM'!C2719</f>
        <v>0</v>
      </c>
      <c r="D3315" s="296">
        <f>'EVOX Top Level BOM'!D2719</f>
        <v>0</v>
      </c>
      <c r="E3315" s="296">
        <f>'EVOX Top Level BOM'!E2719</f>
        <v>0</v>
      </c>
      <c r="F3315" s="296">
        <f>'EVOX Top Level BOM'!F2719</f>
        <v>0</v>
      </c>
      <c r="G3315" s="296">
        <f>'EVOX Top Level BOM'!G2719</f>
        <v>0</v>
      </c>
      <c r="H3315" s="296">
        <f>'EVOX Top Level BOM'!H2719</f>
        <v>0</v>
      </c>
      <c r="I3315" s="294">
        <f>'EVOX Top Level BOM'!J2719</f>
        <v>0</v>
      </c>
      <c r="J3315" s="294">
        <f>'EVOX Top Level BOM'!K2719</f>
        <v>0</v>
      </c>
    </row>
    <row r="3316" spans="2:10" x14ac:dyDescent="0.25">
      <c r="B3316" s="294">
        <f>'EVOX Top Level BOM'!B2720</f>
        <v>0</v>
      </c>
      <c r="C3316" s="296">
        <f>'EVOX Top Level BOM'!C2720</f>
        <v>0</v>
      </c>
      <c r="D3316" s="296">
        <f>'EVOX Top Level BOM'!D2720</f>
        <v>0</v>
      </c>
      <c r="E3316" s="296">
        <f>'EVOX Top Level BOM'!E2720</f>
        <v>0</v>
      </c>
      <c r="F3316" s="296">
        <f>'EVOX Top Level BOM'!F2720</f>
        <v>0</v>
      </c>
      <c r="G3316" s="296">
        <f>'EVOX Top Level BOM'!G2720</f>
        <v>0</v>
      </c>
      <c r="H3316" s="296">
        <f>'EVOX Top Level BOM'!H2720</f>
        <v>0</v>
      </c>
      <c r="I3316" s="294">
        <f>'EVOX Top Level BOM'!J2720</f>
        <v>0</v>
      </c>
      <c r="J3316" s="294">
        <f>'EVOX Top Level BOM'!K2720</f>
        <v>0</v>
      </c>
    </row>
    <row r="3317" spans="2:10" x14ac:dyDescent="0.25">
      <c r="B3317" s="294">
        <f>'EVOX Top Level BOM'!B2721</f>
        <v>0</v>
      </c>
      <c r="C3317" s="296">
        <f>'EVOX Top Level BOM'!C2721</f>
        <v>0</v>
      </c>
      <c r="D3317" s="296">
        <f>'EVOX Top Level BOM'!D2721</f>
        <v>0</v>
      </c>
      <c r="E3317" s="296">
        <f>'EVOX Top Level BOM'!E2721</f>
        <v>0</v>
      </c>
      <c r="F3317" s="296">
        <f>'EVOX Top Level BOM'!F2721</f>
        <v>0</v>
      </c>
      <c r="G3317" s="296">
        <f>'EVOX Top Level BOM'!G2721</f>
        <v>0</v>
      </c>
      <c r="H3317" s="296">
        <f>'EVOX Top Level BOM'!H2721</f>
        <v>0</v>
      </c>
      <c r="I3317" s="294">
        <f>'EVOX Top Level BOM'!J2721</f>
        <v>0</v>
      </c>
      <c r="J3317" s="294">
        <f>'EVOX Top Level BOM'!K2721</f>
        <v>0</v>
      </c>
    </row>
    <row r="3318" spans="2:10" x14ac:dyDescent="0.25">
      <c r="B3318" s="294">
        <f>'EVOX Top Level BOM'!B2722</f>
        <v>0</v>
      </c>
      <c r="C3318" s="296">
        <f>'EVOX Top Level BOM'!C2722</f>
        <v>0</v>
      </c>
      <c r="D3318" s="296">
        <f>'EVOX Top Level BOM'!D2722</f>
        <v>0</v>
      </c>
      <c r="E3318" s="296">
        <f>'EVOX Top Level BOM'!E2722</f>
        <v>0</v>
      </c>
      <c r="F3318" s="296">
        <f>'EVOX Top Level BOM'!F2722</f>
        <v>0</v>
      </c>
      <c r="G3318" s="296">
        <f>'EVOX Top Level BOM'!G2722</f>
        <v>0</v>
      </c>
      <c r="H3318" s="296">
        <f>'EVOX Top Level BOM'!H2722</f>
        <v>0</v>
      </c>
      <c r="I3318" s="294">
        <f>'EVOX Top Level BOM'!J2722</f>
        <v>0</v>
      </c>
      <c r="J3318" s="294">
        <f>'EVOX Top Level BOM'!K2722</f>
        <v>0</v>
      </c>
    </row>
    <row r="3319" spans="2:10" x14ac:dyDescent="0.25">
      <c r="B3319" s="294">
        <f>'EVOX Top Level BOM'!B2723</f>
        <v>0</v>
      </c>
      <c r="C3319" s="296">
        <f>'EVOX Top Level BOM'!C2723</f>
        <v>0</v>
      </c>
      <c r="D3319" s="296">
        <f>'EVOX Top Level BOM'!D2723</f>
        <v>0</v>
      </c>
      <c r="E3319" s="296">
        <f>'EVOX Top Level BOM'!E2723</f>
        <v>0</v>
      </c>
      <c r="F3319" s="296">
        <f>'EVOX Top Level BOM'!F2723</f>
        <v>0</v>
      </c>
      <c r="G3319" s="296">
        <f>'EVOX Top Level BOM'!G2723</f>
        <v>0</v>
      </c>
      <c r="H3319" s="296">
        <f>'EVOX Top Level BOM'!H2723</f>
        <v>0</v>
      </c>
      <c r="I3319" s="294">
        <f>'EVOX Top Level BOM'!J2723</f>
        <v>0</v>
      </c>
      <c r="J3319" s="294">
        <f>'EVOX Top Level BOM'!K2723</f>
        <v>0</v>
      </c>
    </row>
    <row r="3320" spans="2:10" x14ac:dyDescent="0.25">
      <c r="B3320" s="294">
        <f>'EVOX Top Level BOM'!B2724</f>
        <v>0</v>
      </c>
      <c r="C3320" s="296">
        <f>'EVOX Top Level BOM'!C2724</f>
        <v>0</v>
      </c>
      <c r="D3320" s="296">
        <f>'EVOX Top Level BOM'!D2724</f>
        <v>0</v>
      </c>
      <c r="E3320" s="296">
        <f>'EVOX Top Level BOM'!E2724</f>
        <v>0</v>
      </c>
      <c r="F3320" s="296">
        <f>'EVOX Top Level BOM'!F2724</f>
        <v>0</v>
      </c>
      <c r="G3320" s="296">
        <f>'EVOX Top Level BOM'!G2724</f>
        <v>0</v>
      </c>
      <c r="H3320" s="296">
        <f>'EVOX Top Level BOM'!H2724</f>
        <v>0</v>
      </c>
      <c r="I3320" s="294">
        <f>'EVOX Top Level BOM'!J2724</f>
        <v>0</v>
      </c>
      <c r="J3320" s="294">
        <f>'EVOX Top Level BOM'!K2724</f>
        <v>0</v>
      </c>
    </row>
    <row r="3321" spans="2:10" x14ac:dyDescent="0.25">
      <c r="B3321" s="294">
        <f>'EVOX Top Level BOM'!B2725</f>
        <v>0</v>
      </c>
      <c r="C3321" s="296">
        <f>'EVOX Top Level BOM'!C2725</f>
        <v>0</v>
      </c>
      <c r="D3321" s="296">
        <f>'EVOX Top Level BOM'!D2725</f>
        <v>0</v>
      </c>
      <c r="E3321" s="296">
        <f>'EVOX Top Level BOM'!E2725</f>
        <v>0</v>
      </c>
      <c r="F3321" s="296">
        <f>'EVOX Top Level BOM'!F2725</f>
        <v>0</v>
      </c>
      <c r="G3321" s="296">
        <f>'EVOX Top Level BOM'!G2725</f>
        <v>0</v>
      </c>
      <c r="H3321" s="296">
        <f>'EVOX Top Level BOM'!H2725</f>
        <v>0</v>
      </c>
      <c r="I3321" s="294">
        <f>'EVOX Top Level BOM'!J2725</f>
        <v>0</v>
      </c>
      <c r="J3321" s="294">
        <f>'EVOX Top Level BOM'!K2725</f>
        <v>0</v>
      </c>
    </row>
    <row r="3322" spans="2:10" x14ac:dyDescent="0.25">
      <c r="B3322" s="294">
        <f>'EVOX Top Level BOM'!B2726</f>
        <v>0</v>
      </c>
      <c r="C3322" s="296">
        <f>'EVOX Top Level BOM'!C2726</f>
        <v>0</v>
      </c>
      <c r="D3322" s="296">
        <f>'EVOX Top Level BOM'!D2726</f>
        <v>0</v>
      </c>
      <c r="E3322" s="296">
        <f>'EVOX Top Level BOM'!E2726</f>
        <v>0</v>
      </c>
      <c r="F3322" s="296">
        <f>'EVOX Top Level BOM'!F2726</f>
        <v>0</v>
      </c>
      <c r="G3322" s="296">
        <f>'EVOX Top Level BOM'!G2726</f>
        <v>0</v>
      </c>
      <c r="H3322" s="296">
        <f>'EVOX Top Level BOM'!H2726</f>
        <v>0</v>
      </c>
      <c r="I3322" s="294">
        <f>'EVOX Top Level BOM'!J2726</f>
        <v>0</v>
      </c>
      <c r="J3322" s="294">
        <f>'EVOX Top Level BOM'!K2726</f>
        <v>0</v>
      </c>
    </row>
    <row r="3323" spans="2:10" x14ac:dyDescent="0.25">
      <c r="B3323" s="294">
        <f>'EVOX Top Level BOM'!B2727</f>
        <v>0</v>
      </c>
      <c r="C3323" s="296">
        <f>'EVOX Top Level BOM'!C2727</f>
        <v>0</v>
      </c>
      <c r="D3323" s="296">
        <f>'EVOX Top Level BOM'!D2727</f>
        <v>0</v>
      </c>
      <c r="E3323" s="296">
        <f>'EVOX Top Level BOM'!E2727</f>
        <v>0</v>
      </c>
      <c r="F3323" s="296">
        <f>'EVOX Top Level BOM'!F2727</f>
        <v>0</v>
      </c>
      <c r="G3323" s="296">
        <f>'EVOX Top Level BOM'!G2727</f>
        <v>0</v>
      </c>
      <c r="H3323" s="296">
        <f>'EVOX Top Level BOM'!H2727</f>
        <v>0</v>
      </c>
      <c r="I3323" s="294">
        <f>'EVOX Top Level BOM'!J2727</f>
        <v>0</v>
      </c>
      <c r="J3323" s="294">
        <f>'EVOX Top Level BOM'!K2727</f>
        <v>0</v>
      </c>
    </row>
    <row r="3324" spans="2:10" x14ac:dyDescent="0.25">
      <c r="B3324" s="294">
        <f>'EVOX Top Level BOM'!B2728</f>
        <v>0</v>
      </c>
      <c r="C3324" s="296">
        <f>'EVOX Top Level BOM'!C2728</f>
        <v>0</v>
      </c>
      <c r="D3324" s="296">
        <f>'EVOX Top Level BOM'!D2728</f>
        <v>0</v>
      </c>
      <c r="E3324" s="296">
        <f>'EVOX Top Level BOM'!E2728</f>
        <v>0</v>
      </c>
      <c r="F3324" s="296">
        <f>'EVOX Top Level BOM'!F2728</f>
        <v>0</v>
      </c>
      <c r="G3324" s="296">
        <f>'EVOX Top Level BOM'!G2728</f>
        <v>0</v>
      </c>
      <c r="H3324" s="296">
        <f>'EVOX Top Level BOM'!H2728</f>
        <v>0</v>
      </c>
      <c r="I3324" s="294">
        <f>'EVOX Top Level BOM'!J2728</f>
        <v>0</v>
      </c>
      <c r="J3324" s="294">
        <f>'EVOX Top Level BOM'!K2728</f>
        <v>0</v>
      </c>
    </row>
    <row r="3325" spans="2:10" x14ac:dyDescent="0.25">
      <c r="B3325" s="294">
        <f>'EVOX Top Level BOM'!B2729</f>
        <v>0</v>
      </c>
      <c r="C3325" s="296">
        <f>'EVOX Top Level BOM'!C2729</f>
        <v>0</v>
      </c>
      <c r="D3325" s="296">
        <f>'EVOX Top Level BOM'!D2729</f>
        <v>0</v>
      </c>
      <c r="E3325" s="296">
        <f>'EVOX Top Level BOM'!E2729</f>
        <v>0</v>
      </c>
      <c r="F3325" s="296">
        <f>'EVOX Top Level BOM'!F2729</f>
        <v>0</v>
      </c>
      <c r="G3325" s="296">
        <f>'EVOX Top Level BOM'!G2729</f>
        <v>0</v>
      </c>
      <c r="H3325" s="296">
        <f>'EVOX Top Level BOM'!H2729</f>
        <v>0</v>
      </c>
      <c r="I3325" s="294">
        <f>'EVOX Top Level BOM'!J2729</f>
        <v>0</v>
      </c>
      <c r="J3325" s="294">
        <f>'EVOX Top Level BOM'!K2729</f>
        <v>0</v>
      </c>
    </row>
    <row r="3326" spans="2:10" x14ac:dyDescent="0.25">
      <c r="B3326" s="294">
        <f>'EVOX Top Level BOM'!B2730</f>
        <v>0</v>
      </c>
      <c r="C3326" s="296">
        <f>'EVOX Top Level BOM'!C2730</f>
        <v>0</v>
      </c>
      <c r="D3326" s="296">
        <f>'EVOX Top Level BOM'!D2730</f>
        <v>0</v>
      </c>
      <c r="E3326" s="296">
        <f>'EVOX Top Level BOM'!E2730</f>
        <v>0</v>
      </c>
      <c r="F3326" s="296">
        <f>'EVOX Top Level BOM'!F2730</f>
        <v>0</v>
      </c>
      <c r="G3326" s="296">
        <f>'EVOX Top Level BOM'!G2730</f>
        <v>0</v>
      </c>
      <c r="H3326" s="296">
        <f>'EVOX Top Level BOM'!H2730</f>
        <v>0</v>
      </c>
      <c r="I3326" s="294">
        <f>'EVOX Top Level BOM'!J2730</f>
        <v>0</v>
      </c>
      <c r="J3326" s="294">
        <f>'EVOX Top Level BOM'!K2730</f>
        <v>0</v>
      </c>
    </row>
    <row r="3327" spans="2:10" x14ac:dyDescent="0.25">
      <c r="B3327" s="294">
        <f>'EVOX Top Level BOM'!B2731</f>
        <v>0</v>
      </c>
      <c r="C3327" s="296">
        <f>'EVOX Top Level BOM'!C2731</f>
        <v>0</v>
      </c>
      <c r="D3327" s="296">
        <f>'EVOX Top Level BOM'!D2731</f>
        <v>0</v>
      </c>
      <c r="E3327" s="296">
        <f>'EVOX Top Level BOM'!E2731</f>
        <v>0</v>
      </c>
      <c r="F3327" s="296">
        <f>'EVOX Top Level BOM'!F2731</f>
        <v>0</v>
      </c>
      <c r="G3327" s="296">
        <f>'EVOX Top Level BOM'!G2731</f>
        <v>0</v>
      </c>
      <c r="H3327" s="296">
        <f>'EVOX Top Level BOM'!H2731</f>
        <v>0</v>
      </c>
      <c r="I3327" s="294">
        <f>'EVOX Top Level BOM'!J2731</f>
        <v>0</v>
      </c>
      <c r="J3327" s="294">
        <f>'EVOX Top Level BOM'!K2731</f>
        <v>0</v>
      </c>
    </row>
    <row r="3328" spans="2:10" x14ac:dyDescent="0.25">
      <c r="B3328" s="294">
        <f>'EVOX Top Level BOM'!B2732</f>
        <v>0</v>
      </c>
      <c r="C3328" s="296">
        <f>'EVOX Top Level BOM'!C2732</f>
        <v>0</v>
      </c>
      <c r="D3328" s="296">
        <f>'EVOX Top Level BOM'!D2732</f>
        <v>0</v>
      </c>
      <c r="E3328" s="296">
        <f>'EVOX Top Level BOM'!E2732</f>
        <v>0</v>
      </c>
      <c r="F3328" s="296">
        <f>'EVOX Top Level BOM'!F2732</f>
        <v>0</v>
      </c>
      <c r="G3328" s="296">
        <f>'EVOX Top Level BOM'!G2732</f>
        <v>0</v>
      </c>
      <c r="H3328" s="296">
        <f>'EVOX Top Level BOM'!H2732</f>
        <v>0</v>
      </c>
      <c r="I3328" s="294">
        <f>'EVOX Top Level BOM'!J2732</f>
        <v>0</v>
      </c>
      <c r="J3328" s="294">
        <f>'EVOX Top Level BOM'!K2732</f>
        <v>0</v>
      </c>
    </row>
    <row r="3329" spans="2:10" x14ac:dyDescent="0.25">
      <c r="B3329" s="294">
        <f>'EVOX Top Level BOM'!B2733</f>
        <v>0</v>
      </c>
      <c r="C3329" s="296">
        <f>'EVOX Top Level BOM'!C2733</f>
        <v>0</v>
      </c>
      <c r="D3329" s="296">
        <f>'EVOX Top Level BOM'!D2733</f>
        <v>0</v>
      </c>
      <c r="E3329" s="296">
        <f>'EVOX Top Level BOM'!E2733</f>
        <v>0</v>
      </c>
      <c r="F3329" s="296">
        <f>'EVOX Top Level BOM'!F2733</f>
        <v>0</v>
      </c>
      <c r="G3329" s="296">
        <f>'EVOX Top Level BOM'!G2733</f>
        <v>0</v>
      </c>
      <c r="H3329" s="296">
        <f>'EVOX Top Level BOM'!H2733</f>
        <v>0</v>
      </c>
      <c r="I3329" s="294">
        <f>'EVOX Top Level BOM'!J2733</f>
        <v>0</v>
      </c>
      <c r="J3329" s="294">
        <f>'EVOX Top Level BOM'!K2733</f>
        <v>0</v>
      </c>
    </row>
    <row r="3330" spans="2:10" x14ac:dyDescent="0.25">
      <c r="B3330" s="294">
        <f>'EVOX Top Level BOM'!B2734</f>
        <v>0</v>
      </c>
      <c r="C3330" s="296">
        <f>'EVOX Top Level BOM'!C2734</f>
        <v>0</v>
      </c>
      <c r="D3330" s="296">
        <f>'EVOX Top Level BOM'!D2734</f>
        <v>0</v>
      </c>
      <c r="E3330" s="296">
        <f>'EVOX Top Level BOM'!E2734</f>
        <v>0</v>
      </c>
      <c r="F3330" s="296">
        <f>'EVOX Top Level BOM'!F2734</f>
        <v>0</v>
      </c>
      <c r="G3330" s="296">
        <f>'EVOX Top Level BOM'!G2734</f>
        <v>0</v>
      </c>
      <c r="H3330" s="296">
        <f>'EVOX Top Level BOM'!H2734</f>
        <v>0</v>
      </c>
      <c r="I3330" s="294">
        <f>'EVOX Top Level BOM'!J2734</f>
        <v>0</v>
      </c>
      <c r="J3330" s="294">
        <f>'EVOX Top Level BOM'!K2734</f>
        <v>0</v>
      </c>
    </row>
    <row r="3331" spans="2:10" x14ac:dyDescent="0.25">
      <c r="B3331" s="294">
        <f>'EVOX Top Level BOM'!B2735</f>
        <v>0</v>
      </c>
      <c r="C3331" s="296">
        <f>'EVOX Top Level BOM'!C2735</f>
        <v>0</v>
      </c>
      <c r="D3331" s="296">
        <f>'EVOX Top Level BOM'!D2735</f>
        <v>0</v>
      </c>
      <c r="E3331" s="296">
        <f>'EVOX Top Level BOM'!E2735</f>
        <v>0</v>
      </c>
      <c r="F3331" s="296">
        <f>'EVOX Top Level BOM'!F2735</f>
        <v>0</v>
      </c>
      <c r="G3331" s="296">
        <f>'EVOX Top Level BOM'!G2735</f>
        <v>0</v>
      </c>
      <c r="H3331" s="296">
        <f>'EVOX Top Level BOM'!H2735</f>
        <v>0</v>
      </c>
      <c r="I3331" s="294">
        <f>'EVOX Top Level BOM'!J2735</f>
        <v>0</v>
      </c>
      <c r="J3331" s="294">
        <f>'EVOX Top Level BOM'!K2735</f>
        <v>0</v>
      </c>
    </row>
    <row r="3332" spans="2:10" x14ac:dyDescent="0.25">
      <c r="B3332" s="294">
        <f>'EVOX Top Level BOM'!B2736</f>
        <v>0</v>
      </c>
      <c r="C3332" s="296">
        <f>'EVOX Top Level BOM'!C2736</f>
        <v>0</v>
      </c>
      <c r="D3332" s="296">
        <f>'EVOX Top Level BOM'!D2736</f>
        <v>0</v>
      </c>
      <c r="E3332" s="296">
        <f>'EVOX Top Level BOM'!E2736</f>
        <v>0</v>
      </c>
      <c r="F3332" s="296">
        <f>'EVOX Top Level BOM'!F2736</f>
        <v>0</v>
      </c>
      <c r="G3332" s="296">
        <f>'EVOX Top Level BOM'!G2736</f>
        <v>0</v>
      </c>
      <c r="H3332" s="296">
        <f>'EVOX Top Level BOM'!H2736</f>
        <v>0</v>
      </c>
      <c r="I3332" s="294">
        <f>'EVOX Top Level BOM'!J2736</f>
        <v>0</v>
      </c>
      <c r="J3332" s="294">
        <f>'EVOX Top Level BOM'!K2736</f>
        <v>0</v>
      </c>
    </row>
    <row r="3333" spans="2:10" x14ac:dyDescent="0.25">
      <c r="B3333" s="294">
        <f>'EVOX Top Level BOM'!B2737</f>
        <v>0</v>
      </c>
      <c r="C3333" s="296">
        <f>'EVOX Top Level BOM'!C2737</f>
        <v>0</v>
      </c>
      <c r="D3333" s="296">
        <f>'EVOX Top Level BOM'!D2737</f>
        <v>0</v>
      </c>
      <c r="E3333" s="296">
        <f>'EVOX Top Level BOM'!E2737</f>
        <v>0</v>
      </c>
      <c r="F3333" s="296">
        <f>'EVOX Top Level BOM'!F2737</f>
        <v>0</v>
      </c>
      <c r="G3333" s="296">
        <f>'EVOX Top Level BOM'!G2737</f>
        <v>0</v>
      </c>
      <c r="H3333" s="296">
        <f>'EVOX Top Level BOM'!H2737</f>
        <v>0</v>
      </c>
      <c r="I3333" s="294">
        <f>'EVOX Top Level BOM'!J2737</f>
        <v>0</v>
      </c>
      <c r="J3333" s="294">
        <f>'EVOX Top Level BOM'!K2737</f>
        <v>0</v>
      </c>
    </row>
    <row r="3334" spans="2:10" x14ac:dyDescent="0.25">
      <c r="B3334" s="294">
        <f>'EVOX Top Level BOM'!B2738</f>
        <v>0</v>
      </c>
      <c r="C3334" s="296">
        <f>'EVOX Top Level BOM'!C2738</f>
        <v>0</v>
      </c>
      <c r="D3334" s="296">
        <f>'EVOX Top Level BOM'!D2738</f>
        <v>0</v>
      </c>
      <c r="E3334" s="296">
        <f>'EVOX Top Level BOM'!E2738</f>
        <v>0</v>
      </c>
      <c r="F3334" s="296">
        <f>'EVOX Top Level BOM'!F2738</f>
        <v>0</v>
      </c>
      <c r="G3334" s="296">
        <f>'EVOX Top Level BOM'!G2738</f>
        <v>0</v>
      </c>
      <c r="H3334" s="296">
        <f>'EVOX Top Level BOM'!H2738</f>
        <v>0</v>
      </c>
      <c r="I3334" s="294">
        <f>'EVOX Top Level BOM'!J2738</f>
        <v>0</v>
      </c>
      <c r="J3334" s="294">
        <f>'EVOX Top Level BOM'!K2738</f>
        <v>0</v>
      </c>
    </row>
    <row r="3335" spans="2:10" x14ac:dyDescent="0.25">
      <c r="B3335" s="294">
        <f>'EVOX Top Level BOM'!B2739</f>
        <v>0</v>
      </c>
      <c r="C3335" s="296">
        <f>'EVOX Top Level BOM'!C2739</f>
        <v>0</v>
      </c>
      <c r="D3335" s="296">
        <f>'EVOX Top Level BOM'!D2739</f>
        <v>0</v>
      </c>
      <c r="E3335" s="296">
        <f>'EVOX Top Level BOM'!E2739</f>
        <v>0</v>
      </c>
      <c r="F3335" s="296">
        <f>'EVOX Top Level BOM'!F2739</f>
        <v>0</v>
      </c>
      <c r="G3335" s="296">
        <f>'EVOX Top Level BOM'!G2739</f>
        <v>0</v>
      </c>
      <c r="H3335" s="296">
        <f>'EVOX Top Level BOM'!H2739</f>
        <v>0</v>
      </c>
      <c r="I3335" s="294">
        <f>'EVOX Top Level BOM'!J2739</f>
        <v>0</v>
      </c>
      <c r="J3335" s="294">
        <f>'EVOX Top Level BOM'!K2739</f>
        <v>0</v>
      </c>
    </row>
    <row r="3336" spans="2:10" x14ac:dyDescent="0.25">
      <c r="B3336" s="294">
        <f>'EVOX Top Level BOM'!B2740</f>
        <v>0</v>
      </c>
      <c r="C3336" s="296">
        <f>'EVOX Top Level BOM'!C2740</f>
        <v>0</v>
      </c>
      <c r="D3336" s="296">
        <f>'EVOX Top Level BOM'!D2740</f>
        <v>0</v>
      </c>
      <c r="E3336" s="296">
        <f>'EVOX Top Level BOM'!E2740</f>
        <v>0</v>
      </c>
      <c r="F3336" s="296">
        <f>'EVOX Top Level BOM'!F2740</f>
        <v>0</v>
      </c>
      <c r="G3336" s="296">
        <f>'EVOX Top Level BOM'!G2740</f>
        <v>0</v>
      </c>
      <c r="H3336" s="296">
        <f>'EVOX Top Level BOM'!H2740</f>
        <v>0</v>
      </c>
      <c r="I3336" s="294">
        <f>'EVOX Top Level BOM'!J2740</f>
        <v>0</v>
      </c>
      <c r="J3336" s="294">
        <f>'EVOX Top Level BOM'!K2740</f>
        <v>0</v>
      </c>
    </row>
    <row r="3337" spans="2:10" x14ac:dyDescent="0.25">
      <c r="B3337" s="294">
        <f>'EVOX Top Level BOM'!B2741</f>
        <v>0</v>
      </c>
      <c r="C3337" s="296">
        <f>'EVOX Top Level BOM'!C2741</f>
        <v>0</v>
      </c>
      <c r="D3337" s="296">
        <f>'EVOX Top Level BOM'!D2741</f>
        <v>0</v>
      </c>
      <c r="E3337" s="296">
        <f>'EVOX Top Level BOM'!E2741</f>
        <v>0</v>
      </c>
      <c r="F3337" s="296">
        <f>'EVOX Top Level BOM'!F2741</f>
        <v>0</v>
      </c>
      <c r="G3337" s="296">
        <f>'EVOX Top Level BOM'!G2741</f>
        <v>0</v>
      </c>
      <c r="H3337" s="296">
        <f>'EVOX Top Level BOM'!H2741</f>
        <v>0</v>
      </c>
      <c r="I3337" s="294">
        <f>'EVOX Top Level BOM'!J2741</f>
        <v>0</v>
      </c>
      <c r="J3337" s="294">
        <f>'EVOX Top Level BOM'!K2741</f>
        <v>0</v>
      </c>
    </row>
    <row r="3338" spans="2:10" x14ac:dyDescent="0.25">
      <c r="B3338" s="294">
        <f>'EVOX Top Level BOM'!B2742</f>
        <v>0</v>
      </c>
      <c r="C3338" s="296">
        <f>'EVOX Top Level BOM'!C2742</f>
        <v>0</v>
      </c>
      <c r="D3338" s="296">
        <f>'EVOX Top Level BOM'!D2742</f>
        <v>0</v>
      </c>
      <c r="E3338" s="296">
        <f>'EVOX Top Level BOM'!E2742</f>
        <v>0</v>
      </c>
      <c r="F3338" s="296">
        <f>'EVOX Top Level BOM'!F2742</f>
        <v>0</v>
      </c>
      <c r="G3338" s="296">
        <f>'EVOX Top Level BOM'!G2742</f>
        <v>0</v>
      </c>
      <c r="H3338" s="296">
        <f>'EVOX Top Level BOM'!H2742</f>
        <v>0</v>
      </c>
      <c r="I3338" s="294">
        <f>'EVOX Top Level BOM'!J2742</f>
        <v>0</v>
      </c>
      <c r="J3338" s="294">
        <f>'EVOX Top Level BOM'!K2742</f>
        <v>0</v>
      </c>
    </row>
    <row r="3339" spans="2:10" x14ac:dyDescent="0.25">
      <c r="B3339" s="294">
        <f>'EVOX Top Level BOM'!B2743</f>
        <v>0</v>
      </c>
      <c r="C3339" s="296">
        <f>'EVOX Top Level BOM'!C2743</f>
        <v>0</v>
      </c>
      <c r="D3339" s="296">
        <f>'EVOX Top Level BOM'!D2743</f>
        <v>0</v>
      </c>
      <c r="E3339" s="296">
        <f>'EVOX Top Level BOM'!E2743</f>
        <v>0</v>
      </c>
      <c r="F3339" s="296">
        <f>'EVOX Top Level BOM'!F2743</f>
        <v>0</v>
      </c>
      <c r="G3339" s="296">
        <f>'EVOX Top Level BOM'!G2743</f>
        <v>0</v>
      </c>
      <c r="H3339" s="296">
        <f>'EVOX Top Level BOM'!H2743</f>
        <v>0</v>
      </c>
      <c r="I3339" s="294">
        <f>'EVOX Top Level BOM'!J2743</f>
        <v>0</v>
      </c>
      <c r="J3339" s="294">
        <f>'EVOX Top Level BOM'!K2743</f>
        <v>0</v>
      </c>
    </row>
    <row r="3340" spans="2:10" x14ac:dyDescent="0.25">
      <c r="B3340" s="294">
        <f>'EVOX Top Level BOM'!B2744</f>
        <v>0</v>
      </c>
      <c r="C3340" s="296">
        <f>'EVOX Top Level BOM'!C2744</f>
        <v>0</v>
      </c>
      <c r="D3340" s="296">
        <f>'EVOX Top Level BOM'!D2744</f>
        <v>0</v>
      </c>
      <c r="E3340" s="296">
        <f>'EVOX Top Level BOM'!E2744</f>
        <v>0</v>
      </c>
      <c r="F3340" s="296">
        <f>'EVOX Top Level BOM'!F2744</f>
        <v>0</v>
      </c>
      <c r="G3340" s="296">
        <f>'EVOX Top Level BOM'!G2744</f>
        <v>0</v>
      </c>
      <c r="H3340" s="296">
        <f>'EVOX Top Level BOM'!H2744</f>
        <v>0</v>
      </c>
      <c r="I3340" s="294">
        <f>'EVOX Top Level BOM'!J2744</f>
        <v>0</v>
      </c>
      <c r="J3340" s="294">
        <f>'EVOX Top Level BOM'!K2744</f>
        <v>0</v>
      </c>
    </row>
    <row r="3341" spans="2:10" x14ac:dyDescent="0.25">
      <c r="B3341" s="294">
        <f>'EVOX Top Level BOM'!B2745</f>
        <v>0</v>
      </c>
      <c r="C3341" s="296">
        <f>'EVOX Top Level BOM'!C2745</f>
        <v>0</v>
      </c>
      <c r="D3341" s="296">
        <f>'EVOX Top Level BOM'!D2745</f>
        <v>0</v>
      </c>
      <c r="E3341" s="296">
        <f>'EVOX Top Level BOM'!E2745</f>
        <v>0</v>
      </c>
      <c r="F3341" s="296">
        <f>'EVOX Top Level BOM'!F2745</f>
        <v>0</v>
      </c>
      <c r="G3341" s="296">
        <f>'EVOX Top Level BOM'!G2745</f>
        <v>0</v>
      </c>
      <c r="H3341" s="296">
        <f>'EVOX Top Level BOM'!H2745</f>
        <v>0</v>
      </c>
      <c r="I3341" s="294">
        <f>'EVOX Top Level BOM'!J2745</f>
        <v>0</v>
      </c>
      <c r="J3341" s="294">
        <f>'EVOX Top Level BOM'!K2745</f>
        <v>0</v>
      </c>
    </row>
    <row r="3342" spans="2:10" x14ac:dyDescent="0.25">
      <c r="B3342" s="294">
        <f>'EVOX Top Level BOM'!B2746</f>
        <v>0</v>
      </c>
      <c r="C3342" s="296">
        <f>'EVOX Top Level BOM'!C2746</f>
        <v>0</v>
      </c>
      <c r="D3342" s="296">
        <f>'EVOX Top Level BOM'!D2746</f>
        <v>0</v>
      </c>
      <c r="E3342" s="296">
        <f>'EVOX Top Level BOM'!E2746</f>
        <v>0</v>
      </c>
      <c r="F3342" s="296">
        <f>'EVOX Top Level BOM'!F2746</f>
        <v>0</v>
      </c>
      <c r="G3342" s="296">
        <f>'EVOX Top Level BOM'!G2746</f>
        <v>0</v>
      </c>
      <c r="H3342" s="296">
        <f>'EVOX Top Level BOM'!H2746</f>
        <v>0</v>
      </c>
      <c r="I3342" s="294">
        <f>'EVOX Top Level BOM'!J2746</f>
        <v>0</v>
      </c>
      <c r="J3342" s="294">
        <f>'EVOX Top Level BOM'!K2746</f>
        <v>0</v>
      </c>
    </row>
    <row r="3343" spans="2:10" x14ac:dyDescent="0.25">
      <c r="B3343" s="294">
        <f>'EVOX Top Level BOM'!B2747</f>
        <v>0</v>
      </c>
      <c r="C3343" s="296">
        <f>'EVOX Top Level BOM'!C2747</f>
        <v>0</v>
      </c>
      <c r="D3343" s="296">
        <f>'EVOX Top Level BOM'!D2747</f>
        <v>0</v>
      </c>
      <c r="E3343" s="296">
        <f>'EVOX Top Level BOM'!E2747</f>
        <v>0</v>
      </c>
      <c r="F3343" s="296">
        <f>'EVOX Top Level BOM'!F2747</f>
        <v>0</v>
      </c>
      <c r="G3343" s="296">
        <f>'EVOX Top Level BOM'!G2747</f>
        <v>0</v>
      </c>
      <c r="H3343" s="296">
        <f>'EVOX Top Level BOM'!H2747</f>
        <v>0</v>
      </c>
      <c r="I3343" s="294">
        <f>'EVOX Top Level BOM'!J2747</f>
        <v>0</v>
      </c>
      <c r="J3343" s="294">
        <f>'EVOX Top Level BOM'!K2747</f>
        <v>0</v>
      </c>
    </row>
    <row r="3344" spans="2:10" x14ac:dyDescent="0.25">
      <c r="B3344" s="294">
        <f>'EVOX Top Level BOM'!B2748</f>
        <v>0</v>
      </c>
      <c r="C3344" s="296">
        <f>'EVOX Top Level BOM'!C2748</f>
        <v>0</v>
      </c>
      <c r="D3344" s="296">
        <f>'EVOX Top Level BOM'!D2748</f>
        <v>0</v>
      </c>
      <c r="E3344" s="296">
        <f>'EVOX Top Level BOM'!E2748</f>
        <v>0</v>
      </c>
      <c r="F3344" s="296">
        <f>'EVOX Top Level BOM'!F2748</f>
        <v>0</v>
      </c>
      <c r="G3344" s="296">
        <f>'EVOX Top Level BOM'!G2748</f>
        <v>0</v>
      </c>
      <c r="H3344" s="296">
        <f>'EVOX Top Level BOM'!H2748</f>
        <v>0</v>
      </c>
      <c r="I3344" s="294">
        <f>'EVOX Top Level BOM'!J2748</f>
        <v>0</v>
      </c>
      <c r="J3344" s="294">
        <f>'EVOX Top Level BOM'!K2748</f>
        <v>0</v>
      </c>
    </row>
    <row r="3345" spans="2:10" x14ac:dyDescent="0.25">
      <c r="B3345" s="294">
        <f>'EVOX Top Level BOM'!B2749</f>
        <v>0</v>
      </c>
      <c r="C3345" s="296">
        <f>'EVOX Top Level BOM'!C2749</f>
        <v>0</v>
      </c>
      <c r="D3345" s="296">
        <f>'EVOX Top Level BOM'!D2749</f>
        <v>0</v>
      </c>
      <c r="E3345" s="296">
        <f>'EVOX Top Level BOM'!E2749</f>
        <v>0</v>
      </c>
      <c r="F3345" s="296">
        <f>'EVOX Top Level BOM'!F2749</f>
        <v>0</v>
      </c>
      <c r="G3345" s="296">
        <f>'EVOX Top Level BOM'!G2749</f>
        <v>0</v>
      </c>
      <c r="H3345" s="296">
        <f>'EVOX Top Level BOM'!H2749</f>
        <v>0</v>
      </c>
      <c r="I3345" s="294">
        <f>'EVOX Top Level BOM'!J2749</f>
        <v>0</v>
      </c>
      <c r="J3345" s="294">
        <f>'EVOX Top Level BOM'!K2749</f>
        <v>0</v>
      </c>
    </row>
    <row r="3346" spans="2:10" x14ac:dyDescent="0.25">
      <c r="B3346" s="294">
        <f>'EVOX Top Level BOM'!B2750</f>
        <v>0</v>
      </c>
      <c r="C3346" s="296">
        <f>'EVOX Top Level BOM'!C2750</f>
        <v>0</v>
      </c>
      <c r="D3346" s="296">
        <f>'EVOX Top Level BOM'!D2750</f>
        <v>0</v>
      </c>
      <c r="E3346" s="296">
        <f>'EVOX Top Level BOM'!E2750</f>
        <v>0</v>
      </c>
      <c r="F3346" s="296">
        <f>'EVOX Top Level BOM'!F2750</f>
        <v>0</v>
      </c>
      <c r="G3346" s="296">
        <f>'EVOX Top Level BOM'!G2750</f>
        <v>0</v>
      </c>
      <c r="H3346" s="296">
        <f>'EVOX Top Level BOM'!H2750</f>
        <v>0</v>
      </c>
      <c r="I3346" s="294">
        <f>'EVOX Top Level BOM'!J2750</f>
        <v>0</v>
      </c>
      <c r="J3346" s="294">
        <f>'EVOX Top Level BOM'!K2750</f>
        <v>0</v>
      </c>
    </row>
    <row r="3347" spans="2:10" x14ac:dyDescent="0.25">
      <c r="B3347" s="294">
        <f>'EVOX Top Level BOM'!B2751</f>
        <v>0</v>
      </c>
      <c r="C3347" s="296">
        <f>'EVOX Top Level BOM'!C2751</f>
        <v>0</v>
      </c>
      <c r="D3347" s="296">
        <f>'EVOX Top Level BOM'!D2751</f>
        <v>0</v>
      </c>
      <c r="E3347" s="296">
        <f>'EVOX Top Level BOM'!E2751</f>
        <v>0</v>
      </c>
      <c r="F3347" s="296">
        <f>'EVOX Top Level BOM'!F2751</f>
        <v>0</v>
      </c>
      <c r="G3347" s="296">
        <f>'EVOX Top Level BOM'!G2751</f>
        <v>0</v>
      </c>
      <c r="H3347" s="296">
        <f>'EVOX Top Level BOM'!H2751</f>
        <v>0</v>
      </c>
      <c r="I3347" s="294">
        <f>'EVOX Top Level BOM'!J2751</f>
        <v>0</v>
      </c>
      <c r="J3347" s="294">
        <f>'EVOX Top Level BOM'!K2751</f>
        <v>0</v>
      </c>
    </row>
    <row r="3348" spans="2:10" x14ac:dyDescent="0.25">
      <c r="B3348" s="294">
        <f>'EVOX Top Level BOM'!B2752</f>
        <v>0</v>
      </c>
      <c r="C3348" s="296">
        <f>'EVOX Top Level BOM'!C2752</f>
        <v>0</v>
      </c>
      <c r="D3348" s="296">
        <f>'EVOX Top Level BOM'!D2752</f>
        <v>0</v>
      </c>
      <c r="E3348" s="296">
        <f>'EVOX Top Level BOM'!E2752</f>
        <v>0</v>
      </c>
      <c r="F3348" s="296">
        <f>'EVOX Top Level BOM'!F2752</f>
        <v>0</v>
      </c>
      <c r="G3348" s="296">
        <f>'EVOX Top Level BOM'!G2752</f>
        <v>0</v>
      </c>
      <c r="H3348" s="296">
        <f>'EVOX Top Level BOM'!H2752</f>
        <v>0</v>
      </c>
      <c r="I3348" s="294">
        <f>'EVOX Top Level BOM'!J2752</f>
        <v>0</v>
      </c>
      <c r="J3348" s="294">
        <f>'EVOX Top Level BOM'!K2752</f>
        <v>0</v>
      </c>
    </row>
    <row r="3349" spans="2:10" x14ac:dyDescent="0.25">
      <c r="B3349" s="294">
        <f>'EVOX Top Level BOM'!B2753</f>
        <v>0</v>
      </c>
      <c r="C3349" s="296">
        <f>'EVOX Top Level BOM'!C2753</f>
        <v>0</v>
      </c>
      <c r="D3349" s="296">
        <f>'EVOX Top Level BOM'!D2753</f>
        <v>0</v>
      </c>
      <c r="E3349" s="296">
        <f>'EVOX Top Level BOM'!E2753</f>
        <v>0</v>
      </c>
      <c r="F3349" s="296">
        <f>'EVOX Top Level BOM'!F2753</f>
        <v>0</v>
      </c>
      <c r="G3349" s="296">
        <f>'EVOX Top Level BOM'!G2753</f>
        <v>0</v>
      </c>
      <c r="H3349" s="296">
        <f>'EVOX Top Level BOM'!H2753</f>
        <v>0</v>
      </c>
      <c r="I3349" s="294">
        <f>'EVOX Top Level BOM'!J2753</f>
        <v>0</v>
      </c>
      <c r="J3349" s="294">
        <f>'EVOX Top Level BOM'!K2753</f>
        <v>0</v>
      </c>
    </row>
    <row r="3350" spans="2:10" x14ac:dyDescent="0.25">
      <c r="B3350" s="294">
        <f>'EVOX Top Level BOM'!B2754</f>
        <v>0</v>
      </c>
      <c r="C3350" s="296">
        <f>'EVOX Top Level BOM'!C2754</f>
        <v>0</v>
      </c>
      <c r="D3350" s="296">
        <f>'EVOX Top Level BOM'!D2754</f>
        <v>0</v>
      </c>
      <c r="E3350" s="296">
        <f>'EVOX Top Level BOM'!E2754</f>
        <v>0</v>
      </c>
      <c r="F3350" s="296">
        <f>'EVOX Top Level BOM'!F2754</f>
        <v>0</v>
      </c>
      <c r="G3350" s="296">
        <f>'EVOX Top Level BOM'!G2754</f>
        <v>0</v>
      </c>
      <c r="H3350" s="296">
        <f>'EVOX Top Level BOM'!H2754</f>
        <v>0</v>
      </c>
      <c r="I3350" s="294">
        <f>'EVOX Top Level BOM'!J2754</f>
        <v>0</v>
      </c>
      <c r="J3350" s="294">
        <f>'EVOX Top Level BOM'!K2754</f>
        <v>0</v>
      </c>
    </row>
    <row r="3351" spans="2:10" x14ac:dyDescent="0.25">
      <c r="B3351" s="294">
        <f>'EVOX Top Level BOM'!B2755</f>
        <v>0</v>
      </c>
      <c r="C3351" s="296">
        <f>'EVOX Top Level BOM'!C2755</f>
        <v>0</v>
      </c>
      <c r="D3351" s="296">
        <f>'EVOX Top Level BOM'!D2755</f>
        <v>0</v>
      </c>
      <c r="E3351" s="296">
        <f>'EVOX Top Level BOM'!E2755</f>
        <v>0</v>
      </c>
      <c r="F3351" s="296">
        <f>'EVOX Top Level BOM'!F2755</f>
        <v>0</v>
      </c>
      <c r="G3351" s="296">
        <f>'EVOX Top Level BOM'!G2755</f>
        <v>0</v>
      </c>
      <c r="H3351" s="296">
        <f>'EVOX Top Level BOM'!H2755</f>
        <v>0</v>
      </c>
      <c r="I3351" s="294">
        <f>'EVOX Top Level BOM'!J2755</f>
        <v>0</v>
      </c>
      <c r="J3351" s="294">
        <f>'EVOX Top Level BOM'!K2755</f>
        <v>0</v>
      </c>
    </row>
    <row r="3352" spans="2:10" x14ac:dyDescent="0.25">
      <c r="B3352" s="294">
        <f>'EVOX Top Level BOM'!B2756</f>
        <v>0</v>
      </c>
      <c r="C3352" s="296">
        <f>'EVOX Top Level BOM'!C2756</f>
        <v>0</v>
      </c>
      <c r="D3352" s="296">
        <f>'EVOX Top Level BOM'!D2756</f>
        <v>0</v>
      </c>
      <c r="E3352" s="296">
        <f>'EVOX Top Level BOM'!E2756</f>
        <v>0</v>
      </c>
      <c r="F3352" s="296">
        <f>'EVOX Top Level BOM'!F2756</f>
        <v>0</v>
      </c>
      <c r="G3352" s="296">
        <f>'EVOX Top Level BOM'!G2756</f>
        <v>0</v>
      </c>
      <c r="H3352" s="296">
        <f>'EVOX Top Level BOM'!H2756</f>
        <v>0</v>
      </c>
      <c r="I3352" s="294">
        <f>'EVOX Top Level BOM'!J2756</f>
        <v>0</v>
      </c>
      <c r="J3352" s="294">
        <f>'EVOX Top Level BOM'!K2756</f>
        <v>0</v>
      </c>
    </row>
    <row r="3353" spans="2:10" x14ac:dyDescent="0.25">
      <c r="B3353" s="294">
        <f>'EVOX Top Level BOM'!B2757</f>
        <v>0</v>
      </c>
      <c r="C3353" s="296">
        <f>'EVOX Top Level BOM'!C2757</f>
        <v>0</v>
      </c>
      <c r="D3353" s="296">
        <f>'EVOX Top Level BOM'!D2757</f>
        <v>0</v>
      </c>
      <c r="E3353" s="296">
        <f>'EVOX Top Level BOM'!E2757</f>
        <v>0</v>
      </c>
      <c r="F3353" s="296">
        <f>'EVOX Top Level BOM'!F2757</f>
        <v>0</v>
      </c>
      <c r="G3353" s="296">
        <f>'EVOX Top Level BOM'!G2757</f>
        <v>0</v>
      </c>
      <c r="H3353" s="296">
        <f>'EVOX Top Level BOM'!H2757</f>
        <v>0</v>
      </c>
      <c r="I3353" s="294">
        <f>'EVOX Top Level BOM'!J2757</f>
        <v>0</v>
      </c>
      <c r="J3353" s="294">
        <f>'EVOX Top Level BOM'!K2757</f>
        <v>0</v>
      </c>
    </row>
    <row r="3354" spans="2:10" x14ac:dyDescent="0.25">
      <c r="B3354" s="294">
        <f>'EVOX Top Level BOM'!B2758</f>
        <v>0</v>
      </c>
      <c r="C3354" s="296">
        <f>'EVOX Top Level BOM'!C2758</f>
        <v>0</v>
      </c>
      <c r="D3354" s="296">
        <f>'EVOX Top Level BOM'!D2758</f>
        <v>0</v>
      </c>
      <c r="E3354" s="296">
        <f>'EVOX Top Level BOM'!E2758</f>
        <v>0</v>
      </c>
      <c r="F3354" s="296">
        <f>'EVOX Top Level BOM'!F2758</f>
        <v>0</v>
      </c>
      <c r="G3354" s="296">
        <f>'EVOX Top Level BOM'!G2758</f>
        <v>0</v>
      </c>
      <c r="H3354" s="296">
        <f>'EVOX Top Level BOM'!H2758</f>
        <v>0</v>
      </c>
      <c r="I3354" s="294">
        <f>'EVOX Top Level BOM'!J2758</f>
        <v>0</v>
      </c>
      <c r="J3354" s="294">
        <f>'EVOX Top Level BOM'!K2758</f>
        <v>0</v>
      </c>
    </row>
    <row r="3355" spans="2:10" x14ac:dyDescent="0.25">
      <c r="B3355" s="294">
        <f>'EVOX Top Level BOM'!B2759</f>
        <v>0</v>
      </c>
      <c r="C3355" s="296">
        <f>'EVOX Top Level BOM'!C2759</f>
        <v>0</v>
      </c>
      <c r="D3355" s="296">
        <f>'EVOX Top Level BOM'!D2759</f>
        <v>0</v>
      </c>
      <c r="E3355" s="296">
        <f>'EVOX Top Level BOM'!E2759</f>
        <v>0</v>
      </c>
      <c r="F3355" s="296">
        <f>'EVOX Top Level BOM'!F2759</f>
        <v>0</v>
      </c>
      <c r="G3355" s="296">
        <f>'EVOX Top Level BOM'!G2759</f>
        <v>0</v>
      </c>
      <c r="H3355" s="296">
        <f>'EVOX Top Level BOM'!H2759</f>
        <v>0</v>
      </c>
      <c r="I3355" s="294">
        <f>'EVOX Top Level BOM'!J2759</f>
        <v>0</v>
      </c>
      <c r="J3355" s="294">
        <f>'EVOX Top Level BOM'!K2759</f>
        <v>0</v>
      </c>
    </row>
    <row r="3356" spans="2:10" x14ac:dyDescent="0.25">
      <c r="B3356" s="294">
        <f>'EVOX Top Level BOM'!B2760</f>
        <v>0</v>
      </c>
      <c r="C3356" s="296">
        <f>'EVOX Top Level BOM'!C2760</f>
        <v>0</v>
      </c>
      <c r="D3356" s="296">
        <f>'EVOX Top Level BOM'!D2760</f>
        <v>0</v>
      </c>
      <c r="E3356" s="296">
        <f>'EVOX Top Level BOM'!E2760</f>
        <v>0</v>
      </c>
      <c r="F3356" s="296">
        <f>'EVOX Top Level BOM'!F2760</f>
        <v>0</v>
      </c>
      <c r="G3356" s="296">
        <f>'EVOX Top Level BOM'!G2760</f>
        <v>0</v>
      </c>
      <c r="H3356" s="296">
        <f>'EVOX Top Level BOM'!H2760</f>
        <v>0</v>
      </c>
      <c r="I3356" s="294">
        <f>'EVOX Top Level BOM'!J2760</f>
        <v>0</v>
      </c>
      <c r="J3356" s="294">
        <f>'EVOX Top Level BOM'!K2760</f>
        <v>0</v>
      </c>
    </row>
    <row r="3357" spans="2:10" x14ac:dyDescent="0.25">
      <c r="B3357" s="294">
        <f>'EVOX Top Level BOM'!B2761</f>
        <v>0</v>
      </c>
      <c r="C3357" s="296">
        <f>'EVOX Top Level BOM'!C2761</f>
        <v>0</v>
      </c>
      <c r="D3357" s="296">
        <f>'EVOX Top Level BOM'!D2761</f>
        <v>0</v>
      </c>
      <c r="E3357" s="296">
        <f>'EVOX Top Level BOM'!E2761</f>
        <v>0</v>
      </c>
      <c r="F3357" s="296">
        <f>'EVOX Top Level BOM'!F2761</f>
        <v>0</v>
      </c>
      <c r="G3357" s="296">
        <f>'EVOX Top Level BOM'!G2761</f>
        <v>0</v>
      </c>
      <c r="H3357" s="296">
        <f>'EVOX Top Level BOM'!H2761</f>
        <v>0</v>
      </c>
      <c r="I3357" s="294">
        <f>'EVOX Top Level BOM'!J2761</f>
        <v>0</v>
      </c>
      <c r="J3357" s="294">
        <f>'EVOX Top Level BOM'!K2761</f>
        <v>0</v>
      </c>
    </row>
    <row r="3358" spans="2:10" x14ac:dyDescent="0.25">
      <c r="B3358" s="294">
        <f>'EVOX Top Level BOM'!B2762</f>
        <v>0</v>
      </c>
      <c r="C3358" s="296">
        <f>'EVOX Top Level BOM'!C2762</f>
        <v>0</v>
      </c>
      <c r="D3358" s="296">
        <f>'EVOX Top Level BOM'!D2762</f>
        <v>0</v>
      </c>
      <c r="E3358" s="296">
        <f>'EVOX Top Level BOM'!E2762</f>
        <v>0</v>
      </c>
      <c r="F3358" s="296">
        <f>'EVOX Top Level BOM'!F2762</f>
        <v>0</v>
      </c>
      <c r="G3358" s="296">
        <f>'EVOX Top Level BOM'!G2762</f>
        <v>0</v>
      </c>
      <c r="H3358" s="296">
        <f>'EVOX Top Level BOM'!H2762</f>
        <v>0</v>
      </c>
      <c r="I3358" s="294">
        <f>'EVOX Top Level BOM'!J2762</f>
        <v>0</v>
      </c>
      <c r="J3358" s="294">
        <f>'EVOX Top Level BOM'!K2762</f>
        <v>0</v>
      </c>
    </row>
    <row r="3359" spans="2:10" x14ac:dyDescent="0.25">
      <c r="B3359" s="294">
        <f>'EVOX Top Level BOM'!B2763</f>
        <v>0</v>
      </c>
      <c r="C3359" s="296">
        <f>'EVOX Top Level BOM'!C2763</f>
        <v>0</v>
      </c>
      <c r="D3359" s="296">
        <f>'EVOX Top Level BOM'!D2763</f>
        <v>0</v>
      </c>
      <c r="E3359" s="296">
        <f>'EVOX Top Level BOM'!E2763</f>
        <v>0</v>
      </c>
      <c r="F3359" s="296">
        <f>'EVOX Top Level BOM'!F2763</f>
        <v>0</v>
      </c>
      <c r="G3359" s="296">
        <f>'EVOX Top Level BOM'!G2763</f>
        <v>0</v>
      </c>
      <c r="H3359" s="296">
        <f>'EVOX Top Level BOM'!H2763</f>
        <v>0</v>
      </c>
      <c r="I3359" s="294">
        <f>'EVOX Top Level BOM'!J2763</f>
        <v>0</v>
      </c>
      <c r="J3359" s="294">
        <f>'EVOX Top Level BOM'!K2763</f>
        <v>0</v>
      </c>
    </row>
    <row r="3360" spans="2:10" x14ac:dyDescent="0.25">
      <c r="B3360" s="294">
        <f>'EVOX Top Level BOM'!B2764</f>
        <v>0</v>
      </c>
      <c r="C3360" s="296">
        <f>'EVOX Top Level BOM'!C2764</f>
        <v>0</v>
      </c>
      <c r="D3360" s="296">
        <f>'EVOX Top Level BOM'!D2764</f>
        <v>0</v>
      </c>
      <c r="E3360" s="296">
        <f>'EVOX Top Level BOM'!E2764</f>
        <v>0</v>
      </c>
      <c r="F3360" s="296">
        <f>'EVOX Top Level BOM'!F2764</f>
        <v>0</v>
      </c>
      <c r="G3360" s="296">
        <f>'EVOX Top Level BOM'!G2764</f>
        <v>0</v>
      </c>
      <c r="H3360" s="296">
        <f>'EVOX Top Level BOM'!H2764</f>
        <v>0</v>
      </c>
      <c r="I3360" s="294">
        <f>'EVOX Top Level BOM'!J2764</f>
        <v>0</v>
      </c>
      <c r="J3360" s="294">
        <f>'EVOX Top Level BOM'!K2764</f>
        <v>0</v>
      </c>
    </row>
    <row r="3361" spans="2:10" x14ac:dyDescent="0.25">
      <c r="B3361" s="294">
        <f>'EVOX Top Level BOM'!B2765</f>
        <v>0</v>
      </c>
      <c r="C3361" s="296">
        <f>'EVOX Top Level BOM'!C2765</f>
        <v>0</v>
      </c>
      <c r="D3361" s="296">
        <f>'EVOX Top Level BOM'!D2765</f>
        <v>0</v>
      </c>
      <c r="E3361" s="296">
        <f>'EVOX Top Level BOM'!E2765</f>
        <v>0</v>
      </c>
      <c r="F3361" s="296">
        <f>'EVOX Top Level BOM'!F2765</f>
        <v>0</v>
      </c>
      <c r="G3361" s="296">
        <f>'EVOX Top Level BOM'!G2765</f>
        <v>0</v>
      </c>
      <c r="H3361" s="296">
        <f>'EVOX Top Level BOM'!H2765</f>
        <v>0</v>
      </c>
      <c r="I3361" s="294">
        <f>'EVOX Top Level BOM'!J2765</f>
        <v>0</v>
      </c>
      <c r="J3361" s="294">
        <f>'EVOX Top Level BOM'!K2765</f>
        <v>0</v>
      </c>
    </row>
    <row r="3362" spans="2:10" x14ac:dyDescent="0.25">
      <c r="B3362" s="294">
        <f>'EVOX Top Level BOM'!B2766</f>
        <v>0</v>
      </c>
      <c r="C3362" s="296">
        <f>'EVOX Top Level BOM'!C2766</f>
        <v>0</v>
      </c>
      <c r="D3362" s="296">
        <f>'EVOX Top Level BOM'!D2766</f>
        <v>0</v>
      </c>
      <c r="E3362" s="296">
        <f>'EVOX Top Level BOM'!E2766</f>
        <v>0</v>
      </c>
      <c r="F3362" s="296">
        <f>'EVOX Top Level BOM'!F2766</f>
        <v>0</v>
      </c>
      <c r="G3362" s="296">
        <f>'EVOX Top Level BOM'!G2766</f>
        <v>0</v>
      </c>
      <c r="H3362" s="296">
        <f>'EVOX Top Level BOM'!H2766</f>
        <v>0</v>
      </c>
      <c r="I3362" s="294">
        <f>'EVOX Top Level BOM'!J2766</f>
        <v>0</v>
      </c>
      <c r="J3362" s="294">
        <f>'EVOX Top Level BOM'!K2766</f>
        <v>0</v>
      </c>
    </row>
    <row r="3363" spans="2:10" x14ac:dyDescent="0.25">
      <c r="B3363" s="294">
        <f>'EVOX Top Level BOM'!B2767</f>
        <v>0</v>
      </c>
      <c r="C3363" s="296">
        <f>'EVOX Top Level BOM'!C2767</f>
        <v>0</v>
      </c>
      <c r="D3363" s="296">
        <f>'EVOX Top Level BOM'!D2767</f>
        <v>0</v>
      </c>
      <c r="E3363" s="296">
        <f>'EVOX Top Level BOM'!E2767</f>
        <v>0</v>
      </c>
      <c r="F3363" s="296">
        <f>'EVOX Top Level BOM'!F2767</f>
        <v>0</v>
      </c>
      <c r="G3363" s="296">
        <f>'EVOX Top Level BOM'!G2767</f>
        <v>0</v>
      </c>
      <c r="H3363" s="296">
        <f>'EVOX Top Level BOM'!H2767</f>
        <v>0</v>
      </c>
      <c r="I3363" s="294">
        <f>'EVOX Top Level BOM'!J2767</f>
        <v>0</v>
      </c>
      <c r="J3363" s="294">
        <f>'EVOX Top Level BOM'!K2767</f>
        <v>0</v>
      </c>
    </row>
    <row r="3364" spans="2:10" x14ac:dyDescent="0.25">
      <c r="B3364" s="294">
        <f>'EVOX Top Level BOM'!B2768</f>
        <v>0</v>
      </c>
      <c r="C3364" s="296">
        <f>'EVOX Top Level BOM'!C2768</f>
        <v>0</v>
      </c>
      <c r="D3364" s="296">
        <f>'EVOX Top Level BOM'!D2768</f>
        <v>0</v>
      </c>
      <c r="E3364" s="296">
        <f>'EVOX Top Level BOM'!E2768</f>
        <v>0</v>
      </c>
      <c r="F3364" s="296">
        <f>'EVOX Top Level BOM'!F2768</f>
        <v>0</v>
      </c>
      <c r="G3364" s="296">
        <f>'EVOX Top Level BOM'!G2768</f>
        <v>0</v>
      </c>
      <c r="H3364" s="296">
        <f>'EVOX Top Level BOM'!H2768</f>
        <v>0</v>
      </c>
      <c r="I3364" s="294">
        <f>'EVOX Top Level BOM'!J2768</f>
        <v>0</v>
      </c>
      <c r="J3364" s="294">
        <f>'EVOX Top Level BOM'!K2768</f>
        <v>0</v>
      </c>
    </row>
    <row r="3365" spans="2:10" x14ac:dyDescent="0.25">
      <c r="B3365" s="294">
        <f>'EVOX Top Level BOM'!B2769</f>
        <v>0</v>
      </c>
      <c r="C3365" s="296">
        <f>'EVOX Top Level BOM'!C2769</f>
        <v>0</v>
      </c>
      <c r="D3365" s="296">
        <f>'EVOX Top Level BOM'!D2769</f>
        <v>0</v>
      </c>
      <c r="E3365" s="296">
        <f>'EVOX Top Level BOM'!E2769</f>
        <v>0</v>
      </c>
      <c r="F3365" s="296">
        <f>'EVOX Top Level BOM'!F2769</f>
        <v>0</v>
      </c>
      <c r="G3365" s="296">
        <f>'EVOX Top Level BOM'!G2769</f>
        <v>0</v>
      </c>
      <c r="H3365" s="296">
        <f>'EVOX Top Level BOM'!H2769</f>
        <v>0</v>
      </c>
      <c r="I3365" s="294">
        <f>'EVOX Top Level BOM'!J2769</f>
        <v>0</v>
      </c>
      <c r="J3365" s="294">
        <f>'EVOX Top Level BOM'!K2769</f>
        <v>0</v>
      </c>
    </row>
    <row r="3366" spans="2:10" x14ac:dyDescent="0.25">
      <c r="B3366" s="294">
        <f>'EVOX Top Level BOM'!B2770</f>
        <v>0</v>
      </c>
      <c r="C3366" s="296">
        <f>'EVOX Top Level BOM'!C2770</f>
        <v>0</v>
      </c>
      <c r="D3366" s="296">
        <f>'EVOX Top Level BOM'!D2770</f>
        <v>0</v>
      </c>
      <c r="E3366" s="296">
        <f>'EVOX Top Level BOM'!E2770</f>
        <v>0</v>
      </c>
      <c r="F3366" s="296">
        <f>'EVOX Top Level BOM'!F2770</f>
        <v>0</v>
      </c>
      <c r="G3366" s="296">
        <f>'EVOX Top Level BOM'!G2770</f>
        <v>0</v>
      </c>
      <c r="H3366" s="296">
        <f>'EVOX Top Level BOM'!H2770</f>
        <v>0</v>
      </c>
      <c r="I3366" s="294">
        <f>'EVOX Top Level BOM'!J2770</f>
        <v>0</v>
      </c>
      <c r="J3366" s="294">
        <f>'EVOX Top Level BOM'!K2770</f>
        <v>0</v>
      </c>
    </row>
    <row r="3367" spans="2:10" x14ac:dyDescent="0.25">
      <c r="B3367" s="294">
        <f>'EVOX Top Level BOM'!B2771</f>
        <v>0</v>
      </c>
      <c r="C3367" s="296">
        <f>'EVOX Top Level BOM'!C2771</f>
        <v>0</v>
      </c>
      <c r="D3367" s="296">
        <f>'EVOX Top Level BOM'!D2771</f>
        <v>0</v>
      </c>
      <c r="E3367" s="296">
        <f>'EVOX Top Level BOM'!E2771</f>
        <v>0</v>
      </c>
      <c r="F3367" s="296">
        <f>'EVOX Top Level BOM'!F2771</f>
        <v>0</v>
      </c>
      <c r="G3367" s="296">
        <f>'EVOX Top Level BOM'!G2771</f>
        <v>0</v>
      </c>
      <c r="H3367" s="296">
        <f>'EVOX Top Level BOM'!H2771</f>
        <v>0</v>
      </c>
      <c r="I3367" s="294">
        <f>'EVOX Top Level BOM'!J2771</f>
        <v>0</v>
      </c>
      <c r="J3367" s="294">
        <f>'EVOX Top Level BOM'!K2771</f>
        <v>0</v>
      </c>
    </row>
    <row r="3368" spans="2:10" x14ac:dyDescent="0.25">
      <c r="B3368" s="294">
        <f>'EVOX Top Level BOM'!B2772</f>
        <v>0</v>
      </c>
      <c r="C3368" s="296">
        <f>'EVOX Top Level BOM'!C2772</f>
        <v>0</v>
      </c>
      <c r="D3368" s="296">
        <f>'EVOX Top Level BOM'!D2772</f>
        <v>0</v>
      </c>
      <c r="E3368" s="296">
        <f>'EVOX Top Level BOM'!E2772</f>
        <v>0</v>
      </c>
      <c r="F3368" s="296">
        <f>'EVOX Top Level BOM'!F2772</f>
        <v>0</v>
      </c>
      <c r="G3368" s="296">
        <f>'EVOX Top Level BOM'!G2772</f>
        <v>0</v>
      </c>
      <c r="H3368" s="296">
        <f>'EVOX Top Level BOM'!H2772</f>
        <v>0</v>
      </c>
      <c r="I3368" s="294">
        <f>'EVOX Top Level BOM'!J2772</f>
        <v>0</v>
      </c>
      <c r="J3368" s="294">
        <f>'EVOX Top Level BOM'!K2772</f>
        <v>0</v>
      </c>
    </row>
    <row r="3369" spans="2:10" x14ac:dyDescent="0.25">
      <c r="B3369" s="294">
        <f>'EVOX Top Level BOM'!B2773</f>
        <v>0</v>
      </c>
      <c r="C3369" s="296">
        <f>'EVOX Top Level BOM'!C2773</f>
        <v>0</v>
      </c>
      <c r="D3369" s="296">
        <f>'EVOX Top Level BOM'!D2773</f>
        <v>0</v>
      </c>
      <c r="E3369" s="296">
        <f>'EVOX Top Level BOM'!E2773</f>
        <v>0</v>
      </c>
      <c r="F3369" s="296">
        <f>'EVOX Top Level BOM'!F2773</f>
        <v>0</v>
      </c>
      <c r="G3369" s="296">
        <f>'EVOX Top Level BOM'!G2773</f>
        <v>0</v>
      </c>
      <c r="H3369" s="296">
        <f>'EVOX Top Level BOM'!H2773</f>
        <v>0</v>
      </c>
      <c r="I3369" s="294">
        <f>'EVOX Top Level BOM'!J2773</f>
        <v>0</v>
      </c>
      <c r="J3369" s="294">
        <f>'EVOX Top Level BOM'!K2773</f>
        <v>0</v>
      </c>
    </row>
    <row r="3370" spans="2:10" x14ac:dyDescent="0.25">
      <c r="B3370" s="294">
        <f>'EVOX Top Level BOM'!B2774</f>
        <v>0</v>
      </c>
      <c r="C3370" s="296">
        <f>'EVOX Top Level BOM'!C2774</f>
        <v>0</v>
      </c>
      <c r="D3370" s="296">
        <f>'EVOX Top Level BOM'!D2774</f>
        <v>0</v>
      </c>
      <c r="E3370" s="296">
        <f>'EVOX Top Level BOM'!E2774</f>
        <v>0</v>
      </c>
      <c r="F3370" s="296">
        <f>'EVOX Top Level BOM'!F2774</f>
        <v>0</v>
      </c>
      <c r="G3370" s="296">
        <f>'EVOX Top Level BOM'!G2774</f>
        <v>0</v>
      </c>
      <c r="H3370" s="296">
        <f>'EVOX Top Level BOM'!H2774</f>
        <v>0</v>
      </c>
      <c r="I3370" s="294">
        <f>'EVOX Top Level BOM'!J2774</f>
        <v>0</v>
      </c>
      <c r="J3370" s="294">
        <f>'EVOX Top Level BOM'!K2774</f>
        <v>0</v>
      </c>
    </row>
    <row r="3371" spans="2:10" x14ac:dyDescent="0.25">
      <c r="B3371" s="294">
        <f>'EVOX Top Level BOM'!B2775</f>
        <v>0</v>
      </c>
      <c r="C3371" s="296">
        <f>'EVOX Top Level BOM'!C2775</f>
        <v>0</v>
      </c>
      <c r="D3371" s="296">
        <f>'EVOX Top Level BOM'!D2775</f>
        <v>0</v>
      </c>
      <c r="E3371" s="296">
        <f>'EVOX Top Level BOM'!E2775</f>
        <v>0</v>
      </c>
      <c r="F3371" s="296">
        <f>'EVOX Top Level BOM'!F2775</f>
        <v>0</v>
      </c>
      <c r="G3371" s="296">
        <f>'EVOX Top Level BOM'!G2775</f>
        <v>0</v>
      </c>
      <c r="H3371" s="296">
        <f>'EVOX Top Level BOM'!H2775</f>
        <v>0</v>
      </c>
      <c r="I3371" s="294">
        <f>'EVOX Top Level BOM'!J2775</f>
        <v>0</v>
      </c>
      <c r="J3371" s="294">
        <f>'EVOX Top Level BOM'!K2775</f>
        <v>0</v>
      </c>
    </row>
    <row r="3372" spans="2:10" x14ac:dyDescent="0.25">
      <c r="B3372" s="294">
        <f>'EVOX Top Level BOM'!B2776</f>
        <v>0</v>
      </c>
      <c r="C3372" s="296">
        <f>'EVOX Top Level BOM'!C2776</f>
        <v>0</v>
      </c>
      <c r="D3372" s="296">
        <f>'EVOX Top Level BOM'!D2776</f>
        <v>0</v>
      </c>
      <c r="E3372" s="296">
        <f>'EVOX Top Level BOM'!E2776</f>
        <v>0</v>
      </c>
      <c r="F3372" s="296">
        <f>'EVOX Top Level BOM'!F2776</f>
        <v>0</v>
      </c>
      <c r="G3372" s="296">
        <f>'EVOX Top Level BOM'!G2776</f>
        <v>0</v>
      </c>
      <c r="H3372" s="296">
        <f>'EVOX Top Level BOM'!H2776</f>
        <v>0</v>
      </c>
      <c r="I3372" s="294">
        <f>'EVOX Top Level BOM'!J2776</f>
        <v>0</v>
      </c>
      <c r="J3372" s="294">
        <f>'EVOX Top Level BOM'!K2776</f>
        <v>0</v>
      </c>
    </row>
    <row r="3373" spans="2:10" x14ac:dyDescent="0.25">
      <c r="B3373" s="294">
        <f>'EVOX Top Level BOM'!B2777</f>
        <v>0</v>
      </c>
      <c r="C3373" s="296">
        <f>'EVOX Top Level BOM'!C2777</f>
        <v>0</v>
      </c>
      <c r="D3373" s="296">
        <f>'EVOX Top Level BOM'!D2777</f>
        <v>0</v>
      </c>
      <c r="E3373" s="296">
        <f>'EVOX Top Level BOM'!E2777</f>
        <v>0</v>
      </c>
      <c r="F3373" s="296">
        <f>'EVOX Top Level BOM'!F2777</f>
        <v>0</v>
      </c>
      <c r="G3373" s="296">
        <f>'EVOX Top Level BOM'!G2777</f>
        <v>0</v>
      </c>
      <c r="H3373" s="296">
        <f>'EVOX Top Level BOM'!H2777</f>
        <v>0</v>
      </c>
      <c r="I3373" s="294">
        <f>'EVOX Top Level BOM'!J2777</f>
        <v>0</v>
      </c>
      <c r="J3373" s="294">
        <f>'EVOX Top Level BOM'!K2777</f>
        <v>0</v>
      </c>
    </row>
    <row r="3374" spans="2:10" x14ac:dyDescent="0.25">
      <c r="B3374" s="294">
        <f>'EVOX Top Level BOM'!B2778</f>
        <v>0</v>
      </c>
      <c r="C3374" s="296">
        <f>'EVOX Top Level BOM'!C2778</f>
        <v>0</v>
      </c>
      <c r="D3374" s="296">
        <f>'EVOX Top Level BOM'!D2778</f>
        <v>0</v>
      </c>
      <c r="E3374" s="296">
        <f>'EVOX Top Level BOM'!E2778</f>
        <v>0</v>
      </c>
      <c r="F3374" s="296">
        <f>'EVOX Top Level BOM'!F2778</f>
        <v>0</v>
      </c>
      <c r="G3374" s="296">
        <f>'EVOX Top Level BOM'!G2778</f>
        <v>0</v>
      </c>
      <c r="H3374" s="296">
        <f>'EVOX Top Level BOM'!H2778</f>
        <v>0</v>
      </c>
      <c r="I3374" s="294">
        <f>'EVOX Top Level BOM'!J2778</f>
        <v>0</v>
      </c>
      <c r="J3374" s="294">
        <f>'EVOX Top Level BOM'!K2778</f>
        <v>0</v>
      </c>
    </row>
    <row r="3375" spans="2:10" x14ac:dyDescent="0.25">
      <c r="B3375" s="294">
        <f>'EVOX Top Level BOM'!B2779</f>
        <v>0</v>
      </c>
      <c r="C3375" s="296">
        <f>'EVOX Top Level BOM'!C2779</f>
        <v>0</v>
      </c>
      <c r="D3375" s="296">
        <f>'EVOX Top Level BOM'!D2779</f>
        <v>0</v>
      </c>
      <c r="E3375" s="296">
        <f>'EVOX Top Level BOM'!E2779</f>
        <v>0</v>
      </c>
      <c r="F3375" s="296">
        <f>'EVOX Top Level BOM'!F2779</f>
        <v>0</v>
      </c>
      <c r="G3375" s="296">
        <f>'EVOX Top Level BOM'!G2779</f>
        <v>0</v>
      </c>
      <c r="H3375" s="296">
        <f>'EVOX Top Level BOM'!H2779</f>
        <v>0</v>
      </c>
      <c r="I3375" s="294">
        <f>'EVOX Top Level BOM'!J2779</f>
        <v>0</v>
      </c>
      <c r="J3375" s="294">
        <f>'EVOX Top Level BOM'!K2779</f>
        <v>0</v>
      </c>
    </row>
    <row r="3376" spans="2:10" x14ac:dyDescent="0.25">
      <c r="B3376" s="294">
        <f>'EVOX Top Level BOM'!B2780</f>
        <v>0</v>
      </c>
      <c r="C3376" s="296">
        <f>'EVOX Top Level BOM'!C2780</f>
        <v>0</v>
      </c>
      <c r="D3376" s="296">
        <f>'EVOX Top Level BOM'!D2780</f>
        <v>0</v>
      </c>
      <c r="E3376" s="296">
        <f>'EVOX Top Level BOM'!E2780</f>
        <v>0</v>
      </c>
      <c r="F3376" s="296">
        <f>'EVOX Top Level BOM'!F2780</f>
        <v>0</v>
      </c>
      <c r="G3376" s="296">
        <f>'EVOX Top Level BOM'!G2780</f>
        <v>0</v>
      </c>
      <c r="H3376" s="296">
        <f>'EVOX Top Level BOM'!H2780</f>
        <v>0</v>
      </c>
      <c r="I3376" s="294">
        <f>'EVOX Top Level BOM'!J2780</f>
        <v>0</v>
      </c>
      <c r="J3376" s="294">
        <f>'EVOX Top Level BOM'!K2780</f>
        <v>0</v>
      </c>
    </row>
    <row r="3377" spans="2:10" x14ac:dyDescent="0.25">
      <c r="B3377" s="294">
        <f>'EVOX Top Level BOM'!B2781</f>
        <v>0</v>
      </c>
      <c r="C3377" s="296">
        <f>'EVOX Top Level BOM'!C2781</f>
        <v>0</v>
      </c>
      <c r="D3377" s="296">
        <f>'EVOX Top Level BOM'!D2781</f>
        <v>0</v>
      </c>
      <c r="E3377" s="296">
        <f>'EVOX Top Level BOM'!E2781</f>
        <v>0</v>
      </c>
      <c r="F3377" s="296">
        <f>'EVOX Top Level BOM'!F2781</f>
        <v>0</v>
      </c>
      <c r="G3377" s="296">
        <f>'EVOX Top Level BOM'!G2781</f>
        <v>0</v>
      </c>
      <c r="H3377" s="296">
        <f>'EVOX Top Level BOM'!H2781</f>
        <v>0</v>
      </c>
      <c r="I3377" s="294">
        <f>'EVOX Top Level BOM'!J2781</f>
        <v>0</v>
      </c>
      <c r="J3377" s="294">
        <f>'EVOX Top Level BOM'!K2781</f>
        <v>0</v>
      </c>
    </row>
    <row r="3378" spans="2:10" x14ac:dyDescent="0.25">
      <c r="B3378" s="294">
        <f>'EVOX Top Level BOM'!B2782</f>
        <v>0</v>
      </c>
      <c r="C3378" s="296">
        <f>'EVOX Top Level BOM'!C2782</f>
        <v>0</v>
      </c>
      <c r="D3378" s="296">
        <f>'EVOX Top Level BOM'!D2782</f>
        <v>0</v>
      </c>
      <c r="E3378" s="296">
        <f>'EVOX Top Level BOM'!E2782</f>
        <v>0</v>
      </c>
      <c r="F3378" s="296">
        <f>'EVOX Top Level BOM'!F2782</f>
        <v>0</v>
      </c>
      <c r="G3378" s="296">
        <f>'EVOX Top Level BOM'!G2782</f>
        <v>0</v>
      </c>
      <c r="H3378" s="296">
        <f>'EVOX Top Level BOM'!H2782</f>
        <v>0</v>
      </c>
      <c r="I3378" s="294">
        <f>'EVOX Top Level BOM'!J2782</f>
        <v>0</v>
      </c>
      <c r="J3378" s="294">
        <f>'EVOX Top Level BOM'!K2782</f>
        <v>0</v>
      </c>
    </row>
    <row r="3379" spans="2:10" x14ac:dyDescent="0.25">
      <c r="B3379" s="294">
        <f>'EVOX Top Level BOM'!B2783</f>
        <v>0</v>
      </c>
      <c r="C3379" s="296">
        <f>'EVOX Top Level BOM'!C2783</f>
        <v>0</v>
      </c>
      <c r="D3379" s="296">
        <f>'EVOX Top Level BOM'!D2783</f>
        <v>0</v>
      </c>
      <c r="E3379" s="296">
        <f>'EVOX Top Level BOM'!E2783</f>
        <v>0</v>
      </c>
      <c r="F3379" s="296">
        <f>'EVOX Top Level BOM'!F2783</f>
        <v>0</v>
      </c>
      <c r="G3379" s="296">
        <f>'EVOX Top Level BOM'!G2783</f>
        <v>0</v>
      </c>
      <c r="H3379" s="296">
        <f>'EVOX Top Level BOM'!H2783</f>
        <v>0</v>
      </c>
      <c r="I3379" s="294">
        <f>'EVOX Top Level BOM'!J2783</f>
        <v>0</v>
      </c>
      <c r="J3379" s="294">
        <f>'EVOX Top Level BOM'!K2783</f>
        <v>0</v>
      </c>
    </row>
    <row r="3380" spans="2:10" x14ac:dyDescent="0.25">
      <c r="B3380" s="294">
        <f>'EVOX Top Level BOM'!B2784</f>
        <v>0</v>
      </c>
      <c r="C3380" s="296">
        <f>'EVOX Top Level BOM'!C2784</f>
        <v>0</v>
      </c>
      <c r="D3380" s="296">
        <f>'EVOX Top Level BOM'!D2784</f>
        <v>0</v>
      </c>
      <c r="E3380" s="296">
        <f>'EVOX Top Level BOM'!E2784</f>
        <v>0</v>
      </c>
      <c r="F3380" s="296">
        <f>'EVOX Top Level BOM'!F2784</f>
        <v>0</v>
      </c>
      <c r="G3380" s="296">
        <f>'EVOX Top Level BOM'!G2784</f>
        <v>0</v>
      </c>
      <c r="H3380" s="296">
        <f>'EVOX Top Level BOM'!H2784</f>
        <v>0</v>
      </c>
      <c r="I3380" s="294">
        <f>'EVOX Top Level BOM'!J2784</f>
        <v>0</v>
      </c>
      <c r="J3380" s="294">
        <f>'EVOX Top Level BOM'!K2784</f>
        <v>0</v>
      </c>
    </row>
    <row r="3381" spans="2:10" x14ac:dyDescent="0.25">
      <c r="B3381" s="294">
        <f>'EVOX Top Level BOM'!B2785</f>
        <v>0</v>
      </c>
      <c r="C3381" s="296">
        <f>'EVOX Top Level BOM'!C2785</f>
        <v>0</v>
      </c>
      <c r="D3381" s="296">
        <f>'EVOX Top Level BOM'!D2785</f>
        <v>0</v>
      </c>
      <c r="E3381" s="296">
        <f>'EVOX Top Level BOM'!E2785</f>
        <v>0</v>
      </c>
      <c r="F3381" s="296">
        <f>'EVOX Top Level BOM'!F2785</f>
        <v>0</v>
      </c>
      <c r="G3381" s="296">
        <f>'EVOX Top Level BOM'!G2785</f>
        <v>0</v>
      </c>
      <c r="H3381" s="296">
        <f>'EVOX Top Level BOM'!H2785</f>
        <v>0</v>
      </c>
      <c r="I3381" s="294">
        <f>'EVOX Top Level BOM'!J2785</f>
        <v>0</v>
      </c>
      <c r="J3381" s="294">
        <f>'EVOX Top Level BOM'!K2785</f>
        <v>0</v>
      </c>
    </row>
    <row r="3382" spans="2:10" x14ac:dyDescent="0.25">
      <c r="B3382" s="294">
        <f>'EVOX Top Level BOM'!B2786</f>
        <v>0</v>
      </c>
      <c r="C3382" s="296">
        <f>'EVOX Top Level BOM'!C2786</f>
        <v>0</v>
      </c>
      <c r="D3382" s="296">
        <f>'EVOX Top Level BOM'!D2786</f>
        <v>0</v>
      </c>
      <c r="E3382" s="296">
        <f>'EVOX Top Level BOM'!E2786</f>
        <v>0</v>
      </c>
      <c r="F3382" s="296">
        <f>'EVOX Top Level BOM'!F2786</f>
        <v>0</v>
      </c>
      <c r="G3382" s="296">
        <f>'EVOX Top Level BOM'!G2786</f>
        <v>0</v>
      </c>
      <c r="H3382" s="296">
        <f>'EVOX Top Level BOM'!H2786</f>
        <v>0</v>
      </c>
      <c r="I3382" s="294">
        <f>'EVOX Top Level BOM'!J2786</f>
        <v>0</v>
      </c>
      <c r="J3382" s="294">
        <f>'EVOX Top Level BOM'!K2786</f>
        <v>0</v>
      </c>
    </row>
    <row r="3383" spans="2:10" x14ac:dyDescent="0.25">
      <c r="B3383" s="294">
        <f>'EVOX Top Level BOM'!B2787</f>
        <v>0</v>
      </c>
      <c r="C3383" s="296">
        <f>'EVOX Top Level BOM'!C2787</f>
        <v>0</v>
      </c>
      <c r="D3383" s="296">
        <f>'EVOX Top Level BOM'!D2787</f>
        <v>0</v>
      </c>
      <c r="E3383" s="296">
        <f>'EVOX Top Level BOM'!E2787</f>
        <v>0</v>
      </c>
      <c r="F3383" s="296">
        <f>'EVOX Top Level BOM'!F2787</f>
        <v>0</v>
      </c>
      <c r="G3383" s="296">
        <f>'EVOX Top Level BOM'!G2787</f>
        <v>0</v>
      </c>
      <c r="H3383" s="296">
        <f>'EVOX Top Level BOM'!H2787</f>
        <v>0</v>
      </c>
      <c r="I3383" s="294">
        <f>'EVOX Top Level BOM'!J2787</f>
        <v>0</v>
      </c>
      <c r="J3383" s="294">
        <f>'EVOX Top Level BOM'!K2787</f>
        <v>0</v>
      </c>
    </row>
    <row r="3384" spans="2:10" x14ac:dyDescent="0.25">
      <c r="B3384" s="294">
        <f>'EVOX Top Level BOM'!B2788</f>
        <v>0</v>
      </c>
      <c r="C3384" s="296">
        <f>'EVOX Top Level BOM'!C2788</f>
        <v>0</v>
      </c>
      <c r="D3384" s="296">
        <f>'EVOX Top Level BOM'!D2788</f>
        <v>0</v>
      </c>
      <c r="E3384" s="296">
        <f>'EVOX Top Level BOM'!E2788</f>
        <v>0</v>
      </c>
      <c r="F3384" s="296">
        <f>'EVOX Top Level BOM'!F2788</f>
        <v>0</v>
      </c>
      <c r="G3384" s="296">
        <f>'EVOX Top Level BOM'!G2788</f>
        <v>0</v>
      </c>
      <c r="H3384" s="296">
        <f>'EVOX Top Level BOM'!H2788</f>
        <v>0</v>
      </c>
      <c r="I3384" s="294">
        <f>'EVOX Top Level BOM'!J2788</f>
        <v>0</v>
      </c>
      <c r="J3384" s="294">
        <f>'EVOX Top Level BOM'!K2788</f>
        <v>0</v>
      </c>
    </row>
    <row r="3385" spans="2:10" x14ac:dyDescent="0.25">
      <c r="B3385" s="294">
        <f>'EVOX Top Level BOM'!B2789</f>
        <v>0</v>
      </c>
      <c r="C3385" s="296">
        <f>'EVOX Top Level BOM'!C2789</f>
        <v>0</v>
      </c>
      <c r="D3385" s="296">
        <f>'EVOX Top Level BOM'!D2789</f>
        <v>0</v>
      </c>
      <c r="E3385" s="296">
        <f>'EVOX Top Level BOM'!E2789</f>
        <v>0</v>
      </c>
      <c r="F3385" s="296">
        <f>'EVOX Top Level BOM'!F2789</f>
        <v>0</v>
      </c>
      <c r="G3385" s="296">
        <f>'EVOX Top Level BOM'!G2789</f>
        <v>0</v>
      </c>
      <c r="H3385" s="296">
        <f>'EVOX Top Level BOM'!H2789</f>
        <v>0</v>
      </c>
      <c r="I3385" s="294">
        <f>'EVOX Top Level BOM'!J2789</f>
        <v>0</v>
      </c>
      <c r="J3385" s="294">
        <f>'EVOX Top Level BOM'!K2789</f>
        <v>0</v>
      </c>
    </row>
    <row r="3386" spans="2:10" x14ac:dyDescent="0.25">
      <c r="B3386" s="294">
        <f>'EVOX Top Level BOM'!B2790</f>
        <v>0</v>
      </c>
      <c r="C3386" s="296">
        <f>'EVOX Top Level BOM'!C2790</f>
        <v>0</v>
      </c>
      <c r="D3386" s="296">
        <f>'EVOX Top Level BOM'!D2790</f>
        <v>0</v>
      </c>
      <c r="E3386" s="296">
        <f>'EVOX Top Level BOM'!E2790</f>
        <v>0</v>
      </c>
      <c r="F3386" s="296">
        <f>'EVOX Top Level BOM'!F2790</f>
        <v>0</v>
      </c>
      <c r="G3386" s="296">
        <f>'EVOX Top Level BOM'!G2790</f>
        <v>0</v>
      </c>
      <c r="H3386" s="296">
        <f>'EVOX Top Level BOM'!H2790</f>
        <v>0</v>
      </c>
      <c r="I3386" s="294">
        <f>'EVOX Top Level BOM'!J2790</f>
        <v>0</v>
      </c>
      <c r="J3386" s="294">
        <f>'EVOX Top Level BOM'!K2790</f>
        <v>0</v>
      </c>
    </row>
    <row r="3387" spans="2:10" x14ac:dyDescent="0.25">
      <c r="B3387" s="294">
        <f>'EVOX Top Level BOM'!B2791</f>
        <v>0</v>
      </c>
      <c r="C3387" s="296">
        <f>'EVOX Top Level BOM'!C2791</f>
        <v>0</v>
      </c>
      <c r="D3387" s="296">
        <f>'EVOX Top Level BOM'!D2791</f>
        <v>0</v>
      </c>
      <c r="E3387" s="296">
        <f>'EVOX Top Level BOM'!E2791</f>
        <v>0</v>
      </c>
      <c r="F3387" s="296">
        <f>'EVOX Top Level BOM'!F2791</f>
        <v>0</v>
      </c>
      <c r="G3387" s="296">
        <f>'EVOX Top Level BOM'!G2791</f>
        <v>0</v>
      </c>
      <c r="H3387" s="296">
        <f>'EVOX Top Level BOM'!H2791</f>
        <v>0</v>
      </c>
      <c r="I3387" s="294">
        <f>'EVOX Top Level BOM'!J2791</f>
        <v>0</v>
      </c>
      <c r="J3387" s="294">
        <f>'EVOX Top Level BOM'!K2791</f>
        <v>0</v>
      </c>
    </row>
    <row r="3388" spans="2:10" x14ac:dyDescent="0.25">
      <c r="B3388" s="294">
        <f>'EVOX Top Level BOM'!B2792</f>
        <v>0</v>
      </c>
      <c r="C3388" s="296">
        <f>'EVOX Top Level BOM'!C2792</f>
        <v>0</v>
      </c>
      <c r="D3388" s="296">
        <f>'EVOX Top Level BOM'!D2792</f>
        <v>0</v>
      </c>
      <c r="E3388" s="296">
        <f>'EVOX Top Level BOM'!E2792</f>
        <v>0</v>
      </c>
      <c r="F3388" s="296">
        <f>'EVOX Top Level BOM'!F2792</f>
        <v>0</v>
      </c>
      <c r="G3388" s="296">
        <f>'EVOX Top Level BOM'!G2792</f>
        <v>0</v>
      </c>
      <c r="H3388" s="296">
        <f>'EVOX Top Level BOM'!H2792</f>
        <v>0</v>
      </c>
      <c r="I3388" s="294">
        <f>'EVOX Top Level BOM'!J2792</f>
        <v>0</v>
      </c>
      <c r="J3388" s="294">
        <f>'EVOX Top Level BOM'!K2792</f>
        <v>0</v>
      </c>
    </row>
    <row r="3389" spans="2:10" x14ac:dyDescent="0.25">
      <c r="B3389" s="294">
        <f>'EVOX Top Level BOM'!B2793</f>
        <v>0</v>
      </c>
      <c r="C3389" s="296">
        <f>'EVOX Top Level BOM'!C2793</f>
        <v>0</v>
      </c>
      <c r="D3389" s="296">
        <f>'EVOX Top Level BOM'!D2793</f>
        <v>0</v>
      </c>
      <c r="E3389" s="296">
        <f>'EVOX Top Level BOM'!E2793</f>
        <v>0</v>
      </c>
      <c r="F3389" s="296">
        <f>'EVOX Top Level BOM'!F2793</f>
        <v>0</v>
      </c>
      <c r="G3389" s="296">
        <f>'EVOX Top Level BOM'!G2793</f>
        <v>0</v>
      </c>
      <c r="H3389" s="296">
        <f>'EVOX Top Level BOM'!H2793</f>
        <v>0</v>
      </c>
      <c r="I3389" s="294">
        <f>'EVOX Top Level BOM'!J2793</f>
        <v>0</v>
      </c>
      <c r="J3389" s="294">
        <f>'EVOX Top Level BOM'!K2793</f>
        <v>0</v>
      </c>
    </row>
    <row r="3390" spans="2:10" x14ac:dyDescent="0.25">
      <c r="B3390" s="294">
        <f>'EVOX Top Level BOM'!B2794</f>
        <v>0</v>
      </c>
      <c r="C3390" s="296">
        <f>'EVOX Top Level BOM'!C2794</f>
        <v>0</v>
      </c>
      <c r="D3390" s="296">
        <f>'EVOX Top Level BOM'!D2794</f>
        <v>0</v>
      </c>
      <c r="E3390" s="296">
        <f>'EVOX Top Level BOM'!E2794</f>
        <v>0</v>
      </c>
      <c r="F3390" s="296">
        <f>'EVOX Top Level BOM'!F2794</f>
        <v>0</v>
      </c>
      <c r="G3390" s="296">
        <f>'EVOX Top Level BOM'!G2794</f>
        <v>0</v>
      </c>
      <c r="H3390" s="296">
        <f>'EVOX Top Level BOM'!H2794</f>
        <v>0</v>
      </c>
      <c r="I3390" s="294">
        <f>'EVOX Top Level BOM'!J2794</f>
        <v>0</v>
      </c>
      <c r="J3390" s="294">
        <f>'EVOX Top Level BOM'!K2794</f>
        <v>0</v>
      </c>
    </row>
    <row r="3391" spans="2:10" x14ac:dyDescent="0.25">
      <c r="B3391" s="294">
        <f>'EVOX Top Level BOM'!B2795</f>
        <v>0</v>
      </c>
      <c r="C3391" s="296">
        <f>'EVOX Top Level BOM'!C2795</f>
        <v>0</v>
      </c>
      <c r="D3391" s="296">
        <f>'EVOX Top Level BOM'!D2795</f>
        <v>0</v>
      </c>
      <c r="E3391" s="296">
        <f>'EVOX Top Level BOM'!E2795</f>
        <v>0</v>
      </c>
      <c r="F3391" s="296">
        <f>'EVOX Top Level BOM'!F2795</f>
        <v>0</v>
      </c>
      <c r="G3391" s="296">
        <f>'EVOX Top Level BOM'!G2795</f>
        <v>0</v>
      </c>
      <c r="H3391" s="296">
        <f>'EVOX Top Level BOM'!H2795</f>
        <v>0</v>
      </c>
      <c r="I3391" s="294">
        <f>'EVOX Top Level BOM'!J2795</f>
        <v>0</v>
      </c>
      <c r="J3391" s="294">
        <f>'EVOX Top Level BOM'!K2795</f>
        <v>0</v>
      </c>
    </row>
    <row r="3392" spans="2:10" x14ac:dyDescent="0.25">
      <c r="B3392" s="294">
        <f>'EVOX Top Level BOM'!B2796</f>
        <v>0</v>
      </c>
      <c r="C3392" s="296">
        <f>'EVOX Top Level BOM'!C2796</f>
        <v>0</v>
      </c>
      <c r="D3392" s="296">
        <f>'EVOX Top Level BOM'!D2796</f>
        <v>0</v>
      </c>
      <c r="E3392" s="296">
        <f>'EVOX Top Level BOM'!E2796</f>
        <v>0</v>
      </c>
      <c r="F3392" s="296">
        <f>'EVOX Top Level BOM'!F2796</f>
        <v>0</v>
      </c>
      <c r="G3392" s="296">
        <f>'EVOX Top Level BOM'!G2796</f>
        <v>0</v>
      </c>
      <c r="H3392" s="296">
        <f>'EVOX Top Level BOM'!H2796</f>
        <v>0</v>
      </c>
      <c r="I3392" s="294">
        <f>'EVOX Top Level BOM'!J2796</f>
        <v>0</v>
      </c>
      <c r="J3392" s="294">
        <f>'EVOX Top Level BOM'!K2796</f>
        <v>0</v>
      </c>
    </row>
    <row r="3393" spans="2:10" x14ac:dyDescent="0.25">
      <c r="B3393" s="294">
        <f>'EVOX Top Level BOM'!B2797</f>
        <v>0</v>
      </c>
      <c r="C3393" s="296">
        <f>'EVOX Top Level BOM'!C2797</f>
        <v>0</v>
      </c>
      <c r="D3393" s="296">
        <f>'EVOX Top Level BOM'!D2797</f>
        <v>0</v>
      </c>
      <c r="E3393" s="296">
        <f>'EVOX Top Level BOM'!E2797</f>
        <v>0</v>
      </c>
      <c r="F3393" s="296">
        <f>'EVOX Top Level BOM'!F2797</f>
        <v>0</v>
      </c>
      <c r="G3393" s="296">
        <f>'EVOX Top Level BOM'!G2797</f>
        <v>0</v>
      </c>
      <c r="H3393" s="296">
        <f>'EVOX Top Level BOM'!H2797</f>
        <v>0</v>
      </c>
      <c r="I3393" s="294">
        <f>'EVOX Top Level BOM'!J2797</f>
        <v>0</v>
      </c>
      <c r="J3393" s="294">
        <f>'EVOX Top Level BOM'!K2797</f>
        <v>0</v>
      </c>
    </row>
    <row r="3394" spans="2:10" x14ac:dyDescent="0.25">
      <c r="B3394" s="294">
        <f>'EVOX Top Level BOM'!B2798</f>
        <v>0</v>
      </c>
      <c r="C3394" s="296">
        <f>'EVOX Top Level BOM'!C2798</f>
        <v>0</v>
      </c>
      <c r="D3394" s="296">
        <f>'EVOX Top Level BOM'!D2798</f>
        <v>0</v>
      </c>
      <c r="E3394" s="296">
        <f>'EVOX Top Level BOM'!E2798</f>
        <v>0</v>
      </c>
      <c r="F3394" s="296">
        <f>'EVOX Top Level BOM'!F2798</f>
        <v>0</v>
      </c>
      <c r="G3394" s="296">
        <f>'EVOX Top Level BOM'!G2798</f>
        <v>0</v>
      </c>
      <c r="H3394" s="296">
        <f>'EVOX Top Level BOM'!H2798</f>
        <v>0</v>
      </c>
      <c r="I3394" s="294">
        <f>'EVOX Top Level BOM'!J2798</f>
        <v>0</v>
      </c>
      <c r="J3394" s="294">
        <f>'EVOX Top Level BOM'!K2798</f>
        <v>0</v>
      </c>
    </row>
    <row r="3395" spans="2:10" x14ac:dyDescent="0.25">
      <c r="B3395" s="294">
        <f>'EVOX Top Level BOM'!B2799</f>
        <v>0</v>
      </c>
      <c r="C3395" s="296">
        <f>'EVOX Top Level BOM'!C2799</f>
        <v>0</v>
      </c>
      <c r="D3395" s="296">
        <f>'EVOX Top Level BOM'!D2799</f>
        <v>0</v>
      </c>
      <c r="E3395" s="296">
        <f>'EVOX Top Level BOM'!E2799</f>
        <v>0</v>
      </c>
      <c r="F3395" s="296">
        <f>'EVOX Top Level BOM'!F2799</f>
        <v>0</v>
      </c>
      <c r="G3395" s="296">
        <f>'EVOX Top Level BOM'!G2799</f>
        <v>0</v>
      </c>
      <c r="H3395" s="296">
        <f>'EVOX Top Level BOM'!H2799</f>
        <v>0</v>
      </c>
      <c r="I3395" s="294">
        <f>'EVOX Top Level BOM'!J2799</f>
        <v>0</v>
      </c>
      <c r="J3395" s="294">
        <f>'EVOX Top Level BOM'!K2799</f>
        <v>0</v>
      </c>
    </row>
    <row r="3396" spans="2:10" x14ac:dyDescent="0.25">
      <c r="B3396" s="294">
        <f>'EVOX Top Level BOM'!B2800</f>
        <v>0</v>
      </c>
      <c r="C3396" s="296">
        <f>'EVOX Top Level BOM'!C2800</f>
        <v>0</v>
      </c>
      <c r="D3396" s="296">
        <f>'EVOX Top Level BOM'!D2800</f>
        <v>0</v>
      </c>
      <c r="E3396" s="296">
        <f>'EVOX Top Level BOM'!E2800</f>
        <v>0</v>
      </c>
      <c r="F3396" s="296">
        <f>'EVOX Top Level BOM'!F2800</f>
        <v>0</v>
      </c>
      <c r="G3396" s="296">
        <f>'EVOX Top Level BOM'!G2800</f>
        <v>0</v>
      </c>
      <c r="H3396" s="296">
        <f>'EVOX Top Level BOM'!H2800</f>
        <v>0</v>
      </c>
      <c r="I3396" s="294">
        <f>'EVOX Top Level BOM'!J2800</f>
        <v>0</v>
      </c>
      <c r="J3396" s="294">
        <f>'EVOX Top Level BOM'!K2800</f>
        <v>0</v>
      </c>
    </row>
    <row r="3397" spans="2:10" x14ac:dyDescent="0.25">
      <c r="B3397" s="294">
        <f>'EVOX Top Level BOM'!B2801</f>
        <v>0</v>
      </c>
      <c r="C3397" s="296">
        <f>'EVOX Top Level BOM'!C2801</f>
        <v>0</v>
      </c>
      <c r="D3397" s="296">
        <f>'EVOX Top Level BOM'!D2801</f>
        <v>0</v>
      </c>
      <c r="E3397" s="296">
        <f>'EVOX Top Level BOM'!E2801</f>
        <v>0</v>
      </c>
      <c r="F3397" s="296">
        <f>'EVOX Top Level BOM'!F2801</f>
        <v>0</v>
      </c>
      <c r="G3397" s="296">
        <f>'EVOX Top Level BOM'!G2801</f>
        <v>0</v>
      </c>
      <c r="H3397" s="296">
        <f>'EVOX Top Level BOM'!H2801</f>
        <v>0</v>
      </c>
      <c r="I3397" s="294">
        <f>'EVOX Top Level BOM'!J2801</f>
        <v>0</v>
      </c>
      <c r="J3397" s="294">
        <f>'EVOX Top Level BOM'!K2801</f>
        <v>0</v>
      </c>
    </row>
    <row r="3398" spans="2:10" x14ac:dyDescent="0.25">
      <c r="B3398" s="294">
        <f>'EVOX Top Level BOM'!B2802</f>
        <v>0</v>
      </c>
      <c r="C3398" s="296">
        <f>'EVOX Top Level BOM'!C2802</f>
        <v>0</v>
      </c>
      <c r="D3398" s="296">
        <f>'EVOX Top Level BOM'!D2802</f>
        <v>0</v>
      </c>
      <c r="E3398" s="296">
        <f>'EVOX Top Level BOM'!E2802</f>
        <v>0</v>
      </c>
      <c r="F3398" s="296">
        <f>'EVOX Top Level BOM'!F2802</f>
        <v>0</v>
      </c>
      <c r="G3398" s="296">
        <f>'EVOX Top Level BOM'!G2802</f>
        <v>0</v>
      </c>
      <c r="H3398" s="296">
        <f>'EVOX Top Level BOM'!H2802</f>
        <v>0</v>
      </c>
      <c r="I3398" s="294">
        <f>'EVOX Top Level BOM'!J2802</f>
        <v>0</v>
      </c>
      <c r="J3398" s="294">
        <f>'EVOX Top Level BOM'!K2802</f>
        <v>0</v>
      </c>
    </row>
    <row r="3399" spans="2:10" x14ac:dyDescent="0.25">
      <c r="B3399" s="294">
        <f>'EVOX Top Level BOM'!B2803</f>
        <v>0</v>
      </c>
      <c r="C3399" s="296">
        <f>'EVOX Top Level BOM'!C2803</f>
        <v>0</v>
      </c>
      <c r="D3399" s="296">
        <f>'EVOX Top Level BOM'!D2803</f>
        <v>0</v>
      </c>
      <c r="E3399" s="296">
        <f>'EVOX Top Level BOM'!E2803</f>
        <v>0</v>
      </c>
      <c r="F3399" s="296">
        <f>'EVOX Top Level BOM'!F2803</f>
        <v>0</v>
      </c>
      <c r="G3399" s="296">
        <f>'EVOX Top Level BOM'!G2803</f>
        <v>0</v>
      </c>
      <c r="H3399" s="296">
        <f>'EVOX Top Level BOM'!H2803</f>
        <v>0</v>
      </c>
      <c r="I3399" s="294">
        <f>'EVOX Top Level BOM'!J2803</f>
        <v>0</v>
      </c>
      <c r="J3399" s="294">
        <f>'EVOX Top Level BOM'!K2803</f>
        <v>0</v>
      </c>
    </row>
  </sheetData>
  <mergeCells count="6">
    <mergeCell ref="AX6:BD6"/>
    <mergeCell ref="AI4:AJ4"/>
    <mergeCell ref="X5:Z5"/>
    <mergeCell ref="AB5:AC5"/>
    <mergeCell ref="AD5:AG5"/>
    <mergeCell ref="AH5:AQ5"/>
  </mergeCells>
  <conditionalFormatting sqref="AC1:AC3 AC7:AC76 AC81:AC827 AC829:AC1578">
    <cfRule type="cellIs" dxfId="7" priority="1" stopIfTrue="1" operator="equal">
      <formula>3</formula>
    </cfRule>
    <cfRule type="cellIs" dxfId="6" priority="2" stopIfTrue="1" operator="equal">
      <formula>2</formula>
    </cfRule>
    <cfRule type="cellIs" dxfId="5" priority="3" stopIfTrue="1" operator="equal">
      <formula>1</formula>
    </cfRule>
  </conditionalFormatting>
  <conditionalFormatting sqref="AC7:AC76 AC81:AC827 AC829:AC1578 AC4">
    <cfRule type="cellIs" dxfId="4" priority="4" stopIfTrue="1" operator="equal">
      <formula>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G612"/>
  <sheetViews>
    <sheetView zoomScale="70" zoomScaleNormal="70" workbookViewId="0">
      <pane xSplit="10" ySplit="6" topLeftCell="K173" activePane="bottomRight" state="frozen"/>
      <selection pane="topRight" activeCell="J1" sqref="J1"/>
      <selection pane="bottomLeft" activeCell="A7" sqref="A7"/>
      <selection pane="bottomRight" activeCell="A173" sqref="A173"/>
    </sheetView>
  </sheetViews>
  <sheetFormatPr defaultColWidth="11.44140625" defaultRowHeight="12.6" x14ac:dyDescent="0.2"/>
  <cols>
    <col min="1" max="1" width="8.5546875" style="348" customWidth="1"/>
    <col min="2" max="2" width="7.109375" style="294" customWidth="1"/>
    <col min="3" max="3" width="7.6640625" style="296" customWidth="1"/>
    <col min="4" max="4" width="7.33203125" style="296" customWidth="1"/>
    <col min="5" max="5" width="8.109375" style="296" bestFit="1" customWidth="1"/>
    <col min="6" max="6" width="8.33203125" style="296" customWidth="1"/>
    <col min="7" max="7" width="11" style="296" bestFit="1" customWidth="1"/>
    <col min="8" max="8" width="9.109375" style="296" customWidth="1"/>
    <col min="9" max="9" width="109.6640625" style="294" customWidth="1"/>
    <col min="10" max="10" width="23.44140625" style="294" customWidth="1"/>
    <col min="11" max="11" width="7.6640625" style="296" customWidth="1"/>
    <col min="12" max="14" width="10.44140625" style="294" customWidth="1"/>
    <col min="15" max="15" width="13" style="296" customWidth="1"/>
    <col min="16" max="16" width="8.5546875" style="294" customWidth="1"/>
    <col min="17" max="17" width="5.6640625" style="294" bestFit="1" customWidth="1"/>
    <col min="18" max="18" width="27" style="294" customWidth="1"/>
    <col min="19" max="19" width="8.6640625" style="294" customWidth="1"/>
    <col min="20" max="20" width="6.5546875" style="294" customWidth="1"/>
    <col min="21" max="21" width="6" style="294" customWidth="1"/>
    <col min="22" max="22" width="10.109375" style="296" bestFit="1" customWidth="1"/>
    <col min="23" max="23" width="2.88671875" style="296" bestFit="1" customWidth="1"/>
    <col min="24" max="24" width="2.5546875" style="296" bestFit="1" customWidth="1"/>
    <col min="25" max="25" width="6.109375" style="296" bestFit="1" customWidth="1"/>
    <col min="26" max="26" width="25.88671875" style="308" bestFit="1" customWidth="1"/>
    <col min="27" max="27" width="5.6640625" style="298" bestFit="1" customWidth="1"/>
    <col min="28" max="28" width="34.44140625" style="299" bestFit="1" customWidth="1"/>
    <col min="29" max="29" width="11" style="294" bestFit="1" customWidth="1"/>
    <col min="30" max="30" width="11" style="294" customWidth="1"/>
    <col min="31" max="31" width="15" style="304" bestFit="1" customWidth="1"/>
    <col min="32" max="32" width="20.88671875" style="299" bestFit="1" customWidth="1"/>
    <col min="33" max="33" width="15" style="294" customWidth="1"/>
    <col min="34" max="34" width="15.5546875" style="294" customWidth="1"/>
    <col min="35" max="36" width="20.88671875" style="294" customWidth="1"/>
    <col min="37" max="37" width="33" style="294" bestFit="1" customWidth="1"/>
    <col min="38" max="38" width="18.44140625" style="294" bestFit="1" customWidth="1"/>
    <col min="39" max="39" width="17" style="294" bestFit="1" customWidth="1"/>
    <col min="40" max="40" width="13.5546875" style="294" bestFit="1" customWidth="1"/>
    <col min="41" max="41" width="7.6640625" style="294" bestFit="1" customWidth="1"/>
    <col min="42" max="42" width="12.88671875" style="301" bestFit="1" customWidth="1"/>
    <col min="43" max="43" width="14.5546875" style="302" bestFit="1" customWidth="1"/>
    <col min="44" max="44" width="19.88671875" style="294" customWidth="1"/>
    <col min="45" max="45" width="10.44140625" style="294" bestFit="1" customWidth="1"/>
    <col min="46" max="46" width="24.5546875" style="294" bestFit="1" customWidth="1"/>
    <col min="47" max="53" width="5.5546875" style="294" bestFit="1" customWidth="1"/>
    <col min="54" max="54" width="11.44140625" style="294" bestFit="1" customWidth="1"/>
    <col min="55" max="55" width="6.6640625" style="447" bestFit="1" customWidth="1"/>
    <col min="56" max="56" width="2.109375" style="294" bestFit="1" customWidth="1"/>
    <col min="57" max="57" width="2.44140625" style="294" bestFit="1" customWidth="1"/>
    <col min="58" max="16384" width="11.44140625" style="294"/>
  </cols>
  <sheetData>
    <row r="1" spans="1:55" x14ac:dyDescent="0.2">
      <c r="A1" s="294"/>
      <c r="I1" s="295"/>
      <c r="J1" s="294" t="s">
        <v>0</v>
      </c>
      <c r="Z1" s="297" t="s">
        <v>451</v>
      </c>
      <c r="AA1" s="298">
        <v>1</v>
      </c>
      <c r="AB1" s="299">
        <f>COUNTIF($AA$7:$AA$1339,$AA1)</f>
        <v>2</v>
      </c>
      <c r="AC1" s="300">
        <f>AB1/AE1</f>
        <v>1</v>
      </c>
      <c r="AD1" s="300"/>
      <c r="AE1" s="299">
        <f>SUM(AB1:AB4)</f>
        <v>2</v>
      </c>
      <c r="AF1" s="299" t="s">
        <v>1</v>
      </c>
    </row>
    <row r="2" spans="1:55" x14ac:dyDescent="0.2">
      <c r="A2" s="294"/>
      <c r="I2" s="303"/>
      <c r="J2" s="294" t="s">
        <v>3</v>
      </c>
      <c r="Z2" s="297" t="s">
        <v>452</v>
      </c>
      <c r="AA2" s="298">
        <v>2</v>
      </c>
      <c r="AB2" s="299">
        <f>COUNTIF($AA$7:$AA$1339,$AA2)</f>
        <v>0</v>
      </c>
      <c r="AC2" s="300">
        <f>AB2/AE1</f>
        <v>0</v>
      </c>
      <c r="AD2" s="300"/>
    </row>
    <row r="3" spans="1:55" x14ac:dyDescent="0.2">
      <c r="A3" s="294"/>
      <c r="I3" s="305"/>
      <c r="J3" s="294" t="s">
        <v>5</v>
      </c>
      <c r="Z3" s="297" t="s">
        <v>453</v>
      </c>
      <c r="AA3" s="298">
        <v>3</v>
      </c>
      <c r="AB3" s="299">
        <f>COUNTIF($AA$7:$AA$1339,$AA3)</f>
        <v>0</v>
      </c>
      <c r="AC3" s="300">
        <f>AB3/AE1</f>
        <v>0</v>
      </c>
      <c r="AD3" s="300"/>
      <c r="AE3" s="304">
        <f>SUM(AB1:AB3)</f>
        <v>2</v>
      </c>
      <c r="AF3" s="299" t="s">
        <v>6</v>
      </c>
    </row>
    <row r="4" spans="1:55" x14ac:dyDescent="0.2">
      <c r="A4" s="294"/>
      <c r="I4" s="307"/>
      <c r="J4" s="294" t="s">
        <v>7</v>
      </c>
      <c r="Z4" s="308" t="s">
        <v>455</v>
      </c>
      <c r="AA4" s="298">
        <v>4</v>
      </c>
      <c r="AB4" s="299">
        <f>COUNTIF($AA$7:$AA$1339,$AA4)</f>
        <v>0</v>
      </c>
      <c r="AC4" s="300">
        <f>AB4/AE1</f>
        <v>0</v>
      </c>
      <c r="AD4" s="300"/>
      <c r="AG4" s="855" t="s">
        <v>8</v>
      </c>
      <c r="AH4" s="855"/>
      <c r="AQ4" s="309"/>
      <c r="AT4" s="294" t="s">
        <v>9</v>
      </c>
      <c r="AU4" s="294">
        <v>7710</v>
      </c>
    </row>
    <row r="5" spans="1:55" x14ac:dyDescent="0.2">
      <c r="A5" s="294"/>
      <c r="H5" s="296" t="s">
        <v>10</v>
      </c>
      <c r="I5" s="310" t="s">
        <v>1997</v>
      </c>
      <c r="V5" s="860" t="s">
        <v>456</v>
      </c>
      <c r="W5" s="860"/>
      <c r="X5" s="860"/>
      <c r="Z5" s="857" t="s">
        <v>457</v>
      </c>
      <c r="AA5" s="859"/>
      <c r="AB5" s="857" t="s">
        <v>13</v>
      </c>
      <c r="AC5" s="858"/>
      <c r="AD5" s="858"/>
      <c r="AE5" s="859"/>
      <c r="AF5" s="857" t="s">
        <v>14</v>
      </c>
      <c r="AG5" s="858"/>
      <c r="AH5" s="858"/>
      <c r="AI5" s="858"/>
      <c r="AJ5" s="858"/>
      <c r="AK5" s="858"/>
      <c r="AL5" s="858"/>
      <c r="AM5" s="858"/>
      <c r="AN5" s="858"/>
      <c r="AO5" s="859"/>
      <c r="AP5" s="301" t="s">
        <v>15</v>
      </c>
      <c r="AQ5" s="311">
        <f>SUM(AQ7:AQ1547)</f>
        <v>153876.94999999998</v>
      </c>
      <c r="AR5" s="294" t="s">
        <v>16</v>
      </c>
      <c r="AS5" s="294">
        <f>SUM(AS7:AS933)/1000</f>
        <v>1.0000000000000001E-5</v>
      </c>
      <c r="AT5" s="294" t="s">
        <v>17</v>
      </c>
      <c r="BB5" s="294" t="s">
        <v>18</v>
      </c>
    </row>
    <row r="6" spans="1:55" s="312" customFormat="1" ht="50.25" customHeight="1" x14ac:dyDescent="0.2">
      <c r="A6" s="527" t="s">
        <v>19</v>
      </c>
      <c r="B6" s="312" t="s">
        <v>19</v>
      </c>
      <c r="C6" s="313" t="s">
        <v>19</v>
      </c>
      <c r="D6" s="313" t="s">
        <v>19</v>
      </c>
      <c r="E6" s="313" t="s">
        <v>19</v>
      </c>
      <c r="F6" s="313" t="s">
        <v>19</v>
      </c>
      <c r="G6" s="313" t="s">
        <v>19</v>
      </c>
      <c r="H6" s="313" t="s">
        <v>20</v>
      </c>
      <c r="I6" s="312" t="s">
        <v>22</v>
      </c>
      <c r="J6" s="312" t="s">
        <v>459</v>
      </c>
      <c r="K6" s="313" t="s">
        <v>460</v>
      </c>
      <c r="L6" s="312" t="s">
        <v>461</v>
      </c>
      <c r="M6" s="312" t="s">
        <v>26</v>
      </c>
      <c r="N6" s="312" t="s">
        <v>21</v>
      </c>
      <c r="O6" s="313" t="s">
        <v>462</v>
      </c>
      <c r="P6" s="312" t="s">
        <v>27</v>
      </c>
      <c r="Q6" s="312" t="s">
        <v>28</v>
      </c>
      <c r="R6" s="312" t="s">
        <v>33</v>
      </c>
      <c r="S6" s="312" t="s">
        <v>463</v>
      </c>
      <c r="T6" s="312" t="s">
        <v>464</v>
      </c>
      <c r="U6" s="312" t="s">
        <v>465</v>
      </c>
      <c r="V6" s="313" t="s">
        <v>466</v>
      </c>
      <c r="W6" s="313" t="s">
        <v>467</v>
      </c>
      <c r="X6" s="313" t="s">
        <v>468</v>
      </c>
      <c r="Y6" s="313" t="s">
        <v>469</v>
      </c>
      <c r="Z6" s="314" t="s">
        <v>470</v>
      </c>
      <c r="AA6" s="315" t="s">
        <v>471</v>
      </c>
      <c r="AB6" s="316" t="s">
        <v>33</v>
      </c>
      <c r="AC6" s="312" t="s">
        <v>37</v>
      </c>
      <c r="AD6" s="312" t="s">
        <v>1998</v>
      </c>
      <c r="AE6" s="317" t="s">
        <v>39</v>
      </c>
      <c r="AF6" s="316" t="s">
        <v>40</v>
      </c>
      <c r="AG6" s="312" t="s">
        <v>41</v>
      </c>
      <c r="AH6" s="312" t="s">
        <v>42</v>
      </c>
      <c r="AI6" s="312" t="s">
        <v>43</v>
      </c>
      <c r="AJ6" s="312" t="s">
        <v>44</v>
      </c>
      <c r="AK6" s="312" t="s">
        <v>45</v>
      </c>
      <c r="AL6" s="312" t="s">
        <v>46</v>
      </c>
      <c r="AM6" s="312" t="s">
        <v>47</v>
      </c>
      <c r="AN6" s="312" t="s">
        <v>48</v>
      </c>
      <c r="AO6" s="312" t="s">
        <v>49</v>
      </c>
      <c r="AP6" s="318" t="s">
        <v>50</v>
      </c>
      <c r="AQ6" s="319" t="s">
        <v>52</v>
      </c>
      <c r="AR6" s="312" t="s">
        <v>53</v>
      </c>
      <c r="AS6" s="312" t="s">
        <v>54</v>
      </c>
      <c r="AT6" s="312" t="s">
        <v>55</v>
      </c>
      <c r="AU6" s="856" t="s">
        <v>56</v>
      </c>
      <c r="AV6" s="856"/>
      <c r="AW6" s="856"/>
      <c r="AX6" s="856"/>
      <c r="AY6" s="856"/>
      <c r="AZ6" s="856"/>
      <c r="BA6" s="856"/>
    </row>
    <row r="7" spans="1:55" ht="14.4" x14ac:dyDescent="0.3">
      <c r="B7" s="513" t="s">
        <v>57</v>
      </c>
      <c r="C7" s="351"/>
      <c r="D7" s="351"/>
      <c r="E7" s="351"/>
      <c r="F7" s="607"/>
      <c r="G7" s="460"/>
      <c r="H7" s="586">
        <v>211200</v>
      </c>
      <c r="I7" s="458" t="s">
        <v>1999</v>
      </c>
      <c r="J7" s="459" t="s">
        <v>1688</v>
      </c>
      <c r="K7" s="351">
        <v>1</v>
      </c>
      <c r="L7" s="460">
        <v>1</v>
      </c>
      <c r="M7" s="460"/>
      <c r="N7" s="460"/>
      <c r="O7" s="493">
        <v>0</v>
      </c>
      <c r="P7" s="348"/>
      <c r="Q7" s="348"/>
      <c r="R7" s="348"/>
      <c r="S7" s="348"/>
      <c r="T7" s="348"/>
      <c r="U7" s="348"/>
      <c r="V7" s="351"/>
      <c r="W7" s="351"/>
      <c r="X7" s="351"/>
      <c r="Y7" s="351"/>
      <c r="Z7" s="351" t="s">
        <v>1103</v>
      </c>
      <c r="AA7" s="351">
        <v>1</v>
      </c>
      <c r="AB7" s="348"/>
      <c r="AC7" s="348"/>
      <c r="AD7" s="348"/>
      <c r="AE7" s="352"/>
      <c r="AF7" s="348"/>
      <c r="AG7" s="348"/>
      <c r="AH7" s="348"/>
      <c r="AI7" s="348"/>
      <c r="AJ7" s="348"/>
      <c r="AK7" s="348"/>
      <c r="AL7" s="348"/>
      <c r="AM7" s="348"/>
      <c r="AN7" s="348"/>
      <c r="AO7" s="352"/>
      <c r="AP7" s="357"/>
      <c r="AQ7" s="347"/>
      <c r="AR7" s="348"/>
      <c r="AS7" s="348"/>
      <c r="AT7" s="349"/>
      <c r="AU7" s="348"/>
      <c r="AV7" s="348"/>
      <c r="AW7" s="348"/>
      <c r="AX7" s="348"/>
      <c r="AY7" s="348"/>
      <c r="AZ7" s="348"/>
      <c r="BA7" s="348"/>
      <c r="BB7" s="26"/>
      <c r="BC7" s="294"/>
    </row>
    <row r="8" spans="1:55" s="541" customFormat="1" ht="14.4" x14ac:dyDescent="0.3">
      <c r="A8" s="528"/>
      <c r="B8" s="529" t="s">
        <v>365</v>
      </c>
      <c r="C8" s="532"/>
      <c r="D8" s="532"/>
      <c r="E8" s="532"/>
      <c r="F8" s="608"/>
      <c r="G8" s="533"/>
      <c r="H8" s="587"/>
      <c r="I8" s="546"/>
      <c r="J8" s="544"/>
      <c r="K8" s="532"/>
      <c r="L8" s="533"/>
      <c r="M8" s="533"/>
      <c r="N8" s="533"/>
      <c r="O8" s="547"/>
      <c r="P8" s="528"/>
      <c r="Q8" s="528"/>
      <c r="R8" s="528"/>
      <c r="S8" s="528"/>
      <c r="T8" s="528"/>
      <c r="U8" s="528"/>
      <c r="V8" s="532"/>
      <c r="W8" s="532"/>
      <c r="X8" s="532"/>
      <c r="Y8" s="532"/>
      <c r="Z8" s="532"/>
      <c r="AA8" s="532"/>
      <c r="AB8" s="528"/>
      <c r="AC8" s="528"/>
      <c r="AD8" s="528"/>
      <c r="AE8" s="542"/>
      <c r="AF8" s="528"/>
      <c r="AG8" s="528"/>
      <c r="AH8" s="528"/>
      <c r="AI8" s="528"/>
      <c r="AJ8" s="528"/>
      <c r="AK8" s="528"/>
      <c r="AL8" s="528"/>
      <c r="AM8" s="528"/>
      <c r="AN8" s="528"/>
      <c r="AO8" s="542"/>
      <c r="AP8" s="537"/>
      <c r="AQ8" s="538"/>
      <c r="AR8" s="528"/>
      <c r="AS8" s="528"/>
      <c r="AT8" s="539"/>
      <c r="AU8" s="528"/>
      <c r="AV8" s="528"/>
      <c r="AW8" s="528"/>
      <c r="AX8" s="528"/>
      <c r="AY8" s="528"/>
      <c r="AZ8" s="528"/>
      <c r="BA8" s="528"/>
      <c r="BB8" s="543"/>
    </row>
    <row r="9" spans="1:55" ht="14.4" x14ac:dyDescent="0.3">
      <c r="B9" s="513"/>
      <c r="C9" s="351"/>
      <c r="D9" s="351"/>
      <c r="E9" s="351"/>
      <c r="F9" s="460"/>
      <c r="G9" s="586">
        <v>211200</v>
      </c>
      <c r="H9" s="586">
        <v>211201</v>
      </c>
      <c r="I9" s="456" t="s">
        <v>2000</v>
      </c>
      <c r="J9" s="461" t="s">
        <v>924</v>
      </c>
      <c r="K9" s="351">
        <v>1</v>
      </c>
      <c r="L9" s="460">
        <v>1</v>
      </c>
      <c r="M9" s="460"/>
      <c r="N9" s="460"/>
      <c r="O9" s="493">
        <v>0</v>
      </c>
      <c r="P9" s="348"/>
      <c r="Q9" s="348"/>
      <c r="R9" s="348"/>
      <c r="S9" s="348"/>
      <c r="T9" s="348"/>
      <c r="U9" s="348"/>
      <c r="V9" s="351"/>
      <c r="W9" s="351"/>
      <c r="X9" s="351"/>
      <c r="Y9" s="351"/>
      <c r="Z9" s="351" t="s">
        <v>2001</v>
      </c>
      <c r="AA9" s="351"/>
      <c r="AB9" s="348"/>
      <c r="AC9" s="348"/>
      <c r="AD9" s="348"/>
      <c r="AE9" s="352"/>
      <c r="AF9" s="348"/>
      <c r="AG9" s="348"/>
      <c r="AH9" s="348"/>
      <c r="AI9" s="348"/>
      <c r="AJ9" s="348"/>
      <c r="AK9" s="348"/>
      <c r="AL9" s="348"/>
      <c r="AM9" s="348"/>
      <c r="AN9" s="348"/>
      <c r="AO9" s="352"/>
      <c r="AP9" s="357"/>
      <c r="AQ9" s="347"/>
      <c r="AR9" s="348"/>
      <c r="AS9" s="348"/>
      <c r="AT9" s="349"/>
      <c r="AU9" s="348"/>
      <c r="AV9" s="348"/>
      <c r="AW9" s="348"/>
      <c r="AX9" s="348"/>
      <c r="AY9" s="348"/>
      <c r="AZ9" s="348"/>
      <c r="BA9" s="348"/>
      <c r="BB9" s="26"/>
      <c r="BC9" s="294"/>
    </row>
    <row r="10" spans="1:55" ht="14.4" x14ac:dyDescent="0.3">
      <c r="B10" s="513"/>
      <c r="C10" s="351"/>
      <c r="D10" s="351"/>
      <c r="E10" s="351"/>
      <c r="F10" s="586">
        <v>211200</v>
      </c>
      <c r="G10" s="586">
        <v>211201</v>
      </c>
      <c r="H10" s="586">
        <v>211231</v>
      </c>
      <c r="I10" s="456" t="s">
        <v>2002</v>
      </c>
      <c r="J10" s="459" t="s">
        <v>1688</v>
      </c>
      <c r="K10" s="351">
        <v>1</v>
      </c>
      <c r="L10" s="460">
        <v>1</v>
      </c>
      <c r="M10" s="460"/>
      <c r="N10" s="460"/>
      <c r="O10" s="494">
        <v>0</v>
      </c>
      <c r="P10" s="348"/>
      <c r="Q10" s="348"/>
      <c r="R10" s="348"/>
      <c r="S10" s="348"/>
      <c r="T10" s="348"/>
      <c r="U10" s="348"/>
      <c r="V10" s="351"/>
      <c r="W10" s="351"/>
      <c r="X10" s="351"/>
      <c r="Y10" s="351"/>
      <c r="Z10" s="351"/>
      <c r="AA10" s="351"/>
      <c r="AB10" s="348"/>
      <c r="AC10" s="348"/>
      <c r="AD10" s="348"/>
      <c r="AE10" s="352"/>
      <c r="AF10" s="348"/>
      <c r="AG10" s="348"/>
      <c r="AH10" s="348"/>
      <c r="AI10" s="348"/>
      <c r="AJ10" s="348"/>
      <c r="AK10" s="348"/>
      <c r="AL10" s="348"/>
      <c r="AM10" s="348"/>
      <c r="AN10" s="348"/>
      <c r="AO10" s="352"/>
      <c r="AP10" s="357"/>
      <c r="AQ10" s="347"/>
      <c r="AR10" s="348"/>
      <c r="AS10" s="348"/>
      <c r="AT10" s="349"/>
      <c r="AU10" s="348"/>
      <c r="AV10" s="348"/>
      <c r="AW10" s="348"/>
      <c r="AX10" s="348"/>
      <c r="AY10" s="348"/>
      <c r="AZ10" s="348"/>
      <c r="BA10" s="348"/>
      <c r="BB10" s="26"/>
      <c r="BC10" s="294"/>
    </row>
    <row r="11" spans="1:55" ht="14.4" x14ac:dyDescent="0.3">
      <c r="B11" s="513"/>
      <c r="C11" s="351"/>
      <c r="D11" s="351"/>
      <c r="E11" s="351"/>
      <c r="F11" s="586">
        <v>211200</v>
      </c>
      <c r="G11" s="586">
        <v>211201</v>
      </c>
      <c r="H11" s="586">
        <v>211232</v>
      </c>
      <c r="I11" s="456" t="s">
        <v>2003</v>
      </c>
      <c r="J11" s="459" t="s">
        <v>1688</v>
      </c>
      <c r="K11" s="351">
        <v>1</v>
      </c>
      <c r="L11" s="460">
        <v>1</v>
      </c>
      <c r="M11" s="460"/>
      <c r="N11" s="460"/>
      <c r="O11" s="494">
        <v>0</v>
      </c>
      <c r="P11" s="348"/>
      <c r="Q11" s="348"/>
      <c r="R11" s="348"/>
      <c r="S11" s="348"/>
      <c r="T11" s="348"/>
      <c r="U11" s="348"/>
      <c r="V11" s="351"/>
      <c r="W11" s="351"/>
      <c r="X11" s="351"/>
      <c r="Y11" s="351"/>
      <c r="Z11" s="351"/>
      <c r="AA11" s="351"/>
      <c r="AB11" s="348"/>
      <c r="AC11" s="348"/>
      <c r="AD11" s="348"/>
      <c r="AE11" s="352"/>
      <c r="AF11" s="351"/>
      <c r="AG11" s="351"/>
      <c r="AH11" s="351"/>
      <c r="AI11" s="351"/>
      <c r="AJ11" s="351"/>
      <c r="AK11" s="348"/>
      <c r="AL11" s="348"/>
      <c r="AM11" s="348"/>
      <c r="AN11" s="348"/>
      <c r="AO11" s="352"/>
      <c r="AP11" s="357"/>
      <c r="AQ11" s="347"/>
      <c r="AR11" s="348"/>
      <c r="AS11" s="348"/>
      <c r="AT11" s="349"/>
      <c r="AU11" s="348"/>
      <c r="AV11" s="348"/>
      <c r="AW11" s="348"/>
      <c r="AX11" s="348"/>
      <c r="AY11" s="348"/>
      <c r="AZ11" s="348"/>
      <c r="BA11" s="348"/>
      <c r="BB11" s="26"/>
      <c r="BC11" s="294"/>
    </row>
    <row r="12" spans="1:55" ht="14.4" x14ac:dyDescent="0.3">
      <c r="B12" s="513"/>
      <c r="C12" s="351"/>
      <c r="D12" s="351"/>
      <c r="E12" s="351"/>
      <c r="F12" s="586">
        <v>211200</v>
      </c>
      <c r="G12" s="586">
        <v>211201</v>
      </c>
      <c r="H12" s="586">
        <v>211233</v>
      </c>
      <c r="I12" s="456" t="s">
        <v>2004</v>
      </c>
      <c r="J12" s="459" t="s">
        <v>1688</v>
      </c>
      <c r="K12" s="351">
        <v>1</v>
      </c>
      <c r="L12" s="460">
        <v>1</v>
      </c>
      <c r="M12" s="460"/>
      <c r="N12" s="460"/>
      <c r="O12" s="494">
        <v>0</v>
      </c>
      <c r="P12" s="348"/>
      <c r="Q12" s="348"/>
      <c r="R12" s="348"/>
      <c r="S12" s="348"/>
      <c r="T12" s="348"/>
      <c r="U12" s="348"/>
      <c r="V12" s="351"/>
      <c r="W12" s="351"/>
      <c r="X12" s="351"/>
      <c r="Y12" s="351"/>
      <c r="Z12" s="351"/>
      <c r="AA12" s="351"/>
      <c r="AB12" s="348"/>
      <c r="AC12" s="348"/>
      <c r="AD12" s="348"/>
      <c r="AE12" s="352"/>
      <c r="AF12" s="351"/>
      <c r="AG12" s="351"/>
      <c r="AH12" s="351"/>
      <c r="AI12" s="351"/>
      <c r="AJ12" s="351"/>
      <c r="AK12" s="348"/>
      <c r="AL12" s="348"/>
      <c r="AM12" s="348"/>
      <c r="AN12" s="348"/>
      <c r="AO12" s="352"/>
      <c r="AP12" s="357"/>
      <c r="AQ12" s="347"/>
      <c r="AR12" s="348"/>
      <c r="AS12" s="348"/>
      <c r="AT12" s="349"/>
      <c r="AU12" s="348"/>
      <c r="AV12" s="348"/>
      <c r="AW12" s="348"/>
      <c r="AX12" s="348"/>
      <c r="AY12" s="348"/>
      <c r="AZ12" s="348"/>
      <c r="BA12" s="348"/>
      <c r="BB12" s="26"/>
      <c r="BC12" s="294"/>
    </row>
    <row r="13" spans="1:55" ht="14.4" x14ac:dyDescent="0.3">
      <c r="B13" s="513"/>
      <c r="C13" s="351"/>
      <c r="D13" s="351"/>
      <c r="E13" s="351"/>
      <c r="F13" s="586">
        <v>211200</v>
      </c>
      <c r="G13" s="586">
        <v>211201</v>
      </c>
      <c r="H13" s="586">
        <v>211234</v>
      </c>
      <c r="I13" s="456" t="s">
        <v>2005</v>
      </c>
      <c r="J13" s="459" t="s">
        <v>1688</v>
      </c>
      <c r="K13" s="351">
        <v>1</v>
      </c>
      <c r="L13" s="460">
        <v>1</v>
      </c>
      <c r="M13" s="460"/>
      <c r="N13" s="460"/>
      <c r="O13" s="494">
        <v>0.1</v>
      </c>
      <c r="P13" s="348"/>
      <c r="Q13" s="348"/>
      <c r="R13" s="348"/>
      <c r="S13" s="348"/>
      <c r="T13" s="348"/>
      <c r="U13" s="348"/>
      <c r="V13" s="351"/>
      <c r="W13" s="351"/>
      <c r="X13" s="351"/>
      <c r="Y13" s="351"/>
      <c r="Z13" s="351"/>
      <c r="AA13" s="351"/>
      <c r="AB13" s="348"/>
      <c r="AC13" s="348"/>
      <c r="AD13" s="348"/>
      <c r="AE13" s="352"/>
      <c r="AF13" s="351"/>
      <c r="AG13" s="351"/>
      <c r="AH13" s="351"/>
      <c r="AI13" s="351"/>
      <c r="AJ13" s="351"/>
      <c r="AK13" s="348"/>
      <c r="AL13" s="348"/>
      <c r="AM13" s="348"/>
      <c r="AN13" s="348"/>
      <c r="AO13" s="352"/>
      <c r="AP13" s="357"/>
      <c r="AQ13" s="347"/>
      <c r="AR13" s="348"/>
      <c r="AS13" s="348"/>
      <c r="AT13" s="349"/>
      <c r="AU13" s="348"/>
      <c r="AV13" s="348"/>
      <c r="AW13" s="348"/>
      <c r="AX13" s="348"/>
      <c r="AY13" s="348"/>
      <c r="AZ13" s="348"/>
      <c r="BA13" s="348"/>
      <c r="BB13" s="26"/>
      <c r="BC13" s="294"/>
    </row>
    <row r="14" spans="1:55" ht="14.4" x14ac:dyDescent="0.3">
      <c r="B14" s="513"/>
      <c r="C14" s="351"/>
      <c r="D14" s="351"/>
      <c r="E14" s="351"/>
      <c r="F14" s="586">
        <v>211200</v>
      </c>
      <c r="G14" s="586">
        <v>211201</v>
      </c>
      <c r="H14" s="586">
        <v>211235</v>
      </c>
      <c r="I14" s="456" t="s">
        <v>2006</v>
      </c>
      <c r="J14" s="459" t="s">
        <v>1688</v>
      </c>
      <c r="K14" s="351">
        <v>1</v>
      </c>
      <c r="L14" s="460">
        <v>1</v>
      </c>
      <c r="M14" s="460"/>
      <c r="N14" s="460"/>
      <c r="O14" s="494">
        <v>0</v>
      </c>
      <c r="P14" s="348"/>
      <c r="Q14" s="348"/>
      <c r="R14" s="348"/>
      <c r="S14" s="348"/>
      <c r="T14" s="348"/>
      <c r="U14" s="348"/>
      <c r="V14" s="351"/>
      <c r="W14" s="351"/>
      <c r="X14" s="351"/>
      <c r="Y14" s="351"/>
      <c r="Z14" s="351"/>
      <c r="AA14" s="351"/>
      <c r="AB14" s="348"/>
      <c r="AC14" s="348"/>
      <c r="AD14" s="348"/>
      <c r="AE14" s="352"/>
      <c r="AF14" s="351"/>
      <c r="AG14" s="351"/>
      <c r="AH14" s="351"/>
      <c r="AI14" s="351"/>
      <c r="AJ14" s="351"/>
      <c r="AK14" s="348"/>
      <c r="AL14" s="348"/>
      <c r="AM14" s="348"/>
      <c r="AN14" s="348"/>
      <c r="AO14" s="352"/>
      <c r="AP14" s="357"/>
      <c r="AQ14" s="347"/>
      <c r="AR14" s="348"/>
      <c r="AS14" s="348"/>
      <c r="AT14" s="349"/>
      <c r="AU14" s="348"/>
      <c r="AV14" s="348"/>
      <c r="AW14" s="348"/>
      <c r="AX14" s="348"/>
      <c r="AY14" s="348"/>
      <c r="AZ14" s="348"/>
      <c r="BA14" s="348"/>
      <c r="BB14" s="26"/>
      <c r="BC14" s="294"/>
    </row>
    <row r="15" spans="1:55" ht="14.4" x14ac:dyDescent="0.3">
      <c r="B15" s="513"/>
      <c r="C15" s="351"/>
      <c r="D15" s="351"/>
      <c r="E15" s="351"/>
      <c r="F15" s="586">
        <v>211200</v>
      </c>
      <c r="G15" s="586">
        <v>211201</v>
      </c>
      <c r="H15" s="586">
        <v>211236</v>
      </c>
      <c r="I15" s="456" t="s">
        <v>2007</v>
      </c>
      <c r="J15" s="459" t="s">
        <v>1688</v>
      </c>
      <c r="K15" s="351">
        <v>1</v>
      </c>
      <c r="L15" s="460">
        <v>1</v>
      </c>
      <c r="M15" s="460"/>
      <c r="N15" s="460"/>
      <c r="O15" s="494">
        <v>0</v>
      </c>
      <c r="P15" s="348"/>
      <c r="Q15" s="348"/>
      <c r="R15" s="348"/>
      <c r="S15" s="348"/>
      <c r="T15" s="348"/>
      <c r="U15" s="348"/>
      <c r="V15" s="351"/>
      <c r="W15" s="351"/>
      <c r="X15" s="351"/>
      <c r="Y15" s="351"/>
      <c r="Z15" s="351"/>
      <c r="AA15" s="351"/>
      <c r="AB15" s="348"/>
      <c r="AC15" s="348"/>
      <c r="AD15" s="348"/>
      <c r="AE15" s="352"/>
      <c r="AF15" s="351"/>
      <c r="AG15" s="351"/>
      <c r="AH15" s="351"/>
      <c r="AI15" s="351"/>
      <c r="AJ15" s="351"/>
      <c r="AK15" s="348"/>
      <c r="AL15" s="348"/>
      <c r="AM15" s="348"/>
      <c r="AN15" s="348"/>
      <c r="AO15" s="352"/>
      <c r="AP15" s="357"/>
      <c r="AQ15" s="347"/>
      <c r="AR15" s="348"/>
      <c r="AS15" s="348"/>
      <c r="AT15" s="349"/>
      <c r="AU15" s="348"/>
      <c r="AV15" s="348"/>
      <c r="AW15" s="348"/>
      <c r="AX15" s="348"/>
      <c r="AY15" s="348"/>
      <c r="AZ15" s="348"/>
      <c r="BA15" s="348"/>
      <c r="BB15" s="26"/>
      <c r="BC15" s="294"/>
    </row>
    <row r="16" spans="1:55" s="541" customFormat="1" ht="14.4" x14ac:dyDescent="0.3">
      <c r="A16" s="528"/>
      <c r="B16" s="529" t="s">
        <v>252</v>
      </c>
      <c r="C16" s="532"/>
      <c r="D16" s="532"/>
      <c r="E16" s="532"/>
      <c r="F16" s="587"/>
      <c r="G16" s="587"/>
      <c r="H16" s="587"/>
      <c r="I16" s="530"/>
      <c r="J16" s="544"/>
      <c r="K16" s="532"/>
      <c r="L16" s="533"/>
      <c r="M16" s="533"/>
      <c r="N16" s="533"/>
      <c r="O16" s="534"/>
      <c r="P16" s="528"/>
      <c r="Q16" s="528"/>
      <c r="R16" s="528"/>
      <c r="S16" s="528"/>
      <c r="T16" s="528"/>
      <c r="U16" s="528"/>
      <c r="V16" s="532"/>
      <c r="W16" s="532"/>
      <c r="X16" s="532"/>
      <c r="Y16" s="532"/>
      <c r="Z16" s="532"/>
      <c r="AA16" s="532"/>
      <c r="AB16" s="528"/>
      <c r="AC16" s="528"/>
      <c r="AD16" s="528"/>
      <c r="AE16" s="542"/>
      <c r="AF16" s="532"/>
      <c r="AG16" s="532"/>
      <c r="AH16" s="532"/>
      <c r="AI16" s="532"/>
      <c r="AJ16" s="532"/>
      <c r="AK16" s="528"/>
      <c r="AL16" s="528"/>
      <c r="AM16" s="528"/>
      <c r="AN16" s="528"/>
      <c r="AO16" s="542"/>
      <c r="AP16" s="537"/>
      <c r="AQ16" s="538"/>
      <c r="AR16" s="528"/>
      <c r="AS16" s="528"/>
      <c r="AT16" s="539"/>
      <c r="AU16" s="528"/>
      <c r="AV16" s="528"/>
      <c r="AW16" s="528"/>
      <c r="AX16" s="528"/>
      <c r="AY16" s="528"/>
      <c r="AZ16" s="528"/>
      <c r="BA16" s="528"/>
      <c r="BB16" s="543"/>
    </row>
    <row r="17" spans="1:55" ht="14.4" x14ac:dyDescent="0.3">
      <c r="B17" s="513"/>
      <c r="C17" s="351"/>
      <c r="D17" s="351"/>
      <c r="E17" s="351"/>
      <c r="F17" s="460"/>
      <c r="G17" s="586">
        <v>211200</v>
      </c>
      <c r="H17" s="586">
        <v>211202</v>
      </c>
      <c r="I17" s="456" t="s">
        <v>2008</v>
      </c>
      <c r="J17" s="461" t="s">
        <v>924</v>
      </c>
      <c r="K17" s="351">
        <v>1</v>
      </c>
      <c r="L17" s="460">
        <v>1</v>
      </c>
      <c r="M17" s="460"/>
      <c r="N17" s="460"/>
      <c r="O17" s="494">
        <v>0</v>
      </c>
      <c r="P17" s="348"/>
      <c r="Q17" s="348"/>
      <c r="R17" s="348"/>
      <c r="S17" s="348"/>
      <c r="T17" s="348"/>
      <c r="U17" s="348"/>
      <c r="V17" s="351"/>
      <c r="W17" s="351"/>
      <c r="X17" s="351"/>
      <c r="Y17" s="351"/>
      <c r="Z17" s="351" t="s">
        <v>2009</v>
      </c>
      <c r="AA17" s="351"/>
      <c r="AB17" s="348"/>
      <c r="AC17" s="348"/>
      <c r="AD17" s="348"/>
      <c r="AE17" s="352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57"/>
      <c r="AQ17" s="347"/>
      <c r="AR17" s="348"/>
      <c r="AS17" s="348"/>
      <c r="AT17" s="349"/>
      <c r="AU17" s="348"/>
      <c r="AV17" s="348"/>
      <c r="AW17" s="348"/>
      <c r="AX17" s="348"/>
      <c r="AY17" s="348"/>
      <c r="AZ17" s="348"/>
      <c r="BA17" s="348"/>
      <c r="BB17" s="26"/>
      <c r="BC17" s="294"/>
    </row>
    <row r="18" spans="1:55" ht="14.4" x14ac:dyDescent="0.3">
      <c r="B18" s="513"/>
      <c r="C18" s="351"/>
      <c r="D18" s="351"/>
      <c r="E18" s="351"/>
      <c r="F18" s="586">
        <v>211200</v>
      </c>
      <c r="G18" s="586">
        <v>211202</v>
      </c>
      <c r="H18" s="586">
        <v>211237</v>
      </c>
      <c r="I18" s="456" t="s">
        <v>2010</v>
      </c>
      <c r="J18" s="461" t="s">
        <v>924</v>
      </c>
      <c r="K18" s="351">
        <v>1</v>
      </c>
      <c r="L18" s="460">
        <v>1</v>
      </c>
      <c r="M18" s="460"/>
      <c r="N18" s="460"/>
      <c r="O18" s="494">
        <v>0</v>
      </c>
      <c r="P18" s="348"/>
      <c r="Q18" s="348"/>
      <c r="R18" s="348"/>
      <c r="S18" s="348"/>
      <c r="T18" s="348"/>
      <c r="U18" s="348"/>
      <c r="V18" s="351"/>
      <c r="W18" s="351"/>
      <c r="X18" s="351"/>
      <c r="Y18" s="351"/>
      <c r="Z18" s="351"/>
      <c r="AA18" s="351"/>
      <c r="AB18" s="348"/>
      <c r="AC18" s="351"/>
      <c r="AD18" s="351"/>
      <c r="AE18" s="352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57"/>
      <c r="AQ18" s="347"/>
      <c r="AR18" s="348"/>
      <c r="AS18" s="348"/>
      <c r="AT18" s="349"/>
      <c r="AU18" s="348"/>
      <c r="AV18" s="348"/>
      <c r="AW18" s="348"/>
      <c r="AX18" s="348"/>
      <c r="AY18" s="348"/>
      <c r="AZ18" s="348"/>
      <c r="BA18" s="348"/>
      <c r="BB18" s="26"/>
      <c r="BC18" s="294"/>
    </row>
    <row r="19" spans="1:55" ht="14.4" x14ac:dyDescent="0.3">
      <c r="B19" s="513"/>
      <c r="C19" s="351"/>
      <c r="D19" s="351"/>
      <c r="E19" s="351"/>
      <c r="F19" s="586">
        <v>211200</v>
      </c>
      <c r="G19" s="586">
        <v>211202</v>
      </c>
      <c r="H19" s="586">
        <v>211238</v>
      </c>
      <c r="I19" s="456" t="s">
        <v>2011</v>
      </c>
      <c r="J19" s="461" t="s">
        <v>924</v>
      </c>
      <c r="K19" s="351">
        <v>1</v>
      </c>
      <c r="L19" s="460">
        <v>1</v>
      </c>
      <c r="M19" s="460"/>
      <c r="N19" s="460"/>
      <c r="O19" s="494">
        <v>0</v>
      </c>
      <c r="P19" s="348"/>
      <c r="Q19" s="348"/>
      <c r="R19" s="348"/>
      <c r="S19" s="348"/>
      <c r="T19" s="348"/>
      <c r="U19" s="348"/>
      <c r="V19" s="351"/>
      <c r="W19" s="351"/>
      <c r="X19" s="351"/>
      <c r="Y19" s="351"/>
      <c r="Z19" s="351"/>
      <c r="AA19" s="351"/>
      <c r="AB19" s="348"/>
      <c r="AC19" s="351"/>
      <c r="AD19" s="351"/>
      <c r="AE19" s="352"/>
      <c r="AF19" s="348"/>
      <c r="AG19" s="348"/>
      <c r="AH19" s="348"/>
      <c r="AI19" s="348"/>
      <c r="AJ19" s="348"/>
      <c r="AK19" s="348"/>
      <c r="AL19" s="348"/>
      <c r="AM19" s="348"/>
      <c r="AN19" s="348"/>
      <c r="AO19" s="348"/>
      <c r="AP19" s="357"/>
      <c r="AQ19" s="347"/>
      <c r="AR19" s="348"/>
      <c r="AS19" s="348"/>
      <c r="AT19" s="349"/>
      <c r="AU19" s="348"/>
      <c r="AV19" s="348"/>
      <c r="AW19" s="348"/>
      <c r="AX19" s="348"/>
      <c r="AY19" s="348"/>
      <c r="AZ19" s="348"/>
      <c r="BA19" s="348"/>
      <c r="BB19" s="26"/>
      <c r="BC19" s="294"/>
    </row>
    <row r="20" spans="1:55" ht="13.5" customHeight="1" x14ac:dyDescent="0.3">
      <c r="B20" s="513"/>
      <c r="C20" s="351"/>
      <c r="D20" s="351"/>
      <c r="E20" s="351"/>
      <c r="F20" s="586">
        <v>211200</v>
      </c>
      <c r="G20" s="586">
        <v>211202</v>
      </c>
      <c r="H20" s="586">
        <v>211239</v>
      </c>
      <c r="I20" s="456" t="s">
        <v>2012</v>
      </c>
      <c r="J20" s="461" t="s">
        <v>924</v>
      </c>
      <c r="K20" s="351">
        <v>1</v>
      </c>
      <c r="L20" s="460">
        <v>1</v>
      </c>
      <c r="M20" s="460"/>
      <c r="N20" s="460"/>
      <c r="O20" s="494">
        <v>0</v>
      </c>
      <c r="P20" s="348"/>
      <c r="Q20" s="348"/>
      <c r="R20" s="348"/>
      <c r="S20" s="348"/>
      <c r="T20" s="348"/>
      <c r="U20" s="348"/>
      <c r="V20" s="351"/>
      <c r="W20" s="351"/>
      <c r="X20" s="351"/>
      <c r="Y20" s="351"/>
      <c r="Z20" s="351"/>
      <c r="AA20" s="351"/>
      <c r="AB20" s="348"/>
      <c r="AC20" s="348"/>
      <c r="AD20" s="348"/>
      <c r="AE20" s="452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57"/>
      <c r="AQ20" s="347"/>
      <c r="AR20" s="348"/>
      <c r="AS20" s="348"/>
      <c r="AT20" s="349"/>
      <c r="AU20" s="348"/>
      <c r="AV20" s="348"/>
      <c r="AW20" s="348"/>
      <c r="AX20" s="348"/>
      <c r="AY20" s="348"/>
      <c r="AZ20" s="348"/>
      <c r="BA20" s="348"/>
      <c r="BB20" s="302"/>
      <c r="BC20" s="294"/>
    </row>
    <row r="21" spans="1:55" s="541" customFormat="1" ht="14.4" x14ac:dyDescent="0.3">
      <c r="A21" s="528"/>
      <c r="B21" s="529" t="s">
        <v>2013</v>
      </c>
      <c r="C21" s="532"/>
      <c r="D21" s="532"/>
      <c r="E21" s="532"/>
      <c r="F21" s="587"/>
      <c r="G21" s="587"/>
      <c r="H21" s="587"/>
      <c r="I21" s="530"/>
      <c r="J21" s="544"/>
      <c r="K21" s="532"/>
      <c r="L21" s="533"/>
      <c r="M21" s="533"/>
      <c r="N21" s="533"/>
      <c r="O21" s="534"/>
      <c r="P21" s="528"/>
      <c r="Q21" s="528"/>
      <c r="R21" s="528"/>
      <c r="S21" s="528"/>
      <c r="T21" s="528"/>
      <c r="U21" s="528"/>
      <c r="V21" s="532"/>
      <c r="W21" s="532"/>
      <c r="X21" s="532"/>
      <c r="Y21" s="532"/>
      <c r="Z21" s="532"/>
      <c r="AA21" s="532"/>
      <c r="AB21" s="528"/>
      <c r="AC21" s="528"/>
      <c r="AD21" s="528"/>
      <c r="AE21" s="542"/>
      <c r="AF21" s="528"/>
      <c r="AG21" s="528"/>
      <c r="AH21" s="528"/>
      <c r="AI21" s="528"/>
      <c r="AJ21" s="528"/>
      <c r="AK21" s="528"/>
      <c r="AL21" s="528"/>
      <c r="AM21" s="528"/>
      <c r="AN21" s="528"/>
      <c r="AO21" s="542"/>
      <c r="AP21" s="537"/>
      <c r="AQ21" s="538"/>
      <c r="AR21" s="528"/>
      <c r="AS21" s="528"/>
      <c r="AT21" s="539"/>
      <c r="AU21" s="528"/>
      <c r="AV21" s="528"/>
      <c r="AW21" s="528"/>
      <c r="AX21" s="528"/>
      <c r="AY21" s="528"/>
      <c r="AZ21" s="528"/>
      <c r="BA21" s="528"/>
      <c r="BB21" s="543"/>
    </row>
    <row r="22" spans="1:55" ht="14.4" x14ac:dyDescent="0.3">
      <c r="B22" s="513"/>
      <c r="C22" s="351"/>
      <c r="D22" s="351"/>
      <c r="E22" s="351"/>
      <c r="F22" s="460"/>
      <c r="G22" s="586">
        <v>211200</v>
      </c>
      <c r="H22" s="586">
        <v>211205</v>
      </c>
      <c r="I22" s="456" t="s">
        <v>2014</v>
      </c>
      <c r="J22" s="461" t="s">
        <v>924</v>
      </c>
      <c r="K22" s="351">
        <v>1</v>
      </c>
      <c r="L22" s="460">
        <v>1</v>
      </c>
      <c r="M22" s="460"/>
      <c r="N22" s="460"/>
      <c r="O22" s="494">
        <v>0</v>
      </c>
      <c r="P22" s="348"/>
      <c r="Q22" s="348"/>
      <c r="R22" s="348"/>
      <c r="S22" s="348"/>
      <c r="T22" s="348"/>
      <c r="U22" s="348"/>
      <c r="V22" s="351"/>
      <c r="W22" s="351"/>
      <c r="X22" s="351"/>
      <c r="Y22" s="351"/>
      <c r="Z22" s="351" t="s">
        <v>2015</v>
      </c>
      <c r="AA22" s="351"/>
      <c r="AB22" s="348"/>
      <c r="AC22" s="348"/>
      <c r="AD22" s="348"/>
      <c r="AE22" s="452"/>
      <c r="AF22" s="348"/>
      <c r="AG22" s="348"/>
      <c r="AH22" s="348"/>
      <c r="AI22" s="348"/>
      <c r="AJ22" s="348"/>
      <c r="AK22" s="348"/>
      <c r="AL22" s="348"/>
      <c r="AM22" s="348"/>
      <c r="AN22" s="348"/>
      <c r="AO22" s="348"/>
      <c r="AP22" s="357"/>
      <c r="AQ22" s="347"/>
      <c r="AR22" s="348"/>
      <c r="AS22" s="348"/>
      <c r="AT22" s="349"/>
      <c r="AU22" s="348"/>
      <c r="AV22" s="348"/>
      <c r="AW22" s="348"/>
      <c r="AX22" s="348"/>
      <c r="AY22" s="348"/>
      <c r="AZ22" s="348"/>
      <c r="BA22" s="348"/>
      <c r="BB22" s="302"/>
      <c r="BC22" s="294"/>
    </row>
    <row r="23" spans="1:55" s="474" customFormat="1" ht="14.4" x14ac:dyDescent="0.3">
      <c r="A23" s="464"/>
      <c r="B23" s="517"/>
      <c r="C23" s="468"/>
      <c r="D23" s="468"/>
      <c r="E23" s="468"/>
      <c r="F23" s="588">
        <v>211200</v>
      </c>
      <c r="G23" s="588">
        <v>211205</v>
      </c>
      <c r="H23" s="588">
        <v>211223</v>
      </c>
      <c r="I23" s="465" t="s">
        <v>2016</v>
      </c>
      <c r="J23" s="466" t="s">
        <v>473</v>
      </c>
      <c r="K23" s="468">
        <v>1</v>
      </c>
      <c r="L23" s="467">
        <v>1</v>
      </c>
      <c r="M23" s="467"/>
      <c r="N23" s="467"/>
      <c r="O23" s="495">
        <v>1</v>
      </c>
      <c r="P23" s="464"/>
      <c r="Q23" s="464"/>
      <c r="R23" s="464"/>
      <c r="S23" s="464"/>
      <c r="T23" s="464"/>
      <c r="U23" s="464"/>
      <c r="V23" s="468"/>
      <c r="W23" s="468"/>
      <c r="X23" s="468"/>
      <c r="Y23" s="468">
        <v>2</v>
      </c>
      <c r="Z23" s="468" t="s">
        <v>2015</v>
      </c>
      <c r="AA23" s="468"/>
      <c r="AB23" s="464" t="s">
        <v>2017</v>
      </c>
      <c r="AC23" s="464"/>
      <c r="AD23" s="464"/>
      <c r="AE23" s="469">
        <v>85000</v>
      </c>
      <c r="AF23" s="464">
        <v>11270</v>
      </c>
      <c r="AG23" s="464"/>
      <c r="AH23" s="464" t="s">
        <v>42</v>
      </c>
      <c r="AI23" s="464"/>
      <c r="AJ23" s="464"/>
      <c r="AK23" s="464" t="s">
        <v>2018</v>
      </c>
      <c r="AL23" s="464"/>
      <c r="AM23" s="464"/>
      <c r="AN23" s="464"/>
      <c r="AO23" s="464"/>
      <c r="AP23" s="470"/>
      <c r="AQ23" s="471">
        <v>85000</v>
      </c>
      <c r="AR23" s="464"/>
      <c r="AS23" s="464"/>
      <c r="AT23" s="472"/>
      <c r="AU23" s="464"/>
      <c r="AV23" s="464"/>
      <c r="AW23" s="464"/>
      <c r="AX23" s="464"/>
      <c r="AY23" s="464"/>
      <c r="AZ23" s="464"/>
      <c r="BA23" s="464"/>
      <c r="BB23" s="473"/>
    </row>
    <row r="24" spans="1:55" s="483" customFormat="1" ht="14.4" x14ac:dyDescent="0.3">
      <c r="A24" s="475"/>
      <c r="B24" s="518"/>
      <c r="C24" s="477"/>
      <c r="D24" s="477"/>
      <c r="E24" s="586">
        <v>211200</v>
      </c>
      <c r="F24" s="586">
        <v>211205</v>
      </c>
      <c r="G24" s="589">
        <v>211210</v>
      </c>
      <c r="H24" s="589">
        <v>211210</v>
      </c>
      <c r="I24" s="463" t="s">
        <v>2019</v>
      </c>
      <c r="J24" s="484" t="s">
        <v>473</v>
      </c>
      <c r="K24" s="351">
        <v>1</v>
      </c>
      <c r="L24" s="485">
        <v>1</v>
      </c>
      <c r="M24" s="485"/>
      <c r="N24" s="485"/>
      <c r="O24" s="496"/>
      <c r="P24" s="475"/>
      <c r="Q24" s="475"/>
      <c r="R24" s="475"/>
      <c r="S24" s="475"/>
      <c r="T24" s="475"/>
      <c r="U24" s="475"/>
      <c r="V24" s="477"/>
      <c r="W24" s="477"/>
      <c r="X24" s="477"/>
      <c r="Y24" s="477"/>
      <c r="Z24" s="477"/>
      <c r="AA24" s="477"/>
      <c r="AB24" s="475"/>
      <c r="AC24" s="475"/>
      <c r="AD24" s="475"/>
      <c r="AE24" s="478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9"/>
      <c r="AQ24" s="480"/>
      <c r="AR24" s="475"/>
      <c r="AS24" s="475"/>
      <c r="AT24" s="481"/>
      <c r="AU24" s="475"/>
      <c r="AV24" s="475"/>
      <c r="AW24" s="475"/>
      <c r="AX24" s="475"/>
      <c r="AY24" s="475"/>
      <c r="AZ24" s="475"/>
      <c r="BA24" s="475"/>
      <c r="BB24" s="482"/>
    </row>
    <row r="25" spans="1:55" s="483" customFormat="1" ht="14.4" x14ac:dyDescent="0.3">
      <c r="A25" s="475"/>
      <c r="B25" s="513"/>
      <c r="C25" s="351"/>
      <c r="D25" s="351"/>
      <c r="E25" s="586">
        <v>211200</v>
      </c>
      <c r="F25" s="586">
        <v>211205</v>
      </c>
      <c r="G25" s="589">
        <v>211210</v>
      </c>
      <c r="H25" s="590">
        <v>2841</v>
      </c>
      <c r="I25" s="489" t="s">
        <v>2020</v>
      </c>
      <c r="J25" s="490" t="s">
        <v>473</v>
      </c>
      <c r="K25" s="351">
        <v>1</v>
      </c>
      <c r="L25" s="476">
        <v>1</v>
      </c>
      <c r="M25" s="476"/>
      <c r="N25" s="476"/>
      <c r="O25" s="497">
        <v>1</v>
      </c>
      <c r="P25" s="475"/>
      <c r="Q25" s="475"/>
      <c r="R25" s="475"/>
      <c r="S25" s="475"/>
      <c r="T25" s="475"/>
      <c r="U25" s="475"/>
      <c r="V25" s="477"/>
      <c r="W25" s="477"/>
      <c r="X25" s="477"/>
      <c r="Y25" s="477"/>
      <c r="Z25" s="477" t="s">
        <v>2021</v>
      </c>
      <c r="AA25" s="477"/>
      <c r="AB25" s="475"/>
      <c r="AC25" s="475"/>
      <c r="AD25" s="475"/>
      <c r="AE25" s="478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9"/>
      <c r="AQ25" s="480"/>
      <c r="AR25" s="475"/>
      <c r="AS25" s="475"/>
      <c r="AT25" s="481"/>
      <c r="AU25" s="475"/>
      <c r="AV25" s="475"/>
      <c r="AW25" s="475"/>
      <c r="AX25" s="475"/>
      <c r="AY25" s="475"/>
      <c r="AZ25" s="475"/>
      <c r="BA25" s="475"/>
      <c r="BB25" s="482"/>
    </row>
    <row r="26" spans="1:55" s="483" customFormat="1" ht="14.4" x14ac:dyDescent="0.3">
      <c r="A26" s="475"/>
      <c r="B26" s="513"/>
      <c r="C26" s="351"/>
      <c r="D26" s="351"/>
      <c r="E26" s="586">
        <v>211200</v>
      </c>
      <c r="F26" s="586">
        <v>211205</v>
      </c>
      <c r="G26" s="589">
        <v>211210</v>
      </c>
      <c r="H26" s="491">
        <v>211506</v>
      </c>
      <c r="I26" s="489" t="s">
        <v>2022</v>
      </c>
      <c r="J26" s="492" t="s">
        <v>924</v>
      </c>
      <c r="K26" s="351">
        <v>1</v>
      </c>
      <c r="L26" s="476">
        <v>1</v>
      </c>
      <c r="M26" s="476"/>
      <c r="N26" s="476"/>
      <c r="O26" s="497"/>
      <c r="P26" s="475"/>
      <c r="Q26" s="475"/>
      <c r="R26" s="475"/>
      <c r="S26" s="475"/>
      <c r="T26" s="475"/>
      <c r="U26" s="475"/>
      <c r="V26" s="477"/>
      <c r="W26" s="477"/>
      <c r="X26" s="477"/>
      <c r="Y26" s="477"/>
      <c r="Z26" s="477"/>
      <c r="AA26" s="477"/>
      <c r="AB26" s="475"/>
      <c r="AC26" s="475"/>
      <c r="AD26" s="475"/>
      <c r="AE26" s="478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9"/>
      <c r="AQ26" s="480"/>
      <c r="AR26" s="475"/>
      <c r="AS26" s="475"/>
      <c r="AT26" s="481"/>
      <c r="AU26" s="475"/>
      <c r="AV26" s="475"/>
      <c r="AW26" s="475"/>
      <c r="AX26" s="475"/>
      <c r="AY26" s="475"/>
      <c r="AZ26" s="475"/>
      <c r="BA26" s="475"/>
      <c r="BB26" s="482"/>
    </row>
    <row r="27" spans="1:55" s="483" customFormat="1" ht="14.4" x14ac:dyDescent="0.3">
      <c r="A27" s="475"/>
      <c r="B27" s="513"/>
      <c r="C27" s="351"/>
      <c r="D27" s="351"/>
      <c r="E27" s="586">
        <v>211200</v>
      </c>
      <c r="F27" s="586">
        <v>211205</v>
      </c>
      <c r="G27" s="589">
        <v>211210</v>
      </c>
      <c r="H27" s="491">
        <v>211507</v>
      </c>
      <c r="I27" s="489" t="s">
        <v>2023</v>
      </c>
      <c r="J27" s="492" t="s">
        <v>924</v>
      </c>
      <c r="K27" s="351">
        <v>1</v>
      </c>
      <c r="L27" s="476">
        <v>1</v>
      </c>
      <c r="M27" s="476"/>
      <c r="N27" s="476"/>
      <c r="O27" s="497"/>
      <c r="P27" s="475"/>
      <c r="Q27" s="475"/>
      <c r="R27" s="475"/>
      <c r="S27" s="475"/>
      <c r="T27" s="475"/>
      <c r="U27" s="475"/>
      <c r="V27" s="477"/>
      <c r="W27" s="477"/>
      <c r="X27" s="477"/>
      <c r="Y27" s="477"/>
      <c r="Z27" s="477"/>
      <c r="AA27" s="477"/>
      <c r="AB27" s="475"/>
      <c r="AC27" s="475"/>
      <c r="AD27" s="475"/>
      <c r="AE27" s="478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9"/>
      <c r="AQ27" s="480"/>
      <c r="AR27" s="475"/>
      <c r="AS27" s="475"/>
      <c r="AT27" s="481"/>
      <c r="AU27" s="475"/>
      <c r="AV27" s="475"/>
      <c r="AW27" s="475"/>
      <c r="AX27" s="475"/>
      <c r="AY27" s="475"/>
      <c r="AZ27" s="475"/>
      <c r="BA27" s="475"/>
      <c r="BB27" s="482"/>
    </row>
    <row r="28" spans="1:55" s="483" customFormat="1" ht="14.4" x14ac:dyDescent="0.3">
      <c r="A28" s="475"/>
      <c r="B28" s="513"/>
      <c r="C28" s="351"/>
      <c r="D28" s="351"/>
      <c r="E28" s="586">
        <v>211200</v>
      </c>
      <c r="F28" s="586">
        <v>211205</v>
      </c>
      <c r="G28" s="589">
        <v>211210</v>
      </c>
      <c r="H28" s="491">
        <v>211508</v>
      </c>
      <c r="I28" s="489" t="s">
        <v>2024</v>
      </c>
      <c r="J28" s="492" t="s">
        <v>924</v>
      </c>
      <c r="K28" s="351">
        <v>1</v>
      </c>
      <c r="L28" s="476">
        <v>1</v>
      </c>
      <c r="M28" s="476"/>
      <c r="N28" s="476"/>
      <c r="O28" s="497"/>
      <c r="P28" s="475"/>
      <c r="Q28" s="475"/>
      <c r="R28" s="475"/>
      <c r="S28" s="475"/>
      <c r="T28" s="475"/>
      <c r="U28" s="475"/>
      <c r="V28" s="477"/>
      <c r="W28" s="477"/>
      <c r="X28" s="477"/>
      <c r="Y28" s="477"/>
      <c r="Z28" s="477"/>
      <c r="AA28" s="477"/>
      <c r="AB28" s="475"/>
      <c r="AC28" s="475"/>
      <c r="AD28" s="475"/>
      <c r="AE28" s="478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9"/>
      <c r="AQ28" s="480"/>
      <c r="AR28" s="475"/>
      <c r="AS28" s="475"/>
      <c r="AT28" s="481"/>
      <c r="AU28" s="475"/>
      <c r="AV28" s="475"/>
      <c r="AW28" s="475"/>
      <c r="AX28" s="475"/>
      <c r="AY28" s="475"/>
      <c r="AZ28" s="475"/>
      <c r="BA28" s="475"/>
      <c r="BB28" s="482"/>
    </row>
    <row r="29" spans="1:55" s="483" customFormat="1" ht="14.4" x14ac:dyDescent="0.3">
      <c r="A29" s="475"/>
      <c r="B29" s="513"/>
      <c r="C29" s="351"/>
      <c r="D29" s="351"/>
      <c r="E29" s="586">
        <v>211200</v>
      </c>
      <c r="F29" s="586">
        <v>211205</v>
      </c>
      <c r="G29" s="589">
        <v>211210</v>
      </c>
      <c r="H29" s="491">
        <v>211509</v>
      </c>
      <c r="I29" s="489" t="s">
        <v>2025</v>
      </c>
      <c r="J29" s="492" t="s">
        <v>924</v>
      </c>
      <c r="K29" s="351">
        <v>1</v>
      </c>
      <c r="L29" s="476">
        <v>1</v>
      </c>
      <c r="M29" s="476"/>
      <c r="N29" s="476"/>
      <c r="O29" s="497"/>
      <c r="P29" s="475"/>
      <c r="Q29" s="475"/>
      <c r="R29" s="475"/>
      <c r="S29" s="475"/>
      <c r="T29" s="475"/>
      <c r="U29" s="475"/>
      <c r="V29" s="477"/>
      <c r="W29" s="477"/>
      <c r="X29" s="477"/>
      <c r="Y29" s="477"/>
      <c r="Z29" s="477"/>
      <c r="AA29" s="477"/>
      <c r="AB29" s="475"/>
      <c r="AC29" s="475"/>
      <c r="AD29" s="475"/>
      <c r="AE29" s="478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9"/>
      <c r="AQ29" s="480"/>
      <c r="AR29" s="475"/>
      <c r="AS29" s="475"/>
      <c r="AT29" s="481"/>
      <c r="AU29" s="475"/>
      <c r="AV29" s="475"/>
      <c r="AW29" s="475"/>
      <c r="AX29" s="475"/>
      <c r="AY29" s="475"/>
      <c r="AZ29" s="475"/>
      <c r="BA29" s="475"/>
      <c r="BB29" s="482"/>
    </row>
    <row r="30" spans="1:55" s="474" customFormat="1" ht="14.4" x14ac:dyDescent="0.3">
      <c r="A30" s="464"/>
      <c r="B30" s="517"/>
      <c r="C30" s="468"/>
      <c r="D30" s="468"/>
      <c r="E30" s="588">
        <v>211200</v>
      </c>
      <c r="F30" s="588">
        <v>211205</v>
      </c>
      <c r="G30" s="603">
        <v>211210</v>
      </c>
      <c r="H30" s="560">
        <v>211510</v>
      </c>
      <c r="I30" s="561" t="s">
        <v>2026</v>
      </c>
      <c r="J30" s="567" t="s">
        <v>924</v>
      </c>
      <c r="K30" s="468">
        <v>1</v>
      </c>
      <c r="L30" s="467">
        <v>1</v>
      </c>
      <c r="M30" s="467"/>
      <c r="N30" s="467"/>
      <c r="O30" s="495"/>
      <c r="P30" s="464"/>
      <c r="Q30" s="464"/>
      <c r="R30" s="464" t="s">
        <v>2027</v>
      </c>
      <c r="S30" s="464"/>
      <c r="T30" s="464"/>
      <c r="U30" s="464"/>
      <c r="V30" s="468"/>
      <c r="W30" s="468"/>
      <c r="X30" s="468"/>
      <c r="Y30" s="635">
        <v>2</v>
      </c>
      <c r="Z30" s="468"/>
      <c r="AA30" s="468"/>
      <c r="AB30" s="464" t="s">
        <v>2027</v>
      </c>
      <c r="AC30" s="464"/>
      <c r="AD30" s="464"/>
      <c r="AE30" s="469">
        <v>38.65</v>
      </c>
      <c r="AF30" s="464">
        <v>11389</v>
      </c>
      <c r="AG30" s="464"/>
      <c r="AH30" s="464" t="s">
        <v>42</v>
      </c>
      <c r="AI30" s="464"/>
      <c r="AJ30" s="464"/>
      <c r="AK30" s="464"/>
      <c r="AL30" s="464"/>
      <c r="AM30" s="464"/>
      <c r="AN30" s="464"/>
      <c r="AO30" s="464"/>
      <c r="AP30" s="470"/>
      <c r="AQ30" s="471">
        <v>38.65</v>
      </c>
      <c r="AR30" s="464"/>
      <c r="AS30" s="464"/>
      <c r="AT30" s="472"/>
      <c r="AU30" s="464"/>
      <c r="AV30" s="464"/>
      <c r="AW30" s="464"/>
      <c r="AX30" s="464"/>
      <c r="AY30" s="464"/>
      <c r="AZ30" s="464"/>
      <c r="BA30" s="464"/>
      <c r="BB30" s="473"/>
    </row>
    <row r="31" spans="1:55" s="474" customFormat="1" ht="14.4" x14ac:dyDescent="0.3">
      <c r="A31" s="464"/>
      <c r="B31" s="517"/>
      <c r="C31" s="468"/>
      <c r="D31" s="468"/>
      <c r="E31" s="588">
        <v>211200</v>
      </c>
      <c r="F31" s="588">
        <v>211205</v>
      </c>
      <c r="G31" s="603">
        <v>211210</v>
      </c>
      <c r="H31" s="560">
        <v>211511</v>
      </c>
      <c r="I31" s="561" t="s">
        <v>2028</v>
      </c>
      <c r="J31" s="567" t="s">
        <v>924</v>
      </c>
      <c r="K31" s="468">
        <v>1</v>
      </c>
      <c r="L31" s="467">
        <v>1</v>
      </c>
      <c r="M31" s="467"/>
      <c r="N31" s="467"/>
      <c r="O31" s="495"/>
      <c r="P31" s="464"/>
      <c r="Q31" s="464"/>
      <c r="R31" s="464" t="s">
        <v>2027</v>
      </c>
      <c r="S31" s="464"/>
      <c r="T31" s="464"/>
      <c r="U31" s="464"/>
      <c r="V31" s="468"/>
      <c r="W31" s="468"/>
      <c r="X31" s="468"/>
      <c r="Y31" s="468">
        <v>2</v>
      </c>
      <c r="Z31" s="468"/>
      <c r="AA31" s="468"/>
      <c r="AB31" s="464" t="s">
        <v>2027</v>
      </c>
      <c r="AC31" s="464"/>
      <c r="AD31" s="464"/>
      <c r="AE31" s="469">
        <v>38.65</v>
      </c>
      <c r="AF31" s="464">
        <v>11389</v>
      </c>
      <c r="AG31" s="464"/>
      <c r="AH31" s="464" t="s">
        <v>42</v>
      </c>
      <c r="AI31" s="464"/>
      <c r="AJ31" s="464"/>
      <c r="AK31" s="464"/>
      <c r="AL31" s="464"/>
      <c r="AM31" s="464"/>
      <c r="AN31" s="464"/>
      <c r="AO31" s="464"/>
      <c r="AP31" s="470"/>
      <c r="AQ31" s="471">
        <v>38.65</v>
      </c>
      <c r="AR31" s="464"/>
      <c r="AS31" s="464"/>
      <c r="AT31" s="472"/>
      <c r="AU31" s="464"/>
      <c r="AV31" s="464"/>
      <c r="AW31" s="464"/>
      <c r="AX31" s="464"/>
      <c r="AY31" s="464"/>
      <c r="AZ31" s="464"/>
      <c r="BA31" s="464"/>
      <c r="BB31" s="473"/>
    </row>
    <row r="32" spans="1:55" s="474" customFormat="1" ht="14.4" x14ac:dyDescent="0.3">
      <c r="A32" s="464"/>
      <c r="B32" s="517"/>
      <c r="C32" s="468"/>
      <c r="D32" s="468"/>
      <c r="E32" s="588">
        <v>211200</v>
      </c>
      <c r="F32" s="588">
        <v>211205</v>
      </c>
      <c r="G32" s="603">
        <v>211210</v>
      </c>
      <c r="H32" s="560">
        <v>211512</v>
      </c>
      <c r="I32" s="561" t="s">
        <v>2029</v>
      </c>
      <c r="J32" s="567" t="s">
        <v>924</v>
      </c>
      <c r="K32" s="468">
        <v>1</v>
      </c>
      <c r="L32" s="467">
        <v>1</v>
      </c>
      <c r="M32" s="467"/>
      <c r="N32" s="467"/>
      <c r="O32" s="495"/>
      <c r="P32" s="464"/>
      <c r="Q32" s="464"/>
      <c r="R32" s="464" t="s">
        <v>2027</v>
      </c>
      <c r="S32" s="464"/>
      <c r="T32" s="464"/>
      <c r="U32" s="464"/>
      <c r="V32" s="468"/>
      <c r="W32" s="468"/>
      <c r="X32" s="468"/>
      <c r="Y32" s="468">
        <v>2</v>
      </c>
      <c r="Z32" s="468"/>
      <c r="AA32" s="468"/>
      <c r="AB32" s="464" t="s">
        <v>2027</v>
      </c>
      <c r="AC32" s="464"/>
      <c r="AD32" s="464"/>
      <c r="AE32" s="469">
        <v>120</v>
      </c>
      <c r="AF32" s="464">
        <v>11389</v>
      </c>
      <c r="AG32" s="464"/>
      <c r="AH32" s="464" t="s">
        <v>42</v>
      </c>
      <c r="AI32" s="464"/>
      <c r="AJ32" s="464"/>
      <c r="AK32" s="464"/>
      <c r="AL32" s="464"/>
      <c r="AM32" s="464"/>
      <c r="AN32" s="464"/>
      <c r="AO32" s="464"/>
      <c r="AP32" s="470"/>
      <c r="AQ32" s="471">
        <v>120</v>
      </c>
      <c r="AR32" s="464"/>
      <c r="AS32" s="464"/>
      <c r="AT32" s="472"/>
      <c r="AU32" s="464"/>
      <c r="AV32" s="464"/>
      <c r="AW32" s="464"/>
      <c r="AX32" s="464"/>
      <c r="AY32" s="464"/>
      <c r="AZ32" s="464"/>
      <c r="BA32" s="464"/>
      <c r="BB32" s="473"/>
    </row>
    <row r="33" spans="1:55" s="483" customFormat="1" ht="14.4" x14ac:dyDescent="0.3">
      <c r="A33" s="475"/>
      <c r="B33" s="513"/>
      <c r="C33" s="351"/>
      <c r="D33" s="351"/>
      <c r="E33" s="586">
        <v>211200</v>
      </c>
      <c r="F33" s="586">
        <v>211205</v>
      </c>
      <c r="G33" s="589">
        <v>211210</v>
      </c>
      <c r="H33" s="491">
        <v>211513</v>
      </c>
      <c r="I33" s="489" t="s">
        <v>2030</v>
      </c>
      <c r="J33" s="492" t="s">
        <v>924</v>
      </c>
      <c r="K33" s="351">
        <v>1</v>
      </c>
      <c r="L33" s="476">
        <v>1</v>
      </c>
      <c r="M33" s="476"/>
      <c r="N33" s="476"/>
      <c r="O33" s="497"/>
      <c r="P33" s="475"/>
      <c r="Q33" s="475"/>
      <c r="R33" s="475"/>
      <c r="S33" s="475"/>
      <c r="T33" s="475"/>
      <c r="U33" s="475"/>
      <c r="V33" s="477"/>
      <c r="W33" s="477"/>
      <c r="X33" s="477"/>
      <c r="Y33" s="477"/>
      <c r="Z33" s="477"/>
      <c r="AA33" s="477"/>
      <c r="AB33" s="475"/>
      <c r="AC33" s="475"/>
      <c r="AD33" s="475"/>
      <c r="AE33" s="478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9"/>
      <c r="AQ33" s="480"/>
      <c r="AR33" s="475"/>
      <c r="AS33" s="475"/>
      <c r="AT33" s="481"/>
      <c r="AU33" s="475"/>
      <c r="AV33" s="475"/>
      <c r="AW33" s="475"/>
      <c r="AX33" s="475"/>
      <c r="AY33" s="475"/>
      <c r="AZ33" s="475"/>
      <c r="BA33" s="475"/>
      <c r="BB33" s="482"/>
    </row>
    <row r="34" spans="1:55" s="483" customFormat="1" ht="14.4" x14ac:dyDescent="0.3">
      <c r="A34" s="475"/>
      <c r="B34" s="513"/>
      <c r="C34" s="351"/>
      <c r="D34" s="351"/>
      <c r="E34" s="586">
        <v>211200</v>
      </c>
      <c r="F34" s="586">
        <v>211205</v>
      </c>
      <c r="G34" s="589">
        <v>211210</v>
      </c>
      <c r="H34" s="491">
        <v>211514</v>
      </c>
      <c r="I34" s="489" t="s">
        <v>2031</v>
      </c>
      <c r="J34" s="490" t="s">
        <v>473</v>
      </c>
      <c r="K34" s="351">
        <v>1</v>
      </c>
      <c r="L34" s="476">
        <v>1</v>
      </c>
      <c r="M34" s="476"/>
      <c r="N34" s="476"/>
      <c r="O34" s="497"/>
      <c r="P34" s="475"/>
      <c r="Q34" s="475"/>
      <c r="R34" s="475"/>
      <c r="S34" s="475"/>
      <c r="T34" s="475"/>
      <c r="U34" s="475"/>
      <c r="V34" s="477"/>
      <c r="W34" s="477"/>
      <c r="X34" s="477"/>
      <c r="Y34" s="477"/>
      <c r="Z34" s="477"/>
      <c r="AA34" s="477"/>
      <c r="AB34" s="475"/>
      <c r="AC34" s="475"/>
      <c r="AD34" s="475"/>
      <c r="AE34" s="478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9"/>
      <c r="AQ34" s="480"/>
      <c r="AR34" s="475"/>
      <c r="AS34" s="475"/>
      <c r="AT34" s="481"/>
      <c r="AU34" s="475"/>
      <c r="AV34" s="475"/>
      <c r="AW34" s="475"/>
      <c r="AX34" s="475"/>
      <c r="AY34" s="475"/>
      <c r="AZ34" s="475"/>
      <c r="BA34" s="475"/>
      <c r="BB34" s="482"/>
    </row>
    <row r="35" spans="1:55" ht="14.4" x14ac:dyDescent="0.3">
      <c r="B35" s="513"/>
      <c r="C35" s="351"/>
      <c r="D35" s="351"/>
      <c r="E35" s="586">
        <v>211200</v>
      </c>
      <c r="F35" s="586">
        <v>211205</v>
      </c>
      <c r="G35" s="592">
        <v>211210</v>
      </c>
      <c r="H35" s="491">
        <v>211516</v>
      </c>
      <c r="I35" s="489" t="s">
        <v>2032</v>
      </c>
      <c r="J35" s="492" t="s">
        <v>924</v>
      </c>
      <c r="K35" s="351">
        <v>1</v>
      </c>
      <c r="L35" s="460">
        <v>1</v>
      </c>
      <c r="M35" s="460"/>
      <c r="N35" s="460"/>
      <c r="O35" s="494"/>
      <c r="P35" s="348"/>
      <c r="Q35" s="348"/>
      <c r="R35" s="348"/>
      <c r="S35" s="348"/>
      <c r="T35" s="348"/>
      <c r="U35" s="348"/>
      <c r="V35" s="351"/>
      <c r="W35" s="351"/>
      <c r="X35" s="351"/>
      <c r="Y35" s="351"/>
      <c r="Z35" s="351"/>
      <c r="AA35" s="351"/>
      <c r="AB35" s="348"/>
      <c r="AC35" s="348"/>
      <c r="AD35" s="348"/>
      <c r="AE35" s="452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57"/>
      <c r="AQ35" s="347"/>
      <c r="AR35" s="348"/>
      <c r="AS35" s="348"/>
      <c r="AT35" s="349"/>
      <c r="AU35" s="348"/>
      <c r="AV35" s="348"/>
      <c r="AW35" s="348"/>
      <c r="AX35" s="348"/>
      <c r="AY35" s="348"/>
      <c r="AZ35" s="348"/>
      <c r="BA35" s="348"/>
      <c r="BB35" s="302"/>
      <c r="BC35" s="294"/>
    </row>
    <row r="36" spans="1:55" s="474" customFormat="1" ht="14.4" x14ac:dyDescent="0.3">
      <c r="A36" s="464"/>
      <c r="B36" s="517"/>
      <c r="C36" s="468"/>
      <c r="D36" s="468"/>
      <c r="E36" s="588">
        <v>211200</v>
      </c>
      <c r="F36" s="588">
        <v>211205</v>
      </c>
      <c r="G36" s="603">
        <v>211210</v>
      </c>
      <c r="H36" s="560">
        <v>211517</v>
      </c>
      <c r="I36" s="561" t="s">
        <v>2033</v>
      </c>
      <c r="J36" s="567" t="s">
        <v>924</v>
      </c>
      <c r="K36" s="468">
        <v>1</v>
      </c>
      <c r="L36" s="467">
        <v>1</v>
      </c>
      <c r="M36" s="467"/>
      <c r="N36" s="467"/>
      <c r="O36" s="495"/>
      <c r="P36" s="464"/>
      <c r="Q36" s="464"/>
      <c r="R36" s="464" t="s">
        <v>2027</v>
      </c>
      <c r="S36" s="464"/>
      <c r="T36" s="464"/>
      <c r="U36" s="464"/>
      <c r="V36" s="468"/>
      <c r="W36" s="468"/>
      <c r="X36" s="468"/>
      <c r="Y36" s="468">
        <v>2</v>
      </c>
      <c r="Z36" s="468"/>
      <c r="AA36" s="468"/>
      <c r="AB36" s="464" t="s">
        <v>2027</v>
      </c>
      <c r="AC36" s="464"/>
      <c r="AD36" s="464"/>
      <c r="AE36" s="469">
        <v>38.65</v>
      </c>
      <c r="AF36" s="464">
        <v>11389</v>
      </c>
      <c r="AG36" s="464"/>
      <c r="AH36" s="464" t="s">
        <v>42</v>
      </c>
      <c r="AI36" s="464"/>
      <c r="AJ36" s="464"/>
      <c r="AK36" s="464"/>
      <c r="AL36" s="464"/>
      <c r="AM36" s="464"/>
      <c r="AN36" s="464"/>
      <c r="AO36" s="464"/>
      <c r="AP36" s="470"/>
      <c r="AQ36" s="471">
        <v>38.65</v>
      </c>
      <c r="AR36" s="464"/>
      <c r="AS36" s="464"/>
      <c r="AT36" s="472"/>
      <c r="AU36" s="464"/>
      <c r="AV36" s="464"/>
      <c r="AW36" s="464"/>
      <c r="AX36" s="464"/>
      <c r="AY36" s="464"/>
      <c r="AZ36" s="464"/>
      <c r="BA36" s="464"/>
      <c r="BB36" s="473"/>
    </row>
    <row r="37" spans="1:55" s="483" customFormat="1" ht="14.4" x14ac:dyDescent="0.3">
      <c r="A37" s="475"/>
      <c r="B37" s="513"/>
      <c r="C37" s="351"/>
      <c r="D37" s="351"/>
      <c r="E37" s="586">
        <v>211200</v>
      </c>
      <c r="F37" s="586">
        <v>211205</v>
      </c>
      <c r="G37" s="589">
        <v>211210</v>
      </c>
      <c r="H37" s="491">
        <v>211519</v>
      </c>
      <c r="I37" s="489" t="s">
        <v>2034</v>
      </c>
      <c r="J37" s="492" t="s">
        <v>924</v>
      </c>
      <c r="K37" s="351">
        <v>1</v>
      </c>
      <c r="L37" s="476">
        <v>1</v>
      </c>
      <c r="M37" s="476"/>
      <c r="N37" s="476"/>
      <c r="O37" s="497"/>
      <c r="P37" s="475"/>
      <c r="Q37" s="475"/>
      <c r="R37" s="475"/>
      <c r="S37" s="475"/>
      <c r="T37" s="475"/>
      <c r="U37" s="475"/>
      <c r="V37" s="477"/>
      <c r="W37" s="477"/>
      <c r="X37" s="477"/>
      <c r="Y37" s="477"/>
      <c r="Z37" s="477"/>
      <c r="AA37" s="477"/>
      <c r="AB37" s="475"/>
      <c r="AC37" s="475"/>
      <c r="AD37" s="475"/>
      <c r="AE37" s="478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9"/>
      <c r="AQ37" s="480"/>
      <c r="AR37" s="475"/>
      <c r="AS37" s="475"/>
      <c r="AT37" s="481"/>
      <c r="AU37" s="475"/>
      <c r="AV37" s="475"/>
      <c r="AW37" s="475"/>
      <c r="AX37" s="475"/>
      <c r="AY37" s="475"/>
      <c r="AZ37" s="475"/>
      <c r="BA37" s="475"/>
      <c r="BB37" s="482"/>
    </row>
    <row r="38" spans="1:55" s="483" customFormat="1" ht="14.4" x14ac:dyDescent="0.3">
      <c r="A38" s="475"/>
      <c r="B38" s="513"/>
      <c r="C38" s="351"/>
      <c r="D38" s="351"/>
      <c r="E38" s="586">
        <v>211200</v>
      </c>
      <c r="F38" s="586">
        <v>211205</v>
      </c>
      <c r="G38" s="589">
        <v>211210</v>
      </c>
      <c r="H38" s="491">
        <v>211521</v>
      </c>
      <c r="I38" s="489" t="s">
        <v>2035</v>
      </c>
      <c r="J38" s="492" t="s">
        <v>924</v>
      </c>
      <c r="K38" s="351">
        <v>1</v>
      </c>
      <c r="L38" s="476">
        <v>1</v>
      </c>
      <c r="M38" s="476"/>
      <c r="N38" s="476"/>
      <c r="O38" s="497"/>
      <c r="P38" s="475"/>
      <c r="Q38" s="475"/>
      <c r="R38" s="475"/>
      <c r="S38" s="475"/>
      <c r="T38" s="475"/>
      <c r="U38" s="475"/>
      <c r="V38" s="477"/>
      <c r="W38" s="477"/>
      <c r="X38" s="477"/>
      <c r="Y38" s="477"/>
      <c r="Z38" s="477"/>
      <c r="AA38" s="477"/>
      <c r="AB38" s="475"/>
      <c r="AC38" s="475"/>
      <c r="AD38" s="475"/>
      <c r="AE38" s="478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9"/>
      <c r="AQ38" s="480"/>
      <c r="AR38" s="475"/>
      <c r="AS38" s="475"/>
      <c r="AT38" s="481"/>
      <c r="AU38" s="475"/>
      <c r="AV38" s="475"/>
      <c r="AW38" s="475"/>
      <c r="AX38" s="475"/>
      <c r="AY38" s="475"/>
      <c r="AZ38" s="475"/>
      <c r="BA38" s="475"/>
      <c r="BB38" s="482"/>
    </row>
    <row r="39" spans="1:55" s="483" customFormat="1" ht="14.4" x14ac:dyDescent="0.3">
      <c r="A39" s="475"/>
      <c r="B39" s="513"/>
      <c r="C39" s="351"/>
      <c r="D39" s="351"/>
      <c r="E39" s="586">
        <v>211200</v>
      </c>
      <c r="F39" s="586">
        <v>211205</v>
      </c>
      <c r="G39" s="589">
        <v>211210</v>
      </c>
      <c r="H39" s="491">
        <v>211522</v>
      </c>
      <c r="I39" s="489" t="s">
        <v>2036</v>
      </c>
      <c r="J39" s="492" t="s">
        <v>924</v>
      </c>
      <c r="K39" s="351">
        <v>1</v>
      </c>
      <c r="L39" s="476">
        <v>3</v>
      </c>
      <c r="M39" s="476"/>
      <c r="N39" s="476"/>
      <c r="O39" s="497"/>
      <c r="P39" s="475"/>
      <c r="Q39" s="475"/>
      <c r="R39" s="475"/>
      <c r="S39" s="475"/>
      <c r="T39" s="475"/>
      <c r="U39" s="475"/>
      <c r="V39" s="477"/>
      <c r="W39" s="477"/>
      <c r="X39" s="477"/>
      <c r="Y39" s="477"/>
      <c r="Z39" s="477"/>
      <c r="AA39" s="477"/>
      <c r="AB39" s="475"/>
      <c r="AC39" s="475"/>
      <c r="AD39" s="475"/>
      <c r="AE39" s="478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9"/>
      <c r="AQ39" s="480"/>
      <c r="AR39" s="475"/>
      <c r="AS39" s="475"/>
      <c r="AT39" s="481"/>
      <c r="AU39" s="475"/>
      <c r="AV39" s="475"/>
      <c r="AW39" s="475"/>
      <c r="AX39" s="475"/>
      <c r="AY39" s="475"/>
      <c r="AZ39" s="475"/>
      <c r="BA39" s="475"/>
      <c r="BB39" s="482"/>
    </row>
    <row r="40" spans="1:55" ht="14.4" x14ac:dyDescent="0.3">
      <c r="B40" s="513"/>
      <c r="C40" s="351"/>
      <c r="D40" s="351"/>
      <c r="E40" s="609"/>
      <c r="F40" s="591">
        <v>211200</v>
      </c>
      <c r="G40" s="591">
        <v>211205</v>
      </c>
      <c r="H40" s="591">
        <v>211227</v>
      </c>
      <c r="I40" s="486" t="s">
        <v>2037</v>
      </c>
      <c r="J40" s="487" t="s">
        <v>924</v>
      </c>
      <c r="K40" s="351">
        <v>1</v>
      </c>
      <c r="L40" s="488">
        <v>1</v>
      </c>
      <c r="M40" s="488"/>
      <c r="N40" s="488"/>
      <c r="O40" s="498">
        <v>0</v>
      </c>
      <c r="P40" s="348"/>
      <c r="Q40" s="348"/>
      <c r="R40" s="348"/>
      <c r="S40" s="348"/>
      <c r="T40" s="348"/>
      <c r="U40" s="348"/>
      <c r="V40" s="351"/>
      <c r="W40" s="351"/>
      <c r="X40" s="351"/>
      <c r="Y40" s="351"/>
      <c r="Z40" s="351"/>
      <c r="AA40" s="351"/>
      <c r="AB40" s="348"/>
      <c r="AC40" s="351"/>
      <c r="AD40" s="351"/>
      <c r="AE40" s="352"/>
      <c r="AF40" s="348"/>
      <c r="AG40" s="348"/>
      <c r="AH40" s="348"/>
      <c r="AI40" s="348"/>
      <c r="AJ40" s="348"/>
      <c r="AK40" s="348"/>
      <c r="AL40" s="348"/>
      <c r="AM40" s="348"/>
      <c r="AN40" s="348"/>
      <c r="AO40" s="348"/>
      <c r="AP40" s="357"/>
      <c r="AQ40" s="347"/>
      <c r="AR40" s="348"/>
      <c r="AS40" s="348"/>
      <c r="AT40" s="349"/>
      <c r="AU40" s="348"/>
      <c r="AV40" s="348"/>
      <c r="AW40" s="348"/>
      <c r="AX40" s="348"/>
      <c r="AY40" s="348"/>
      <c r="AZ40" s="348"/>
      <c r="BA40" s="348"/>
      <c r="BB40" s="26"/>
      <c r="BC40" s="294"/>
    </row>
    <row r="41" spans="1:55" ht="14.4" x14ac:dyDescent="0.3">
      <c r="B41" s="513"/>
      <c r="C41" s="351"/>
      <c r="D41" s="351"/>
      <c r="E41" s="351"/>
      <c r="F41" s="586">
        <v>211200</v>
      </c>
      <c r="G41" s="586">
        <v>211205</v>
      </c>
      <c r="H41" s="586">
        <v>211228</v>
      </c>
      <c r="I41" s="456" t="s">
        <v>2038</v>
      </c>
      <c r="J41" s="461" t="s">
        <v>924</v>
      </c>
      <c r="K41" s="351">
        <v>1</v>
      </c>
      <c r="L41" s="460">
        <v>1</v>
      </c>
      <c r="M41" s="460"/>
      <c r="N41" s="460"/>
      <c r="O41" s="494">
        <v>0</v>
      </c>
      <c r="P41" s="348"/>
      <c r="Q41" s="348"/>
      <c r="R41" s="348"/>
      <c r="S41" s="348"/>
      <c r="T41" s="348"/>
      <c r="U41" s="348"/>
      <c r="V41" s="351"/>
      <c r="W41" s="351"/>
      <c r="X41" s="351"/>
      <c r="Y41" s="351"/>
      <c r="Z41" s="351"/>
      <c r="AA41" s="351"/>
      <c r="AB41" s="348"/>
      <c r="AC41" s="351"/>
      <c r="AD41" s="351"/>
      <c r="AE41" s="352"/>
      <c r="AF41" s="348"/>
      <c r="AG41" s="348"/>
      <c r="AH41" s="348"/>
      <c r="AI41" s="348"/>
      <c r="AJ41" s="348"/>
      <c r="AK41" s="348"/>
      <c r="AL41" s="348"/>
      <c r="AM41" s="348"/>
      <c r="AN41" s="348"/>
      <c r="AO41" s="348"/>
      <c r="AP41" s="357"/>
      <c r="AQ41" s="347"/>
      <c r="AR41" s="348"/>
      <c r="AS41" s="348"/>
      <c r="AT41" s="349"/>
      <c r="AU41" s="348"/>
      <c r="AV41" s="348"/>
      <c r="AW41" s="348"/>
      <c r="AX41" s="348"/>
      <c r="AY41" s="348"/>
      <c r="AZ41" s="348"/>
      <c r="BA41" s="348"/>
      <c r="BB41" s="26"/>
      <c r="BC41" s="294"/>
    </row>
    <row r="42" spans="1:55" ht="14.4" x14ac:dyDescent="0.3">
      <c r="B42" s="513"/>
      <c r="C42" s="351"/>
      <c r="D42" s="351"/>
      <c r="E42" s="351"/>
      <c r="F42" s="586"/>
      <c r="G42" s="586"/>
      <c r="H42" s="586"/>
      <c r="I42" s="456"/>
      <c r="J42" s="461"/>
      <c r="K42" s="351"/>
      <c r="L42" s="460"/>
      <c r="M42" s="460"/>
      <c r="N42" s="460"/>
      <c r="O42" s="494"/>
      <c r="P42" s="348"/>
      <c r="Q42" s="348"/>
      <c r="R42" s="348"/>
      <c r="S42" s="348"/>
      <c r="T42" s="348"/>
      <c r="U42" s="348"/>
      <c r="V42" s="351"/>
      <c r="W42" s="351"/>
      <c r="X42" s="351"/>
      <c r="Y42" s="351"/>
      <c r="Z42" s="351"/>
      <c r="AA42" s="351"/>
      <c r="AB42" s="348"/>
      <c r="AC42" s="351"/>
      <c r="AD42" s="351"/>
      <c r="AE42" s="352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57"/>
      <c r="AQ42" s="347"/>
      <c r="AR42" s="348"/>
      <c r="AS42" s="348"/>
      <c r="AT42" s="349"/>
      <c r="AU42" s="348"/>
      <c r="AV42" s="348"/>
      <c r="AW42" s="348"/>
      <c r="AX42" s="348"/>
      <c r="AY42" s="348"/>
      <c r="AZ42" s="348"/>
      <c r="BA42" s="348"/>
      <c r="BB42" s="26"/>
      <c r="BC42" s="294"/>
    </row>
    <row r="43" spans="1:55" ht="14.4" x14ac:dyDescent="0.3">
      <c r="B43" s="513"/>
      <c r="C43" s="351"/>
      <c r="D43" s="351"/>
      <c r="E43" s="351"/>
      <c r="F43" s="586">
        <v>211200</v>
      </c>
      <c r="G43" s="604">
        <v>211205</v>
      </c>
      <c r="H43" s="586">
        <v>211240</v>
      </c>
      <c r="I43" s="456" t="s">
        <v>2039</v>
      </c>
      <c r="J43" s="461" t="s">
        <v>924</v>
      </c>
      <c r="K43" s="351">
        <v>1</v>
      </c>
      <c r="L43" s="460">
        <v>1</v>
      </c>
      <c r="M43" s="460"/>
      <c r="N43" s="460"/>
      <c r="O43" s="494">
        <v>0</v>
      </c>
      <c r="P43" s="348"/>
      <c r="Q43" s="348"/>
      <c r="R43" s="348"/>
      <c r="S43" s="348"/>
      <c r="T43" s="348"/>
      <c r="U43" s="348"/>
      <c r="V43" s="351"/>
      <c r="W43" s="351"/>
      <c r="X43" s="351"/>
      <c r="Y43" s="351"/>
      <c r="Z43" s="351"/>
      <c r="AA43" s="351"/>
      <c r="AB43" s="348"/>
      <c r="AC43" s="348"/>
      <c r="AD43" s="348"/>
      <c r="AE43" s="352"/>
      <c r="AF43" s="351"/>
      <c r="AG43" s="351"/>
      <c r="AH43" s="351"/>
      <c r="AI43" s="351"/>
      <c r="AJ43" s="351"/>
      <c r="AK43" s="348"/>
      <c r="AL43" s="348"/>
      <c r="AM43" s="348"/>
      <c r="AN43" s="348"/>
      <c r="AO43" s="352"/>
      <c r="AP43" s="357"/>
      <c r="AQ43" s="347"/>
      <c r="AR43" s="348"/>
      <c r="AS43" s="348"/>
      <c r="AT43" s="349"/>
      <c r="AU43" s="348"/>
      <c r="AV43" s="348"/>
      <c r="AW43" s="348"/>
      <c r="AX43" s="348"/>
      <c r="AY43" s="348"/>
      <c r="AZ43" s="348"/>
      <c r="BA43" s="348"/>
      <c r="BB43" s="26"/>
      <c r="BC43" s="294"/>
    </row>
    <row r="44" spans="1:55" ht="14.4" x14ac:dyDescent="0.3">
      <c r="B44" s="513"/>
      <c r="C44" s="351"/>
      <c r="D44" s="351"/>
      <c r="E44" s="351"/>
      <c r="F44" s="586">
        <v>211200</v>
      </c>
      <c r="G44" s="604">
        <v>211205</v>
      </c>
      <c r="H44" s="491">
        <v>100180</v>
      </c>
      <c r="I44" s="489" t="s">
        <v>2040</v>
      </c>
      <c r="J44" s="490" t="s">
        <v>473</v>
      </c>
      <c r="K44" s="351">
        <v>1</v>
      </c>
      <c r="L44" s="460">
        <v>4</v>
      </c>
      <c r="M44" s="460"/>
      <c r="N44" s="460"/>
      <c r="O44" s="494">
        <v>1</v>
      </c>
      <c r="P44" s="348"/>
      <c r="Q44" s="348"/>
      <c r="R44" s="348"/>
      <c r="S44" s="348"/>
      <c r="T44" s="348"/>
      <c r="U44" s="348"/>
      <c r="V44" s="351"/>
      <c r="W44" s="351"/>
      <c r="X44" s="351"/>
      <c r="Y44" s="351"/>
      <c r="Z44" s="351" t="s">
        <v>2021</v>
      </c>
      <c r="AA44" s="351"/>
      <c r="AB44" s="348"/>
      <c r="AC44" s="348"/>
      <c r="AD44" s="348"/>
      <c r="AE44" s="352"/>
      <c r="AF44" s="351"/>
      <c r="AG44" s="351"/>
      <c r="AH44" s="351"/>
      <c r="AI44" s="351"/>
      <c r="AJ44" s="351"/>
      <c r="AK44" s="348"/>
      <c r="AL44" s="348"/>
      <c r="AM44" s="348"/>
      <c r="AN44" s="348"/>
      <c r="AO44" s="352"/>
      <c r="AP44" s="357"/>
      <c r="AQ44" s="347"/>
      <c r="AR44" s="348"/>
      <c r="AS44" s="348"/>
      <c r="AT44" s="349"/>
      <c r="AU44" s="348"/>
      <c r="AV44" s="348"/>
      <c r="AW44" s="348"/>
      <c r="AX44" s="348"/>
      <c r="AY44" s="348"/>
      <c r="AZ44" s="348"/>
      <c r="BA44" s="348"/>
      <c r="BB44" s="26"/>
      <c r="BC44" s="294"/>
    </row>
    <row r="45" spans="1:55" ht="14.4" x14ac:dyDescent="0.3">
      <c r="B45" s="513"/>
      <c r="C45" s="351"/>
      <c r="D45" s="351"/>
      <c r="E45" s="351"/>
      <c r="F45" s="586">
        <v>211200</v>
      </c>
      <c r="G45" s="586">
        <v>211205</v>
      </c>
      <c r="H45" s="491">
        <v>100225</v>
      </c>
      <c r="I45" s="489" t="s">
        <v>2041</v>
      </c>
      <c r="J45" s="526" t="s">
        <v>1688</v>
      </c>
      <c r="K45" s="351">
        <v>1</v>
      </c>
      <c r="L45" s="460">
        <v>3</v>
      </c>
      <c r="M45" s="460"/>
      <c r="N45" s="460"/>
      <c r="O45" s="494">
        <v>1</v>
      </c>
      <c r="P45" s="348"/>
      <c r="Q45" s="348"/>
      <c r="R45" s="348"/>
      <c r="S45" s="348"/>
      <c r="T45" s="348"/>
      <c r="U45" s="348"/>
      <c r="V45" s="351"/>
      <c r="W45" s="351"/>
      <c r="X45" s="351"/>
      <c r="Y45" s="351"/>
      <c r="Z45" s="351" t="s">
        <v>2021</v>
      </c>
      <c r="AA45" s="351"/>
      <c r="AB45" s="348"/>
      <c r="AC45" s="348"/>
      <c r="AD45" s="348"/>
      <c r="AE45" s="352"/>
      <c r="AF45" s="351"/>
      <c r="AG45" s="351"/>
      <c r="AH45" s="351"/>
      <c r="AI45" s="351"/>
      <c r="AJ45" s="351"/>
      <c r="AK45" s="348"/>
      <c r="AL45" s="348"/>
      <c r="AM45" s="348"/>
      <c r="AN45" s="348"/>
      <c r="AO45" s="352"/>
      <c r="AP45" s="357"/>
      <c r="AQ45" s="347"/>
      <c r="AR45" s="348"/>
      <c r="AS45" s="348"/>
      <c r="AT45" s="349"/>
      <c r="AU45" s="348"/>
      <c r="AV45" s="348"/>
      <c r="AW45" s="348"/>
      <c r="AX45" s="348"/>
      <c r="AY45" s="348"/>
      <c r="AZ45" s="348"/>
      <c r="BA45" s="348"/>
      <c r="BB45" s="26"/>
      <c r="BC45" s="294"/>
    </row>
    <row r="46" spans="1:55" ht="14.4" x14ac:dyDescent="0.3">
      <c r="B46" s="513"/>
      <c r="C46" s="351"/>
      <c r="D46" s="351"/>
      <c r="E46" s="351"/>
      <c r="F46" s="586">
        <v>211200</v>
      </c>
      <c r="G46" s="586">
        <v>211205</v>
      </c>
      <c r="H46" s="491">
        <v>100289</v>
      </c>
      <c r="I46" s="489" t="s">
        <v>2042</v>
      </c>
      <c r="J46" s="526" t="s">
        <v>1688</v>
      </c>
      <c r="K46" s="351">
        <v>1</v>
      </c>
      <c r="L46" s="460">
        <v>5</v>
      </c>
      <c r="M46" s="460"/>
      <c r="N46" s="460"/>
      <c r="O46" s="494">
        <v>1</v>
      </c>
      <c r="P46" s="348"/>
      <c r="Q46" s="348"/>
      <c r="R46" s="348"/>
      <c r="S46" s="348"/>
      <c r="T46" s="348"/>
      <c r="U46" s="348"/>
      <c r="V46" s="351"/>
      <c r="W46" s="351"/>
      <c r="X46" s="351"/>
      <c r="Y46" s="351"/>
      <c r="Z46" s="351" t="s">
        <v>2021</v>
      </c>
      <c r="AA46" s="351"/>
      <c r="AB46" s="348"/>
      <c r="AC46" s="348"/>
      <c r="AD46" s="348"/>
      <c r="AE46" s="352"/>
      <c r="AF46" s="351"/>
      <c r="AG46" s="351"/>
      <c r="AH46" s="351"/>
      <c r="AI46" s="351"/>
      <c r="AJ46" s="351"/>
      <c r="AK46" s="348"/>
      <c r="AL46" s="348"/>
      <c r="AM46" s="348"/>
      <c r="AN46" s="348"/>
      <c r="AO46" s="352"/>
      <c r="AP46" s="357"/>
      <c r="AQ46" s="347"/>
      <c r="AR46" s="348"/>
      <c r="AS46" s="348"/>
      <c r="AT46" s="349"/>
      <c r="AU46" s="348"/>
      <c r="AV46" s="348"/>
      <c r="AW46" s="348"/>
      <c r="AX46" s="348"/>
      <c r="AY46" s="348"/>
      <c r="AZ46" s="348"/>
      <c r="BA46" s="348"/>
      <c r="BB46" s="26"/>
      <c r="BC46" s="294"/>
    </row>
    <row r="47" spans="1:55" ht="14.4" x14ac:dyDescent="0.3">
      <c r="B47" s="513"/>
      <c r="C47" s="351"/>
      <c r="D47" s="351"/>
      <c r="E47" s="351"/>
      <c r="F47" s="591"/>
      <c r="G47" s="591"/>
      <c r="H47" s="619"/>
      <c r="I47" s="620"/>
      <c r="J47" s="621"/>
      <c r="K47" s="609"/>
      <c r="L47" s="488"/>
      <c r="M47" s="488"/>
      <c r="N47" s="488"/>
      <c r="O47" s="498"/>
      <c r="P47" s="348"/>
      <c r="Q47" s="348"/>
      <c r="R47" s="348"/>
      <c r="S47" s="348"/>
      <c r="T47" s="348"/>
      <c r="U47" s="348"/>
      <c r="V47" s="351"/>
      <c r="W47" s="351"/>
      <c r="X47" s="351"/>
      <c r="Y47" s="351"/>
      <c r="Z47" s="351"/>
      <c r="AA47" s="351"/>
      <c r="AB47" s="348"/>
      <c r="AC47" s="348"/>
      <c r="AD47" s="348"/>
      <c r="AE47" s="352"/>
      <c r="AF47" s="351"/>
      <c r="AG47" s="351"/>
      <c r="AH47" s="351"/>
      <c r="AI47" s="351"/>
      <c r="AJ47" s="351"/>
      <c r="AK47" s="348"/>
      <c r="AL47" s="348"/>
      <c r="AM47" s="348"/>
      <c r="AN47" s="348"/>
      <c r="AO47" s="352"/>
      <c r="AP47" s="357"/>
      <c r="AQ47" s="347"/>
      <c r="AR47" s="348"/>
      <c r="AS47" s="348"/>
      <c r="AT47" s="349"/>
      <c r="AU47" s="348"/>
      <c r="AV47" s="348"/>
      <c r="AW47" s="348"/>
      <c r="AX47" s="348"/>
      <c r="AY47" s="348"/>
      <c r="AZ47" s="348"/>
      <c r="BA47" s="348"/>
      <c r="BB47" s="26"/>
      <c r="BC47" s="294"/>
    </row>
    <row r="48" spans="1:55" s="541" customFormat="1" ht="14.4" x14ac:dyDescent="0.3">
      <c r="A48" s="528"/>
      <c r="B48" s="529" t="s">
        <v>2043</v>
      </c>
      <c r="C48" s="532"/>
      <c r="D48" s="532"/>
      <c r="E48" s="532"/>
      <c r="F48" s="613"/>
      <c r="G48" s="613"/>
      <c r="H48" s="613"/>
      <c r="I48" s="614"/>
      <c r="J48" s="615"/>
      <c r="K48" s="616"/>
      <c r="L48" s="617"/>
      <c r="M48" s="617"/>
      <c r="N48" s="617"/>
      <c r="O48" s="618"/>
      <c r="P48" s="528"/>
      <c r="Q48" s="528"/>
      <c r="R48" s="528"/>
      <c r="S48" s="528"/>
      <c r="T48" s="528"/>
      <c r="U48" s="528"/>
      <c r="V48" s="532"/>
      <c r="W48" s="532"/>
      <c r="X48" s="532"/>
      <c r="Y48" s="532"/>
      <c r="Z48" s="532"/>
      <c r="AA48" s="532"/>
      <c r="AB48" s="528"/>
      <c r="AC48" s="532"/>
      <c r="AD48" s="532"/>
      <c r="AE48" s="542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37"/>
      <c r="AQ48" s="538"/>
      <c r="AR48" s="528"/>
      <c r="AS48" s="528"/>
      <c r="AT48" s="539"/>
      <c r="AU48" s="528"/>
      <c r="AV48" s="528"/>
      <c r="AW48" s="528"/>
      <c r="AX48" s="528"/>
      <c r="AY48" s="528"/>
      <c r="AZ48" s="528"/>
      <c r="BA48" s="528"/>
      <c r="BB48" s="543"/>
    </row>
    <row r="49" spans="1:55" ht="14.4" x14ac:dyDescent="0.3">
      <c r="B49" s="513"/>
      <c r="C49" s="351"/>
      <c r="D49" s="351"/>
      <c r="E49" s="351"/>
      <c r="F49" s="460"/>
      <c r="G49" s="586">
        <v>211200</v>
      </c>
      <c r="H49" s="586">
        <v>211206</v>
      </c>
      <c r="I49" s="456" t="s">
        <v>2044</v>
      </c>
      <c r="J49" s="461" t="s">
        <v>924</v>
      </c>
      <c r="K49" s="351">
        <v>1</v>
      </c>
      <c r="L49" s="460">
        <v>1</v>
      </c>
      <c r="M49" s="460"/>
      <c r="N49" s="460"/>
      <c r="O49" s="494">
        <v>0</v>
      </c>
      <c r="P49" s="348"/>
      <c r="Q49" s="348"/>
      <c r="R49" s="348"/>
      <c r="S49" s="348"/>
      <c r="T49" s="348"/>
      <c r="U49" s="348"/>
      <c r="V49" s="351"/>
      <c r="W49" s="351"/>
      <c r="X49" s="351"/>
      <c r="Y49" s="351"/>
      <c r="Z49" s="351"/>
      <c r="AA49" s="351"/>
      <c r="AB49" s="348"/>
      <c r="AC49" s="351"/>
      <c r="AD49" s="351"/>
      <c r="AE49" s="352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57"/>
      <c r="AQ49" s="347"/>
      <c r="AR49" s="348"/>
      <c r="AS49" s="348"/>
      <c r="AT49" s="349"/>
      <c r="AU49" s="348"/>
      <c r="AV49" s="348"/>
      <c r="AW49" s="348"/>
      <c r="AX49" s="348"/>
      <c r="AY49" s="348"/>
      <c r="AZ49" s="348"/>
      <c r="BA49" s="348"/>
      <c r="BB49" s="26"/>
      <c r="BC49" s="294"/>
    </row>
    <row r="50" spans="1:55" ht="14.4" x14ac:dyDescent="0.3">
      <c r="B50" s="513"/>
      <c r="C50" s="351"/>
      <c r="D50" s="351"/>
      <c r="E50" s="351"/>
      <c r="F50" s="586">
        <v>211200</v>
      </c>
      <c r="G50" s="586">
        <v>211206</v>
      </c>
      <c r="H50" s="592">
        <v>211257</v>
      </c>
      <c r="I50" s="463" t="s">
        <v>2045</v>
      </c>
      <c r="J50" s="501" t="s">
        <v>924</v>
      </c>
      <c r="K50" s="454">
        <v>1</v>
      </c>
      <c r="L50" s="460">
        <v>1</v>
      </c>
      <c r="M50" s="460"/>
      <c r="N50" s="460"/>
      <c r="O50" s="494">
        <v>0</v>
      </c>
      <c r="P50" s="348"/>
      <c r="Q50" s="348"/>
      <c r="R50" s="348"/>
      <c r="S50" s="348"/>
      <c r="T50" s="348"/>
      <c r="U50" s="348"/>
      <c r="V50" s="351"/>
      <c r="W50" s="351"/>
      <c r="X50" s="351"/>
      <c r="Y50" s="351"/>
      <c r="Z50" s="351" t="s">
        <v>1190</v>
      </c>
      <c r="AA50" s="351"/>
      <c r="AB50" s="348"/>
      <c r="AC50" s="351"/>
      <c r="AD50" s="351"/>
      <c r="AE50" s="352"/>
      <c r="AF50" s="348"/>
      <c r="AG50" s="348"/>
      <c r="AH50" s="348"/>
      <c r="AI50" s="348"/>
      <c r="AJ50" s="348"/>
      <c r="AK50" s="348"/>
      <c r="AL50" s="348"/>
      <c r="AM50" s="348"/>
      <c r="AN50" s="348"/>
      <c r="AO50" s="348"/>
      <c r="AP50" s="357"/>
      <c r="AQ50" s="347"/>
      <c r="AR50" s="348"/>
      <c r="AS50" s="348"/>
      <c r="AT50" s="349"/>
      <c r="AU50" s="348"/>
      <c r="AV50" s="348"/>
      <c r="AW50" s="348"/>
      <c r="AX50" s="348"/>
      <c r="AY50" s="348"/>
      <c r="AZ50" s="348"/>
      <c r="BA50" s="348"/>
      <c r="BB50" s="26"/>
      <c r="BC50" s="294"/>
    </row>
    <row r="51" spans="1:55" ht="14.4" x14ac:dyDescent="0.3">
      <c r="B51" s="513"/>
      <c r="C51" s="351"/>
      <c r="D51" s="351"/>
      <c r="E51" s="586">
        <v>211200</v>
      </c>
      <c r="F51" s="586">
        <v>211206</v>
      </c>
      <c r="G51" s="592">
        <v>211257</v>
      </c>
      <c r="H51" s="593">
        <v>73</v>
      </c>
      <c r="I51" s="489" t="s">
        <v>479</v>
      </c>
      <c r="J51" s="490" t="s">
        <v>473</v>
      </c>
      <c r="K51" s="351"/>
      <c r="L51" s="503">
        <v>1</v>
      </c>
      <c r="M51" s="503"/>
      <c r="N51" s="503"/>
      <c r="O51" s="494"/>
      <c r="P51" s="348"/>
      <c r="Q51" s="348"/>
      <c r="R51" s="348"/>
      <c r="S51" s="348"/>
      <c r="T51" s="348"/>
      <c r="U51" s="348"/>
      <c r="V51" s="351"/>
      <c r="W51" s="351"/>
      <c r="X51" s="351"/>
      <c r="Y51" s="351"/>
      <c r="Z51" s="351" t="s">
        <v>1190</v>
      </c>
      <c r="AA51" s="351"/>
      <c r="AB51" s="348"/>
      <c r="AC51" s="351"/>
      <c r="AD51" s="351"/>
      <c r="AE51" s="352">
        <v>0.01</v>
      </c>
      <c r="AF51" s="348" t="s">
        <v>2046</v>
      </c>
      <c r="AG51" s="348" t="s">
        <v>41</v>
      </c>
      <c r="AH51" s="348"/>
      <c r="AI51" s="348"/>
      <c r="AJ51" s="348"/>
      <c r="AK51" s="348"/>
      <c r="AL51" s="348"/>
      <c r="AM51" s="348"/>
      <c r="AN51" s="348"/>
      <c r="AO51" s="348"/>
      <c r="AP51" s="357">
        <v>0.01</v>
      </c>
      <c r="AQ51" s="347"/>
      <c r="AR51" s="348"/>
      <c r="AS51" s="348">
        <v>0.01</v>
      </c>
      <c r="AT51" s="349"/>
      <c r="AU51" s="348"/>
      <c r="AV51" s="348"/>
      <c r="AW51" s="348"/>
      <c r="AX51" s="348"/>
      <c r="AY51" s="348"/>
      <c r="AZ51" s="348"/>
      <c r="BA51" s="348"/>
      <c r="BB51" s="26"/>
      <c r="BC51" s="294"/>
    </row>
    <row r="52" spans="1:55" s="474" customFormat="1" ht="14.4" x14ac:dyDescent="0.3">
      <c r="A52" s="464"/>
      <c r="B52" s="517"/>
      <c r="C52" s="468"/>
      <c r="D52" s="468"/>
      <c r="E52" s="588">
        <v>211200</v>
      </c>
      <c r="F52" s="588">
        <v>211206</v>
      </c>
      <c r="G52" s="603">
        <v>211257</v>
      </c>
      <c r="H52" s="594">
        <v>77</v>
      </c>
      <c r="I52" s="561" t="s">
        <v>482</v>
      </c>
      <c r="J52" s="562" t="s">
        <v>473</v>
      </c>
      <c r="K52" s="468"/>
      <c r="L52" s="566">
        <v>4</v>
      </c>
      <c r="M52" s="566"/>
      <c r="N52" s="566"/>
      <c r="O52" s="495"/>
      <c r="P52" s="464"/>
      <c r="Q52" s="464"/>
      <c r="R52" s="464"/>
      <c r="S52" s="464"/>
      <c r="T52" s="464"/>
      <c r="U52" s="464"/>
      <c r="V52" s="468"/>
      <c r="W52" s="468"/>
      <c r="X52" s="468"/>
      <c r="Y52" s="468"/>
      <c r="Z52" s="468" t="s">
        <v>1190</v>
      </c>
      <c r="AA52" s="468"/>
      <c r="AB52" s="464" t="s">
        <v>583</v>
      </c>
      <c r="AC52" s="468"/>
      <c r="AD52" s="468"/>
      <c r="AE52" s="564"/>
      <c r="AF52" s="464"/>
      <c r="AG52" s="464"/>
      <c r="AH52" s="464"/>
      <c r="AI52" s="464"/>
      <c r="AJ52" s="464"/>
      <c r="AK52" s="464"/>
      <c r="AL52" s="464"/>
      <c r="AM52" s="464"/>
      <c r="AN52" s="464"/>
      <c r="AO52" s="464"/>
      <c r="AP52" s="470"/>
      <c r="AQ52" s="471"/>
      <c r="AR52" s="464"/>
      <c r="AS52" s="464"/>
      <c r="AT52" s="472"/>
      <c r="AU52" s="464"/>
      <c r="AV52" s="464"/>
      <c r="AW52" s="464"/>
      <c r="AX52" s="464"/>
      <c r="AY52" s="464"/>
      <c r="AZ52" s="464"/>
      <c r="BA52" s="464"/>
      <c r="BB52" s="565"/>
    </row>
    <row r="53" spans="1:55" ht="14.4" x14ac:dyDescent="0.3">
      <c r="B53" s="513"/>
      <c r="C53" s="351"/>
      <c r="D53" s="351"/>
      <c r="E53" s="586">
        <v>211200</v>
      </c>
      <c r="F53" s="586">
        <v>211206</v>
      </c>
      <c r="G53" s="592">
        <v>211257</v>
      </c>
      <c r="H53" s="593">
        <v>619</v>
      </c>
      <c r="I53" s="489" t="s">
        <v>521</v>
      </c>
      <c r="J53" s="490" t="s">
        <v>473</v>
      </c>
      <c r="K53" s="351"/>
      <c r="L53" s="503">
        <v>1</v>
      </c>
      <c r="M53" s="503"/>
      <c r="N53" s="503"/>
      <c r="O53" s="494"/>
      <c r="P53" s="348"/>
      <c r="Q53" s="348"/>
      <c r="R53" s="348"/>
      <c r="S53" s="348"/>
      <c r="T53" s="348"/>
      <c r="U53" s="348"/>
      <c r="V53" s="351"/>
      <c r="W53" s="351"/>
      <c r="X53" s="351"/>
      <c r="Y53" s="351"/>
      <c r="Z53" s="351" t="s">
        <v>1190</v>
      </c>
      <c r="AA53" s="351"/>
      <c r="AB53" s="348"/>
      <c r="AC53" s="351"/>
      <c r="AD53" s="351"/>
      <c r="AE53" s="352"/>
      <c r="AF53" s="348"/>
      <c r="AG53" s="348"/>
      <c r="AH53" s="348"/>
      <c r="AI53" s="348"/>
      <c r="AJ53" s="348"/>
      <c r="AK53" s="348"/>
      <c r="AL53" s="348"/>
      <c r="AM53" s="348"/>
      <c r="AN53" s="348"/>
      <c r="AO53" s="348"/>
      <c r="AP53" s="357"/>
      <c r="AQ53" s="347"/>
      <c r="AR53" s="348"/>
      <c r="AS53" s="348"/>
      <c r="AT53" s="349"/>
      <c r="AU53" s="348"/>
      <c r="AV53" s="348"/>
      <c r="AW53" s="348"/>
      <c r="AX53" s="348"/>
      <c r="AY53" s="348"/>
      <c r="AZ53" s="348"/>
      <c r="BA53" s="348"/>
      <c r="BB53" s="26"/>
      <c r="BC53" s="294"/>
    </row>
    <row r="54" spans="1:55" ht="14.4" x14ac:dyDescent="0.3">
      <c r="B54" s="513"/>
      <c r="C54" s="351"/>
      <c r="D54" s="351"/>
      <c r="E54" s="586">
        <v>211200</v>
      </c>
      <c r="F54" s="586">
        <v>211206</v>
      </c>
      <c r="G54" s="592">
        <v>211257</v>
      </c>
      <c r="H54" s="593">
        <v>899</v>
      </c>
      <c r="I54" s="489" t="s">
        <v>559</v>
      </c>
      <c r="J54" s="490" t="s">
        <v>473</v>
      </c>
      <c r="K54" s="351"/>
      <c r="L54" s="503">
        <v>1</v>
      </c>
      <c r="M54" s="503"/>
      <c r="N54" s="503"/>
      <c r="O54" s="494"/>
      <c r="P54" s="348"/>
      <c r="Q54" s="348"/>
      <c r="R54" s="348"/>
      <c r="S54" s="348"/>
      <c r="T54" s="348"/>
      <c r="U54" s="348"/>
      <c r="V54" s="351"/>
      <c r="W54" s="351"/>
      <c r="X54" s="351"/>
      <c r="Y54" s="351"/>
      <c r="Z54" s="351" t="s">
        <v>1190</v>
      </c>
      <c r="AA54" s="351"/>
      <c r="AB54" s="348"/>
      <c r="AC54" s="351"/>
      <c r="AD54" s="351"/>
      <c r="AE54" s="352"/>
      <c r="AF54" s="348"/>
      <c r="AG54" s="348"/>
      <c r="AH54" s="348"/>
      <c r="AI54" s="348"/>
      <c r="AJ54" s="348"/>
      <c r="AK54" s="348"/>
      <c r="AL54" s="348"/>
      <c r="AM54" s="348"/>
      <c r="AN54" s="348"/>
      <c r="AO54" s="348"/>
      <c r="AP54" s="357"/>
      <c r="AQ54" s="347"/>
      <c r="AR54" s="348"/>
      <c r="AS54" s="348"/>
      <c r="AT54" s="349"/>
      <c r="AU54" s="348"/>
      <c r="AV54" s="348"/>
      <c r="AW54" s="348"/>
      <c r="AX54" s="348"/>
      <c r="AY54" s="348"/>
      <c r="AZ54" s="348"/>
      <c r="BA54" s="348"/>
      <c r="BB54" s="26"/>
      <c r="BC54" s="294"/>
    </row>
    <row r="55" spans="1:55" ht="14.4" x14ac:dyDescent="0.3">
      <c r="B55" s="513"/>
      <c r="C55" s="351"/>
      <c r="D55" s="351"/>
      <c r="E55" s="586">
        <v>211200</v>
      </c>
      <c r="F55" s="586">
        <v>211206</v>
      </c>
      <c r="G55" s="592">
        <v>211257</v>
      </c>
      <c r="H55" s="593">
        <v>945</v>
      </c>
      <c r="I55" s="489" t="s">
        <v>565</v>
      </c>
      <c r="J55" s="490" t="s">
        <v>473</v>
      </c>
      <c r="K55" s="351"/>
      <c r="L55" s="503">
        <v>7</v>
      </c>
      <c r="M55" s="503"/>
      <c r="N55" s="503"/>
      <c r="O55" s="494"/>
      <c r="P55" s="348"/>
      <c r="Q55" s="348"/>
      <c r="R55" s="348"/>
      <c r="S55" s="348"/>
      <c r="T55" s="348"/>
      <c r="U55" s="348"/>
      <c r="V55" s="351"/>
      <c r="W55" s="351"/>
      <c r="X55" s="351"/>
      <c r="Y55" s="351"/>
      <c r="Z55" s="351" t="s">
        <v>1190</v>
      </c>
      <c r="AA55" s="351"/>
      <c r="AB55" s="348"/>
      <c r="AC55" s="351"/>
      <c r="AD55" s="351"/>
      <c r="AE55" s="352"/>
      <c r="AF55" s="348"/>
      <c r="AG55" s="348"/>
      <c r="AH55" s="348"/>
      <c r="AI55" s="348"/>
      <c r="AJ55" s="348"/>
      <c r="AK55" s="348"/>
      <c r="AL55" s="348"/>
      <c r="AM55" s="348"/>
      <c r="AN55" s="348"/>
      <c r="AO55" s="348"/>
      <c r="AP55" s="357"/>
      <c r="AQ55" s="347"/>
      <c r="AR55" s="348"/>
      <c r="AS55" s="348"/>
      <c r="AT55" s="349"/>
      <c r="AU55" s="348"/>
      <c r="AV55" s="348"/>
      <c r="AW55" s="348"/>
      <c r="AX55" s="348"/>
      <c r="AY55" s="348"/>
      <c r="AZ55" s="348"/>
      <c r="BA55" s="348"/>
      <c r="BB55" s="26"/>
      <c r="BC55" s="294"/>
    </row>
    <row r="56" spans="1:55" ht="14.4" x14ac:dyDescent="0.3">
      <c r="B56" s="513"/>
      <c r="C56" s="351"/>
      <c r="D56" s="351"/>
      <c r="E56" s="586">
        <v>211200</v>
      </c>
      <c r="F56" s="586">
        <v>211206</v>
      </c>
      <c r="G56" s="592">
        <v>211257</v>
      </c>
      <c r="H56" s="593">
        <v>946</v>
      </c>
      <c r="I56" s="489" t="s">
        <v>568</v>
      </c>
      <c r="J56" s="490" t="s">
        <v>473</v>
      </c>
      <c r="K56" s="351"/>
      <c r="L56" s="503">
        <v>3</v>
      </c>
      <c r="M56" s="503"/>
      <c r="N56" s="503"/>
      <c r="O56" s="494"/>
      <c r="P56" s="348"/>
      <c r="Q56" s="348"/>
      <c r="R56" s="348"/>
      <c r="S56" s="348"/>
      <c r="T56" s="348"/>
      <c r="U56" s="348"/>
      <c r="V56" s="351"/>
      <c r="W56" s="351"/>
      <c r="X56" s="351"/>
      <c r="Y56" s="351"/>
      <c r="Z56" s="351" t="s">
        <v>1190</v>
      </c>
      <c r="AA56" s="351"/>
      <c r="AB56" s="348"/>
      <c r="AC56" s="351"/>
      <c r="AD56" s="351"/>
      <c r="AE56" s="352"/>
      <c r="AF56" s="348"/>
      <c r="AG56" s="348"/>
      <c r="AH56" s="348"/>
      <c r="AI56" s="348"/>
      <c r="AJ56" s="348"/>
      <c r="AK56" s="348"/>
      <c r="AL56" s="348"/>
      <c r="AM56" s="348"/>
      <c r="AN56" s="348"/>
      <c r="AO56" s="348"/>
      <c r="AP56" s="357"/>
      <c r="AQ56" s="347"/>
      <c r="AR56" s="348"/>
      <c r="AS56" s="348"/>
      <c r="AT56" s="349"/>
      <c r="AU56" s="348"/>
      <c r="AV56" s="348"/>
      <c r="AW56" s="348"/>
      <c r="AX56" s="348"/>
      <c r="AY56" s="348"/>
      <c r="AZ56" s="348"/>
      <c r="BA56" s="348"/>
      <c r="BB56" s="26"/>
      <c r="BC56" s="294"/>
    </row>
    <row r="57" spans="1:55" ht="14.4" x14ac:dyDescent="0.3">
      <c r="B57" s="513"/>
      <c r="C57" s="351"/>
      <c r="D57" s="351"/>
      <c r="E57" s="586">
        <v>211200</v>
      </c>
      <c r="F57" s="586">
        <v>211206</v>
      </c>
      <c r="G57" s="592">
        <v>211257</v>
      </c>
      <c r="H57" s="593">
        <v>1123</v>
      </c>
      <c r="I57" s="489" t="s">
        <v>598</v>
      </c>
      <c r="J57" s="490" t="s">
        <v>473</v>
      </c>
      <c r="K57" s="351"/>
      <c r="L57" s="503">
        <v>5</v>
      </c>
      <c r="M57" s="503"/>
      <c r="N57" s="503"/>
      <c r="O57" s="494"/>
      <c r="P57" s="348"/>
      <c r="Q57" s="348"/>
      <c r="R57" s="348"/>
      <c r="S57" s="348"/>
      <c r="T57" s="348"/>
      <c r="U57" s="348"/>
      <c r="V57" s="351"/>
      <c r="W57" s="351"/>
      <c r="X57" s="351"/>
      <c r="Y57" s="351"/>
      <c r="Z57" s="351" t="s">
        <v>1190</v>
      </c>
      <c r="AA57" s="351"/>
      <c r="AB57" s="348"/>
      <c r="AC57" s="351"/>
      <c r="AD57" s="351"/>
      <c r="AE57" s="352"/>
      <c r="AF57" s="348"/>
      <c r="AG57" s="348"/>
      <c r="AH57" s="348"/>
      <c r="AI57" s="348"/>
      <c r="AJ57" s="348"/>
      <c r="AK57" s="348"/>
      <c r="AL57" s="348"/>
      <c r="AM57" s="348"/>
      <c r="AN57" s="348"/>
      <c r="AO57" s="348"/>
      <c r="AP57" s="357"/>
      <c r="AQ57" s="347"/>
      <c r="AR57" s="348"/>
      <c r="AS57" s="348"/>
      <c r="AT57" s="349"/>
      <c r="AU57" s="348"/>
      <c r="AV57" s="348"/>
      <c r="AW57" s="348"/>
      <c r="AX57" s="348"/>
      <c r="AY57" s="348"/>
      <c r="AZ57" s="348"/>
      <c r="BA57" s="348"/>
      <c r="BB57" s="26"/>
      <c r="BC57" s="294"/>
    </row>
    <row r="58" spans="1:55" ht="14.4" x14ac:dyDescent="0.3">
      <c r="B58" s="513"/>
      <c r="C58" s="351"/>
      <c r="D58" s="351"/>
      <c r="E58" s="586">
        <v>211200</v>
      </c>
      <c r="F58" s="586">
        <v>211206</v>
      </c>
      <c r="G58" s="592">
        <v>211257</v>
      </c>
      <c r="H58" s="593">
        <v>1134</v>
      </c>
      <c r="I58" s="489" t="s">
        <v>600</v>
      </c>
      <c r="J58" s="490" t="s">
        <v>473</v>
      </c>
      <c r="K58" s="351"/>
      <c r="L58" s="503">
        <v>6</v>
      </c>
      <c r="M58" s="503"/>
      <c r="N58" s="503"/>
      <c r="O58" s="494"/>
      <c r="P58" s="348"/>
      <c r="Q58" s="348"/>
      <c r="R58" s="348"/>
      <c r="S58" s="348"/>
      <c r="T58" s="348"/>
      <c r="U58" s="348"/>
      <c r="V58" s="351"/>
      <c r="W58" s="351"/>
      <c r="X58" s="351"/>
      <c r="Y58" s="351"/>
      <c r="Z58" s="351" t="s">
        <v>1190</v>
      </c>
      <c r="AA58" s="351"/>
      <c r="AB58" s="348"/>
      <c r="AC58" s="351"/>
      <c r="AD58" s="351"/>
      <c r="AE58" s="352"/>
      <c r="AF58" s="348"/>
      <c r="AG58" s="348"/>
      <c r="AH58" s="348"/>
      <c r="AI58" s="348"/>
      <c r="AJ58" s="348"/>
      <c r="AK58" s="348"/>
      <c r="AL58" s="348"/>
      <c r="AM58" s="348"/>
      <c r="AN58" s="348"/>
      <c r="AO58" s="348"/>
      <c r="AP58" s="357"/>
      <c r="AQ58" s="347"/>
      <c r="AR58" s="348"/>
      <c r="AS58" s="348"/>
      <c r="AT58" s="349"/>
      <c r="AU58" s="348"/>
      <c r="AV58" s="348"/>
      <c r="AW58" s="348"/>
      <c r="AX58" s="348"/>
      <c r="AY58" s="348"/>
      <c r="AZ58" s="348"/>
      <c r="BA58" s="348"/>
      <c r="BB58" s="26"/>
      <c r="BC58" s="294"/>
    </row>
    <row r="59" spans="1:55" ht="14.4" x14ac:dyDescent="0.3">
      <c r="B59" s="513"/>
      <c r="C59" s="351"/>
      <c r="D59" s="351"/>
      <c r="E59" s="586">
        <v>211200</v>
      </c>
      <c r="F59" s="586">
        <v>211206</v>
      </c>
      <c r="G59" s="592">
        <v>211257</v>
      </c>
      <c r="H59" s="593">
        <v>1139</v>
      </c>
      <c r="I59" s="489" t="s">
        <v>603</v>
      </c>
      <c r="J59" s="490" t="s">
        <v>473</v>
      </c>
      <c r="K59" s="351"/>
      <c r="L59" s="503">
        <v>8</v>
      </c>
      <c r="M59" s="503"/>
      <c r="N59" s="503"/>
      <c r="O59" s="494"/>
      <c r="P59" s="348"/>
      <c r="Q59" s="348"/>
      <c r="R59" s="348"/>
      <c r="S59" s="348"/>
      <c r="T59" s="348"/>
      <c r="U59" s="348"/>
      <c r="V59" s="351"/>
      <c r="W59" s="351"/>
      <c r="X59" s="351"/>
      <c r="Y59" s="351"/>
      <c r="Z59" s="351" t="s">
        <v>1190</v>
      </c>
      <c r="AA59" s="351"/>
      <c r="AB59" s="348"/>
      <c r="AC59" s="351"/>
      <c r="AD59" s="351"/>
      <c r="AE59" s="352"/>
      <c r="AF59" s="348"/>
      <c r="AG59" s="348"/>
      <c r="AH59" s="348"/>
      <c r="AI59" s="348"/>
      <c r="AJ59" s="348"/>
      <c r="AK59" s="348"/>
      <c r="AL59" s="348"/>
      <c r="AM59" s="348"/>
      <c r="AN59" s="348"/>
      <c r="AO59" s="348"/>
      <c r="AP59" s="357"/>
      <c r="AQ59" s="347"/>
      <c r="AR59" s="348"/>
      <c r="AS59" s="348"/>
      <c r="AT59" s="349"/>
      <c r="AU59" s="348"/>
      <c r="AV59" s="348"/>
      <c r="AW59" s="348"/>
      <c r="AX59" s="348"/>
      <c r="AY59" s="348"/>
      <c r="AZ59" s="348"/>
      <c r="BA59" s="348"/>
      <c r="BB59" s="26"/>
      <c r="BC59" s="294"/>
    </row>
    <row r="60" spans="1:55" ht="14.4" x14ac:dyDescent="0.3">
      <c r="B60" s="513"/>
      <c r="C60" s="351"/>
      <c r="D60" s="351"/>
      <c r="E60" s="586">
        <v>211200</v>
      </c>
      <c r="F60" s="586">
        <v>211206</v>
      </c>
      <c r="G60" s="592">
        <v>211257</v>
      </c>
      <c r="H60" s="593">
        <v>1196</v>
      </c>
      <c r="I60" s="489" t="s">
        <v>620</v>
      </c>
      <c r="J60" s="490" t="s">
        <v>473</v>
      </c>
      <c r="K60" s="351"/>
      <c r="L60" s="503">
        <v>1</v>
      </c>
      <c r="M60" s="503"/>
      <c r="N60" s="503"/>
      <c r="O60" s="494"/>
      <c r="P60" s="348"/>
      <c r="Q60" s="348"/>
      <c r="R60" s="348"/>
      <c r="S60" s="348"/>
      <c r="T60" s="348"/>
      <c r="U60" s="348"/>
      <c r="V60" s="351"/>
      <c r="W60" s="351"/>
      <c r="X60" s="351"/>
      <c r="Y60" s="351"/>
      <c r="Z60" s="351" t="s">
        <v>1190</v>
      </c>
      <c r="AA60" s="351"/>
      <c r="AB60" s="348"/>
      <c r="AC60" s="351"/>
      <c r="AD60" s="351"/>
      <c r="AE60" s="352"/>
      <c r="AF60" s="348"/>
      <c r="AG60" s="348"/>
      <c r="AH60" s="348"/>
      <c r="AI60" s="348"/>
      <c r="AJ60" s="348"/>
      <c r="AK60" s="348"/>
      <c r="AL60" s="348"/>
      <c r="AM60" s="348"/>
      <c r="AN60" s="348"/>
      <c r="AO60" s="348"/>
      <c r="AP60" s="357"/>
      <c r="AQ60" s="347"/>
      <c r="AR60" s="348"/>
      <c r="AS60" s="348"/>
      <c r="AT60" s="349"/>
      <c r="AU60" s="348"/>
      <c r="AV60" s="348"/>
      <c r="AW60" s="348"/>
      <c r="AX60" s="348"/>
      <c r="AY60" s="348"/>
      <c r="AZ60" s="348"/>
      <c r="BA60" s="348"/>
      <c r="BB60" s="26"/>
      <c r="BC60" s="294"/>
    </row>
    <row r="61" spans="1:55" ht="14.4" x14ac:dyDescent="0.3">
      <c r="B61" s="513"/>
      <c r="C61" s="351"/>
      <c r="D61" s="351"/>
      <c r="E61" s="586">
        <v>211200</v>
      </c>
      <c r="F61" s="586">
        <v>211206</v>
      </c>
      <c r="G61" s="592">
        <v>211257</v>
      </c>
      <c r="H61" s="593">
        <v>1287</v>
      </c>
      <c r="I61" s="489" t="s">
        <v>665</v>
      </c>
      <c r="J61" s="490" t="s">
        <v>473</v>
      </c>
      <c r="K61" s="351"/>
      <c r="L61" s="503">
        <v>2</v>
      </c>
      <c r="M61" s="503"/>
      <c r="N61" s="503"/>
      <c r="O61" s="494"/>
      <c r="P61" s="348"/>
      <c r="Q61" s="348"/>
      <c r="R61" s="348"/>
      <c r="S61" s="348"/>
      <c r="T61" s="348"/>
      <c r="U61" s="348"/>
      <c r="V61" s="351"/>
      <c r="W61" s="351"/>
      <c r="X61" s="351"/>
      <c r="Y61" s="351"/>
      <c r="Z61" s="351" t="s">
        <v>1190</v>
      </c>
      <c r="AA61" s="351"/>
      <c r="AB61" s="348"/>
      <c r="AC61" s="351"/>
      <c r="AD61" s="351"/>
      <c r="AE61" s="352"/>
      <c r="AF61" s="348"/>
      <c r="AG61" s="348"/>
      <c r="AH61" s="348"/>
      <c r="AI61" s="348"/>
      <c r="AJ61" s="348"/>
      <c r="AK61" s="348"/>
      <c r="AL61" s="348"/>
      <c r="AM61" s="348"/>
      <c r="AN61" s="348"/>
      <c r="AO61" s="348"/>
      <c r="AP61" s="357"/>
      <c r="AQ61" s="347"/>
      <c r="AR61" s="348"/>
      <c r="AS61" s="348"/>
      <c r="AT61" s="349"/>
      <c r="AU61" s="348"/>
      <c r="AV61" s="348"/>
      <c r="AW61" s="348"/>
      <c r="AX61" s="348"/>
      <c r="AY61" s="348"/>
      <c r="AZ61" s="348"/>
      <c r="BA61" s="348"/>
      <c r="BB61" s="26"/>
      <c r="BC61" s="294"/>
    </row>
    <row r="62" spans="1:55" ht="14.4" x14ac:dyDescent="0.3">
      <c r="B62" s="513"/>
      <c r="C62" s="351"/>
      <c r="D62" s="351"/>
      <c r="E62" s="586">
        <v>211200</v>
      </c>
      <c r="F62" s="586">
        <v>211206</v>
      </c>
      <c r="G62" s="592">
        <v>211257</v>
      </c>
      <c r="H62" s="593">
        <v>1336</v>
      </c>
      <c r="I62" s="489" t="s">
        <v>678</v>
      </c>
      <c r="J62" s="490" t="s">
        <v>473</v>
      </c>
      <c r="K62" s="351"/>
      <c r="L62" s="503">
        <v>32</v>
      </c>
      <c r="M62" s="503"/>
      <c r="N62" s="503"/>
      <c r="O62" s="494"/>
      <c r="P62" s="348"/>
      <c r="Q62" s="348"/>
      <c r="R62" s="348"/>
      <c r="S62" s="348"/>
      <c r="T62" s="348"/>
      <c r="U62" s="348"/>
      <c r="V62" s="351"/>
      <c r="W62" s="351"/>
      <c r="X62" s="351"/>
      <c r="Y62" s="351"/>
      <c r="Z62" s="351" t="s">
        <v>1190</v>
      </c>
      <c r="AA62" s="351"/>
      <c r="AB62" s="348"/>
      <c r="AC62" s="351"/>
      <c r="AD62" s="351"/>
      <c r="AE62" s="352"/>
      <c r="AF62" s="348"/>
      <c r="AG62" s="348"/>
      <c r="AH62" s="348"/>
      <c r="AI62" s="348"/>
      <c r="AJ62" s="348"/>
      <c r="AK62" s="348"/>
      <c r="AL62" s="348"/>
      <c r="AM62" s="348"/>
      <c r="AN62" s="348"/>
      <c r="AO62" s="348"/>
      <c r="AP62" s="357"/>
      <c r="AQ62" s="347"/>
      <c r="AR62" s="348"/>
      <c r="AS62" s="348"/>
      <c r="AT62" s="349"/>
      <c r="AU62" s="348"/>
      <c r="AV62" s="348"/>
      <c r="AW62" s="348"/>
      <c r="AX62" s="348"/>
      <c r="AY62" s="348"/>
      <c r="AZ62" s="348"/>
      <c r="BA62" s="348"/>
      <c r="BB62" s="26"/>
      <c r="BC62" s="294"/>
    </row>
    <row r="63" spans="1:55" ht="14.4" x14ac:dyDescent="0.3">
      <c r="B63" s="513"/>
      <c r="C63" s="351"/>
      <c r="D63" s="351"/>
      <c r="E63" s="586">
        <v>211200</v>
      </c>
      <c r="F63" s="586">
        <v>211206</v>
      </c>
      <c r="G63" s="592">
        <v>211257</v>
      </c>
      <c r="H63" s="593">
        <v>1558</v>
      </c>
      <c r="I63" s="489" t="s">
        <v>737</v>
      </c>
      <c r="J63" s="490" t="s">
        <v>473</v>
      </c>
      <c r="K63" s="351"/>
      <c r="L63" s="503">
        <v>8</v>
      </c>
      <c r="M63" s="503"/>
      <c r="N63" s="503"/>
      <c r="O63" s="494"/>
      <c r="P63" s="348"/>
      <c r="Q63" s="348"/>
      <c r="R63" s="348"/>
      <c r="S63" s="348"/>
      <c r="T63" s="348"/>
      <c r="U63" s="348"/>
      <c r="V63" s="351"/>
      <c r="W63" s="351"/>
      <c r="X63" s="351"/>
      <c r="Y63" s="351"/>
      <c r="Z63" s="351" t="s">
        <v>1190</v>
      </c>
      <c r="AA63" s="351"/>
      <c r="AB63" s="348"/>
      <c r="AC63" s="351"/>
      <c r="AD63" s="351"/>
      <c r="AE63" s="352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57"/>
      <c r="AQ63" s="347"/>
      <c r="AR63" s="348"/>
      <c r="AS63" s="348"/>
      <c r="AT63" s="349"/>
      <c r="AU63" s="348"/>
      <c r="AV63" s="348"/>
      <c r="AW63" s="348"/>
      <c r="AX63" s="348"/>
      <c r="AY63" s="348"/>
      <c r="AZ63" s="348"/>
      <c r="BA63" s="348"/>
      <c r="BB63" s="26"/>
      <c r="BC63" s="294"/>
    </row>
    <row r="64" spans="1:55" ht="14.4" x14ac:dyDescent="0.3">
      <c r="B64" s="513"/>
      <c r="C64" s="351"/>
      <c r="D64" s="351"/>
      <c r="E64" s="586">
        <v>211200</v>
      </c>
      <c r="F64" s="586">
        <v>211206</v>
      </c>
      <c r="G64" s="592">
        <v>211257</v>
      </c>
      <c r="H64" s="593">
        <v>2408</v>
      </c>
      <c r="I64" s="489" t="s">
        <v>901</v>
      </c>
      <c r="J64" s="490" t="s">
        <v>473</v>
      </c>
      <c r="K64" s="351"/>
      <c r="L64" s="503">
        <v>2</v>
      </c>
      <c r="M64" s="503"/>
      <c r="N64" s="503"/>
      <c r="O64" s="494"/>
      <c r="P64" s="348"/>
      <c r="Q64" s="348"/>
      <c r="R64" s="348"/>
      <c r="S64" s="348"/>
      <c r="T64" s="348"/>
      <c r="U64" s="348"/>
      <c r="V64" s="351"/>
      <c r="W64" s="351"/>
      <c r="X64" s="351"/>
      <c r="Y64" s="351"/>
      <c r="Z64" s="351" t="s">
        <v>1190</v>
      </c>
      <c r="AA64" s="351"/>
      <c r="AB64" s="348"/>
      <c r="AC64" s="351"/>
      <c r="AD64" s="351"/>
      <c r="AE64" s="352"/>
      <c r="AF64" s="348"/>
      <c r="AG64" s="348"/>
      <c r="AH64" s="348"/>
      <c r="AI64" s="348"/>
      <c r="AJ64" s="348"/>
      <c r="AK64" s="348"/>
      <c r="AL64" s="348"/>
      <c r="AM64" s="348"/>
      <c r="AN64" s="348"/>
      <c r="AO64" s="348"/>
      <c r="AP64" s="357"/>
      <c r="AQ64" s="347"/>
      <c r="AR64" s="348"/>
      <c r="AS64" s="348"/>
      <c r="AT64" s="349"/>
      <c r="AU64" s="348"/>
      <c r="AV64" s="348"/>
      <c r="AW64" s="348"/>
      <c r="AX64" s="348"/>
      <c r="AY64" s="348"/>
      <c r="AZ64" s="348"/>
      <c r="BA64" s="348"/>
      <c r="BB64" s="26"/>
      <c r="BC64" s="294"/>
    </row>
    <row r="65" spans="2:55" ht="14.4" x14ac:dyDescent="0.3">
      <c r="B65" s="513"/>
      <c r="C65" s="351"/>
      <c r="D65" s="351"/>
      <c r="E65" s="586">
        <v>211200</v>
      </c>
      <c r="F65" s="586">
        <v>211206</v>
      </c>
      <c r="G65" s="592">
        <v>211257</v>
      </c>
      <c r="H65" s="593">
        <v>2416</v>
      </c>
      <c r="I65" s="489" t="s">
        <v>913</v>
      </c>
      <c r="J65" s="490" t="s">
        <v>590</v>
      </c>
      <c r="K65" s="351" t="s">
        <v>576</v>
      </c>
      <c r="L65" s="503">
        <v>1</v>
      </c>
      <c r="M65" s="503"/>
      <c r="N65" s="503"/>
      <c r="O65" s="494"/>
      <c r="P65" s="348"/>
      <c r="Q65" s="348"/>
      <c r="R65" s="348"/>
      <c r="S65" s="348"/>
      <c r="T65" s="348"/>
      <c r="U65" s="348"/>
      <c r="V65" s="351"/>
      <c r="W65" s="351"/>
      <c r="X65" s="351"/>
      <c r="Y65" s="351"/>
      <c r="Z65" s="351" t="s">
        <v>1190</v>
      </c>
      <c r="AA65" s="351"/>
      <c r="AB65" s="348"/>
      <c r="AC65" s="351"/>
      <c r="AD65" s="351"/>
      <c r="AE65" s="352"/>
      <c r="AF65" s="348"/>
      <c r="AG65" s="348"/>
      <c r="AH65" s="348"/>
      <c r="AI65" s="348"/>
      <c r="AJ65" s="348"/>
      <c r="AK65" s="348"/>
      <c r="AL65" s="348"/>
      <c r="AM65" s="348"/>
      <c r="AN65" s="348"/>
      <c r="AO65" s="348"/>
      <c r="AP65" s="357"/>
      <c r="AQ65" s="347"/>
      <c r="AR65" s="348"/>
      <c r="AS65" s="348"/>
      <c r="AT65" s="349"/>
      <c r="AU65" s="348"/>
      <c r="AV65" s="348"/>
      <c r="AW65" s="348"/>
      <c r="AX65" s="348"/>
      <c r="AY65" s="348"/>
      <c r="AZ65" s="348"/>
      <c r="BA65" s="348"/>
      <c r="BB65" s="26"/>
      <c r="BC65" s="294"/>
    </row>
    <row r="66" spans="2:55" ht="14.4" x14ac:dyDescent="0.3">
      <c r="B66" s="513"/>
      <c r="C66" s="351"/>
      <c r="D66" s="351"/>
      <c r="E66" s="586">
        <v>211200</v>
      </c>
      <c r="F66" s="586">
        <v>211206</v>
      </c>
      <c r="G66" s="592">
        <v>211257</v>
      </c>
      <c r="H66" s="593">
        <v>2632</v>
      </c>
      <c r="I66" s="489" t="s">
        <v>1004</v>
      </c>
      <c r="J66" s="490" t="s">
        <v>473</v>
      </c>
      <c r="K66" s="351"/>
      <c r="L66" s="503">
        <v>2</v>
      </c>
      <c r="M66" s="503"/>
      <c r="N66" s="503"/>
      <c r="O66" s="494"/>
      <c r="P66" s="348"/>
      <c r="Q66" s="348"/>
      <c r="R66" s="348"/>
      <c r="S66" s="348"/>
      <c r="T66" s="348"/>
      <c r="U66" s="348"/>
      <c r="V66" s="351"/>
      <c r="W66" s="351"/>
      <c r="X66" s="351"/>
      <c r="Y66" s="351"/>
      <c r="Z66" s="351" t="s">
        <v>1190</v>
      </c>
      <c r="AA66" s="351"/>
      <c r="AB66" s="348"/>
      <c r="AC66" s="351"/>
      <c r="AD66" s="351"/>
      <c r="AE66" s="352"/>
      <c r="AF66" s="348"/>
      <c r="AG66" s="348"/>
      <c r="AH66" s="348"/>
      <c r="AI66" s="348"/>
      <c r="AJ66" s="348"/>
      <c r="AK66" s="348"/>
      <c r="AL66" s="348"/>
      <c r="AM66" s="348"/>
      <c r="AN66" s="348"/>
      <c r="AO66" s="348"/>
      <c r="AP66" s="357"/>
      <c r="AQ66" s="347"/>
      <c r="AR66" s="348"/>
      <c r="AS66" s="348"/>
      <c r="AT66" s="349"/>
      <c r="AU66" s="348"/>
      <c r="AV66" s="348"/>
      <c r="AW66" s="348"/>
      <c r="AX66" s="348"/>
      <c r="AY66" s="348"/>
      <c r="AZ66" s="348"/>
      <c r="BA66" s="348"/>
      <c r="BB66" s="26"/>
      <c r="BC66" s="294"/>
    </row>
    <row r="67" spans="2:55" ht="14.4" x14ac:dyDescent="0.3">
      <c r="B67" s="513"/>
      <c r="C67" s="351"/>
      <c r="D67" s="351"/>
      <c r="E67" s="586">
        <v>211200</v>
      </c>
      <c r="F67" s="586">
        <v>211206</v>
      </c>
      <c r="G67" s="592">
        <v>211257</v>
      </c>
      <c r="H67" s="593">
        <v>2641</v>
      </c>
      <c r="I67" s="489" t="s">
        <v>1015</v>
      </c>
      <c r="J67" s="490" t="s">
        <v>473</v>
      </c>
      <c r="K67" s="351"/>
      <c r="L67" s="503">
        <v>2</v>
      </c>
      <c r="M67" s="503"/>
      <c r="N67" s="503"/>
      <c r="O67" s="494"/>
      <c r="P67" s="348"/>
      <c r="Q67" s="348"/>
      <c r="R67" s="348"/>
      <c r="S67" s="348"/>
      <c r="T67" s="348"/>
      <c r="U67" s="348"/>
      <c r="V67" s="351"/>
      <c r="W67" s="351"/>
      <c r="X67" s="351"/>
      <c r="Y67" s="351"/>
      <c r="Z67" s="351" t="s">
        <v>1190</v>
      </c>
      <c r="AA67" s="351"/>
      <c r="AB67" s="348"/>
      <c r="AC67" s="351"/>
      <c r="AD67" s="351"/>
      <c r="AE67" s="352"/>
      <c r="AF67" s="348"/>
      <c r="AG67" s="348"/>
      <c r="AH67" s="348"/>
      <c r="AI67" s="348"/>
      <c r="AJ67" s="348"/>
      <c r="AK67" s="348"/>
      <c r="AL67" s="348"/>
      <c r="AM67" s="348"/>
      <c r="AN67" s="348"/>
      <c r="AO67" s="348"/>
      <c r="AP67" s="357"/>
      <c r="AQ67" s="347"/>
      <c r="AR67" s="348"/>
      <c r="AS67" s="348"/>
      <c r="AT67" s="349"/>
      <c r="AU67" s="348"/>
      <c r="AV67" s="348"/>
      <c r="AW67" s="348"/>
      <c r="AX67" s="348"/>
      <c r="AY67" s="348"/>
      <c r="AZ67" s="348"/>
      <c r="BA67" s="348"/>
      <c r="BB67" s="26"/>
      <c r="BC67" s="294"/>
    </row>
    <row r="68" spans="2:55" ht="14.4" x14ac:dyDescent="0.3">
      <c r="B68" s="513"/>
      <c r="C68" s="351"/>
      <c r="D68" s="351"/>
      <c r="E68" s="586">
        <v>211200</v>
      </c>
      <c r="F68" s="586">
        <v>211206</v>
      </c>
      <c r="G68" s="592">
        <v>211257</v>
      </c>
      <c r="H68" s="593">
        <v>2661</v>
      </c>
      <c r="I68" s="489" t="s">
        <v>2047</v>
      </c>
      <c r="J68" s="490" t="s">
        <v>473</v>
      </c>
      <c r="K68" s="351"/>
      <c r="L68" s="503">
        <v>2</v>
      </c>
      <c r="M68" s="503"/>
      <c r="N68" s="503"/>
      <c r="O68" s="494"/>
      <c r="P68" s="348"/>
      <c r="Q68" s="348"/>
      <c r="R68" s="348"/>
      <c r="S68" s="348"/>
      <c r="T68" s="348"/>
      <c r="U68" s="348"/>
      <c r="V68" s="351"/>
      <c r="W68" s="351"/>
      <c r="X68" s="351"/>
      <c r="Y68" s="351"/>
      <c r="Z68" s="351" t="s">
        <v>1190</v>
      </c>
      <c r="AA68" s="351"/>
      <c r="AB68" s="348"/>
      <c r="AC68" s="351"/>
      <c r="AD68" s="351"/>
      <c r="AE68" s="352"/>
      <c r="AF68" s="348"/>
      <c r="AG68" s="348"/>
      <c r="AH68" s="348"/>
      <c r="AI68" s="348"/>
      <c r="AJ68" s="348"/>
      <c r="AK68" s="348"/>
      <c r="AL68" s="348"/>
      <c r="AM68" s="348"/>
      <c r="AN68" s="348"/>
      <c r="AO68" s="348"/>
      <c r="AP68" s="357"/>
      <c r="AQ68" s="347"/>
      <c r="AR68" s="348"/>
      <c r="AS68" s="348"/>
      <c r="AT68" s="349"/>
      <c r="AU68" s="348"/>
      <c r="AV68" s="348"/>
      <c r="AW68" s="348"/>
      <c r="AX68" s="348"/>
      <c r="AY68" s="348"/>
      <c r="AZ68" s="348"/>
      <c r="BA68" s="348"/>
      <c r="BB68" s="26"/>
      <c r="BC68" s="294"/>
    </row>
    <row r="69" spans="2:55" ht="14.4" x14ac:dyDescent="0.3">
      <c r="B69" s="513"/>
      <c r="C69" s="351"/>
      <c r="D69" s="351"/>
      <c r="E69" s="586">
        <v>211200</v>
      </c>
      <c r="F69" s="586">
        <v>211206</v>
      </c>
      <c r="G69" s="592">
        <v>211257</v>
      </c>
      <c r="H69" s="593">
        <v>2828</v>
      </c>
      <c r="I69" s="489" t="s">
        <v>2048</v>
      </c>
      <c r="J69" s="490" t="s">
        <v>473</v>
      </c>
      <c r="K69" s="351"/>
      <c r="L69" s="503">
        <v>4</v>
      </c>
      <c r="M69" s="503"/>
      <c r="N69" s="503"/>
      <c r="O69" s="494"/>
      <c r="P69" s="348"/>
      <c r="Q69" s="348"/>
      <c r="R69" s="348"/>
      <c r="S69" s="348"/>
      <c r="T69" s="348"/>
      <c r="U69" s="348"/>
      <c r="V69" s="351"/>
      <c r="W69" s="351"/>
      <c r="X69" s="351"/>
      <c r="Y69" s="351"/>
      <c r="Z69" s="351" t="s">
        <v>1190</v>
      </c>
      <c r="AA69" s="351"/>
      <c r="AB69" s="348"/>
      <c r="AC69" s="351"/>
      <c r="AD69" s="351"/>
      <c r="AE69" s="352"/>
      <c r="AF69" s="348"/>
      <c r="AG69" s="348"/>
      <c r="AH69" s="348"/>
      <c r="AI69" s="348"/>
      <c r="AJ69" s="348"/>
      <c r="AK69" s="348"/>
      <c r="AL69" s="348"/>
      <c r="AM69" s="348"/>
      <c r="AN69" s="348"/>
      <c r="AO69" s="348"/>
      <c r="AP69" s="357"/>
      <c r="AQ69" s="347"/>
      <c r="AR69" s="348"/>
      <c r="AS69" s="348"/>
      <c r="AT69" s="349"/>
      <c r="AU69" s="348"/>
      <c r="AV69" s="348"/>
      <c r="AW69" s="348"/>
      <c r="AX69" s="348"/>
      <c r="AY69" s="348"/>
      <c r="AZ69" s="348"/>
      <c r="BA69" s="348"/>
      <c r="BB69" s="26"/>
      <c r="BC69" s="294"/>
    </row>
    <row r="70" spans="2:55" ht="14.4" x14ac:dyDescent="0.3">
      <c r="B70" s="513"/>
      <c r="C70" s="351"/>
      <c r="D70" s="351"/>
      <c r="E70" s="586">
        <v>211200</v>
      </c>
      <c r="F70" s="586">
        <v>211206</v>
      </c>
      <c r="G70" s="592">
        <v>211257</v>
      </c>
      <c r="H70" s="595">
        <v>2984</v>
      </c>
      <c r="I70" s="504" t="s">
        <v>2049</v>
      </c>
      <c r="J70" s="505" t="s">
        <v>473</v>
      </c>
      <c r="K70" s="454"/>
      <c r="L70" s="506">
        <v>1</v>
      </c>
      <c r="M70" s="506"/>
      <c r="N70" s="506"/>
      <c r="O70" s="494"/>
      <c r="P70" s="348"/>
      <c r="Q70" s="348"/>
      <c r="R70" s="348"/>
      <c r="S70" s="348"/>
      <c r="T70" s="348"/>
      <c r="U70" s="348"/>
      <c r="V70" s="351"/>
      <c r="W70" s="351"/>
      <c r="X70" s="351"/>
      <c r="Y70" s="351"/>
      <c r="Z70" s="351" t="s">
        <v>1190</v>
      </c>
      <c r="AA70" s="351"/>
      <c r="AB70" s="348"/>
      <c r="AC70" s="351"/>
      <c r="AD70" s="351"/>
      <c r="AE70" s="352"/>
      <c r="AF70" s="348"/>
      <c r="AG70" s="348"/>
      <c r="AH70" s="348"/>
      <c r="AI70" s="348"/>
      <c r="AJ70" s="348"/>
      <c r="AK70" s="348"/>
      <c r="AL70" s="348"/>
      <c r="AM70" s="348"/>
      <c r="AN70" s="348"/>
      <c r="AO70" s="348"/>
      <c r="AP70" s="357"/>
      <c r="AQ70" s="347"/>
      <c r="AR70" s="348"/>
      <c r="AS70" s="348"/>
      <c r="AT70" s="349"/>
      <c r="AU70" s="348"/>
      <c r="AV70" s="348"/>
      <c r="AW70" s="348"/>
      <c r="AX70" s="348"/>
      <c r="AY70" s="348"/>
      <c r="AZ70" s="348"/>
      <c r="BA70" s="348"/>
      <c r="BB70" s="26"/>
      <c r="BC70" s="294"/>
    </row>
    <row r="71" spans="2:55" ht="14.4" x14ac:dyDescent="0.3">
      <c r="B71" s="513"/>
      <c r="C71" s="351"/>
      <c r="E71" s="586">
        <v>211200</v>
      </c>
      <c r="F71" s="586">
        <v>211206</v>
      </c>
      <c r="G71" s="592">
        <v>211257</v>
      </c>
      <c r="H71" s="596">
        <v>61809</v>
      </c>
      <c r="I71" s="507" t="s">
        <v>2050</v>
      </c>
      <c r="J71" s="501" t="s">
        <v>924</v>
      </c>
      <c r="K71" s="454">
        <v>1</v>
      </c>
      <c r="L71" s="508">
        <v>1</v>
      </c>
      <c r="M71" s="508"/>
      <c r="N71" s="508"/>
      <c r="O71" s="494"/>
      <c r="P71" s="348"/>
      <c r="Q71" s="348"/>
      <c r="R71" s="348"/>
      <c r="S71" s="348"/>
      <c r="T71" s="348"/>
      <c r="U71" s="348"/>
      <c r="V71" s="351"/>
      <c r="W71" s="351"/>
      <c r="X71" s="351"/>
      <c r="Y71" s="351"/>
      <c r="Z71" s="351" t="s">
        <v>1190</v>
      </c>
      <c r="AA71" s="351"/>
      <c r="AB71" s="348" t="s">
        <v>1107</v>
      </c>
      <c r="AC71" s="351"/>
      <c r="AD71" s="351"/>
      <c r="AE71" s="352">
        <v>1100</v>
      </c>
      <c r="AF71" s="348"/>
      <c r="AG71" s="348" t="s">
        <v>41</v>
      </c>
      <c r="AH71" s="348"/>
      <c r="AI71" s="348"/>
      <c r="AJ71" s="348"/>
      <c r="AK71" s="348"/>
      <c r="AL71" s="348"/>
      <c r="AM71" s="348"/>
      <c r="AN71" s="348"/>
      <c r="AO71" s="348"/>
      <c r="AP71" s="357">
        <v>1100</v>
      </c>
      <c r="AQ71" s="347"/>
      <c r="AR71" s="348"/>
      <c r="AS71" s="348"/>
      <c r="AT71" s="349"/>
      <c r="AU71" s="348"/>
      <c r="AV71" s="348"/>
      <c r="AW71" s="348"/>
      <c r="AX71" s="348"/>
      <c r="AY71" s="348"/>
      <c r="AZ71" s="348"/>
      <c r="BA71" s="348"/>
      <c r="BB71" s="26"/>
      <c r="BC71" s="294"/>
    </row>
    <row r="72" spans="2:55" ht="14.4" x14ac:dyDescent="0.3">
      <c r="B72" s="513"/>
      <c r="C72" s="351"/>
      <c r="D72" s="586">
        <v>211200</v>
      </c>
      <c r="E72" s="586">
        <v>211206</v>
      </c>
      <c r="F72" s="592">
        <v>211257</v>
      </c>
      <c r="G72" s="604">
        <v>61809</v>
      </c>
      <c r="H72" s="597">
        <v>1780</v>
      </c>
      <c r="I72" s="502" t="s">
        <v>784</v>
      </c>
      <c r="J72" s="490" t="s">
        <v>473</v>
      </c>
      <c r="K72" s="503" t="s">
        <v>576</v>
      </c>
      <c r="L72" s="503">
        <v>18</v>
      </c>
      <c r="M72" s="503"/>
      <c r="N72" s="503"/>
      <c r="O72" s="494"/>
      <c r="P72" s="348"/>
      <c r="Q72" s="348"/>
      <c r="R72" s="348"/>
      <c r="S72" s="348"/>
      <c r="T72" s="348"/>
      <c r="U72" s="348"/>
      <c r="V72" s="351"/>
      <c r="W72" s="351"/>
      <c r="X72" s="351"/>
      <c r="Y72" s="351"/>
      <c r="Z72" s="351" t="s">
        <v>1190</v>
      </c>
      <c r="AA72" s="351"/>
      <c r="AB72" s="348"/>
      <c r="AC72" s="351"/>
      <c r="AD72" s="351"/>
      <c r="AE72" s="352"/>
      <c r="AF72" s="348"/>
      <c r="AG72" s="348"/>
      <c r="AH72" s="348"/>
      <c r="AI72" s="348"/>
      <c r="AJ72" s="348"/>
      <c r="AK72" s="348"/>
      <c r="AL72" s="348"/>
      <c r="AM72" s="348"/>
      <c r="AN72" s="348"/>
      <c r="AO72" s="348"/>
      <c r="AP72" s="357"/>
      <c r="AQ72" s="347"/>
      <c r="AR72" s="348"/>
      <c r="AS72" s="348"/>
      <c r="AT72" s="349"/>
      <c r="AU72" s="348"/>
      <c r="AV72" s="348"/>
      <c r="AW72" s="348"/>
      <c r="AX72" s="348"/>
      <c r="AY72" s="348"/>
      <c r="AZ72" s="348"/>
      <c r="BA72" s="348"/>
      <c r="BB72" s="26"/>
      <c r="BC72" s="294"/>
    </row>
    <row r="73" spans="2:55" ht="14.4" x14ac:dyDescent="0.3">
      <c r="B73" s="513"/>
      <c r="C73" s="351"/>
      <c r="D73" s="586">
        <v>211200</v>
      </c>
      <c r="E73" s="586">
        <v>211206</v>
      </c>
      <c r="F73" s="592">
        <v>211257</v>
      </c>
      <c r="G73" s="604">
        <v>61809</v>
      </c>
      <c r="H73" s="597">
        <v>1859</v>
      </c>
      <c r="I73" s="502" t="s">
        <v>2051</v>
      </c>
      <c r="J73" s="490" t="s">
        <v>473</v>
      </c>
      <c r="K73" s="503"/>
      <c r="L73" s="503">
        <v>16</v>
      </c>
      <c r="M73" s="503"/>
      <c r="N73" s="503"/>
      <c r="O73" s="494"/>
      <c r="P73" s="348"/>
      <c r="Q73" s="348"/>
      <c r="R73" s="348"/>
      <c r="S73" s="348"/>
      <c r="T73" s="348"/>
      <c r="U73" s="348"/>
      <c r="V73" s="351"/>
      <c r="W73" s="351"/>
      <c r="X73" s="351"/>
      <c r="Y73" s="351"/>
      <c r="Z73" s="351" t="s">
        <v>1190</v>
      </c>
      <c r="AA73" s="351"/>
      <c r="AB73" s="348"/>
      <c r="AC73" s="351"/>
      <c r="AD73" s="351"/>
      <c r="AE73" s="352"/>
      <c r="AF73" s="348"/>
      <c r="AG73" s="348"/>
      <c r="AH73" s="348"/>
      <c r="AI73" s="348"/>
      <c r="AJ73" s="348"/>
      <c r="AK73" s="348"/>
      <c r="AL73" s="348"/>
      <c r="AM73" s="348"/>
      <c r="AN73" s="348"/>
      <c r="AO73" s="348"/>
      <c r="AP73" s="357"/>
      <c r="AQ73" s="347"/>
      <c r="AR73" s="348"/>
      <c r="AS73" s="348"/>
      <c r="AT73" s="349"/>
      <c r="AU73" s="348"/>
      <c r="AV73" s="348"/>
      <c r="AW73" s="348"/>
      <c r="AX73" s="348"/>
      <c r="AY73" s="348"/>
      <c r="AZ73" s="348"/>
      <c r="BA73" s="348"/>
      <c r="BB73" s="26"/>
      <c r="BC73" s="294"/>
    </row>
    <row r="74" spans="2:55" ht="14.4" x14ac:dyDescent="0.3">
      <c r="B74" s="513"/>
      <c r="C74" s="351"/>
      <c r="D74" s="586">
        <v>211200</v>
      </c>
      <c r="E74" s="586">
        <v>211206</v>
      </c>
      <c r="F74" s="592">
        <v>211257</v>
      </c>
      <c r="G74" s="604">
        <v>61809</v>
      </c>
      <c r="H74" s="597">
        <v>2471</v>
      </c>
      <c r="I74" s="502" t="s">
        <v>931</v>
      </c>
      <c r="J74" s="490" t="s">
        <v>473</v>
      </c>
      <c r="K74" s="503"/>
      <c r="L74" s="503">
        <v>14</v>
      </c>
      <c r="M74" s="503"/>
      <c r="N74" s="503"/>
      <c r="O74" s="494"/>
      <c r="P74" s="348"/>
      <c r="Q74" s="348"/>
      <c r="R74" s="348"/>
      <c r="S74" s="348"/>
      <c r="T74" s="348"/>
      <c r="U74" s="348"/>
      <c r="V74" s="351"/>
      <c r="W74" s="351"/>
      <c r="X74" s="351"/>
      <c r="Y74" s="351"/>
      <c r="Z74" s="351" t="s">
        <v>1190</v>
      </c>
      <c r="AA74" s="351"/>
      <c r="AB74" s="348"/>
      <c r="AC74" s="351"/>
      <c r="AD74" s="351"/>
      <c r="AE74" s="352"/>
      <c r="AF74" s="348"/>
      <c r="AG74" s="348"/>
      <c r="AH74" s="348"/>
      <c r="AI74" s="348"/>
      <c r="AJ74" s="348"/>
      <c r="AK74" s="348"/>
      <c r="AL74" s="348"/>
      <c r="AM74" s="348"/>
      <c r="AN74" s="348"/>
      <c r="AO74" s="348"/>
      <c r="AP74" s="357"/>
      <c r="AQ74" s="347"/>
      <c r="AR74" s="348"/>
      <c r="AS74" s="348"/>
      <c r="AT74" s="349"/>
      <c r="AU74" s="348"/>
      <c r="AV74" s="348"/>
      <c r="AW74" s="348"/>
      <c r="AX74" s="348"/>
      <c r="AY74" s="348"/>
      <c r="AZ74" s="348"/>
      <c r="BA74" s="348"/>
      <c r="BB74" s="26"/>
      <c r="BC74" s="294"/>
    </row>
    <row r="75" spans="2:55" ht="14.4" x14ac:dyDescent="0.3">
      <c r="B75" s="513"/>
      <c r="C75" s="351"/>
      <c r="D75" s="586">
        <v>211200</v>
      </c>
      <c r="E75" s="586">
        <v>211206</v>
      </c>
      <c r="F75" s="592">
        <v>211257</v>
      </c>
      <c r="G75" s="604">
        <v>61809</v>
      </c>
      <c r="H75" s="597">
        <v>2525</v>
      </c>
      <c r="I75" s="502" t="s">
        <v>947</v>
      </c>
      <c r="J75" s="490" t="s">
        <v>473</v>
      </c>
      <c r="K75" s="503"/>
      <c r="L75" s="503">
        <v>1</v>
      </c>
      <c r="M75" s="503"/>
      <c r="N75" s="503"/>
      <c r="O75" s="494"/>
      <c r="P75" s="348"/>
      <c r="Q75" s="348"/>
      <c r="R75" s="348"/>
      <c r="S75" s="348"/>
      <c r="T75" s="348"/>
      <c r="U75" s="348"/>
      <c r="V75" s="351"/>
      <c r="W75" s="351"/>
      <c r="X75" s="351"/>
      <c r="Y75" s="351"/>
      <c r="Z75" s="351" t="s">
        <v>1190</v>
      </c>
      <c r="AA75" s="351"/>
      <c r="AB75" s="348"/>
      <c r="AC75" s="351"/>
      <c r="AD75" s="351"/>
      <c r="AE75" s="352"/>
      <c r="AF75" s="348"/>
      <c r="AG75" s="348"/>
      <c r="AH75" s="348"/>
      <c r="AI75" s="348"/>
      <c r="AJ75" s="348"/>
      <c r="AK75" s="348"/>
      <c r="AL75" s="348"/>
      <c r="AM75" s="348"/>
      <c r="AN75" s="348"/>
      <c r="AO75" s="348"/>
      <c r="AP75" s="357"/>
      <c r="AQ75" s="347"/>
      <c r="AR75" s="348"/>
      <c r="AS75" s="348"/>
      <c r="AT75" s="349"/>
      <c r="AU75" s="348"/>
      <c r="AV75" s="348"/>
      <c r="AW75" s="348"/>
      <c r="AX75" s="348"/>
      <c r="AY75" s="348"/>
      <c r="AZ75" s="348"/>
      <c r="BA75" s="348"/>
      <c r="BB75" s="26"/>
      <c r="BC75" s="294"/>
    </row>
    <row r="76" spans="2:55" ht="14.4" x14ac:dyDescent="0.3">
      <c r="B76" s="513"/>
      <c r="C76" s="351"/>
      <c r="D76" s="586">
        <v>211200</v>
      </c>
      <c r="E76" s="586">
        <v>211206</v>
      </c>
      <c r="F76" s="592">
        <v>211257</v>
      </c>
      <c r="G76" s="604">
        <v>61809</v>
      </c>
      <c r="H76" s="597">
        <v>2546</v>
      </c>
      <c r="I76" s="502" t="s">
        <v>964</v>
      </c>
      <c r="J76" s="490" t="s">
        <v>473</v>
      </c>
      <c r="K76" s="503"/>
      <c r="L76" s="503">
        <v>16</v>
      </c>
      <c r="M76" s="503"/>
      <c r="N76" s="503"/>
      <c r="O76" s="494"/>
      <c r="P76" s="348"/>
      <c r="Q76" s="348"/>
      <c r="R76" s="348"/>
      <c r="S76" s="348"/>
      <c r="T76" s="348"/>
      <c r="U76" s="348"/>
      <c r="V76" s="351"/>
      <c r="W76" s="351"/>
      <c r="X76" s="351"/>
      <c r="Y76" s="351"/>
      <c r="Z76" s="351" t="s">
        <v>1190</v>
      </c>
      <c r="AA76" s="351"/>
      <c r="AB76" s="348"/>
      <c r="AC76" s="351"/>
      <c r="AD76" s="351"/>
      <c r="AE76" s="352"/>
      <c r="AF76" s="348"/>
      <c r="AG76" s="348"/>
      <c r="AH76" s="348"/>
      <c r="AI76" s="348"/>
      <c r="AJ76" s="348"/>
      <c r="AK76" s="348"/>
      <c r="AL76" s="348"/>
      <c r="AM76" s="348"/>
      <c r="AN76" s="348"/>
      <c r="AO76" s="348"/>
      <c r="AP76" s="357"/>
      <c r="AQ76" s="347"/>
      <c r="AR76" s="348"/>
      <c r="AS76" s="348"/>
      <c r="AT76" s="349"/>
      <c r="AU76" s="348"/>
      <c r="AV76" s="348"/>
      <c r="AW76" s="348"/>
      <c r="AX76" s="348"/>
      <c r="AY76" s="348"/>
      <c r="AZ76" s="348"/>
      <c r="BA76" s="348"/>
      <c r="BB76" s="26"/>
      <c r="BC76" s="294"/>
    </row>
    <row r="77" spans="2:55" ht="14.4" x14ac:dyDescent="0.3">
      <c r="B77" s="513"/>
      <c r="C77" s="351"/>
      <c r="D77" s="586">
        <v>211200</v>
      </c>
      <c r="E77" s="586">
        <v>211206</v>
      </c>
      <c r="F77" s="592">
        <v>211257</v>
      </c>
      <c r="G77" s="604">
        <v>61809</v>
      </c>
      <c r="H77" s="597">
        <v>61787</v>
      </c>
      <c r="I77" s="502" t="s">
        <v>2052</v>
      </c>
      <c r="J77" s="490" t="s">
        <v>590</v>
      </c>
      <c r="K77" s="503" t="s">
        <v>1081</v>
      </c>
      <c r="L77" s="503">
        <v>1</v>
      </c>
      <c r="M77" s="503"/>
      <c r="N77" s="503"/>
      <c r="O77" s="494"/>
      <c r="P77" s="348"/>
      <c r="Q77" s="348"/>
      <c r="R77" s="348"/>
      <c r="S77" s="348"/>
      <c r="T77" s="348"/>
      <c r="U77" s="348"/>
      <c r="V77" s="351"/>
      <c r="W77" s="351"/>
      <c r="X77" s="351"/>
      <c r="Y77" s="351"/>
      <c r="Z77" s="351" t="s">
        <v>1190</v>
      </c>
      <c r="AA77" s="351"/>
      <c r="AB77" s="348"/>
      <c r="AC77" s="351"/>
      <c r="AD77" s="351"/>
      <c r="AE77" s="352"/>
      <c r="AF77" s="348"/>
      <c r="AG77" s="348"/>
      <c r="AH77" s="348"/>
      <c r="AI77" s="348"/>
      <c r="AJ77" s="348"/>
      <c r="AK77" s="348"/>
      <c r="AL77" s="348"/>
      <c r="AM77" s="348"/>
      <c r="AN77" s="348"/>
      <c r="AO77" s="348"/>
      <c r="AP77" s="357"/>
      <c r="AQ77" s="347"/>
      <c r="AR77" s="348"/>
      <c r="AS77" s="348"/>
      <c r="AT77" s="349"/>
      <c r="AU77" s="348"/>
      <c r="AV77" s="348"/>
      <c r="AW77" s="348"/>
      <c r="AX77" s="348"/>
      <c r="AY77" s="348"/>
      <c r="AZ77" s="348"/>
      <c r="BA77" s="348"/>
      <c r="BB77" s="26"/>
      <c r="BC77" s="294"/>
    </row>
    <row r="78" spans="2:55" ht="14.4" x14ac:dyDescent="0.3">
      <c r="B78" s="513"/>
      <c r="C78" s="351"/>
      <c r="D78" s="586">
        <v>211200</v>
      </c>
      <c r="E78" s="586">
        <v>211206</v>
      </c>
      <c r="F78" s="592">
        <v>211257</v>
      </c>
      <c r="G78" s="604">
        <v>61809</v>
      </c>
      <c r="H78" s="597">
        <v>61788</v>
      </c>
      <c r="I78" s="502" t="s">
        <v>2053</v>
      </c>
      <c r="J78" s="490" t="s">
        <v>590</v>
      </c>
      <c r="K78" s="503" t="s">
        <v>576</v>
      </c>
      <c r="L78" s="503">
        <v>1</v>
      </c>
      <c r="M78" s="503"/>
      <c r="N78" s="503"/>
      <c r="O78" s="494"/>
      <c r="P78" s="348"/>
      <c r="Q78" s="348"/>
      <c r="R78" s="348"/>
      <c r="S78" s="348"/>
      <c r="T78" s="348"/>
      <c r="U78" s="348"/>
      <c r="V78" s="351"/>
      <c r="W78" s="351"/>
      <c r="X78" s="351"/>
      <c r="Y78" s="351"/>
      <c r="Z78" s="351" t="s">
        <v>1190</v>
      </c>
      <c r="AA78" s="351"/>
      <c r="AB78" s="348"/>
      <c r="AC78" s="351"/>
      <c r="AD78" s="351"/>
      <c r="AE78" s="352"/>
      <c r="AF78" s="348"/>
      <c r="AG78" s="348"/>
      <c r="AH78" s="348"/>
      <c r="AI78" s="348"/>
      <c r="AJ78" s="348"/>
      <c r="AK78" s="348"/>
      <c r="AL78" s="348"/>
      <c r="AM78" s="348"/>
      <c r="AN78" s="348"/>
      <c r="AO78" s="348"/>
      <c r="AP78" s="357"/>
      <c r="AQ78" s="347"/>
      <c r="AR78" s="348"/>
      <c r="AS78" s="348"/>
      <c r="AT78" s="349"/>
      <c r="AU78" s="348"/>
      <c r="AV78" s="348"/>
      <c r="AW78" s="348"/>
      <c r="AX78" s="348"/>
      <c r="AY78" s="348"/>
      <c r="AZ78" s="348"/>
      <c r="BA78" s="348"/>
      <c r="BB78" s="26"/>
      <c r="BC78" s="294"/>
    </row>
    <row r="79" spans="2:55" ht="14.4" x14ac:dyDescent="0.3">
      <c r="B79" s="513"/>
      <c r="C79" s="351"/>
      <c r="D79" s="586">
        <v>211200</v>
      </c>
      <c r="E79" s="586">
        <v>211206</v>
      </c>
      <c r="F79" s="592">
        <v>211257</v>
      </c>
      <c r="G79" s="604">
        <v>61809</v>
      </c>
      <c r="H79" s="597">
        <v>61806</v>
      </c>
      <c r="I79" s="502" t="s">
        <v>2054</v>
      </c>
      <c r="J79" s="490" t="s">
        <v>590</v>
      </c>
      <c r="K79" s="503" t="s">
        <v>576</v>
      </c>
      <c r="L79" s="503">
        <v>1</v>
      </c>
      <c r="M79" s="503"/>
      <c r="N79" s="503"/>
      <c r="O79" s="494"/>
      <c r="P79" s="348"/>
      <c r="Q79" s="348"/>
      <c r="R79" s="348"/>
      <c r="S79" s="348"/>
      <c r="T79" s="348"/>
      <c r="U79" s="348"/>
      <c r="V79" s="351"/>
      <c r="W79" s="351"/>
      <c r="X79" s="351"/>
      <c r="Y79" s="351"/>
      <c r="Z79" s="351" t="s">
        <v>1190</v>
      </c>
      <c r="AA79" s="351"/>
      <c r="AB79" s="348"/>
      <c r="AC79" s="351"/>
      <c r="AD79" s="351"/>
      <c r="AE79" s="352"/>
      <c r="AF79" s="348"/>
      <c r="AG79" s="348"/>
      <c r="AH79" s="348"/>
      <c r="AI79" s="348"/>
      <c r="AJ79" s="348"/>
      <c r="AK79" s="348"/>
      <c r="AL79" s="348"/>
      <c r="AM79" s="348"/>
      <c r="AN79" s="348"/>
      <c r="AO79" s="348"/>
      <c r="AP79" s="357"/>
      <c r="AQ79" s="347"/>
      <c r="AR79" s="348"/>
      <c r="AS79" s="348"/>
      <c r="AT79" s="349"/>
      <c r="AU79" s="348"/>
      <c r="AV79" s="348"/>
      <c r="AW79" s="348"/>
      <c r="AX79" s="348"/>
      <c r="AY79" s="348"/>
      <c r="AZ79" s="348"/>
      <c r="BA79" s="348"/>
      <c r="BB79" s="26"/>
      <c r="BC79" s="294"/>
    </row>
    <row r="80" spans="2:55" ht="14.4" x14ac:dyDescent="0.3">
      <c r="B80" s="513"/>
      <c r="C80" s="351"/>
      <c r="D80" s="586">
        <v>211200</v>
      </c>
      <c r="E80" s="586">
        <v>211206</v>
      </c>
      <c r="F80" s="592">
        <v>211257</v>
      </c>
      <c r="G80" s="604">
        <v>61809</v>
      </c>
      <c r="H80" s="596">
        <v>61808</v>
      </c>
      <c r="I80" s="507" t="s">
        <v>2055</v>
      </c>
      <c r="J80" s="505" t="s">
        <v>590</v>
      </c>
      <c r="K80" s="506" t="s">
        <v>576</v>
      </c>
      <c r="L80" s="506">
        <v>1</v>
      </c>
      <c r="M80" s="506"/>
      <c r="N80" s="506"/>
      <c r="O80" s="499"/>
      <c r="P80" s="348"/>
      <c r="Q80" s="348"/>
      <c r="R80" s="348"/>
      <c r="S80" s="348"/>
      <c r="T80" s="348"/>
      <c r="U80" s="348"/>
      <c r="V80" s="351"/>
      <c r="W80" s="351"/>
      <c r="X80" s="351"/>
      <c r="Y80" s="351"/>
      <c r="Z80" s="351" t="s">
        <v>1190</v>
      </c>
      <c r="AA80" s="351"/>
      <c r="AB80" s="348"/>
      <c r="AC80" s="351"/>
      <c r="AD80" s="351"/>
      <c r="AE80" s="352"/>
      <c r="AF80" s="348"/>
      <c r="AG80" s="348"/>
      <c r="AH80" s="348"/>
      <c r="AI80" s="348"/>
      <c r="AJ80" s="348"/>
      <c r="AK80" s="348"/>
      <c r="AL80" s="348"/>
      <c r="AM80" s="348"/>
      <c r="AN80" s="348"/>
      <c r="AO80" s="348"/>
      <c r="AP80" s="357"/>
      <c r="AQ80" s="347"/>
      <c r="AR80" s="348"/>
      <c r="AS80" s="348"/>
      <c r="AT80" s="349"/>
      <c r="AU80" s="348"/>
      <c r="AV80" s="348"/>
      <c r="AW80" s="348"/>
      <c r="AX80" s="348"/>
      <c r="AY80" s="348"/>
      <c r="AZ80" s="348"/>
      <c r="BA80" s="348"/>
      <c r="BB80" s="26"/>
      <c r="BC80" s="294"/>
    </row>
    <row r="81" spans="2:55" ht="14.4" x14ac:dyDescent="0.3">
      <c r="B81" s="513"/>
      <c r="C81" s="586">
        <v>211200</v>
      </c>
      <c r="D81" s="586">
        <v>211206</v>
      </c>
      <c r="E81" s="586">
        <v>211257</v>
      </c>
      <c r="F81" s="586">
        <v>61809</v>
      </c>
      <c r="G81" s="586">
        <v>61809</v>
      </c>
      <c r="H81" s="593">
        <v>61822</v>
      </c>
      <c r="I81" s="489" t="s">
        <v>2056</v>
      </c>
      <c r="J81" s="490" t="s">
        <v>590</v>
      </c>
      <c r="K81" s="503" t="s">
        <v>576</v>
      </c>
      <c r="L81" s="503">
        <v>1</v>
      </c>
      <c r="M81" s="503"/>
      <c r="N81" s="503"/>
      <c r="O81" s="494"/>
      <c r="P81" s="348"/>
      <c r="Q81" s="348"/>
      <c r="R81" s="348"/>
      <c r="S81" s="348"/>
      <c r="T81" s="348"/>
      <c r="U81" s="348"/>
      <c r="V81" s="351"/>
      <c r="W81" s="351"/>
      <c r="X81" s="351"/>
      <c r="Y81" s="351"/>
      <c r="Z81" s="351" t="s">
        <v>1190</v>
      </c>
      <c r="AA81" s="351"/>
      <c r="AB81" s="348"/>
      <c r="AC81" s="351"/>
      <c r="AD81" s="351"/>
      <c r="AE81" s="352"/>
      <c r="AF81" s="348"/>
      <c r="AG81" s="348"/>
      <c r="AH81" s="348"/>
      <c r="AI81" s="348"/>
      <c r="AJ81" s="348"/>
      <c r="AK81" s="348"/>
      <c r="AL81" s="348"/>
      <c r="AM81" s="348"/>
      <c r="AN81" s="348"/>
      <c r="AO81" s="348"/>
      <c r="AP81" s="357"/>
      <c r="AQ81" s="347"/>
      <c r="AR81" s="348"/>
      <c r="AS81" s="348"/>
      <c r="AT81" s="349"/>
      <c r="AU81" s="348"/>
      <c r="AV81" s="348"/>
      <c r="AW81" s="348"/>
      <c r="AX81" s="348"/>
      <c r="AY81" s="348"/>
      <c r="AZ81" s="348"/>
      <c r="BA81" s="348"/>
      <c r="BB81" s="26"/>
      <c r="BC81" s="294"/>
    </row>
    <row r="82" spans="2:55" ht="14.4" x14ac:dyDescent="0.3">
      <c r="B82" s="513"/>
      <c r="C82" s="586">
        <v>211200</v>
      </c>
      <c r="D82" s="586">
        <v>211206</v>
      </c>
      <c r="E82" s="586">
        <v>211257</v>
      </c>
      <c r="F82" s="586">
        <v>61809</v>
      </c>
      <c r="G82" s="586">
        <v>61822</v>
      </c>
      <c r="H82" s="593">
        <v>1744</v>
      </c>
      <c r="I82" s="489" t="s">
        <v>770</v>
      </c>
      <c r="J82" s="490" t="s">
        <v>473</v>
      </c>
      <c r="K82" s="503"/>
      <c r="L82" s="503">
        <v>2</v>
      </c>
      <c r="M82" s="523"/>
      <c r="N82" s="523"/>
      <c r="O82" s="498"/>
      <c r="P82" s="348"/>
      <c r="Q82" s="348"/>
      <c r="R82" s="348"/>
      <c r="S82" s="348"/>
      <c r="T82" s="348"/>
      <c r="U82" s="348"/>
      <c r="V82" s="351"/>
      <c r="W82" s="351"/>
      <c r="X82" s="351"/>
      <c r="Y82" s="351"/>
      <c r="Z82" s="351" t="s">
        <v>1190</v>
      </c>
      <c r="AA82" s="351"/>
      <c r="AB82" s="348"/>
      <c r="AC82" s="351"/>
      <c r="AD82" s="351"/>
      <c r="AE82" s="352"/>
      <c r="AF82" s="348"/>
      <c r="AG82" s="348"/>
      <c r="AH82" s="348"/>
      <c r="AI82" s="348"/>
      <c r="AJ82" s="348"/>
      <c r="AK82" s="348"/>
      <c r="AL82" s="348"/>
      <c r="AM82" s="348"/>
      <c r="AN82" s="348"/>
      <c r="AO82" s="348"/>
      <c r="AP82" s="357"/>
      <c r="AQ82" s="347"/>
      <c r="AR82" s="348"/>
      <c r="AS82" s="348"/>
      <c r="AT82" s="349"/>
      <c r="AU82" s="348"/>
      <c r="AV82" s="348"/>
      <c r="AW82" s="348"/>
      <c r="AX82" s="348"/>
      <c r="AY82" s="348"/>
      <c r="AZ82" s="348"/>
      <c r="BA82" s="348"/>
      <c r="BB82" s="26"/>
      <c r="BC82" s="294"/>
    </row>
    <row r="83" spans="2:55" ht="14.4" x14ac:dyDescent="0.3">
      <c r="B83" s="513"/>
      <c r="C83" s="586">
        <v>211200</v>
      </c>
      <c r="D83" s="586">
        <v>211206</v>
      </c>
      <c r="E83" s="586">
        <v>211257</v>
      </c>
      <c r="F83" s="586">
        <v>61809</v>
      </c>
      <c r="G83" s="586">
        <v>61822</v>
      </c>
      <c r="H83" s="593">
        <v>2471</v>
      </c>
      <c r="I83" s="489" t="s">
        <v>931</v>
      </c>
      <c r="J83" s="490" t="s">
        <v>473</v>
      </c>
      <c r="K83" s="503"/>
      <c r="L83" s="503">
        <v>4</v>
      </c>
      <c r="M83" s="503"/>
      <c r="N83" s="503"/>
      <c r="O83" s="494"/>
      <c r="P83" s="348"/>
      <c r="Q83" s="348"/>
      <c r="R83" s="348"/>
      <c r="S83" s="348"/>
      <c r="T83" s="348"/>
      <c r="U83" s="348"/>
      <c r="V83" s="351"/>
      <c r="W83" s="351"/>
      <c r="X83" s="351"/>
      <c r="Y83" s="351"/>
      <c r="Z83" s="351" t="s">
        <v>1190</v>
      </c>
      <c r="AA83" s="351"/>
      <c r="AB83" s="348"/>
      <c r="AC83" s="351"/>
      <c r="AD83" s="351"/>
      <c r="AE83" s="352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57"/>
      <c r="AQ83" s="347"/>
      <c r="AR83" s="348"/>
      <c r="AS83" s="348"/>
      <c r="AT83" s="349"/>
      <c r="AU83" s="348"/>
      <c r="AV83" s="348"/>
      <c r="AW83" s="348"/>
      <c r="AX83" s="348"/>
      <c r="AY83" s="348"/>
      <c r="AZ83" s="348"/>
      <c r="BA83" s="348"/>
      <c r="BB83" s="26"/>
      <c r="BC83" s="294"/>
    </row>
    <row r="84" spans="2:55" ht="14.4" x14ac:dyDescent="0.3">
      <c r="B84" s="513"/>
      <c r="C84" s="586">
        <v>211200</v>
      </c>
      <c r="D84" s="592">
        <v>211206</v>
      </c>
      <c r="E84" s="592">
        <v>211257</v>
      </c>
      <c r="F84" s="592">
        <v>61809</v>
      </c>
      <c r="G84" s="592">
        <v>61822</v>
      </c>
      <c r="H84" s="595">
        <v>61807</v>
      </c>
      <c r="I84" s="504" t="s">
        <v>2057</v>
      </c>
      <c r="J84" s="505" t="s">
        <v>590</v>
      </c>
      <c r="K84" s="506" t="s">
        <v>576</v>
      </c>
      <c r="L84" s="506">
        <v>1</v>
      </c>
      <c r="M84" s="506"/>
      <c r="N84" s="506"/>
      <c r="O84" s="499"/>
      <c r="P84" s="348"/>
      <c r="Q84" s="348"/>
      <c r="R84" s="348"/>
      <c r="S84" s="348"/>
      <c r="T84" s="348"/>
      <c r="U84" s="348"/>
      <c r="V84" s="351"/>
      <c r="W84" s="351"/>
      <c r="X84" s="351"/>
      <c r="Y84" s="351"/>
      <c r="Z84" s="351" t="s">
        <v>1190</v>
      </c>
      <c r="AA84" s="351"/>
      <c r="AB84" s="348"/>
      <c r="AC84" s="351"/>
      <c r="AD84" s="351"/>
      <c r="AE84" s="352"/>
      <c r="AF84" s="348"/>
      <c r="AG84" s="348"/>
      <c r="AH84" s="348"/>
      <c r="AI84" s="348"/>
      <c r="AJ84" s="348"/>
      <c r="AK84" s="348"/>
      <c r="AL84" s="348"/>
      <c r="AM84" s="348"/>
      <c r="AN84" s="348"/>
      <c r="AO84" s="348"/>
      <c r="AP84" s="357"/>
      <c r="AQ84" s="347"/>
      <c r="AR84" s="348"/>
      <c r="AS84" s="348"/>
      <c r="AT84" s="349"/>
      <c r="AU84" s="348"/>
      <c r="AV84" s="348"/>
      <c r="AW84" s="348"/>
      <c r="AX84" s="348"/>
      <c r="AY84" s="348"/>
      <c r="AZ84" s="348"/>
      <c r="BA84" s="348"/>
      <c r="BB84" s="26"/>
      <c r="BC84" s="294"/>
    </row>
    <row r="85" spans="2:55" ht="14.4" x14ac:dyDescent="0.3">
      <c r="B85" s="519"/>
      <c r="C85" s="609"/>
      <c r="D85" s="586">
        <v>211200</v>
      </c>
      <c r="E85" s="586">
        <v>211206</v>
      </c>
      <c r="F85" s="586">
        <v>211257</v>
      </c>
      <c r="G85" s="586">
        <v>61809</v>
      </c>
      <c r="H85" s="593">
        <v>61826</v>
      </c>
      <c r="I85" s="489" t="s">
        <v>2058</v>
      </c>
      <c r="J85" s="490" t="s">
        <v>590</v>
      </c>
      <c r="K85" s="503" t="s">
        <v>576</v>
      </c>
      <c r="L85" s="503">
        <v>1</v>
      </c>
      <c r="M85" s="503"/>
      <c r="N85" s="503"/>
      <c r="O85" s="494"/>
      <c r="P85" s="348"/>
      <c r="Q85" s="348"/>
      <c r="R85" s="348"/>
      <c r="S85" s="348"/>
      <c r="T85" s="348"/>
      <c r="U85" s="348"/>
      <c r="V85" s="351"/>
      <c r="W85" s="351"/>
      <c r="X85" s="351"/>
      <c r="Y85" s="351"/>
      <c r="Z85" s="351" t="s">
        <v>1190</v>
      </c>
      <c r="AA85" s="351"/>
      <c r="AB85" s="348"/>
      <c r="AC85" s="351"/>
      <c r="AD85" s="351"/>
      <c r="AE85" s="352"/>
      <c r="AF85" s="348"/>
      <c r="AG85" s="348"/>
      <c r="AH85" s="348"/>
      <c r="AI85" s="348"/>
      <c r="AJ85" s="348"/>
      <c r="AK85" s="348"/>
      <c r="AL85" s="348"/>
      <c r="AM85" s="348"/>
      <c r="AN85" s="348"/>
      <c r="AO85" s="348"/>
      <c r="AP85" s="357"/>
      <c r="AQ85" s="347"/>
      <c r="AR85" s="348"/>
      <c r="AS85" s="348"/>
      <c r="AT85" s="349"/>
      <c r="AU85" s="348"/>
      <c r="AV85" s="348"/>
      <c r="AW85" s="348"/>
      <c r="AX85" s="348"/>
      <c r="AY85" s="348"/>
      <c r="AZ85" s="348"/>
      <c r="BA85" s="348"/>
      <c r="BB85" s="26"/>
      <c r="BC85" s="294"/>
    </row>
    <row r="86" spans="2:55" ht="14.4" x14ac:dyDescent="0.3">
      <c r="B86" s="513"/>
      <c r="C86" s="351"/>
      <c r="D86" s="586">
        <v>211200</v>
      </c>
      <c r="E86" s="586">
        <v>211206</v>
      </c>
      <c r="F86" s="586">
        <v>211257</v>
      </c>
      <c r="G86" s="586">
        <v>61809</v>
      </c>
      <c r="H86" s="593">
        <v>61827</v>
      </c>
      <c r="I86" s="489" t="s">
        <v>2059</v>
      </c>
      <c r="J86" s="490" t="s">
        <v>590</v>
      </c>
      <c r="K86" s="503" t="s">
        <v>576</v>
      </c>
      <c r="L86" s="503">
        <v>1</v>
      </c>
      <c r="M86" s="503"/>
      <c r="N86" s="503"/>
      <c r="O86" s="494"/>
      <c r="P86" s="348"/>
      <c r="Q86" s="348"/>
      <c r="R86" s="348"/>
      <c r="S86" s="348"/>
      <c r="T86" s="348"/>
      <c r="U86" s="348"/>
      <c r="V86" s="351"/>
      <c r="W86" s="351"/>
      <c r="X86" s="351"/>
      <c r="Y86" s="351"/>
      <c r="Z86" s="351" t="s">
        <v>1190</v>
      </c>
      <c r="AA86" s="351"/>
      <c r="AB86" s="348"/>
      <c r="AC86" s="351"/>
      <c r="AD86" s="351"/>
      <c r="AE86" s="352"/>
      <c r="AF86" s="348"/>
      <c r="AG86" s="348"/>
      <c r="AH86" s="348"/>
      <c r="AI86" s="348"/>
      <c r="AJ86" s="348"/>
      <c r="AK86" s="348"/>
      <c r="AL86" s="348"/>
      <c r="AM86" s="348"/>
      <c r="AN86" s="348"/>
      <c r="AO86" s="348"/>
      <c r="AP86" s="357"/>
      <c r="AQ86" s="347"/>
      <c r="AR86" s="348"/>
      <c r="AS86" s="348"/>
      <c r="AT86" s="349"/>
      <c r="AU86" s="348"/>
      <c r="AV86" s="348"/>
      <c r="AW86" s="348"/>
      <c r="AX86" s="348"/>
      <c r="AY86" s="348"/>
      <c r="AZ86" s="348"/>
      <c r="BA86" s="348"/>
      <c r="BB86" s="26"/>
      <c r="BC86" s="294"/>
    </row>
    <row r="87" spans="2:55" ht="14.4" x14ac:dyDescent="0.3">
      <c r="B87" s="513"/>
      <c r="C87" s="351"/>
      <c r="D87" s="586">
        <v>211200</v>
      </c>
      <c r="E87" s="586">
        <v>211206</v>
      </c>
      <c r="F87" s="586">
        <v>211257</v>
      </c>
      <c r="G87" s="586">
        <v>61809</v>
      </c>
      <c r="H87" s="593">
        <v>61828</v>
      </c>
      <c r="I87" s="489" t="s">
        <v>2060</v>
      </c>
      <c r="J87" s="490" t="s">
        <v>590</v>
      </c>
      <c r="K87" s="503" t="s">
        <v>576</v>
      </c>
      <c r="L87" s="503">
        <v>1</v>
      </c>
      <c r="M87" s="503"/>
      <c r="N87" s="503"/>
      <c r="O87" s="494"/>
      <c r="P87" s="348"/>
      <c r="Q87" s="348"/>
      <c r="R87" s="348"/>
      <c r="S87" s="348"/>
      <c r="T87" s="348"/>
      <c r="U87" s="348"/>
      <c r="V87" s="351"/>
      <c r="W87" s="351"/>
      <c r="X87" s="351"/>
      <c r="Y87" s="351"/>
      <c r="Z87" s="351" t="s">
        <v>1190</v>
      </c>
      <c r="AA87" s="351"/>
      <c r="AB87" s="348"/>
      <c r="AC87" s="351"/>
      <c r="AD87" s="351"/>
      <c r="AE87" s="352"/>
      <c r="AF87" s="348"/>
      <c r="AG87" s="348"/>
      <c r="AH87" s="348"/>
      <c r="AI87" s="348"/>
      <c r="AJ87" s="348"/>
      <c r="AK87" s="348"/>
      <c r="AL87" s="348"/>
      <c r="AM87" s="348"/>
      <c r="AN87" s="348"/>
      <c r="AO87" s="348"/>
      <c r="AP87" s="357"/>
      <c r="AQ87" s="347"/>
      <c r="AR87" s="348"/>
      <c r="AS87" s="348"/>
      <c r="AT87" s="349"/>
      <c r="AU87" s="348"/>
      <c r="AV87" s="348"/>
      <c r="AW87" s="348"/>
      <c r="AX87" s="348"/>
      <c r="AY87" s="348"/>
      <c r="AZ87" s="348"/>
      <c r="BA87" s="348"/>
      <c r="BB87" s="26"/>
      <c r="BC87" s="294"/>
    </row>
    <row r="88" spans="2:55" ht="14.4" x14ac:dyDescent="0.3">
      <c r="B88" s="513"/>
      <c r="C88" s="351"/>
      <c r="D88" s="586">
        <v>211200</v>
      </c>
      <c r="E88" s="586">
        <v>211206</v>
      </c>
      <c r="F88" s="586">
        <v>211257</v>
      </c>
      <c r="G88" s="586">
        <v>61809</v>
      </c>
      <c r="H88" s="593">
        <v>62907</v>
      </c>
      <c r="I88" s="489" t="s">
        <v>1386</v>
      </c>
      <c r="J88" s="490" t="s">
        <v>590</v>
      </c>
      <c r="K88" s="503" t="s">
        <v>1081</v>
      </c>
      <c r="L88" s="503">
        <v>6</v>
      </c>
      <c r="M88" s="503"/>
      <c r="N88" s="503"/>
      <c r="O88" s="494"/>
      <c r="P88" s="348"/>
      <c r="Q88" s="348"/>
      <c r="R88" s="348"/>
      <c r="S88" s="348"/>
      <c r="T88" s="348"/>
      <c r="U88" s="348"/>
      <c r="V88" s="351"/>
      <c r="W88" s="351"/>
      <c r="X88" s="351"/>
      <c r="Y88" s="351"/>
      <c r="Z88" s="351" t="s">
        <v>1190</v>
      </c>
      <c r="AA88" s="351"/>
      <c r="AB88" s="348"/>
      <c r="AC88" s="351"/>
      <c r="AD88" s="351"/>
      <c r="AE88" s="352"/>
      <c r="AF88" s="348"/>
      <c r="AG88" s="348"/>
      <c r="AH88" s="348"/>
      <c r="AI88" s="348"/>
      <c r="AJ88" s="348"/>
      <c r="AK88" s="348"/>
      <c r="AL88" s="348"/>
      <c r="AM88" s="348"/>
      <c r="AN88" s="348"/>
      <c r="AO88" s="348"/>
      <c r="AP88" s="357"/>
      <c r="AQ88" s="347"/>
      <c r="AR88" s="348"/>
      <c r="AS88" s="348"/>
      <c r="AT88" s="349"/>
      <c r="AU88" s="348"/>
      <c r="AV88" s="348"/>
      <c r="AW88" s="348"/>
      <c r="AX88" s="348"/>
      <c r="AY88" s="348"/>
      <c r="AZ88" s="348"/>
      <c r="BA88" s="348"/>
      <c r="BB88" s="26"/>
      <c r="BC88" s="294"/>
    </row>
    <row r="89" spans="2:55" ht="14.4" x14ac:dyDescent="0.3">
      <c r="B89" s="513"/>
      <c r="C89" s="351"/>
      <c r="D89" s="351"/>
      <c r="E89" s="586">
        <v>211200</v>
      </c>
      <c r="F89" s="586">
        <v>211206</v>
      </c>
      <c r="G89" s="586">
        <v>211257</v>
      </c>
      <c r="H89" s="593">
        <v>61831</v>
      </c>
      <c r="I89" s="489" t="s">
        <v>2061</v>
      </c>
      <c r="J89" s="490" t="s">
        <v>590</v>
      </c>
      <c r="K89" s="503" t="s">
        <v>576</v>
      </c>
      <c r="L89" s="503">
        <v>1</v>
      </c>
      <c r="M89" s="503"/>
      <c r="N89" s="503"/>
      <c r="O89" s="494"/>
      <c r="P89" s="348"/>
      <c r="Q89" s="348"/>
      <c r="R89" s="348"/>
      <c r="S89" s="348"/>
      <c r="T89" s="348"/>
      <c r="U89" s="348"/>
      <c r="V89" s="351"/>
      <c r="W89" s="351"/>
      <c r="X89" s="351"/>
      <c r="Y89" s="351"/>
      <c r="Z89" s="351" t="s">
        <v>1190</v>
      </c>
      <c r="AA89" s="351"/>
      <c r="AB89" s="348"/>
      <c r="AC89" s="351"/>
      <c r="AD89" s="351"/>
      <c r="AE89" s="352"/>
      <c r="AF89" s="348"/>
      <c r="AG89" s="348"/>
      <c r="AH89" s="348"/>
      <c r="AI89" s="348"/>
      <c r="AJ89" s="348"/>
      <c r="AK89" s="348"/>
      <c r="AL89" s="348"/>
      <c r="AM89" s="348"/>
      <c r="AN89" s="348"/>
      <c r="AO89" s="348"/>
      <c r="AP89" s="357"/>
      <c r="AQ89" s="347"/>
      <c r="AR89" s="348"/>
      <c r="AS89" s="348"/>
      <c r="AT89" s="349"/>
      <c r="AU89" s="348"/>
      <c r="AV89" s="348"/>
      <c r="AW89" s="348"/>
      <c r="AX89" s="348"/>
      <c r="AY89" s="348"/>
      <c r="AZ89" s="348"/>
      <c r="BA89" s="348"/>
      <c r="BB89" s="26"/>
      <c r="BC89" s="294"/>
    </row>
    <row r="90" spans="2:55" ht="14.4" x14ac:dyDescent="0.3">
      <c r="B90" s="513"/>
      <c r="C90" s="351"/>
      <c r="D90" s="586">
        <v>211200</v>
      </c>
      <c r="E90" s="586">
        <v>211206</v>
      </c>
      <c r="F90" s="586">
        <v>211257</v>
      </c>
      <c r="G90" s="586">
        <v>61831</v>
      </c>
      <c r="H90" s="593">
        <v>2471</v>
      </c>
      <c r="I90" s="489" t="s">
        <v>931</v>
      </c>
      <c r="J90" s="490" t="s">
        <v>473</v>
      </c>
      <c r="K90" s="503"/>
      <c r="L90" s="503">
        <v>1</v>
      </c>
      <c r="M90" s="503"/>
      <c r="N90" s="503"/>
      <c r="O90" s="494"/>
      <c r="P90" s="348"/>
      <c r="Q90" s="348"/>
      <c r="R90" s="348"/>
      <c r="S90" s="348"/>
      <c r="T90" s="348"/>
      <c r="U90" s="348"/>
      <c r="V90" s="351"/>
      <c r="W90" s="351"/>
      <c r="X90" s="351"/>
      <c r="Y90" s="351"/>
      <c r="Z90" s="351" t="s">
        <v>1190</v>
      </c>
      <c r="AA90" s="351"/>
      <c r="AB90" s="348"/>
      <c r="AC90" s="351"/>
      <c r="AD90" s="351"/>
      <c r="AE90" s="352"/>
      <c r="AF90" s="348"/>
      <c r="AG90" s="348"/>
      <c r="AH90" s="348"/>
      <c r="AI90" s="348"/>
      <c r="AJ90" s="348"/>
      <c r="AK90" s="348"/>
      <c r="AL90" s="348"/>
      <c r="AM90" s="348"/>
      <c r="AN90" s="348"/>
      <c r="AO90" s="348"/>
      <c r="AP90" s="357"/>
      <c r="AQ90" s="347"/>
      <c r="AR90" s="348"/>
      <c r="AS90" s="348"/>
      <c r="AT90" s="349"/>
      <c r="AU90" s="348"/>
      <c r="AV90" s="348"/>
      <c r="AW90" s="348"/>
      <c r="AX90" s="348"/>
      <c r="AY90" s="348"/>
      <c r="AZ90" s="348"/>
      <c r="BA90" s="348"/>
      <c r="BB90" s="26"/>
      <c r="BC90" s="294"/>
    </row>
    <row r="91" spans="2:55" ht="14.4" x14ac:dyDescent="0.3">
      <c r="B91" s="518"/>
      <c r="C91" s="477"/>
      <c r="D91" s="605">
        <v>211200</v>
      </c>
      <c r="E91" s="605">
        <v>211206</v>
      </c>
      <c r="F91" s="605">
        <v>211257</v>
      </c>
      <c r="G91" s="605">
        <v>61831</v>
      </c>
      <c r="H91" s="598">
        <v>61829</v>
      </c>
      <c r="I91" s="510" t="s">
        <v>2062</v>
      </c>
      <c r="J91" s="511" t="s">
        <v>590</v>
      </c>
      <c r="K91" s="512" t="s">
        <v>576</v>
      </c>
      <c r="L91" s="512">
        <v>1</v>
      </c>
      <c r="M91" s="512"/>
      <c r="N91" s="512"/>
      <c r="O91" s="497"/>
      <c r="P91" s="348"/>
      <c r="Q91" s="348"/>
      <c r="R91" s="348"/>
      <c r="S91" s="348"/>
      <c r="T91" s="348"/>
      <c r="U91" s="348"/>
      <c r="V91" s="351"/>
      <c r="W91" s="351"/>
      <c r="X91" s="351"/>
      <c r="Y91" s="351"/>
      <c r="Z91" s="351" t="s">
        <v>1190</v>
      </c>
      <c r="AA91" s="351"/>
      <c r="AB91" s="348"/>
      <c r="AC91" s="351"/>
      <c r="AD91" s="351"/>
      <c r="AE91" s="352"/>
      <c r="AF91" s="348"/>
      <c r="AG91" s="348"/>
      <c r="AH91" s="348"/>
      <c r="AI91" s="348"/>
      <c r="AJ91" s="348"/>
      <c r="AK91" s="348"/>
      <c r="AL91" s="348"/>
      <c r="AM91" s="348"/>
      <c r="AN91" s="348"/>
      <c r="AO91" s="348"/>
      <c r="AP91" s="357"/>
      <c r="AQ91" s="347"/>
      <c r="AR91" s="348"/>
      <c r="AS91" s="348"/>
      <c r="AT91" s="349"/>
      <c r="AU91" s="348"/>
      <c r="AV91" s="348"/>
      <c r="AW91" s="348"/>
      <c r="AX91" s="348"/>
      <c r="AY91" s="348"/>
      <c r="AZ91" s="348"/>
      <c r="BA91" s="348"/>
      <c r="BB91" s="26"/>
      <c r="BC91" s="294"/>
    </row>
    <row r="92" spans="2:55" ht="14.4" x14ac:dyDescent="0.3">
      <c r="B92" s="518"/>
      <c r="C92" s="477"/>
      <c r="D92" s="477"/>
      <c r="E92" s="605">
        <v>211200</v>
      </c>
      <c r="F92" s="605">
        <v>211206</v>
      </c>
      <c r="G92" s="605">
        <v>211257</v>
      </c>
      <c r="H92" s="598">
        <v>61833</v>
      </c>
      <c r="I92" s="510" t="s">
        <v>2063</v>
      </c>
      <c r="J92" s="511" t="s">
        <v>590</v>
      </c>
      <c r="K92" s="512" t="s">
        <v>576</v>
      </c>
      <c r="L92" s="512">
        <v>1</v>
      </c>
      <c r="M92" s="512"/>
      <c r="N92" s="512"/>
      <c r="O92" s="497"/>
      <c r="P92" s="348"/>
      <c r="Q92" s="348"/>
      <c r="R92" s="348"/>
      <c r="S92" s="348"/>
      <c r="T92" s="348"/>
      <c r="U92" s="348"/>
      <c r="V92" s="351"/>
      <c r="W92" s="351"/>
      <c r="X92" s="351"/>
      <c r="Y92" s="351"/>
      <c r="Z92" s="351" t="s">
        <v>1190</v>
      </c>
      <c r="AA92" s="351"/>
      <c r="AB92" s="348"/>
      <c r="AC92" s="351"/>
      <c r="AD92" s="351"/>
      <c r="AE92" s="352"/>
      <c r="AF92" s="348"/>
      <c r="AG92" s="348"/>
      <c r="AH92" s="348"/>
      <c r="AI92" s="348"/>
      <c r="AJ92" s="348"/>
      <c r="AK92" s="348"/>
      <c r="AL92" s="348"/>
      <c r="AM92" s="348"/>
      <c r="AN92" s="348"/>
      <c r="AO92" s="348"/>
      <c r="AP92" s="357"/>
      <c r="AQ92" s="347"/>
      <c r="AR92" s="348"/>
      <c r="AS92" s="348"/>
      <c r="AT92" s="349"/>
      <c r="AU92" s="348"/>
      <c r="AV92" s="348"/>
      <c r="AW92" s="348"/>
      <c r="AX92" s="348"/>
      <c r="AY92" s="348"/>
      <c r="AZ92" s="348"/>
      <c r="BA92" s="348"/>
      <c r="BB92" s="26"/>
      <c r="BC92" s="294"/>
    </row>
    <row r="93" spans="2:55" ht="14.4" x14ac:dyDescent="0.3">
      <c r="B93" s="518"/>
      <c r="C93" s="477"/>
      <c r="D93" s="605">
        <v>211200</v>
      </c>
      <c r="E93" s="605">
        <v>211206</v>
      </c>
      <c r="F93" s="605">
        <v>211257</v>
      </c>
      <c r="G93" s="598">
        <v>61833</v>
      </c>
      <c r="H93" s="598">
        <v>2471</v>
      </c>
      <c r="I93" s="510" t="s">
        <v>931</v>
      </c>
      <c r="J93" s="511" t="s">
        <v>473</v>
      </c>
      <c r="K93" s="512"/>
      <c r="L93" s="512">
        <v>1</v>
      </c>
      <c r="M93" s="512"/>
      <c r="N93" s="512"/>
      <c r="O93" s="497"/>
      <c r="P93" s="348"/>
      <c r="Q93" s="348"/>
      <c r="R93" s="348"/>
      <c r="S93" s="348"/>
      <c r="T93" s="348"/>
      <c r="U93" s="348"/>
      <c r="V93" s="351"/>
      <c r="W93" s="351"/>
      <c r="X93" s="351"/>
      <c r="Y93" s="351"/>
      <c r="Z93" s="351" t="s">
        <v>1190</v>
      </c>
      <c r="AA93" s="351"/>
      <c r="AB93" s="348"/>
      <c r="AC93" s="351"/>
      <c r="AD93" s="351"/>
      <c r="AE93" s="352"/>
      <c r="AF93" s="348"/>
      <c r="AG93" s="348"/>
      <c r="AH93" s="348"/>
      <c r="AI93" s="348"/>
      <c r="AJ93" s="348"/>
      <c r="AK93" s="348"/>
      <c r="AL93" s="348"/>
      <c r="AM93" s="348"/>
      <c r="AN93" s="348"/>
      <c r="AO93" s="348"/>
      <c r="AP93" s="357"/>
      <c r="AQ93" s="347"/>
      <c r="AR93" s="348"/>
      <c r="AS93" s="348"/>
      <c r="AT93" s="349"/>
      <c r="AU93" s="348"/>
      <c r="AV93" s="348"/>
      <c r="AW93" s="348"/>
      <c r="AX93" s="348"/>
      <c r="AY93" s="348"/>
      <c r="AZ93" s="348"/>
      <c r="BA93" s="348"/>
      <c r="BB93" s="26"/>
      <c r="BC93" s="294"/>
    </row>
    <row r="94" spans="2:55" ht="14.4" x14ac:dyDescent="0.3">
      <c r="B94" s="518"/>
      <c r="C94" s="477"/>
      <c r="D94" s="605">
        <v>211200</v>
      </c>
      <c r="E94" s="605">
        <v>211206</v>
      </c>
      <c r="F94" s="605">
        <v>211257</v>
      </c>
      <c r="G94" s="598">
        <v>61833</v>
      </c>
      <c r="H94" s="598">
        <v>61830</v>
      </c>
      <c r="I94" s="510" t="s">
        <v>2064</v>
      </c>
      <c r="J94" s="511" t="s">
        <v>590</v>
      </c>
      <c r="K94" s="512" t="s">
        <v>576</v>
      </c>
      <c r="L94" s="512">
        <v>1</v>
      </c>
      <c r="M94" s="512"/>
      <c r="N94" s="512"/>
      <c r="O94" s="497"/>
      <c r="P94" s="513"/>
      <c r="Q94" s="348"/>
      <c r="R94" s="348"/>
      <c r="S94" s="348"/>
      <c r="T94" s="348"/>
      <c r="U94" s="348"/>
      <c r="V94" s="351"/>
      <c r="W94" s="351"/>
      <c r="X94" s="351"/>
      <c r="Y94" s="351"/>
      <c r="Z94" s="351" t="s">
        <v>1190</v>
      </c>
      <c r="AA94" s="351"/>
      <c r="AB94" s="348"/>
      <c r="AC94" s="351"/>
      <c r="AD94" s="351"/>
      <c r="AE94" s="352"/>
      <c r="AF94" s="348"/>
      <c r="AG94" s="348"/>
      <c r="AH94" s="348"/>
      <c r="AI94" s="348"/>
      <c r="AJ94" s="348"/>
      <c r="AK94" s="348"/>
      <c r="AL94" s="348"/>
      <c r="AM94" s="348"/>
      <c r="AN94" s="348"/>
      <c r="AO94" s="348"/>
      <c r="AP94" s="357"/>
      <c r="AQ94" s="347"/>
      <c r="AR94" s="348"/>
      <c r="AS94" s="348"/>
      <c r="AT94" s="349"/>
      <c r="AU94" s="348"/>
      <c r="AV94" s="348"/>
      <c r="AW94" s="348"/>
      <c r="AX94" s="348"/>
      <c r="AY94" s="348"/>
      <c r="AZ94" s="348"/>
      <c r="BA94" s="348"/>
      <c r="BB94" s="26"/>
      <c r="BC94" s="294"/>
    </row>
    <row r="95" spans="2:55" ht="14.4" x14ac:dyDescent="0.3">
      <c r="B95" s="520"/>
      <c r="C95" s="477"/>
      <c r="D95" s="605"/>
      <c r="E95" s="605">
        <v>211200</v>
      </c>
      <c r="F95" s="605">
        <v>211206</v>
      </c>
      <c r="G95" s="598">
        <v>211257</v>
      </c>
      <c r="H95" s="598">
        <v>62457</v>
      </c>
      <c r="I95" s="510" t="s">
        <v>1737</v>
      </c>
      <c r="J95" s="511" t="s">
        <v>590</v>
      </c>
      <c r="K95" s="512"/>
      <c r="L95" s="512">
        <v>1</v>
      </c>
      <c r="M95" s="512"/>
      <c r="N95" s="512"/>
      <c r="O95" s="497"/>
      <c r="P95" s="513"/>
      <c r="Q95" s="348"/>
      <c r="R95" s="348"/>
      <c r="S95" s="348"/>
      <c r="T95" s="348"/>
      <c r="U95" s="348"/>
      <c r="V95" s="351"/>
      <c r="W95" s="351"/>
      <c r="X95" s="351"/>
      <c r="Y95" s="351"/>
      <c r="Z95" s="351" t="s">
        <v>1190</v>
      </c>
      <c r="AA95" s="351"/>
      <c r="AB95" s="348"/>
      <c r="AC95" s="351"/>
      <c r="AD95" s="351"/>
      <c r="AE95" s="352"/>
      <c r="AF95" s="348"/>
      <c r="AG95" s="348"/>
      <c r="AH95" s="348"/>
      <c r="AI95" s="348"/>
      <c r="AJ95" s="348"/>
      <c r="AK95" s="348"/>
      <c r="AL95" s="348"/>
      <c r="AM95" s="348"/>
      <c r="AN95" s="348"/>
      <c r="AO95" s="348"/>
      <c r="AP95" s="357"/>
      <c r="AQ95" s="347"/>
      <c r="AR95" s="348"/>
      <c r="AS95" s="348"/>
      <c r="AT95" s="349"/>
      <c r="AU95" s="348"/>
      <c r="AV95" s="348"/>
      <c r="AW95" s="348"/>
      <c r="AX95" s="348"/>
      <c r="AY95" s="348"/>
      <c r="AZ95" s="348"/>
      <c r="BA95" s="348"/>
      <c r="BB95" s="26"/>
      <c r="BC95" s="294"/>
    </row>
    <row r="96" spans="2:55" ht="14.4" x14ac:dyDescent="0.3">
      <c r="B96" s="520"/>
      <c r="C96" s="477"/>
      <c r="D96" s="605">
        <v>211200</v>
      </c>
      <c r="E96" s="605">
        <v>211206</v>
      </c>
      <c r="F96" s="598">
        <v>211257</v>
      </c>
      <c r="G96" s="598">
        <v>62457</v>
      </c>
      <c r="H96" s="598">
        <v>492</v>
      </c>
      <c r="I96" s="510" t="s">
        <v>517</v>
      </c>
      <c r="J96" s="511" t="s">
        <v>473</v>
      </c>
      <c r="K96" s="512"/>
      <c r="L96" s="512">
        <v>16</v>
      </c>
      <c r="M96" s="512"/>
      <c r="N96" s="512"/>
      <c r="O96" s="512"/>
      <c r="P96" s="513"/>
      <c r="Q96" s="348"/>
      <c r="R96" s="348"/>
      <c r="S96" s="348"/>
      <c r="T96" s="348"/>
      <c r="U96" s="348"/>
      <c r="V96" s="351"/>
      <c r="W96" s="351"/>
      <c r="X96" s="351"/>
      <c r="Y96" s="351"/>
      <c r="Z96" s="351" t="s">
        <v>1190</v>
      </c>
      <c r="AA96" s="351"/>
      <c r="AB96" s="348"/>
      <c r="AC96" s="351"/>
      <c r="AD96" s="351"/>
      <c r="AE96" s="352"/>
      <c r="AF96" s="348"/>
      <c r="AG96" s="348"/>
      <c r="AH96" s="348"/>
      <c r="AI96" s="348"/>
      <c r="AJ96" s="348"/>
      <c r="AK96" s="348"/>
      <c r="AL96" s="348"/>
      <c r="AM96" s="348"/>
      <c r="AN96" s="348"/>
      <c r="AO96" s="348"/>
      <c r="AP96" s="357"/>
      <c r="AQ96" s="347"/>
      <c r="AR96" s="348"/>
      <c r="AS96" s="348"/>
      <c r="AT96" s="349"/>
      <c r="AU96" s="348"/>
      <c r="AV96" s="348"/>
      <c r="AW96" s="348"/>
      <c r="AX96" s="348"/>
      <c r="AY96" s="348"/>
      <c r="AZ96" s="348"/>
      <c r="BA96" s="348"/>
      <c r="BB96" s="26"/>
      <c r="BC96" s="294"/>
    </row>
    <row r="97" spans="2:55" ht="14.4" x14ac:dyDescent="0.3">
      <c r="B97" s="520"/>
      <c r="C97" s="477"/>
      <c r="D97" s="605">
        <v>211200</v>
      </c>
      <c r="E97" s="605">
        <v>211206</v>
      </c>
      <c r="F97" s="598">
        <v>211257</v>
      </c>
      <c r="G97" s="598">
        <v>62457</v>
      </c>
      <c r="H97" s="598">
        <v>1384</v>
      </c>
      <c r="I97" s="510" t="s">
        <v>687</v>
      </c>
      <c r="J97" s="511" t="s">
        <v>473</v>
      </c>
      <c r="K97" s="512" t="s">
        <v>576</v>
      </c>
      <c r="L97" s="512">
        <v>9</v>
      </c>
      <c r="M97" s="512"/>
      <c r="N97" s="512"/>
      <c r="O97" s="512"/>
      <c r="P97" s="513"/>
      <c r="Q97" s="348"/>
      <c r="R97" s="348"/>
      <c r="S97" s="348"/>
      <c r="T97" s="348"/>
      <c r="U97" s="348"/>
      <c r="V97" s="351"/>
      <c r="W97" s="351"/>
      <c r="X97" s="351"/>
      <c r="Y97" s="351"/>
      <c r="Z97" s="351" t="s">
        <v>1190</v>
      </c>
      <c r="AA97" s="351"/>
      <c r="AB97" s="348"/>
      <c r="AC97" s="351"/>
      <c r="AD97" s="351"/>
      <c r="AE97" s="352"/>
      <c r="AF97" s="348"/>
      <c r="AG97" s="348"/>
      <c r="AH97" s="348"/>
      <c r="AI97" s="348"/>
      <c r="AJ97" s="348"/>
      <c r="AK97" s="348"/>
      <c r="AL97" s="348"/>
      <c r="AM97" s="348"/>
      <c r="AN97" s="348"/>
      <c r="AO97" s="348"/>
      <c r="AP97" s="357"/>
      <c r="AQ97" s="347"/>
      <c r="AR97" s="348"/>
      <c r="AS97" s="348"/>
      <c r="AT97" s="349"/>
      <c r="AU97" s="348"/>
      <c r="AV97" s="348"/>
      <c r="AW97" s="348"/>
      <c r="AX97" s="348"/>
      <c r="AY97" s="348"/>
      <c r="AZ97" s="348"/>
      <c r="BA97" s="348"/>
      <c r="BB97" s="26"/>
      <c r="BC97" s="294"/>
    </row>
    <row r="98" spans="2:55" ht="14.4" x14ac:dyDescent="0.3">
      <c r="B98" s="520"/>
      <c r="C98" s="477"/>
      <c r="D98" s="605">
        <v>211200</v>
      </c>
      <c r="E98" s="605">
        <v>211206</v>
      </c>
      <c r="F98" s="598">
        <v>211257</v>
      </c>
      <c r="G98" s="598">
        <v>62457</v>
      </c>
      <c r="H98" s="598">
        <v>1970</v>
      </c>
      <c r="I98" s="510" t="s">
        <v>820</v>
      </c>
      <c r="J98" s="511" t="s">
        <v>473</v>
      </c>
      <c r="K98" s="512"/>
      <c r="L98" s="512">
        <v>31</v>
      </c>
      <c r="M98" s="512"/>
      <c r="N98" s="512"/>
      <c r="O98" s="512"/>
      <c r="P98" s="513"/>
      <c r="Q98" s="348"/>
      <c r="R98" s="348"/>
      <c r="S98" s="348"/>
      <c r="T98" s="348"/>
      <c r="U98" s="348"/>
      <c r="V98" s="351"/>
      <c r="W98" s="351"/>
      <c r="X98" s="351"/>
      <c r="Y98" s="351"/>
      <c r="Z98" s="351" t="s">
        <v>1190</v>
      </c>
      <c r="AA98" s="351"/>
      <c r="AB98" s="348"/>
      <c r="AC98" s="351"/>
      <c r="AD98" s="351"/>
      <c r="AE98" s="352"/>
      <c r="AF98" s="348"/>
      <c r="AG98" s="348"/>
      <c r="AH98" s="348"/>
      <c r="AI98" s="348"/>
      <c r="AJ98" s="348"/>
      <c r="AK98" s="348"/>
      <c r="AL98" s="348"/>
      <c r="AM98" s="348"/>
      <c r="AN98" s="348"/>
      <c r="AO98" s="348"/>
      <c r="AP98" s="357"/>
      <c r="AQ98" s="347"/>
      <c r="AR98" s="348"/>
      <c r="AS98" s="348"/>
      <c r="AT98" s="349"/>
      <c r="AU98" s="348"/>
      <c r="AV98" s="348"/>
      <c r="AW98" s="348"/>
      <c r="AX98" s="348"/>
      <c r="AY98" s="348"/>
      <c r="AZ98" s="348"/>
      <c r="BA98" s="348"/>
      <c r="BB98" s="26"/>
      <c r="BC98" s="294"/>
    </row>
    <row r="99" spans="2:55" ht="14.4" x14ac:dyDescent="0.3">
      <c r="B99" s="520"/>
      <c r="C99" s="477"/>
      <c r="D99" s="605">
        <v>211200</v>
      </c>
      <c r="E99" s="605">
        <v>211206</v>
      </c>
      <c r="F99" s="598">
        <v>211257</v>
      </c>
      <c r="G99" s="598">
        <v>62457</v>
      </c>
      <c r="H99" s="598">
        <v>1982</v>
      </c>
      <c r="I99" s="510" t="s">
        <v>825</v>
      </c>
      <c r="J99" s="511" t="s">
        <v>473</v>
      </c>
      <c r="K99" s="512"/>
      <c r="L99" s="512">
        <v>6</v>
      </c>
      <c r="M99" s="512"/>
      <c r="N99" s="512"/>
      <c r="O99" s="512"/>
      <c r="P99" s="513"/>
      <c r="Q99" s="348"/>
      <c r="R99" s="348"/>
      <c r="S99" s="348"/>
      <c r="T99" s="348"/>
      <c r="U99" s="348"/>
      <c r="V99" s="351"/>
      <c r="W99" s="351"/>
      <c r="X99" s="351"/>
      <c r="Y99" s="351"/>
      <c r="Z99" s="351" t="s">
        <v>1190</v>
      </c>
      <c r="AA99" s="351"/>
      <c r="AB99" s="348"/>
      <c r="AC99" s="351"/>
      <c r="AD99" s="351"/>
      <c r="AE99" s="352"/>
      <c r="AF99" s="348"/>
      <c r="AG99" s="348"/>
      <c r="AH99" s="348"/>
      <c r="AI99" s="348"/>
      <c r="AJ99" s="348"/>
      <c r="AK99" s="348"/>
      <c r="AL99" s="348"/>
      <c r="AM99" s="348"/>
      <c r="AN99" s="348"/>
      <c r="AO99" s="348"/>
      <c r="AP99" s="357"/>
      <c r="AQ99" s="347"/>
      <c r="AR99" s="348"/>
      <c r="AS99" s="348"/>
      <c r="AT99" s="349"/>
      <c r="AU99" s="348"/>
      <c r="AV99" s="348"/>
      <c r="AW99" s="348"/>
      <c r="AX99" s="348"/>
      <c r="AY99" s="348"/>
      <c r="AZ99" s="348"/>
      <c r="BA99" s="348"/>
      <c r="BB99" s="26"/>
      <c r="BC99" s="294"/>
    </row>
    <row r="100" spans="2:55" ht="14.4" x14ac:dyDescent="0.3">
      <c r="B100" s="520"/>
      <c r="C100" s="477"/>
      <c r="D100" s="605">
        <v>211200</v>
      </c>
      <c r="E100" s="605">
        <v>211206</v>
      </c>
      <c r="F100" s="598">
        <v>211257</v>
      </c>
      <c r="G100" s="599">
        <v>62457</v>
      </c>
      <c r="H100" s="599">
        <v>62874</v>
      </c>
      <c r="I100" s="514" t="s">
        <v>1338</v>
      </c>
      <c r="J100" s="515" t="s">
        <v>590</v>
      </c>
      <c r="K100" s="516" t="s">
        <v>576</v>
      </c>
      <c r="L100" s="516">
        <v>1</v>
      </c>
      <c r="M100" s="516"/>
      <c r="N100" s="516"/>
      <c r="O100" s="516"/>
      <c r="P100" s="513"/>
      <c r="Q100" s="348"/>
      <c r="R100" s="348"/>
      <c r="S100" s="348"/>
      <c r="T100" s="348"/>
      <c r="U100" s="348"/>
      <c r="V100" s="351"/>
      <c r="W100" s="351"/>
      <c r="X100" s="351"/>
      <c r="Y100" s="351"/>
      <c r="Z100" s="351" t="s">
        <v>1190</v>
      </c>
      <c r="AA100" s="351"/>
      <c r="AB100" s="348"/>
      <c r="AC100" s="351"/>
      <c r="AD100" s="351"/>
      <c r="AE100" s="352"/>
      <c r="AF100" s="348"/>
      <c r="AG100" s="348"/>
      <c r="AH100" s="348"/>
      <c r="AI100" s="348"/>
      <c r="AJ100" s="348"/>
      <c r="AK100" s="348"/>
      <c r="AL100" s="348"/>
      <c r="AM100" s="348"/>
      <c r="AN100" s="348"/>
      <c r="AO100" s="348"/>
      <c r="AP100" s="357"/>
      <c r="AQ100" s="347"/>
      <c r="AR100" s="348"/>
      <c r="AS100" s="348"/>
      <c r="AT100" s="349"/>
      <c r="AU100" s="348"/>
      <c r="AV100" s="348"/>
      <c r="AW100" s="348"/>
      <c r="AX100" s="348"/>
      <c r="AY100" s="348"/>
      <c r="AZ100" s="348"/>
      <c r="BA100" s="348"/>
      <c r="BB100" s="26"/>
      <c r="BC100" s="294"/>
    </row>
    <row r="101" spans="2:55" ht="14.4" x14ac:dyDescent="0.3">
      <c r="B101" s="520"/>
      <c r="C101" s="612"/>
      <c r="D101" s="605">
        <v>211200</v>
      </c>
      <c r="E101" s="605">
        <v>211206</v>
      </c>
      <c r="F101" s="598">
        <v>211257</v>
      </c>
      <c r="G101" s="599">
        <v>62457</v>
      </c>
      <c r="H101" s="598">
        <v>110003</v>
      </c>
      <c r="I101" s="510" t="s">
        <v>1591</v>
      </c>
      <c r="J101" s="511" t="s">
        <v>590</v>
      </c>
      <c r="K101" s="512" t="s">
        <v>778</v>
      </c>
      <c r="L101" s="512">
        <v>1</v>
      </c>
      <c r="M101" s="512"/>
      <c r="N101" s="512"/>
      <c r="O101" s="497"/>
      <c r="P101" s="348"/>
      <c r="Q101" s="348"/>
      <c r="R101" s="348"/>
      <c r="S101" s="348"/>
      <c r="T101" s="348"/>
      <c r="U101" s="348"/>
      <c r="V101" s="351"/>
      <c r="W101" s="351"/>
      <c r="X101" s="351"/>
      <c r="Y101" s="351"/>
      <c r="Z101" s="351" t="s">
        <v>1190</v>
      </c>
      <c r="AA101" s="351"/>
      <c r="AB101" s="348"/>
      <c r="AC101" s="351"/>
      <c r="AD101" s="351"/>
      <c r="AE101" s="352"/>
      <c r="AF101" s="348"/>
      <c r="AG101" s="348"/>
      <c r="AH101" s="348"/>
      <c r="AI101" s="348"/>
      <c r="AJ101" s="348"/>
      <c r="AK101" s="348"/>
      <c r="AL101" s="348"/>
      <c r="AM101" s="348"/>
      <c r="AN101" s="348"/>
      <c r="AO101" s="348"/>
      <c r="AP101" s="357"/>
      <c r="AQ101" s="347"/>
      <c r="AR101" s="348"/>
      <c r="AS101" s="348"/>
      <c r="AT101" s="349"/>
      <c r="AU101" s="348"/>
      <c r="AV101" s="348"/>
      <c r="AW101" s="348"/>
      <c r="AX101" s="348"/>
      <c r="AY101" s="348"/>
      <c r="AZ101" s="348"/>
      <c r="BA101" s="348"/>
      <c r="BB101" s="26"/>
      <c r="BC101" s="294"/>
    </row>
    <row r="102" spans="2:55" ht="14.4" x14ac:dyDescent="0.3">
      <c r="B102" s="518"/>
      <c r="C102" s="605">
        <v>211200</v>
      </c>
      <c r="D102" s="605">
        <v>211206</v>
      </c>
      <c r="E102" s="598">
        <v>211257</v>
      </c>
      <c r="F102" s="598">
        <v>62457</v>
      </c>
      <c r="G102" s="598">
        <v>110003</v>
      </c>
      <c r="H102" s="598">
        <v>100189</v>
      </c>
      <c r="I102" s="510" t="s">
        <v>1580</v>
      </c>
      <c r="J102" s="511" t="s">
        <v>590</v>
      </c>
      <c r="K102" s="512"/>
      <c r="L102" s="512">
        <v>1</v>
      </c>
      <c r="M102" s="512"/>
      <c r="N102" s="512"/>
      <c r="O102" s="497"/>
      <c r="P102" s="348"/>
      <c r="Q102" s="348"/>
      <c r="R102" s="348"/>
      <c r="S102" s="348"/>
      <c r="T102" s="348"/>
      <c r="U102" s="348"/>
      <c r="V102" s="351"/>
      <c r="W102" s="351"/>
      <c r="X102" s="351"/>
      <c r="Y102" s="351"/>
      <c r="Z102" s="351" t="s">
        <v>1190</v>
      </c>
      <c r="AA102" s="351"/>
      <c r="AB102" s="348"/>
      <c r="AC102" s="351"/>
      <c r="AD102" s="351"/>
      <c r="AE102" s="352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57"/>
      <c r="AQ102" s="347"/>
      <c r="AR102" s="348"/>
      <c r="AS102" s="348"/>
      <c r="AT102" s="349"/>
      <c r="AU102" s="348"/>
      <c r="AV102" s="348"/>
      <c r="AW102" s="348"/>
      <c r="AX102" s="348"/>
      <c r="AY102" s="348"/>
      <c r="AZ102" s="348"/>
      <c r="BA102" s="348"/>
      <c r="BB102" s="26"/>
      <c r="BC102" s="294"/>
    </row>
    <row r="103" spans="2:55" ht="14.4" x14ac:dyDescent="0.3">
      <c r="B103" s="518"/>
      <c r="C103" s="477"/>
      <c r="D103" s="605">
        <v>211200</v>
      </c>
      <c r="E103" s="605">
        <v>211206</v>
      </c>
      <c r="F103" s="598">
        <v>211257</v>
      </c>
      <c r="G103" s="598">
        <v>62457</v>
      </c>
      <c r="H103" s="598">
        <v>110004</v>
      </c>
      <c r="I103" s="489" t="s">
        <v>1592</v>
      </c>
      <c r="J103" s="490" t="s">
        <v>590</v>
      </c>
      <c r="K103" s="503" t="s">
        <v>1081</v>
      </c>
      <c r="L103" s="503">
        <v>1</v>
      </c>
      <c r="M103" s="523"/>
      <c r="N103" s="523"/>
      <c r="O103" s="498"/>
      <c r="P103" s="348"/>
      <c r="Q103" s="348"/>
      <c r="R103" s="348"/>
      <c r="S103" s="348"/>
      <c r="T103" s="348"/>
      <c r="U103" s="348"/>
      <c r="V103" s="351"/>
      <c r="W103" s="351"/>
      <c r="X103" s="351"/>
      <c r="Y103" s="351"/>
      <c r="Z103" s="351" t="s">
        <v>1190</v>
      </c>
      <c r="AA103" s="351"/>
      <c r="AB103" s="348"/>
      <c r="AC103" s="351"/>
      <c r="AD103" s="351"/>
      <c r="AE103" s="352"/>
      <c r="AF103" s="348"/>
      <c r="AG103" s="348"/>
      <c r="AH103" s="348"/>
      <c r="AI103" s="348"/>
      <c r="AJ103" s="348"/>
      <c r="AK103" s="348"/>
      <c r="AL103" s="348"/>
      <c r="AM103" s="348"/>
      <c r="AN103" s="348"/>
      <c r="AO103" s="348"/>
      <c r="AP103" s="357"/>
      <c r="AQ103" s="347"/>
      <c r="AR103" s="348"/>
      <c r="AS103" s="348"/>
      <c r="AT103" s="349"/>
      <c r="AU103" s="348"/>
      <c r="AV103" s="348"/>
      <c r="AW103" s="348"/>
      <c r="AX103" s="348"/>
      <c r="AY103" s="348"/>
      <c r="AZ103" s="348"/>
      <c r="BA103" s="348"/>
      <c r="BB103" s="26"/>
      <c r="BC103" s="294"/>
    </row>
    <row r="104" spans="2:55" ht="14.4" x14ac:dyDescent="0.3">
      <c r="B104" s="518"/>
      <c r="C104" s="605">
        <v>211200</v>
      </c>
      <c r="D104" s="605">
        <v>211206</v>
      </c>
      <c r="E104" s="598">
        <v>211257</v>
      </c>
      <c r="F104" s="598">
        <v>62457</v>
      </c>
      <c r="G104" s="598">
        <v>110004</v>
      </c>
      <c r="H104" s="598">
        <v>1110</v>
      </c>
      <c r="I104" s="489" t="s">
        <v>1698</v>
      </c>
      <c r="J104" s="490" t="s">
        <v>590</v>
      </c>
      <c r="K104" s="503">
        <v>6</v>
      </c>
      <c r="L104" s="503">
        <v>1</v>
      </c>
      <c r="M104" s="523"/>
      <c r="N104" s="523"/>
      <c r="O104" s="498"/>
      <c r="P104" s="348"/>
      <c r="Q104" s="348"/>
      <c r="R104" s="348"/>
      <c r="S104" s="348"/>
      <c r="T104" s="348"/>
      <c r="U104" s="348"/>
      <c r="V104" s="351"/>
      <c r="W104" s="351"/>
      <c r="X104" s="351"/>
      <c r="Y104" s="351"/>
      <c r="Z104" s="351" t="s">
        <v>1190</v>
      </c>
      <c r="AA104" s="351"/>
      <c r="AB104" s="348"/>
      <c r="AC104" s="351"/>
      <c r="AD104" s="351"/>
      <c r="AE104" s="352"/>
      <c r="AF104" s="348"/>
      <c r="AG104" s="348"/>
      <c r="AH104" s="348"/>
      <c r="AI104" s="348"/>
      <c r="AJ104" s="348"/>
      <c r="AK104" s="348"/>
      <c r="AL104" s="348"/>
      <c r="AM104" s="348"/>
      <c r="AN104" s="348"/>
      <c r="AO104" s="348"/>
      <c r="AP104" s="357"/>
      <c r="AQ104" s="347"/>
      <c r="AR104" s="348"/>
      <c r="AS104" s="348"/>
      <c r="AT104" s="349"/>
      <c r="AU104" s="348"/>
      <c r="AV104" s="348"/>
      <c r="AW104" s="348"/>
      <c r="AX104" s="348"/>
      <c r="AY104" s="348"/>
      <c r="AZ104" s="348"/>
      <c r="BA104" s="348"/>
      <c r="BB104" s="26"/>
      <c r="BC104" s="294"/>
    </row>
    <row r="105" spans="2:55" ht="14.4" x14ac:dyDescent="0.3">
      <c r="B105" s="518"/>
      <c r="C105" s="605">
        <v>211200</v>
      </c>
      <c r="D105" s="605">
        <v>211206</v>
      </c>
      <c r="E105" s="598">
        <v>211257</v>
      </c>
      <c r="F105" s="598">
        <v>62457</v>
      </c>
      <c r="G105" s="598">
        <v>110004</v>
      </c>
      <c r="H105" s="598">
        <v>100208</v>
      </c>
      <c r="I105" s="489" t="s">
        <v>1581</v>
      </c>
      <c r="J105" s="490" t="s">
        <v>590</v>
      </c>
      <c r="K105" s="503"/>
      <c r="L105" s="503">
        <v>1</v>
      </c>
      <c r="M105" s="503"/>
      <c r="N105" s="503"/>
      <c r="O105" s="494"/>
      <c r="P105" s="348"/>
      <c r="Q105" s="348"/>
      <c r="R105" s="348"/>
      <c r="S105" s="348"/>
      <c r="T105" s="348"/>
      <c r="U105" s="348"/>
      <c r="V105" s="351"/>
      <c r="W105" s="351"/>
      <c r="X105" s="351"/>
      <c r="Y105" s="351"/>
      <c r="Z105" s="351" t="s">
        <v>1190</v>
      </c>
      <c r="AA105" s="351"/>
      <c r="AB105" s="348"/>
      <c r="AC105" s="351"/>
      <c r="AD105" s="351"/>
      <c r="AE105" s="352"/>
      <c r="AF105" s="348"/>
      <c r="AG105" s="348"/>
      <c r="AH105" s="348"/>
      <c r="AI105" s="348"/>
      <c r="AJ105" s="348"/>
      <c r="AK105" s="348"/>
      <c r="AL105" s="348"/>
      <c r="AM105" s="348"/>
      <c r="AN105" s="348"/>
      <c r="AO105" s="348"/>
      <c r="AP105" s="357"/>
      <c r="AQ105" s="347"/>
      <c r="AR105" s="348"/>
      <c r="AS105" s="348"/>
      <c r="AT105" s="349"/>
      <c r="AU105" s="348"/>
      <c r="AV105" s="348"/>
      <c r="AW105" s="348"/>
      <c r="AX105" s="348"/>
      <c r="AY105" s="348"/>
      <c r="AZ105" s="348"/>
      <c r="BA105" s="348"/>
      <c r="BB105" s="26"/>
      <c r="BC105" s="294"/>
    </row>
    <row r="106" spans="2:55" ht="14.4" x14ac:dyDescent="0.3">
      <c r="B106" s="520"/>
      <c r="C106" s="612"/>
      <c r="D106" s="610"/>
      <c r="E106" s="605">
        <v>211200</v>
      </c>
      <c r="F106" s="605">
        <v>211206</v>
      </c>
      <c r="G106" s="598">
        <v>211257</v>
      </c>
      <c r="H106" s="597">
        <v>62808</v>
      </c>
      <c r="I106" s="489" t="s">
        <v>1273</v>
      </c>
      <c r="J106" s="490" t="s">
        <v>590</v>
      </c>
      <c r="K106" s="503" t="s">
        <v>1081</v>
      </c>
      <c r="L106" s="503">
        <v>1</v>
      </c>
      <c r="M106" s="503"/>
      <c r="N106" s="503"/>
      <c r="O106" s="494"/>
      <c r="P106" s="348"/>
      <c r="Q106" s="348"/>
      <c r="R106" s="348"/>
      <c r="S106" s="348"/>
      <c r="T106" s="348"/>
      <c r="U106" s="348"/>
      <c r="V106" s="351"/>
      <c r="W106" s="351"/>
      <c r="X106" s="351"/>
      <c r="Y106" s="351"/>
      <c r="Z106" s="351" t="s">
        <v>1190</v>
      </c>
      <c r="AA106" s="351"/>
      <c r="AB106" s="348"/>
      <c r="AC106" s="351"/>
      <c r="AD106" s="351"/>
      <c r="AE106" s="352"/>
      <c r="AF106" s="348"/>
      <c r="AG106" s="348"/>
      <c r="AH106" s="348"/>
      <c r="AI106" s="348"/>
      <c r="AJ106" s="348"/>
      <c r="AK106" s="348"/>
      <c r="AL106" s="348"/>
      <c r="AM106" s="348"/>
      <c r="AN106" s="348"/>
      <c r="AO106" s="348"/>
      <c r="AP106" s="357"/>
      <c r="AQ106" s="347"/>
      <c r="AR106" s="348"/>
      <c r="AS106" s="348"/>
      <c r="AT106" s="349"/>
      <c r="AU106" s="348"/>
      <c r="AV106" s="348"/>
      <c r="AW106" s="348"/>
      <c r="AX106" s="348"/>
      <c r="AY106" s="348"/>
      <c r="AZ106" s="348"/>
      <c r="BA106" s="348"/>
      <c r="BB106" s="26"/>
      <c r="BC106" s="294"/>
    </row>
    <row r="107" spans="2:55" ht="14.4" x14ac:dyDescent="0.3">
      <c r="B107" s="520"/>
      <c r="C107" s="612"/>
      <c r="D107" s="605">
        <v>211200</v>
      </c>
      <c r="E107" s="605">
        <v>211206</v>
      </c>
      <c r="F107" s="598">
        <v>211257</v>
      </c>
      <c r="G107" s="597">
        <v>62808</v>
      </c>
      <c r="H107" s="598">
        <v>1321</v>
      </c>
      <c r="I107" s="489" t="s">
        <v>671</v>
      </c>
      <c r="J107" s="490" t="s">
        <v>473</v>
      </c>
      <c r="K107" s="503"/>
      <c r="L107" s="503">
        <v>2</v>
      </c>
      <c r="M107" s="503"/>
      <c r="N107" s="503"/>
      <c r="O107" s="494"/>
      <c r="P107" s="348"/>
      <c r="Q107" s="348"/>
      <c r="R107" s="348"/>
      <c r="S107" s="348"/>
      <c r="T107" s="348"/>
      <c r="U107" s="348"/>
      <c r="V107" s="351"/>
      <c r="W107" s="351"/>
      <c r="X107" s="351"/>
      <c r="Y107" s="351"/>
      <c r="Z107" s="351" t="s">
        <v>1190</v>
      </c>
      <c r="AA107" s="351"/>
      <c r="AB107" s="348"/>
      <c r="AC107" s="351"/>
      <c r="AD107" s="351"/>
      <c r="AE107" s="352"/>
      <c r="AF107" s="348"/>
      <c r="AG107" s="348"/>
      <c r="AH107" s="348"/>
      <c r="AI107" s="348"/>
      <c r="AJ107" s="348"/>
      <c r="AK107" s="348"/>
      <c r="AL107" s="348"/>
      <c r="AM107" s="348"/>
      <c r="AN107" s="348"/>
      <c r="AO107" s="348"/>
      <c r="AP107" s="357"/>
      <c r="AQ107" s="347"/>
      <c r="AR107" s="348"/>
      <c r="AS107" s="348"/>
      <c r="AT107" s="349"/>
      <c r="AU107" s="348"/>
      <c r="AV107" s="348"/>
      <c r="AW107" s="348"/>
      <c r="AX107" s="348"/>
      <c r="AY107" s="348"/>
      <c r="AZ107" s="348"/>
      <c r="BA107" s="348"/>
      <c r="BB107" s="26"/>
      <c r="BC107" s="294"/>
    </row>
    <row r="108" spans="2:55" ht="14.4" x14ac:dyDescent="0.3">
      <c r="B108" s="520"/>
      <c r="C108" s="612"/>
      <c r="D108" s="605">
        <v>211200</v>
      </c>
      <c r="E108" s="605">
        <v>211206</v>
      </c>
      <c r="F108" s="598">
        <v>211257</v>
      </c>
      <c r="G108" s="597">
        <v>62808</v>
      </c>
      <c r="H108" s="598">
        <v>1747</v>
      </c>
      <c r="I108" s="489" t="s">
        <v>774</v>
      </c>
      <c r="J108" s="490" t="s">
        <v>473</v>
      </c>
      <c r="K108" s="503"/>
      <c r="L108" s="503">
        <v>4</v>
      </c>
      <c r="M108" s="503"/>
      <c r="N108" s="503"/>
      <c r="O108" s="494"/>
      <c r="P108" s="348"/>
      <c r="Q108" s="348"/>
      <c r="R108" s="348"/>
      <c r="S108" s="348"/>
      <c r="T108" s="348"/>
      <c r="U108" s="348"/>
      <c r="V108" s="351"/>
      <c r="W108" s="351"/>
      <c r="X108" s="351"/>
      <c r="Y108" s="351"/>
      <c r="Z108" s="351" t="s">
        <v>1190</v>
      </c>
      <c r="AA108" s="351"/>
      <c r="AB108" s="348"/>
      <c r="AC108" s="351"/>
      <c r="AD108" s="351"/>
      <c r="AE108" s="352"/>
      <c r="AF108" s="348"/>
      <c r="AG108" s="348"/>
      <c r="AH108" s="348"/>
      <c r="AI108" s="348"/>
      <c r="AJ108" s="348"/>
      <c r="AK108" s="348"/>
      <c r="AL108" s="348"/>
      <c r="AM108" s="348"/>
      <c r="AN108" s="348"/>
      <c r="AO108" s="348"/>
      <c r="AP108" s="357"/>
      <c r="AQ108" s="347"/>
      <c r="AR108" s="348"/>
      <c r="AS108" s="348"/>
      <c r="AT108" s="349"/>
      <c r="AU108" s="348"/>
      <c r="AV108" s="348"/>
      <c r="AW108" s="348"/>
      <c r="AX108" s="348"/>
      <c r="AY108" s="348"/>
      <c r="AZ108" s="348"/>
      <c r="BA108" s="348"/>
      <c r="BB108" s="26"/>
      <c r="BC108" s="294"/>
    </row>
    <row r="109" spans="2:55" ht="14.4" x14ac:dyDescent="0.3">
      <c r="B109" s="520"/>
      <c r="C109" s="612"/>
      <c r="D109" s="605">
        <v>211200</v>
      </c>
      <c r="E109" s="605">
        <v>211206</v>
      </c>
      <c r="F109" s="598">
        <v>211257</v>
      </c>
      <c r="G109" s="597">
        <v>62808</v>
      </c>
      <c r="H109" s="598">
        <v>1993</v>
      </c>
      <c r="I109" s="489" t="s">
        <v>828</v>
      </c>
      <c r="J109" s="490" t="s">
        <v>473</v>
      </c>
      <c r="K109" s="503"/>
      <c r="L109" s="503">
        <v>2</v>
      </c>
      <c r="M109" s="503"/>
      <c r="N109" s="503"/>
      <c r="O109" s="494"/>
      <c r="P109" s="348"/>
      <c r="Q109" s="348"/>
      <c r="R109" s="348"/>
      <c r="S109" s="348"/>
      <c r="T109" s="348"/>
      <c r="U109" s="348"/>
      <c r="V109" s="351"/>
      <c r="W109" s="351"/>
      <c r="X109" s="351"/>
      <c r="Y109" s="351"/>
      <c r="Z109" s="351" t="s">
        <v>1190</v>
      </c>
      <c r="AA109" s="351"/>
      <c r="AB109" s="348"/>
      <c r="AC109" s="351"/>
      <c r="AD109" s="351"/>
      <c r="AE109" s="352"/>
      <c r="AF109" s="348"/>
      <c r="AG109" s="348"/>
      <c r="AH109" s="348"/>
      <c r="AI109" s="348"/>
      <c r="AJ109" s="348"/>
      <c r="AK109" s="348"/>
      <c r="AL109" s="348"/>
      <c r="AM109" s="348"/>
      <c r="AN109" s="348"/>
      <c r="AO109" s="348"/>
      <c r="AP109" s="357"/>
      <c r="AQ109" s="347"/>
      <c r="AR109" s="348"/>
      <c r="AS109" s="348"/>
      <c r="AT109" s="349"/>
      <c r="AU109" s="348"/>
      <c r="AV109" s="348"/>
      <c r="AW109" s="348"/>
      <c r="AX109" s="348"/>
      <c r="AY109" s="348"/>
      <c r="AZ109" s="348"/>
      <c r="BA109" s="348"/>
      <c r="BB109" s="26"/>
      <c r="BC109" s="294"/>
    </row>
    <row r="110" spans="2:55" ht="14.4" x14ac:dyDescent="0.3">
      <c r="B110" s="520"/>
      <c r="C110" s="612"/>
      <c r="D110" s="605">
        <v>211200</v>
      </c>
      <c r="E110" s="605">
        <v>211206</v>
      </c>
      <c r="F110" s="598">
        <v>211257</v>
      </c>
      <c r="G110" s="597">
        <v>62808</v>
      </c>
      <c r="H110" s="598">
        <v>2470</v>
      </c>
      <c r="I110" s="489" t="s">
        <v>928</v>
      </c>
      <c r="J110" s="490" t="s">
        <v>473</v>
      </c>
      <c r="K110" s="503"/>
      <c r="L110" s="503">
        <v>1</v>
      </c>
      <c r="M110" s="503"/>
      <c r="N110" s="503"/>
      <c r="O110" s="494"/>
      <c r="P110" s="348"/>
      <c r="Q110" s="348"/>
      <c r="R110" s="348"/>
      <c r="S110" s="348"/>
      <c r="T110" s="348"/>
      <c r="U110" s="348"/>
      <c r="V110" s="351"/>
      <c r="W110" s="351"/>
      <c r="X110" s="351"/>
      <c r="Y110" s="351"/>
      <c r="Z110" s="351" t="s">
        <v>1190</v>
      </c>
      <c r="AA110" s="351"/>
      <c r="AB110" s="348"/>
      <c r="AC110" s="351"/>
      <c r="AD110" s="351"/>
      <c r="AE110" s="352"/>
      <c r="AF110" s="348"/>
      <c r="AG110" s="348"/>
      <c r="AH110" s="348"/>
      <c r="AI110" s="348"/>
      <c r="AJ110" s="348"/>
      <c r="AK110" s="348"/>
      <c r="AL110" s="348"/>
      <c r="AM110" s="348"/>
      <c r="AN110" s="348"/>
      <c r="AO110" s="348"/>
      <c r="AP110" s="357"/>
      <c r="AQ110" s="347"/>
      <c r="AR110" s="348"/>
      <c r="AS110" s="348"/>
      <c r="AT110" s="349"/>
      <c r="AU110" s="348"/>
      <c r="AV110" s="348"/>
      <c r="AW110" s="348"/>
      <c r="AX110" s="348"/>
      <c r="AY110" s="348"/>
      <c r="AZ110" s="348"/>
      <c r="BA110" s="348"/>
      <c r="BB110" s="26"/>
      <c r="BC110" s="294"/>
    </row>
    <row r="111" spans="2:55" ht="14.4" x14ac:dyDescent="0.3">
      <c r="B111" s="520"/>
      <c r="C111" s="612"/>
      <c r="D111" s="605">
        <v>211200</v>
      </c>
      <c r="E111" s="605">
        <v>211206</v>
      </c>
      <c r="F111" s="598">
        <v>211257</v>
      </c>
      <c r="G111" s="597">
        <v>62808</v>
      </c>
      <c r="H111" s="599">
        <v>62424</v>
      </c>
      <c r="I111" s="504" t="s">
        <v>1182</v>
      </c>
      <c r="J111" s="505" t="s">
        <v>590</v>
      </c>
      <c r="K111" s="506" t="s">
        <v>468</v>
      </c>
      <c r="L111" s="506">
        <v>2</v>
      </c>
      <c r="M111" s="506"/>
      <c r="N111" s="506"/>
      <c r="O111" s="494"/>
      <c r="P111" s="348"/>
      <c r="Q111" s="348"/>
      <c r="R111" s="348"/>
      <c r="S111" s="348"/>
      <c r="T111" s="348"/>
      <c r="U111" s="348"/>
      <c r="V111" s="351"/>
      <c r="W111" s="351"/>
      <c r="X111" s="351"/>
      <c r="Y111" s="351"/>
      <c r="Z111" s="351" t="s">
        <v>1190</v>
      </c>
      <c r="AA111" s="351"/>
      <c r="AB111" s="348"/>
      <c r="AC111" s="351"/>
      <c r="AD111" s="351"/>
      <c r="AE111" s="352"/>
      <c r="AF111" s="348"/>
      <c r="AG111" s="348"/>
      <c r="AH111" s="348"/>
      <c r="AI111" s="348"/>
      <c r="AJ111" s="348"/>
      <c r="AK111" s="348"/>
      <c r="AL111" s="348"/>
      <c r="AM111" s="348"/>
      <c r="AN111" s="348"/>
      <c r="AO111" s="348"/>
      <c r="AP111" s="357"/>
      <c r="AQ111" s="347"/>
      <c r="AR111" s="348"/>
      <c r="AS111" s="348"/>
      <c r="AT111" s="349"/>
      <c r="AU111" s="348"/>
      <c r="AV111" s="348"/>
      <c r="AW111" s="348"/>
      <c r="AX111" s="348"/>
      <c r="AY111" s="348"/>
      <c r="AZ111" s="348"/>
      <c r="BA111" s="348"/>
      <c r="BB111" s="26"/>
      <c r="BC111" s="294"/>
    </row>
    <row r="112" spans="2:55" ht="14.4" x14ac:dyDescent="0.3">
      <c r="B112" s="518"/>
      <c r="C112" s="477"/>
      <c r="D112" s="605">
        <v>211200</v>
      </c>
      <c r="E112" s="605">
        <v>211206</v>
      </c>
      <c r="F112" s="598">
        <v>211257</v>
      </c>
      <c r="G112" s="598">
        <v>62808</v>
      </c>
      <c r="H112" s="598">
        <v>62809</v>
      </c>
      <c r="I112" s="489" t="s">
        <v>1274</v>
      </c>
      <c r="J112" s="492" t="s">
        <v>924</v>
      </c>
      <c r="K112" s="503"/>
      <c r="L112" s="503">
        <v>1</v>
      </c>
      <c r="M112" s="523"/>
      <c r="N112" s="523"/>
      <c r="O112" s="498"/>
      <c r="P112" s="348"/>
      <c r="Q112" s="348"/>
      <c r="R112" s="348"/>
      <c r="S112" s="348"/>
      <c r="T112" s="348"/>
      <c r="U112" s="348"/>
      <c r="V112" s="351"/>
      <c r="W112" s="351"/>
      <c r="X112" s="351"/>
      <c r="Y112" s="351"/>
      <c r="Z112" s="351" t="s">
        <v>1190</v>
      </c>
      <c r="AA112" s="351"/>
      <c r="AB112" s="348"/>
      <c r="AC112" s="351"/>
      <c r="AD112" s="351"/>
      <c r="AE112" s="352"/>
      <c r="AF112" s="348"/>
      <c r="AG112" s="348"/>
      <c r="AH112" s="348"/>
      <c r="AI112" s="348"/>
      <c r="AJ112" s="348"/>
      <c r="AK112" s="348"/>
      <c r="AL112" s="348"/>
      <c r="AM112" s="348"/>
      <c r="AN112" s="348"/>
      <c r="AO112" s="348"/>
      <c r="AP112" s="357"/>
      <c r="AQ112" s="347"/>
      <c r="AR112" s="348"/>
      <c r="AS112" s="348"/>
      <c r="AT112" s="349"/>
      <c r="AU112" s="348"/>
      <c r="AV112" s="348"/>
      <c r="AW112" s="348"/>
      <c r="AX112" s="348"/>
      <c r="AY112" s="348"/>
      <c r="AZ112" s="348"/>
      <c r="BA112" s="348"/>
      <c r="BB112" s="26"/>
      <c r="BC112" s="294"/>
    </row>
    <row r="113" spans="2:55" ht="14.4" x14ac:dyDescent="0.3">
      <c r="B113" s="518"/>
      <c r="C113" s="605">
        <v>211200</v>
      </c>
      <c r="D113" s="605">
        <v>211206</v>
      </c>
      <c r="E113" s="598">
        <v>211257</v>
      </c>
      <c r="F113" s="598">
        <v>62808</v>
      </c>
      <c r="G113" s="598">
        <v>62809</v>
      </c>
      <c r="H113" s="598">
        <v>62345</v>
      </c>
      <c r="I113" s="489" t="s">
        <v>1136</v>
      </c>
      <c r="J113" s="490" t="s">
        <v>590</v>
      </c>
      <c r="K113" s="503" t="s">
        <v>576</v>
      </c>
      <c r="L113" s="503">
        <v>1</v>
      </c>
      <c r="M113" s="523"/>
      <c r="N113" s="523"/>
      <c r="O113" s="498"/>
      <c r="P113" s="348"/>
      <c r="Q113" s="348"/>
      <c r="R113" s="348"/>
      <c r="S113" s="348"/>
      <c r="T113" s="348"/>
      <c r="U113" s="348"/>
      <c r="V113" s="351"/>
      <c r="W113" s="351"/>
      <c r="X113" s="351"/>
      <c r="Y113" s="351"/>
      <c r="Z113" s="351" t="s">
        <v>1190</v>
      </c>
      <c r="AA113" s="351"/>
      <c r="AB113" s="348"/>
      <c r="AC113" s="351"/>
      <c r="AD113" s="351"/>
      <c r="AE113" s="352"/>
      <c r="AF113" s="348"/>
      <c r="AG113" s="348"/>
      <c r="AH113" s="348"/>
      <c r="AI113" s="348"/>
      <c r="AJ113" s="348"/>
      <c r="AK113" s="348"/>
      <c r="AL113" s="348"/>
      <c r="AM113" s="348"/>
      <c r="AN113" s="348"/>
      <c r="AO113" s="348"/>
      <c r="AP113" s="357"/>
      <c r="AQ113" s="347"/>
      <c r="AR113" s="348"/>
      <c r="AS113" s="348"/>
      <c r="AT113" s="349"/>
      <c r="AU113" s="348"/>
      <c r="AV113" s="348"/>
      <c r="AW113" s="348"/>
      <c r="AX113" s="348"/>
      <c r="AY113" s="348"/>
      <c r="AZ113" s="348"/>
      <c r="BA113" s="348"/>
      <c r="BB113" s="26"/>
      <c r="BC113" s="294"/>
    </row>
    <row r="114" spans="2:55" ht="14.4" x14ac:dyDescent="0.3">
      <c r="B114" s="518"/>
      <c r="C114" s="605">
        <v>211200</v>
      </c>
      <c r="D114" s="605">
        <v>211206</v>
      </c>
      <c r="E114" s="598">
        <v>211257</v>
      </c>
      <c r="F114" s="598">
        <v>62808</v>
      </c>
      <c r="G114" s="598">
        <v>62809</v>
      </c>
      <c r="H114" s="598">
        <v>141000</v>
      </c>
      <c r="I114" s="489" t="s">
        <v>1685</v>
      </c>
      <c r="J114" s="526" t="s">
        <v>1688</v>
      </c>
      <c r="K114" s="503"/>
      <c r="L114" s="503">
        <v>1</v>
      </c>
      <c r="M114" s="523"/>
      <c r="N114" s="523"/>
      <c r="O114" s="498"/>
      <c r="P114" s="348"/>
      <c r="Q114" s="348"/>
      <c r="R114" s="348"/>
      <c r="S114" s="348"/>
      <c r="T114" s="348"/>
      <c r="U114" s="348"/>
      <c r="V114" s="351"/>
      <c r="W114" s="351"/>
      <c r="X114" s="351"/>
      <c r="Y114" s="351"/>
      <c r="Z114" s="351" t="s">
        <v>1190</v>
      </c>
      <c r="AA114" s="351"/>
      <c r="AB114" s="348"/>
      <c r="AC114" s="351"/>
      <c r="AD114" s="351"/>
      <c r="AE114" s="352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357"/>
      <c r="AQ114" s="347"/>
      <c r="AR114" s="348"/>
      <c r="AS114" s="348"/>
      <c r="AT114" s="349"/>
      <c r="AU114" s="348"/>
      <c r="AV114" s="348"/>
      <c r="AW114" s="348"/>
      <c r="AX114" s="348"/>
      <c r="AY114" s="348"/>
      <c r="AZ114" s="348"/>
      <c r="BA114" s="348"/>
      <c r="BB114" s="26"/>
      <c r="BC114" s="294"/>
    </row>
    <row r="115" spans="2:55" ht="14.4" x14ac:dyDescent="0.3">
      <c r="B115" s="521">
        <v>211200</v>
      </c>
      <c r="C115" s="605">
        <v>211206</v>
      </c>
      <c r="D115" s="598">
        <v>211257</v>
      </c>
      <c r="E115" s="598">
        <v>62808</v>
      </c>
      <c r="F115" s="598">
        <v>62809</v>
      </c>
      <c r="G115" s="598">
        <v>141000</v>
      </c>
      <c r="H115" s="598">
        <v>141103</v>
      </c>
      <c r="I115" s="489" t="s">
        <v>2065</v>
      </c>
      <c r="J115" s="526" t="s">
        <v>1688</v>
      </c>
      <c r="K115" s="503"/>
      <c r="L115" s="503">
        <v>1</v>
      </c>
      <c r="M115" s="523"/>
      <c r="N115" s="523"/>
      <c r="O115" s="498"/>
      <c r="P115" s="348"/>
      <c r="Q115" s="348"/>
      <c r="R115" s="348"/>
      <c r="S115" s="348"/>
      <c r="T115" s="348"/>
      <c r="U115" s="348"/>
      <c r="V115" s="351"/>
      <c r="W115" s="351"/>
      <c r="X115" s="351"/>
      <c r="Y115" s="351"/>
      <c r="Z115" s="351" t="s">
        <v>1190</v>
      </c>
      <c r="AA115" s="351"/>
      <c r="AB115" s="348"/>
      <c r="AC115" s="351"/>
      <c r="AD115" s="351"/>
      <c r="AE115" s="352"/>
      <c r="AF115" s="348"/>
      <c r="AG115" s="348"/>
      <c r="AH115" s="348"/>
      <c r="AI115" s="348"/>
      <c r="AJ115" s="348"/>
      <c r="AK115" s="348"/>
      <c r="AL115" s="348"/>
      <c r="AM115" s="348"/>
      <c r="AN115" s="348"/>
      <c r="AO115" s="348"/>
      <c r="AP115" s="357"/>
      <c r="AQ115" s="347"/>
      <c r="AR115" s="348"/>
      <c r="AS115" s="348"/>
      <c r="AT115" s="349"/>
      <c r="AU115" s="348"/>
      <c r="AV115" s="348"/>
      <c r="AW115" s="348"/>
      <c r="AX115" s="348"/>
      <c r="AY115" s="348"/>
      <c r="AZ115" s="348"/>
      <c r="BA115" s="348"/>
      <c r="BB115" s="26"/>
      <c r="BC115" s="294"/>
    </row>
    <row r="116" spans="2:55" ht="14.4" x14ac:dyDescent="0.3">
      <c r="B116" s="518"/>
      <c r="C116" s="477"/>
      <c r="D116" s="605">
        <v>211200</v>
      </c>
      <c r="E116" s="605">
        <v>211206</v>
      </c>
      <c r="F116" s="598">
        <v>211257</v>
      </c>
      <c r="G116" s="598">
        <v>62808</v>
      </c>
      <c r="H116" s="598">
        <v>62924</v>
      </c>
      <c r="I116" s="489" t="s">
        <v>1410</v>
      </c>
      <c r="J116" s="492" t="s">
        <v>924</v>
      </c>
      <c r="K116" s="503"/>
      <c r="L116" s="503">
        <v>1</v>
      </c>
      <c r="M116" s="503"/>
      <c r="N116" s="503"/>
      <c r="O116" s="494"/>
      <c r="P116" s="348"/>
      <c r="Q116" s="348"/>
      <c r="R116" s="348"/>
      <c r="S116" s="348"/>
      <c r="T116" s="348"/>
      <c r="U116" s="348"/>
      <c r="V116" s="351"/>
      <c r="W116" s="351"/>
      <c r="X116" s="351"/>
      <c r="Y116" s="351"/>
      <c r="Z116" s="351" t="s">
        <v>1190</v>
      </c>
      <c r="AA116" s="351"/>
      <c r="AB116" s="348"/>
      <c r="AC116" s="351"/>
      <c r="AD116" s="351"/>
      <c r="AE116" s="352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357"/>
      <c r="AQ116" s="347"/>
      <c r="AR116" s="348"/>
      <c r="AS116" s="348"/>
      <c r="AT116" s="349"/>
      <c r="AU116" s="348"/>
      <c r="AV116" s="348"/>
      <c r="AW116" s="348"/>
      <c r="AX116" s="348"/>
      <c r="AY116" s="348"/>
      <c r="AZ116" s="348"/>
      <c r="BA116" s="348"/>
      <c r="BB116" s="26"/>
      <c r="BC116" s="294"/>
    </row>
    <row r="117" spans="2:55" ht="14.4" x14ac:dyDescent="0.3">
      <c r="B117" s="520"/>
      <c r="C117" s="605">
        <v>211200</v>
      </c>
      <c r="D117" s="605">
        <v>211206</v>
      </c>
      <c r="E117" s="598">
        <v>211257</v>
      </c>
      <c r="F117" s="598">
        <v>62808</v>
      </c>
      <c r="G117" s="598">
        <v>62924</v>
      </c>
      <c r="H117" s="598">
        <v>62345</v>
      </c>
      <c r="I117" s="489" t="s">
        <v>1136</v>
      </c>
      <c r="J117" s="490" t="s">
        <v>590</v>
      </c>
      <c r="K117" s="503" t="s">
        <v>576</v>
      </c>
      <c r="L117" s="503">
        <v>1</v>
      </c>
      <c r="M117" s="503"/>
      <c r="N117" s="503"/>
      <c r="O117" s="494"/>
      <c r="P117" s="348"/>
      <c r="Q117" s="348"/>
      <c r="R117" s="348"/>
      <c r="S117" s="348"/>
      <c r="T117" s="348"/>
      <c r="U117" s="348"/>
      <c r="V117" s="351"/>
      <c r="W117" s="351"/>
      <c r="X117" s="351"/>
      <c r="Y117" s="351"/>
      <c r="Z117" s="351" t="s">
        <v>1190</v>
      </c>
      <c r="AA117" s="351"/>
      <c r="AB117" s="348"/>
      <c r="AC117" s="351"/>
      <c r="AD117" s="351"/>
      <c r="AE117" s="352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57"/>
      <c r="AQ117" s="347"/>
      <c r="AR117" s="348"/>
      <c r="AS117" s="348"/>
      <c r="AT117" s="349"/>
      <c r="AU117" s="348"/>
      <c r="AV117" s="348"/>
      <c r="AW117" s="348"/>
      <c r="AX117" s="348"/>
      <c r="AY117" s="348"/>
      <c r="AZ117" s="348"/>
      <c r="BA117" s="348"/>
      <c r="BB117" s="26"/>
      <c r="BC117" s="294"/>
    </row>
    <row r="118" spans="2:55" ht="14.4" x14ac:dyDescent="0.3">
      <c r="B118" s="521">
        <v>211200</v>
      </c>
      <c r="C118" s="605">
        <v>211206</v>
      </c>
      <c r="D118" s="598">
        <v>211257</v>
      </c>
      <c r="E118" s="598">
        <v>62808</v>
      </c>
      <c r="F118" s="598">
        <v>62924</v>
      </c>
      <c r="G118" s="598">
        <v>141001</v>
      </c>
      <c r="H118" s="598">
        <v>141001</v>
      </c>
      <c r="I118" s="489" t="s">
        <v>1686</v>
      </c>
      <c r="J118" s="526" t="s">
        <v>1688</v>
      </c>
      <c r="K118" s="503"/>
      <c r="L118" s="503">
        <v>1</v>
      </c>
      <c r="M118" s="503"/>
      <c r="N118" s="503"/>
      <c r="O118" s="494"/>
      <c r="P118" s="348"/>
      <c r="Q118" s="348"/>
      <c r="R118" s="348"/>
      <c r="S118" s="348"/>
      <c r="T118" s="348"/>
      <c r="U118" s="348"/>
      <c r="V118" s="351"/>
      <c r="W118" s="351"/>
      <c r="X118" s="351"/>
      <c r="Y118" s="351"/>
      <c r="Z118" s="351" t="s">
        <v>1190</v>
      </c>
      <c r="AA118" s="351"/>
      <c r="AB118" s="348"/>
      <c r="AC118" s="351"/>
      <c r="AD118" s="351"/>
      <c r="AE118" s="352"/>
      <c r="AF118" s="348"/>
      <c r="AG118" s="348"/>
      <c r="AH118" s="348"/>
      <c r="AI118" s="348"/>
      <c r="AJ118" s="348"/>
      <c r="AK118" s="348"/>
      <c r="AL118" s="348"/>
      <c r="AM118" s="348"/>
      <c r="AN118" s="348"/>
      <c r="AO118" s="348"/>
      <c r="AP118" s="357"/>
      <c r="AQ118" s="347"/>
      <c r="AR118" s="348"/>
      <c r="AS118" s="348"/>
      <c r="AT118" s="349"/>
      <c r="AU118" s="348"/>
      <c r="AV118" s="348"/>
      <c r="AW118" s="348"/>
      <c r="AX118" s="348"/>
      <c r="AY118" s="348"/>
      <c r="AZ118" s="348"/>
      <c r="BA118" s="348"/>
      <c r="BB118" s="26"/>
      <c r="BC118" s="294"/>
    </row>
    <row r="119" spans="2:55" ht="14.4" x14ac:dyDescent="0.3">
      <c r="B119" s="520"/>
      <c r="C119" s="605">
        <v>211200</v>
      </c>
      <c r="D119" s="605">
        <v>211206</v>
      </c>
      <c r="E119" s="598">
        <v>211257</v>
      </c>
      <c r="F119" s="598">
        <v>62808</v>
      </c>
      <c r="G119" s="598">
        <v>62924</v>
      </c>
      <c r="H119" s="598">
        <v>141102</v>
      </c>
      <c r="I119" s="489" t="s">
        <v>2066</v>
      </c>
      <c r="J119" s="526" t="s">
        <v>1688</v>
      </c>
      <c r="K119" s="503"/>
      <c r="L119" s="503">
        <v>1</v>
      </c>
      <c r="M119" s="503"/>
      <c r="N119" s="503"/>
      <c r="O119" s="494"/>
      <c r="P119" s="348"/>
      <c r="Q119" s="348"/>
      <c r="R119" s="348"/>
      <c r="S119" s="348"/>
      <c r="T119" s="348"/>
      <c r="U119" s="348"/>
      <c r="V119" s="351"/>
      <c r="W119" s="351"/>
      <c r="X119" s="351"/>
      <c r="Y119" s="351"/>
      <c r="Z119" s="351" t="s">
        <v>1190</v>
      </c>
      <c r="AA119" s="351"/>
      <c r="AB119" s="348"/>
      <c r="AC119" s="351"/>
      <c r="AD119" s="351"/>
      <c r="AE119" s="352"/>
      <c r="AF119" s="348"/>
      <c r="AG119" s="348"/>
      <c r="AH119" s="348"/>
      <c r="AI119" s="348"/>
      <c r="AJ119" s="348"/>
      <c r="AK119" s="348"/>
      <c r="AL119" s="348"/>
      <c r="AM119" s="348"/>
      <c r="AN119" s="348"/>
      <c r="AO119" s="348"/>
      <c r="AP119" s="357"/>
      <c r="AQ119" s="347"/>
      <c r="AR119" s="348"/>
      <c r="AS119" s="348"/>
      <c r="AT119" s="349"/>
      <c r="AU119" s="348"/>
      <c r="AV119" s="348"/>
      <c r="AW119" s="348"/>
      <c r="AX119" s="348"/>
      <c r="AY119" s="348"/>
      <c r="AZ119" s="348"/>
      <c r="BA119" s="348"/>
      <c r="BB119" s="26"/>
      <c r="BC119" s="294"/>
    </row>
    <row r="120" spans="2:55" ht="14.4" x14ac:dyDescent="0.3">
      <c r="B120" s="520"/>
      <c r="C120" s="477"/>
      <c r="D120" s="605">
        <v>211200</v>
      </c>
      <c r="E120" s="605">
        <v>211206</v>
      </c>
      <c r="F120" s="598">
        <v>211257</v>
      </c>
      <c r="G120" s="598">
        <v>62808</v>
      </c>
      <c r="H120" s="598">
        <v>62925</v>
      </c>
      <c r="I120" s="489" t="s">
        <v>1411</v>
      </c>
      <c r="J120" s="490" t="s">
        <v>590</v>
      </c>
      <c r="K120" s="503"/>
      <c r="L120" s="503">
        <v>1</v>
      </c>
      <c r="M120" s="503"/>
      <c r="N120" s="503"/>
      <c r="O120" s="494"/>
      <c r="P120" s="348"/>
      <c r="Q120" s="348"/>
      <c r="R120" s="348"/>
      <c r="S120" s="348"/>
      <c r="T120" s="348"/>
      <c r="U120" s="348"/>
      <c r="V120" s="351"/>
      <c r="W120" s="351"/>
      <c r="X120" s="351"/>
      <c r="Y120" s="351"/>
      <c r="Z120" s="351" t="s">
        <v>1190</v>
      </c>
      <c r="AA120" s="351"/>
      <c r="AB120" s="348"/>
      <c r="AC120" s="351"/>
      <c r="AD120" s="351"/>
      <c r="AE120" s="352"/>
      <c r="AF120" s="348"/>
      <c r="AG120" s="348"/>
      <c r="AH120" s="348"/>
      <c r="AI120" s="348"/>
      <c r="AJ120" s="348"/>
      <c r="AK120" s="348"/>
      <c r="AL120" s="348"/>
      <c r="AM120" s="348"/>
      <c r="AN120" s="348"/>
      <c r="AO120" s="348"/>
      <c r="AP120" s="357"/>
      <c r="AQ120" s="347"/>
      <c r="AR120" s="348"/>
      <c r="AS120" s="348"/>
      <c r="AT120" s="349"/>
      <c r="AU120" s="348"/>
      <c r="AV120" s="348"/>
      <c r="AW120" s="348"/>
      <c r="AX120" s="348"/>
      <c r="AY120" s="348"/>
      <c r="AZ120" s="348"/>
      <c r="BA120" s="348"/>
      <c r="BB120" s="26"/>
      <c r="BC120" s="294"/>
    </row>
    <row r="121" spans="2:55" ht="14.4" x14ac:dyDescent="0.3">
      <c r="B121" s="520"/>
      <c r="C121" s="477"/>
      <c r="D121" s="605">
        <v>211200</v>
      </c>
      <c r="E121" s="605">
        <v>211206</v>
      </c>
      <c r="F121" s="598">
        <v>211257</v>
      </c>
      <c r="G121" s="598">
        <v>62808</v>
      </c>
      <c r="H121" s="598">
        <v>62926</v>
      </c>
      <c r="I121" s="489" t="s">
        <v>1412</v>
      </c>
      <c r="J121" s="490" t="s">
        <v>590</v>
      </c>
      <c r="K121" s="503"/>
      <c r="L121" s="503">
        <v>2</v>
      </c>
      <c r="M121" s="503"/>
      <c r="N121" s="503"/>
      <c r="O121" s="494"/>
      <c r="P121" s="348"/>
      <c r="Q121" s="348"/>
      <c r="R121" s="348"/>
      <c r="S121" s="348"/>
      <c r="T121" s="348"/>
      <c r="U121" s="348"/>
      <c r="V121" s="351"/>
      <c r="W121" s="351"/>
      <c r="X121" s="351"/>
      <c r="Y121" s="351"/>
      <c r="Z121" s="351" t="s">
        <v>1190</v>
      </c>
      <c r="AA121" s="351"/>
      <c r="AB121" s="348"/>
      <c r="AC121" s="351"/>
      <c r="AD121" s="351"/>
      <c r="AE121" s="352"/>
      <c r="AF121" s="348"/>
      <c r="AG121" s="348"/>
      <c r="AH121" s="348"/>
      <c r="AI121" s="348"/>
      <c r="AJ121" s="348"/>
      <c r="AK121" s="348"/>
      <c r="AL121" s="348"/>
      <c r="AM121" s="348"/>
      <c r="AN121" s="348"/>
      <c r="AO121" s="348"/>
      <c r="AP121" s="357"/>
      <c r="AQ121" s="347"/>
      <c r="AR121" s="348"/>
      <c r="AS121" s="348"/>
      <c r="AT121" s="349"/>
      <c r="AU121" s="348"/>
      <c r="AV121" s="348"/>
      <c r="AW121" s="348"/>
      <c r="AX121" s="348"/>
      <c r="AY121" s="348"/>
      <c r="AZ121" s="348"/>
      <c r="BA121" s="348"/>
      <c r="BB121" s="26"/>
      <c r="BC121" s="294"/>
    </row>
    <row r="122" spans="2:55" ht="14.4" x14ac:dyDescent="0.3">
      <c r="B122" s="520"/>
      <c r="C122" s="477"/>
      <c r="D122" s="605">
        <v>211200</v>
      </c>
      <c r="E122" s="605">
        <v>211206</v>
      </c>
      <c r="F122" s="598">
        <v>211257</v>
      </c>
      <c r="G122" s="599">
        <v>62808</v>
      </c>
      <c r="H122" s="599">
        <v>140536</v>
      </c>
      <c r="I122" s="504" t="s">
        <v>1666</v>
      </c>
      <c r="J122" s="505" t="s">
        <v>473</v>
      </c>
      <c r="K122" s="506"/>
      <c r="L122" s="506">
        <v>2</v>
      </c>
      <c r="M122" s="506"/>
      <c r="N122" s="506"/>
      <c r="O122" s="494"/>
      <c r="P122" s="348"/>
      <c r="Q122" s="348"/>
      <c r="R122" s="348"/>
      <c r="S122" s="348"/>
      <c r="T122" s="348"/>
      <c r="U122" s="348"/>
      <c r="V122" s="351"/>
      <c r="W122" s="351"/>
      <c r="X122" s="351"/>
      <c r="Y122" s="351"/>
      <c r="Z122" s="351" t="s">
        <v>1190</v>
      </c>
      <c r="AA122" s="351"/>
      <c r="AB122" s="348"/>
      <c r="AC122" s="351"/>
      <c r="AD122" s="351"/>
      <c r="AE122" s="352"/>
      <c r="AF122" s="348"/>
      <c r="AG122" s="348"/>
      <c r="AH122" s="348"/>
      <c r="AI122" s="348"/>
      <c r="AJ122" s="348"/>
      <c r="AK122" s="348"/>
      <c r="AL122" s="348"/>
      <c r="AM122" s="348"/>
      <c r="AN122" s="348"/>
      <c r="AO122" s="348"/>
      <c r="AP122" s="357"/>
      <c r="AQ122" s="347"/>
      <c r="AR122" s="348"/>
      <c r="AS122" s="348"/>
      <c r="AT122" s="349"/>
      <c r="AU122" s="348"/>
      <c r="AV122" s="348"/>
      <c r="AW122" s="348"/>
      <c r="AX122" s="348"/>
      <c r="AY122" s="348"/>
      <c r="AZ122" s="348"/>
      <c r="BA122" s="348"/>
      <c r="BB122" s="26"/>
      <c r="BC122" s="294"/>
    </row>
    <row r="123" spans="2:55" ht="14.4" x14ac:dyDescent="0.3">
      <c r="B123" s="520"/>
      <c r="C123" s="612"/>
      <c r="D123" s="610"/>
      <c r="E123" s="605">
        <v>211200</v>
      </c>
      <c r="F123" s="605">
        <v>211206</v>
      </c>
      <c r="G123" s="598">
        <v>211257</v>
      </c>
      <c r="H123" s="598">
        <v>62817</v>
      </c>
      <c r="I123" s="489" t="s">
        <v>1287</v>
      </c>
      <c r="J123" s="490" t="s">
        <v>590</v>
      </c>
      <c r="K123" s="503" t="s">
        <v>1081</v>
      </c>
      <c r="L123" s="503">
        <v>1</v>
      </c>
      <c r="M123" s="523"/>
      <c r="N123" s="523"/>
      <c r="O123" s="498"/>
      <c r="P123" s="348"/>
      <c r="Q123" s="348"/>
      <c r="R123" s="348"/>
      <c r="S123" s="348"/>
      <c r="T123" s="348"/>
      <c r="U123" s="348"/>
      <c r="V123" s="351"/>
      <c r="W123" s="351"/>
      <c r="X123" s="351"/>
      <c r="Y123" s="351"/>
      <c r="Z123" s="351" t="s">
        <v>1190</v>
      </c>
      <c r="AA123" s="351"/>
      <c r="AB123" s="348"/>
      <c r="AC123" s="351"/>
      <c r="AD123" s="351"/>
      <c r="AE123" s="352"/>
      <c r="AF123" s="348"/>
      <c r="AG123" s="348"/>
      <c r="AH123" s="348"/>
      <c r="AI123" s="348"/>
      <c r="AJ123" s="348"/>
      <c r="AK123" s="348"/>
      <c r="AL123" s="348"/>
      <c r="AM123" s="348"/>
      <c r="AN123" s="348"/>
      <c r="AO123" s="348"/>
      <c r="AP123" s="357"/>
      <c r="AQ123" s="347"/>
      <c r="AR123" s="348"/>
      <c r="AS123" s="348"/>
      <c r="AT123" s="349"/>
      <c r="AU123" s="348"/>
      <c r="AV123" s="348"/>
      <c r="AW123" s="348"/>
      <c r="AX123" s="348"/>
      <c r="AY123" s="348"/>
      <c r="AZ123" s="348"/>
      <c r="BA123" s="348"/>
      <c r="BB123" s="26"/>
      <c r="BC123" s="294"/>
    </row>
    <row r="124" spans="2:55" ht="14.4" x14ac:dyDescent="0.3">
      <c r="B124" s="520"/>
      <c r="C124" s="612"/>
      <c r="D124" s="610"/>
      <c r="E124" s="605">
        <v>211200</v>
      </c>
      <c r="F124" s="605">
        <v>211206</v>
      </c>
      <c r="G124" s="598">
        <v>211257</v>
      </c>
      <c r="H124" s="598">
        <v>62897</v>
      </c>
      <c r="I124" s="489" t="s">
        <v>1371</v>
      </c>
      <c r="J124" s="490" t="s">
        <v>590</v>
      </c>
      <c r="K124" s="503" t="s">
        <v>468</v>
      </c>
      <c r="L124" s="503">
        <v>1</v>
      </c>
      <c r="M124" s="523"/>
      <c r="N124" s="523"/>
      <c r="O124" s="498"/>
      <c r="P124" s="348"/>
      <c r="Q124" s="348"/>
      <c r="R124" s="348"/>
      <c r="S124" s="348"/>
      <c r="T124" s="348"/>
      <c r="U124" s="348"/>
      <c r="V124" s="351"/>
      <c r="W124" s="351"/>
      <c r="X124" s="351"/>
      <c r="Y124" s="351"/>
      <c r="Z124" s="351" t="s">
        <v>1190</v>
      </c>
      <c r="AA124" s="351"/>
      <c r="AB124" s="348"/>
      <c r="AC124" s="351"/>
      <c r="AD124" s="351"/>
      <c r="AE124" s="352"/>
      <c r="AF124" s="348"/>
      <c r="AG124" s="348"/>
      <c r="AH124" s="348"/>
      <c r="AI124" s="348"/>
      <c r="AJ124" s="348"/>
      <c r="AK124" s="348"/>
      <c r="AL124" s="348"/>
      <c r="AM124" s="348"/>
      <c r="AN124" s="348"/>
      <c r="AO124" s="348"/>
      <c r="AP124" s="357"/>
      <c r="AQ124" s="347"/>
      <c r="AR124" s="348"/>
      <c r="AS124" s="348"/>
      <c r="AT124" s="349"/>
      <c r="AU124" s="348"/>
      <c r="AV124" s="348"/>
      <c r="AW124" s="348"/>
      <c r="AX124" s="348"/>
      <c r="AY124" s="348"/>
      <c r="AZ124" s="348"/>
      <c r="BA124" s="348"/>
      <c r="BB124" s="26"/>
      <c r="BC124" s="294"/>
    </row>
    <row r="125" spans="2:55" ht="14.4" x14ac:dyDescent="0.3">
      <c r="B125" s="520"/>
      <c r="C125" s="612"/>
      <c r="D125" s="605">
        <v>211200</v>
      </c>
      <c r="E125" s="605">
        <v>211206</v>
      </c>
      <c r="F125" s="598">
        <v>211257</v>
      </c>
      <c r="G125" s="598">
        <v>62897</v>
      </c>
      <c r="H125" s="598">
        <v>72</v>
      </c>
      <c r="I125" s="489" t="s">
        <v>472</v>
      </c>
      <c r="J125" s="490" t="s">
        <v>473</v>
      </c>
      <c r="K125" s="503"/>
      <c r="L125" s="503">
        <v>4</v>
      </c>
      <c r="M125" s="523"/>
      <c r="N125" s="523"/>
      <c r="O125" s="498"/>
      <c r="P125" s="348"/>
      <c r="Q125" s="348"/>
      <c r="R125" s="348"/>
      <c r="S125" s="348"/>
      <c r="T125" s="348"/>
      <c r="U125" s="348"/>
      <c r="V125" s="351"/>
      <c r="W125" s="351"/>
      <c r="X125" s="351"/>
      <c r="Y125" s="351"/>
      <c r="Z125" s="351" t="s">
        <v>1190</v>
      </c>
      <c r="AA125" s="351"/>
      <c r="AB125" s="348"/>
      <c r="AC125" s="351"/>
      <c r="AD125" s="351"/>
      <c r="AE125" s="352"/>
      <c r="AF125" s="348"/>
      <c r="AG125" s="348"/>
      <c r="AH125" s="348"/>
      <c r="AI125" s="348"/>
      <c r="AJ125" s="348"/>
      <c r="AK125" s="348"/>
      <c r="AL125" s="348"/>
      <c r="AM125" s="348"/>
      <c r="AN125" s="348"/>
      <c r="AO125" s="348"/>
      <c r="AP125" s="357"/>
      <c r="AQ125" s="347"/>
      <c r="AR125" s="348"/>
      <c r="AS125" s="348"/>
      <c r="AT125" s="349"/>
      <c r="AU125" s="348"/>
      <c r="AV125" s="348"/>
      <c r="AW125" s="348"/>
      <c r="AX125" s="348"/>
      <c r="AY125" s="348"/>
      <c r="AZ125" s="348"/>
      <c r="BA125" s="348"/>
      <c r="BB125" s="26"/>
      <c r="BC125" s="294"/>
    </row>
    <row r="126" spans="2:55" ht="14.4" x14ac:dyDescent="0.3">
      <c r="B126" s="520"/>
      <c r="C126" s="612"/>
      <c r="D126" s="605">
        <v>211200</v>
      </c>
      <c r="E126" s="605">
        <v>211206</v>
      </c>
      <c r="F126" s="598">
        <v>211257</v>
      </c>
      <c r="G126" s="598">
        <v>62897</v>
      </c>
      <c r="H126" s="598">
        <v>73</v>
      </c>
      <c r="I126" s="489" t="s">
        <v>479</v>
      </c>
      <c r="J126" s="490" t="s">
        <v>473</v>
      </c>
      <c r="K126" s="503"/>
      <c r="L126" s="503">
        <v>4</v>
      </c>
      <c r="M126" s="523"/>
      <c r="N126" s="523"/>
      <c r="O126" s="498"/>
      <c r="P126" s="348"/>
      <c r="Q126" s="348"/>
      <c r="R126" s="348"/>
      <c r="S126" s="348"/>
      <c r="T126" s="348"/>
      <c r="U126" s="348"/>
      <c r="V126" s="351"/>
      <c r="W126" s="351"/>
      <c r="X126" s="351"/>
      <c r="Y126" s="351"/>
      <c r="Z126" s="351" t="s">
        <v>1190</v>
      </c>
      <c r="AA126" s="351"/>
      <c r="AB126" s="348"/>
      <c r="AC126" s="351"/>
      <c r="AD126" s="351"/>
      <c r="AE126" s="352"/>
      <c r="AF126" s="348"/>
      <c r="AG126" s="348"/>
      <c r="AH126" s="348"/>
      <c r="AI126" s="348"/>
      <c r="AJ126" s="348"/>
      <c r="AK126" s="348"/>
      <c r="AL126" s="348"/>
      <c r="AM126" s="348"/>
      <c r="AN126" s="348"/>
      <c r="AO126" s="348"/>
      <c r="AP126" s="357"/>
      <c r="AQ126" s="347"/>
      <c r="AR126" s="348"/>
      <c r="AS126" s="348"/>
      <c r="AT126" s="349"/>
      <c r="AU126" s="348"/>
      <c r="AV126" s="348"/>
      <c r="AW126" s="348"/>
      <c r="AX126" s="348"/>
      <c r="AY126" s="348"/>
      <c r="AZ126" s="348"/>
      <c r="BA126" s="348"/>
      <c r="BB126" s="26"/>
      <c r="BC126" s="294"/>
    </row>
    <row r="127" spans="2:55" ht="14.4" x14ac:dyDescent="0.3">
      <c r="B127" s="520"/>
      <c r="C127" s="612"/>
      <c r="D127" s="605">
        <v>211200</v>
      </c>
      <c r="E127" s="605">
        <v>211206</v>
      </c>
      <c r="F127" s="598">
        <v>211257</v>
      </c>
      <c r="G127" s="598">
        <v>62897</v>
      </c>
      <c r="H127" s="598">
        <v>278</v>
      </c>
      <c r="I127" s="489" t="s">
        <v>503</v>
      </c>
      <c r="J127" s="490" t="s">
        <v>473</v>
      </c>
      <c r="K127" s="503"/>
      <c r="L127" s="503">
        <v>4</v>
      </c>
      <c r="M127" s="523"/>
      <c r="N127" s="523"/>
      <c r="O127" s="498"/>
      <c r="P127" s="348"/>
      <c r="Q127" s="348"/>
      <c r="R127" s="348"/>
      <c r="S127" s="348"/>
      <c r="T127" s="348"/>
      <c r="U127" s="348"/>
      <c r="V127" s="351"/>
      <c r="W127" s="351"/>
      <c r="X127" s="351"/>
      <c r="Y127" s="351"/>
      <c r="Z127" s="351" t="s">
        <v>1190</v>
      </c>
      <c r="AA127" s="351"/>
      <c r="AB127" s="348"/>
      <c r="AC127" s="351"/>
      <c r="AD127" s="351"/>
      <c r="AE127" s="352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57"/>
      <c r="AQ127" s="347"/>
      <c r="AR127" s="348"/>
      <c r="AS127" s="348"/>
      <c r="AT127" s="349"/>
      <c r="AU127" s="348"/>
      <c r="AV127" s="348"/>
      <c r="AW127" s="348"/>
      <c r="AX127" s="348"/>
      <c r="AY127" s="348"/>
      <c r="AZ127" s="348"/>
      <c r="BA127" s="348"/>
      <c r="BB127" s="26"/>
      <c r="BC127" s="294"/>
    </row>
    <row r="128" spans="2:55" ht="14.4" x14ac:dyDescent="0.3">
      <c r="B128" s="520"/>
      <c r="C128" s="612"/>
      <c r="D128" s="605">
        <v>211200</v>
      </c>
      <c r="E128" s="605">
        <v>211206</v>
      </c>
      <c r="F128" s="598">
        <v>211257</v>
      </c>
      <c r="G128" s="598">
        <v>62897</v>
      </c>
      <c r="H128" s="598">
        <v>384</v>
      </c>
      <c r="I128" s="489" t="s">
        <v>511</v>
      </c>
      <c r="J128" s="490" t="s">
        <v>473</v>
      </c>
      <c r="K128" s="503"/>
      <c r="L128" s="503">
        <v>2</v>
      </c>
      <c r="M128" s="523"/>
      <c r="N128" s="523"/>
      <c r="O128" s="498"/>
      <c r="P128" s="348"/>
      <c r="Q128" s="348"/>
      <c r="R128" s="348"/>
      <c r="S128" s="348"/>
      <c r="T128" s="348"/>
      <c r="U128" s="348"/>
      <c r="V128" s="351"/>
      <c r="W128" s="351"/>
      <c r="X128" s="351"/>
      <c r="Y128" s="351"/>
      <c r="Z128" s="351" t="s">
        <v>1190</v>
      </c>
      <c r="AA128" s="351"/>
      <c r="AB128" s="348"/>
      <c r="AC128" s="351"/>
      <c r="AD128" s="351"/>
      <c r="AE128" s="352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57"/>
      <c r="AQ128" s="347"/>
      <c r="AR128" s="348"/>
      <c r="AS128" s="348"/>
      <c r="AT128" s="349"/>
      <c r="AU128" s="348"/>
      <c r="AV128" s="348"/>
      <c r="AW128" s="348"/>
      <c r="AX128" s="348"/>
      <c r="AY128" s="348"/>
      <c r="AZ128" s="348"/>
      <c r="BA128" s="348"/>
      <c r="BB128" s="26"/>
      <c r="BC128" s="294"/>
    </row>
    <row r="129" spans="2:55" ht="14.4" x14ac:dyDescent="0.3">
      <c r="B129" s="520"/>
      <c r="C129" s="612"/>
      <c r="D129" s="605">
        <v>211200</v>
      </c>
      <c r="E129" s="605">
        <v>211206</v>
      </c>
      <c r="F129" s="598">
        <v>211257</v>
      </c>
      <c r="G129" s="598">
        <v>62897</v>
      </c>
      <c r="H129" s="598">
        <v>689</v>
      </c>
      <c r="I129" s="489" t="s">
        <v>2067</v>
      </c>
      <c r="J129" s="490" t="s">
        <v>473</v>
      </c>
      <c r="K129" s="503"/>
      <c r="L129" s="503">
        <v>1</v>
      </c>
      <c r="M129" s="523"/>
      <c r="N129" s="523"/>
      <c r="O129" s="498"/>
      <c r="P129" s="348"/>
      <c r="Q129" s="348"/>
      <c r="R129" s="348"/>
      <c r="S129" s="348"/>
      <c r="T129" s="348"/>
      <c r="U129" s="348"/>
      <c r="V129" s="351"/>
      <c r="W129" s="351"/>
      <c r="X129" s="351"/>
      <c r="Y129" s="351"/>
      <c r="Z129" s="351" t="s">
        <v>1190</v>
      </c>
      <c r="AA129" s="351"/>
      <c r="AB129" s="348"/>
      <c r="AC129" s="351"/>
      <c r="AD129" s="351"/>
      <c r="AE129" s="352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57"/>
      <c r="AQ129" s="347"/>
      <c r="AR129" s="348"/>
      <c r="AS129" s="348"/>
      <c r="AT129" s="349"/>
      <c r="AU129" s="348"/>
      <c r="AV129" s="348"/>
      <c r="AW129" s="348"/>
      <c r="AX129" s="348"/>
      <c r="AY129" s="348"/>
      <c r="AZ129" s="348"/>
      <c r="BA129" s="348"/>
      <c r="BB129" s="26"/>
      <c r="BC129" s="294"/>
    </row>
    <row r="130" spans="2:55" ht="14.4" x14ac:dyDescent="0.3">
      <c r="B130" s="520"/>
      <c r="C130" s="612"/>
      <c r="D130" s="605">
        <v>211200</v>
      </c>
      <c r="E130" s="605">
        <v>211206</v>
      </c>
      <c r="F130" s="598">
        <v>211257</v>
      </c>
      <c r="G130" s="598">
        <v>62897</v>
      </c>
      <c r="H130" s="598">
        <v>696</v>
      </c>
      <c r="I130" s="489" t="s">
        <v>532</v>
      </c>
      <c r="J130" s="490" t="s">
        <v>473</v>
      </c>
      <c r="K130" s="503"/>
      <c r="L130" s="503">
        <v>2</v>
      </c>
      <c r="M130" s="523"/>
      <c r="N130" s="523"/>
      <c r="O130" s="498"/>
      <c r="P130" s="348"/>
      <c r="Q130" s="348"/>
      <c r="R130" s="348"/>
      <c r="S130" s="348"/>
      <c r="T130" s="348"/>
      <c r="U130" s="348"/>
      <c r="V130" s="351"/>
      <c r="W130" s="351"/>
      <c r="X130" s="351"/>
      <c r="Y130" s="351"/>
      <c r="Z130" s="351" t="s">
        <v>1190</v>
      </c>
      <c r="AA130" s="351"/>
      <c r="AB130" s="348"/>
      <c r="AC130" s="351"/>
      <c r="AD130" s="351"/>
      <c r="AE130" s="352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57"/>
      <c r="AQ130" s="347"/>
      <c r="AR130" s="348"/>
      <c r="AS130" s="348"/>
      <c r="AT130" s="349"/>
      <c r="AU130" s="348"/>
      <c r="AV130" s="348"/>
      <c r="AW130" s="348"/>
      <c r="AX130" s="348"/>
      <c r="AY130" s="348"/>
      <c r="AZ130" s="348"/>
      <c r="BA130" s="348"/>
      <c r="BB130" s="26"/>
      <c r="BC130" s="294"/>
    </row>
    <row r="131" spans="2:55" ht="14.4" x14ac:dyDescent="0.3">
      <c r="B131" s="519"/>
      <c r="C131" s="609"/>
      <c r="D131" s="605">
        <v>211200</v>
      </c>
      <c r="E131" s="605">
        <v>211206</v>
      </c>
      <c r="F131" s="598">
        <v>211257</v>
      </c>
      <c r="G131" s="598">
        <v>62897</v>
      </c>
      <c r="H131" s="598">
        <v>703</v>
      </c>
      <c r="I131" s="489" t="s">
        <v>540</v>
      </c>
      <c r="J131" s="490" t="s">
        <v>473</v>
      </c>
      <c r="K131" s="503"/>
      <c r="L131" s="503">
        <v>2</v>
      </c>
      <c r="M131" s="523"/>
      <c r="N131" s="523"/>
      <c r="O131" s="498"/>
      <c r="P131" s="348"/>
      <c r="Q131" s="348"/>
      <c r="R131" s="348"/>
      <c r="S131" s="348"/>
      <c r="T131" s="348"/>
      <c r="U131" s="348"/>
      <c r="V131" s="351"/>
      <c r="W131" s="351"/>
      <c r="X131" s="351"/>
      <c r="Y131" s="351"/>
      <c r="Z131" s="351" t="s">
        <v>1190</v>
      </c>
      <c r="AA131" s="351"/>
      <c r="AB131" s="348"/>
      <c r="AC131" s="351"/>
      <c r="AD131" s="351"/>
      <c r="AE131" s="352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57"/>
      <c r="AQ131" s="347"/>
      <c r="AR131" s="348"/>
      <c r="AS131" s="348"/>
      <c r="AT131" s="349"/>
      <c r="AU131" s="348"/>
      <c r="AV131" s="348"/>
      <c r="AW131" s="348"/>
      <c r="AX131" s="348"/>
      <c r="AY131" s="348"/>
      <c r="AZ131" s="348"/>
      <c r="BA131" s="348"/>
      <c r="BB131" s="26"/>
      <c r="BC131" s="294"/>
    </row>
    <row r="132" spans="2:55" ht="14.4" x14ac:dyDescent="0.3">
      <c r="B132" s="513"/>
      <c r="C132" s="351"/>
      <c r="D132" s="605">
        <v>211200</v>
      </c>
      <c r="E132" s="605">
        <v>211206</v>
      </c>
      <c r="F132" s="598">
        <v>211257</v>
      </c>
      <c r="G132" s="598">
        <v>62897</v>
      </c>
      <c r="H132" s="598">
        <v>853</v>
      </c>
      <c r="I132" s="489" t="s">
        <v>1697</v>
      </c>
      <c r="J132" s="490" t="s">
        <v>473</v>
      </c>
      <c r="K132" s="503"/>
      <c r="L132" s="503">
        <v>2</v>
      </c>
      <c r="M132" s="503"/>
      <c r="N132" s="503"/>
      <c r="O132" s="494"/>
      <c r="P132" s="348"/>
      <c r="Q132" s="348"/>
      <c r="R132" s="348"/>
      <c r="S132" s="348"/>
      <c r="T132" s="348"/>
      <c r="U132" s="348"/>
      <c r="V132" s="351"/>
      <c r="W132" s="351"/>
      <c r="X132" s="351"/>
      <c r="Y132" s="351"/>
      <c r="Z132" s="351" t="s">
        <v>1190</v>
      </c>
      <c r="AA132" s="351"/>
      <c r="AB132" s="348"/>
      <c r="AC132" s="351"/>
      <c r="AD132" s="351"/>
      <c r="AE132" s="352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57"/>
      <c r="AQ132" s="347"/>
      <c r="AR132" s="348"/>
      <c r="AS132" s="348"/>
      <c r="AT132" s="349"/>
      <c r="AU132" s="348"/>
      <c r="AV132" s="348"/>
      <c r="AW132" s="348"/>
      <c r="AX132" s="348"/>
      <c r="AY132" s="348"/>
      <c r="AZ132" s="348"/>
      <c r="BA132" s="348"/>
      <c r="BB132" s="26"/>
      <c r="BC132" s="294"/>
    </row>
    <row r="133" spans="2:55" ht="14.4" x14ac:dyDescent="0.3">
      <c r="B133" s="513"/>
      <c r="C133" s="351"/>
      <c r="D133" s="605">
        <v>211200</v>
      </c>
      <c r="E133" s="605">
        <v>211206</v>
      </c>
      <c r="F133" s="598">
        <v>211257</v>
      </c>
      <c r="G133" s="598">
        <v>62897</v>
      </c>
      <c r="H133" s="598">
        <v>900</v>
      </c>
      <c r="I133" s="489" t="s">
        <v>561</v>
      </c>
      <c r="J133" s="490" t="s">
        <v>473</v>
      </c>
      <c r="K133" s="503"/>
      <c r="L133" s="503">
        <v>4</v>
      </c>
      <c r="M133" s="503"/>
      <c r="N133" s="503"/>
      <c r="O133" s="494"/>
      <c r="P133" s="348"/>
      <c r="Q133" s="348"/>
      <c r="R133" s="348"/>
      <c r="S133" s="348"/>
      <c r="T133" s="348"/>
      <c r="U133" s="348"/>
      <c r="V133" s="351"/>
      <c r="W133" s="351"/>
      <c r="X133" s="351"/>
      <c r="Y133" s="351"/>
      <c r="Z133" s="351" t="s">
        <v>1190</v>
      </c>
      <c r="AA133" s="351"/>
      <c r="AB133" s="348"/>
      <c r="AC133" s="351"/>
      <c r="AD133" s="351"/>
      <c r="AE133" s="352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57"/>
      <c r="AQ133" s="347"/>
      <c r="AR133" s="348"/>
      <c r="AS133" s="348"/>
      <c r="AT133" s="349"/>
      <c r="AU133" s="348"/>
      <c r="AV133" s="348"/>
      <c r="AW133" s="348"/>
      <c r="AX133" s="348"/>
      <c r="AY133" s="348"/>
      <c r="AZ133" s="348"/>
      <c r="BA133" s="348"/>
      <c r="BB133" s="26"/>
      <c r="BC133" s="294"/>
    </row>
    <row r="134" spans="2:55" ht="14.4" x14ac:dyDescent="0.3">
      <c r="B134" s="513"/>
      <c r="C134" s="351"/>
      <c r="D134" s="605">
        <v>211200</v>
      </c>
      <c r="E134" s="605">
        <v>211206</v>
      </c>
      <c r="F134" s="598">
        <v>211257</v>
      </c>
      <c r="G134" s="598">
        <v>62897</v>
      </c>
      <c r="H134" s="598">
        <v>964</v>
      </c>
      <c r="I134" s="510" t="s">
        <v>573</v>
      </c>
      <c r="J134" s="511" t="s">
        <v>473</v>
      </c>
      <c r="K134" s="512"/>
      <c r="L134" s="512">
        <v>14</v>
      </c>
      <c r="M134" s="512"/>
      <c r="N134" s="512"/>
      <c r="O134" s="494"/>
      <c r="P134" s="348"/>
      <c r="Q134" s="348"/>
      <c r="R134" s="348"/>
      <c r="S134" s="348"/>
      <c r="T134" s="348"/>
      <c r="U134" s="348"/>
      <c r="V134" s="351"/>
      <c r="W134" s="351"/>
      <c r="X134" s="351"/>
      <c r="Y134" s="351"/>
      <c r="Z134" s="351" t="s">
        <v>1190</v>
      </c>
      <c r="AA134" s="351"/>
      <c r="AB134" s="348"/>
      <c r="AC134" s="351"/>
      <c r="AD134" s="351"/>
      <c r="AE134" s="352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57"/>
      <c r="AQ134" s="347"/>
      <c r="AR134" s="348"/>
      <c r="AS134" s="348"/>
      <c r="AT134" s="349"/>
      <c r="AU134" s="348"/>
      <c r="AV134" s="348"/>
      <c r="AW134" s="348"/>
      <c r="AX134" s="348"/>
      <c r="AY134" s="348"/>
      <c r="AZ134" s="348"/>
      <c r="BA134" s="348"/>
      <c r="BB134" s="26"/>
      <c r="BC134" s="294"/>
    </row>
    <row r="135" spans="2:55" ht="14.4" x14ac:dyDescent="0.3">
      <c r="B135" s="513"/>
      <c r="C135" s="351"/>
      <c r="D135" s="605">
        <v>211200</v>
      </c>
      <c r="E135" s="605">
        <v>211206</v>
      </c>
      <c r="F135" s="598">
        <v>211257</v>
      </c>
      <c r="G135" s="598">
        <v>62897</v>
      </c>
      <c r="H135" s="598">
        <v>1106</v>
      </c>
      <c r="I135" s="510" t="s">
        <v>588</v>
      </c>
      <c r="J135" s="511" t="s">
        <v>473</v>
      </c>
      <c r="K135" s="512"/>
      <c r="L135" s="512">
        <v>2</v>
      </c>
      <c r="M135" s="512"/>
      <c r="N135" s="512"/>
      <c r="O135" s="494"/>
      <c r="P135" s="348"/>
      <c r="Q135" s="348"/>
      <c r="R135" s="348"/>
      <c r="S135" s="348"/>
      <c r="T135" s="348"/>
      <c r="U135" s="348"/>
      <c r="V135" s="351"/>
      <c r="W135" s="351"/>
      <c r="X135" s="351"/>
      <c r="Y135" s="351"/>
      <c r="Z135" s="351" t="s">
        <v>1190</v>
      </c>
      <c r="AA135" s="351"/>
      <c r="AB135" s="348"/>
      <c r="AC135" s="351"/>
      <c r="AD135" s="351"/>
      <c r="AE135" s="352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57"/>
      <c r="AQ135" s="347"/>
      <c r="AR135" s="348"/>
      <c r="AS135" s="348"/>
      <c r="AT135" s="349"/>
      <c r="AU135" s="348"/>
      <c r="AV135" s="348"/>
      <c r="AW135" s="348"/>
      <c r="AX135" s="348"/>
      <c r="AY135" s="348"/>
      <c r="AZ135" s="348"/>
      <c r="BA135" s="348"/>
      <c r="BB135" s="26"/>
      <c r="BC135" s="294"/>
    </row>
    <row r="136" spans="2:55" ht="14.4" x14ac:dyDescent="0.3">
      <c r="B136" s="513"/>
      <c r="C136" s="351"/>
      <c r="D136" s="605">
        <v>211200</v>
      </c>
      <c r="E136" s="605">
        <v>211206</v>
      </c>
      <c r="F136" s="598">
        <v>211257</v>
      </c>
      <c r="G136" s="598">
        <v>62897</v>
      </c>
      <c r="H136" s="598">
        <v>1139</v>
      </c>
      <c r="I136" s="510" t="s">
        <v>603</v>
      </c>
      <c r="J136" s="511" t="s">
        <v>473</v>
      </c>
      <c r="K136" s="512"/>
      <c r="L136" s="512">
        <v>6</v>
      </c>
      <c r="M136" s="512"/>
      <c r="N136" s="512"/>
      <c r="O136" s="494"/>
      <c r="P136" s="348"/>
      <c r="Q136" s="348"/>
      <c r="R136" s="348"/>
      <c r="S136" s="348"/>
      <c r="T136" s="348"/>
      <c r="U136" s="348"/>
      <c r="V136" s="351"/>
      <c r="W136" s="351"/>
      <c r="X136" s="351"/>
      <c r="Y136" s="351"/>
      <c r="Z136" s="351" t="s">
        <v>1190</v>
      </c>
      <c r="AA136" s="351"/>
      <c r="AB136" s="348"/>
      <c r="AC136" s="351"/>
      <c r="AD136" s="351"/>
      <c r="AE136" s="352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57"/>
      <c r="AQ136" s="347"/>
      <c r="AR136" s="348"/>
      <c r="AS136" s="348"/>
      <c r="AT136" s="349"/>
      <c r="AU136" s="348"/>
      <c r="AV136" s="348"/>
      <c r="AW136" s="348"/>
      <c r="AX136" s="348"/>
      <c r="AY136" s="348"/>
      <c r="AZ136" s="348"/>
      <c r="BA136" s="348"/>
      <c r="BB136" s="26"/>
      <c r="BC136" s="294"/>
    </row>
    <row r="137" spans="2:55" ht="14.4" x14ac:dyDescent="0.3">
      <c r="B137" s="513"/>
      <c r="C137" s="351"/>
      <c r="D137" s="605">
        <v>211200</v>
      </c>
      <c r="E137" s="605">
        <v>211206</v>
      </c>
      <c r="F137" s="598">
        <v>211257</v>
      </c>
      <c r="G137" s="598">
        <v>62897</v>
      </c>
      <c r="H137" s="598">
        <v>1140</v>
      </c>
      <c r="I137" s="510" t="s">
        <v>605</v>
      </c>
      <c r="J137" s="511" t="s">
        <v>473</v>
      </c>
      <c r="K137" s="512"/>
      <c r="L137" s="512">
        <v>2</v>
      </c>
      <c r="M137" s="512"/>
      <c r="N137" s="512"/>
      <c r="O137" s="494"/>
      <c r="P137" s="348"/>
      <c r="Q137" s="348"/>
      <c r="R137" s="348"/>
      <c r="S137" s="348"/>
      <c r="T137" s="348"/>
      <c r="U137" s="348"/>
      <c r="V137" s="351"/>
      <c r="W137" s="351"/>
      <c r="X137" s="351"/>
      <c r="Y137" s="351"/>
      <c r="Z137" s="351" t="s">
        <v>1190</v>
      </c>
      <c r="AA137" s="351"/>
      <c r="AB137" s="348"/>
      <c r="AC137" s="351"/>
      <c r="AD137" s="351"/>
      <c r="AE137" s="352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57"/>
      <c r="AQ137" s="347"/>
      <c r="AR137" s="348"/>
      <c r="AS137" s="348"/>
      <c r="AT137" s="349"/>
      <c r="AU137" s="348"/>
      <c r="AV137" s="348"/>
      <c r="AW137" s="348"/>
      <c r="AX137" s="348"/>
      <c r="AY137" s="348"/>
      <c r="AZ137" s="348"/>
      <c r="BA137" s="348"/>
      <c r="BB137" s="26"/>
      <c r="BC137" s="294"/>
    </row>
    <row r="138" spans="2:55" ht="14.4" x14ac:dyDescent="0.3">
      <c r="B138" s="513"/>
      <c r="C138" s="351"/>
      <c r="D138" s="605">
        <v>211200</v>
      </c>
      <c r="E138" s="605">
        <v>211206</v>
      </c>
      <c r="F138" s="598">
        <v>211257</v>
      </c>
      <c r="G138" s="598">
        <v>62897</v>
      </c>
      <c r="H138" s="598">
        <v>1217</v>
      </c>
      <c r="I138" s="510" t="s">
        <v>633</v>
      </c>
      <c r="J138" s="511" t="s">
        <v>473</v>
      </c>
      <c r="K138" s="512"/>
      <c r="L138" s="512">
        <v>1</v>
      </c>
      <c r="M138" s="512"/>
      <c r="N138" s="512"/>
      <c r="O138" s="494"/>
      <c r="P138" s="348"/>
      <c r="Q138" s="348"/>
      <c r="R138" s="348"/>
      <c r="S138" s="348"/>
      <c r="T138" s="348"/>
      <c r="U138" s="348"/>
      <c r="V138" s="351"/>
      <c r="W138" s="351"/>
      <c r="X138" s="351"/>
      <c r="Y138" s="351"/>
      <c r="Z138" s="351" t="s">
        <v>1190</v>
      </c>
      <c r="AA138" s="351"/>
      <c r="AB138" s="348"/>
      <c r="AC138" s="351"/>
      <c r="AD138" s="351"/>
      <c r="AE138" s="352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57"/>
      <c r="AQ138" s="347"/>
      <c r="AR138" s="348"/>
      <c r="AS138" s="348"/>
      <c r="AT138" s="349"/>
      <c r="AU138" s="348"/>
      <c r="AV138" s="348"/>
      <c r="AW138" s="348"/>
      <c r="AX138" s="348"/>
      <c r="AY138" s="348"/>
      <c r="AZ138" s="348"/>
      <c r="BA138" s="348"/>
      <c r="BB138" s="26"/>
      <c r="BC138" s="294"/>
    </row>
    <row r="139" spans="2:55" ht="14.4" x14ac:dyDescent="0.3">
      <c r="B139" s="513"/>
      <c r="C139" s="351"/>
      <c r="D139" s="605">
        <v>211200</v>
      </c>
      <c r="E139" s="605">
        <v>211206</v>
      </c>
      <c r="F139" s="598">
        <v>211257</v>
      </c>
      <c r="G139" s="598">
        <v>62897</v>
      </c>
      <c r="H139" s="598">
        <v>1309</v>
      </c>
      <c r="I139" s="510" t="s">
        <v>666</v>
      </c>
      <c r="J139" s="511" t="s">
        <v>473</v>
      </c>
      <c r="K139" s="512"/>
      <c r="L139" s="512">
        <v>2</v>
      </c>
      <c r="M139" s="512"/>
      <c r="N139" s="512"/>
      <c r="O139" s="494"/>
      <c r="P139" s="348"/>
      <c r="Q139" s="348"/>
      <c r="R139" s="348"/>
      <c r="S139" s="348"/>
      <c r="T139" s="348"/>
      <c r="U139" s="348"/>
      <c r="V139" s="351"/>
      <c r="W139" s="351"/>
      <c r="X139" s="351"/>
      <c r="Y139" s="351"/>
      <c r="Z139" s="351" t="s">
        <v>1190</v>
      </c>
      <c r="AA139" s="351"/>
      <c r="AB139" s="348"/>
      <c r="AC139" s="351"/>
      <c r="AD139" s="351"/>
      <c r="AE139" s="352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57"/>
      <c r="AQ139" s="347"/>
      <c r="AR139" s="348"/>
      <c r="AS139" s="348"/>
      <c r="AT139" s="349"/>
      <c r="AU139" s="348"/>
      <c r="AV139" s="348"/>
      <c r="AW139" s="348"/>
      <c r="AX139" s="348"/>
      <c r="AY139" s="348"/>
      <c r="AZ139" s="348"/>
      <c r="BA139" s="348"/>
      <c r="BB139" s="26"/>
      <c r="BC139" s="294"/>
    </row>
    <row r="140" spans="2:55" ht="14.4" x14ac:dyDescent="0.3">
      <c r="B140" s="513"/>
      <c r="C140" s="351"/>
      <c r="D140" s="605">
        <v>211200</v>
      </c>
      <c r="E140" s="605">
        <v>211206</v>
      </c>
      <c r="F140" s="598">
        <v>211257</v>
      </c>
      <c r="G140" s="598">
        <v>62897</v>
      </c>
      <c r="H140" s="598">
        <v>1321</v>
      </c>
      <c r="I140" s="510" t="s">
        <v>671</v>
      </c>
      <c r="J140" s="511" t="s">
        <v>473</v>
      </c>
      <c r="K140" s="512"/>
      <c r="L140" s="512">
        <v>6</v>
      </c>
      <c r="M140" s="512"/>
      <c r="N140" s="512"/>
      <c r="O140" s="494"/>
      <c r="P140" s="348"/>
      <c r="Q140" s="348"/>
      <c r="R140" s="348"/>
      <c r="S140" s="348"/>
      <c r="T140" s="348"/>
      <c r="U140" s="348"/>
      <c r="V140" s="351"/>
      <c r="W140" s="351"/>
      <c r="X140" s="351"/>
      <c r="Y140" s="351"/>
      <c r="Z140" s="351" t="s">
        <v>1190</v>
      </c>
      <c r="AA140" s="351"/>
      <c r="AB140" s="348"/>
      <c r="AC140" s="351"/>
      <c r="AD140" s="351"/>
      <c r="AE140" s="352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57"/>
      <c r="AQ140" s="347"/>
      <c r="AR140" s="348"/>
      <c r="AS140" s="348"/>
      <c r="AT140" s="349"/>
      <c r="AU140" s="348"/>
      <c r="AV140" s="348"/>
      <c r="AW140" s="348"/>
      <c r="AX140" s="348"/>
      <c r="AY140" s="348"/>
      <c r="AZ140" s="348"/>
      <c r="BA140" s="348"/>
      <c r="BB140" s="26"/>
      <c r="BC140" s="294"/>
    </row>
    <row r="141" spans="2:55" ht="14.4" x14ac:dyDescent="0.3">
      <c r="B141" s="513"/>
      <c r="C141" s="351"/>
      <c r="D141" s="605">
        <v>211200</v>
      </c>
      <c r="E141" s="605">
        <v>211206</v>
      </c>
      <c r="F141" s="598">
        <v>211257</v>
      </c>
      <c r="G141" s="598">
        <v>62897</v>
      </c>
      <c r="H141" s="598">
        <v>1336</v>
      </c>
      <c r="I141" s="510" t="s">
        <v>678</v>
      </c>
      <c r="J141" s="511" t="s">
        <v>473</v>
      </c>
      <c r="K141" s="512"/>
      <c r="L141" s="512">
        <v>16</v>
      </c>
      <c r="M141" s="512"/>
      <c r="N141" s="512"/>
      <c r="O141" s="494"/>
      <c r="P141" s="348"/>
      <c r="Q141" s="348"/>
      <c r="R141" s="348"/>
      <c r="S141" s="348"/>
      <c r="T141" s="348"/>
      <c r="U141" s="348"/>
      <c r="V141" s="351"/>
      <c r="W141" s="351"/>
      <c r="X141" s="351"/>
      <c r="Y141" s="351"/>
      <c r="Z141" s="351" t="s">
        <v>1190</v>
      </c>
      <c r="AA141" s="351"/>
      <c r="AB141" s="348"/>
      <c r="AC141" s="351"/>
      <c r="AD141" s="351"/>
      <c r="AE141" s="352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57"/>
      <c r="AQ141" s="347"/>
      <c r="AR141" s="348"/>
      <c r="AS141" s="348"/>
      <c r="AT141" s="349"/>
      <c r="AU141" s="348"/>
      <c r="AV141" s="348"/>
      <c r="AW141" s="348"/>
      <c r="AX141" s="348"/>
      <c r="AY141" s="348"/>
      <c r="AZ141" s="348"/>
      <c r="BA141" s="348"/>
      <c r="BB141" s="26"/>
      <c r="BC141" s="294"/>
    </row>
    <row r="142" spans="2:55" ht="14.4" x14ac:dyDescent="0.3">
      <c r="B142" s="513"/>
      <c r="C142" s="351"/>
      <c r="D142" s="605">
        <v>211200</v>
      </c>
      <c r="E142" s="605">
        <v>211206</v>
      </c>
      <c r="F142" s="598">
        <v>211257</v>
      </c>
      <c r="G142" s="598">
        <v>62897</v>
      </c>
      <c r="H142" s="598">
        <v>1359</v>
      </c>
      <c r="I142" s="510" t="s">
        <v>683</v>
      </c>
      <c r="J142" s="511" t="s">
        <v>473</v>
      </c>
      <c r="K142" s="512"/>
      <c r="L142" s="512">
        <v>4</v>
      </c>
      <c r="M142" s="512"/>
      <c r="N142" s="512"/>
      <c r="O142" s="494"/>
      <c r="P142" s="348"/>
      <c r="Q142" s="348"/>
      <c r="R142" s="348"/>
      <c r="S142" s="348"/>
      <c r="T142" s="348"/>
      <c r="U142" s="348"/>
      <c r="V142" s="351"/>
      <c r="W142" s="351"/>
      <c r="X142" s="351"/>
      <c r="Y142" s="351"/>
      <c r="Z142" s="351" t="s">
        <v>1190</v>
      </c>
      <c r="AA142" s="351"/>
      <c r="AB142" s="348"/>
      <c r="AC142" s="351"/>
      <c r="AD142" s="351"/>
      <c r="AE142" s="352"/>
      <c r="AF142" s="348"/>
      <c r="AG142" s="348"/>
      <c r="AH142" s="348"/>
      <c r="AI142" s="348"/>
      <c r="AJ142" s="348"/>
      <c r="AK142" s="348"/>
      <c r="AL142" s="348"/>
      <c r="AM142" s="348"/>
      <c r="AN142" s="348"/>
      <c r="AO142" s="348"/>
      <c r="AP142" s="357"/>
      <c r="AQ142" s="347"/>
      <c r="AR142" s="348"/>
      <c r="AS142" s="348"/>
      <c r="AT142" s="349"/>
      <c r="AU142" s="348"/>
      <c r="AV142" s="348"/>
      <c r="AW142" s="348"/>
      <c r="AX142" s="348"/>
      <c r="AY142" s="348"/>
      <c r="AZ142" s="348"/>
      <c r="BA142" s="348"/>
      <c r="BB142" s="26"/>
      <c r="BC142" s="294"/>
    </row>
    <row r="143" spans="2:55" ht="14.4" x14ac:dyDescent="0.3">
      <c r="B143" s="513"/>
      <c r="C143" s="351"/>
      <c r="D143" s="605">
        <v>211200</v>
      </c>
      <c r="E143" s="605">
        <v>211206</v>
      </c>
      <c r="F143" s="598">
        <v>211257</v>
      </c>
      <c r="G143" s="598">
        <v>62897</v>
      </c>
      <c r="H143" s="598">
        <v>1474</v>
      </c>
      <c r="I143" s="510" t="s">
        <v>719</v>
      </c>
      <c r="J143" s="511" t="s">
        <v>473</v>
      </c>
      <c r="K143" s="512"/>
      <c r="L143" s="512">
        <v>2</v>
      </c>
      <c r="M143" s="512"/>
      <c r="N143" s="512"/>
      <c r="O143" s="494">
        <v>0</v>
      </c>
      <c r="P143" s="348"/>
      <c r="Q143" s="348"/>
      <c r="R143" s="348"/>
      <c r="S143" s="348"/>
      <c r="T143" s="348"/>
      <c r="U143" s="348"/>
      <c r="V143" s="351"/>
      <c r="W143" s="351"/>
      <c r="X143" s="351"/>
      <c r="Y143" s="351"/>
      <c r="Z143" s="351" t="s">
        <v>1190</v>
      </c>
      <c r="AA143" s="351"/>
      <c r="AB143" s="348"/>
      <c r="AC143" s="351"/>
      <c r="AD143" s="351"/>
      <c r="AE143" s="352"/>
      <c r="AF143" s="348"/>
      <c r="AG143" s="348"/>
      <c r="AH143" s="348"/>
      <c r="AI143" s="348"/>
      <c r="AJ143" s="348"/>
      <c r="AK143" s="348"/>
      <c r="AL143" s="348"/>
      <c r="AM143" s="348"/>
      <c r="AN143" s="348"/>
      <c r="AO143" s="348"/>
      <c r="AP143" s="357"/>
      <c r="AQ143" s="347"/>
      <c r="AR143" s="348"/>
      <c r="AS143" s="348"/>
      <c r="AT143" s="349"/>
      <c r="AU143" s="348"/>
      <c r="AV143" s="348"/>
      <c r="AW143" s="348"/>
      <c r="AX143" s="348"/>
      <c r="AY143" s="348"/>
      <c r="AZ143" s="348"/>
      <c r="BA143" s="348"/>
      <c r="BB143" s="26"/>
      <c r="BC143" s="294"/>
    </row>
    <row r="144" spans="2:55" ht="14.4" x14ac:dyDescent="0.3">
      <c r="B144" s="513"/>
      <c r="C144" s="351"/>
      <c r="D144" s="605">
        <v>211200</v>
      </c>
      <c r="E144" s="605">
        <v>211206</v>
      </c>
      <c r="F144" s="598">
        <v>211257</v>
      </c>
      <c r="G144" s="598">
        <v>62897</v>
      </c>
      <c r="H144" s="598">
        <v>1536</v>
      </c>
      <c r="I144" s="510" t="s">
        <v>730</v>
      </c>
      <c r="J144" s="511" t="s">
        <v>473</v>
      </c>
      <c r="K144" s="512"/>
      <c r="L144" s="512">
        <v>1</v>
      </c>
      <c r="M144" s="512"/>
      <c r="N144" s="512"/>
      <c r="O144" s="494">
        <v>0</v>
      </c>
      <c r="P144" s="348"/>
      <c r="Q144" s="348"/>
      <c r="R144" s="348"/>
      <c r="S144" s="348"/>
      <c r="T144" s="348"/>
      <c r="U144" s="348"/>
      <c r="V144" s="351"/>
      <c r="W144" s="351"/>
      <c r="X144" s="351"/>
      <c r="Y144" s="351"/>
      <c r="Z144" s="351" t="s">
        <v>1190</v>
      </c>
      <c r="AA144" s="351"/>
      <c r="AB144" s="348"/>
      <c r="AC144" s="351"/>
      <c r="AD144" s="351"/>
      <c r="AE144" s="352"/>
      <c r="AF144" s="348"/>
      <c r="AG144" s="348"/>
      <c r="AH144" s="348"/>
      <c r="AI144" s="348"/>
      <c r="AJ144" s="348"/>
      <c r="AK144" s="348"/>
      <c r="AL144" s="348"/>
      <c r="AM144" s="348"/>
      <c r="AN144" s="348"/>
      <c r="AO144" s="348"/>
      <c r="AP144" s="357"/>
      <c r="AQ144" s="347"/>
      <c r="AR144" s="348"/>
      <c r="AS144" s="348"/>
      <c r="AT144" s="349"/>
      <c r="AU144" s="348"/>
      <c r="AV144" s="348"/>
      <c r="AW144" s="348"/>
      <c r="AX144" s="348"/>
      <c r="AY144" s="348"/>
      <c r="AZ144" s="348"/>
      <c r="BA144" s="348"/>
      <c r="BB144" s="26"/>
      <c r="BC144" s="294"/>
    </row>
    <row r="145" spans="2:55" ht="14.4" x14ac:dyDescent="0.3">
      <c r="B145" s="513"/>
      <c r="C145" s="351"/>
      <c r="D145" s="605">
        <v>211200</v>
      </c>
      <c r="E145" s="605">
        <v>211206</v>
      </c>
      <c r="F145" s="598">
        <v>211257</v>
      </c>
      <c r="G145" s="598">
        <v>62897</v>
      </c>
      <c r="H145" s="598">
        <v>1574</v>
      </c>
      <c r="I145" s="510" t="s">
        <v>741</v>
      </c>
      <c r="J145" s="511" t="s">
        <v>473</v>
      </c>
      <c r="K145" s="512"/>
      <c r="L145" s="512">
        <v>2</v>
      </c>
      <c r="M145" s="512"/>
      <c r="N145" s="512"/>
      <c r="O145" s="494">
        <v>0</v>
      </c>
      <c r="P145" s="348"/>
      <c r="Q145" s="348"/>
      <c r="R145" s="348"/>
      <c r="S145" s="348"/>
      <c r="T145" s="348"/>
      <c r="U145" s="348"/>
      <c r="V145" s="351"/>
      <c r="W145" s="351"/>
      <c r="X145" s="351"/>
      <c r="Y145" s="351"/>
      <c r="Z145" s="351" t="s">
        <v>1190</v>
      </c>
      <c r="AA145" s="351"/>
      <c r="AB145" s="348"/>
      <c r="AC145" s="351"/>
      <c r="AD145" s="351"/>
      <c r="AE145" s="352"/>
      <c r="AF145" s="348"/>
      <c r="AG145" s="348"/>
      <c r="AH145" s="348"/>
      <c r="AI145" s="348"/>
      <c r="AJ145" s="348"/>
      <c r="AK145" s="348"/>
      <c r="AL145" s="348"/>
      <c r="AM145" s="348"/>
      <c r="AN145" s="348"/>
      <c r="AO145" s="348"/>
      <c r="AP145" s="357"/>
      <c r="AQ145" s="347"/>
      <c r="AR145" s="348"/>
      <c r="AS145" s="348"/>
      <c r="AT145" s="349"/>
      <c r="AU145" s="348"/>
      <c r="AV145" s="348"/>
      <c r="AW145" s="348"/>
      <c r="AX145" s="348"/>
      <c r="AY145" s="348"/>
      <c r="AZ145" s="348"/>
      <c r="BA145" s="348"/>
      <c r="BB145" s="26"/>
      <c r="BC145" s="294"/>
    </row>
    <row r="146" spans="2:55" ht="14.4" x14ac:dyDescent="0.3">
      <c r="B146" s="513"/>
      <c r="C146" s="351"/>
      <c r="D146" s="605">
        <v>211200</v>
      </c>
      <c r="E146" s="605">
        <v>211206</v>
      </c>
      <c r="F146" s="598">
        <v>211257</v>
      </c>
      <c r="G146" s="599">
        <v>62897</v>
      </c>
      <c r="H146" s="599">
        <v>1748</v>
      </c>
      <c r="I146" s="514" t="s">
        <v>777</v>
      </c>
      <c r="J146" s="515" t="s">
        <v>590</v>
      </c>
      <c r="K146" s="516" t="s">
        <v>2068</v>
      </c>
      <c r="L146" s="516">
        <v>2</v>
      </c>
      <c r="M146" s="516"/>
      <c r="N146" s="516"/>
      <c r="O146" s="499">
        <v>0</v>
      </c>
      <c r="P146" s="348"/>
      <c r="Q146" s="348"/>
      <c r="R146" s="348"/>
      <c r="S146" s="348"/>
      <c r="T146" s="348"/>
      <c r="U146" s="348"/>
      <c r="V146" s="351"/>
      <c r="W146" s="351"/>
      <c r="X146" s="351"/>
      <c r="Y146" s="351"/>
      <c r="Z146" s="351" t="s">
        <v>1190</v>
      </c>
      <c r="AA146" s="351"/>
      <c r="AB146" s="348"/>
      <c r="AC146" s="351"/>
      <c r="AD146" s="351"/>
      <c r="AE146" s="352"/>
      <c r="AF146" s="348"/>
      <c r="AG146" s="348"/>
      <c r="AH146" s="348"/>
      <c r="AI146" s="348"/>
      <c r="AJ146" s="348"/>
      <c r="AK146" s="348"/>
      <c r="AL146" s="348"/>
      <c r="AM146" s="348"/>
      <c r="AN146" s="348"/>
      <c r="AO146" s="348"/>
      <c r="AP146" s="357"/>
      <c r="AQ146" s="347"/>
      <c r="AR146" s="348"/>
      <c r="AS146" s="348"/>
      <c r="AT146" s="349"/>
      <c r="AU146" s="348"/>
      <c r="AV146" s="348"/>
      <c r="AW146" s="348"/>
      <c r="AX146" s="348"/>
      <c r="AY146" s="348"/>
      <c r="AZ146" s="348"/>
      <c r="BA146" s="348"/>
      <c r="BB146" s="26"/>
      <c r="BC146" s="294"/>
    </row>
    <row r="147" spans="2:55" ht="14.4" x14ac:dyDescent="0.3">
      <c r="B147" s="513"/>
      <c r="C147" s="605">
        <v>211200</v>
      </c>
      <c r="D147" s="605">
        <v>211206</v>
      </c>
      <c r="E147" s="598">
        <v>211257</v>
      </c>
      <c r="F147" s="598">
        <v>62897</v>
      </c>
      <c r="G147" s="598">
        <v>1748</v>
      </c>
      <c r="H147" s="597">
        <v>191</v>
      </c>
      <c r="I147" s="502" t="s">
        <v>2069</v>
      </c>
      <c r="J147" s="511" t="s">
        <v>590</v>
      </c>
      <c r="K147" s="512" t="s">
        <v>576</v>
      </c>
      <c r="L147" s="512">
        <v>6</v>
      </c>
      <c r="M147" s="512">
        <v>12</v>
      </c>
      <c r="N147" s="512"/>
      <c r="O147" s="494"/>
      <c r="P147" s="348"/>
      <c r="Q147" s="348"/>
      <c r="R147" s="348"/>
      <c r="S147" s="348"/>
      <c r="T147" s="348"/>
      <c r="U147" s="348"/>
      <c r="V147" s="351"/>
      <c r="W147" s="351"/>
      <c r="X147" s="351"/>
      <c r="Y147" s="351"/>
      <c r="Z147" s="351" t="s">
        <v>1190</v>
      </c>
      <c r="AA147" s="351"/>
      <c r="AB147" s="348"/>
      <c r="AC147" s="351"/>
      <c r="AD147" s="351"/>
      <c r="AE147" s="352"/>
      <c r="AF147" s="348"/>
      <c r="AG147" s="348"/>
      <c r="AH147" s="348"/>
      <c r="AI147" s="348"/>
      <c r="AJ147" s="348"/>
      <c r="AK147" s="348"/>
      <c r="AL147" s="348"/>
      <c r="AM147" s="348"/>
      <c r="AN147" s="348"/>
      <c r="AO147" s="348"/>
      <c r="AP147" s="357"/>
      <c r="AQ147" s="347"/>
      <c r="AR147" s="348"/>
      <c r="AS147" s="348"/>
      <c r="AT147" s="349"/>
      <c r="AU147" s="348"/>
      <c r="AV147" s="348"/>
      <c r="AW147" s="348"/>
      <c r="AX147" s="348"/>
      <c r="AY147" s="348"/>
      <c r="AZ147" s="348"/>
      <c r="BA147" s="348"/>
      <c r="BB147" s="26"/>
      <c r="BC147" s="294"/>
    </row>
    <row r="148" spans="2:55" ht="14.4" x14ac:dyDescent="0.3">
      <c r="B148" s="513"/>
      <c r="C148" s="605">
        <v>211200</v>
      </c>
      <c r="D148" s="605">
        <v>211206</v>
      </c>
      <c r="E148" s="598">
        <v>211257</v>
      </c>
      <c r="F148" s="598">
        <v>62897</v>
      </c>
      <c r="G148" s="598">
        <v>1748</v>
      </c>
      <c r="H148" s="597">
        <v>233</v>
      </c>
      <c r="I148" s="502" t="s">
        <v>2070</v>
      </c>
      <c r="J148" s="511" t="s">
        <v>473</v>
      </c>
      <c r="K148" s="512"/>
      <c r="L148" s="512">
        <v>1</v>
      </c>
      <c r="M148" s="512">
        <v>2</v>
      </c>
      <c r="N148" s="512"/>
      <c r="O148" s="494"/>
      <c r="P148" s="348"/>
      <c r="Q148" s="348"/>
      <c r="R148" s="348"/>
      <c r="S148" s="348"/>
      <c r="T148" s="348"/>
      <c r="U148" s="348"/>
      <c r="V148" s="351"/>
      <c r="W148" s="351"/>
      <c r="X148" s="351"/>
      <c r="Y148" s="351"/>
      <c r="Z148" s="351" t="s">
        <v>1190</v>
      </c>
      <c r="AA148" s="351"/>
      <c r="AB148" s="348"/>
      <c r="AC148" s="351"/>
      <c r="AD148" s="351"/>
      <c r="AE148" s="352"/>
      <c r="AF148" s="348"/>
      <c r="AG148" s="348"/>
      <c r="AH148" s="348"/>
      <c r="AI148" s="348"/>
      <c r="AJ148" s="348"/>
      <c r="AK148" s="348"/>
      <c r="AL148" s="348"/>
      <c r="AM148" s="348"/>
      <c r="AN148" s="348"/>
      <c r="AO148" s="348"/>
      <c r="AP148" s="357"/>
      <c r="AQ148" s="347"/>
      <c r="AR148" s="348"/>
      <c r="AS148" s="348"/>
      <c r="AT148" s="349"/>
      <c r="AU148" s="348"/>
      <c r="AV148" s="348"/>
      <c r="AW148" s="348"/>
      <c r="AX148" s="348"/>
      <c r="AY148" s="348"/>
      <c r="AZ148" s="348"/>
      <c r="BA148" s="348"/>
      <c r="BB148" s="26"/>
      <c r="BC148" s="294"/>
    </row>
    <row r="149" spans="2:55" ht="14.4" x14ac:dyDescent="0.3">
      <c r="B149" s="513"/>
      <c r="C149" s="605">
        <v>211200</v>
      </c>
      <c r="D149" s="605">
        <v>211206</v>
      </c>
      <c r="E149" s="598">
        <v>211257</v>
      </c>
      <c r="F149" s="598">
        <v>62897</v>
      </c>
      <c r="G149" s="598">
        <v>1748</v>
      </c>
      <c r="H149" s="597">
        <v>275</v>
      </c>
      <c r="I149" s="502" t="s">
        <v>495</v>
      </c>
      <c r="J149" s="511" t="s">
        <v>473</v>
      </c>
      <c r="K149" s="512"/>
      <c r="L149" s="512">
        <v>4</v>
      </c>
      <c r="M149" s="512">
        <v>8</v>
      </c>
      <c r="N149" s="512"/>
      <c r="O149" s="494"/>
      <c r="P149" s="348"/>
      <c r="Q149" s="348"/>
      <c r="R149" s="348"/>
      <c r="S149" s="348"/>
      <c r="T149" s="348"/>
      <c r="U149" s="348"/>
      <c r="V149" s="351"/>
      <c r="W149" s="351"/>
      <c r="X149" s="351"/>
      <c r="Y149" s="351"/>
      <c r="Z149" s="351" t="s">
        <v>1190</v>
      </c>
      <c r="AA149" s="351"/>
      <c r="AB149" s="348"/>
      <c r="AC149" s="351"/>
      <c r="AD149" s="351"/>
      <c r="AE149" s="352"/>
      <c r="AF149" s="348"/>
      <c r="AG149" s="348"/>
      <c r="AH149" s="348"/>
      <c r="AI149" s="348"/>
      <c r="AJ149" s="348"/>
      <c r="AK149" s="348"/>
      <c r="AL149" s="348"/>
      <c r="AM149" s="348"/>
      <c r="AN149" s="348"/>
      <c r="AO149" s="348"/>
      <c r="AP149" s="357"/>
      <c r="AQ149" s="347"/>
      <c r="AR149" s="348"/>
      <c r="AS149" s="348"/>
      <c r="AT149" s="349"/>
      <c r="AU149" s="348"/>
      <c r="AV149" s="348"/>
      <c r="AW149" s="348"/>
      <c r="AX149" s="348"/>
      <c r="AY149" s="348"/>
      <c r="AZ149" s="348"/>
      <c r="BA149" s="348"/>
      <c r="BB149" s="26"/>
      <c r="BC149" s="294"/>
    </row>
    <row r="150" spans="2:55" ht="14.4" x14ac:dyDescent="0.3">
      <c r="B150" s="513"/>
      <c r="C150" s="605">
        <v>211200</v>
      </c>
      <c r="D150" s="605">
        <v>211206</v>
      </c>
      <c r="E150" s="598">
        <v>211257</v>
      </c>
      <c r="F150" s="598">
        <v>62897</v>
      </c>
      <c r="G150" s="598">
        <v>1748</v>
      </c>
      <c r="H150" s="597">
        <v>276</v>
      </c>
      <c r="I150" s="502" t="s">
        <v>497</v>
      </c>
      <c r="J150" s="511" t="s">
        <v>473</v>
      </c>
      <c r="K150" s="512"/>
      <c r="L150" s="512">
        <v>8</v>
      </c>
      <c r="M150" s="512">
        <v>16</v>
      </c>
      <c r="N150" s="512"/>
      <c r="O150" s="494"/>
      <c r="P150" s="348"/>
      <c r="Q150" s="348"/>
      <c r="R150" s="348"/>
      <c r="S150" s="348"/>
      <c r="T150" s="348"/>
      <c r="U150" s="348"/>
      <c r="V150" s="351"/>
      <c r="W150" s="351"/>
      <c r="X150" s="351"/>
      <c r="Y150" s="351"/>
      <c r="Z150" s="351" t="s">
        <v>1190</v>
      </c>
      <c r="AA150" s="351"/>
      <c r="AB150" s="348"/>
      <c r="AC150" s="351"/>
      <c r="AD150" s="351"/>
      <c r="AE150" s="352"/>
      <c r="AF150" s="348"/>
      <c r="AG150" s="348"/>
      <c r="AH150" s="348"/>
      <c r="AI150" s="348"/>
      <c r="AJ150" s="348"/>
      <c r="AK150" s="348"/>
      <c r="AL150" s="348"/>
      <c r="AM150" s="348"/>
      <c r="AN150" s="348"/>
      <c r="AO150" s="348"/>
      <c r="AP150" s="357"/>
      <c r="AQ150" s="347"/>
      <c r="AR150" s="348"/>
      <c r="AS150" s="348"/>
      <c r="AT150" s="349"/>
      <c r="AU150" s="348"/>
      <c r="AV150" s="348"/>
      <c r="AW150" s="348"/>
      <c r="AX150" s="348"/>
      <c r="AY150" s="348"/>
      <c r="AZ150" s="348"/>
      <c r="BA150" s="348"/>
      <c r="BB150" s="26"/>
      <c r="BC150" s="294"/>
    </row>
    <row r="151" spans="2:55" ht="14.4" x14ac:dyDescent="0.3">
      <c r="B151" s="513"/>
      <c r="C151" s="605">
        <v>211200</v>
      </c>
      <c r="D151" s="605">
        <v>211206</v>
      </c>
      <c r="E151" s="598">
        <v>211257</v>
      </c>
      <c r="F151" s="598">
        <v>62897</v>
      </c>
      <c r="G151" s="598">
        <v>1748</v>
      </c>
      <c r="H151" s="597">
        <v>278</v>
      </c>
      <c r="I151" s="502" t="s">
        <v>503</v>
      </c>
      <c r="J151" s="511" t="s">
        <v>473</v>
      </c>
      <c r="K151" s="512"/>
      <c r="L151" s="512">
        <v>1</v>
      </c>
      <c r="M151" s="512">
        <v>2</v>
      </c>
      <c r="N151" s="512"/>
      <c r="O151" s="494"/>
      <c r="P151" s="348"/>
      <c r="Q151" s="348"/>
      <c r="R151" s="348"/>
      <c r="S151" s="348"/>
      <c r="T151" s="348"/>
      <c r="U151" s="348"/>
      <c r="V151" s="351"/>
      <c r="W151" s="351"/>
      <c r="X151" s="351"/>
      <c r="Y151" s="351"/>
      <c r="Z151" s="351" t="s">
        <v>1190</v>
      </c>
      <c r="AA151" s="351"/>
      <c r="AB151" s="348"/>
      <c r="AC151" s="351"/>
      <c r="AD151" s="351"/>
      <c r="AE151" s="352"/>
      <c r="AF151" s="348"/>
      <c r="AG151" s="348"/>
      <c r="AH151" s="348"/>
      <c r="AI151" s="348"/>
      <c r="AJ151" s="348"/>
      <c r="AK151" s="348"/>
      <c r="AL151" s="348"/>
      <c r="AM151" s="348"/>
      <c r="AN151" s="348"/>
      <c r="AO151" s="348"/>
      <c r="AP151" s="357"/>
      <c r="AQ151" s="347"/>
      <c r="AR151" s="348"/>
      <c r="AS151" s="348"/>
      <c r="AT151" s="349"/>
      <c r="AU151" s="348"/>
      <c r="AV151" s="348"/>
      <c r="AW151" s="348"/>
      <c r="AX151" s="348"/>
      <c r="AY151" s="348"/>
      <c r="AZ151" s="348"/>
      <c r="BA151" s="348"/>
      <c r="BB151" s="26"/>
      <c r="BC151" s="294"/>
    </row>
    <row r="152" spans="2:55" ht="14.4" x14ac:dyDescent="0.3">
      <c r="B152" s="513"/>
      <c r="C152" s="605">
        <v>211200</v>
      </c>
      <c r="D152" s="605">
        <v>211206</v>
      </c>
      <c r="E152" s="598">
        <v>211257</v>
      </c>
      <c r="F152" s="598">
        <v>62897</v>
      </c>
      <c r="G152" s="598">
        <v>1748</v>
      </c>
      <c r="H152" s="597">
        <v>617</v>
      </c>
      <c r="I152" s="502" t="s">
        <v>2071</v>
      </c>
      <c r="J152" s="511" t="s">
        <v>473</v>
      </c>
      <c r="K152" s="512"/>
      <c r="L152" s="512">
        <v>2</v>
      </c>
      <c r="M152" s="512">
        <v>4</v>
      </c>
      <c r="N152" s="512"/>
      <c r="O152" s="494"/>
      <c r="P152" s="348"/>
      <c r="Q152" s="348"/>
      <c r="R152" s="348"/>
      <c r="S152" s="348"/>
      <c r="T152" s="348"/>
      <c r="U152" s="348"/>
      <c r="V152" s="351"/>
      <c r="W152" s="351"/>
      <c r="X152" s="351"/>
      <c r="Y152" s="351"/>
      <c r="Z152" s="351" t="s">
        <v>1190</v>
      </c>
      <c r="AA152" s="351"/>
      <c r="AB152" s="348"/>
      <c r="AC152" s="351"/>
      <c r="AD152" s="351"/>
      <c r="AE152" s="352"/>
      <c r="AF152" s="348"/>
      <c r="AG152" s="348"/>
      <c r="AH152" s="348"/>
      <c r="AI152" s="348"/>
      <c r="AJ152" s="348"/>
      <c r="AK152" s="348"/>
      <c r="AL152" s="348"/>
      <c r="AM152" s="348"/>
      <c r="AN152" s="348"/>
      <c r="AO152" s="348"/>
      <c r="AP152" s="357"/>
      <c r="AQ152" s="347"/>
      <c r="AR152" s="348"/>
      <c r="AS152" s="348"/>
      <c r="AT152" s="349"/>
      <c r="AU152" s="348"/>
      <c r="AV152" s="348"/>
      <c r="AW152" s="348"/>
      <c r="AX152" s="348"/>
      <c r="AY152" s="348"/>
      <c r="AZ152" s="348"/>
      <c r="BA152" s="348"/>
      <c r="BB152" s="26"/>
      <c r="BC152" s="294"/>
    </row>
    <row r="153" spans="2:55" ht="14.4" x14ac:dyDescent="0.3">
      <c r="B153" s="513"/>
      <c r="C153" s="605">
        <v>211200</v>
      </c>
      <c r="D153" s="605">
        <v>211206</v>
      </c>
      <c r="E153" s="598">
        <v>211257</v>
      </c>
      <c r="F153" s="598">
        <v>62897</v>
      </c>
      <c r="G153" s="598">
        <v>1748</v>
      </c>
      <c r="H153" s="597">
        <v>699</v>
      </c>
      <c r="I153" s="502" t="s">
        <v>538</v>
      </c>
      <c r="J153" s="511" t="s">
        <v>473</v>
      </c>
      <c r="K153" s="512"/>
      <c r="L153" s="512">
        <v>4</v>
      </c>
      <c r="M153" s="512">
        <v>8</v>
      </c>
      <c r="N153" s="512"/>
      <c r="O153" s="494"/>
      <c r="P153" s="348"/>
      <c r="Q153" s="348"/>
      <c r="R153" s="348"/>
      <c r="S153" s="348"/>
      <c r="T153" s="348"/>
      <c r="U153" s="348"/>
      <c r="V153" s="351"/>
      <c r="W153" s="351"/>
      <c r="X153" s="351"/>
      <c r="Y153" s="351"/>
      <c r="Z153" s="351" t="s">
        <v>1190</v>
      </c>
      <c r="AA153" s="351"/>
      <c r="AB153" s="348"/>
      <c r="AC153" s="351"/>
      <c r="AD153" s="351"/>
      <c r="AE153" s="352"/>
      <c r="AF153" s="348"/>
      <c r="AG153" s="348"/>
      <c r="AH153" s="348"/>
      <c r="AI153" s="348"/>
      <c r="AJ153" s="348"/>
      <c r="AK153" s="348"/>
      <c r="AL153" s="348"/>
      <c r="AM153" s="348"/>
      <c r="AN153" s="348"/>
      <c r="AO153" s="348"/>
      <c r="AP153" s="357"/>
      <c r="AQ153" s="347"/>
      <c r="AR153" s="348"/>
      <c r="AS153" s="348"/>
      <c r="AT153" s="349"/>
      <c r="AU153" s="348"/>
      <c r="AV153" s="348"/>
      <c r="AW153" s="348"/>
      <c r="AX153" s="348"/>
      <c r="AY153" s="348"/>
      <c r="AZ153" s="348"/>
      <c r="BA153" s="348"/>
      <c r="BB153" s="26"/>
      <c r="BC153" s="294"/>
    </row>
    <row r="154" spans="2:55" ht="14.4" x14ac:dyDescent="0.3">
      <c r="B154" s="513"/>
      <c r="C154" s="605">
        <v>211200</v>
      </c>
      <c r="D154" s="605">
        <v>211206</v>
      </c>
      <c r="E154" s="598">
        <v>211257</v>
      </c>
      <c r="F154" s="598">
        <v>62897</v>
      </c>
      <c r="G154" s="598">
        <v>1748</v>
      </c>
      <c r="H154" s="597">
        <v>712</v>
      </c>
      <c r="I154" s="502" t="s">
        <v>2072</v>
      </c>
      <c r="J154" s="511" t="s">
        <v>473</v>
      </c>
      <c r="K154" s="512"/>
      <c r="L154" s="512">
        <v>6</v>
      </c>
      <c r="M154" s="512">
        <v>12</v>
      </c>
      <c r="N154" s="512"/>
      <c r="O154" s="494"/>
      <c r="P154" s="348"/>
      <c r="Q154" s="348"/>
      <c r="R154" s="348"/>
      <c r="S154" s="348"/>
      <c r="T154" s="348"/>
      <c r="U154" s="348"/>
      <c r="V154" s="351"/>
      <c r="W154" s="351"/>
      <c r="X154" s="351"/>
      <c r="Y154" s="351"/>
      <c r="Z154" s="351" t="s">
        <v>1190</v>
      </c>
      <c r="AA154" s="351"/>
      <c r="AB154" s="348"/>
      <c r="AC154" s="351"/>
      <c r="AD154" s="351"/>
      <c r="AE154" s="352"/>
      <c r="AF154" s="348"/>
      <c r="AG154" s="348"/>
      <c r="AH154" s="348"/>
      <c r="AI154" s="348"/>
      <c r="AJ154" s="348"/>
      <c r="AK154" s="348"/>
      <c r="AL154" s="348"/>
      <c r="AM154" s="348"/>
      <c r="AN154" s="348"/>
      <c r="AO154" s="348"/>
      <c r="AP154" s="357"/>
      <c r="AQ154" s="347"/>
      <c r="AR154" s="348"/>
      <c r="AS154" s="348"/>
      <c r="AT154" s="349"/>
      <c r="AU154" s="348"/>
      <c r="AV154" s="348"/>
      <c r="AW154" s="348"/>
      <c r="AX154" s="348"/>
      <c r="AY154" s="348"/>
      <c r="AZ154" s="348"/>
      <c r="BA154" s="348"/>
      <c r="BB154" s="26"/>
      <c r="BC154" s="294"/>
    </row>
    <row r="155" spans="2:55" ht="14.4" x14ac:dyDescent="0.3">
      <c r="B155" s="513"/>
      <c r="C155" s="605">
        <v>211200</v>
      </c>
      <c r="D155" s="605">
        <v>211206</v>
      </c>
      <c r="E155" s="598">
        <v>211257</v>
      </c>
      <c r="F155" s="598">
        <v>62897</v>
      </c>
      <c r="G155" s="598">
        <v>1748</v>
      </c>
      <c r="H155" s="597">
        <v>750</v>
      </c>
      <c r="I155" s="502" t="s">
        <v>2073</v>
      </c>
      <c r="J155" s="511" t="s">
        <v>473</v>
      </c>
      <c r="K155" s="512"/>
      <c r="L155" s="512">
        <v>6</v>
      </c>
      <c r="M155" s="512">
        <v>12</v>
      </c>
      <c r="N155" s="512"/>
      <c r="O155" s="494"/>
      <c r="P155" s="348"/>
      <c r="Q155" s="348"/>
      <c r="R155" s="348"/>
      <c r="S155" s="348"/>
      <c r="T155" s="348"/>
      <c r="U155" s="348"/>
      <c r="V155" s="351"/>
      <c r="W155" s="351"/>
      <c r="X155" s="351"/>
      <c r="Y155" s="351"/>
      <c r="Z155" s="351" t="s">
        <v>1190</v>
      </c>
      <c r="AA155" s="351"/>
      <c r="AB155" s="348"/>
      <c r="AC155" s="351"/>
      <c r="AD155" s="351"/>
      <c r="AE155" s="352"/>
      <c r="AF155" s="348"/>
      <c r="AG155" s="348"/>
      <c r="AH155" s="348"/>
      <c r="AI155" s="348"/>
      <c r="AJ155" s="348"/>
      <c r="AK155" s="348"/>
      <c r="AL155" s="348"/>
      <c r="AM155" s="348"/>
      <c r="AN155" s="348"/>
      <c r="AO155" s="348"/>
      <c r="AP155" s="357"/>
      <c r="AQ155" s="347"/>
      <c r="AR155" s="348"/>
      <c r="AS155" s="348"/>
      <c r="AT155" s="349"/>
      <c r="AU155" s="348"/>
      <c r="AV155" s="348"/>
      <c r="AW155" s="348"/>
      <c r="AX155" s="348"/>
      <c r="AY155" s="348"/>
      <c r="AZ155" s="348"/>
      <c r="BA155" s="348"/>
      <c r="BB155" s="26"/>
      <c r="BC155" s="294"/>
    </row>
    <row r="156" spans="2:55" ht="14.4" x14ac:dyDescent="0.3">
      <c r="B156" s="513"/>
      <c r="C156" s="605">
        <v>211200</v>
      </c>
      <c r="D156" s="605">
        <v>211206</v>
      </c>
      <c r="E156" s="598">
        <v>211257</v>
      </c>
      <c r="F156" s="598">
        <v>62897</v>
      </c>
      <c r="G156" s="598">
        <v>1748</v>
      </c>
      <c r="H156" s="597">
        <v>910</v>
      </c>
      <c r="I156" s="502" t="s">
        <v>2074</v>
      </c>
      <c r="J156" s="511" t="s">
        <v>590</v>
      </c>
      <c r="K156" s="512" t="s">
        <v>576</v>
      </c>
      <c r="L156" s="512">
        <v>196</v>
      </c>
      <c r="M156" s="512">
        <v>392</v>
      </c>
      <c r="N156" s="512"/>
      <c r="O156" s="494"/>
      <c r="P156" s="348"/>
      <c r="Q156" s="348"/>
      <c r="R156" s="348"/>
      <c r="S156" s="348"/>
      <c r="T156" s="348"/>
      <c r="U156" s="348"/>
      <c r="V156" s="351"/>
      <c r="W156" s="351"/>
      <c r="X156" s="351"/>
      <c r="Y156" s="351"/>
      <c r="Z156" s="351" t="s">
        <v>1190</v>
      </c>
      <c r="AA156" s="351"/>
      <c r="AB156" s="348"/>
      <c r="AC156" s="351"/>
      <c r="AD156" s="351"/>
      <c r="AE156" s="352"/>
      <c r="AF156" s="348"/>
      <c r="AG156" s="348"/>
      <c r="AH156" s="348"/>
      <c r="AI156" s="348"/>
      <c r="AJ156" s="348"/>
      <c r="AK156" s="348"/>
      <c r="AL156" s="348"/>
      <c r="AM156" s="348"/>
      <c r="AN156" s="348"/>
      <c r="AO156" s="348"/>
      <c r="AP156" s="357"/>
      <c r="AQ156" s="347"/>
      <c r="AR156" s="348"/>
      <c r="AS156" s="348"/>
      <c r="AT156" s="349"/>
      <c r="AU156" s="348"/>
      <c r="AV156" s="348"/>
      <c r="AW156" s="348"/>
      <c r="AX156" s="348"/>
      <c r="AY156" s="348"/>
      <c r="AZ156" s="348"/>
      <c r="BA156" s="348"/>
      <c r="BB156" s="26"/>
      <c r="BC156" s="294"/>
    </row>
    <row r="157" spans="2:55" ht="14.4" x14ac:dyDescent="0.3">
      <c r="B157" s="513"/>
      <c r="C157" s="605">
        <v>211200</v>
      </c>
      <c r="D157" s="605">
        <v>211206</v>
      </c>
      <c r="E157" s="598">
        <v>211257</v>
      </c>
      <c r="F157" s="598">
        <v>62897</v>
      </c>
      <c r="G157" s="598">
        <v>1748</v>
      </c>
      <c r="H157" s="597">
        <v>946</v>
      </c>
      <c r="I157" s="502" t="s">
        <v>568</v>
      </c>
      <c r="J157" s="511" t="s">
        <v>473</v>
      </c>
      <c r="K157" s="512"/>
      <c r="L157" s="512">
        <v>6</v>
      </c>
      <c r="M157" s="512">
        <v>12</v>
      </c>
      <c r="N157" s="512"/>
      <c r="O157" s="494"/>
      <c r="P157" s="348"/>
      <c r="Q157" s="348"/>
      <c r="R157" s="348"/>
      <c r="S157" s="348"/>
      <c r="T157" s="348"/>
      <c r="U157" s="348"/>
      <c r="V157" s="351"/>
      <c r="W157" s="351"/>
      <c r="X157" s="351"/>
      <c r="Y157" s="351"/>
      <c r="Z157" s="351" t="s">
        <v>1190</v>
      </c>
      <c r="AA157" s="351"/>
      <c r="AB157" s="348"/>
      <c r="AC157" s="351"/>
      <c r="AD157" s="351"/>
      <c r="AE157" s="352"/>
      <c r="AF157" s="348"/>
      <c r="AG157" s="348"/>
      <c r="AH157" s="348"/>
      <c r="AI157" s="348"/>
      <c r="AJ157" s="348"/>
      <c r="AK157" s="348"/>
      <c r="AL157" s="348"/>
      <c r="AM157" s="348"/>
      <c r="AN157" s="348"/>
      <c r="AO157" s="348"/>
      <c r="AP157" s="357"/>
      <c r="AQ157" s="347"/>
      <c r="AR157" s="348"/>
      <c r="AS157" s="348"/>
      <c r="AT157" s="349"/>
      <c r="AU157" s="348"/>
      <c r="AV157" s="348"/>
      <c r="AW157" s="348"/>
      <c r="AX157" s="348"/>
      <c r="AY157" s="348"/>
      <c r="AZ157" s="348"/>
      <c r="BA157" s="348"/>
      <c r="BB157" s="26"/>
      <c r="BC157" s="294"/>
    </row>
    <row r="158" spans="2:55" ht="14.4" x14ac:dyDescent="0.3">
      <c r="B158" s="513"/>
      <c r="C158" s="605">
        <v>211200</v>
      </c>
      <c r="D158" s="605">
        <v>211206</v>
      </c>
      <c r="E158" s="598">
        <v>211257</v>
      </c>
      <c r="F158" s="598">
        <v>62897</v>
      </c>
      <c r="G158" s="598">
        <v>1748</v>
      </c>
      <c r="H158" s="597">
        <v>975</v>
      </c>
      <c r="I158" s="502" t="s">
        <v>2075</v>
      </c>
      <c r="J158" s="511" t="s">
        <v>590</v>
      </c>
      <c r="K158" s="512" t="s">
        <v>576</v>
      </c>
      <c r="L158" s="512">
        <v>2</v>
      </c>
      <c r="M158" s="512">
        <v>2</v>
      </c>
      <c r="N158" s="512"/>
      <c r="O158" s="494"/>
      <c r="P158" s="348"/>
      <c r="Q158" s="348"/>
      <c r="R158" s="348"/>
      <c r="S158" s="348"/>
      <c r="T158" s="348"/>
      <c r="U158" s="348"/>
      <c r="V158" s="351"/>
      <c r="W158" s="351"/>
      <c r="X158" s="351"/>
      <c r="Y158" s="351"/>
      <c r="Z158" s="351" t="s">
        <v>1190</v>
      </c>
      <c r="AA158" s="351"/>
      <c r="AB158" s="348"/>
      <c r="AC158" s="351"/>
      <c r="AD158" s="351"/>
      <c r="AE158" s="352"/>
      <c r="AF158" s="348"/>
      <c r="AG158" s="348"/>
      <c r="AH158" s="348"/>
      <c r="AI158" s="348"/>
      <c r="AJ158" s="348"/>
      <c r="AK158" s="348"/>
      <c r="AL158" s="348"/>
      <c r="AM158" s="348"/>
      <c r="AN158" s="348"/>
      <c r="AO158" s="348"/>
      <c r="AP158" s="357"/>
      <c r="AQ158" s="347"/>
      <c r="AR158" s="348"/>
      <c r="AS158" s="348"/>
      <c r="AT158" s="349"/>
      <c r="AU158" s="348"/>
      <c r="AV158" s="348"/>
      <c r="AW158" s="348"/>
      <c r="AX158" s="348"/>
      <c r="AY158" s="348"/>
      <c r="AZ158" s="348"/>
      <c r="BA158" s="348"/>
      <c r="BB158" s="26"/>
      <c r="BC158" s="294"/>
    </row>
    <row r="159" spans="2:55" ht="14.4" x14ac:dyDescent="0.3">
      <c r="B159" s="513"/>
      <c r="C159" s="605">
        <v>211200</v>
      </c>
      <c r="D159" s="605">
        <v>211206</v>
      </c>
      <c r="E159" s="598">
        <v>211257</v>
      </c>
      <c r="F159" s="598">
        <v>62897</v>
      </c>
      <c r="G159" s="598">
        <v>1748</v>
      </c>
      <c r="H159" s="597">
        <v>1054</v>
      </c>
      <c r="I159" s="502" t="s">
        <v>2076</v>
      </c>
      <c r="J159" s="511" t="s">
        <v>590</v>
      </c>
      <c r="K159" s="512"/>
      <c r="L159" s="512">
        <v>2</v>
      </c>
      <c r="M159" s="512">
        <v>4</v>
      </c>
      <c r="N159" s="512"/>
      <c r="O159" s="494"/>
      <c r="P159" s="348"/>
      <c r="Q159" s="348"/>
      <c r="R159" s="348"/>
      <c r="S159" s="348"/>
      <c r="T159" s="348"/>
      <c r="U159" s="348"/>
      <c r="V159" s="351"/>
      <c r="W159" s="351"/>
      <c r="X159" s="351"/>
      <c r="Y159" s="351"/>
      <c r="Z159" s="351" t="s">
        <v>1190</v>
      </c>
      <c r="AA159" s="351"/>
      <c r="AB159" s="348"/>
      <c r="AC159" s="351"/>
      <c r="AD159" s="351"/>
      <c r="AE159" s="352"/>
      <c r="AF159" s="348"/>
      <c r="AG159" s="348"/>
      <c r="AH159" s="348"/>
      <c r="AI159" s="348"/>
      <c r="AJ159" s="348"/>
      <c r="AK159" s="348"/>
      <c r="AL159" s="348"/>
      <c r="AM159" s="348"/>
      <c r="AN159" s="348"/>
      <c r="AO159" s="348"/>
      <c r="AP159" s="357"/>
      <c r="AQ159" s="347"/>
      <c r="AR159" s="348"/>
      <c r="AS159" s="348"/>
      <c r="AT159" s="349"/>
      <c r="AU159" s="348"/>
      <c r="AV159" s="348"/>
      <c r="AW159" s="348"/>
      <c r="AX159" s="348"/>
      <c r="AY159" s="348"/>
      <c r="AZ159" s="348"/>
      <c r="BA159" s="348"/>
      <c r="BB159" s="26"/>
      <c r="BC159" s="294"/>
    </row>
    <row r="160" spans="2:55" ht="14.4" x14ac:dyDescent="0.3">
      <c r="B160" s="513"/>
      <c r="C160" s="605">
        <v>211200</v>
      </c>
      <c r="D160" s="605">
        <v>211206</v>
      </c>
      <c r="E160" s="598">
        <v>211257</v>
      </c>
      <c r="F160" s="598">
        <v>62897</v>
      </c>
      <c r="G160" s="598">
        <v>1748</v>
      </c>
      <c r="H160" s="597">
        <v>1131</v>
      </c>
      <c r="I160" s="502" t="s">
        <v>2077</v>
      </c>
      <c r="J160" s="511" t="s">
        <v>473</v>
      </c>
      <c r="K160" s="512"/>
      <c r="L160" s="512">
        <v>1</v>
      </c>
      <c r="M160" s="512">
        <v>2</v>
      </c>
      <c r="N160" s="512"/>
      <c r="O160" s="494"/>
      <c r="P160" s="348"/>
      <c r="Q160" s="348"/>
      <c r="R160" s="348"/>
      <c r="S160" s="348"/>
      <c r="T160" s="348"/>
      <c r="U160" s="348"/>
      <c r="V160" s="351"/>
      <c r="W160" s="351"/>
      <c r="X160" s="351"/>
      <c r="Y160" s="351"/>
      <c r="Z160" s="351" t="s">
        <v>1190</v>
      </c>
      <c r="AA160" s="351"/>
      <c r="AB160" s="348"/>
      <c r="AC160" s="351"/>
      <c r="AD160" s="351"/>
      <c r="AE160" s="352"/>
      <c r="AF160" s="348"/>
      <c r="AG160" s="348"/>
      <c r="AH160" s="348"/>
      <c r="AI160" s="348"/>
      <c r="AJ160" s="348"/>
      <c r="AK160" s="348"/>
      <c r="AL160" s="348"/>
      <c r="AM160" s="348"/>
      <c r="AN160" s="348"/>
      <c r="AO160" s="348"/>
      <c r="AP160" s="357"/>
      <c r="AQ160" s="347"/>
      <c r="AR160" s="348"/>
      <c r="AS160" s="348"/>
      <c r="AT160" s="349"/>
      <c r="AU160" s="348"/>
      <c r="AV160" s="348"/>
      <c r="AW160" s="348"/>
      <c r="AX160" s="348"/>
      <c r="AY160" s="348"/>
      <c r="AZ160" s="348"/>
      <c r="BA160" s="348"/>
      <c r="BB160" s="26"/>
      <c r="BC160" s="294"/>
    </row>
    <row r="161" spans="1:55" ht="14.4" x14ac:dyDescent="0.3">
      <c r="B161" s="513"/>
      <c r="C161" s="605">
        <v>211200</v>
      </c>
      <c r="D161" s="605">
        <v>211206</v>
      </c>
      <c r="E161" s="598">
        <v>211257</v>
      </c>
      <c r="F161" s="598">
        <v>62897</v>
      </c>
      <c r="G161" s="598">
        <v>1748</v>
      </c>
      <c r="H161" s="597">
        <v>1243</v>
      </c>
      <c r="I161" s="502" t="s">
        <v>645</v>
      </c>
      <c r="J161" s="511" t="s">
        <v>473</v>
      </c>
      <c r="K161" s="512"/>
      <c r="L161" s="512">
        <v>1</v>
      </c>
      <c r="M161" s="512">
        <v>2</v>
      </c>
      <c r="N161" s="512"/>
      <c r="O161" s="494"/>
      <c r="P161" s="348"/>
      <c r="Q161" s="348"/>
      <c r="R161" s="348"/>
      <c r="S161" s="348"/>
      <c r="T161" s="348"/>
      <c r="U161" s="348"/>
      <c r="V161" s="351"/>
      <c r="W161" s="351"/>
      <c r="X161" s="351"/>
      <c r="Y161" s="351"/>
      <c r="Z161" s="351" t="s">
        <v>1190</v>
      </c>
      <c r="AA161" s="351"/>
      <c r="AB161" s="348"/>
      <c r="AC161" s="351"/>
      <c r="AD161" s="351"/>
      <c r="AE161" s="352"/>
      <c r="AF161" s="348"/>
      <c r="AG161" s="348"/>
      <c r="AH161" s="348"/>
      <c r="AI161" s="348"/>
      <c r="AJ161" s="348"/>
      <c r="AK161" s="348"/>
      <c r="AL161" s="348"/>
      <c r="AM161" s="348"/>
      <c r="AN161" s="348"/>
      <c r="AO161" s="348"/>
      <c r="AP161" s="357"/>
      <c r="AQ161" s="347"/>
      <c r="AR161" s="348"/>
      <c r="AS161" s="348"/>
      <c r="AT161" s="349"/>
      <c r="AU161" s="348"/>
      <c r="AV161" s="348"/>
      <c r="AW161" s="348"/>
      <c r="AX161" s="348"/>
      <c r="AY161" s="348"/>
      <c r="AZ161" s="348"/>
      <c r="BA161" s="348"/>
      <c r="BB161" s="26"/>
      <c r="BC161" s="294"/>
    </row>
    <row r="162" spans="1:55" ht="14.4" x14ac:dyDescent="0.3">
      <c r="A162" s="453"/>
      <c r="B162" s="522"/>
      <c r="C162" s="589">
        <v>211200</v>
      </c>
      <c r="D162" s="589">
        <v>211206</v>
      </c>
      <c r="E162" s="599">
        <v>211257</v>
      </c>
      <c r="F162" s="599">
        <v>62897</v>
      </c>
      <c r="G162" s="599">
        <v>1748</v>
      </c>
      <c r="H162" s="596">
        <v>1616</v>
      </c>
      <c r="I162" s="507" t="s">
        <v>2078</v>
      </c>
      <c r="J162" s="515" t="s">
        <v>473</v>
      </c>
      <c r="K162" s="516"/>
      <c r="L162" s="516">
        <v>1</v>
      </c>
      <c r="M162" s="516">
        <v>2</v>
      </c>
      <c r="N162" s="516"/>
      <c r="O162" s="499"/>
      <c r="P162" s="348"/>
      <c r="Q162" s="348"/>
      <c r="R162" s="348"/>
      <c r="S162" s="348"/>
      <c r="T162" s="348"/>
      <c r="U162" s="348"/>
      <c r="V162" s="351"/>
      <c r="W162" s="351"/>
      <c r="X162" s="351"/>
      <c r="Y162" s="351"/>
      <c r="Z162" s="351" t="s">
        <v>1190</v>
      </c>
      <c r="AA162" s="351"/>
      <c r="AB162" s="348"/>
      <c r="AC162" s="351"/>
      <c r="AD162" s="351"/>
      <c r="AE162" s="352"/>
      <c r="AF162" s="348"/>
      <c r="AG162" s="348"/>
      <c r="AH162" s="348"/>
      <c r="AI162" s="348"/>
      <c r="AJ162" s="348"/>
      <c r="AK162" s="348"/>
      <c r="AL162" s="348"/>
      <c r="AM162" s="348"/>
      <c r="AN162" s="348"/>
      <c r="AO162" s="348"/>
      <c r="AP162" s="357"/>
      <c r="AQ162" s="347"/>
      <c r="AR162" s="348"/>
      <c r="AS162" s="348"/>
      <c r="AT162" s="349"/>
      <c r="AU162" s="348"/>
      <c r="AV162" s="348"/>
      <c r="AW162" s="348"/>
      <c r="AX162" s="348"/>
      <c r="AY162" s="348"/>
      <c r="AZ162" s="348"/>
      <c r="BA162" s="348"/>
      <c r="BB162" s="26"/>
      <c r="BC162" s="294"/>
    </row>
    <row r="163" spans="1:55" ht="14.4" x14ac:dyDescent="0.3">
      <c r="A163" s="475"/>
      <c r="B163" s="509">
        <v>211200</v>
      </c>
      <c r="C163" s="605">
        <v>211206</v>
      </c>
      <c r="D163" s="598">
        <v>211257</v>
      </c>
      <c r="E163" s="598">
        <v>62897</v>
      </c>
      <c r="F163" s="598">
        <v>1748</v>
      </c>
      <c r="G163" s="598">
        <v>1616</v>
      </c>
      <c r="H163" s="598">
        <v>1756</v>
      </c>
      <c r="I163" s="510" t="s">
        <v>2079</v>
      </c>
      <c r="J163" s="511" t="s">
        <v>590</v>
      </c>
      <c r="K163" s="512" t="s">
        <v>576</v>
      </c>
      <c r="L163" s="512">
        <v>2</v>
      </c>
      <c r="M163" s="512">
        <v>4</v>
      </c>
      <c r="N163" s="512"/>
      <c r="O163" s="497"/>
      <c r="P163" s="348"/>
      <c r="Q163" s="348"/>
      <c r="R163" s="348"/>
      <c r="S163" s="348"/>
      <c r="T163" s="348"/>
      <c r="U163" s="348"/>
      <c r="V163" s="351"/>
      <c r="W163" s="351"/>
      <c r="X163" s="351"/>
      <c r="Y163" s="351"/>
      <c r="Z163" s="351" t="s">
        <v>1190</v>
      </c>
      <c r="AA163" s="351"/>
      <c r="AB163" s="348"/>
      <c r="AC163" s="351"/>
      <c r="AD163" s="351"/>
      <c r="AE163" s="352"/>
      <c r="AF163" s="348"/>
      <c r="AG163" s="348"/>
      <c r="AH163" s="348"/>
      <c r="AI163" s="348"/>
      <c r="AJ163" s="348"/>
      <c r="AK163" s="348"/>
      <c r="AL163" s="348"/>
      <c r="AM163" s="348"/>
      <c r="AN163" s="348"/>
      <c r="AO163" s="348"/>
      <c r="AP163" s="357"/>
      <c r="AQ163" s="347"/>
      <c r="AR163" s="348"/>
      <c r="AS163" s="348"/>
      <c r="AT163" s="349"/>
      <c r="AU163" s="348"/>
      <c r="AV163" s="348"/>
      <c r="AW163" s="348"/>
      <c r="AX163" s="348"/>
      <c r="AY163" s="348"/>
      <c r="AZ163" s="348"/>
      <c r="BA163" s="348"/>
      <c r="BB163" s="26"/>
      <c r="BC163" s="294"/>
    </row>
    <row r="164" spans="1:55" ht="14.4" x14ac:dyDescent="0.3">
      <c r="A164" s="509">
        <v>211200</v>
      </c>
      <c r="B164" s="509">
        <v>211206</v>
      </c>
      <c r="C164" s="599">
        <v>211257</v>
      </c>
      <c r="D164" s="599">
        <v>62897</v>
      </c>
      <c r="E164" s="599">
        <v>1748</v>
      </c>
      <c r="F164" s="599">
        <v>1616</v>
      </c>
      <c r="G164" s="599">
        <v>1756</v>
      </c>
      <c r="H164" s="599">
        <v>61575</v>
      </c>
      <c r="I164" s="510" t="s">
        <v>2080</v>
      </c>
      <c r="J164" s="511" t="s">
        <v>590</v>
      </c>
      <c r="K164" s="512" t="s">
        <v>576</v>
      </c>
      <c r="L164" s="512">
        <v>1</v>
      </c>
      <c r="M164" s="512">
        <v>2</v>
      </c>
      <c r="N164" s="512"/>
      <c r="O164" s="497"/>
      <c r="P164" s="348"/>
      <c r="Q164" s="348"/>
      <c r="R164" s="348"/>
      <c r="S164" s="348"/>
      <c r="T164" s="348"/>
      <c r="U164" s="348"/>
      <c r="V164" s="351"/>
      <c r="W164" s="351"/>
      <c r="X164" s="351"/>
      <c r="Y164" s="351"/>
      <c r="Z164" s="351" t="s">
        <v>1190</v>
      </c>
      <c r="AA164" s="351"/>
      <c r="AB164" s="348"/>
      <c r="AC164" s="351"/>
      <c r="AD164" s="351"/>
      <c r="AE164" s="352"/>
      <c r="AF164" s="348"/>
      <c r="AG164" s="348"/>
      <c r="AH164" s="348"/>
      <c r="AI164" s="348"/>
      <c r="AJ164" s="348"/>
      <c r="AK164" s="348"/>
      <c r="AL164" s="348"/>
      <c r="AM164" s="348"/>
      <c r="AN164" s="348"/>
      <c r="AO164" s="348"/>
      <c r="AP164" s="357"/>
      <c r="AQ164" s="347"/>
      <c r="AR164" s="348"/>
      <c r="AS164" s="348"/>
      <c r="AT164" s="349"/>
      <c r="AU164" s="348"/>
      <c r="AV164" s="348"/>
      <c r="AW164" s="348"/>
      <c r="AX164" s="348"/>
      <c r="AY164" s="348"/>
      <c r="AZ164" s="348"/>
      <c r="BA164" s="348"/>
      <c r="BB164" s="26"/>
      <c r="BC164" s="294"/>
    </row>
    <row r="165" spans="1:55" ht="14.4" x14ac:dyDescent="0.3">
      <c r="A165" s="455"/>
      <c r="B165" s="519"/>
      <c r="C165" s="605">
        <v>211200</v>
      </c>
      <c r="D165" s="605">
        <v>211206</v>
      </c>
      <c r="E165" s="598">
        <v>211257</v>
      </c>
      <c r="F165" s="598">
        <v>62897</v>
      </c>
      <c r="G165" s="598">
        <v>1748</v>
      </c>
      <c r="H165" s="598">
        <v>1818</v>
      </c>
      <c r="I165" s="510" t="s">
        <v>2081</v>
      </c>
      <c r="J165" s="511" t="s">
        <v>473</v>
      </c>
      <c r="K165" s="512"/>
      <c r="L165" s="512">
        <v>2</v>
      </c>
      <c r="M165" s="512">
        <v>4</v>
      </c>
      <c r="N165" s="512"/>
      <c r="O165" s="494"/>
      <c r="P165" s="348"/>
      <c r="Q165" s="348"/>
      <c r="R165" s="348"/>
      <c r="S165" s="348"/>
      <c r="T165" s="348"/>
      <c r="U165" s="348"/>
      <c r="V165" s="351"/>
      <c r="W165" s="351"/>
      <c r="X165" s="351"/>
      <c r="Y165" s="351"/>
      <c r="Z165" s="351" t="s">
        <v>1190</v>
      </c>
      <c r="AA165" s="351"/>
      <c r="AB165" s="348"/>
      <c r="AC165" s="351"/>
      <c r="AD165" s="351"/>
      <c r="AE165" s="352"/>
      <c r="AF165" s="348"/>
      <c r="AG165" s="348"/>
      <c r="AH165" s="348"/>
      <c r="AI165" s="348"/>
      <c r="AJ165" s="348"/>
      <c r="AK165" s="348"/>
      <c r="AL165" s="348"/>
      <c r="AM165" s="348"/>
      <c r="AN165" s="348"/>
      <c r="AO165" s="348"/>
      <c r="AP165" s="357"/>
      <c r="AQ165" s="347"/>
      <c r="AR165" s="348"/>
      <c r="AS165" s="348"/>
      <c r="AT165" s="349"/>
      <c r="AU165" s="348"/>
      <c r="AV165" s="348"/>
      <c r="AW165" s="348"/>
      <c r="AX165" s="348"/>
      <c r="AY165" s="348"/>
      <c r="AZ165" s="348"/>
      <c r="BA165" s="348"/>
      <c r="BB165" s="26"/>
      <c r="BC165" s="294"/>
    </row>
    <row r="166" spans="1:55" ht="14.4" x14ac:dyDescent="0.3">
      <c r="B166" s="513"/>
      <c r="C166" s="605">
        <v>211200</v>
      </c>
      <c r="D166" s="605">
        <v>211206</v>
      </c>
      <c r="E166" s="598">
        <v>211257</v>
      </c>
      <c r="F166" s="598">
        <v>62897</v>
      </c>
      <c r="G166" s="598">
        <v>1748</v>
      </c>
      <c r="H166" s="598">
        <v>1818</v>
      </c>
      <c r="I166" s="510" t="s">
        <v>2081</v>
      </c>
      <c r="J166" s="511" t="s">
        <v>473</v>
      </c>
      <c r="K166" s="512"/>
      <c r="L166" s="512">
        <v>2</v>
      </c>
      <c r="M166" s="512">
        <v>4</v>
      </c>
      <c r="N166" s="512"/>
      <c r="O166" s="494"/>
      <c r="P166" s="348"/>
      <c r="Q166" s="348"/>
      <c r="R166" s="348"/>
      <c r="S166" s="348"/>
      <c r="T166" s="348"/>
      <c r="U166" s="348"/>
      <c r="V166" s="351"/>
      <c r="W166" s="351"/>
      <c r="X166" s="351"/>
      <c r="Y166" s="351"/>
      <c r="Z166" s="351" t="s">
        <v>1190</v>
      </c>
      <c r="AA166" s="351"/>
      <c r="AB166" s="348"/>
      <c r="AC166" s="351"/>
      <c r="AD166" s="351"/>
      <c r="AE166" s="352"/>
      <c r="AF166" s="348"/>
      <c r="AG166" s="348"/>
      <c r="AH166" s="348"/>
      <c r="AI166" s="348"/>
      <c r="AJ166" s="348"/>
      <c r="AK166" s="348"/>
      <c r="AL166" s="348"/>
      <c r="AM166" s="348"/>
      <c r="AN166" s="348"/>
      <c r="AO166" s="348"/>
      <c r="AP166" s="357"/>
      <c r="AQ166" s="347"/>
      <c r="AR166" s="348"/>
      <c r="AS166" s="348"/>
      <c r="AT166" s="349"/>
      <c r="AU166" s="348"/>
      <c r="AV166" s="348"/>
      <c r="AW166" s="348"/>
      <c r="AX166" s="348"/>
      <c r="AY166" s="348"/>
      <c r="AZ166" s="348"/>
      <c r="BA166" s="348"/>
      <c r="BB166" s="26"/>
      <c r="BC166" s="294"/>
    </row>
    <row r="167" spans="1:55" s="474" customFormat="1" ht="14.4" x14ac:dyDescent="0.3">
      <c r="A167" s="464"/>
      <c r="B167" s="517"/>
      <c r="C167" s="611">
        <v>211200</v>
      </c>
      <c r="D167" s="611">
        <v>211206</v>
      </c>
      <c r="E167" s="600">
        <v>211257</v>
      </c>
      <c r="F167" s="600">
        <v>62897</v>
      </c>
      <c r="G167" s="600">
        <v>1748</v>
      </c>
      <c r="H167" s="600">
        <v>60932</v>
      </c>
      <c r="I167" s="569" t="s">
        <v>2082</v>
      </c>
      <c r="J167" s="570" t="s">
        <v>590</v>
      </c>
      <c r="K167" s="585" t="s">
        <v>1081</v>
      </c>
      <c r="L167" s="585">
        <v>193</v>
      </c>
      <c r="M167" s="585">
        <v>386</v>
      </c>
      <c r="N167" s="585"/>
      <c r="O167" s="495"/>
      <c r="P167" s="464"/>
      <c r="Q167" s="464"/>
      <c r="R167" s="464" t="s">
        <v>2083</v>
      </c>
      <c r="S167" s="464"/>
      <c r="T167" s="464"/>
      <c r="U167" s="464"/>
      <c r="V167" s="468"/>
      <c r="W167" s="468"/>
      <c r="X167" s="468"/>
      <c r="Y167" s="468"/>
      <c r="Z167" s="468" t="s">
        <v>1190</v>
      </c>
      <c r="AA167" s="468"/>
      <c r="AB167" s="464" t="s">
        <v>2083</v>
      </c>
      <c r="AC167" s="468"/>
      <c r="AD167" s="468">
        <v>15</v>
      </c>
      <c r="AE167" s="564"/>
      <c r="AF167" s="464"/>
      <c r="AG167" s="464" t="s">
        <v>41</v>
      </c>
      <c r="AH167" s="464"/>
      <c r="AI167" s="464"/>
      <c r="AJ167" s="464"/>
      <c r="AK167" s="464"/>
      <c r="AL167" s="464"/>
      <c r="AM167" s="464"/>
      <c r="AN167" s="464"/>
      <c r="AO167" s="464"/>
      <c r="AP167" s="470" t="s">
        <v>2084</v>
      </c>
      <c r="AQ167" s="471">
        <v>849</v>
      </c>
      <c r="AR167" s="464"/>
      <c r="AS167" s="464"/>
      <c r="AT167" s="472"/>
      <c r="AU167" s="464"/>
      <c r="AV167" s="464"/>
      <c r="AW167" s="464"/>
      <c r="AX167" s="464"/>
      <c r="AY167" s="464"/>
      <c r="AZ167" s="464"/>
      <c r="BA167" s="464"/>
    </row>
    <row r="168" spans="1:55" ht="14.4" x14ac:dyDescent="0.3">
      <c r="B168" s="513"/>
      <c r="C168" s="605">
        <v>211200</v>
      </c>
      <c r="D168" s="605">
        <v>211206</v>
      </c>
      <c r="E168" s="598">
        <v>211257</v>
      </c>
      <c r="F168" s="598">
        <v>62897</v>
      </c>
      <c r="G168" s="598">
        <v>1748</v>
      </c>
      <c r="H168" s="598">
        <v>60933</v>
      </c>
      <c r="I168" s="510" t="s">
        <v>2085</v>
      </c>
      <c r="J168" s="511" t="s">
        <v>590</v>
      </c>
      <c r="K168" s="512" t="s">
        <v>576</v>
      </c>
      <c r="L168" s="512">
        <v>193</v>
      </c>
      <c r="M168" s="512">
        <v>386</v>
      </c>
      <c r="N168" s="512"/>
      <c r="O168" s="494"/>
      <c r="P168" s="348"/>
      <c r="Q168" s="348"/>
      <c r="R168" s="348"/>
      <c r="S168" s="348"/>
      <c r="T168" s="348"/>
      <c r="U168" s="348"/>
      <c r="V168" s="351"/>
      <c r="W168" s="351"/>
      <c r="X168" s="351"/>
      <c r="Y168" s="351"/>
      <c r="Z168" s="351" t="s">
        <v>1190</v>
      </c>
      <c r="AA168" s="351"/>
      <c r="AB168" s="348"/>
      <c r="AC168" s="351"/>
      <c r="AD168" s="351"/>
      <c r="AE168" s="352"/>
      <c r="AF168" s="348"/>
      <c r="AG168" s="348"/>
      <c r="AH168" s="348"/>
      <c r="AI168" s="348"/>
      <c r="AJ168" s="348"/>
      <c r="AK168" s="348"/>
      <c r="AL168" s="348"/>
      <c r="AM168" s="348"/>
      <c r="AN168" s="348"/>
      <c r="AO168" s="348"/>
      <c r="AP168" s="357"/>
      <c r="AQ168" s="347"/>
      <c r="AR168" s="348"/>
      <c r="AS168" s="348"/>
      <c r="AT168" s="349"/>
      <c r="AU168" s="348"/>
      <c r="AV168" s="348"/>
      <c r="AW168" s="348"/>
      <c r="AX168" s="348"/>
      <c r="AY168" s="348"/>
      <c r="AZ168" s="348"/>
      <c r="BA168" s="348"/>
      <c r="BB168" s="26"/>
      <c r="BC168" s="294"/>
    </row>
    <row r="169" spans="1:55" ht="14.4" x14ac:dyDescent="0.3">
      <c r="B169" s="513"/>
      <c r="C169" s="605">
        <v>211200</v>
      </c>
      <c r="D169" s="605">
        <v>211206</v>
      </c>
      <c r="E169" s="598">
        <v>211257</v>
      </c>
      <c r="F169" s="598">
        <v>62897</v>
      </c>
      <c r="G169" s="598">
        <v>1748</v>
      </c>
      <c r="H169" s="598">
        <v>60934</v>
      </c>
      <c r="I169" s="510" t="s">
        <v>2086</v>
      </c>
      <c r="J169" s="511" t="s">
        <v>590</v>
      </c>
      <c r="K169" s="512" t="s">
        <v>576</v>
      </c>
      <c r="L169" s="512">
        <v>193</v>
      </c>
      <c r="M169" s="512">
        <v>386</v>
      </c>
      <c r="N169" s="512"/>
      <c r="O169" s="494"/>
      <c r="P169" s="348"/>
      <c r="Q169" s="348"/>
      <c r="R169" s="348"/>
      <c r="S169" s="348"/>
      <c r="T169" s="348"/>
      <c r="U169" s="348"/>
      <c r="V169" s="351"/>
      <c r="W169" s="351"/>
      <c r="X169" s="351"/>
      <c r="Y169" s="351"/>
      <c r="Z169" s="351" t="s">
        <v>1190</v>
      </c>
      <c r="AA169" s="351"/>
      <c r="AB169" s="348"/>
      <c r="AC169" s="351"/>
      <c r="AD169" s="351"/>
      <c r="AE169" s="352"/>
      <c r="AF169" s="348"/>
      <c r="AG169" s="348"/>
      <c r="AH169" s="348"/>
      <c r="AI169" s="348"/>
      <c r="AJ169" s="348"/>
      <c r="AK169" s="348"/>
      <c r="AL169" s="348"/>
      <c r="AM169" s="348"/>
      <c r="AN169" s="348"/>
      <c r="AO169" s="348"/>
      <c r="AP169" s="357"/>
      <c r="AQ169" s="347"/>
      <c r="AR169" s="348"/>
      <c r="AS169" s="348"/>
      <c r="AT169" s="349"/>
      <c r="AU169" s="348"/>
      <c r="AV169" s="348"/>
      <c r="AW169" s="348"/>
      <c r="AX169" s="348"/>
      <c r="AY169" s="348"/>
      <c r="AZ169" s="348"/>
      <c r="BA169" s="348"/>
      <c r="BB169" s="26"/>
      <c r="BC169" s="294"/>
    </row>
    <row r="170" spans="1:55" ht="14.4" x14ac:dyDescent="0.3">
      <c r="B170" s="513"/>
      <c r="C170" s="605">
        <v>211200</v>
      </c>
      <c r="D170" s="605">
        <v>211206</v>
      </c>
      <c r="E170" s="598">
        <v>211257</v>
      </c>
      <c r="F170" s="598">
        <v>62897</v>
      </c>
      <c r="G170" s="598">
        <v>1748</v>
      </c>
      <c r="H170" s="598">
        <v>60936</v>
      </c>
      <c r="I170" s="510" t="s">
        <v>2087</v>
      </c>
      <c r="J170" s="511" t="s">
        <v>590</v>
      </c>
      <c r="K170" s="512" t="s">
        <v>778</v>
      </c>
      <c r="L170" s="512">
        <v>192</v>
      </c>
      <c r="M170" s="512">
        <v>384</v>
      </c>
      <c r="N170" s="512"/>
      <c r="O170" s="494"/>
      <c r="P170" s="348"/>
      <c r="Q170" s="348"/>
      <c r="R170" s="348"/>
      <c r="S170" s="348"/>
      <c r="T170" s="348"/>
      <c r="U170" s="348"/>
      <c r="V170" s="351"/>
      <c r="W170" s="351"/>
      <c r="X170" s="351"/>
      <c r="Y170" s="351"/>
      <c r="Z170" s="351" t="s">
        <v>1190</v>
      </c>
      <c r="AA170" s="351"/>
      <c r="AB170" s="348"/>
      <c r="AC170" s="351"/>
      <c r="AD170" s="351"/>
      <c r="AE170" s="352"/>
      <c r="AF170" s="348"/>
      <c r="AG170" s="348"/>
      <c r="AH170" s="348"/>
      <c r="AI170" s="348"/>
      <c r="AJ170" s="348"/>
      <c r="AK170" s="348"/>
      <c r="AL170" s="348"/>
      <c r="AM170" s="348"/>
      <c r="AN170" s="348"/>
      <c r="AO170" s="348"/>
      <c r="AP170" s="357"/>
      <c r="AQ170" s="347"/>
      <c r="AR170" s="348"/>
      <c r="AS170" s="348"/>
      <c r="AT170" s="349"/>
      <c r="AU170" s="348"/>
      <c r="AV170" s="348"/>
      <c r="AW170" s="348"/>
      <c r="AX170" s="348"/>
      <c r="AY170" s="348"/>
      <c r="AZ170" s="348"/>
      <c r="BA170" s="348"/>
      <c r="BB170" s="26"/>
      <c r="BC170" s="294"/>
    </row>
    <row r="171" spans="1:55" ht="14.4" x14ac:dyDescent="0.3">
      <c r="B171" s="513"/>
      <c r="C171" s="605">
        <v>211200</v>
      </c>
      <c r="D171" s="605">
        <v>211206</v>
      </c>
      <c r="E171" s="598">
        <v>211257</v>
      </c>
      <c r="F171" s="598">
        <v>62897</v>
      </c>
      <c r="G171" s="598">
        <v>1748</v>
      </c>
      <c r="H171" s="598">
        <v>61560</v>
      </c>
      <c r="I171" s="510" t="s">
        <v>2088</v>
      </c>
      <c r="J171" s="511" t="s">
        <v>590</v>
      </c>
      <c r="K171" s="512" t="s">
        <v>576</v>
      </c>
      <c r="L171" s="512">
        <v>2</v>
      </c>
      <c r="M171" s="512">
        <v>2</v>
      </c>
      <c r="N171" s="512"/>
      <c r="O171" s="494"/>
      <c r="P171" s="348"/>
      <c r="Q171" s="348"/>
      <c r="R171" s="348"/>
      <c r="S171" s="348"/>
      <c r="T171" s="348"/>
      <c r="U171" s="348"/>
      <c r="V171" s="351"/>
      <c r="W171" s="351"/>
      <c r="X171" s="351"/>
      <c r="Y171" s="351"/>
      <c r="Z171" s="351" t="s">
        <v>1190</v>
      </c>
      <c r="AA171" s="351"/>
      <c r="AB171" s="348"/>
      <c r="AC171" s="351"/>
      <c r="AD171" s="351"/>
      <c r="AE171" s="352"/>
      <c r="AF171" s="348"/>
      <c r="AG171" s="348"/>
      <c r="AH171" s="348"/>
      <c r="AI171" s="348"/>
      <c r="AJ171" s="348"/>
      <c r="AK171" s="348"/>
      <c r="AL171" s="348"/>
      <c r="AM171" s="348"/>
      <c r="AN171" s="348"/>
      <c r="AO171" s="348"/>
      <c r="AP171" s="357"/>
      <c r="AQ171" s="347"/>
      <c r="AR171" s="348"/>
      <c r="AS171" s="348"/>
      <c r="AT171" s="349"/>
      <c r="AU171" s="348"/>
      <c r="AV171" s="348"/>
      <c r="AW171" s="348"/>
      <c r="AX171" s="348"/>
      <c r="AY171" s="348"/>
      <c r="AZ171" s="348"/>
      <c r="BA171" s="348"/>
      <c r="BB171" s="26"/>
      <c r="BC171" s="294"/>
    </row>
    <row r="172" spans="1:55" ht="14.4" x14ac:dyDescent="0.3">
      <c r="B172" s="475"/>
      <c r="C172" s="605">
        <v>211200</v>
      </c>
      <c r="D172" s="605">
        <v>211206</v>
      </c>
      <c r="E172" s="598">
        <v>211257</v>
      </c>
      <c r="F172" s="598">
        <v>62897</v>
      </c>
      <c r="G172" s="598">
        <v>1748</v>
      </c>
      <c r="H172" s="598">
        <v>61574</v>
      </c>
      <c r="I172" s="510" t="s">
        <v>2089</v>
      </c>
      <c r="J172" s="511" t="s">
        <v>590</v>
      </c>
      <c r="K172" s="512" t="s">
        <v>576</v>
      </c>
      <c r="L172" s="512">
        <v>198</v>
      </c>
      <c r="M172" s="512">
        <v>396</v>
      </c>
      <c r="N172" s="512"/>
      <c r="O172" s="497"/>
      <c r="P172" s="348"/>
      <c r="Q172" s="348"/>
      <c r="R172" s="348"/>
      <c r="S172" s="348"/>
      <c r="T172" s="348"/>
      <c r="U172" s="348"/>
      <c r="V172" s="351"/>
      <c r="W172" s="351"/>
      <c r="X172" s="351"/>
      <c r="Y172" s="351"/>
      <c r="Z172" s="351" t="s">
        <v>1190</v>
      </c>
      <c r="AA172" s="351"/>
      <c r="AB172" s="348"/>
      <c r="AC172" s="351"/>
      <c r="AD172" s="351"/>
      <c r="AE172" s="352"/>
      <c r="AF172" s="348"/>
      <c r="AG172" s="348"/>
      <c r="AH172" s="348"/>
      <c r="AI172" s="348"/>
      <c r="AJ172" s="348"/>
      <c r="AK172" s="348"/>
      <c r="AL172" s="348"/>
      <c r="AM172" s="348"/>
      <c r="AN172" s="348"/>
      <c r="AO172" s="348"/>
      <c r="AP172" s="357"/>
      <c r="AQ172" s="347"/>
      <c r="AR172" s="348"/>
      <c r="AS172" s="348"/>
      <c r="AT172" s="349"/>
      <c r="AU172" s="348"/>
      <c r="AV172" s="348"/>
      <c r="AW172" s="348"/>
      <c r="AX172" s="348"/>
      <c r="AY172" s="348"/>
      <c r="AZ172" s="348"/>
      <c r="BA172" s="348"/>
      <c r="BB172" s="26"/>
      <c r="BC172" s="294"/>
    </row>
    <row r="173" spans="1:55" ht="14.4" x14ac:dyDescent="0.3">
      <c r="B173" s="509">
        <v>211200</v>
      </c>
      <c r="C173" s="605">
        <v>211206</v>
      </c>
      <c r="D173" s="598">
        <v>211257</v>
      </c>
      <c r="E173" s="598">
        <v>62897</v>
      </c>
      <c r="F173" s="598">
        <v>1748</v>
      </c>
      <c r="G173" s="598">
        <v>61574</v>
      </c>
      <c r="H173" s="599">
        <v>61561</v>
      </c>
      <c r="I173" s="510" t="s">
        <v>2090</v>
      </c>
      <c r="J173" s="511" t="s">
        <v>590</v>
      </c>
      <c r="K173" s="512" t="s">
        <v>1081</v>
      </c>
      <c r="L173" s="512">
        <v>1</v>
      </c>
      <c r="M173" s="512">
        <v>396</v>
      </c>
      <c r="N173" s="512"/>
      <c r="O173" s="524" t="s">
        <v>2091</v>
      </c>
      <c r="P173" s="348"/>
      <c r="Q173" s="348"/>
      <c r="R173" s="348"/>
      <c r="S173" s="348"/>
      <c r="T173" s="348"/>
      <c r="U173" s="348"/>
      <c r="V173" s="351"/>
      <c r="W173" s="351"/>
      <c r="X173" s="351"/>
      <c r="Y173" s="351"/>
      <c r="Z173" s="351" t="s">
        <v>1190</v>
      </c>
      <c r="AA173" s="351"/>
      <c r="AB173" s="348"/>
      <c r="AC173" s="351"/>
      <c r="AD173" s="351"/>
      <c r="AE173" s="352"/>
      <c r="AF173" s="348"/>
      <c r="AG173" s="348"/>
      <c r="AH173" s="348"/>
      <c r="AI173" s="348"/>
      <c r="AJ173" s="348"/>
      <c r="AK173" s="348"/>
      <c r="AL173" s="348"/>
      <c r="AM173" s="348"/>
      <c r="AN173" s="348"/>
      <c r="AO173" s="348"/>
      <c r="AP173" s="357"/>
      <c r="AQ173" s="347"/>
      <c r="AR173" s="348"/>
      <c r="AS173" s="348"/>
      <c r="AT173" s="349"/>
      <c r="AU173" s="348"/>
      <c r="AV173" s="348"/>
      <c r="AW173" s="348"/>
      <c r="AX173" s="348"/>
      <c r="AY173" s="348"/>
      <c r="AZ173" s="348"/>
      <c r="BA173" s="348"/>
      <c r="BB173" s="26"/>
      <c r="BC173" s="294"/>
    </row>
    <row r="174" spans="1:55" ht="14.4" x14ac:dyDescent="0.3">
      <c r="B174" s="475"/>
      <c r="C174" s="605">
        <v>211200</v>
      </c>
      <c r="D174" s="605">
        <v>211206</v>
      </c>
      <c r="E174" s="598">
        <v>211257</v>
      </c>
      <c r="F174" s="598">
        <v>62897</v>
      </c>
      <c r="G174" s="598">
        <v>1748</v>
      </c>
      <c r="H174" s="593">
        <v>61576</v>
      </c>
      <c r="I174" s="489" t="s">
        <v>2092</v>
      </c>
      <c r="J174" s="490" t="s">
        <v>590</v>
      </c>
      <c r="K174" s="503" t="s">
        <v>576</v>
      </c>
      <c r="L174" s="503">
        <v>192</v>
      </c>
      <c r="M174" s="503">
        <v>384</v>
      </c>
      <c r="N174" s="503"/>
      <c r="O174" s="494"/>
      <c r="P174" s="348"/>
      <c r="Q174" s="348"/>
      <c r="R174" s="348"/>
      <c r="S174" s="348"/>
      <c r="T174" s="348"/>
      <c r="U174" s="348"/>
      <c r="V174" s="351"/>
      <c r="W174" s="351"/>
      <c r="X174" s="351"/>
      <c r="Y174" s="351"/>
      <c r="Z174" s="351" t="s">
        <v>1190</v>
      </c>
      <c r="AA174" s="351"/>
      <c r="AB174" s="348"/>
      <c r="AC174" s="351"/>
      <c r="AD174" s="351"/>
      <c r="AE174" s="352"/>
      <c r="AF174" s="348"/>
      <c r="AG174" s="348"/>
      <c r="AH174" s="348"/>
      <c r="AI174" s="348"/>
      <c r="AJ174" s="348"/>
      <c r="AK174" s="348"/>
      <c r="AL174" s="348"/>
      <c r="AM174" s="348"/>
      <c r="AN174" s="348"/>
      <c r="AO174" s="348"/>
      <c r="AP174" s="357"/>
      <c r="AQ174" s="347"/>
      <c r="AR174" s="348"/>
      <c r="AS174" s="348"/>
      <c r="AT174" s="349"/>
      <c r="AU174" s="348"/>
      <c r="AV174" s="348"/>
      <c r="AW174" s="348"/>
      <c r="AX174" s="348"/>
      <c r="AY174" s="348"/>
      <c r="AZ174" s="348"/>
      <c r="BA174" s="348"/>
      <c r="BB174" s="26"/>
      <c r="BC174" s="294"/>
    </row>
    <row r="175" spans="1:55" ht="14.4" x14ac:dyDescent="0.3">
      <c r="B175" s="513"/>
      <c r="C175" s="605">
        <v>211200</v>
      </c>
      <c r="D175" s="605">
        <v>211206</v>
      </c>
      <c r="E175" s="598">
        <v>211257</v>
      </c>
      <c r="F175" s="598">
        <v>62897</v>
      </c>
      <c r="G175" s="598">
        <v>1748</v>
      </c>
      <c r="H175" s="593">
        <v>61577</v>
      </c>
      <c r="I175" s="489" t="s">
        <v>2093</v>
      </c>
      <c r="J175" s="490" t="s">
        <v>590</v>
      </c>
      <c r="K175" s="503" t="s">
        <v>576</v>
      </c>
      <c r="L175" s="503">
        <v>192</v>
      </c>
      <c r="M175" s="503">
        <v>384</v>
      </c>
      <c r="N175" s="503"/>
      <c r="O175" s="494"/>
      <c r="P175" s="348"/>
      <c r="Q175" s="348"/>
      <c r="R175" s="348"/>
      <c r="S175" s="348"/>
      <c r="T175" s="348"/>
      <c r="U175" s="348"/>
      <c r="V175" s="351"/>
      <c r="W175" s="351"/>
      <c r="X175" s="351"/>
      <c r="Y175" s="351"/>
      <c r="Z175" s="351" t="s">
        <v>1190</v>
      </c>
      <c r="AA175" s="351"/>
      <c r="AB175" s="348"/>
      <c r="AC175" s="351"/>
      <c r="AD175" s="351"/>
      <c r="AE175" s="352"/>
      <c r="AF175" s="348"/>
      <c r="AG175" s="348"/>
      <c r="AH175" s="348"/>
      <c r="AI175" s="348"/>
      <c r="AJ175" s="348"/>
      <c r="AK175" s="348"/>
      <c r="AL175" s="348"/>
      <c r="AM175" s="348"/>
      <c r="AN175" s="348"/>
      <c r="AO175" s="348"/>
      <c r="AP175" s="357"/>
      <c r="AQ175" s="347"/>
      <c r="AR175" s="348"/>
      <c r="AS175" s="348"/>
      <c r="AT175" s="349"/>
      <c r="AU175" s="348"/>
      <c r="AV175" s="348"/>
      <c r="AW175" s="348"/>
      <c r="AX175" s="348"/>
      <c r="AY175" s="348"/>
      <c r="AZ175" s="348"/>
      <c r="BA175" s="348"/>
      <c r="BB175" s="26"/>
      <c r="BC175" s="294"/>
    </row>
    <row r="176" spans="1:55" ht="14.4" x14ac:dyDescent="0.3">
      <c r="B176" s="513"/>
      <c r="C176" s="605">
        <v>211200</v>
      </c>
      <c r="D176" s="605">
        <v>211206</v>
      </c>
      <c r="E176" s="598">
        <v>211257</v>
      </c>
      <c r="F176" s="598">
        <v>62897</v>
      </c>
      <c r="G176" s="598">
        <v>1748</v>
      </c>
      <c r="H176" s="593">
        <v>61578</v>
      </c>
      <c r="I176" s="489" t="s">
        <v>2094</v>
      </c>
      <c r="J176" s="490" t="s">
        <v>590</v>
      </c>
      <c r="K176" s="503" t="s">
        <v>1081</v>
      </c>
      <c r="L176" s="503">
        <v>1</v>
      </c>
      <c r="M176" s="503">
        <v>2</v>
      </c>
      <c r="N176" s="503"/>
      <c r="O176" s="494"/>
      <c r="P176" s="348"/>
      <c r="Q176" s="348"/>
      <c r="R176" s="348"/>
      <c r="S176" s="348"/>
      <c r="T176" s="348"/>
      <c r="U176" s="348"/>
      <c r="V176" s="351"/>
      <c r="W176" s="351"/>
      <c r="X176" s="351"/>
      <c r="Y176" s="351"/>
      <c r="Z176" s="351" t="s">
        <v>1190</v>
      </c>
      <c r="AA176" s="351"/>
      <c r="AB176" s="348"/>
      <c r="AC176" s="351"/>
      <c r="AD176" s="351"/>
      <c r="AE176" s="352"/>
      <c r="AF176" s="348"/>
      <c r="AG176" s="348"/>
      <c r="AH176" s="348"/>
      <c r="AI176" s="348"/>
      <c r="AJ176" s="348"/>
      <c r="AK176" s="348"/>
      <c r="AL176" s="348"/>
      <c r="AM176" s="348"/>
      <c r="AN176" s="348"/>
      <c r="AO176" s="348"/>
      <c r="AP176" s="357"/>
      <c r="AQ176" s="347"/>
      <c r="AR176" s="348"/>
      <c r="AS176" s="348"/>
      <c r="AT176" s="349"/>
      <c r="AU176" s="348"/>
      <c r="AV176" s="348"/>
      <c r="AW176" s="348"/>
      <c r="AX176" s="348"/>
      <c r="AY176" s="348"/>
      <c r="AZ176" s="348"/>
      <c r="BA176" s="348"/>
      <c r="BB176" s="26"/>
      <c r="BC176" s="294"/>
    </row>
    <row r="177" spans="2:55" ht="14.4" x14ac:dyDescent="0.3">
      <c r="B177" s="513"/>
      <c r="C177" s="605">
        <v>211200</v>
      </c>
      <c r="D177" s="605">
        <v>211206</v>
      </c>
      <c r="E177" s="598">
        <v>211257</v>
      </c>
      <c r="F177" s="598">
        <v>62897</v>
      </c>
      <c r="G177" s="598">
        <v>1748</v>
      </c>
      <c r="H177" s="593">
        <v>61579</v>
      </c>
      <c r="I177" s="489" t="s">
        <v>2095</v>
      </c>
      <c r="J177" s="490" t="s">
        <v>590</v>
      </c>
      <c r="K177" s="503" t="s">
        <v>576</v>
      </c>
      <c r="L177" s="503">
        <v>1</v>
      </c>
      <c r="M177" s="503">
        <v>2</v>
      </c>
      <c r="N177" s="503"/>
      <c r="O177" s="494"/>
      <c r="P177" s="348"/>
      <c r="Q177" s="348"/>
      <c r="R177" s="348"/>
      <c r="S177" s="348"/>
      <c r="T177" s="348"/>
      <c r="U177" s="348"/>
      <c r="V177" s="351"/>
      <c r="W177" s="351"/>
      <c r="X177" s="351"/>
      <c r="Y177" s="351"/>
      <c r="Z177" s="351" t="s">
        <v>1190</v>
      </c>
      <c r="AA177" s="351"/>
      <c r="AB177" s="348"/>
      <c r="AC177" s="351"/>
      <c r="AD177" s="351"/>
      <c r="AE177" s="352"/>
      <c r="AF177" s="348"/>
      <c r="AG177" s="348"/>
      <c r="AH177" s="348"/>
      <c r="AI177" s="348"/>
      <c r="AJ177" s="348"/>
      <c r="AK177" s="348"/>
      <c r="AL177" s="348"/>
      <c r="AM177" s="348"/>
      <c r="AN177" s="348"/>
      <c r="AO177" s="348"/>
      <c r="AP177" s="357"/>
      <c r="AQ177" s="347"/>
      <c r="AR177" s="348"/>
      <c r="AS177" s="348"/>
      <c r="AT177" s="349"/>
      <c r="AU177" s="348"/>
      <c r="AV177" s="348"/>
      <c r="AW177" s="348"/>
      <c r="AX177" s="348"/>
      <c r="AY177" s="348"/>
      <c r="AZ177" s="348"/>
      <c r="BA177" s="348"/>
      <c r="BB177" s="26"/>
      <c r="BC177" s="294"/>
    </row>
    <row r="178" spans="2:55" ht="14.4" x14ac:dyDescent="0.3">
      <c r="B178" s="513"/>
      <c r="C178" s="605">
        <v>211200</v>
      </c>
      <c r="D178" s="605">
        <v>211206</v>
      </c>
      <c r="E178" s="598">
        <v>211257</v>
      </c>
      <c r="F178" s="598">
        <v>62897</v>
      </c>
      <c r="G178" s="598">
        <v>1748</v>
      </c>
      <c r="H178" s="593">
        <v>61580</v>
      </c>
      <c r="I178" s="489" t="s">
        <v>2096</v>
      </c>
      <c r="J178" s="490" t="s">
        <v>590</v>
      </c>
      <c r="K178" s="503" t="s">
        <v>468</v>
      </c>
      <c r="L178" s="503">
        <v>1</v>
      </c>
      <c r="M178" s="503">
        <v>2</v>
      </c>
      <c r="N178" s="503"/>
      <c r="O178" s="494"/>
      <c r="P178" s="348"/>
      <c r="Q178" s="348"/>
      <c r="R178" s="348"/>
      <c r="S178" s="348"/>
      <c r="T178" s="348"/>
      <c r="U178" s="348"/>
      <c r="V178" s="351"/>
      <c r="W178" s="351"/>
      <c r="X178" s="351"/>
      <c r="Y178" s="351"/>
      <c r="Z178" s="351" t="s">
        <v>1190</v>
      </c>
      <c r="AA178" s="351"/>
      <c r="AB178" s="348"/>
      <c r="AC178" s="351"/>
      <c r="AD178" s="351"/>
      <c r="AE178" s="352"/>
      <c r="AF178" s="348"/>
      <c r="AG178" s="348"/>
      <c r="AH178" s="348"/>
      <c r="AI178" s="348"/>
      <c r="AJ178" s="348"/>
      <c r="AK178" s="348"/>
      <c r="AL178" s="348"/>
      <c r="AM178" s="348"/>
      <c r="AN178" s="348"/>
      <c r="AO178" s="348"/>
      <c r="AP178" s="357"/>
      <c r="AQ178" s="347"/>
      <c r="AR178" s="348"/>
      <c r="AS178" s="348"/>
      <c r="AT178" s="349"/>
      <c r="AU178" s="348"/>
      <c r="AV178" s="348"/>
      <c r="AW178" s="348"/>
      <c r="AX178" s="348"/>
      <c r="AY178" s="348"/>
      <c r="AZ178" s="348"/>
      <c r="BA178" s="348"/>
      <c r="BB178" s="26"/>
      <c r="BC178" s="294"/>
    </row>
    <row r="179" spans="2:55" ht="14.4" x14ac:dyDescent="0.3">
      <c r="B179" s="513"/>
      <c r="C179" s="605">
        <v>211200</v>
      </c>
      <c r="D179" s="605">
        <v>211206</v>
      </c>
      <c r="E179" s="598">
        <v>211257</v>
      </c>
      <c r="F179" s="598">
        <v>62897</v>
      </c>
      <c r="G179" s="598">
        <v>1748</v>
      </c>
      <c r="H179" s="593">
        <v>61581</v>
      </c>
      <c r="I179" s="489" t="s">
        <v>2097</v>
      </c>
      <c r="J179" s="490" t="s">
        <v>590</v>
      </c>
      <c r="K179" s="503" t="s">
        <v>1081</v>
      </c>
      <c r="L179" s="503">
        <v>1</v>
      </c>
      <c r="M179" s="503">
        <v>2</v>
      </c>
      <c r="N179" s="503"/>
      <c r="O179" s="494"/>
      <c r="P179" s="348"/>
      <c r="Q179" s="348"/>
      <c r="R179" s="348"/>
      <c r="S179" s="348"/>
      <c r="T179" s="348"/>
      <c r="U179" s="348"/>
      <c r="V179" s="351"/>
      <c r="W179" s="351"/>
      <c r="X179" s="351"/>
      <c r="Y179" s="351"/>
      <c r="Z179" s="351" t="s">
        <v>1190</v>
      </c>
      <c r="AA179" s="351"/>
      <c r="AB179" s="348"/>
      <c r="AC179" s="351"/>
      <c r="AD179" s="351"/>
      <c r="AE179" s="352"/>
      <c r="AF179" s="348"/>
      <c r="AG179" s="348"/>
      <c r="AH179" s="348"/>
      <c r="AI179" s="348"/>
      <c r="AJ179" s="348"/>
      <c r="AK179" s="348"/>
      <c r="AL179" s="348"/>
      <c r="AM179" s="348"/>
      <c r="AN179" s="348"/>
      <c r="AO179" s="348"/>
      <c r="AP179" s="357"/>
      <c r="AQ179" s="347"/>
      <c r="AR179" s="348"/>
      <c r="AS179" s="348"/>
      <c r="AT179" s="349"/>
      <c r="AU179" s="348"/>
      <c r="AV179" s="348"/>
      <c r="AW179" s="348"/>
      <c r="AX179" s="348"/>
      <c r="AY179" s="348"/>
      <c r="AZ179" s="348"/>
      <c r="BA179" s="348"/>
      <c r="BB179" s="26"/>
      <c r="BC179" s="294"/>
    </row>
    <row r="180" spans="2:55" ht="14.4" x14ac:dyDescent="0.3">
      <c r="B180" s="513"/>
      <c r="C180" s="605">
        <v>211200</v>
      </c>
      <c r="D180" s="605">
        <v>211206</v>
      </c>
      <c r="E180" s="598">
        <v>211257</v>
      </c>
      <c r="F180" s="598">
        <v>62897</v>
      </c>
      <c r="G180" s="598">
        <v>1748</v>
      </c>
      <c r="H180" s="593">
        <v>61582</v>
      </c>
      <c r="I180" s="489" t="s">
        <v>2098</v>
      </c>
      <c r="J180" s="490" t="s">
        <v>590</v>
      </c>
      <c r="K180" s="503" t="s">
        <v>1081</v>
      </c>
      <c r="L180" s="503">
        <v>1</v>
      </c>
      <c r="M180" s="503">
        <v>2</v>
      </c>
      <c r="N180" s="503"/>
      <c r="O180" s="494"/>
      <c r="P180" s="348"/>
      <c r="Q180" s="348"/>
      <c r="R180" s="348"/>
      <c r="S180" s="348"/>
      <c r="T180" s="348"/>
      <c r="U180" s="348"/>
      <c r="V180" s="351"/>
      <c r="W180" s="351"/>
      <c r="X180" s="351"/>
      <c r="Y180" s="351"/>
      <c r="Z180" s="351" t="s">
        <v>1190</v>
      </c>
      <c r="AA180" s="351"/>
      <c r="AB180" s="348"/>
      <c r="AC180" s="351"/>
      <c r="AD180" s="351"/>
      <c r="AE180" s="352"/>
      <c r="AF180" s="348"/>
      <c r="AG180" s="348"/>
      <c r="AH180" s="348"/>
      <c r="AI180" s="348"/>
      <c r="AJ180" s="348"/>
      <c r="AK180" s="348"/>
      <c r="AL180" s="348"/>
      <c r="AM180" s="348"/>
      <c r="AN180" s="348"/>
      <c r="AO180" s="348"/>
      <c r="AP180" s="357"/>
      <c r="AQ180" s="347"/>
      <c r="AR180" s="348"/>
      <c r="AS180" s="348"/>
      <c r="AT180" s="349"/>
      <c r="AU180" s="348"/>
      <c r="AV180" s="348"/>
      <c r="AW180" s="348"/>
      <c r="AX180" s="348"/>
      <c r="AY180" s="348"/>
      <c r="AZ180" s="348"/>
      <c r="BA180" s="348"/>
      <c r="BB180" s="26"/>
      <c r="BC180" s="294"/>
    </row>
    <row r="181" spans="2:55" ht="14.4" x14ac:dyDescent="0.3">
      <c r="B181" s="513"/>
      <c r="C181" s="605">
        <v>211200</v>
      </c>
      <c r="D181" s="605">
        <v>211206</v>
      </c>
      <c r="E181" s="598">
        <v>211257</v>
      </c>
      <c r="F181" s="598">
        <v>62897</v>
      </c>
      <c r="G181" s="598">
        <v>1748</v>
      </c>
      <c r="H181" s="593">
        <v>61583</v>
      </c>
      <c r="I181" s="489" t="s">
        <v>2099</v>
      </c>
      <c r="J181" s="490" t="s">
        <v>590</v>
      </c>
      <c r="K181" s="503" t="s">
        <v>1081</v>
      </c>
      <c r="L181" s="503">
        <v>1</v>
      </c>
      <c r="M181" s="503">
        <v>2</v>
      </c>
      <c r="N181" s="503"/>
      <c r="O181" s="494"/>
      <c r="P181" s="348"/>
      <c r="Q181" s="348"/>
      <c r="R181" s="348"/>
      <c r="S181" s="348"/>
      <c r="T181" s="348"/>
      <c r="U181" s="348"/>
      <c r="V181" s="351"/>
      <c r="W181" s="351"/>
      <c r="X181" s="351"/>
      <c r="Y181" s="351"/>
      <c r="Z181" s="351" t="s">
        <v>1190</v>
      </c>
      <c r="AA181" s="351"/>
      <c r="AB181" s="348"/>
      <c r="AC181" s="351"/>
      <c r="AD181" s="351"/>
      <c r="AE181" s="352"/>
      <c r="AF181" s="348"/>
      <c r="AG181" s="348"/>
      <c r="AH181" s="348"/>
      <c r="AI181" s="348"/>
      <c r="AJ181" s="348"/>
      <c r="AK181" s="348"/>
      <c r="AL181" s="348"/>
      <c r="AM181" s="348"/>
      <c r="AN181" s="348"/>
      <c r="AO181" s="348"/>
      <c r="AP181" s="357"/>
      <c r="AQ181" s="347"/>
      <c r="AR181" s="348"/>
      <c r="AS181" s="348"/>
      <c r="AT181" s="349"/>
      <c r="AU181" s="348"/>
      <c r="AV181" s="348"/>
      <c r="AW181" s="348"/>
      <c r="AX181" s="348"/>
      <c r="AY181" s="348"/>
      <c r="AZ181" s="348"/>
      <c r="BA181" s="348"/>
      <c r="BB181" s="26"/>
      <c r="BC181" s="294"/>
    </row>
    <row r="182" spans="2:55" ht="14.4" x14ac:dyDescent="0.3">
      <c r="B182" s="513"/>
      <c r="C182" s="605">
        <v>211200</v>
      </c>
      <c r="D182" s="605">
        <v>211206</v>
      </c>
      <c r="E182" s="598">
        <v>211257</v>
      </c>
      <c r="F182" s="598">
        <v>62897</v>
      </c>
      <c r="G182" s="598">
        <v>1748</v>
      </c>
      <c r="H182" s="593">
        <v>61585</v>
      </c>
      <c r="I182" s="489" t="s">
        <v>2100</v>
      </c>
      <c r="J182" s="490" t="s">
        <v>590</v>
      </c>
      <c r="K182" s="503" t="s">
        <v>778</v>
      </c>
      <c r="L182" s="503">
        <v>2</v>
      </c>
      <c r="M182" s="503">
        <v>4</v>
      </c>
      <c r="N182" s="503"/>
      <c r="O182" s="494"/>
      <c r="P182" s="348"/>
      <c r="Q182" s="348"/>
      <c r="R182" s="348"/>
      <c r="S182" s="348"/>
      <c r="T182" s="348"/>
      <c r="U182" s="348"/>
      <c r="V182" s="351"/>
      <c r="W182" s="351"/>
      <c r="X182" s="351"/>
      <c r="Y182" s="351"/>
      <c r="Z182" s="351" t="s">
        <v>1190</v>
      </c>
      <c r="AA182" s="351"/>
      <c r="AB182" s="348"/>
      <c r="AC182" s="351"/>
      <c r="AD182" s="351"/>
      <c r="AE182" s="352"/>
      <c r="AF182" s="348"/>
      <c r="AG182" s="348"/>
      <c r="AH182" s="348"/>
      <c r="AI182" s="348"/>
      <c r="AJ182" s="348"/>
      <c r="AK182" s="348"/>
      <c r="AL182" s="348"/>
      <c r="AM182" s="348"/>
      <c r="AN182" s="348"/>
      <c r="AO182" s="348"/>
      <c r="AP182" s="357"/>
      <c r="AQ182" s="347"/>
      <c r="AR182" s="348"/>
      <c r="AS182" s="348"/>
      <c r="AT182" s="349"/>
      <c r="AU182" s="348"/>
      <c r="AV182" s="348"/>
      <c r="AW182" s="348"/>
      <c r="AX182" s="348"/>
      <c r="AY182" s="348"/>
      <c r="AZ182" s="348"/>
      <c r="BA182" s="348"/>
      <c r="BB182" s="26"/>
      <c r="BC182" s="294"/>
    </row>
    <row r="183" spans="2:55" ht="14.4" x14ac:dyDescent="0.3">
      <c r="B183" s="513"/>
      <c r="C183" s="605">
        <v>211200</v>
      </c>
      <c r="D183" s="605">
        <v>211206</v>
      </c>
      <c r="E183" s="598">
        <v>211257</v>
      </c>
      <c r="F183" s="598">
        <v>62897</v>
      </c>
      <c r="G183" s="598">
        <v>1748</v>
      </c>
      <c r="H183" s="593">
        <v>61678</v>
      </c>
      <c r="I183" s="489" t="s">
        <v>2101</v>
      </c>
      <c r="J183" s="490" t="s">
        <v>590</v>
      </c>
      <c r="K183" s="503" t="s">
        <v>1081</v>
      </c>
      <c r="L183" s="503">
        <v>32</v>
      </c>
      <c r="M183" s="503">
        <v>64</v>
      </c>
      <c r="N183" s="503"/>
      <c r="O183" s="494"/>
      <c r="P183" s="348"/>
      <c r="Q183" s="348"/>
      <c r="R183" s="348"/>
      <c r="S183" s="348"/>
      <c r="T183" s="348"/>
      <c r="U183" s="348"/>
      <c r="V183" s="351"/>
      <c r="W183" s="351"/>
      <c r="X183" s="351"/>
      <c r="Y183" s="351"/>
      <c r="Z183" s="351" t="s">
        <v>1190</v>
      </c>
      <c r="AA183" s="351"/>
      <c r="AB183" s="348"/>
      <c r="AC183" s="351"/>
      <c r="AD183" s="351"/>
      <c r="AE183" s="352"/>
      <c r="AF183" s="348"/>
      <c r="AG183" s="348"/>
      <c r="AH183" s="348"/>
      <c r="AI183" s="348"/>
      <c r="AJ183" s="348"/>
      <c r="AK183" s="348"/>
      <c r="AL183" s="348"/>
      <c r="AM183" s="348"/>
      <c r="AN183" s="348"/>
      <c r="AO183" s="348"/>
      <c r="AP183" s="357"/>
      <c r="AQ183" s="347"/>
      <c r="AR183" s="348"/>
      <c r="AS183" s="348"/>
      <c r="AT183" s="349"/>
      <c r="AU183" s="348"/>
      <c r="AV183" s="348"/>
      <c r="AW183" s="348"/>
      <c r="AX183" s="348"/>
      <c r="AY183" s="348"/>
      <c r="AZ183" s="348"/>
      <c r="BA183" s="348"/>
      <c r="BB183" s="26"/>
      <c r="BC183" s="294"/>
    </row>
    <row r="184" spans="2:55" ht="14.4" x14ac:dyDescent="0.3">
      <c r="B184" s="509">
        <v>211200</v>
      </c>
      <c r="C184" s="605">
        <v>211206</v>
      </c>
      <c r="D184" s="598">
        <v>211257</v>
      </c>
      <c r="E184" s="598">
        <v>62897</v>
      </c>
      <c r="F184" s="598">
        <v>1748</v>
      </c>
      <c r="G184" s="593">
        <v>61678</v>
      </c>
      <c r="H184" s="595">
        <v>61639</v>
      </c>
      <c r="I184" s="489" t="s">
        <v>2102</v>
      </c>
      <c r="J184" s="490" t="s">
        <v>590</v>
      </c>
      <c r="K184" s="503" t="s">
        <v>778</v>
      </c>
      <c r="L184" s="503">
        <v>1</v>
      </c>
      <c r="M184" s="503">
        <v>64</v>
      </c>
      <c r="N184" s="503"/>
      <c r="O184" s="494"/>
      <c r="P184" s="348"/>
      <c r="Q184" s="348"/>
      <c r="R184" s="348"/>
      <c r="S184" s="348"/>
      <c r="T184" s="348"/>
      <c r="U184" s="348"/>
      <c r="V184" s="351"/>
      <c r="W184" s="351"/>
      <c r="X184" s="351"/>
      <c r="Y184" s="351"/>
      <c r="Z184" s="351" t="s">
        <v>1190</v>
      </c>
      <c r="AA184" s="351"/>
      <c r="AB184" s="348"/>
      <c r="AC184" s="351"/>
      <c r="AD184" s="351"/>
      <c r="AE184" s="352"/>
      <c r="AF184" s="348"/>
      <c r="AG184" s="348"/>
      <c r="AH184" s="348"/>
      <c r="AI184" s="348"/>
      <c r="AJ184" s="348"/>
      <c r="AK184" s="348"/>
      <c r="AL184" s="348"/>
      <c r="AM184" s="348"/>
      <c r="AN184" s="348"/>
      <c r="AO184" s="348"/>
      <c r="AP184" s="357"/>
      <c r="AQ184" s="347"/>
      <c r="AR184" s="348"/>
      <c r="AS184" s="348"/>
      <c r="AT184" s="349"/>
      <c r="AU184" s="348"/>
      <c r="AV184" s="348"/>
      <c r="AW184" s="348"/>
      <c r="AX184" s="348"/>
      <c r="AY184" s="348"/>
      <c r="AZ184" s="348"/>
      <c r="BA184" s="348"/>
      <c r="BB184" s="26"/>
      <c r="BC184" s="294"/>
    </row>
    <row r="185" spans="2:55" ht="14.4" x14ac:dyDescent="0.3">
      <c r="B185" s="513"/>
      <c r="C185" s="605">
        <v>211200</v>
      </c>
      <c r="D185" s="605">
        <v>211206</v>
      </c>
      <c r="E185" s="598">
        <v>211257</v>
      </c>
      <c r="F185" s="593">
        <v>62897</v>
      </c>
      <c r="G185" s="593">
        <v>1748</v>
      </c>
      <c r="H185" s="593">
        <v>61679</v>
      </c>
      <c r="I185" s="489" t="s">
        <v>2103</v>
      </c>
      <c r="J185" s="490" t="s">
        <v>590</v>
      </c>
      <c r="K185" s="503" t="s">
        <v>1081</v>
      </c>
      <c r="L185" s="503">
        <v>32</v>
      </c>
      <c r="M185" s="503">
        <v>64</v>
      </c>
      <c r="N185" s="503"/>
      <c r="O185" s="494"/>
      <c r="P185" s="348"/>
      <c r="Q185" s="348"/>
      <c r="R185" s="348"/>
      <c r="S185" s="348"/>
      <c r="T185" s="348"/>
      <c r="U185" s="348"/>
      <c r="V185" s="351"/>
      <c r="W185" s="351"/>
      <c r="X185" s="351"/>
      <c r="Y185" s="351"/>
      <c r="Z185" s="351" t="s">
        <v>1190</v>
      </c>
      <c r="AA185" s="351"/>
      <c r="AB185" s="348"/>
      <c r="AC185" s="351"/>
      <c r="AD185" s="351"/>
      <c r="AE185" s="352"/>
      <c r="AF185" s="348"/>
      <c r="AG185" s="348"/>
      <c r="AH185" s="348"/>
      <c r="AI185" s="348"/>
      <c r="AJ185" s="348"/>
      <c r="AK185" s="348"/>
      <c r="AL185" s="348"/>
      <c r="AM185" s="348"/>
      <c r="AN185" s="348"/>
      <c r="AO185" s="348"/>
      <c r="AP185" s="357"/>
      <c r="AQ185" s="347"/>
      <c r="AR185" s="348"/>
      <c r="AS185" s="348"/>
      <c r="AT185" s="349"/>
      <c r="AU185" s="348"/>
      <c r="AV185" s="348"/>
      <c r="AW185" s="348"/>
      <c r="AX185" s="348"/>
      <c r="AY185" s="348"/>
      <c r="AZ185" s="348"/>
      <c r="BA185" s="348"/>
      <c r="BB185" s="26"/>
      <c r="BC185" s="294"/>
    </row>
    <row r="186" spans="2:55" ht="14.4" x14ac:dyDescent="0.3">
      <c r="B186" s="509">
        <v>211200</v>
      </c>
      <c r="C186" s="589">
        <v>211206</v>
      </c>
      <c r="D186" s="599">
        <v>211257</v>
      </c>
      <c r="E186" s="599">
        <v>62897</v>
      </c>
      <c r="F186" s="593">
        <v>1748</v>
      </c>
      <c r="G186" s="593">
        <v>61679</v>
      </c>
      <c r="H186" s="593">
        <v>61640</v>
      </c>
      <c r="I186" s="489" t="s">
        <v>2104</v>
      </c>
      <c r="J186" s="490" t="s">
        <v>590</v>
      </c>
      <c r="K186" s="503" t="s">
        <v>778</v>
      </c>
      <c r="L186" s="503">
        <v>1</v>
      </c>
      <c r="M186" s="503">
        <v>64</v>
      </c>
      <c r="N186" s="503"/>
      <c r="O186" s="494"/>
      <c r="P186" s="348"/>
      <c r="Q186" s="348"/>
      <c r="R186" s="348"/>
      <c r="S186" s="348"/>
      <c r="T186" s="348"/>
      <c r="U186" s="348"/>
      <c r="V186" s="351"/>
      <c r="W186" s="351"/>
      <c r="X186" s="351"/>
      <c r="Y186" s="351"/>
      <c r="Z186" s="351" t="s">
        <v>1190</v>
      </c>
      <c r="AA186" s="351"/>
      <c r="AB186" s="348"/>
      <c r="AC186" s="351"/>
      <c r="AD186" s="351"/>
      <c r="AE186" s="352"/>
      <c r="AF186" s="348"/>
      <c r="AG186" s="348"/>
      <c r="AH186" s="348"/>
      <c r="AI186" s="348"/>
      <c r="AJ186" s="348"/>
      <c r="AK186" s="348"/>
      <c r="AL186" s="348"/>
      <c r="AM186" s="348"/>
      <c r="AN186" s="348"/>
      <c r="AO186" s="348"/>
      <c r="AP186" s="357"/>
      <c r="AQ186" s="347"/>
      <c r="AR186" s="348"/>
      <c r="AS186" s="348"/>
      <c r="AT186" s="349"/>
      <c r="AU186" s="348"/>
      <c r="AV186" s="348"/>
      <c r="AW186" s="348"/>
      <c r="AX186" s="348"/>
      <c r="AY186" s="348"/>
      <c r="AZ186" s="348"/>
      <c r="BA186" s="348"/>
      <c r="BB186" s="26"/>
      <c r="BC186" s="294"/>
    </row>
    <row r="187" spans="2:55" ht="14.4" x14ac:dyDescent="0.3">
      <c r="B187" s="513"/>
      <c r="C187" s="586">
        <v>211200</v>
      </c>
      <c r="D187" s="586">
        <v>211206</v>
      </c>
      <c r="E187" s="593">
        <v>211257</v>
      </c>
      <c r="F187" s="593">
        <v>62897</v>
      </c>
      <c r="G187" s="593">
        <v>1748</v>
      </c>
      <c r="H187" s="593">
        <v>61680</v>
      </c>
      <c r="I187" s="489" t="s">
        <v>2105</v>
      </c>
      <c r="J187" s="490" t="s">
        <v>590</v>
      </c>
      <c r="K187" s="503" t="s">
        <v>1081</v>
      </c>
      <c r="L187" s="503">
        <v>32</v>
      </c>
      <c r="M187" s="503">
        <v>64</v>
      </c>
      <c r="N187" s="503"/>
      <c r="O187" s="494"/>
      <c r="P187" s="348"/>
      <c r="Q187" s="348"/>
      <c r="R187" s="348"/>
      <c r="S187" s="348"/>
      <c r="T187" s="348"/>
      <c r="U187" s="348"/>
      <c r="V187" s="351"/>
      <c r="W187" s="351"/>
      <c r="X187" s="351"/>
      <c r="Y187" s="351"/>
      <c r="Z187" s="351" t="s">
        <v>1190</v>
      </c>
      <c r="AA187" s="351"/>
      <c r="AB187" s="348"/>
      <c r="AC187" s="351"/>
      <c r="AD187" s="351"/>
      <c r="AE187" s="352"/>
      <c r="AF187" s="348"/>
      <c r="AG187" s="348"/>
      <c r="AH187" s="348"/>
      <c r="AI187" s="348"/>
      <c r="AJ187" s="348"/>
      <c r="AK187" s="348"/>
      <c r="AL187" s="348"/>
      <c r="AM187" s="348"/>
      <c r="AN187" s="348"/>
      <c r="AO187" s="348"/>
      <c r="AP187" s="357"/>
      <c r="AQ187" s="347"/>
      <c r="AR187" s="348"/>
      <c r="AS187" s="348"/>
      <c r="AT187" s="349"/>
      <c r="AU187" s="348"/>
      <c r="AV187" s="348"/>
      <c r="AW187" s="348"/>
      <c r="AX187" s="348"/>
      <c r="AY187" s="348"/>
      <c r="AZ187" s="348"/>
      <c r="BA187" s="348"/>
      <c r="BB187" s="26"/>
      <c r="BC187" s="294"/>
    </row>
    <row r="188" spans="2:55" ht="14.4" x14ac:dyDescent="0.3">
      <c r="B188" s="509">
        <v>211200</v>
      </c>
      <c r="C188" s="586">
        <v>211206</v>
      </c>
      <c r="D188" s="593">
        <v>211257</v>
      </c>
      <c r="E188" s="593">
        <v>62897</v>
      </c>
      <c r="F188" s="593">
        <v>1748</v>
      </c>
      <c r="G188" s="593">
        <v>61680</v>
      </c>
      <c r="H188" s="593">
        <v>61641</v>
      </c>
      <c r="I188" s="489" t="s">
        <v>2106</v>
      </c>
      <c r="J188" s="490" t="s">
        <v>590</v>
      </c>
      <c r="K188" s="503" t="s">
        <v>778</v>
      </c>
      <c r="L188" s="503">
        <v>1</v>
      </c>
      <c r="M188" s="503">
        <v>64</v>
      </c>
      <c r="N188" s="503"/>
      <c r="O188" s="494"/>
      <c r="P188" s="348"/>
      <c r="Q188" s="348"/>
      <c r="R188" s="348"/>
      <c r="S188" s="348"/>
      <c r="T188" s="348"/>
      <c r="U188" s="348"/>
      <c r="V188" s="351"/>
      <c r="W188" s="351"/>
      <c r="X188" s="351"/>
      <c r="Y188" s="351"/>
      <c r="Z188" s="351" t="s">
        <v>1190</v>
      </c>
      <c r="AA188" s="351"/>
      <c r="AB188" s="348"/>
      <c r="AC188" s="351"/>
      <c r="AD188" s="351"/>
      <c r="AE188" s="352"/>
      <c r="AF188" s="348"/>
      <c r="AG188" s="348"/>
      <c r="AH188" s="348"/>
      <c r="AI188" s="348"/>
      <c r="AJ188" s="348"/>
      <c r="AK188" s="348"/>
      <c r="AL188" s="348"/>
      <c r="AM188" s="348"/>
      <c r="AN188" s="348"/>
      <c r="AO188" s="348"/>
      <c r="AP188" s="357"/>
      <c r="AQ188" s="347"/>
      <c r="AR188" s="348"/>
      <c r="AS188" s="348"/>
      <c r="AT188" s="349"/>
      <c r="AU188" s="348"/>
      <c r="AV188" s="348"/>
      <c r="AW188" s="348"/>
      <c r="AX188" s="348"/>
      <c r="AY188" s="348"/>
      <c r="AZ188" s="348"/>
      <c r="BA188" s="348"/>
      <c r="BB188" s="26"/>
      <c r="BC188" s="294"/>
    </row>
    <row r="189" spans="2:55" ht="14.4" x14ac:dyDescent="0.3">
      <c r="B189" s="513"/>
      <c r="C189" s="605">
        <v>211200</v>
      </c>
      <c r="D189" s="586">
        <v>211206</v>
      </c>
      <c r="E189" s="593">
        <v>211257</v>
      </c>
      <c r="F189" s="593">
        <v>62897</v>
      </c>
      <c r="G189" s="593">
        <v>1748</v>
      </c>
      <c r="H189" s="593">
        <v>61681</v>
      </c>
      <c r="I189" s="489" t="s">
        <v>2107</v>
      </c>
      <c r="J189" s="490" t="s">
        <v>590</v>
      </c>
      <c r="K189" s="503" t="s">
        <v>1081</v>
      </c>
      <c r="L189" s="503">
        <v>32</v>
      </c>
      <c r="M189" s="503">
        <v>64</v>
      </c>
      <c r="N189" s="503"/>
      <c r="O189" s="494"/>
      <c r="P189" s="348"/>
      <c r="Q189" s="348"/>
      <c r="R189" s="348"/>
      <c r="S189" s="348"/>
      <c r="T189" s="348"/>
      <c r="U189" s="348"/>
      <c r="V189" s="351"/>
      <c r="W189" s="351"/>
      <c r="X189" s="351"/>
      <c r="Y189" s="351"/>
      <c r="Z189" s="351" t="s">
        <v>1190</v>
      </c>
      <c r="AA189" s="351"/>
      <c r="AB189" s="348"/>
      <c r="AC189" s="351"/>
      <c r="AD189" s="351"/>
      <c r="AE189" s="352"/>
      <c r="AF189" s="348"/>
      <c r="AG189" s="348"/>
      <c r="AH189" s="348"/>
      <c r="AI189" s="348"/>
      <c r="AJ189" s="348"/>
      <c r="AK189" s="348"/>
      <c r="AL189" s="348"/>
      <c r="AM189" s="348"/>
      <c r="AN189" s="348"/>
      <c r="AO189" s="348"/>
      <c r="AP189" s="357"/>
      <c r="AQ189" s="347"/>
      <c r="AR189" s="348"/>
      <c r="AS189" s="348"/>
      <c r="AT189" s="349"/>
      <c r="AU189" s="348"/>
      <c r="AV189" s="348"/>
      <c r="AW189" s="348"/>
      <c r="AX189" s="348"/>
      <c r="AY189" s="348"/>
      <c r="AZ189" s="348"/>
      <c r="BA189" s="348"/>
      <c r="BB189" s="26"/>
      <c r="BC189" s="294"/>
    </row>
    <row r="190" spans="2:55" ht="14.4" x14ac:dyDescent="0.3">
      <c r="B190" s="509">
        <v>211200</v>
      </c>
      <c r="C190" s="586">
        <v>211206</v>
      </c>
      <c r="D190" s="593">
        <v>211257</v>
      </c>
      <c r="E190" s="593">
        <v>62897</v>
      </c>
      <c r="F190" s="593">
        <v>1748</v>
      </c>
      <c r="G190" s="593">
        <v>61681</v>
      </c>
      <c r="H190" s="593">
        <v>61642</v>
      </c>
      <c r="I190" s="489" t="s">
        <v>2108</v>
      </c>
      <c r="J190" s="490" t="s">
        <v>590</v>
      </c>
      <c r="K190" s="503" t="s">
        <v>778</v>
      </c>
      <c r="L190" s="503">
        <v>1</v>
      </c>
      <c r="M190" s="503">
        <v>64</v>
      </c>
      <c r="N190" s="503"/>
      <c r="O190" s="494"/>
      <c r="P190" s="348"/>
      <c r="Q190" s="348"/>
      <c r="R190" s="348"/>
      <c r="S190" s="348"/>
      <c r="T190" s="348"/>
      <c r="U190" s="348"/>
      <c r="V190" s="351"/>
      <c r="W190" s="351"/>
      <c r="X190" s="351"/>
      <c r="Y190" s="351"/>
      <c r="Z190" s="351" t="s">
        <v>1190</v>
      </c>
      <c r="AA190" s="351"/>
      <c r="AB190" s="348"/>
      <c r="AC190" s="351"/>
      <c r="AD190" s="351"/>
      <c r="AE190" s="352"/>
      <c r="AF190" s="348"/>
      <c r="AG190" s="348"/>
      <c r="AH190" s="348"/>
      <c r="AI190" s="348"/>
      <c r="AJ190" s="348"/>
      <c r="AK190" s="348"/>
      <c r="AL190" s="348"/>
      <c r="AM190" s="348"/>
      <c r="AN190" s="348"/>
      <c r="AO190" s="348"/>
      <c r="AP190" s="357"/>
      <c r="AQ190" s="347"/>
      <c r="AR190" s="348"/>
      <c r="AS190" s="348"/>
      <c r="AT190" s="349"/>
      <c r="AU190" s="348"/>
      <c r="AV190" s="348"/>
      <c r="AW190" s="348"/>
      <c r="AX190" s="348"/>
      <c r="AY190" s="348"/>
      <c r="AZ190" s="348"/>
      <c r="BA190" s="348"/>
      <c r="BB190" s="26"/>
      <c r="BC190" s="294"/>
    </row>
    <row r="191" spans="2:55" ht="14.4" x14ac:dyDescent="0.3">
      <c r="B191" s="513"/>
      <c r="C191" s="605">
        <v>211200</v>
      </c>
      <c r="D191" s="586">
        <v>211206</v>
      </c>
      <c r="E191" s="593">
        <v>211257</v>
      </c>
      <c r="F191" s="593">
        <v>62897</v>
      </c>
      <c r="G191" s="593">
        <v>1748</v>
      </c>
      <c r="H191" s="593">
        <v>61682</v>
      </c>
      <c r="I191" s="489" t="s">
        <v>2109</v>
      </c>
      <c r="J191" s="490" t="s">
        <v>590</v>
      </c>
      <c r="K191" s="503" t="s">
        <v>1081</v>
      </c>
      <c r="L191" s="503">
        <v>32</v>
      </c>
      <c r="M191" s="503">
        <v>64</v>
      </c>
      <c r="N191" s="503"/>
      <c r="O191" s="494"/>
      <c r="P191" s="348"/>
      <c r="Q191" s="348"/>
      <c r="R191" s="348"/>
      <c r="S191" s="348"/>
      <c r="T191" s="348"/>
      <c r="U191" s="348"/>
      <c r="V191" s="351"/>
      <c r="W191" s="351"/>
      <c r="X191" s="351"/>
      <c r="Y191" s="351"/>
      <c r="Z191" s="351" t="s">
        <v>1190</v>
      </c>
      <c r="AA191" s="351"/>
      <c r="AB191" s="348"/>
      <c r="AC191" s="351"/>
      <c r="AD191" s="351"/>
      <c r="AE191" s="352"/>
      <c r="AF191" s="348"/>
      <c r="AG191" s="348"/>
      <c r="AH191" s="348"/>
      <c r="AI191" s="348"/>
      <c r="AJ191" s="348"/>
      <c r="AK191" s="348"/>
      <c r="AL191" s="348"/>
      <c r="AM191" s="348"/>
      <c r="AN191" s="348"/>
      <c r="AO191" s="348"/>
      <c r="AP191" s="357"/>
      <c r="AQ191" s="347"/>
      <c r="AR191" s="348"/>
      <c r="AS191" s="348"/>
      <c r="AT191" s="349"/>
      <c r="AU191" s="348"/>
      <c r="AV191" s="348"/>
      <c r="AW191" s="348"/>
      <c r="AX191" s="348"/>
      <c r="AY191" s="348"/>
      <c r="AZ191" s="348"/>
      <c r="BA191" s="348"/>
      <c r="BB191" s="26"/>
      <c r="BC191" s="294"/>
    </row>
    <row r="192" spans="2:55" ht="14.4" x14ac:dyDescent="0.3">
      <c r="B192" s="509">
        <v>211200</v>
      </c>
      <c r="C192" s="586">
        <v>211206</v>
      </c>
      <c r="D192" s="593">
        <v>211257</v>
      </c>
      <c r="E192" s="593">
        <v>62897</v>
      </c>
      <c r="F192" s="593">
        <v>1748</v>
      </c>
      <c r="G192" s="593">
        <v>61682</v>
      </c>
      <c r="H192" s="593">
        <v>61643</v>
      </c>
      <c r="I192" s="489" t="s">
        <v>2110</v>
      </c>
      <c r="J192" s="490" t="s">
        <v>590</v>
      </c>
      <c r="K192" s="503" t="s">
        <v>778</v>
      </c>
      <c r="L192" s="503">
        <v>1</v>
      </c>
      <c r="M192" s="503">
        <v>64</v>
      </c>
      <c r="N192" s="503"/>
      <c r="O192" s="494"/>
      <c r="P192" s="348"/>
      <c r="Q192" s="348"/>
      <c r="R192" s="348"/>
      <c r="S192" s="348"/>
      <c r="T192" s="348"/>
      <c r="U192" s="348"/>
      <c r="V192" s="351"/>
      <c r="W192" s="351"/>
      <c r="X192" s="351"/>
      <c r="Y192" s="351"/>
      <c r="Z192" s="351" t="s">
        <v>1190</v>
      </c>
      <c r="AA192" s="351"/>
      <c r="AB192" s="348"/>
      <c r="AC192" s="351"/>
      <c r="AD192" s="351"/>
      <c r="AE192" s="352"/>
      <c r="AF192" s="348"/>
      <c r="AG192" s="348"/>
      <c r="AH192" s="348"/>
      <c r="AI192" s="348"/>
      <c r="AJ192" s="348"/>
      <c r="AK192" s="348"/>
      <c r="AL192" s="348"/>
      <c r="AM192" s="348"/>
      <c r="AN192" s="348"/>
      <c r="AO192" s="348"/>
      <c r="AP192" s="357"/>
      <c r="AQ192" s="347"/>
      <c r="AR192" s="348"/>
      <c r="AS192" s="348"/>
      <c r="AT192" s="349"/>
      <c r="AU192" s="348"/>
      <c r="AV192" s="348"/>
      <c r="AW192" s="348"/>
      <c r="AX192" s="348"/>
      <c r="AY192" s="348"/>
      <c r="AZ192" s="348"/>
      <c r="BA192" s="348"/>
      <c r="BB192" s="26"/>
      <c r="BC192" s="294"/>
    </row>
    <row r="193" spans="2:55" ht="14.4" x14ac:dyDescent="0.3">
      <c r="B193" s="513"/>
      <c r="C193" s="605">
        <v>211200</v>
      </c>
      <c r="D193" s="586">
        <v>211206</v>
      </c>
      <c r="E193" s="593">
        <v>211257</v>
      </c>
      <c r="F193" s="593">
        <v>62897</v>
      </c>
      <c r="G193" s="593">
        <v>1748</v>
      </c>
      <c r="H193" s="593">
        <v>61683</v>
      </c>
      <c r="I193" s="489" t="s">
        <v>2111</v>
      </c>
      <c r="J193" s="490" t="s">
        <v>590</v>
      </c>
      <c r="K193" s="503" t="s">
        <v>1081</v>
      </c>
      <c r="L193" s="503">
        <v>32</v>
      </c>
      <c r="M193" s="503">
        <v>64</v>
      </c>
      <c r="N193" s="503"/>
      <c r="O193" s="494"/>
      <c r="P193" s="348"/>
      <c r="Q193" s="348"/>
      <c r="R193" s="348"/>
      <c r="S193" s="348"/>
      <c r="T193" s="348"/>
      <c r="U193" s="348"/>
      <c r="V193" s="351"/>
      <c r="W193" s="351"/>
      <c r="X193" s="351"/>
      <c r="Y193" s="351"/>
      <c r="Z193" s="351" t="s">
        <v>1190</v>
      </c>
      <c r="AA193" s="351"/>
      <c r="AB193" s="348"/>
      <c r="AC193" s="351"/>
      <c r="AD193" s="351"/>
      <c r="AE193" s="352"/>
      <c r="AF193" s="348"/>
      <c r="AG193" s="348"/>
      <c r="AH193" s="348"/>
      <c r="AI193" s="348"/>
      <c r="AJ193" s="348"/>
      <c r="AK193" s="348"/>
      <c r="AL193" s="348"/>
      <c r="AM193" s="348"/>
      <c r="AN193" s="348"/>
      <c r="AO193" s="348"/>
      <c r="AP193" s="357"/>
      <c r="AQ193" s="347"/>
      <c r="AR193" s="348"/>
      <c r="AS193" s="348"/>
      <c r="AT193" s="349"/>
      <c r="AU193" s="348"/>
      <c r="AV193" s="348"/>
      <c r="AW193" s="348"/>
      <c r="AX193" s="348"/>
      <c r="AY193" s="348"/>
      <c r="AZ193" s="348"/>
      <c r="BA193" s="348"/>
      <c r="BB193" s="26"/>
      <c r="BC193" s="294"/>
    </row>
    <row r="194" spans="2:55" ht="14.4" x14ac:dyDescent="0.3">
      <c r="B194" s="509">
        <v>211200</v>
      </c>
      <c r="C194" s="586">
        <v>211206</v>
      </c>
      <c r="D194" s="593">
        <v>211257</v>
      </c>
      <c r="E194" s="593">
        <v>62897</v>
      </c>
      <c r="F194" s="593">
        <v>1748</v>
      </c>
      <c r="G194" s="593">
        <v>61683</v>
      </c>
      <c r="H194" s="593">
        <v>61644</v>
      </c>
      <c r="I194" s="489" t="s">
        <v>2112</v>
      </c>
      <c r="J194" s="490" t="s">
        <v>590</v>
      </c>
      <c r="K194" s="503" t="s">
        <v>778</v>
      </c>
      <c r="L194" s="503">
        <v>1</v>
      </c>
      <c r="M194" s="503">
        <v>64</v>
      </c>
      <c r="N194" s="503"/>
      <c r="O194" s="494"/>
      <c r="P194" s="348"/>
      <c r="Q194" s="348"/>
      <c r="R194" s="348"/>
      <c r="S194" s="348"/>
      <c r="T194" s="348"/>
      <c r="U194" s="348"/>
      <c r="V194" s="351"/>
      <c r="W194" s="351"/>
      <c r="X194" s="351"/>
      <c r="Y194" s="351"/>
      <c r="Z194" s="351" t="s">
        <v>1190</v>
      </c>
      <c r="AA194" s="351"/>
      <c r="AB194" s="348"/>
      <c r="AC194" s="351"/>
      <c r="AD194" s="351"/>
      <c r="AE194" s="352"/>
      <c r="AF194" s="348"/>
      <c r="AG194" s="348"/>
      <c r="AH194" s="348"/>
      <c r="AI194" s="348"/>
      <c r="AJ194" s="348"/>
      <c r="AK194" s="348"/>
      <c r="AL194" s="348"/>
      <c r="AM194" s="348"/>
      <c r="AN194" s="348"/>
      <c r="AO194" s="348"/>
      <c r="AP194" s="357"/>
      <c r="AQ194" s="347"/>
      <c r="AR194" s="348"/>
      <c r="AS194" s="348"/>
      <c r="AT194" s="349"/>
      <c r="AU194" s="348"/>
      <c r="AV194" s="348"/>
      <c r="AW194" s="348"/>
      <c r="AX194" s="348"/>
      <c r="AY194" s="348"/>
      <c r="AZ194" s="348"/>
      <c r="BA194" s="348"/>
      <c r="BB194" s="26"/>
      <c r="BC194" s="294"/>
    </row>
    <row r="195" spans="2:55" ht="14.4" x14ac:dyDescent="0.3">
      <c r="B195" s="513"/>
      <c r="C195" s="605">
        <v>211200</v>
      </c>
      <c r="D195" s="586">
        <v>211206</v>
      </c>
      <c r="E195" s="593">
        <v>211257</v>
      </c>
      <c r="F195" s="593">
        <v>62897</v>
      </c>
      <c r="G195" s="593">
        <v>1748</v>
      </c>
      <c r="H195" s="593">
        <v>61684</v>
      </c>
      <c r="I195" s="489" t="s">
        <v>2113</v>
      </c>
      <c r="J195" s="490" t="s">
        <v>590</v>
      </c>
      <c r="K195" s="503" t="s">
        <v>576</v>
      </c>
      <c r="L195" s="503">
        <v>1</v>
      </c>
      <c r="M195" s="503">
        <v>2</v>
      </c>
      <c r="N195" s="503"/>
      <c r="O195" s="494"/>
      <c r="P195" s="348"/>
      <c r="Q195" s="348"/>
      <c r="R195" s="348"/>
      <c r="S195" s="348"/>
      <c r="T195" s="348"/>
      <c r="U195" s="348"/>
      <c r="V195" s="351"/>
      <c r="W195" s="351"/>
      <c r="X195" s="351"/>
      <c r="Y195" s="351"/>
      <c r="Z195" s="351" t="s">
        <v>1190</v>
      </c>
      <c r="AA195" s="351"/>
      <c r="AB195" s="348"/>
      <c r="AC195" s="351"/>
      <c r="AD195" s="351"/>
      <c r="AE195" s="352"/>
      <c r="AF195" s="348"/>
      <c r="AG195" s="348"/>
      <c r="AH195" s="348"/>
      <c r="AI195" s="348"/>
      <c r="AJ195" s="348"/>
      <c r="AK195" s="348"/>
      <c r="AL195" s="348"/>
      <c r="AM195" s="348"/>
      <c r="AN195" s="348"/>
      <c r="AO195" s="348"/>
      <c r="AP195" s="357"/>
      <c r="AQ195" s="347"/>
      <c r="AR195" s="348"/>
      <c r="AS195" s="348"/>
      <c r="AT195" s="349"/>
      <c r="AU195" s="348"/>
      <c r="AV195" s="348"/>
      <c r="AW195" s="348"/>
      <c r="AX195" s="348"/>
      <c r="AY195" s="348"/>
      <c r="AZ195" s="348"/>
      <c r="BA195" s="348"/>
      <c r="BB195" s="26"/>
      <c r="BC195" s="294"/>
    </row>
    <row r="196" spans="2:55" ht="14.4" x14ac:dyDescent="0.3">
      <c r="B196" s="509">
        <v>211200</v>
      </c>
      <c r="C196" s="586">
        <v>211206</v>
      </c>
      <c r="D196" s="593">
        <v>211257</v>
      </c>
      <c r="E196" s="593">
        <v>62897</v>
      </c>
      <c r="F196" s="593">
        <v>1748</v>
      </c>
      <c r="G196" s="593">
        <v>61684</v>
      </c>
      <c r="H196" s="593">
        <v>61642</v>
      </c>
      <c r="I196" s="489" t="s">
        <v>2108</v>
      </c>
      <c r="J196" s="490" t="s">
        <v>590</v>
      </c>
      <c r="K196" s="503" t="s">
        <v>778</v>
      </c>
      <c r="L196" s="503">
        <v>1</v>
      </c>
      <c r="M196" s="503">
        <v>2</v>
      </c>
      <c r="N196" s="503"/>
      <c r="O196" s="494"/>
      <c r="P196" s="348"/>
      <c r="Q196" s="348"/>
      <c r="R196" s="348"/>
      <c r="S196" s="348"/>
      <c r="T196" s="348"/>
      <c r="U196" s="348"/>
      <c r="V196" s="351"/>
      <c r="W196" s="351"/>
      <c r="X196" s="351"/>
      <c r="Y196" s="351"/>
      <c r="Z196" s="351" t="s">
        <v>1190</v>
      </c>
      <c r="AA196" s="351"/>
      <c r="AB196" s="348"/>
      <c r="AC196" s="351"/>
      <c r="AD196" s="351"/>
      <c r="AE196" s="352"/>
      <c r="AF196" s="348"/>
      <c r="AG196" s="348"/>
      <c r="AH196" s="348"/>
      <c r="AI196" s="348"/>
      <c r="AJ196" s="348"/>
      <c r="AK196" s="348"/>
      <c r="AL196" s="348"/>
      <c r="AM196" s="348"/>
      <c r="AN196" s="348"/>
      <c r="AO196" s="348"/>
      <c r="AP196" s="357"/>
      <c r="AQ196" s="347"/>
      <c r="AR196" s="348"/>
      <c r="AS196" s="348"/>
      <c r="AT196" s="349"/>
      <c r="AU196" s="348"/>
      <c r="AV196" s="348"/>
      <c r="AW196" s="348"/>
      <c r="AX196" s="348"/>
      <c r="AY196" s="348"/>
      <c r="AZ196" s="348"/>
      <c r="BA196" s="348"/>
      <c r="BB196" s="26"/>
      <c r="BC196" s="294"/>
    </row>
    <row r="197" spans="2:55" ht="14.4" x14ac:dyDescent="0.3">
      <c r="B197" s="513"/>
      <c r="C197" s="605">
        <v>211200</v>
      </c>
      <c r="D197" s="586">
        <v>211206</v>
      </c>
      <c r="E197" s="593">
        <v>211257</v>
      </c>
      <c r="F197" s="593">
        <v>62897</v>
      </c>
      <c r="G197" s="593">
        <v>1748</v>
      </c>
      <c r="H197" s="595">
        <v>61686</v>
      </c>
      <c r="I197" s="504" t="s">
        <v>2114</v>
      </c>
      <c r="J197" s="505" t="s">
        <v>590</v>
      </c>
      <c r="K197" s="506" t="s">
        <v>576</v>
      </c>
      <c r="L197" s="506">
        <v>1</v>
      </c>
      <c r="M197" s="506">
        <v>2</v>
      </c>
      <c r="N197" s="506"/>
      <c r="O197" s="494"/>
      <c r="P197" s="348"/>
      <c r="Q197" s="348"/>
      <c r="R197" s="348"/>
      <c r="S197" s="348"/>
      <c r="T197" s="348"/>
      <c r="U197" s="348"/>
      <c r="V197" s="351"/>
      <c r="W197" s="351"/>
      <c r="X197" s="351"/>
      <c r="Y197" s="351"/>
      <c r="Z197" s="351" t="s">
        <v>1190</v>
      </c>
      <c r="AA197" s="351"/>
      <c r="AB197" s="348"/>
      <c r="AC197" s="351"/>
      <c r="AD197" s="351"/>
      <c r="AE197" s="352"/>
      <c r="AF197" s="348"/>
      <c r="AG197" s="348"/>
      <c r="AH197" s="348"/>
      <c r="AI197" s="348"/>
      <c r="AJ197" s="348"/>
      <c r="AK197" s="348"/>
      <c r="AL197" s="348"/>
      <c r="AM197" s="348"/>
      <c r="AN197" s="348"/>
      <c r="AO197" s="348"/>
      <c r="AP197" s="357"/>
      <c r="AQ197" s="347"/>
      <c r="AR197" s="348"/>
      <c r="AS197" s="348"/>
      <c r="AT197" s="349"/>
      <c r="AU197" s="348"/>
      <c r="AV197" s="348"/>
      <c r="AW197" s="348"/>
      <c r="AX197" s="348"/>
      <c r="AY197" s="348"/>
      <c r="AZ197" s="348"/>
      <c r="BA197" s="348"/>
      <c r="BB197" s="26"/>
      <c r="BC197" s="294"/>
    </row>
    <row r="198" spans="2:55" ht="14.4" x14ac:dyDescent="0.3">
      <c r="B198" s="513"/>
      <c r="C198" s="605"/>
      <c r="D198" s="605">
        <v>211200</v>
      </c>
      <c r="E198" s="586">
        <v>211206</v>
      </c>
      <c r="F198" s="593">
        <v>211257</v>
      </c>
      <c r="G198" s="593">
        <v>62897</v>
      </c>
      <c r="H198" s="597">
        <v>1792</v>
      </c>
      <c r="I198" s="502" t="s">
        <v>789</v>
      </c>
      <c r="J198" s="490" t="s">
        <v>473</v>
      </c>
      <c r="K198" s="503"/>
      <c r="L198" s="503">
        <v>4</v>
      </c>
      <c r="M198" s="503"/>
      <c r="N198" s="559"/>
      <c r="O198" s="525"/>
      <c r="P198" s="348"/>
      <c r="Q198" s="348"/>
      <c r="R198" s="348"/>
      <c r="S198" s="348"/>
      <c r="T198" s="348"/>
      <c r="U198" s="348"/>
      <c r="V198" s="351"/>
      <c r="W198" s="351"/>
      <c r="X198" s="351"/>
      <c r="Y198" s="351"/>
      <c r="Z198" s="351" t="s">
        <v>1190</v>
      </c>
      <c r="AA198" s="351"/>
      <c r="AB198" s="348"/>
      <c r="AC198" s="351"/>
      <c r="AD198" s="351"/>
      <c r="AE198" s="352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57"/>
      <c r="AQ198" s="347"/>
      <c r="AR198" s="348"/>
      <c r="AS198" s="348"/>
      <c r="AT198" s="349"/>
      <c r="AU198" s="348"/>
      <c r="AV198" s="348"/>
      <c r="AW198" s="348"/>
      <c r="AX198" s="348"/>
      <c r="AY198" s="348"/>
      <c r="AZ198" s="348"/>
      <c r="BA198" s="348"/>
      <c r="BB198" s="26"/>
      <c r="BC198" s="294"/>
    </row>
    <row r="199" spans="2:55" ht="14.4" x14ac:dyDescent="0.3">
      <c r="B199" s="513"/>
      <c r="C199" s="605"/>
      <c r="D199" s="605">
        <v>211200</v>
      </c>
      <c r="E199" s="586">
        <v>211206</v>
      </c>
      <c r="F199" s="593">
        <v>211257</v>
      </c>
      <c r="G199" s="593">
        <v>62897</v>
      </c>
      <c r="H199" s="597">
        <v>1909</v>
      </c>
      <c r="I199" s="502" t="s">
        <v>816</v>
      </c>
      <c r="J199" s="490" t="s">
        <v>473</v>
      </c>
      <c r="K199" s="503"/>
      <c r="L199" s="503">
        <v>16</v>
      </c>
      <c r="M199" s="503"/>
      <c r="N199" s="559"/>
      <c r="O199" s="525"/>
      <c r="P199" s="348"/>
      <c r="Q199" s="348"/>
      <c r="R199" s="348"/>
      <c r="S199" s="348"/>
      <c r="T199" s="348"/>
      <c r="U199" s="348"/>
      <c r="V199" s="351"/>
      <c r="W199" s="351"/>
      <c r="X199" s="351"/>
      <c r="Y199" s="351"/>
      <c r="Z199" s="351" t="s">
        <v>1190</v>
      </c>
      <c r="AA199" s="351"/>
      <c r="AB199" s="348"/>
      <c r="AC199" s="351"/>
      <c r="AD199" s="351"/>
      <c r="AE199" s="352"/>
      <c r="AF199" s="348"/>
      <c r="AG199" s="348"/>
      <c r="AH199" s="348"/>
      <c r="AI199" s="348"/>
      <c r="AJ199" s="348"/>
      <c r="AK199" s="348"/>
      <c r="AL199" s="348"/>
      <c r="AM199" s="348"/>
      <c r="AN199" s="348"/>
      <c r="AO199" s="348"/>
      <c r="AP199" s="357"/>
      <c r="AQ199" s="347"/>
      <c r="AR199" s="348"/>
      <c r="AS199" s="348"/>
      <c r="AT199" s="349"/>
      <c r="AU199" s="348"/>
      <c r="AV199" s="348"/>
      <c r="AW199" s="348"/>
      <c r="AX199" s="348"/>
      <c r="AY199" s="348"/>
      <c r="AZ199" s="348"/>
      <c r="BA199" s="348"/>
      <c r="BB199" s="26"/>
      <c r="BC199" s="294"/>
    </row>
    <row r="200" spans="2:55" ht="14.4" x14ac:dyDescent="0.3">
      <c r="B200" s="513"/>
      <c r="C200" s="605"/>
      <c r="D200" s="605">
        <v>211200</v>
      </c>
      <c r="E200" s="586">
        <v>211206</v>
      </c>
      <c r="F200" s="593">
        <v>211257</v>
      </c>
      <c r="G200" s="593">
        <v>62897</v>
      </c>
      <c r="H200" s="597">
        <v>1957</v>
      </c>
      <c r="I200" s="502" t="s">
        <v>819</v>
      </c>
      <c r="J200" s="490" t="s">
        <v>473</v>
      </c>
      <c r="K200" s="503"/>
      <c r="L200" s="503">
        <v>2</v>
      </c>
      <c r="M200" s="503"/>
      <c r="N200" s="559"/>
      <c r="O200" s="525"/>
      <c r="P200" s="348"/>
      <c r="Q200" s="348"/>
      <c r="R200" s="348"/>
      <c r="S200" s="348"/>
      <c r="T200" s="348"/>
      <c r="U200" s="348"/>
      <c r="V200" s="351"/>
      <c r="W200" s="351"/>
      <c r="X200" s="351"/>
      <c r="Y200" s="351"/>
      <c r="Z200" s="351" t="s">
        <v>1190</v>
      </c>
      <c r="AA200" s="351"/>
      <c r="AB200" s="348"/>
      <c r="AC200" s="351"/>
      <c r="AD200" s="351"/>
      <c r="AE200" s="352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57"/>
      <c r="AQ200" s="347"/>
      <c r="AR200" s="348"/>
      <c r="AS200" s="348"/>
      <c r="AT200" s="349"/>
      <c r="AU200" s="348"/>
      <c r="AV200" s="348"/>
      <c r="AW200" s="348"/>
      <c r="AX200" s="348"/>
      <c r="AY200" s="348"/>
      <c r="AZ200" s="348"/>
      <c r="BA200" s="348"/>
      <c r="BB200" s="26"/>
      <c r="BC200" s="294"/>
    </row>
    <row r="201" spans="2:55" ht="14.4" x14ac:dyDescent="0.3">
      <c r="B201" s="513"/>
      <c r="C201" s="605"/>
      <c r="D201" s="605">
        <v>211200</v>
      </c>
      <c r="E201" s="586">
        <v>211206</v>
      </c>
      <c r="F201" s="593">
        <v>211257</v>
      </c>
      <c r="G201" s="593">
        <v>62897</v>
      </c>
      <c r="H201" s="597">
        <v>2015</v>
      </c>
      <c r="I201" s="502" t="s">
        <v>832</v>
      </c>
      <c r="J201" s="490" t="s">
        <v>473</v>
      </c>
      <c r="K201" s="503"/>
      <c r="L201" s="503">
        <v>1</v>
      </c>
      <c r="M201" s="503"/>
      <c r="N201" s="559"/>
      <c r="O201" s="525"/>
      <c r="P201" s="348"/>
      <c r="Q201" s="348"/>
      <c r="R201" s="348"/>
      <c r="S201" s="348"/>
      <c r="T201" s="348"/>
      <c r="U201" s="348"/>
      <c r="V201" s="351"/>
      <c r="W201" s="351"/>
      <c r="X201" s="351"/>
      <c r="Y201" s="351"/>
      <c r="Z201" s="351" t="s">
        <v>1190</v>
      </c>
      <c r="AA201" s="351"/>
      <c r="AB201" s="348"/>
      <c r="AC201" s="351"/>
      <c r="AD201" s="351"/>
      <c r="AE201" s="352"/>
      <c r="AF201" s="348"/>
      <c r="AG201" s="348"/>
      <c r="AH201" s="348"/>
      <c r="AI201" s="348"/>
      <c r="AJ201" s="348"/>
      <c r="AK201" s="348"/>
      <c r="AL201" s="348"/>
      <c r="AM201" s="348"/>
      <c r="AN201" s="348"/>
      <c r="AO201" s="348"/>
      <c r="AP201" s="357"/>
      <c r="AQ201" s="347"/>
      <c r="AR201" s="348"/>
      <c r="AS201" s="348"/>
      <c r="AT201" s="349"/>
      <c r="AU201" s="348"/>
      <c r="AV201" s="348"/>
      <c r="AW201" s="348"/>
      <c r="AX201" s="348"/>
      <c r="AY201" s="348"/>
      <c r="AZ201" s="348"/>
      <c r="BA201" s="348"/>
      <c r="BB201" s="26"/>
      <c r="BC201" s="294"/>
    </row>
    <row r="202" spans="2:55" ht="14.4" x14ac:dyDescent="0.3">
      <c r="B202" s="513"/>
      <c r="C202" s="605"/>
      <c r="D202" s="605">
        <v>211200</v>
      </c>
      <c r="E202" s="586">
        <v>211206</v>
      </c>
      <c r="F202" s="593">
        <v>211257</v>
      </c>
      <c r="G202" s="593">
        <v>62897</v>
      </c>
      <c r="H202" s="597">
        <v>2224</v>
      </c>
      <c r="I202" s="502" t="s">
        <v>880</v>
      </c>
      <c r="J202" s="490" t="s">
        <v>473</v>
      </c>
      <c r="K202" s="503" t="s">
        <v>576</v>
      </c>
      <c r="L202" s="503">
        <v>2</v>
      </c>
      <c r="M202" s="503"/>
      <c r="N202" s="559"/>
      <c r="O202" s="525"/>
      <c r="P202" s="348"/>
      <c r="Q202" s="348"/>
      <c r="R202" s="348"/>
      <c r="S202" s="348"/>
      <c r="T202" s="348"/>
      <c r="U202" s="348"/>
      <c r="V202" s="351"/>
      <c r="W202" s="351"/>
      <c r="X202" s="351"/>
      <c r="Y202" s="351"/>
      <c r="Z202" s="351" t="s">
        <v>1190</v>
      </c>
      <c r="AA202" s="351"/>
      <c r="AB202" s="348"/>
      <c r="AC202" s="351"/>
      <c r="AD202" s="351"/>
      <c r="AE202" s="352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57"/>
      <c r="AQ202" s="347"/>
      <c r="AR202" s="348"/>
      <c r="AS202" s="348"/>
      <c r="AT202" s="349"/>
      <c r="AU202" s="348"/>
      <c r="AV202" s="348"/>
      <c r="AW202" s="348"/>
      <c r="AX202" s="348"/>
      <c r="AY202" s="348"/>
      <c r="AZ202" s="348"/>
      <c r="BA202" s="348"/>
      <c r="BB202" s="26"/>
      <c r="BC202" s="294"/>
    </row>
    <row r="203" spans="2:55" ht="14.4" x14ac:dyDescent="0.3">
      <c r="B203" s="513"/>
      <c r="C203" s="605"/>
      <c r="D203" s="605">
        <v>211200</v>
      </c>
      <c r="E203" s="586">
        <v>211206</v>
      </c>
      <c r="F203" s="593">
        <v>211257</v>
      </c>
      <c r="G203" s="593">
        <v>62897</v>
      </c>
      <c r="H203" s="597">
        <v>2405</v>
      </c>
      <c r="I203" s="502" t="s">
        <v>899</v>
      </c>
      <c r="J203" s="490" t="s">
        <v>473</v>
      </c>
      <c r="K203" s="503"/>
      <c r="L203" s="503">
        <v>4</v>
      </c>
      <c r="M203" s="503"/>
      <c r="N203" s="559"/>
      <c r="O203" s="525"/>
      <c r="P203" s="348"/>
      <c r="Q203" s="348"/>
      <c r="R203" s="348"/>
      <c r="S203" s="348"/>
      <c r="T203" s="348"/>
      <c r="U203" s="348"/>
      <c r="V203" s="351"/>
      <c r="W203" s="351"/>
      <c r="X203" s="351"/>
      <c r="Y203" s="351"/>
      <c r="Z203" s="351" t="s">
        <v>1190</v>
      </c>
      <c r="AA203" s="351"/>
      <c r="AB203" s="348"/>
      <c r="AC203" s="351"/>
      <c r="AD203" s="351"/>
      <c r="AE203" s="352"/>
      <c r="AF203" s="348"/>
      <c r="AG203" s="348"/>
      <c r="AH203" s="348"/>
      <c r="AI203" s="348"/>
      <c r="AJ203" s="348"/>
      <c r="AK203" s="348"/>
      <c r="AL203" s="348"/>
      <c r="AM203" s="348"/>
      <c r="AN203" s="348"/>
      <c r="AO203" s="348"/>
      <c r="AP203" s="357"/>
      <c r="AQ203" s="347"/>
      <c r="AR203" s="348"/>
      <c r="AS203" s="348"/>
      <c r="AT203" s="349"/>
      <c r="AU203" s="348"/>
      <c r="AV203" s="348"/>
      <c r="AW203" s="348"/>
      <c r="AX203" s="348"/>
      <c r="AY203" s="348"/>
      <c r="AZ203" s="348"/>
      <c r="BA203" s="348"/>
      <c r="BB203" s="26"/>
      <c r="BC203" s="294"/>
    </row>
    <row r="204" spans="2:55" ht="14.4" x14ac:dyDescent="0.3">
      <c r="B204" s="513"/>
      <c r="C204" s="605"/>
      <c r="D204" s="605">
        <v>211200</v>
      </c>
      <c r="E204" s="586">
        <v>211206</v>
      </c>
      <c r="F204" s="593">
        <v>211257</v>
      </c>
      <c r="G204" s="593">
        <v>62897</v>
      </c>
      <c r="H204" s="597">
        <v>2406</v>
      </c>
      <c r="I204" s="502" t="s">
        <v>900</v>
      </c>
      <c r="J204" s="490" t="s">
        <v>473</v>
      </c>
      <c r="K204" s="503"/>
      <c r="L204" s="503">
        <v>2</v>
      </c>
      <c r="M204" s="503"/>
      <c r="N204" s="559"/>
      <c r="O204" s="525"/>
      <c r="P204" s="348"/>
      <c r="Q204" s="348"/>
      <c r="R204" s="348"/>
      <c r="S204" s="348"/>
      <c r="T204" s="348"/>
      <c r="U204" s="348"/>
      <c r="V204" s="351"/>
      <c r="W204" s="351"/>
      <c r="X204" s="351"/>
      <c r="Y204" s="351"/>
      <c r="Z204" s="351" t="s">
        <v>1190</v>
      </c>
      <c r="AA204" s="351"/>
      <c r="AB204" s="348"/>
      <c r="AC204" s="351"/>
      <c r="AD204" s="351"/>
      <c r="AE204" s="352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57"/>
      <c r="AQ204" s="347"/>
      <c r="AR204" s="348"/>
      <c r="AS204" s="348"/>
      <c r="AT204" s="349"/>
      <c r="AU204" s="348"/>
      <c r="AV204" s="348"/>
      <c r="AW204" s="348"/>
      <c r="AX204" s="348"/>
      <c r="AY204" s="348"/>
      <c r="AZ204" s="348"/>
      <c r="BA204" s="348"/>
      <c r="BB204" s="26"/>
      <c r="BC204" s="294"/>
    </row>
    <row r="205" spans="2:55" ht="14.4" x14ac:dyDescent="0.3">
      <c r="B205" s="513"/>
      <c r="C205" s="605"/>
      <c r="D205" s="605">
        <v>211200</v>
      </c>
      <c r="E205" s="586">
        <v>211206</v>
      </c>
      <c r="F205" s="593">
        <v>211257</v>
      </c>
      <c r="G205" s="593">
        <v>62897</v>
      </c>
      <c r="H205" s="597">
        <v>2529</v>
      </c>
      <c r="I205" s="502" t="s">
        <v>952</v>
      </c>
      <c r="J205" s="490" t="s">
        <v>473</v>
      </c>
      <c r="K205" s="503"/>
      <c r="L205" s="503">
        <v>1</v>
      </c>
      <c r="M205" s="503"/>
      <c r="N205" s="559"/>
      <c r="O205" s="525"/>
      <c r="P205" s="348"/>
      <c r="Q205" s="348"/>
      <c r="R205" s="348"/>
      <c r="S205" s="348"/>
      <c r="T205" s="348"/>
      <c r="U205" s="348"/>
      <c r="V205" s="351"/>
      <c r="W205" s="351"/>
      <c r="X205" s="351"/>
      <c r="Y205" s="351"/>
      <c r="Z205" s="351" t="s">
        <v>1190</v>
      </c>
      <c r="AA205" s="351"/>
      <c r="AB205" s="348"/>
      <c r="AC205" s="351"/>
      <c r="AD205" s="351"/>
      <c r="AE205" s="352"/>
      <c r="AF205" s="348"/>
      <c r="AG205" s="348"/>
      <c r="AH205" s="348"/>
      <c r="AI205" s="348"/>
      <c r="AJ205" s="348"/>
      <c r="AK205" s="348"/>
      <c r="AL205" s="348"/>
      <c r="AM205" s="348"/>
      <c r="AN205" s="348"/>
      <c r="AO205" s="348"/>
      <c r="AP205" s="357"/>
      <c r="AQ205" s="347"/>
      <c r="AR205" s="348"/>
      <c r="AS205" s="348"/>
      <c r="AT205" s="349"/>
      <c r="AU205" s="348"/>
      <c r="AV205" s="348"/>
      <c r="AW205" s="348"/>
      <c r="AX205" s="348"/>
      <c r="AY205" s="348"/>
      <c r="AZ205" s="348"/>
      <c r="BA205" s="348"/>
      <c r="BB205" s="26"/>
      <c r="BC205" s="294"/>
    </row>
    <row r="206" spans="2:55" ht="14.4" x14ac:dyDescent="0.3">
      <c r="B206" s="513"/>
      <c r="C206" s="605"/>
      <c r="D206" s="605">
        <v>211200</v>
      </c>
      <c r="E206" s="586">
        <v>211206</v>
      </c>
      <c r="F206" s="593">
        <v>211257</v>
      </c>
      <c r="G206" s="593">
        <v>62897</v>
      </c>
      <c r="H206" s="597">
        <v>2579</v>
      </c>
      <c r="I206" s="502" t="s">
        <v>1866</v>
      </c>
      <c r="J206" s="490" t="s">
        <v>473</v>
      </c>
      <c r="K206" s="503"/>
      <c r="L206" s="503">
        <v>1</v>
      </c>
      <c r="M206" s="503"/>
      <c r="N206" s="559"/>
      <c r="O206" s="525"/>
      <c r="P206" s="348"/>
      <c r="Q206" s="348"/>
      <c r="R206" s="348"/>
      <c r="S206" s="348"/>
      <c r="T206" s="348"/>
      <c r="U206" s="348"/>
      <c r="V206" s="351"/>
      <c r="W206" s="351"/>
      <c r="X206" s="351"/>
      <c r="Y206" s="351"/>
      <c r="Z206" s="351" t="s">
        <v>1190</v>
      </c>
      <c r="AA206" s="351"/>
      <c r="AB206" s="348"/>
      <c r="AC206" s="351"/>
      <c r="AD206" s="351"/>
      <c r="AE206" s="352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57"/>
      <c r="AQ206" s="347"/>
      <c r="AR206" s="348"/>
      <c r="AS206" s="348"/>
      <c r="AT206" s="349"/>
      <c r="AU206" s="348"/>
      <c r="AV206" s="348"/>
      <c r="AW206" s="348"/>
      <c r="AX206" s="348"/>
      <c r="AY206" s="348"/>
      <c r="AZ206" s="348"/>
      <c r="BA206" s="348"/>
      <c r="BB206" s="26"/>
      <c r="BC206" s="294"/>
    </row>
    <row r="207" spans="2:55" ht="14.4" x14ac:dyDescent="0.3">
      <c r="B207" s="513"/>
      <c r="C207" s="605"/>
      <c r="D207" s="605">
        <v>211200</v>
      </c>
      <c r="E207" s="586">
        <v>211206</v>
      </c>
      <c r="F207" s="593">
        <v>211257</v>
      </c>
      <c r="G207" s="593">
        <v>62897</v>
      </c>
      <c r="H207" s="597">
        <v>2809</v>
      </c>
      <c r="I207" s="502" t="s">
        <v>2115</v>
      </c>
      <c r="J207" s="490" t="s">
        <v>473</v>
      </c>
      <c r="K207" s="503" t="s">
        <v>576</v>
      </c>
      <c r="L207" s="503">
        <v>4</v>
      </c>
      <c r="M207" s="503"/>
      <c r="N207" s="559"/>
      <c r="O207" s="525"/>
      <c r="P207" s="348"/>
      <c r="Q207" s="348"/>
      <c r="R207" s="348"/>
      <c r="S207" s="348"/>
      <c r="T207" s="348"/>
      <c r="U207" s="348"/>
      <c r="V207" s="351"/>
      <c r="W207" s="351"/>
      <c r="X207" s="351"/>
      <c r="Y207" s="351"/>
      <c r="Z207" s="351" t="s">
        <v>1190</v>
      </c>
      <c r="AA207" s="351"/>
      <c r="AB207" s="348"/>
      <c r="AC207" s="351"/>
      <c r="AD207" s="351"/>
      <c r="AE207" s="352"/>
      <c r="AF207" s="348"/>
      <c r="AG207" s="348"/>
      <c r="AH207" s="348"/>
      <c r="AI207" s="348"/>
      <c r="AJ207" s="348"/>
      <c r="AK207" s="348"/>
      <c r="AL207" s="348"/>
      <c r="AM207" s="348"/>
      <c r="AN207" s="348"/>
      <c r="AO207" s="348"/>
      <c r="AP207" s="357"/>
      <c r="AQ207" s="347"/>
      <c r="AR207" s="348"/>
      <c r="AS207" s="348"/>
      <c r="AT207" s="349"/>
      <c r="AU207" s="348"/>
      <c r="AV207" s="348"/>
      <c r="AW207" s="348"/>
      <c r="AX207" s="348"/>
      <c r="AY207" s="348"/>
      <c r="AZ207" s="348"/>
      <c r="BA207" s="348"/>
      <c r="BB207" s="26"/>
      <c r="BC207" s="294"/>
    </row>
    <row r="208" spans="2:55" ht="14.4" x14ac:dyDescent="0.3">
      <c r="B208" s="513"/>
      <c r="C208" s="605"/>
      <c r="D208" s="605">
        <v>211200</v>
      </c>
      <c r="E208" s="586">
        <v>211206</v>
      </c>
      <c r="F208" s="593">
        <v>211257</v>
      </c>
      <c r="G208" s="593">
        <v>62897</v>
      </c>
      <c r="H208" s="597">
        <v>2885</v>
      </c>
      <c r="I208" s="502" t="s">
        <v>2116</v>
      </c>
      <c r="J208" s="490" t="s">
        <v>473</v>
      </c>
      <c r="K208" s="503"/>
      <c r="L208" s="503">
        <v>2</v>
      </c>
      <c r="M208" s="503"/>
      <c r="N208" s="559"/>
      <c r="O208" s="525"/>
      <c r="P208" s="348"/>
      <c r="Q208" s="348"/>
      <c r="R208" s="348"/>
      <c r="S208" s="348"/>
      <c r="T208" s="348"/>
      <c r="U208" s="348"/>
      <c r="V208" s="351"/>
      <c r="W208" s="351"/>
      <c r="X208" s="351"/>
      <c r="Y208" s="351"/>
      <c r="Z208" s="351" t="s">
        <v>1190</v>
      </c>
      <c r="AA208" s="351"/>
      <c r="AB208" s="348"/>
      <c r="AC208" s="351"/>
      <c r="AD208" s="351"/>
      <c r="AE208" s="352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57"/>
      <c r="AQ208" s="347"/>
      <c r="AR208" s="348"/>
      <c r="AS208" s="348"/>
      <c r="AT208" s="349"/>
      <c r="AU208" s="348"/>
      <c r="AV208" s="348"/>
      <c r="AW208" s="348"/>
      <c r="AX208" s="348"/>
      <c r="AY208" s="348"/>
      <c r="AZ208" s="348"/>
      <c r="BA208" s="348"/>
      <c r="BB208" s="26"/>
      <c r="BC208" s="294"/>
    </row>
    <row r="209" spans="2:55" ht="14.4" x14ac:dyDescent="0.3">
      <c r="B209" s="513"/>
      <c r="C209" s="605"/>
      <c r="D209" s="605">
        <v>211200</v>
      </c>
      <c r="E209" s="586">
        <v>211206</v>
      </c>
      <c r="F209" s="593">
        <v>211257</v>
      </c>
      <c r="G209" s="593">
        <v>62897</v>
      </c>
      <c r="H209" s="597">
        <v>2903</v>
      </c>
      <c r="I209" s="502" t="s">
        <v>2117</v>
      </c>
      <c r="J209" s="490" t="s">
        <v>473</v>
      </c>
      <c r="K209" s="503"/>
      <c r="L209" s="503">
        <v>1</v>
      </c>
      <c r="M209" s="503"/>
      <c r="N209" s="559"/>
      <c r="O209" s="525"/>
      <c r="P209" s="348"/>
      <c r="Q209" s="348"/>
      <c r="R209" s="348"/>
      <c r="S209" s="348"/>
      <c r="T209" s="348"/>
      <c r="U209" s="348"/>
      <c r="V209" s="351"/>
      <c r="W209" s="351"/>
      <c r="X209" s="351"/>
      <c r="Y209" s="351"/>
      <c r="Z209" s="351" t="s">
        <v>1190</v>
      </c>
      <c r="AA209" s="351"/>
      <c r="AB209" s="348"/>
      <c r="AC209" s="351"/>
      <c r="AD209" s="351"/>
      <c r="AE209" s="352"/>
      <c r="AF209" s="348"/>
      <c r="AG209" s="348"/>
      <c r="AH209" s="348"/>
      <c r="AI209" s="348"/>
      <c r="AJ209" s="348"/>
      <c r="AK209" s="348"/>
      <c r="AL209" s="348"/>
      <c r="AM209" s="348"/>
      <c r="AN209" s="348"/>
      <c r="AO209" s="348"/>
      <c r="AP209" s="357"/>
      <c r="AQ209" s="347"/>
      <c r="AR209" s="348"/>
      <c r="AS209" s="348"/>
      <c r="AT209" s="349"/>
      <c r="AU209" s="348"/>
      <c r="AV209" s="348"/>
      <c r="AW209" s="348"/>
      <c r="AX209" s="348"/>
      <c r="AY209" s="348"/>
      <c r="AZ209" s="348"/>
      <c r="BA209" s="348"/>
      <c r="BB209" s="26"/>
      <c r="BC209" s="294"/>
    </row>
    <row r="210" spans="2:55" ht="14.4" x14ac:dyDescent="0.3">
      <c r="B210" s="513"/>
      <c r="C210" s="605"/>
      <c r="D210" s="605">
        <v>211200</v>
      </c>
      <c r="E210" s="586">
        <v>211206</v>
      </c>
      <c r="F210" s="593">
        <v>211257</v>
      </c>
      <c r="G210" s="593">
        <v>62897</v>
      </c>
      <c r="H210" s="597">
        <v>2980</v>
      </c>
      <c r="I210" s="502" t="s">
        <v>2118</v>
      </c>
      <c r="J210" s="526" t="s">
        <v>1688</v>
      </c>
      <c r="K210" s="503"/>
      <c r="L210" s="503">
        <v>1</v>
      </c>
      <c r="M210" s="503"/>
      <c r="N210" s="559"/>
      <c r="O210" s="525"/>
      <c r="P210" s="348"/>
      <c r="Q210" s="348"/>
      <c r="R210" s="348"/>
      <c r="S210" s="348"/>
      <c r="T210" s="348"/>
      <c r="U210" s="348"/>
      <c r="V210" s="351"/>
      <c r="W210" s="351"/>
      <c r="X210" s="351"/>
      <c r="Y210" s="351"/>
      <c r="Z210" s="351" t="s">
        <v>1190</v>
      </c>
      <c r="AA210" s="351"/>
      <c r="AB210" s="348"/>
      <c r="AC210" s="351"/>
      <c r="AD210" s="351"/>
      <c r="AE210" s="352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57"/>
      <c r="AQ210" s="347"/>
      <c r="AR210" s="348"/>
      <c r="AS210" s="348"/>
      <c r="AT210" s="349"/>
      <c r="AU210" s="348"/>
      <c r="AV210" s="348"/>
      <c r="AW210" s="348"/>
      <c r="AX210" s="348"/>
      <c r="AY210" s="348"/>
      <c r="AZ210" s="348"/>
      <c r="BA210" s="348"/>
      <c r="BB210" s="26"/>
      <c r="BC210" s="294"/>
    </row>
    <row r="211" spans="2:55" ht="14.4" x14ac:dyDescent="0.3">
      <c r="B211" s="513"/>
      <c r="C211" s="605"/>
      <c r="D211" s="605">
        <v>211200</v>
      </c>
      <c r="E211" s="586">
        <v>211206</v>
      </c>
      <c r="F211" s="593">
        <v>211257</v>
      </c>
      <c r="G211" s="593">
        <v>62897</v>
      </c>
      <c r="H211" s="597">
        <v>2981</v>
      </c>
      <c r="I211" s="502" t="s">
        <v>2119</v>
      </c>
      <c r="J211" s="526" t="s">
        <v>1688</v>
      </c>
      <c r="K211" s="503"/>
      <c r="L211" s="503">
        <v>1</v>
      </c>
      <c r="M211" s="503"/>
      <c r="N211" s="559"/>
      <c r="O211" s="525"/>
      <c r="P211" s="348"/>
      <c r="Q211" s="348"/>
      <c r="R211" s="348"/>
      <c r="S211" s="348"/>
      <c r="T211" s="348"/>
      <c r="U211" s="348"/>
      <c r="V211" s="351"/>
      <c r="W211" s="351"/>
      <c r="X211" s="351"/>
      <c r="Y211" s="351"/>
      <c r="Z211" s="351" t="s">
        <v>1190</v>
      </c>
      <c r="AA211" s="351"/>
      <c r="AB211" s="348"/>
      <c r="AC211" s="351"/>
      <c r="AD211" s="351"/>
      <c r="AE211" s="352"/>
      <c r="AF211" s="348"/>
      <c r="AG211" s="348"/>
      <c r="AH211" s="348"/>
      <c r="AI211" s="348"/>
      <c r="AJ211" s="348"/>
      <c r="AK211" s="348"/>
      <c r="AL211" s="348"/>
      <c r="AM211" s="348"/>
      <c r="AN211" s="348"/>
      <c r="AO211" s="348"/>
      <c r="AP211" s="357"/>
      <c r="AQ211" s="347"/>
      <c r="AR211" s="348"/>
      <c r="AS211" s="348"/>
      <c r="AT211" s="349"/>
      <c r="AU211" s="348"/>
      <c r="AV211" s="348"/>
      <c r="AW211" s="348"/>
      <c r="AX211" s="348"/>
      <c r="AY211" s="348"/>
      <c r="AZ211" s="348"/>
      <c r="BA211" s="348"/>
      <c r="BB211" s="26"/>
      <c r="BC211" s="294"/>
    </row>
    <row r="212" spans="2:55" ht="14.4" x14ac:dyDescent="0.3">
      <c r="B212" s="513"/>
      <c r="C212" s="605"/>
      <c r="D212" s="605">
        <v>211200</v>
      </c>
      <c r="E212" s="586">
        <v>211206</v>
      </c>
      <c r="F212" s="593">
        <v>211257</v>
      </c>
      <c r="G212" s="593">
        <v>62897</v>
      </c>
      <c r="H212" s="597">
        <v>2982</v>
      </c>
      <c r="I212" s="502" t="s">
        <v>2120</v>
      </c>
      <c r="J212" s="526" t="s">
        <v>1688</v>
      </c>
      <c r="K212" s="503"/>
      <c r="L212" s="503">
        <v>1</v>
      </c>
      <c r="M212" s="503"/>
      <c r="N212" s="559"/>
      <c r="O212" s="525"/>
      <c r="P212" s="348"/>
      <c r="Q212" s="348"/>
      <c r="R212" s="348"/>
      <c r="S212" s="348"/>
      <c r="T212" s="348"/>
      <c r="U212" s="348"/>
      <c r="V212" s="351"/>
      <c r="W212" s="351"/>
      <c r="X212" s="351"/>
      <c r="Y212" s="351"/>
      <c r="Z212" s="351" t="s">
        <v>1190</v>
      </c>
      <c r="AA212" s="351"/>
      <c r="AB212" s="348"/>
      <c r="AC212" s="351"/>
      <c r="AD212" s="351"/>
      <c r="AE212" s="352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57"/>
      <c r="AQ212" s="347"/>
      <c r="AR212" s="348"/>
      <c r="AS212" s="348"/>
      <c r="AT212" s="349"/>
      <c r="AU212" s="348"/>
      <c r="AV212" s="348"/>
      <c r="AW212" s="348"/>
      <c r="AX212" s="348"/>
      <c r="AY212" s="348"/>
      <c r="AZ212" s="348"/>
      <c r="BA212" s="348"/>
      <c r="BB212" s="26"/>
      <c r="BC212" s="294"/>
    </row>
    <row r="213" spans="2:55" ht="14.4" x14ac:dyDescent="0.3">
      <c r="B213" s="513"/>
      <c r="C213" s="605"/>
      <c r="D213" s="605">
        <v>211200</v>
      </c>
      <c r="E213" s="586">
        <v>211206</v>
      </c>
      <c r="F213" s="593">
        <v>211257</v>
      </c>
      <c r="G213" s="593">
        <v>62897</v>
      </c>
      <c r="H213" s="593">
        <v>61743</v>
      </c>
      <c r="I213" s="489" t="s">
        <v>1732</v>
      </c>
      <c r="J213" s="490" t="s">
        <v>590</v>
      </c>
      <c r="K213" s="503" t="s">
        <v>778</v>
      </c>
      <c r="L213" s="503">
        <v>1</v>
      </c>
      <c r="M213" s="503"/>
      <c r="N213" s="559"/>
      <c r="O213" s="525"/>
      <c r="P213" s="348"/>
      <c r="Q213" s="348"/>
      <c r="R213" s="348"/>
      <c r="S213" s="348"/>
      <c r="T213" s="348"/>
      <c r="U213" s="348"/>
      <c r="V213" s="351"/>
      <c r="W213" s="351"/>
      <c r="X213" s="351"/>
      <c r="Y213" s="351"/>
      <c r="Z213" s="351" t="s">
        <v>1190</v>
      </c>
      <c r="AA213" s="351"/>
      <c r="AB213" s="348"/>
      <c r="AC213" s="351"/>
      <c r="AD213" s="351"/>
      <c r="AE213" s="352"/>
      <c r="AF213" s="348"/>
      <c r="AG213" s="348"/>
      <c r="AH213" s="348"/>
      <c r="AI213" s="348"/>
      <c r="AJ213" s="348"/>
      <c r="AK213" s="348"/>
      <c r="AL213" s="348"/>
      <c r="AM213" s="348"/>
      <c r="AN213" s="348"/>
      <c r="AO213" s="348"/>
      <c r="AP213" s="357"/>
      <c r="AQ213" s="347"/>
      <c r="AR213" s="348"/>
      <c r="AS213" s="348"/>
      <c r="AT213" s="349"/>
      <c r="AU213" s="348"/>
      <c r="AV213" s="348"/>
      <c r="AW213" s="348"/>
      <c r="AX213" s="348"/>
      <c r="AY213" s="348"/>
      <c r="AZ213" s="348"/>
      <c r="BA213" s="348"/>
      <c r="BB213" s="26"/>
      <c r="BC213" s="294"/>
    </row>
    <row r="214" spans="2:55" ht="14.4" x14ac:dyDescent="0.3">
      <c r="B214" s="513"/>
      <c r="C214" s="605">
        <v>211200</v>
      </c>
      <c r="D214" s="586">
        <v>211206</v>
      </c>
      <c r="E214" s="593">
        <v>211257</v>
      </c>
      <c r="F214" s="593">
        <v>62897</v>
      </c>
      <c r="G214" s="593">
        <v>61743</v>
      </c>
      <c r="H214" s="593">
        <v>1488</v>
      </c>
      <c r="I214" s="489" t="s">
        <v>727</v>
      </c>
      <c r="J214" s="490" t="s">
        <v>473</v>
      </c>
      <c r="K214" s="503" t="s">
        <v>576</v>
      </c>
      <c r="L214" s="503">
        <v>1</v>
      </c>
      <c r="M214" s="523"/>
      <c r="N214" s="523"/>
      <c r="O214" s="494"/>
      <c r="P214" s="348"/>
      <c r="Q214" s="348"/>
      <c r="R214" s="348"/>
      <c r="S214" s="348"/>
      <c r="T214" s="348"/>
      <c r="U214" s="348"/>
      <c r="V214" s="351"/>
      <c r="W214" s="351"/>
      <c r="X214" s="351"/>
      <c r="Y214" s="351"/>
      <c r="Z214" s="351" t="s">
        <v>1190</v>
      </c>
      <c r="AA214" s="351"/>
      <c r="AB214" s="348"/>
      <c r="AC214" s="351"/>
      <c r="AD214" s="351"/>
      <c r="AE214" s="352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57"/>
      <c r="AQ214" s="347"/>
      <c r="AR214" s="348"/>
      <c r="AS214" s="348"/>
      <c r="AT214" s="349"/>
      <c r="AU214" s="348"/>
      <c r="AV214" s="348"/>
      <c r="AW214" s="348"/>
      <c r="AX214" s="348"/>
      <c r="AY214" s="348"/>
      <c r="AZ214" s="348"/>
      <c r="BA214" s="348"/>
      <c r="BB214" s="26"/>
      <c r="BC214" s="294"/>
    </row>
    <row r="215" spans="2:55" ht="14.4" x14ac:dyDescent="0.3">
      <c r="B215" s="513"/>
      <c r="C215" s="605">
        <v>211200</v>
      </c>
      <c r="D215" s="586">
        <v>211206</v>
      </c>
      <c r="E215" s="593">
        <v>211257</v>
      </c>
      <c r="F215" s="593">
        <v>62897</v>
      </c>
      <c r="G215" s="593">
        <v>61743</v>
      </c>
      <c r="H215" s="593">
        <v>2410</v>
      </c>
      <c r="I215" s="489" t="s">
        <v>906</v>
      </c>
      <c r="J215" s="490" t="s">
        <v>473</v>
      </c>
      <c r="K215" s="503"/>
      <c r="L215" s="503">
        <v>4</v>
      </c>
      <c r="M215" s="503"/>
      <c r="N215" s="503"/>
      <c r="O215" s="494"/>
      <c r="P215" s="348"/>
      <c r="Q215" s="348"/>
      <c r="R215" s="348"/>
      <c r="S215" s="348"/>
      <c r="T215" s="348"/>
      <c r="U215" s="348"/>
      <c r="V215" s="351"/>
      <c r="W215" s="351"/>
      <c r="X215" s="351"/>
      <c r="Y215" s="351"/>
      <c r="Z215" s="351" t="s">
        <v>1190</v>
      </c>
      <c r="AA215" s="351"/>
      <c r="AB215" s="348"/>
      <c r="AC215" s="351"/>
      <c r="AD215" s="351"/>
      <c r="AE215" s="352"/>
      <c r="AF215" s="348"/>
      <c r="AG215" s="348"/>
      <c r="AH215" s="348"/>
      <c r="AI215" s="348"/>
      <c r="AJ215" s="348"/>
      <c r="AK215" s="348"/>
      <c r="AL215" s="348"/>
      <c r="AM215" s="348"/>
      <c r="AN215" s="348"/>
      <c r="AO215" s="348"/>
      <c r="AP215" s="357"/>
      <c r="AQ215" s="347"/>
      <c r="AR215" s="348"/>
      <c r="AS215" s="348"/>
      <c r="AT215" s="349"/>
      <c r="AU215" s="348"/>
      <c r="AV215" s="348"/>
      <c r="AW215" s="348"/>
      <c r="AX215" s="348"/>
      <c r="AY215" s="348"/>
      <c r="AZ215" s="348"/>
      <c r="BA215" s="348"/>
      <c r="BB215" s="26"/>
      <c r="BC215" s="294"/>
    </row>
    <row r="216" spans="2:55" ht="14.4" x14ac:dyDescent="0.3">
      <c r="B216" s="513"/>
      <c r="C216" s="605">
        <v>211200</v>
      </c>
      <c r="D216" s="586">
        <v>211206</v>
      </c>
      <c r="E216" s="593">
        <v>211257</v>
      </c>
      <c r="F216" s="593">
        <v>62897</v>
      </c>
      <c r="G216" s="593">
        <v>61743</v>
      </c>
      <c r="H216" s="593">
        <v>2769</v>
      </c>
      <c r="I216" s="489" t="s">
        <v>2121</v>
      </c>
      <c r="J216" s="490" t="s">
        <v>473</v>
      </c>
      <c r="K216" s="503"/>
      <c r="L216" s="503">
        <v>2</v>
      </c>
      <c r="M216" s="503"/>
      <c r="N216" s="503"/>
      <c r="O216" s="494"/>
      <c r="P216" s="348"/>
      <c r="Q216" s="348"/>
      <c r="R216" s="348"/>
      <c r="S216" s="348"/>
      <c r="T216" s="348"/>
      <c r="U216" s="348"/>
      <c r="V216" s="351"/>
      <c r="W216" s="351"/>
      <c r="X216" s="351"/>
      <c r="Y216" s="351"/>
      <c r="Z216" s="351" t="s">
        <v>1190</v>
      </c>
      <c r="AA216" s="351"/>
      <c r="AB216" s="348"/>
      <c r="AC216" s="351"/>
      <c r="AD216" s="351"/>
      <c r="AE216" s="352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57"/>
      <c r="AQ216" s="347"/>
      <c r="AR216" s="348"/>
      <c r="AS216" s="348"/>
      <c r="AT216" s="349"/>
      <c r="AU216" s="348"/>
      <c r="AV216" s="348"/>
      <c r="AW216" s="348"/>
      <c r="AX216" s="348"/>
      <c r="AY216" s="348"/>
      <c r="AZ216" s="348"/>
      <c r="BA216" s="348"/>
      <c r="BB216" s="26"/>
      <c r="BC216" s="294"/>
    </row>
    <row r="217" spans="2:55" ht="14.4" x14ac:dyDescent="0.3">
      <c r="B217" s="513"/>
      <c r="C217" s="605">
        <v>211200</v>
      </c>
      <c r="D217" s="586">
        <v>211206</v>
      </c>
      <c r="E217" s="593">
        <v>211257</v>
      </c>
      <c r="F217" s="593">
        <v>62897</v>
      </c>
      <c r="G217" s="593">
        <v>61743</v>
      </c>
      <c r="H217" s="593">
        <v>2781</v>
      </c>
      <c r="I217" s="489" t="s">
        <v>2122</v>
      </c>
      <c r="J217" s="490" t="s">
        <v>473</v>
      </c>
      <c r="K217" s="503"/>
      <c r="L217" s="503">
        <v>6</v>
      </c>
      <c r="M217" s="503"/>
      <c r="N217" s="503"/>
      <c r="O217" s="494"/>
      <c r="P217" s="348"/>
      <c r="Q217" s="348"/>
      <c r="R217" s="348"/>
      <c r="S217" s="348"/>
      <c r="T217" s="348"/>
      <c r="U217" s="348"/>
      <c r="V217" s="351"/>
      <c r="W217" s="351"/>
      <c r="X217" s="351"/>
      <c r="Y217" s="351"/>
      <c r="Z217" s="351" t="s">
        <v>1190</v>
      </c>
      <c r="AA217" s="351"/>
      <c r="AB217" s="348"/>
      <c r="AC217" s="351"/>
      <c r="AD217" s="351"/>
      <c r="AE217" s="352"/>
      <c r="AF217" s="348"/>
      <c r="AG217" s="348"/>
      <c r="AH217" s="348"/>
      <c r="AI217" s="348"/>
      <c r="AJ217" s="348"/>
      <c r="AK217" s="348"/>
      <c r="AL217" s="348"/>
      <c r="AM217" s="348"/>
      <c r="AN217" s="348"/>
      <c r="AO217" s="348"/>
      <c r="AP217" s="357"/>
      <c r="AQ217" s="347"/>
      <c r="AR217" s="348"/>
      <c r="AS217" s="348"/>
      <c r="AT217" s="349"/>
      <c r="AU217" s="348"/>
      <c r="AV217" s="348"/>
      <c r="AW217" s="348"/>
      <c r="AX217" s="348"/>
      <c r="AY217" s="348"/>
      <c r="AZ217" s="348"/>
      <c r="BA217" s="348"/>
      <c r="BB217" s="26"/>
      <c r="BC217" s="294"/>
    </row>
    <row r="218" spans="2:55" ht="14.4" x14ac:dyDescent="0.3">
      <c r="B218" s="513"/>
      <c r="C218" s="605">
        <v>211200</v>
      </c>
      <c r="D218" s="592">
        <v>211206</v>
      </c>
      <c r="E218" s="595">
        <v>211257</v>
      </c>
      <c r="F218" s="595">
        <v>62897</v>
      </c>
      <c r="G218" s="595">
        <v>61743</v>
      </c>
      <c r="H218" s="595">
        <v>62902</v>
      </c>
      <c r="I218" s="504" t="s">
        <v>1378</v>
      </c>
      <c r="J218" s="505" t="s">
        <v>590</v>
      </c>
      <c r="K218" s="506" t="s">
        <v>576</v>
      </c>
      <c r="L218" s="506">
        <v>1</v>
      </c>
      <c r="M218" s="503"/>
      <c r="N218" s="503"/>
      <c r="O218" s="494"/>
      <c r="P218" s="348"/>
      <c r="Q218" s="348"/>
      <c r="R218" s="348"/>
      <c r="S218" s="348"/>
      <c r="T218" s="348"/>
      <c r="U218" s="348"/>
      <c r="V218" s="351"/>
      <c r="W218" s="351"/>
      <c r="X218" s="351"/>
      <c r="Y218" s="351"/>
      <c r="Z218" s="351" t="s">
        <v>1190</v>
      </c>
      <c r="AA218" s="351"/>
      <c r="AB218" s="348"/>
      <c r="AC218" s="351"/>
      <c r="AD218" s="351"/>
      <c r="AE218" s="352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57"/>
      <c r="AQ218" s="347"/>
      <c r="AR218" s="348"/>
      <c r="AS218" s="348"/>
      <c r="AT218" s="349"/>
      <c r="AU218" s="348"/>
      <c r="AV218" s="348"/>
      <c r="AW218" s="348"/>
      <c r="AX218" s="348"/>
      <c r="AY218" s="348"/>
      <c r="AZ218" s="348"/>
      <c r="BA218" s="348"/>
      <c r="BB218" s="26"/>
      <c r="BC218" s="294"/>
    </row>
    <row r="219" spans="2:55" ht="14.4" x14ac:dyDescent="0.3">
      <c r="B219" s="513"/>
      <c r="C219" s="586"/>
      <c r="D219" s="586">
        <v>211200</v>
      </c>
      <c r="E219" s="586">
        <v>211206</v>
      </c>
      <c r="F219" s="593">
        <v>211257</v>
      </c>
      <c r="G219" s="593">
        <v>62897</v>
      </c>
      <c r="H219" s="593">
        <v>61765</v>
      </c>
      <c r="I219" s="489" t="s">
        <v>1124</v>
      </c>
      <c r="J219" s="490" t="s">
        <v>590</v>
      </c>
      <c r="K219" s="503" t="s">
        <v>576</v>
      </c>
      <c r="L219" s="503">
        <v>2</v>
      </c>
      <c r="M219" s="503"/>
      <c r="N219" s="503"/>
      <c r="O219" s="494"/>
      <c r="P219" s="348"/>
      <c r="Q219" s="348"/>
      <c r="R219" s="348"/>
      <c r="S219" s="348"/>
      <c r="T219" s="348"/>
      <c r="U219" s="348"/>
      <c r="V219" s="351"/>
      <c r="W219" s="351"/>
      <c r="X219" s="351"/>
      <c r="Y219" s="351"/>
      <c r="Z219" s="351" t="s">
        <v>1190</v>
      </c>
      <c r="AA219" s="351"/>
      <c r="AB219" s="348"/>
      <c r="AC219" s="351"/>
      <c r="AD219" s="351"/>
      <c r="AE219" s="352"/>
      <c r="AF219" s="348"/>
      <c r="AG219" s="348"/>
      <c r="AH219" s="348"/>
      <c r="AI219" s="348"/>
      <c r="AJ219" s="348"/>
      <c r="AK219" s="348"/>
      <c r="AL219" s="348"/>
      <c r="AM219" s="348"/>
      <c r="AN219" s="348"/>
      <c r="AO219" s="348"/>
      <c r="AP219" s="357"/>
      <c r="AQ219" s="347"/>
      <c r="AR219" s="348"/>
      <c r="AS219" s="348"/>
      <c r="AT219" s="349"/>
      <c r="AU219" s="348"/>
      <c r="AV219" s="348"/>
      <c r="AW219" s="348"/>
      <c r="AX219" s="348"/>
      <c r="AY219" s="348"/>
      <c r="AZ219" s="348"/>
      <c r="BA219" s="348"/>
      <c r="BB219" s="26"/>
      <c r="BC219" s="294"/>
    </row>
    <row r="220" spans="2:55" ht="14.4" x14ac:dyDescent="0.3">
      <c r="B220" s="513"/>
      <c r="C220" s="586"/>
      <c r="D220" s="586">
        <v>211200</v>
      </c>
      <c r="E220" s="586">
        <v>211206</v>
      </c>
      <c r="F220" s="593">
        <v>211257</v>
      </c>
      <c r="G220" s="593">
        <v>62897</v>
      </c>
      <c r="H220" s="593">
        <v>61789</v>
      </c>
      <c r="I220" s="489" t="s">
        <v>2123</v>
      </c>
      <c r="J220" s="490" t="s">
        <v>590</v>
      </c>
      <c r="K220" s="503" t="s">
        <v>1081</v>
      </c>
      <c r="L220" s="503">
        <v>1</v>
      </c>
      <c r="M220" s="503"/>
      <c r="N220" s="503"/>
      <c r="O220" s="494"/>
      <c r="P220" s="348"/>
      <c r="Q220" s="348"/>
      <c r="R220" s="348"/>
      <c r="S220" s="348"/>
      <c r="T220" s="348"/>
      <c r="U220" s="348"/>
      <c r="V220" s="351"/>
      <c r="W220" s="351"/>
      <c r="X220" s="351"/>
      <c r="Y220" s="351"/>
      <c r="Z220" s="351" t="s">
        <v>1190</v>
      </c>
      <c r="AA220" s="351"/>
      <c r="AB220" s="348"/>
      <c r="AC220" s="351"/>
      <c r="AD220" s="351"/>
      <c r="AE220" s="352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57"/>
      <c r="AQ220" s="347"/>
      <c r="AR220" s="348"/>
      <c r="AS220" s="348"/>
      <c r="AT220" s="349"/>
      <c r="AU220" s="348"/>
      <c r="AV220" s="348"/>
      <c r="AW220" s="348"/>
      <c r="AX220" s="348"/>
      <c r="AY220" s="348"/>
      <c r="AZ220" s="348"/>
      <c r="BA220" s="348"/>
      <c r="BB220" s="26"/>
      <c r="BC220" s="294"/>
    </row>
    <row r="221" spans="2:55" ht="14.4" x14ac:dyDescent="0.3">
      <c r="B221" s="513"/>
      <c r="C221" s="586">
        <v>211200</v>
      </c>
      <c r="D221" s="586">
        <v>211206</v>
      </c>
      <c r="E221" s="593">
        <v>211257</v>
      </c>
      <c r="F221" s="593">
        <v>62897</v>
      </c>
      <c r="G221" s="593">
        <v>61789</v>
      </c>
      <c r="H221" s="593">
        <v>945</v>
      </c>
      <c r="I221" s="489" t="s">
        <v>565</v>
      </c>
      <c r="J221" s="490" t="s">
        <v>473</v>
      </c>
      <c r="K221" s="503"/>
      <c r="L221" s="503">
        <v>4</v>
      </c>
      <c r="M221" s="503"/>
      <c r="N221" s="503"/>
      <c r="O221" s="494"/>
      <c r="P221" s="348"/>
      <c r="Q221" s="348"/>
      <c r="R221" s="348"/>
      <c r="S221" s="348"/>
      <c r="T221" s="348"/>
      <c r="U221" s="348"/>
      <c r="V221" s="351"/>
      <c r="W221" s="351"/>
      <c r="X221" s="351"/>
      <c r="Y221" s="351"/>
      <c r="Z221" s="351" t="s">
        <v>1190</v>
      </c>
      <c r="AA221" s="351"/>
      <c r="AB221" s="348"/>
      <c r="AC221" s="351"/>
      <c r="AD221" s="351"/>
      <c r="AE221" s="352"/>
      <c r="AF221" s="348"/>
      <c r="AG221" s="348"/>
      <c r="AH221" s="348"/>
      <c r="AI221" s="348"/>
      <c r="AJ221" s="348"/>
      <c r="AK221" s="348"/>
      <c r="AL221" s="348"/>
      <c r="AM221" s="348"/>
      <c r="AN221" s="348"/>
      <c r="AO221" s="348"/>
      <c r="AP221" s="357"/>
      <c r="AQ221" s="347"/>
      <c r="AR221" s="348"/>
      <c r="AS221" s="348"/>
      <c r="AT221" s="349"/>
      <c r="AU221" s="348"/>
      <c r="AV221" s="348"/>
      <c r="AW221" s="348"/>
      <c r="AX221" s="348"/>
      <c r="AY221" s="348"/>
      <c r="AZ221" s="348"/>
      <c r="BA221" s="348"/>
      <c r="BB221" s="26"/>
      <c r="BC221" s="294"/>
    </row>
    <row r="222" spans="2:55" ht="14.4" x14ac:dyDescent="0.3">
      <c r="B222" s="513"/>
      <c r="C222" s="586">
        <v>211200</v>
      </c>
      <c r="D222" s="586">
        <v>211206</v>
      </c>
      <c r="E222" s="593">
        <v>211257</v>
      </c>
      <c r="F222" s="593">
        <v>62897</v>
      </c>
      <c r="G222" s="593">
        <v>61789</v>
      </c>
      <c r="H222" s="593">
        <v>1134</v>
      </c>
      <c r="I222" s="489" t="s">
        <v>600</v>
      </c>
      <c r="J222" s="490" t="s">
        <v>473</v>
      </c>
      <c r="K222" s="503"/>
      <c r="L222" s="503">
        <v>4</v>
      </c>
      <c r="M222" s="503"/>
      <c r="N222" s="503"/>
      <c r="O222" s="494"/>
      <c r="P222" s="348"/>
      <c r="Q222" s="348"/>
      <c r="R222" s="348"/>
      <c r="S222" s="348"/>
      <c r="T222" s="348"/>
      <c r="U222" s="348"/>
      <c r="V222" s="351"/>
      <c r="W222" s="351"/>
      <c r="X222" s="351"/>
      <c r="Y222" s="351"/>
      <c r="Z222" s="351" t="s">
        <v>1190</v>
      </c>
      <c r="AA222" s="351"/>
      <c r="AB222" s="348"/>
      <c r="AC222" s="351"/>
      <c r="AD222" s="351"/>
      <c r="AE222" s="352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57"/>
      <c r="AQ222" s="347"/>
      <c r="AR222" s="348"/>
      <c r="AS222" s="348"/>
      <c r="AT222" s="349"/>
      <c r="AU222" s="348"/>
      <c r="AV222" s="348"/>
      <c r="AW222" s="348"/>
      <c r="AX222" s="348"/>
      <c r="AY222" s="348"/>
      <c r="AZ222" s="348"/>
      <c r="BA222" s="348"/>
      <c r="BB222" s="26"/>
      <c r="BC222" s="294"/>
    </row>
    <row r="223" spans="2:55" ht="14.4" x14ac:dyDescent="0.3">
      <c r="B223" s="513"/>
      <c r="C223" s="586">
        <v>211200</v>
      </c>
      <c r="D223" s="586">
        <v>211206</v>
      </c>
      <c r="E223" s="593">
        <v>211257</v>
      </c>
      <c r="F223" s="593">
        <v>62897</v>
      </c>
      <c r="G223" s="593">
        <v>61789</v>
      </c>
      <c r="H223" s="593">
        <v>2471</v>
      </c>
      <c r="I223" s="489" t="s">
        <v>931</v>
      </c>
      <c r="J223" s="490" t="s">
        <v>473</v>
      </c>
      <c r="K223" s="503"/>
      <c r="L223" s="503">
        <v>3</v>
      </c>
      <c r="M223" s="503"/>
      <c r="N223" s="503"/>
      <c r="O223" s="494"/>
      <c r="P223" s="348"/>
      <c r="Q223" s="348"/>
      <c r="R223" s="348"/>
      <c r="S223" s="348"/>
      <c r="T223" s="348"/>
      <c r="U223" s="348"/>
      <c r="V223" s="351"/>
      <c r="W223" s="351"/>
      <c r="X223" s="351"/>
      <c r="Y223" s="351"/>
      <c r="Z223" s="351" t="s">
        <v>1190</v>
      </c>
      <c r="AA223" s="351"/>
      <c r="AB223" s="348"/>
      <c r="AC223" s="351"/>
      <c r="AD223" s="351"/>
      <c r="AE223" s="352"/>
      <c r="AF223" s="348"/>
      <c r="AG223" s="348"/>
      <c r="AH223" s="348"/>
      <c r="AI223" s="348"/>
      <c r="AJ223" s="348"/>
      <c r="AK223" s="348"/>
      <c r="AL223" s="348"/>
      <c r="AM223" s="348"/>
      <c r="AN223" s="348"/>
      <c r="AO223" s="348"/>
      <c r="AP223" s="357"/>
      <c r="AQ223" s="347"/>
      <c r="AR223" s="348"/>
      <c r="AS223" s="348"/>
      <c r="AT223" s="349"/>
      <c r="AU223" s="348"/>
      <c r="AV223" s="348"/>
      <c r="AW223" s="348"/>
      <c r="AX223" s="348"/>
      <c r="AY223" s="348"/>
      <c r="AZ223" s="348"/>
      <c r="BA223" s="348"/>
      <c r="BB223" s="26"/>
      <c r="BC223" s="294"/>
    </row>
    <row r="224" spans="2:55" ht="14.4" x14ac:dyDescent="0.3">
      <c r="B224" s="513"/>
      <c r="C224" s="586">
        <v>211200</v>
      </c>
      <c r="D224" s="586">
        <v>211206</v>
      </c>
      <c r="E224" s="593">
        <v>211257</v>
      </c>
      <c r="F224" s="593">
        <v>62897</v>
      </c>
      <c r="G224" s="593">
        <v>61789</v>
      </c>
      <c r="H224" s="593">
        <v>61783</v>
      </c>
      <c r="I224" s="489" t="s">
        <v>2124</v>
      </c>
      <c r="J224" s="490" t="s">
        <v>590</v>
      </c>
      <c r="K224" s="503" t="s">
        <v>576</v>
      </c>
      <c r="L224" s="503">
        <v>1</v>
      </c>
      <c r="M224" s="503"/>
      <c r="N224" s="503"/>
      <c r="O224" s="494"/>
      <c r="P224" s="348"/>
      <c r="Q224" s="348"/>
      <c r="R224" s="348"/>
      <c r="S224" s="348"/>
      <c r="T224" s="348"/>
      <c r="U224" s="348"/>
      <c r="V224" s="351"/>
      <c r="W224" s="351"/>
      <c r="X224" s="351"/>
      <c r="Y224" s="351"/>
      <c r="Z224" s="351" t="s">
        <v>1190</v>
      </c>
      <c r="AA224" s="351"/>
      <c r="AB224" s="348"/>
      <c r="AC224" s="351"/>
      <c r="AD224" s="351"/>
      <c r="AE224" s="352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57"/>
      <c r="AQ224" s="347"/>
      <c r="AR224" s="348"/>
      <c r="AS224" s="348"/>
      <c r="AT224" s="349"/>
      <c r="AU224" s="348"/>
      <c r="AV224" s="348"/>
      <c r="AW224" s="348"/>
      <c r="AX224" s="348"/>
      <c r="AY224" s="348"/>
      <c r="AZ224" s="348"/>
      <c r="BA224" s="348"/>
      <c r="BB224" s="26"/>
      <c r="BC224" s="294"/>
    </row>
    <row r="225" spans="2:55" ht="14.4" x14ac:dyDescent="0.3">
      <c r="B225" s="513"/>
      <c r="C225" s="586">
        <v>211200</v>
      </c>
      <c r="D225" s="586">
        <v>211206</v>
      </c>
      <c r="E225" s="593">
        <v>211257</v>
      </c>
      <c r="F225" s="593">
        <v>62897</v>
      </c>
      <c r="G225" s="593">
        <v>61789</v>
      </c>
      <c r="H225" s="593">
        <v>61784</v>
      </c>
      <c r="I225" s="489" t="s">
        <v>2125</v>
      </c>
      <c r="J225" s="490" t="s">
        <v>590</v>
      </c>
      <c r="K225" s="503" t="s">
        <v>1081</v>
      </c>
      <c r="L225" s="503">
        <v>1</v>
      </c>
      <c r="M225" s="503"/>
      <c r="N225" s="503"/>
      <c r="O225" s="494"/>
      <c r="P225" s="348"/>
      <c r="Q225" s="348"/>
      <c r="R225" s="348"/>
      <c r="S225" s="348"/>
      <c r="T225" s="348"/>
      <c r="U225" s="348"/>
      <c r="V225" s="351"/>
      <c r="W225" s="351"/>
      <c r="X225" s="351"/>
      <c r="Y225" s="351"/>
      <c r="Z225" s="351" t="s">
        <v>1190</v>
      </c>
      <c r="AA225" s="351"/>
      <c r="AB225" s="348"/>
      <c r="AC225" s="351"/>
      <c r="AD225" s="351"/>
      <c r="AE225" s="352"/>
      <c r="AF225" s="348"/>
      <c r="AG225" s="348"/>
      <c r="AH225" s="348"/>
      <c r="AI225" s="348"/>
      <c r="AJ225" s="348"/>
      <c r="AK225" s="348"/>
      <c r="AL225" s="348"/>
      <c r="AM225" s="348"/>
      <c r="AN225" s="348"/>
      <c r="AO225" s="348"/>
      <c r="AP225" s="357"/>
      <c r="AQ225" s="347"/>
      <c r="AR225" s="348"/>
      <c r="AS225" s="348"/>
      <c r="AT225" s="349"/>
      <c r="AU225" s="348"/>
      <c r="AV225" s="348"/>
      <c r="AW225" s="348"/>
      <c r="AX225" s="348"/>
      <c r="AY225" s="348"/>
      <c r="AZ225" s="348"/>
      <c r="BA225" s="348"/>
      <c r="BB225" s="26"/>
      <c r="BC225" s="294"/>
    </row>
    <row r="226" spans="2:55" ht="14.4" x14ac:dyDescent="0.3">
      <c r="B226" s="513"/>
      <c r="C226" s="586">
        <v>211200</v>
      </c>
      <c r="D226" s="586">
        <v>211206</v>
      </c>
      <c r="E226" s="593">
        <v>211257</v>
      </c>
      <c r="F226" s="593">
        <v>62897</v>
      </c>
      <c r="G226" s="593">
        <v>61789</v>
      </c>
      <c r="H226" s="593">
        <v>61824</v>
      </c>
      <c r="I226" s="489" t="s">
        <v>2126</v>
      </c>
      <c r="J226" s="490" t="s">
        <v>590</v>
      </c>
      <c r="K226" s="503" t="s">
        <v>576</v>
      </c>
      <c r="L226" s="503">
        <v>2</v>
      </c>
      <c r="M226" s="503"/>
      <c r="N226" s="503"/>
      <c r="O226" s="494"/>
      <c r="P226" s="348"/>
      <c r="Q226" s="348"/>
      <c r="R226" s="348"/>
      <c r="S226" s="348"/>
      <c r="T226" s="348"/>
      <c r="U226" s="348"/>
      <c r="V226" s="351"/>
      <c r="W226" s="351"/>
      <c r="X226" s="351"/>
      <c r="Y226" s="351"/>
      <c r="Z226" s="351" t="s">
        <v>1190</v>
      </c>
      <c r="AA226" s="351"/>
      <c r="AB226" s="348"/>
      <c r="AC226" s="351"/>
      <c r="AD226" s="351"/>
      <c r="AE226" s="352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57"/>
      <c r="AQ226" s="347"/>
      <c r="AR226" s="348"/>
      <c r="AS226" s="348"/>
      <c r="AT226" s="349"/>
      <c r="AU226" s="348"/>
      <c r="AV226" s="348"/>
      <c r="AW226" s="348"/>
      <c r="AX226" s="348"/>
      <c r="AY226" s="348"/>
      <c r="AZ226" s="348"/>
      <c r="BA226" s="348"/>
      <c r="BB226" s="26"/>
      <c r="BC226" s="294"/>
    </row>
    <row r="227" spans="2:55" ht="14.4" x14ac:dyDescent="0.3">
      <c r="B227" s="513"/>
      <c r="C227" s="586">
        <v>211200</v>
      </c>
      <c r="D227" s="586">
        <v>211206</v>
      </c>
      <c r="E227" s="593">
        <v>211257</v>
      </c>
      <c r="F227" s="593">
        <v>62897</v>
      </c>
      <c r="G227" s="593">
        <v>61789</v>
      </c>
      <c r="H227" s="593">
        <v>61825</v>
      </c>
      <c r="I227" s="489" t="s">
        <v>2127</v>
      </c>
      <c r="J227" s="490" t="s">
        <v>590</v>
      </c>
      <c r="K227" s="503" t="s">
        <v>576</v>
      </c>
      <c r="L227" s="503">
        <v>2</v>
      </c>
      <c r="M227" s="503"/>
      <c r="N227" s="503"/>
      <c r="O227" s="494"/>
      <c r="P227" s="348"/>
      <c r="Q227" s="348"/>
      <c r="R227" s="348"/>
      <c r="S227" s="348"/>
      <c r="T227" s="348"/>
      <c r="U227" s="348"/>
      <c r="V227" s="351"/>
      <c r="W227" s="351"/>
      <c r="X227" s="351"/>
      <c r="Y227" s="351"/>
      <c r="Z227" s="351" t="s">
        <v>1190</v>
      </c>
      <c r="AA227" s="351"/>
      <c r="AB227" s="348"/>
      <c r="AC227" s="351"/>
      <c r="AD227" s="351"/>
      <c r="AE227" s="352"/>
      <c r="AF227" s="348"/>
      <c r="AG227" s="348"/>
      <c r="AH227" s="348"/>
      <c r="AI227" s="348"/>
      <c r="AJ227" s="348"/>
      <c r="AK227" s="348"/>
      <c r="AL227" s="348"/>
      <c r="AM227" s="348"/>
      <c r="AN227" s="348"/>
      <c r="AO227" s="348"/>
      <c r="AP227" s="357"/>
      <c r="AQ227" s="347"/>
      <c r="AR227" s="348"/>
      <c r="AS227" s="348"/>
      <c r="AT227" s="349"/>
      <c r="AU227" s="348"/>
      <c r="AV227" s="348"/>
      <c r="AW227" s="348"/>
      <c r="AX227" s="348"/>
      <c r="AY227" s="348"/>
      <c r="AZ227" s="348"/>
      <c r="BA227" s="348"/>
      <c r="BB227" s="26"/>
      <c r="BC227" s="294"/>
    </row>
    <row r="228" spans="2:55" ht="14.4" x14ac:dyDescent="0.3">
      <c r="B228" s="513"/>
      <c r="C228" s="586">
        <v>211200</v>
      </c>
      <c r="D228" s="586">
        <v>211206</v>
      </c>
      <c r="E228" s="593">
        <v>211257</v>
      </c>
      <c r="F228" s="593">
        <v>62897</v>
      </c>
      <c r="G228" s="593">
        <v>61789</v>
      </c>
      <c r="H228" s="593">
        <v>61790</v>
      </c>
      <c r="I228" s="489" t="s">
        <v>2128</v>
      </c>
      <c r="J228" s="490" t="s">
        <v>590</v>
      </c>
      <c r="K228" s="503" t="s">
        <v>576</v>
      </c>
      <c r="L228" s="503">
        <v>1</v>
      </c>
      <c r="M228" s="503"/>
      <c r="N228" s="503"/>
      <c r="O228" s="494"/>
      <c r="P228" s="348"/>
      <c r="Q228" s="348"/>
      <c r="R228" s="348"/>
      <c r="S228" s="348"/>
      <c r="T228" s="348"/>
      <c r="U228" s="348"/>
      <c r="V228" s="351"/>
      <c r="W228" s="351"/>
      <c r="X228" s="351"/>
      <c r="Y228" s="351"/>
      <c r="Z228" s="351" t="s">
        <v>1190</v>
      </c>
      <c r="AA228" s="351"/>
      <c r="AB228" s="348"/>
      <c r="AC228" s="351"/>
      <c r="AD228" s="351"/>
      <c r="AE228" s="352"/>
      <c r="AF228" s="348"/>
      <c r="AG228" s="348"/>
      <c r="AH228" s="348"/>
      <c r="AI228" s="348"/>
      <c r="AJ228" s="348"/>
      <c r="AK228" s="348"/>
      <c r="AL228" s="348"/>
      <c r="AM228" s="348"/>
      <c r="AN228" s="348"/>
      <c r="AO228" s="348"/>
      <c r="AP228" s="357"/>
      <c r="AQ228" s="347"/>
      <c r="AR228" s="348"/>
      <c r="AS228" s="348"/>
      <c r="AT228" s="349"/>
      <c r="AU228" s="348"/>
      <c r="AV228" s="348"/>
      <c r="AW228" s="348"/>
      <c r="AX228" s="348"/>
      <c r="AY228" s="348"/>
      <c r="AZ228" s="348"/>
      <c r="BA228" s="348"/>
      <c r="BB228" s="26"/>
      <c r="BC228" s="294"/>
    </row>
    <row r="229" spans="2:55" ht="14.4" x14ac:dyDescent="0.3">
      <c r="B229" s="457">
        <v>211200</v>
      </c>
      <c r="C229" s="586">
        <v>211206</v>
      </c>
      <c r="D229" s="593">
        <v>211257</v>
      </c>
      <c r="E229" s="593">
        <v>62897</v>
      </c>
      <c r="F229" s="593">
        <v>61789</v>
      </c>
      <c r="G229" s="593">
        <v>61790</v>
      </c>
      <c r="H229" s="593">
        <v>945</v>
      </c>
      <c r="I229" s="489" t="s">
        <v>565</v>
      </c>
      <c r="J229" s="490" t="s">
        <v>473</v>
      </c>
      <c r="K229" s="503"/>
      <c r="L229" s="503">
        <v>4</v>
      </c>
      <c r="M229" s="503"/>
      <c r="N229" s="503"/>
      <c r="O229" s="494"/>
      <c r="P229" s="348"/>
      <c r="Q229" s="348"/>
      <c r="R229" s="348"/>
      <c r="S229" s="348"/>
      <c r="T229" s="348"/>
      <c r="U229" s="348"/>
      <c r="V229" s="351"/>
      <c r="W229" s="351"/>
      <c r="X229" s="351"/>
      <c r="Y229" s="351"/>
      <c r="Z229" s="351" t="s">
        <v>1190</v>
      </c>
      <c r="AA229" s="351"/>
      <c r="AB229" s="348"/>
      <c r="AC229" s="351"/>
      <c r="AD229" s="351"/>
      <c r="AE229" s="352"/>
      <c r="AF229" s="348"/>
      <c r="AG229" s="348"/>
      <c r="AH229" s="348"/>
      <c r="AI229" s="348"/>
      <c r="AJ229" s="348"/>
      <c r="AK229" s="348"/>
      <c r="AL229" s="348"/>
      <c r="AM229" s="348"/>
      <c r="AN229" s="348"/>
      <c r="AO229" s="348"/>
      <c r="AP229" s="357"/>
      <c r="AQ229" s="347"/>
      <c r="AR229" s="348"/>
      <c r="AS229" s="348"/>
      <c r="AT229" s="349"/>
      <c r="AU229" s="348"/>
      <c r="AV229" s="348"/>
      <c r="AW229" s="348"/>
      <c r="AX229" s="348"/>
      <c r="AY229" s="348"/>
      <c r="AZ229" s="348"/>
      <c r="BA229" s="348"/>
      <c r="BB229" s="26"/>
      <c r="BC229" s="294"/>
    </row>
    <row r="230" spans="2:55" ht="14.4" x14ac:dyDescent="0.3">
      <c r="B230" s="457">
        <v>211200</v>
      </c>
      <c r="C230" s="586">
        <v>211206</v>
      </c>
      <c r="D230" s="593">
        <v>211257</v>
      </c>
      <c r="E230" s="593">
        <v>62897</v>
      </c>
      <c r="F230" s="593">
        <v>61789</v>
      </c>
      <c r="G230" s="593">
        <v>61790</v>
      </c>
      <c r="H230" s="593">
        <v>2457</v>
      </c>
      <c r="I230" s="489" t="s">
        <v>927</v>
      </c>
      <c r="J230" s="490" t="s">
        <v>473</v>
      </c>
      <c r="K230" s="503"/>
      <c r="L230" s="503">
        <v>2</v>
      </c>
      <c r="M230" s="503"/>
      <c r="N230" s="503"/>
      <c r="O230" s="494"/>
      <c r="P230" s="348"/>
      <c r="Q230" s="348"/>
      <c r="R230" s="348"/>
      <c r="S230" s="348"/>
      <c r="T230" s="348"/>
      <c r="U230" s="348"/>
      <c r="V230" s="351"/>
      <c r="W230" s="351"/>
      <c r="X230" s="351"/>
      <c r="Y230" s="351"/>
      <c r="Z230" s="351" t="s">
        <v>1190</v>
      </c>
      <c r="AA230" s="351"/>
      <c r="AB230" s="348"/>
      <c r="AC230" s="351"/>
      <c r="AD230" s="351"/>
      <c r="AE230" s="352"/>
      <c r="AF230" s="348"/>
      <c r="AG230" s="348"/>
      <c r="AH230" s="348"/>
      <c r="AI230" s="348"/>
      <c r="AJ230" s="348"/>
      <c r="AK230" s="348"/>
      <c r="AL230" s="348"/>
      <c r="AM230" s="348"/>
      <c r="AN230" s="348"/>
      <c r="AO230" s="348"/>
      <c r="AP230" s="357"/>
      <c r="AQ230" s="347"/>
      <c r="AR230" s="348"/>
      <c r="AS230" s="348"/>
      <c r="AT230" s="349"/>
      <c r="AU230" s="348"/>
      <c r="AV230" s="348"/>
      <c r="AW230" s="348"/>
      <c r="AX230" s="348"/>
      <c r="AY230" s="348"/>
      <c r="AZ230" s="348"/>
      <c r="BA230" s="348"/>
      <c r="BB230" s="26"/>
      <c r="BC230" s="294"/>
    </row>
    <row r="231" spans="2:55" ht="14.4" x14ac:dyDescent="0.3">
      <c r="B231" s="457">
        <v>211200</v>
      </c>
      <c r="C231" s="586">
        <v>211206</v>
      </c>
      <c r="D231" s="593">
        <v>211257</v>
      </c>
      <c r="E231" s="593">
        <v>62897</v>
      </c>
      <c r="F231" s="593">
        <v>61789</v>
      </c>
      <c r="G231" s="593">
        <v>61790</v>
      </c>
      <c r="H231" s="593">
        <v>61785</v>
      </c>
      <c r="I231" s="489" t="s">
        <v>2129</v>
      </c>
      <c r="J231" s="490" t="s">
        <v>590</v>
      </c>
      <c r="K231" s="503" t="s">
        <v>576</v>
      </c>
      <c r="L231" s="503">
        <v>1</v>
      </c>
      <c r="M231" s="503"/>
      <c r="N231" s="503"/>
      <c r="O231" s="494"/>
      <c r="P231" s="348"/>
      <c r="Q231" s="348"/>
      <c r="R231" s="348"/>
      <c r="S231" s="348"/>
      <c r="T231" s="348"/>
      <c r="U231" s="348"/>
      <c r="V231" s="351"/>
      <c r="W231" s="351"/>
      <c r="X231" s="351"/>
      <c r="Y231" s="351"/>
      <c r="Z231" s="351" t="s">
        <v>1190</v>
      </c>
      <c r="AA231" s="351"/>
      <c r="AB231" s="348"/>
      <c r="AC231" s="351"/>
      <c r="AD231" s="351"/>
      <c r="AE231" s="352"/>
      <c r="AF231" s="348"/>
      <c r="AG231" s="348"/>
      <c r="AH231" s="348"/>
      <c r="AI231" s="348"/>
      <c r="AJ231" s="348"/>
      <c r="AK231" s="348"/>
      <c r="AL231" s="348"/>
      <c r="AM231" s="348"/>
      <c r="AN231" s="348"/>
      <c r="AO231" s="348"/>
      <c r="AP231" s="357"/>
      <c r="AQ231" s="347"/>
      <c r="AR231" s="348"/>
      <c r="AS231" s="348"/>
      <c r="AT231" s="349"/>
      <c r="AU231" s="348"/>
      <c r="AV231" s="348"/>
      <c r="AW231" s="348"/>
      <c r="AX231" s="348"/>
      <c r="AY231" s="348"/>
      <c r="AZ231" s="348"/>
      <c r="BA231" s="348"/>
      <c r="BB231" s="26"/>
      <c r="BC231" s="294"/>
    </row>
    <row r="232" spans="2:55" ht="14.4" x14ac:dyDescent="0.3">
      <c r="B232" s="457">
        <v>211200</v>
      </c>
      <c r="C232" s="586">
        <v>211206</v>
      </c>
      <c r="D232" s="593">
        <v>211257</v>
      </c>
      <c r="E232" s="593">
        <v>62897</v>
      </c>
      <c r="F232" s="593">
        <v>61789</v>
      </c>
      <c r="G232" s="593">
        <v>61790</v>
      </c>
      <c r="H232" s="595">
        <v>61786</v>
      </c>
      <c r="I232" s="504" t="s">
        <v>2130</v>
      </c>
      <c r="J232" s="505" t="s">
        <v>590</v>
      </c>
      <c r="K232" s="506" t="s">
        <v>576</v>
      </c>
      <c r="L232" s="506">
        <v>1</v>
      </c>
      <c r="M232" s="506"/>
      <c r="N232" s="506"/>
      <c r="O232" s="494"/>
      <c r="P232" s="348"/>
      <c r="Q232" s="348"/>
      <c r="R232" s="348"/>
      <c r="S232" s="348"/>
      <c r="T232" s="348"/>
      <c r="U232" s="348"/>
      <c r="V232" s="351"/>
      <c r="W232" s="351"/>
      <c r="X232" s="351"/>
      <c r="Y232" s="351"/>
      <c r="Z232" s="351" t="s">
        <v>1190</v>
      </c>
      <c r="AA232" s="351"/>
      <c r="AB232" s="348"/>
      <c r="AC232" s="351"/>
      <c r="AD232" s="351"/>
      <c r="AE232" s="352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57"/>
      <c r="AQ232" s="347"/>
      <c r="AR232" s="348"/>
      <c r="AS232" s="348"/>
      <c r="AT232" s="349"/>
      <c r="AU232" s="348"/>
      <c r="AV232" s="348"/>
      <c r="AW232" s="348"/>
      <c r="AX232" s="348"/>
      <c r="AY232" s="348"/>
      <c r="AZ232" s="348"/>
      <c r="BA232" s="348"/>
      <c r="BB232" s="26"/>
      <c r="BC232" s="294"/>
    </row>
    <row r="233" spans="2:55" ht="14.4" x14ac:dyDescent="0.3">
      <c r="B233" s="513"/>
      <c r="C233" s="586">
        <v>211200</v>
      </c>
      <c r="D233" s="586">
        <v>211206</v>
      </c>
      <c r="E233" s="593">
        <v>211257</v>
      </c>
      <c r="F233" s="593">
        <v>62897</v>
      </c>
      <c r="G233" s="593">
        <v>61789</v>
      </c>
      <c r="H233" s="593">
        <v>61794</v>
      </c>
      <c r="I233" s="489" t="s">
        <v>2131</v>
      </c>
      <c r="J233" s="490" t="s">
        <v>590</v>
      </c>
      <c r="K233" s="503" t="s">
        <v>576</v>
      </c>
      <c r="L233" s="503">
        <v>1</v>
      </c>
      <c r="M233" s="503"/>
      <c r="N233" s="503"/>
      <c r="O233" s="494"/>
      <c r="P233" s="348"/>
      <c r="Q233" s="348"/>
      <c r="R233" s="348"/>
      <c r="S233" s="348"/>
      <c r="T233" s="348"/>
      <c r="U233" s="348"/>
      <c r="V233" s="351"/>
      <c r="W233" s="351"/>
      <c r="X233" s="351"/>
      <c r="Y233" s="351"/>
      <c r="Z233" s="351" t="s">
        <v>1190</v>
      </c>
      <c r="AA233" s="351"/>
      <c r="AB233" s="348"/>
      <c r="AC233" s="351"/>
      <c r="AD233" s="351"/>
      <c r="AE233" s="352"/>
      <c r="AF233" s="348"/>
      <c r="AG233" s="348"/>
      <c r="AH233" s="348"/>
      <c r="AI233" s="348"/>
      <c r="AJ233" s="348"/>
      <c r="AK233" s="348"/>
      <c r="AL233" s="348"/>
      <c r="AM233" s="348"/>
      <c r="AN233" s="348"/>
      <c r="AO233" s="348"/>
      <c r="AP233" s="357"/>
      <c r="AQ233" s="347"/>
      <c r="AR233" s="348"/>
      <c r="AS233" s="348"/>
      <c r="AT233" s="349"/>
      <c r="AU233" s="348"/>
      <c r="AV233" s="348"/>
      <c r="AW233" s="348"/>
      <c r="AX233" s="348"/>
      <c r="AY233" s="348"/>
      <c r="AZ233" s="348"/>
      <c r="BA233" s="348"/>
      <c r="BB233" s="26"/>
      <c r="BC233" s="294"/>
    </row>
    <row r="234" spans="2:55" ht="14.4" x14ac:dyDescent="0.3">
      <c r="B234" s="513"/>
      <c r="C234" s="586">
        <v>211200</v>
      </c>
      <c r="D234" s="586">
        <v>211206</v>
      </c>
      <c r="E234" s="593">
        <v>211257</v>
      </c>
      <c r="F234" s="593">
        <v>62897</v>
      </c>
      <c r="G234" s="593">
        <v>61789</v>
      </c>
      <c r="H234" s="593">
        <v>61823</v>
      </c>
      <c r="I234" s="489" t="s">
        <v>2132</v>
      </c>
      <c r="J234" s="490" t="s">
        <v>590</v>
      </c>
      <c r="K234" s="503"/>
      <c r="L234" s="503">
        <v>1</v>
      </c>
      <c r="M234" s="503"/>
      <c r="N234" s="503"/>
      <c r="O234" s="494"/>
      <c r="P234" s="348"/>
      <c r="Q234" s="348"/>
      <c r="R234" s="348"/>
      <c r="S234" s="348"/>
      <c r="T234" s="348"/>
      <c r="U234" s="348"/>
      <c r="V234" s="351"/>
      <c r="W234" s="351"/>
      <c r="X234" s="351"/>
      <c r="Y234" s="351"/>
      <c r="Z234" s="351" t="s">
        <v>1190</v>
      </c>
      <c r="AA234" s="351"/>
      <c r="AB234" s="348"/>
      <c r="AC234" s="351"/>
      <c r="AD234" s="351"/>
      <c r="AE234" s="352"/>
      <c r="AF234" s="348"/>
      <c r="AG234" s="348"/>
      <c r="AH234" s="348"/>
      <c r="AI234" s="348"/>
      <c r="AJ234" s="348"/>
      <c r="AK234" s="348"/>
      <c r="AL234" s="348"/>
      <c r="AM234" s="348"/>
      <c r="AN234" s="348"/>
      <c r="AO234" s="348"/>
      <c r="AP234" s="357"/>
      <c r="AQ234" s="347"/>
      <c r="AR234" s="348"/>
      <c r="AS234" s="348"/>
      <c r="AT234" s="349"/>
      <c r="AU234" s="348"/>
      <c r="AV234" s="348"/>
      <c r="AW234" s="348"/>
      <c r="AX234" s="348"/>
      <c r="AY234" s="348"/>
      <c r="AZ234" s="348"/>
      <c r="BA234" s="348"/>
      <c r="BB234" s="26"/>
      <c r="BC234" s="294"/>
    </row>
    <row r="235" spans="2:55" ht="14.4" x14ac:dyDescent="0.3">
      <c r="B235" s="513"/>
      <c r="C235" s="586">
        <v>211200</v>
      </c>
      <c r="D235" s="586">
        <v>211206</v>
      </c>
      <c r="E235" s="593">
        <v>211257</v>
      </c>
      <c r="F235" s="593">
        <v>62897</v>
      </c>
      <c r="G235" s="593">
        <v>61789</v>
      </c>
      <c r="H235" s="593">
        <v>61824</v>
      </c>
      <c r="I235" s="489" t="s">
        <v>2126</v>
      </c>
      <c r="J235" s="490" t="s">
        <v>590</v>
      </c>
      <c r="K235" s="503" t="s">
        <v>576</v>
      </c>
      <c r="L235" s="503">
        <v>1</v>
      </c>
      <c r="M235" s="503"/>
      <c r="N235" s="503"/>
      <c r="O235" s="494"/>
      <c r="P235" s="348"/>
      <c r="Q235" s="348"/>
      <c r="R235" s="348"/>
      <c r="S235" s="348"/>
      <c r="T235" s="348"/>
      <c r="U235" s="348"/>
      <c r="V235" s="351"/>
      <c r="W235" s="351"/>
      <c r="X235" s="351"/>
      <c r="Y235" s="351"/>
      <c r="Z235" s="351" t="s">
        <v>1190</v>
      </c>
      <c r="AA235" s="351"/>
      <c r="AB235" s="348"/>
      <c r="AC235" s="351"/>
      <c r="AD235" s="351"/>
      <c r="AE235" s="352"/>
      <c r="AF235" s="348"/>
      <c r="AG235" s="348"/>
      <c r="AH235" s="348"/>
      <c r="AI235" s="348"/>
      <c r="AJ235" s="348"/>
      <c r="AK235" s="348"/>
      <c r="AL235" s="348"/>
      <c r="AM235" s="348"/>
      <c r="AN235" s="348"/>
      <c r="AO235" s="348"/>
      <c r="AP235" s="357"/>
      <c r="AQ235" s="347"/>
      <c r="AR235" s="348"/>
      <c r="AS235" s="348"/>
      <c r="AT235" s="349"/>
      <c r="AU235" s="348"/>
      <c r="AV235" s="348"/>
      <c r="AW235" s="348"/>
      <c r="AX235" s="348"/>
      <c r="AY235" s="348"/>
      <c r="AZ235" s="348"/>
      <c r="BA235" s="348"/>
      <c r="BB235" s="26"/>
      <c r="BC235" s="294"/>
    </row>
    <row r="236" spans="2:55" ht="14.4" x14ac:dyDescent="0.3">
      <c r="B236" s="513"/>
      <c r="C236" s="586">
        <v>211200</v>
      </c>
      <c r="D236" s="586">
        <v>211206</v>
      </c>
      <c r="E236" s="593">
        <v>211257</v>
      </c>
      <c r="F236" s="593">
        <v>62897</v>
      </c>
      <c r="G236" s="593">
        <v>61789</v>
      </c>
      <c r="H236" s="593">
        <v>61825</v>
      </c>
      <c r="I236" s="489" t="s">
        <v>2127</v>
      </c>
      <c r="J236" s="490" t="s">
        <v>590</v>
      </c>
      <c r="K236" s="503" t="s">
        <v>576</v>
      </c>
      <c r="L236" s="503">
        <v>1</v>
      </c>
      <c r="M236" s="503"/>
      <c r="N236" s="503"/>
      <c r="O236" s="494"/>
      <c r="P236" s="348"/>
      <c r="Q236" s="348"/>
      <c r="R236" s="348"/>
      <c r="S236" s="348"/>
      <c r="T236" s="348"/>
      <c r="U236" s="348"/>
      <c r="V236" s="351"/>
      <c r="W236" s="351"/>
      <c r="X236" s="351"/>
      <c r="Y236" s="351"/>
      <c r="Z236" s="351" t="s">
        <v>1190</v>
      </c>
      <c r="AA236" s="351"/>
      <c r="AB236" s="348"/>
      <c r="AC236" s="351"/>
      <c r="AD236" s="351"/>
      <c r="AE236" s="352"/>
      <c r="AF236" s="348"/>
      <c r="AG236" s="348"/>
      <c r="AH236" s="348"/>
      <c r="AI236" s="348"/>
      <c r="AJ236" s="348"/>
      <c r="AK236" s="348"/>
      <c r="AL236" s="348"/>
      <c r="AM236" s="348"/>
      <c r="AN236" s="348"/>
      <c r="AO236" s="348"/>
      <c r="AP236" s="357"/>
      <c r="AQ236" s="347"/>
      <c r="AR236" s="348"/>
      <c r="AS236" s="348"/>
      <c r="AT236" s="349"/>
      <c r="AU236" s="348"/>
      <c r="AV236" s="348"/>
      <c r="AW236" s="348"/>
      <c r="AX236" s="348"/>
      <c r="AY236" s="348"/>
      <c r="AZ236" s="348"/>
      <c r="BA236" s="348"/>
      <c r="BB236" s="26"/>
      <c r="BC236" s="294"/>
    </row>
    <row r="237" spans="2:55" ht="14.4" x14ac:dyDescent="0.3">
      <c r="B237" s="513"/>
      <c r="C237" s="586">
        <v>211200</v>
      </c>
      <c r="D237" s="586">
        <v>211206</v>
      </c>
      <c r="E237" s="593">
        <v>211257</v>
      </c>
      <c r="F237" s="593">
        <v>62897</v>
      </c>
      <c r="G237" s="593">
        <v>61789</v>
      </c>
      <c r="H237" s="593">
        <v>61864</v>
      </c>
      <c r="I237" s="489" t="s">
        <v>2133</v>
      </c>
      <c r="J237" s="490" t="s">
        <v>590</v>
      </c>
      <c r="K237" s="503"/>
      <c r="L237" s="503">
        <v>1</v>
      </c>
      <c r="M237" s="503"/>
      <c r="N237" s="503"/>
      <c r="O237" s="494"/>
      <c r="P237" s="348"/>
      <c r="Q237" s="348"/>
      <c r="R237" s="348"/>
      <c r="S237" s="348"/>
      <c r="T237" s="348"/>
      <c r="U237" s="348"/>
      <c r="V237" s="351"/>
      <c r="W237" s="351"/>
      <c r="X237" s="351"/>
      <c r="Y237" s="351"/>
      <c r="Z237" s="351" t="s">
        <v>1190</v>
      </c>
      <c r="AA237" s="351"/>
      <c r="AB237" s="348"/>
      <c r="AC237" s="351"/>
      <c r="AD237" s="351"/>
      <c r="AE237" s="352"/>
      <c r="AF237" s="348"/>
      <c r="AG237" s="348"/>
      <c r="AH237" s="348"/>
      <c r="AI237" s="348"/>
      <c r="AJ237" s="348"/>
      <c r="AK237" s="348"/>
      <c r="AL237" s="348"/>
      <c r="AM237" s="348"/>
      <c r="AN237" s="348"/>
      <c r="AO237" s="348"/>
      <c r="AP237" s="357"/>
      <c r="AQ237" s="347"/>
      <c r="AR237" s="348"/>
      <c r="AS237" s="348"/>
      <c r="AT237" s="349"/>
      <c r="AU237" s="348"/>
      <c r="AV237" s="348"/>
      <c r="AW237" s="348"/>
      <c r="AX237" s="348"/>
      <c r="AY237" s="348"/>
      <c r="AZ237" s="348"/>
      <c r="BA237" s="348"/>
      <c r="BB237" s="26"/>
      <c r="BC237" s="294"/>
    </row>
    <row r="238" spans="2:55" ht="14.4" x14ac:dyDescent="0.3">
      <c r="B238" s="513"/>
      <c r="C238" s="586">
        <v>211200</v>
      </c>
      <c r="D238" s="586">
        <v>211206</v>
      </c>
      <c r="E238" s="593">
        <v>211257</v>
      </c>
      <c r="F238" s="593">
        <v>62897</v>
      </c>
      <c r="G238" s="593">
        <v>61789</v>
      </c>
      <c r="H238" s="593">
        <v>61872</v>
      </c>
      <c r="I238" s="489" t="s">
        <v>2134</v>
      </c>
      <c r="J238" s="490" t="s">
        <v>590</v>
      </c>
      <c r="K238" s="503" t="s">
        <v>576</v>
      </c>
      <c r="L238" s="503">
        <v>1</v>
      </c>
      <c r="M238" s="503"/>
      <c r="N238" s="503"/>
      <c r="O238" s="494"/>
      <c r="P238" s="348"/>
      <c r="Q238" s="348"/>
      <c r="R238" s="348"/>
      <c r="S238" s="348"/>
      <c r="T238" s="348"/>
      <c r="U238" s="348"/>
      <c r="V238" s="351"/>
      <c r="W238" s="351"/>
      <c r="X238" s="351"/>
      <c r="Y238" s="351"/>
      <c r="Z238" s="351" t="s">
        <v>1190</v>
      </c>
      <c r="AA238" s="351"/>
      <c r="AB238" s="348"/>
      <c r="AC238" s="351"/>
      <c r="AD238" s="351"/>
      <c r="AE238" s="352"/>
      <c r="AF238" s="348"/>
      <c r="AG238" s="348"/>
      <c r="AH238" s="348"/>
      <c r="AI238" s="348"/>
      <c r="AJ238" s="348"/>
      <c r="AK238" s="348"/>
      <c r="AL238" s="348"/>
      <c r="AM238" s="348"/>
      <c r="AN238" s="348"/>
      <c r="AO238" s="348"/>
      <c r="AP238" s="357"/>
      <c r="AQ238" s="347"/>
      <c r="AR238" s="348"/>
      <c r="AS238" s="348"/>
      <c r="AT238" s="349"/>
      <c r="AU238" s="348"/>
      <c r="AV238" s="348"/>
      <c r="AW238" s="348"/>
      <c r="AX238" s="348"/>
      <c r="AY238" s="348"/>
      <c r="AZ238" s="348"/>
      <c r="BA238" s="348"/>
      <c r="BB238" s="26"/>
      <c r="BC238" s="294"/>
    </row>
    <row r="239" spans="2:55" ht="14.4" x14ac:dyDescent="0.3">
      <c r="B239" s="513"/>
      <c r="C239" s="586">
        <v>211200</v>
      </c>
      <c r="D239" s="586">
        <v>211206</v>
      </c>
      <c r="E239" s="593">
        <v>211257</v>
      </c>
      <c r="F239" s="593">
        <v>62897</v>
      </c>
      <c r="G239" s="593">
        <v>61789</v>
      </c>
      <c r="H239" s="593">
        <v>61873</v>
      </c>
      <c r="I239" s="489" t="s">
        <v>2135</v>
      </c>
      <c r="J239" s="526" t="s">
        <v>1688</v>
      </c>
      <c r="K239" s="503"/>
      <c r="L239" s="503">
        <v>1</v>
      </c>
      <c r="M239" s="503"/>
      <c r="N239" s="503"/>
      <c r="O239" s="494"/>
      <c r="P239" s="348"/>
      <c r="Q239" s="348"/>
      <c r="R239" s="348"/>
      <c r="S239" s="348"/>
      <c r="T239" s="348"/>
      <c r="U239" s="348"/>
      <c r="V239" s="351"/>
      <c r="W239" s="351"/>
      <c r="X239" s="351"/>
      <c r="Y239" s="351"/>
      <c r="Z239" s="351" t="s">
        <v>1190</v>
      </c>
      <c r="AA239" s="351"/>
      <c r="AB239" s="348"/>
      <c r="AC239" s="351"/>
      <c r="AD239" s="351"/>
      <c r="AE239" s="352"/>
      <c r="AF239" s="348"/>
      <c r="AG239" s="348"/>
      <c r="AH239" s="348"/>
      <c r="AI239" s="348"/>
      <c r="AJ239" s="348"/>
      <c r="AK239" s="348"/>
      <c r="AL239" s="348"/>
      <c r="AM239" s="348"/>
      <c r="AN239" s="348"/>
      <c r="AO239" s="348"/>
      <c r="AP239" s="357"/>
      <c r="AQ239" s="347"/>
      <c r="AR239" s="348"/>
      <c r="AS239" s="348"/>
      <c r="AT239" s="349"/>
      <c r="AU239" s="348"/>
      <c r="AV239" s="348"/>
      <c r="AW239" s="348"/>
      <c r="AX239" s="348"/>
      <c r="AY239" s="348"/>
      <c r="AZ239" s="348"/>
      <c r="BA239" s="348"/>
      <c r="BB239" s="26"/>
      <c r="BC239" s="294"/>
    </row>
    <row r="240" spans="2:55" ht="14.4" x14ac:dyDescent="0.3">
      <c r="B240" s="522"/>
      <c r="C240" s="592">
        <v>211200</v>
      </c>
      <c r="D240" s="592">
        <v>211206</v>
      </c>
      <c r="E240" s="595">
        <v>211257</v>
      </c>
      <c r="F240" s="593">
        <v>62897</v>
      </c>
      <c r="G240" s="593">
        <v>61789</v>
      </c>
      <c r="H240" s="593">
        <v>61874</v>
      </c>
      <c r="I240" s="489" t="s">
        <v>2136</v>
      </c>
      <c r="J240" s="490" t="s">
        <v>590</v>
      </c>
      <c r="K240" s="503" t="s">
        <v>576</v>
      </c>
      <c r="L240" s="503">
        <v>1</v>
      </c>
      <c r="M240" s="503"/>
      <c r="N240" s="503"/>
      <c r="O240" s="494"/>
      <c r="P240" s="348"/>
      <c r="Q240" s="348"/>
      <c r="R240" s="348"/>
      <c r="S240" s="348"/>
      <c r="T240" s="348"/>
      <c r="U240" s="348"/>
      <c r="V240" s="351"/>
      <c r="W240" s="351"/>
      <c r="X240" s="351"/>
      <c r="Y240" s="351"/>
      <c r="Z240" s="351" t="s">
        <v>1190</v>
      </c>
      <c r="AA240" s="351"/>
      <c r="AB240" s="348"/>
      <c r="AC240" s="351"/>
      <c r="AD240" s="351"/>
      <c r="AE240" s="352"/>
      <c r="AF240" s="348"/>
      <c r="AG240" s="348"/>
      <c r="AH240" s="348"/>
      <c r="AI240" s="348"/>
      <c r="AJ240" s="348"/>
      <c r="AK240" s="348"/>
      <c r="AL240" s="348"/>
      <c r="AM240" s="348"/>
      <c r="AN240" s="348"/>
      <c r="AO240" s="348"/>
      <c r="AP240" s="357"/>
      <c r="AQ240" s="347"/>
      <c r="AR240" s="348"/>
      <c r="AS240" s="348"/>
      <c r="AT240" s="349"/>
      <c r="AU240" s="348"/>
      <c r="AV240" s="348"/>
      <c r="AW240" s="348"/>
      <c r="AX240" s="348"/>
      <c r="AY240" s="348"/>
      <c r="AZ240" s="348"/>
      <c r="BA240" s="348"/>
      <c r="BB240" s="26"/>
      <c r="BC240" s="294"/>
    </row>
    <row r="241" spans="1:55" ht="14.4" x14ac:dyDescent="0.3">
      <c r="B241" s="457">
        <v>211200</v>
      </c>
      <c r="C241" s="586">
        <v>211206</v>
      </c>
      <c r="D241" s="593">
        <v>211257</v>
      </c>
      <c r="E241" s="593">
        <v>62897</v>
      </c>
      <c r="F241" s="593">
        <v>61789</v>
      </c>
      <c r="G241" s="593">
        <v>61874</v>
      </c>
      <c r="H241" s="593">
        <v>1536</v>
      </c>
      <c r="I241" s="489" t="s">
        <v>730</v>
      </c>
      <c r="J241" s="490" t="s">
        <v>473</v>
      </c>
      <c r="K241" s="503"/>
      <c r="L241" s="503">
        <v>1</v>
      </c>
      <c r="M241" s="503"/>
      <c r="N241" s="503"/>
      <c r="O241" s="494"/>
      <c r="P241" s="348"/>
      <c r="Q241" s="348"/>
      <c r="R241" s="348"/>
      <c r="S241" s="348"/>
      <c r="T241" s="348"/>
      <c r="U241" s="348"/>
      <c r="V241" s="351"/>
      <c r="W241" s="351"/>
      <c r="X241" s="351"/>
      <c r="Y241" s="351"/>
      <c r="Z241" s="351" t="s">
        <v>1190</v>
      </c>
      <c r="AA241" s="351"/>
      <c r="AB241" s="348"/>
      <c r="AC241" s="351"/>
      <c r="AD241" s="351"/>
      <c r="AE241" s="352"/>
      <c r="AF241" s="348"/>
      <c r="AG241" s="348"/>
      <c r="AH241" s="348"/>
      <c r="AI241" s="348"/>
      <c r="AJ241" s="348"/>
      <c r="AK241" s="348"/>
      <c r="AL241" s="348"/>
      <c r="AM241" s="348"/>
      <c r="AN241" s="348"/>
      <c r="AO241" s="348"/>
      <c r="AP241" s="357"/>
      <c r="AQ241" s="347"/>
      <c r="AR241" s="348"/>
      <c r="AS241" s="348"/>
      <c r="AT241" s="349"/>
      <c r="AU241" s="348"/>
      <c r="AV241" s="348"/>
      <c r="AW241" s="348"/>
      <c r="AX241" s="348"/>
      <c r="AY241" s="348"/>
      <c r="AZ241" s="348"/>
      <c r="BA241" s="348"/>
      <c r="BB241" s="26"/>
      <c r="BC241" s="294"/>
    </row>
    <row r="242" spans="1:55" ht="14.4" x14ac:dyDescent="0.3">
      <c r="B242" s="457">
        <v>211200</v>
      </c>
      <c r="C242" s="586">
        <v>211206</v>
      </c>
      <c r="D242" s="593">
        <v>211257</v>
      </c>
      <c r="E242" s="593">
        <v>62897</v>
      </c>
      <c r="F242" s="593">
        <v>61789</v>
      </c>
      <c r="G242" s="593">
        <v>61874</v>
      </c>
      <c r="H242" s="593">
        <v>63272</v>
      </c>
      <c r="I242" s="489" t="s">
        <v>2137</v>
      </c>
      <c r="J242" s="490" t="s">
        <v>590</v>
      </c>
      <c r="K242" s="503" t="s">
        <v>576</v>
      </c>
      <c r="L242" s="503">
        <v>1</v>
      </c>
      <c r="M242" s="503"/>
      <c r="N242" s="503"/>
      <c r="O242" s="494"/>
      <c r="P242" s="348"/>
      <c r="Q242" s="348"/>
      <c r="R242" s="348"/>
      <c r="S242" s="348"/>
      <c r="T242" s="348"/>
      <c r="U242" s="348"/>
      <c r="V242" s="351"/>
      <c r="W242" s="351"/>
      <c r="X242" s="351"/>
      <c r="Y242" s="351"/>
      <c r="Z242" s="351" t="s">
        <v>1190</v>
      </c>
      <c r="AA242" s="351"/>
      <c r="AB242" s="348"/>
      <c r="AC242" s="351"/>
      <c r="AD242" s="351"/>
      <c r="AE242" s="352"/>
      <c r="AF242" s="348"/>
      <c r="AG242" s="348"/>
      <c r="AH242" s="348"/>
      <c r="AI242" s="348"/>
      <c r="AJ242" s="348"/>
      <c r="AK242" s="348"/>
      <c r="AL242" s="348"/>
      <c r="AM242" s="348"/>
      <c r="AN242" s="348"/>
      <c r="AO242" s="348"/>
      <c r="AP242" s="357"/>
      <c r="AQ242" s="347"/>
      <c r="AR242" s="348"/>
      <c r="AS242" s="348"/>
      <c r="AT242" s="349"/>
      <c r="AU242" s="348"/>
      <c r="AV242" s="348"/>
      <c r="AW242" s="348"/>
      <c r="AX242" s="348"/>
      <c r="AY242" s="348"/>
      <c r="AZ242" s="348"/>
      <c r="BA242" s="348"/>
      <c r="BB242" s="26"/>
      <c r="BC242" s="294"/>
    </row>
    <row r="243" spans="1:55" ht="14.4" x14ac:dyDescent="0.3">
      <c r="B243" s="457"/>
      <c r="C243" s="586">
        <v>211200</v>
      </c>
      <c r="D243" s="586">
        <v>211206</v>
      </c>
      <c r="E243" s="593">
        <v>211257</v>
      </c>
      <c r="F243" s="593">
        <v>62897</v>
      </c>
      <c r="G243" s="593">
        <v>61789</v>
      </c>
      <c r="H243" s="593">
        <v>61875</v>
      </c>
      <c r="I243" s="489" t="s">
        <v>2138</v>
      </c>
      <c r="J243" s="490" t="s">
        <v>590</v>
      </c>
      <c r="K243" s="503" t="s">
        <v>576</v>
      </c>
      <c r="L243" s="503">
        <v>1</v>
      </c>
      <c r="M243" s="503"/>
      <c r="N243" s="503"/>
      <c r="O243" s="494"/>
      <c r="P243" s="348"/>
      <c r="Q243" s="348"/>
      <c r="R243" s="348"/>
      <c r="S243" s="348"/>
      <c r="T243" s="348"/>
      <c r="U243" s="348"/>
      <c r="V243" s="351"/>
      <c r="W243" s="351"/>
      <c r="X243" s="351"/>
      <c r="Y243" s="351"/>
      <c r="Z243" s="351" t="s">
        <v>1190</v>
      </c>
      <c r="AA243" s="351"/>
      <c r="AB243" s="348"/>
      <c r="AC243" s="351"/>
      <c r="AD243" s="351"/>
      <c r="AE243" s="352"/>
      <c r="AF243" s="348"/>
      <c r="AG243" s="348"/>
      <c r="AH243" s="348"/>
      <c r="AI243" s="348"/>
      <c r="AJ243" s="348"/>
      <c r="AK243" s="348"/>
      <c r="AL243" s="348"/>
      <c r="AM243" s="348"/>
      <c r="AN243" s="348"/>
      <c r="AO243" s="348"/>
      <c r="AP243" s="357"/>
      <c r="AQ243" s="347"/>
      <c r="AR243" s="348"/>
      <c r="AS243" s="348"/>
      <c r="AT243" s="349"/>
      <c r="AU243" s="348"/>
      <c r="AV243" s="348"/>
      <c r="AW243" s="348"/>
      <c r="AX243" s="348"/>
      <c r="AY243" s="348"/>
      <c r="AZ243" s="348"/>
      <c r="BA243" s="348"/>
      <c r="BB243" s="26"/>
      <c r="BC243" s="294"/>
    </row>
    <row r="244" spans="1:55" ht="14.4" x14ac:dyDescent="0.3">
      <c r="B244" s="457">
        <v>211200</v>
      </c>
      <c r="C244" s="586">
        <v>211206</v>
      </c>
      <c r="D244" s="593">
        <v>211257</v>
      </c>
      <c r="E244" s="593">
        <v>62897</v>
      </c>
      <c r="F244" s="593">
        <v>61789</v>
      </c>
      <c r="G244" s="593">
        <v>61875</v>
      </c>
      <c r="H244" s="593">
        <v>1536</v>
      </c>
      <c r="I244" s="489" t="s">
        <v>730</v>
      </c>
      <c r="J244" s="490" t="s">
        <v>473</v>
      </c>
      <c r="K244" s="503"/>
      <c r="L244" s="503">
        <v>1</v>
      </c>
      <c r="M244" s="503"/>
      <c r="N244" s="503"/>
      <c r="O244" s="494"/>
      <c r="P244" s="348"/>
      <c r="Q244" s="348"/>
      <c r="R244" s="348"/>
      <c r="S244" s="348"/>
      <c r="T244" s="348"/>
      <c r="U244" s="348"/>
      <c r="V244" s="351"/>
      <c r="W244" s="351"/>
      <c r="X244" s="351"/>
      <c r="Y244" s="351"/>
      <c r="Z244" s="351" t="s">
        <v>1190</v>
      </c>
      <c r="AA244" s="351"/>
      <c r="AB244" s="348"/>
      <c r="AC244" s="351"/>
      <c r="AD244" s="351"/>
      <c r="AE244" s="352"/>
      <c r="AF244" s="348"/>
      <c r="AG244" s="348"/>
      <c r="AH244" s="348"/>
      <c r="AI244" s="348"/>
      <c r="AJ244" s="348"/>
      <c r="AK244" s="348"/>
      <c r="AL244" s="348"/>
      <c r="AM244" s="348"/>
      <c r="AN244" s="348"/>
      <c r="AO244" s="348"/>
      <c r="AP244" s="357"/>
      <c r="AQ244" s="347"/>
      <c r="AR244" s="348"/>
      <c r="AS244" s="348"/>
      <c r="AT244" s="349"/>
      <c r="AU244" s="348"/>
      <c r="AV244" s="348"/>
      <c r="AW244" s="348"/>
      <c r="AX244" s="348"/>
      <c r="AY244" s="348"/>
      <c r="AZ244" s="348"/>
      <c r="BA244" s="348"/>
      <c r="BB244" s="26"/>
      <c r="BC244" s="294"/>
    </row>
    <row r="245" spans="1:55" ht="14.4" x14ac:dyDescent="0.3">
      <c r="B245" s="457">
        <v>211200</v>
      </c>
      <c r="C245" s="586">
        <v>211206</v>
      </c>
      <c r="D245" s="593">
        <v>211257</v>
      </c>
      <c r="E245" s="593">
        <v>62897</v>
      </c>
      <c r="F245" s="593">
        <v>61789</v>
      </c>
      <c r="G245" s="593">
        <v>61875</v>
      </c>
      <c r="H245" s="593">
        <v>63271</v>
      </c>
      <c r="I245" s="489" t="s">
        <v>2139</v>
      </c>
      <c r="J245" s="490" t="s">
        <v>590</v>
      </c>
      <c r="K245" s="503" t="s">
        <v>576</v>
      </c>
      <c r="L245" s="503">
        <v>1</v>
      </c>
      <c r="M245" s="503"/>
      <c r="N245" s="503"/>
      <c r="O245" s="494"/>
      <c r="P245" s="348"/>
      <c r="Q245" s="348"/>
      <c r="R245" s="348"/>
      <c r="S245" s="348"/>
      <c r="T245" s="348"/>
      <c r="U245" s="348"/>
      <c r="V245" s="351"/>
      <c r="W245" s="351"/>
      <c r="X245" s="351"/>
      <c r="Y245" s="351"/>
      <c r="Z245" s="351" t="s">
        <v>1190</v>
      </c>
      <c r="AA245" s="351"/>
      <c r="AB245" s="348"/>
      <c r="AC245" s="351"/>
      <c r="AD245" s="351"/>
      <c r="AE245" s="352"/>
      <c r="AF245" s="348"/>
      <c r="AG245" s="348"/>
      <c r="AH245" s="348"/>
      <c r="AI245" s="348"/>
      <c r="AJ245" s="348"/>
      <c r="AK245" s="348"/>
      <c r="AL245" s="348"/>
      <c r="AM245" s="348"/>
      <c r="AN245" s="348"/>
      <c r="AO245" s="348"/>
      <c r="AP245" s="357"/>
      <c r="AQ245" s="347"/>
      <c r="AR245" s="348"/>
      <c r="AS245" s="348"/>
      <c r="AT245" s="349"/>
      <c r="AU245" s="348"/>
      <c r="AV245" s="348"/>
      <c r="AW245" s="348"/>
      <c r="AX245" s="348"/>
      <c r="AY245" s="348"/>
      <c r="AZ245" s="348"/>
      <c r="BA245" s="348"/>
      <c r="BB245" s="26"/>
      <c r="BC245" s="294"/>
    </row>
    <row r="246" spans="1:55" ht="14.4" x14ac:dyDescent="0.3">
      <c r="B246" s="457"/>
      <c r="C246" s="586"/>
      <c r="D246" s="586">
        <v>211200</v>
      </c>
      <c r="E246" s="586">
        <v>211206</v>
      </c>
      <c r="F246" s="593">
        <v>211257</v>
      </c>
      <c r="G246" s="593">
        <v>62897</v>
      </c>
      <c r="H246" s="593">
        <v>62423</v>
      </c>
      <c r="I246" s="489" t="s">
        <v>1178</v>
      </c>
      <c r="J246" s="490" t="s">
        <v>590</v>
      </c>
      <c r="K246" s="503" t="s">
        <v>576</v>
      </c>
      <c r="L246" s="503">
        <v>2</v>
      </c>
      <c r="M246" s="503"/>
      <c r="N246" s="503"/>
      <c r="O246" s="494"/>
      <c r="P246" s="348"/>
      <c r="Q246" s="348"/>
      <c r="R246" s="348"/>
      <c r="S246" s="348"/>
      <c r="T246" s="348"/>
      <c r="U246" s="348"/>
      <c r="V246" s="351"/>
      <c r="W246" s="351"/>
      <c r="X246" s="351"/>
      <c r="Y246" s="351"/>
      <c r="Z246" s="351" t="s">
        <v>1190</v>
      </c>
      <c r="AA246" s="351"/>
      <c r="AB246" s="348"/>
      <c r="AC246" s="351"/>
      <c r="AD246" s="351"/>
      <c r="AE246" s="352"/>
      <c r="AF246" s="348"/>
      <c r="AG246" s="348"/>
      <c r="AH246" s="348"/>
      <c r="AI246" s="348"/>
      <c r="AJ246" s="348"/>
      <c r="AK246" s="348"/>
      <c r="AL246" s="348"/>
      <c r="AM246" s="348"/>
      <c r="AN246" s="348"/>
      <c r="AO246" s="348"/>
      <c r="AP246" s="357"/>
      <c r="AQ246" s="347"/>
      <c r="AR246" s="348"/>
      <c r="AS246" s="348"/>
      <c r="AT246" s="349"/>
      <c r="AU246" s="348"/>
      <c r="AV246" s="348"/>
      <c r="AW246" s="348"/>
      <c r="AX246" s="348"/>
      <c r="AY246" s="348"/>
      <c r="AZ246" s="348"/>
      <c r="BA246" s="348"/>
      <c r="BB246" s="26"/>
      <c r="BC246" s="294"/>
    </row>
    <row r="247" spans="1:55" ht="14.4" x14ac:dyDescent="0.3">
      <c r="B247" s="457"/>
      <c r="C247" s="586"/>
      <c r="D247" s="586">
        <v>211200</v>
      </c>
      <c r="E247" s="586">
        <v>211206</v>
      </c>
      <c r="F247" s="593">
        <v>211257</v>
      </c>
      <c r="G247" s="593">
        <v>62897</v>
      </c>
      <c r="H247" s="593">
        <v>62467</v>
      </c>
      <c r="I247" s="489" t="s">
        <v>1204</v>
      </c>
      <c r="J247" s="490" t="s">
        <v>590</v>
      </c>
      <c r="K247" s="503" t="s">
        <v>576</v>
      </c>
      <c r="L247" s="503">
        <v>2</v>
      </c>
      <c r="M247" s="503"/>
      <c r="N247" s="503"/>
      <c r="O247" s="494"/>
      <c r="P247" s="348"/>
      <c r="Q247" s="348"/>
      <c r="R247" s="348"/>
      <c r="S247" s="348"/>
      <c r="T247" s="348"/>
      <c r="U247" s="348"/>
      <c r="V247" s="351"/>
      <c r="W247" s="351"/>
      <c r="X247" s="351"/>
      <c r="Y247" s="351"/>
      <c r="Z247" s="351" t="s">
        <v>1190</v>
      </c>
      <c r="AA247" s="351"/>
      <c r="AB247" s="348"/>
      <c r="AC247" s="351"/>
      <c r="AD247" s="351"/>
      <c r="AE247" s="352"/>
      <c r="AF247" s="348"/>
      <c r="AG247" s="348"/>
      <c r="AH247" s="348"/>
      <c r="AI247" s="348"/>
      <c r="AJ247" s="348"/>
      <c r="AK247" s="348"/>
      <c r="AL247" s="348"/>
      <c r="AM247" s="348"/>
      <c r="AN247" s="348"/>
      <c r="AO247" s="348"/>
      <c r="AP247" s="357"/>
      <c r="AQ247" s="347"/>
      <c r="AR247" s="348"/>
      <c r="AS247" s="348"/>
      <c r="AT247" s="349"/>
      <c r="AU247" s="348"/>
      <c r="AV247" s="348"/>
      <c r="AW247" s="348"/>
      <c r="AX247" s="348"/>
      <c r="AY247" s="348"/>
      <c r="AZ247" s="348"/>
      <c r="BA247" s="348"/>
      <c r="BB247" s="26"/>
      <c r="BC247" s="294"/>
    </row>
    <row r="248" spans="1:55" ht="14.4" x14ac:dyDescent="0.3">
      <c r="B248" s="457"/>
      <c r="C248" s="586">
        <v>211200</v>
      </c>
      <c r="D248" s="586">
        <v>211206</v>
      </c>
      <c r="E248" s="593">
        <v>211257</v>
      </c>
      <c r="F248" s="593">
        <v>62897</v>
      </c>
      <c r="G248" s="593">
        <v>62467</v>
      </c>
      <c r="H248" s="593">
        <v>1095</v>
      </c>
      <c r="I248" s="489" t="s">
        <v>575</v>
      </c>
      <c r="J248" s="490" t="s">
        <v>473</v>
      </c>
      <c r="K248" s="503" t="s">
        <v>576</v>
      </c>
      <c r="L248" s="503">
        <v>1</v>
      </c>
      <c r="M248" s="503"/>
      <c r="N248" s="503"/>
      <c r="O248" s="494"/>
      <c r="P248" s="348"/>
      <c r="Q248" s="348"/>
      <c r="R248" s="348"/>
      <c r="S248" s="348"/>
      <c r="T248" s="348"/>
      <c r="U248" s="348"/>
      <c r="V248" s="351"/>
      <c r="W248" s="351"/>
      <c r="X248" s="351"/>
      <c r="Y248" s="351"/>
      <c r="Z248" s="351" t="s">
        <v>1190</v>
      </c>
      <c r="AA248" s="351"/>
      <c r="AB248" s="348"/>
      <c r="AC248" s="351"/>
      <c r="AD248" s="351"/>
      <c r="AE248" s="352"/>
      <c r="AF248" s="348"/>
      <c r="AG248" s="348"/>
      <c r="AH248" s="348"/>
      <c r="AI248" s="348"/>
      <c r="AJ248" s="348"/>
      <c r="AK248" s="348"/>
      <c r="AL248" s="348"/>
      <c r="AM248" s="348"/>
      <c r="AN248" s="348"/>
      <c r="AO248" s="348"/>
      <c r="AP248" s="357"/>
      <c r="AQ248" s="347"/>
      <c r="AR248" s="348"/>
      <c r="AS248" s="348"/>
      <c r="AT248" s="349"/>
      <c r="AU248" s="348"/>
      <c r="AV248" s="348"/>
      <c r="AW248" s="348"/>
      <c r="AX248" s="348"/>
      <c r="AY248" s="348"/>
      <c r="AZ248" s="348"/>
      <c r="BA248" s="348"/>
      <c r="BB248" s="26"/>
      <c r="BC248" s="294"/>
    </row>
    <row r="249" spans="1:55" ht="14.4" x14ac:dyDescent="0.3">
      <c r="B249" s="457"/>
      <c r="C249" s="586">
        <v>211200</v>
      </c>
      <c r="D249" s="586">
        <v>211206</v>
      </c>
      <c r="E249" s="593">
        <v>211257</v>
      </c>
      <c r="F249" s="593">
        <v>62897</v>
      </c>
      <c r="G249" s="593">
        <v>62467</v>
      </c>
      <c r="H249" s="593">
        <v>1139</v>
      </c>
      <c r="I249" s="489" t="s">
        <v>603</v>
      </c>
      <c r="J249" s="490" t="s">
        <v>473</v>
      </c>
      <c r="K249" s="503"/>
      <c r="L249" s="503">
        <v>2</v>
      </c>
      <c r="M249" s="503"/>
      <c r="N249" s="503"/>
      <c r="O249" s="494"/>
      <c r="P249" s="348"/>
      <c r="Q249" s="348"/>
      <c r="R249" s="348"/>
      <c r="S249" s="348"/>
      <c r="T249" s="348"/>
      <c r="U249" s="348"/>
      <c r="V249" s="351"/>
      <c r="W249" s="351"/>
      <c r="X249" s="351"/>
      <c r="Y249" s="351"/>
      <c r="Z249" s="351" t="s">
        <v>1190</v>
      </c>
      <c r="AA249" s="351"/>
      <c r="AB249" s="348"/>
      <c r="AC249" s="351"/>
      <c r="AD249" s="351"/>
      <c r="AE249" s="352"/>
      <c r="AF249" s="348"/>
      <c r="AG249" s="348"/>
      <c r="AH249" s="348"/>
      <c r="AI249" s="348"/>
      <c r="AJ249" s="348"/>
      <c r="AK249" s="348"/>
      <c r="AL249" s="348"/>
      <c r="AM249" s="348"/>
      <c r="AN249" s="348"/>
      <c r="AO249" s="348"/>
      <c r="AP249" s="357"/>
      <c r="AQ249" s="347"/>
      <c r="AR249" s="348"/>
      <c r="AS249" s="348"/>
      <c r="AT249" s="349"/>
      <c r="AU249" s="348"/>
      <c r="AV249" s="348"/>
      <c r="AW249" s="348"/>
      <c r="AX249" s="348"/>
      <c r="AY249" s="348"/>
      <c r="AZ249" s="348"/>
      <c r="BA249" s="348"/>
      <c r="BB249" s="26"/>
      <c r="BC249" s="294"/>
    </row>
    <row r="250" spans="1:55" ht="14.4" x14ac:dyDescent="0.3">
      <c r="B250" s="457"/>
      <c r="C250" s="586">
        <v>211200</v>
      </c>
      <c r="D250" s="586">
        <v>211206</v>
      </c>
      <c r="E250" s="593">
        <v>211257</v>
      </c>
      <c r="F250" s="593">
        <v>62897</v>
      </c>
      <c r="G250" s="593">
        <v>62467</v>
      </c>
      <c r="H250" s="593">
        <v>1474</v>
      </c>
      <c r="I250" s="489" t="s">
        <v>719</v>
      </c>
      <c r="J250" s="490" t="s">
        <v>473</v>
      </c>
      <c r="K250" s="503"/>
      <c r="L250" s="503">
        <v>1</v>
      </c>
      <c r="M250" s="503"/>
      <c r="N250" s="503"/>
      <c r="O250" s="494"/>
      <c r="P250" s="348"/>
      <c r="Q250" s="348"/>
      <c r="R250" s="348"/>
      <c r="S250" s="348"/>
      <c r="T250" s="348"/>
      <c r="U250" s="348"/>
      <c r="V250" s="351"/>
      <c r="W250" s="351"/>
      <c r="X250" s="351"/>
      <c r="Y250" s="351"/>
      <c r="Z250" s="351" t="s">
        <v>1190</v>
      </c>
      <c r="AA250" s="351"/>
      <c r="AB250" s="348"/>
      <c r="AC250" s="351"/>
      <c r="AD250" s="351"/>
      <c r="AE250" s="352"/>
      <c r="AF250" s="348"/>
      <c r="AG250" s="348"/>
      <c r="AH250" s="348"/>
      <c r="AI250" s="348"/>
      <c r="AJ250" s="348"/>
      <c r="AK250" s="348"/>
      <c r="AL250" s="348"/>
      <c r="AM250" s="348"/>
      <c r="AN250" s="348"/>
      <c r="AO250" s="348"/>
      <c r="AP250" s="357"/>
      <c r="AQ250" s="347"/>
      <c r="AR250" s="348"/>
      <c r="AS250" s="348"/>
      <c r="AT250" s="349"/>
      <c r="AU250" s="348"/>
      <c r="AV250" s="348"/>
      <c r="AW250" s="348"/>
      <c r="AX250" s="348"/>
      <c r="AY250" s="348"/>
      <c r="AZ250" s="348"/>
      <c r="BA250" s="348"/>
      <c r="BB250" s="26"/>
      <c r="BC250" s="294"/>
    </row>
    <row r="251" spans="1:55" ht="14.4" x14ac:dyDescent="0.3">
      <c r="B251" s="457"/>
      <c r="C251" s="586">
        <v>211200</v>
      </c>
      <c r="D251" s="586">
        <v>211206</v>
      </c>
      <c r="E251" s="593">
        <v>211257</v>
      </c>
      <c r="F251" s="593">
        <v>62897</v>
      </c>
      <c r="G251" s="593">
        <v>62467</v>
      </c>
      <c r="H251" s="593">
        <v>1571</v>
      </c>
      <c r="I251" s="489" t="s">
        <v>738</v>
      </c>
      <c r="J251" s="490" t="s">
        <v>473</v>
      </c>
      <c r="K251" s="503"/>
      <c r="L251" s="503">
        <v>1</v>
      </c>
      <c r="M251" s="503"/>
      <c r="N251" s="503"/>
      <c r="O251" s="494"/>
      <c r="P251" s="348"/>
      <c r="Q251" s="348"/>
      <c r="R251" s="348"/>
      <c r="S251" s="348"/>
      <c r="T251" s="348"/>
      <c r="U251" s="348"/>
      <c r="V251" s="351"/>
      <c r="W251" s="351"/>
      <c r="X251" s="351"/>
      <c r="Y251" s="351"/>
      <c r="Z251" s="351" t="s">
        <v>1190</v>
      </c>
      <c r="AA251" s="351"/>
      <c r="AB251" s="348"/>
      <c r="AC251" s="351"/>
      <c r="AD251" s="351"/>
      <c r="AE251" s="352"/>
      <c r="AF251" s="348"/>
      <c r="AG251" s="348"/>
      <c r="AH251" s="348"/>
      <c r="AI251" s="348"/>
      <c r="AJ251" s="348"/>
      <c r="AK251" s="348"/>
      <c r="AL251" s="348"/>
      <c r="AM251" s="348"/>
      <c r="AN251" s="348"/>
      <c r="AO251" s="348"/>
      <c r="AP251" s="357"/>
      <c r="AQ251" s="347"/>
      <c r="AR251" s="348"/>
      <c r="AS251" s="348"/>
      <c r="AT251" s="349"/>
      <c r="AU251" s="348"/>
      <c r="AV251" s="348"/>
      <c r="AW251" s="348"/>
      <c r="AX251" s="348"/>
      <c r="AY251" s="348"/>
      <c r="AZ251" s="348"/>
      <c r="BA251" s="348"/>
      <c r="BB251" s="26"/>
      <c r="BC251" s="294"/>
    </row>
    <row r="252" spans="1:55" ht="14.4" x14ac:dyDescent="0.3">
      <c r="B252" s="457"/>
      <c r="C252" s="586">
        <v>211200</v>
      </c>
      <c r="D252" s="586">
        <v>211206</v>
      </c>
      <c r="E252" s="593">
        <v>211257</v>
      </c>
      <c r="F252" s="593">
        <v>62897</v>
      </c>
      <c r="G252" s="593">
        <v>62467</v>
      </c>
      <c r="H252" s="593">
        <v>1583</v>
      </c>
      <c r="I252" s="489" t="s">
        <v>746</v>
      </c>
      <c r="J252" s="490" t="s">
        <v>473</v>
      </c>
      <c r="K252" s="503"/>
      <c r="L252" s="503">
        <v>1</v>
      </c>
      <c r="M252" s="503"/>
      <c r="N252" s="503"/>
      <c r="O252" s="494"/>
      <c r="P252" s="348"/>
      <c r="Q252" s="348"/>
      <c r="R252" s="348"/>
      <c r="S252" s="348"/>
      <c r="T252" s="348"/>
      <c r="U252" s="348"/>
      <c r="V252" s="351"/>
      <c r="W252" s="351"/>
      <c r="X252" s="351"/>
      <c r="Y252" s="351"/>
      <c r="Z252" s="351" t="s">
        <v>1190</v>
      </c>
      <c r="AA252" s="351"/>
      <c r="AB252" s="348"/>
      <c r="AC252" s="351"/>
      <c r="AD252" s="351"/>
      <c r="AE252" s="352"/>
      <c r="AF252" s="348"/>
      <c r="AG252" s="348"/>
      <c r="AH252" s="348"/>
      <c r="AI252" s="348"/>
      <c r="AJ252" s="348"/>
      <c r="AK252" s="348"/>
      <c r="AL252" s="348"/>
      <c r="AM252" s="348"/>
      <c r="AN252" s="348"/>
      <c r="AO252" s="348"/>
      <c r="AP252" s="357"/>
      <c r="AQ252" s="347"/>
      <c r="AR252" s="348"/>
      <c r="AS252" s="348"/>
      <c r="AT252" s="349"/>
      <c r="AU252" s="348"/>
      <c r="AV252" s="348"/>
      <c r="AW252" s="348"/>
      <c r="AX252" s="348"/>
      <c r="AY252" s="348"/>
      <c r="AZ252" s="348"/>
      <c r="BA252" s="348"/>
      <c r="BB252" s="26"/>
      <c r="BC252" s="294"/>
    </row>
    <row r="253" spans="1:55" ht="14.4" x14ac:dyDescent="0.3">
      <c r="B253" s="457"/>
      <c r="C253" s="586">
        <v>211200</v>
      </c>
      <c r="D253" s="586">
        <v>211206</v>
      </c>
      <c r="E253" s="593">
        <v>211257</v>
      </c>
      <c r="F253" s="593">
        <v>62897</v>
      </c>
      <c r="G253" s="593">
        <v>62467</v>
      </c>
      <c r="H253" s="593">
        <v>1584</v>
      </c>
      <c r="I253" s="489" t="s">
        <v>748</v>
      </c>
      <c r="J253" s="490" t="s">
        <v>473</v>
      </c>
      <c r="K253" s="503"/>
      <c r="L253" s="503">
        <v>1</v>
      </c>
      <c r="M253" s="503"/>
      <c r="N253" s="503"/>
      <c r="O253" s="494"/>
      <c r="P253" s="348"/>
      <c r="Q253" s="348"/>
      <c r="R253" s="348"/>
      <c r="S253" s="348"/>
      <c r="T253" s="348"/>
      <c r="U253" s="348"/>
      <c r="V253" s="351"/>
      <c r="W253" s="351"/>
      <c r="X253" s="351"/>
      <c r="Y253" s="351"/>
      <c r="Z253" s="351" t="s">
        <v>1190</v>
      </c>
      <c r="AA253" s="351"/>
      <c r="AB253" s="348"/>
      <c r="AC253" s="351"/>
      <c r="AD253" s="351"/>
      <c r="AE253" s="352"/>
      <c r="AF253" s="348"/>
      <c r="AG253" s="348"/>
      <c r="AH253" s="348"/>
      <c r="AI253" s="348"/>
      <c r="AJ253" s="348"/>
      <c r="AK253" s="348"/>
      <c r="AL253" s="348"/>
      <c r="AM253" s="348"/>
      <c r="AN253" s="348"/>
      <c r="AO253" s="348"/>
      <c r="AP253" s="357"/>
      <c r="AQ253" s="347"/>
      <c r="AR253" s="348"/>
      <c r="AS253" s="348"/>
      <c r="AT253" s="349"/>
      <c r="AU253" s="348"/>
      <c r="AV253" s="348"/>
      <c r="AW253" s="348"/>
      <c r="AX253" s="348"/>
      <c r="AY253" s="348"/>
      <c r="AZ253" s="348"/>
      <c r="BA253" s="348"/>
      <c r="BB253" s="26"/>
      <c r="BC253" s="294"/>
    </row>
    <row r="254" spans="1:55" ht="14.4" x14ac:dyDescent="0.3">
      <c r="B254" s="457"/>
      <c r="C254" s="586">
        <v>211200</v>
      </c>
      <c r="D254" s="586">
        <v>211206</v>
      </c>
      <c r="E254" s="593">
        <v>211257</v>
      </c>
      <c r="F254" s="593">
        <v>62897</v>
      </c>
      <c r="G254" s="593">
        <v>62467</v>
      </c>
      <c r="H254" s="593">
        <v>1717</v>
      </c>
      <c r="I254" s="489" t="s">
        <v>761</v>
      </c>
      <c r="J254" s="490" t="s">
        <v>473</v>
      </c>
      <c r="K254" s="503"/>
      <c r="L254" s="503">
        <v>1</v>
      </c>
      <c r="M254" s="503"/>
      <c r="N254" s="503"/>
      <c r="O254" s="494"/>
      <c r="P254" s="348"/>
      <c r="Q254" s="348"/>
      <c r="R254" s="348"/>
      <c r="S254" s="348"/>
      <c r="T254" s="348"/>
      <c r="U254" s="348"/>
      <c r="V254" s="351"/>
      <c r="W254" s="351"/>
      <c r="X254" s="351"/>
      <c r="Y254" s="351"/>
      <c r="Z254" s="351" t="s">
        <v>1190</v>
      </c>
      <c r="AA254" s="351"/>
      <c r="AB254" s="348"/>
      <c r="AC254" s="351"/>
      <c r="AD254" s="351"/>
      <c r="AE254" s="352"/>
      <c r="AF254" s="348"/>
      <c r="AG254" s="348"/>
      <c r="AH254" s="348"/>
      <c r="AI254" s="348"/>
      <c r="AJ254" s="348"/>
      <c r="AK254" s="348"/>
      <c r="AL254" s="348"/>
      <c r="AM254" s="348"/>
      <c r="AN254" s="348"/>
      <c r="AO254" s="348"/>
      <c r="AP254" s="357"/>
      <c r="AQ254" s="347"/>
      <c r="AR254" s="348"/>
      <c r="AS254" s="348"/>
      <c r="AT254" s="349"/>
      <c r="AU254" s="348"/>
      <c r="AV254" s="348"/>
      <c r="AW254" s="348"/>
      <c r="AX254" s="348"/>
      <c r="AY254" s="348"/>
      <c r="AZ254" s="348"/>
      <c r="BA254" s="348"/>
      <c r="BB254" s="26"/>
      <c r="BC254" s="294"/>
    </row>
    <row r="255" spans="1:55" ht="14.4" x14ac:dyDescent="0.3">
      <c r="B255" s="457"/>
      <c r="C255" s="586">
        <v>211200</v>
      </c>
      <c r="D255" s="586">
        <v>211206</v>
      </c>
      <c r="E255" s="593">
        <v>211257</v>
      </c>
      <c r="F255" s="593">
        <v>62897</v>
      </c>
      <c r="G255" s="593">
        <v>62467</v>
      </c>
      <c r="H255" s="593">
        <v>1819</v>
      </c>
      <c r="I255" s="489" t="s">
        <v>800</v>
      </c>
      <c r="J255" s="490" t="s">
        <v>473</v>
      </c>
      <c r="K255" s="503"/>
      <c r="L255" s="503">
        <v>1</v>
      </c>
      <c r="M255" s="503"/>
      <c r="N255" s="503"/>
      <c r="O255" s="494"/>
      <c r="P255" s="348"/>
      <c r="Q255" s="348"/>
      <c r="R255" s="348"/>
      <c r="S255" s="348"/>
      <c r="T255" s="348"/>
      <c r="U255" s="348"/>
      <c r="V255" s="351"/>
      <c r="W255" s="351"/>
      <c r="X255" s="351"/>
      <c r="Y255" s="351"/>
      <c r="Z255" s="351" t="s">
        <v>1190</v>
      </c>
      <c r="AA255" s="351"/>
      <c r="AB255" s="348"/>
      <c r="AC255" s="351"/>
      <c r="AD255" s="351"/>
      <c r="AE255" s="352"/>
      <c r="AF255" s="348"/>
      <c r="AG255" s="348"/>
      <c r="AH255" s="348"/>
      <c r="AI255" s="348"/>
      <c r="AJ255" s="348"/>
      <c r="AK255" s="348"/>
      <c r="AL255" s="348"/>
      <c r="AM255" s="348"/>
      <c r="AN255" s="348"/>
      <c r="AO255" s="348"/>
      <c r="AP255" s="357"/>
      <c r="AQ255" s="347"/>
      <c r="AR255" s="348"/>
      <c r="AS255" s="348"/>
      <c r="AT255" s="349"/>
      <c r="AU255" s="348"/>
      <c r="AV255" s="348"/>
      <c r="AW255" s="348"/>
      <c r="AX255" s="348"/>
      <c r="AY255" s="348"/>
      <c r="AZ255" s="348"/>
      <c r="BA255" s="348"/>
      <c r="BB255" s="26"/>
      <c r="BC255" s="294"/>
    </row>
    <row r="256" spans="1:55" ht="14.4" x14ac:dyDescent="0.3">
      <c r="A256" s="453"/>
      <c r="B256" s="500"/>
      <c r="C256" s="592">
        <v>211200</v>
      </c>
      <c r="D256" s="592">
        <v>211206</v>
      </c>
      <c r="E256" s="595">
        <v>211257</v>
      </c>
      <c r="F256" s="595">
        <v>62897</v>
      </c>
      <c r="G256" s="595">
        <v>62467</v>
      </c>
      <c r="H256" s="595">
        <v>62466</v>
      </c>
      <c r="I256" s="504" t="s">
        <v>1199</v>
      </c>
      <c r="J256" s="505" t="s">
        <v>590</v>
      </c>
      <c r="K256" s="506" t="s">
        <v>576</v>
      </c>
      <c r="L256" s="506">
        <v>1</v>
      </c>
      <c r="M256" s="506"/>
      <c r="N256" s="506"/>
      <c r="O256" s="499"/>
      <c r="P256" s="453"/>
      <c r="Q256" s="348"/>
      <c r="R256" s="348"/>
      <c r="S256" s="348"/>
      <c r="T256" s="348"/>
      <c r="U256" s="348"/>
      <c r="V256" s="351"/>
      <c r="W256" s="351"/>
      <c r="X256" s="351"/>
      <c r="Y256" s="351"/>
      <c r="Z256" s="351" t="s">
        <v>1190</v>
      </c>
      <c r="AA256" s="351"/>
      <c r="AB256" s="348"/>
      <c r="AC256" s="351"/>
      <c r="AD256" s="351"/>
      <c r="AE256" s="352"/>
      <c r="AF256" s="348"/>
      <c r="AG256" s="348"/>
      <c r="AH256" s="348"/>
      <c r="AI256" s="348"/>
      <c r="AJ256" s="348"/>
      <c r="AK256" s="348"/>
      <c r="AL256" s="348"/>
      <c r="AM256" s="348"/>
      <c r="AN256" s="348"/>
      <c r="AO256" s="348"/>
      <c r="AP256" s="357"/>
      <c r="AQ256" s="347"/>
      <c r="AR256" s="348"/>
      <c r="AS256" s="348"/>
      <c r="AT256" s="349"/>
      <c r="AU256" s="348"/>
      <c r="AV256" s="348"/>
      <c r="AW256" s="348"/>
      <c r="AX256" s="348"/>
      <c r="AY256" s="348"/>
      <c r="AZ256" s="348"/>
      <c r="BA256" s="348"/>
      <c r="BB256" s="26"/>
      <c r="BC256" s="294"/>
    </row>
    <row r="257" spans="2:55" ht="14.4" x14ac:dyDescent="0.3">
      <c r="B257" s="348"/>
      <c r="C257" s="351"/>
      <c r="D257" s="586">
        <v>211200</v>
      </c>
      <c r="E257" s="586">
        <v>211206</v>
      </c>
      <c r="F257" s="593">
        <v>211257</v>
      </c>
      <c r="G257" s="593">
        <v>62897</v>
      </c>
      <c r="H257" s="593">
        <v>62578</v>
      </c>
      <c r="I257" s="489" t="s">
        <v>1869</v>
      </c>
      <c r="J257" s="490" t="s">
        <v>590</v>
      </c>
      <c r="K257" s="503" t="s">
        <v>1081</v>
      </c>
      <c r="L257" s="503">
        <v>2</v>
      </c>
      <c r="M257" s="503"/>
      <c r="N257" s="503"/>
      <c r="O257" s="494"/>
      <c r="P257" s="348"/>
      <c r="Q257" s="348"/>
      <c r="R257" s="348"/>
      <c r="S257" s="348"/>
      <c r="T257" s="348"/>
      <c r="U257" s="348"/>
      <c r="V257" s="351"/>
      <c r="W257" s="351"/>
      <c r="X257" s="351"/>
      <c r="Y257" s="351"/>
      <c r="Z257" s="351" t="s">
        <v>1190</v>
      </c>
      <c r="AA257" s="351"/>
      <c r="AB257" s="348"/>
      <c r="AC257" s="351"/>
      <c r="AD257" s="351"/>
      <c r="AE257" s="352"/>
      <c r="AF257" s="348"/>
      <c r="AG257" s="348"/>
      <c r="AH257" s="348"/>
      <c r="AI257" s="348"/>
      <c r="AJ257" s="348"/>
      <c r="AK257" s="348"/>
      <c r="AL257" s="348"/>
      <c r="AM257" s="348"/>
      <c r="AN257" s="348"/>
      <c r="AO257" s="348"/>
      <c r="AP257" s="357"/>
      <c r="AQ257" s="347"/>
      <c r="AR257" s="348"/>
      <c r="AS257" s="348"/>
      <c r="AT257" s="349"/>
      <c r="AU257" s="348"/>
      <c r="AV257" s="348"/>
      <c r="AW257" s="348"/>
      <c r="AX257" s="348"/>
      <c r="AY257" s="348"/>
      <c r="AZ257" s="348"/>
      <c r="BA257" s="348"/>
      <c r="BB257" s="26"/>
      <c r="BC257" s="294"/>
    </row>
    <row r="258" spans="2:55" ht="26.4" x14ac:dyDescent="0.3">
      <c r="B258" s="348"/>
      <c r="C258" s="586">
        <v>211200</v>
      </c>
      <c r="D258" s="586">
        <v>211206</v>
      </c>
      <c r="E258" s="593">
        <v>211257</v>
      </c>
      <c r="F258" s="593">
        <v>62897</v>
      </c>
      <c r="G258" s="593">
        <v>62578</v>
      </c>
      <c r="H258" s="593">
        <v>1709</v>
      </c>
      <c r="I258" s="489" t="s">
        <v>1838</v>
      </c>
      <c r="J258" s="490" t="s">
        <v>473</v>
      </c>
      <c r="K258" s="503"/>
      <c r="L258" s="503">
        <v>1</v>
      </c>
      <c r="M258" s="503"/>
      <c r="N258" s="503"/>
      <c r="O258" s="494"/>
      <c r="P258" s="348"/>
      <c r="Q258" s="348"/>
      <c r="R258" s="348"/>
      <c r="S258" s="348"/>
      <c r="T258" s="348"/>
      <c r="U258" s="348"/>
      <c r="V258" s="351"/>
      <c r="W258" s="351"/>
      <c r="X258" s="351"/>
      <c r="Y258" s="351"/>
      <c r="Z258" s="351" t="s">
        <v>1190</v>
      </c>
      <c r="AA258" s="351"/>
      <c r="AB258" s="348"/>
      <c r="AC258" s="351"/>
      <c r="AD258" s="351"/>
      <c r="AE258" s="352"/>
      <c r="AF258" s="348"/>
      <c r="AG258" s="348"/>
      <c r="AH258" s="348"/>
      <c r="AI258" s="348"/>
      <c r="AJ258" s="348"/>
      <c r="AK258" s="348"/>
      <c r="AL258" s="348"/>
      <c r="AM258" s="348"/>
      <c r="AN258" s="348"/>
      <c r="AO258" s="348"/>
      <c r="AP258" s="357"/>
      <c r="AQ258" s="347"/>
      <c r="AR258" s="348"/>
      <c r="AS258" s="348"/>
      <c r="AT258" s="349"/>
      <c r="AU258" s="348"/>
      <c r="AV258" s="348"/>
      <c r="AW258" s="348"/>
      <c r="AX258" s="348"/>
      <c r="AY258" s="348"/>
      <c r="AZ258" s="348"/>
      <c r="BA258" s="348"/>
      <c r="BB258" s="26"/>
      <c r="BC258" s="294"/>
    </row>
    <row r="259" spans="2:55" ht="14.4" x14ac:dyDescent="0.3">
      <c r="B259" s="348"/>
      <c r="C259" s="586"/>
      <c r="D259" s="586">
        <v>211200</v>
      </c>
      <c r="E259" s="586">
        <v>211206</v>
      </c>
      <c r="F259" s="593">
        <v>211257</v>
      </c>
      <c r="G259" s="593">
        <v>62897</v>
      </c>
      <c r="H259" s="593">
        <v>62811</v>
      </c>
      <c r="I259" s="489" t="s">
        <v>1276</v>
      </c>
      <c r="J259" s="490" t="s">
        <v>590</v>
      </c>
      <c r="K259" s="503" t="s">
        <v>1081</v>
      </c>
      <c r="L259" s="503">
        <v>2</v>
      </c>
      <c r="M259" s="503"/>
      <c r="N259" s="503"/>
      <c r="O259" s="494"/>
      <c r="P259" s="348"/>
      <c r="Q259" s="348"/>
      <c r="R259" s="348"/>
      <c r="S259" s="348"/>
      <c r="T259" s="348"/>
      <c r="U259" s="348"/>
      <c r="V259" s="351"/>
      <c r="W259" s="351"/>
      <c r="X259" s="351"/>
      <c r="Y259" s="351"/>
      <c r="Z259" s="351" t="s">
        <v>1190</v>
      </c>
      <c r="AA259" s="351"/>
      <c r="AB259" s="348"/>
      <c r="AC259" s="351"/>
      <c r="AD259" s="351"/>
      <c r="AE259" s="352"/>
      <c r="AF259" s="348"/>
      <c r="AG259" s="348"/>
      <c r="AH259" s="348"/>
      <c r="AI259" s="348"/>
      <c r="AJ259" s="348"/>
      <c r="AK259" s="348"/>
      <c r="AL259" s="348"/>
      <c r="AM259" s="348"/>
      <c r="AN259" s="348"/>
      <c r="AO259" s="348"/>
      <c r="AP259" s="357"/>
      <c r="AQ259" s="347"/>
      <c r="AR259" s="348"/>
      <c r="AS259" s="348"/>
      <c r="AT259" s="349"/>
      <c r="AU259" s="348"/>
      <c r="AV259" s="348"/>
      <c r="AW259" s="348"/>
      <c r="AX259" s="348"/>
      <c r="AY259" s="348"/>
      <c r="AZ259" s="348"/>
      <c r="BA259" s="348"/>
      <c r="BB259" s="26"/>
      <c r="BC259" s="294"/>
    </row>
    <row r="260" spans="2:55" ht="14.4" x14ac:dyDescent="0.3">
      <c r="B260" s="348"/>
      <c r="C260" s="586">
        <v>211200</v>
      </c>
      <c r="D260" s="586">
        <v>211206</v>
      </c>
      <c r="E260" s="593">
        <v>211257</v>
      </c>
      <c r="F260" s="593">
        <v>62897</v>
      </c>
      <c r="G260" s="593">
        <v>62811</v>
      </c>
      <c r="H260" s="593">
        <v>1095</v>
      </c>
      <c r="I260" s="489" t="s">
        <v>575</v>
      </c>
      <c r="J260" s="490" t="s">
        <v>473</v>
      </c>
      <c r="K260" s="503" t="s">
        <v>576</v>
      </c>
      <c r="L260" s="503">
        <v>3</v>
      </c>
      <c r="M260" s="503">
        <v>6</v>
      </c>
      <c r="N260" s="503"/>
      <c r="O260" s="494"/>
      <c r="P260" s="348"/>
      <c r="Q260" s="348"/>
      <c r="R260" s="348"/>
      <c r="S260" s="348"/>
      <c r="T260" s="348"/>
      <c r="U260" s="348"/>
      <c r="V260" s="351"/>
      <c r="W260" s="351"/>
      <c r="X260" s="351"/>
      <c r="Y260" s="351"/>
      <c r="Z260" s="351" t="s">
        <v>1190</v>
      </c>
      <c r="AA260" s="351"/>
      <c r="AB260" s="348"/>
      <c r="AC260" s="351"/>
      <c r="AD260" s="351"/>
      <c r="AE260" s="352"/>
      <c r="AF260" s="348"/>
      <c r="AG260" s="348"/>
      <c r="AH260" s="348"/>
      <c r="AI260" s="348"/>
      <c r="AJ260" s="348"/>
      <c r="AK260" s="348"/>
      <c r="AL260" s="348"/>
      <c r="AM260" s="348"/>
      <c r="AN260" s="348"/>
      <c r="AO260" s="348"/>
      <c r="AP260" s="357"/>
      <c r="AQ260" s="347"/>
      <c r="AR260" s="348"/>
      <c r="AS260" s="348"/>
      <c r="AT260" s="349"/>
      <c r="AU260" s="348"/>
      <c r="AV260" s="348"/>
      <c r="AW260" s="348"/>
      <c r="AX260" s="348"/>
      <c r="AY260" s="348"/>
      <c r="AZ260" s="348"/>
      <c r="BA260" s="348"/>
      <c r="BB260" s="26"/>
      <c r="BC260" s="294"/>
    </row>
    <row r="261" spans="2:55" ht="14.4" x14ac:dyDescent="0.3">
      <c r="B261" s="348"/>
      <c r="C261" s="586">
        <v>211200</v>
      </c>
      <c r="D261" s="586">
        <v>211206</v>
      </c>
      <c r="E261" s="593">
        <v>211257</v>
      </c>
      <c r="F261" s="593">
        <v>62897</v>
      </c>
      <c r="G261" s="593">
        <v>62811</v>
      </c>
      <c r="H261" s="593">
        <v>1474</v>
      </c>
      <c r="I261" s="489" t="s">
        <v>719</v>
      </c>
      <c r="J261" s="490" t="s">
        <v>473</v>
      </c>
      <c r="K261" s="503"/>
      <c r="L261" s="503">
        <v>1</v>
      </c>
      <c r="M261" s="503">
        <v>2</v>
      </c>
      <c r="N261" s="503"/>
      <c r="O261" s="494"/>
      <c r="P261" s="348"/>
      <c r="Q261" s="348"/>
      <c r="R261" s="348"/>
      <c r="S261" s="348"/>
      <c r="T261" s="348"/>
      <c r="U261" s="348"/>
      <c r="V261" s="351"/>
      <c r="W261" s="351"/>
      <c r="X261" s="351"/>
      <c r="Y261" s="351"/>
      <c r="Z261" s="351" t="s">
        <v>1190</v>
      </c>
      <c r="AA261" s="351"/>
      <c r="AB261" s="348"/>
      <c r="AC261" s="351"/>
      <c r="AD261" s="351"/>
      <c r="AE261" s="352"/>
      <c r="AF261" s="348"/>
      <c r="AG261" s="348"/>
      <c r="AH261" s="348"/>
      <c r="AI261" s="348"/>
      <c r="AJ261" s="348"/>
      <c r="AK261" s="348"/>
      <c r="AL261" s="348"/>
      <c r="AM261" s="348"/>
      <c r="AN261" s="348"/>
      <c r="AO261" s="348"/>
      <c r="AP261" s="357"/>
      <c r="AQ261" s="347"/>
      <c r="AR261" s="348"/>
      <c r="AS261" s="348"/>
      <c r="AT261" s="349"/>
      <c r="AU261" s="348"/>
      <c r="AV261" s="348"/>
      <c r="AW261" s="348"/>
      <c r="AX261" s="348"/>
      <c r="AY261" s="348"/>
      <c r="AZ261" s="348"/>
      <c r="BA261" s="348"/>
      <c r="BB261" s="26"/>
      <c r="BC261" s="294"/>
    </row>
    <row r="262" spans="2:55" ht="14.4" x14ac:dyDescent="0.3">
      <c r="B262" s="348"/>
      <c r="C262" s="586">
        <v>211200</v>
      </c>
      <c r="D262" s="586">
        <v>211206</v>
      </c>
      <c r="E262" s="593">
        <v>211257</v>
      </c>
      <c r="F262" s="593">
        <v>62897</v>
      </c>
      <c r="G262" s="593">
        <v>62811</v>
      </c>
      <c r="H262" s="593">
        <v>1571</v>
      </c>
      <c r="I262" s="489" t="s">
        <v>738</v>
      </c>
      <c r="J262" s="490" t="s">
        <v>473</v>
      </c>
      <c r="K262" s="503"/>
      <c r="L262" s="503">
        <v>1</v>
      </c>
      <c r="M262" s="503">
        <v>2</v>
      </c>
      <c r="N262" s="503"/>
      <c r="O262" s="494"/>
      <c r="P262" s="348"/>
      <c r="Q262" s="348"/>
      <c r="R262" s="348"/>
      <c r="S262" s="348"/>
      <c r="T262" s="348"/>
      <c r="U262" s="348"/>
      <c r="V262" s="351"/>
      <c r="W262" s="351"/>
      <c r="X262" s="351"/>
      <c r="Y262" s="351"/>
      <c r="Z262" s="351" t="s">
        <v>1190</v>
      </c>
      <c r="AA262" s="351"/>
      <c r="AB262" s="348"/>
      <c r="AC262" s="351"/>
      <c r="AD262" s="351"/>
      <c r="AE262" s="352"/>
      <c r="AF262" s="348"/>
      <c r="AG262" s="348"/>
      <c r="AH262" s="348"/>
      <c r="AI262" s="348"/>
      <c r="AJ262" s="348"/>
      <c r="AK262" s="348"/>
      <c r="AL262" s="348"/>
      <c r="AM262" s="348"/>
      <c r="AN262" s="348"/>
      <c r="AO262" s="348"/>
      <c r="AP262" s="357"/>
      <c r="AQ262" s="347"/>
      <c r="AR262" s="348"/>
      <c r="AS262" s="348"/>
      <c r="AT262" s="349"/>
      <c r="AU262" s="348"/>
      <c r="AV262" s="348"/>
      <c r="AW262" s="348"/>
      <c r="AX262" s="348"/>
      <c r="AY262" s="348"/>
      <c r="AZ262" s="348"/>
      <c r="BA262" s="348"/>
      <c r="BB262" s="26"/>
      <c r="BC262" s="294"/>
    </row>
    <row r="263" spans="2:55" ht="14.4" x14ac:dyDescent="0.3">
      <c r="B263" s="348"/>
      <c r="C263" s="586">
        <v>211200</v>
      </c>
      <c r="D263" s="586">
        <v>211206</v>
      </c>
      <c r="E263" s="593">
        <v>211257</v>
      </c>
      <c r="F263" s="593">
        <v>62897</v>
      </c>
      <c r="G263" s="593">
        <v>62811</v>
      </c>
      <c r="H263" s="593">
        <v>1583</v>
      </c>
      <c r="I263" s="489" t="s">
        <v>746</v>
      </c>
      <c r="J263" s="490" t="s">
        <v>473</v>
      </c>
      <c r="K263" s="503"/>
      <c r="L263" s="503">
        <v>1</v>
      </c>
      <c r="M263" s="503">
        <v>2</v>
      </c>
      <c r="N263" s="503"/>
      <c r="O263" s="494"/>
      <c r="P263" s="348"/>
      <c r="Q263" s="348"/>
      <c r="R263" s="348"/>
      <c r="S263" s="348"/>
      <c r="T263" s="348"/>
      <c r="U263" s="348"/>
      <c r="V263" s="351"/>
      <c r="W263" s="351"/>
      <c r="X263" s="351"/>
      <c r="Y263" s="351"/>
      <c r="Z263" s="351" t="s">
        <v>1190</v>
      </c>
      <c r="AA263" s="351"/>
      <c r="AB263" s="348"/>
      <c r="AC263" s="351"/>
      <c r="AD263" s="351"/>
      <c r="AE263" s="352"/>
      <c r="AF263" s="348"/>
      <c r="AG263" s="348"/>
      <c r="AH263" s="348"/>
      <c r="AI263" s="348"/>
      <c r="AJ263" s="348"/>
      <c r="AK263" s="348"/>
      <c r="AL263" s="348"/>
      <c r="AM263" s="348"/>
      <c r="AN263" s="348"/>
      <c r="AO263" s="348"/>
      <c r="AP263" s="357"/>
      <c r="AQ263" s="347"/>
      <c r="AR263" s="348"/>
      <c r="AS263" s="348"/>
      <c r="AT263" s="349"/>
      <c r="AU263" s="348"/>
      <c r="AV263" s="348"/>
      <c r="AW263" s="348"/>
      <c r="AX263" s="348"/>
      <c r="AY263" s="348"/>
      <c r="AZ263" s="348"/>
      <c r="BA263" s="348"/>
      <c r="BB263" s="26"/>
      <c r="BC263" s="294"/>
    </row>
    <row r="264" spans="2:55" ht="14.4" x14ac:dyDescent="0.3">
      <c r="B264" s="348"/>
      <c r="C264" s="586">
        <v>211200</v>
      </c>
      <c r="D264" s="586">
        <v>211206</v>
      </c>
      <c r="E264" s="593">
        <v>211257</v>
      </c>
      <c r="F264" s="593">
        <v>62897</v>
      </c>
      <c r="G264" s="593">
        <v>62811</v>
      </c>
      <c r="H264" s="593">
        <v>1584</v>
      </c>
      <c r="I264" s="489" t="s">
        <v>748</v>
      </c>
      <c r="J264" s="490" t="s">
        <v>473</v>
      </c>
      <c r="K264" s="503"/>
      <c r="L264" s="503">
        <v>1</v>
      </c>
      <c r="M264" s="503">
        <v>2</v>
      </c>
      <c r="N264" s="503"/>
      <c r="O264" s="494"/>
      <c r="P264" s="348"/>
      <c r="Q264" s="348"/>
      <c r="R264" s="348"/>
      <c r="S264" s="348"/>
      <c r="T264" s="348"/>
      <c r="U264" s="348"/>
      <c r="V264" s="351"/>
      <c r="W264" s="351"/>
      <c r="X264" s="351"/>
      <c r="Y264" s="351"/>
      <c r="Z264" s="351" t="s">
        <v>1190</v>
      </c>
      <c r="AA264" s="351"/>
      <c r="AB264" s="348"/>
      <c r="AC264" s="351"/>
      <c r="AD264" s="351"/>
      <c r="AE264" s="352"/>
      <c r="AF264" s="348"/>
      <c r="AG264" s="348"/>
      <c r="AH264" s="348"/>
      <c r="AI264" s="348"/>
      <c r="AJ264" s="348"/>
      <c r="AK264" s="348"/>
      <c r="AL264" s="348"/>
      <c r="AM264" s="348"/>
      <c r="AN264" s="348"/>
      <c r="AO264" s="348"/>
      <c r="AP264" s="357"/>
      <c r="AQ264" s="347"/>
      <c r="AR264" s="348"/>
      <c r="AS264" s="348"/>
      <c r="AT264" s="349"/>
      <c r="AU264" s="348"/>
      <c r="AV264" s="348"/>
      <c r="AW264" s="348"/>
      <c r="AX264" s="348"/>
      <c r="AY264" s="348"/>
      <c r="AZ264" s="348"/>
      <c r="BA264" s="348"/>
      <c r="BB264" s="26"/>
      <c r="BC264" s="294"/>
    </row>
    <row r="265" spans="2:55" ht="14.4" x14ac:dyDescent="0.3">
      <c r="B265" s="348"/>
      <c r="C265" s="586">
        <v>211200</v>
      </c>
      <c r="D265" s="586">
        <v>211206</v>
      </c>
      <c r="E265" s="593">
        <v>211257</v>
      </c>
      <c r="F265" s="593">
        <v>62897</v>
      </c>
      <c r="G265" s="593">
        <v>62811</v>
      </c>
      <c r="H265" s="593">
        <v>1717</v>
      </c>
      <c r="I265" s="489" t="s">
        <v>761</v>
      </c>
      <c r="J265" s="490" t="s">
        <v>473</v>
      </c>
      <c r="K265" s="503"/>
      <c r="L265" s="503">
        <v>1</v>
      </c>
      <c r="M265" s="503">
        <v>2</v>
      </c>
      <c r="N265" s="503"/>
      <c r="O265" s="494"/>
      <c r="P265" s="348"/>
      <c r="Q265" s="348"/>
      <c r="R265" s="348"/>
      <c r="S265" s="348"/>
      <c r="T265" s="348"/>
      <c r="U265" s="348"/>
      <c r="V265" s="351"/>
      <c r="W265" s="351"/>
      <c r="X265" s="351"/>
      <c r="Y265" s="351"/>
      <c r="Z265" s="351" t="s">
        <v>1190</v>
      </c>
      <c r="AA265" s="351"/>
      <c r="AB265" s="348"/>
      <c r="AC265" s="351"/>
      <c r="AD265" s="351"/>
      <c r="AE265" s="352"/>
      <c r="AF265" s="348"/>
      <c r="AG265" s="348"/>
      <c r="AH265" s="348"/>
      <c r="AI265" s="348"/>
      <c r="AJ265" s="348"/>
      <c r="AK265" s="348"/>
      <c r="AL265" s="348"/>
      <c r="AM265" s="348"/>
      <c r="AN265" s="348"/>
      <c r="AO265" s="348"/>
      <c r="AP265" s="357"/>
      <c r="AQ265" s="347"/>
      <c r="AR265" s="348"/>
      <c r="AS265" s="348"/>
      <c r="AT265" s="349"/>
      <c r="AU265" s="348"/>
      <c r="AV265" s="348"/>
      <c r="AW265" s="348"/>
      <c r="AX265" s="348"/>
      <c r="AY265" s="348"/>
      <c r="AZ265" s="348"/>
      <c r="BA265" s="348"/>
      <c r="BB265" s="26"/>
      <c r="BC265" s="294"/>
    </row>
    <row r="266" spans="2:55" ht="14.4" x14ac:dyDescent="0.3">
      <c r="B266" s="348"/>
      <c r="C266" s="586">
        <v>211200</v>
      </c>
      <c r="D266" s="586">
        <v>211206</v>
      </c>
      <c r="E266" s="593">
        <v>211257</v>
      </c>
      <c r="F266" s="593">
        <v>62897</v>
      </c>
      <c r="G266" s="593">
        <v>62811</v>
      </c>
      <c r="H266" s="593">
        <v>2058</v>
      </c>
      <c r="I266" s="489" t="s">
        <v>842</v>
      </c>
      <c r="J266" s="490" t="s">
        <v>473</v>
      </c>
      <c r="K266" s="503"/>
      <c r="L266" s="503">
        <v>1</v>
      </c>
      <c r="M266" s="503">
        <v>2</v>
      </c>
      <c r="N266" s="503"/>
      <c r="O266" s="494"/>
      <c r="P266" s="348"/>
      <c r="Q266" s="348"/>
      <c r="R266" s="348"/>
      <c r="S266" s="348"/>
      <c r="T266" s="348"/>
      <c r="U266" s="348"/>
      <c r="V266" s="351"/>
      <c r="W266" s="351"/>
      <c r="X266" s="351"/>
      <c r="Y266" s="351"/>
      <c r="Z266" s="351" t="s">
        <v>1190</v>
      </c>
      <c r="AA266" s="351"/>
      <c r="AB266" s="348"/>
      <c r="AC266" s="351"/>
      <c r="AD266" s="351"/>
      <c r="AE266" s="352"/>
      <c r="AF266" s="348"/>
      <c r="AG266" s="348"/>
      <c r="AH266" s="348"/>
      <c r="AI266" s="348"/>
      <c r="AJ266" s="348"/>
      <c r="AK266" s="348"/>
      <c r="AL266" s="348"/>
      <c r="AM266" s="348"/>
      <c r="AN266" s="348"/>
      <c r="AO266" s="348"/>
      <c r="AP266" s="357"/>
      <c r="AQ266" s="347"/>
      <c r="AR266" s="348"/>
      <c r="AS266" s="348"/>
      <c r="AT266" s="349"/>
      <c r="AU266" s="348"/>
      <c r="AV266" s="348"/>
      <c r="AW266" s="348"/>
      <c r="AX266" s="348"/>
      <c r="AY266" s="348"/>
      <c r="AZ266" s="348"/>
      <c r="BA266" s="348"/>
      <c r="BB266" s="26"/>
      <c r="BC266" s="294"/>
    </row>
    <row r="267" spans="2:55" ht="14.4" x14ac:dyDescent="0.3">
      <c r="B267" s="348"/>
      <c r="C267" s="586">
        <v>211200</v>
      </c>
      <c r="D267" s="586">
        <v>211206</v>
      </c>
      <c r="E267" s="593">
        <v>211257</v>
      </c>
      <c r="F267" s="593">
        <v>62897</v>
      </c>
      <c r="G267" s="593">
        <v>62811</v>
      </c>
      <c r="H267" s="593">
        <v>62812</v>
      </c>
      <c r="I267" s="489" t="s">
        <v>1277</v>
      </c>
      <c r="J267" s="490" t="s">
        <v>590</v>
      </c>
      <c r="K267" s="503" t="s">
        <v>468</v>
      </c>
      <c r="L267" s="503">
        <v>1</v>
      </c>
      <c r="M267" s="503">
        <v>2</v>
      </c>
      <c r="N267" s="503"/>
      <c r="O267" s="494"/>
      <c r="P267" s="348"/>
      <c r="Q267" s="348"/>
      <c r="R267" s="348"/>
      <c r="S267" s="348"/>
      <c r="T267" s="348"/>
      <c r="U267" s="348"/>
      <c r="V267" s="351"/>
      <c r="W267" s="351"/>
      <c r="X267" s="351"/>
      <c r="Y267" s="351"/>
      <c r="Z267" s="351" t="s">
        <v>1190</v>
      </c>
      <c r="AA267" s="351"/>
      <c r="AB267" s="348"/>
      <c r="AC267" s="351"/>
      <c r="AD267" s="351"/>
      <c r="AE267" s="352"/>
      <c r="AF267" s="348"/>
      <c r="AG267" s="348"/>
      <c r="AH267" s="348"/>
      <c r="AI267" s="348"/>
      <c r="AJ267" s="348"/>
      <c r="AK267" s="348"/>
      <c r="AL267" s="348"/>
      <c r="AM267" s="348"/>
      <c r="AN267" s="348"/>
      <c r="AO267" s="348"/>
      <c r="AP267" s="357"/>
      <c r="AQ267" s="347"/>
      <c r="AR267" s="348"/>
      <c r="AS267" s="348"/>
      <c r="AT267" s="349"/>
      <c r="AU267" s="348"/>
      <c r="AV267" s="348"/>
      <c r="AW267" s="348"/>
      <c r="AX267" s="348"/>
      <c r="AY267" s="348"/>
      <c r="AZ267" s="348"/>
      <c r="BA267" s="348"/>
      <c r="BB267" s="26"/>
      <c r="BC267" s="294"/>
    </row>
    <row r="268" spans="2:55" ht="14.4" x14ac:dyDescent="0.3">
      <c r="B268" s="348"/>
      <c r="C268" s="586">
        <v>211200</v>
      </c>
      <c r="D268" s="586">
        <v>211206</v>
      </c>
      <c r="E268" s="593">
        <v>211257</v>
      </c>
      <c r="F268" s="593">
        <v>62897</v>
      </c>
      <c r="G268" s="593">
        <v>62811</v>
      </c>
      <c r="H268" s="593">
        <v>63139</v>
      </c>
      <c r="I268" s="489" t="s">
        <v>1564</v>
      </c>
      <c r="J268" s="490" t="s">
        <v>590</v>
      </c>
      <c r="K268" s="503" t="s">
        <v>576</v>
      </c>
      <c r="L268" s="503">
        <v>1</v>
      </c>
      <c r="M268" s="503">
        <v>2</v>
      </c>
      <c r="N268" s="503"/>
      <c r="O268" s="494"/>
      <c r="P268" s="348"/>
      <c r="Q268" s="348"/>
      <c r="R268" s="348"/>
      <c r="S268" s="348"/>
      <c r="T268" s="348"/>
      <c r="U268" s="348"/>
      <c r="V268" s="351"/>
      <c r="W268" s="351"/>
      <c r="X268" s="351"/>
      <c r="Y268" s="351"/>
      <c r="Z268" s="351" t="s">
        <v>1190</v>
      </c>
      <c r="AA268" s="351"/>
      <c r="AB268" s="348"/>
      <c r="AC268" s="351"/>
      <c r="AD268" s="351"/>
      <c r="AE268" s="352"/>
      <c r="AF268" s="348"/>
      <c r="AG268" s="348"/>
      <c r="AH268" s="348"/>
      <c r="AI268" s="348"/>
      <c r="AJ268" s="348"/>
      <c r="AK268" s="348"/>
      <c r="AL268" s="348"/>
      <c r="AM268" s="348"/>
      <c r="AN268" s="348"/>
      <c r="AO268" s="348"/>
      <c r="AP268" s="357"/>
      <c r="AQ268" s="347"/>
      <c r="AR268" s="348"/>
      <c r="AS268" s="348"/>
      <c r="AT268" s="349"/>
      <c r="AU268" s="348"/>
      <c r="AV268" s="348"/>
      <c r="AW268" s="348"/>
      <c r="AX268" s="348"/>
      <c r="AY268" s="348"/>
      <c r="AZ268" s="348"/>
      <c r="BA268" s="348"/>
      <c r="BB268" s="26"/>
      <c r="BC268" s="294"/>
    </row>
    <row r="269" spans="2:55" ht="14.4" x14ac:dyDescent="0.3">
      <c r="B269" s="348"/>
      <c r="C269" s="586">
        <v>211200</v>
      </c>
      <c r="D269" s="586">
        <v>211206</v>
      </c>
      <c r="E269" s="593">
        <v>211257</v>
      </c>
      <c r="F269" s="593">
        <v>62897</v>
      </c>
      <c r="G269" s="593">
        <v>62811</v>
      </c>
      <c r="H269" s="593">
        <v>130012</v>
      </c>
      <c r="I269" s="489" t="s">
        <v>1618</v>
      </c>
      <c r="J269" s="490" t="s">
        <v>473</v>
      </c>
      <c r="K269" s="503"/>
      <c r="L269" s="503">
        <v>1</v>
      </c>
      <c r="M269" s="503">
        <v>2</v>
      </c>
      <c r="N269" s="503"/>
      <c r="O269" s="494"/>
      <c r="P269" s="348"/>
      <c r="Q269" s="348"/>
      <c r="R269" s="348"/>
      <c r="S269" s="348"/>
      <c r="T269" s="348"/>
      <c r="U269" s="348"/>
      <c r="V269" s="351"/>
      <c r="W269" s="351"/>
      <c r="X269" s="351"/>
      <c r="Y269" s="351"/>
      <c r="Z269" s="351" t="s">
        <v>1190</v>
      </c>
      <c r="AA269" s="351"/>
      <c r="AB269" s="348"/>
      <c r="AC269" s="351"/>
      <c r="AD269" s="351"/>
      <c r="AE269" s="352"/>
      <c r="AF269" s="348"/>
      <c r="AG269" s="348"/>
      <c r="AH269" s="348"/>
      <c r="AI269" s="348"/>
      <c r="AJ269" s="348"/>
      <c r="AK269" s="348"/>
      <c r="AL269" s="348"/>
      <c r="AM269" s="348"/>
      <c r="AN269" s="348"/>
      <c r="AO269" s="348"/>
      <c r="AP269" s="357"/>
      <c r="AQ269" s="347"/>
      <c r="AR269" s="348"/>
      <c r="AS269" s="348"/>
      <c r="AT269" s="349"/>
      <c r="AU269" s="348"/>
      <c r="AV269" s="348"/>
      <c r="AW269" s="348"/>
      <c r="AX269" s="348"/>
      <c r="AY269" s="348"/>
      <c r="AZ269" s="348"/>
      <c r="BA269" s="348"/>
      <c r="BB269" s="26"/>
      <c r="BC269" s="294"/>
    </row>
    <row r="270" spans="2:55" ht="14.4" x14ac:dyDescent="0.3">
      <c r="B270" s="348"/>
      <c r="C270" s="586"/>
      <c r="D270" s="586">
        <v>211200</v>
      </c>
      <c r="E270" s="586">
        <v>211206</v>
      </c>
      <c r="F270" s="593">
        <v>211257</v>
      </c>
      <c r="G270" s="593">
        <v>62897</v>
      </c>
      <c r="H270" s="593">
        <v>62813</v>
      </c>
      <c r="I270" s="489" t="s">
        <v>1279</v>
      </c>
      <c r="J270" s="490" t="s">
        <v>590</v>
      </c>
      <c r="K270" s="503" t="s">
        <v>1081</v>
      </c>
      <c r="L270" s="503">
        <v>2</v>
      </c>
      <c r="M270" s="503"/>
      <c r="N270" s="503"/>
      <c r="O270" s="494"/>
      <c r="P270" s="348"/>
      <c r="Q270" s="348"/>
      <c r="R270" s="348"/>
      <c r="S270" s="348"/>
      <c r="T270" s="348"/>
      <c r="U270" s="348"/>
      <c r="V270" s="351"/>
      <c r="W270" s="351"/>
      <c r="X270" s="351"/>
      <c r="Y270" s="351"/>
      <c r="Z270" s="351" t="s">
        <v>1190</v>
      </c>
      <c r="AA270" s="351"/>
      <c r="AB270" s="348"/>
      <c r="AC270" s="351"/>
      <c r="AD270" s="351"/>
      <c r="AE270" s="352"/>
      <c r="AF270" s="348"/>
      <c r="AG270" s="348"/>
      <c r="AH270" s="348"/>
      <c r="AI270" s="348"/>
      <c r="AJ270" s="348"/>
      <c r="AK270" s="348"/>
      <c r="AL270" s="348"/>
      <c r="AM270" s="348"/>
      <c r="AN270" s="348"/>
      <c r="AO270" s="348"/>
      <c r="AP270" s="357"/>
      <c r="AQ270" s="347"/>
      <c r="AR270" s="348"/>
      <c r="AS270" s="348"/>
      <c r="AT270" s="349"/>
      <c r="AU270" s="348"/>
      <c r="AV270" s="348"/>
      <c r="AW270" s="348"/>
      <c r="AX270" s="348"/>
      <c r="AY270" s="348"/>
      <c r="AZ270" s="348"/>
      <c r="BA270" s="348"/>
      <c r="BB270" s="26"/>
      <c r="BC270" s="294"/>
    </row>
    <row r="271" spans="2:55" ht="14.4" x14ac:dyDescent="0.3">
      <c r="B271" s="348"/>
      <c r="C271" s="586">
        <v>211200</v>
      </c>
      <c r="D271" s="586">
        <v>211206</v>
      </c>
      <c r="E271" s="593">
        <v>211257</v>
      </c>
      <c r="F271" s="593">
        <v>62897</v>
      </c>
      <c r="G271" s="593">
        <v>62813</v>
      </c>
      <c r="H271" s="593">
        <v>1095</v>
      </c>
      <c r="I271" s="489" t="s">
        <v>575</v>
      </c>
      <c r="J271" s="490" t="s">
        <v>473</v>
      </c>
      <c r="K271" s="503" t="s">
        <v>576</v>
      </c>
      <c r="L271" s="503">
        <v>1</v>
      </c>
      <c r="M271" s="503">
        <v>2</v>
      </c>
      <c r="N271" s="503"/>
      <c r="O271" s="494"/>
      <c r="P271" s="348"/>
      <c r="Q271" s="348"/>
      <c r="R271" s="348"/>
      <c r="S271" s="348"/>
      <c r="T271" s="348"/>
      <c r="U271" s="348"/>
      <c r="V271" s="351"/>
      <c r="W271" s="351"/>
      <c r="X271" s="351"/>
      <c r="Y271" s="351"/>
      <c r="Z271" s="351" t="s">
        <v>1190</v>
      </c>
      <c r="AA271" s="351"/>
      <c r="AB271" s="348"/>
      <c r="AC271" s="351"/>
      <c r="AD271" s="351"/>
      <c r="AE271" s="352"/>
      <c r="AF271" s="348"/>
      <c r="AG271" s="348"/>
      <c r="AH271" s="348"/>
      <c r="AI271" s="348"/>
      <c r="AJ271" s="348"/>
      <c r="AK271" s="348"/>
      <c r="AL271" s="348"/>
      <c r="AM271" s="348"/>
      <c r="AN271" s="348"/>
      <c r="AO271" s="348"/>
      <c r="AP271" s="357"/>
      <c r="AQ271" s="347"/>
      <c r="AR271" s="348"/>
      <c r="AS271" s="348"/>
      <c r="AT271" s="349"/>
      <c r="AU271" s="348"/>
      <c r="AV271" s="348"/>
      <c r="AW271" s="348"/>
      <c r="AX271" s="348"/>
      <c r="AY271" s="348"/>
      <c r="AZ271" s="348"/>
      <c r="BA271" s="348"/>
      <c r="BB271" s="26"/>
      <c r="BC271" s="294"/>
    </row>
    <row r="272" spans="2:55" ht="14.4" x14ac:dyDescent="0.3">
      <c r="B272" s="348"/>
      <c r="C272" s="586">
        <v>211200</v>
      </c>
      <c r="D272" s="586">
        <v>211206</v>
      </c>
      <c r="E272" s="593">
        <v>211257</v>
      </c>
      <c r="F272" s="593">
        <v>62897</v>
      </c>
      <c r="G272" s="593">
        <v>62813</v>
      </c>
      <c r="H272" s="593">
        <v>1135</v>
      </c>
      <c r="I272" s="489" t="s">
        <v>601</v>
      </c>
      <c r="J272" s="490" t="s">
        <v>473</v>
      </c>
      <c r="K272" s="503" t="s">
        <v>576</v>
      </c>
      <c r="L272" s="503">
        <v>4</v>
      </c>
      <c r="M272" s="503">
        <v>8</v>
      </c>
      <c r="N272" s="503"/>
      <c r="O272" s="494"/>
      <c r="P272" s="348"/>
      <c r="Q272" s="348"/>
      <c r="R272" s="348"/>
      <c r="S272" s="348"/>
      <c r="T272" s="348"/>
      <c r="U272" s="348"/>
      <c r="V272" s="351"/>
      <c r="W272" s="351"/>
      <c r="X272" s="351"/>
      <c r="Y272" s="351"/>
      <c r="Z272" s="351" t="s">
        <v>1190</v>
      </c>
      <c r="AA272" s="351"/>
      <c r="AB272" s="348"/>
      <c r="AC272" s="351"/>
      <c r="AD272" s="351"/>
      <c r="AE272" s="352"/>
      <c r="AF272" s="348"/>
      <c r="AG272" s="348"/>
      <c r="AH272" s="348"/>
      <c r="AI272" s="348"/>
      <c r="AJ272" s="348"/>
      <c r="AK272" s="348"/>
      <c r="AL272" s="348"/>
      <c r="AM272" s="348"/>
      <c r="AN272" s="348"/>
      <c r="AO272" s="348"/>
      <c r="AP272" s="357"/>
      <c r="AQ272" s="347"/>
      <c r="AR272" s="348"/>
      <c r="AS272" s="348"/>
      <c r="AT272" s="349"/>
      <c r="AU272" s="348"/>
      <c r="AV272" s="348"/>
      <c r="AW272" s="348"/>
      <c r="AX272" s="348"/>
      <c r="AY272" s="348"/>
      <c r="AZ272" s="348"/>
      <c r="BA272" s="348"/>
      <c r="BB272" s="26"/>
      <c r="BC272" s="294"/>
    </row>
    <row r="273" spans="2:55" ht="14.4" x14ac:dyDescent="0.3">
      <c r="B273" s="348"/>
      <c r="C273" s="586">
        <v>211200</v>
      </c>
      <c r="D273" s="586">
        <v>211206</v>
      </c>
      <c r="E273" s="593">
        <v>211257</v>
      </c>
      <c r="F273" s="593">
        <v>62897</v>
      </c>
      <c r="G273" s="593">
        <v>62813</v>
      </c>
      <c r="H273" s="593">
        <v>1236</v>
      </c>
      <c r="I273" s="489" t="s">
        <v>641</v>
      </c>
      <c r="J273" s="490" t="s">
        <v>473</v>
      </c>
      <c r="K273" s="503"/>
      <c r="L273" s="503">
        <v>1</v>
      </c>
      <c r="M273" s="503">
        <v>2</v>
      </c>
      <c r="N273" s="503"/>
      <c r="O273" s="494"/>
      <c r="P273" s="348"/>
      <c r="Q273" s="348"/>
      <c r="R273" s="348"/>
      <c r="S273" s="348"/>
      <c r="T273" s="348"/>
      <c r="U273" s="348"/>
      <c r="V273" s="351"/>
      <c r="W273" s="351"/>
      <c r="X273" s="351"/>
      <c r="Y273" s="351"/>
      <c r="Z273" s="351" t="s">
        <v>1190</v>
      </c>
      <c r="AA273" s="351"/>
      <c r="AB273" s="348"/>
      <c r="AC273" s="351"/>
      <c r="AD273" s="351"/>
      <c r="AE273" s="352"/>
      <c r="AF273" s="348"/>
      <c r="AG273" s="348"/>
      <c r="AH273" s="348"/>
      <c r="AI273" s="348"/>
      <c r="AJ273" s="348"/>
      <c r="AK273" s="348"/>
      <c r="AL273" s="348"/>
      <c r="AM273" s="348"/>
      <c r="AN273" s="348"/>
      <c r="AO273" s="348"/>
      <c r="AP273" s="357"/>
      <c r="AQ273" s="347"/>
      <c r="AR273" s="348"/>
      <c r="AS273" s="348"/>
      <c r="AT273" s="349"/>
      <c r="AU273" s="348"/>
      <c r="AV273" s="348"/>
      <c r="AW273" s="348"/>
      <c r="AX273" s="348"/>
      <c r="AY273" s="348"/>
      <c r="AZ273" s="348"/>
      <c r="BA273" s="348"/>
      <c r="BB273" s="26"/>
      <c r="BC273" s="294"/>
    </row>
    <row r="274" spans="2:55" ht="14.4" x14ac:dyDescent="0.3">
      <c r="B274" s="348"/>
      <c r="C274" s="586">
        <v>211200</v>
      </c>
      <c r="D274" s="586">
        <v>211206</v>
      </c>
      <c r="E274" s="593">
        <v>211257</v>
      </c>
      <c r="F274" s="593">
        <v>62897</v>
      </c>
      <c r="G274" s="593">
        <v>62813</v>
      </c>
      <c r="H274" s="593">
        <v>1243</v>
      </c>
      <c r="I274" s="489" t="s">
        <v>645</v>
      </c>
      <c r="J274" s="490" t="s">
        <v>473</v>
      </c>
      <c r="K274" s="503"/>
      <c r="L274" s="503">
        <v>1</v>
      </c>
      <c r="M274" s="503">
        <v>2</v>
      </c>
      <c r="N274" s="503"/>
      <c r="O274" s="494"/>
      <c r="P274" s="348"/>
      <c r="Q274" s="348"/>
      <c r="R274" s="348"/>
      <c r="S274" s="348"/>
      <c r="T274" s="348"/>
      <c r="U274" s="348"/>
      <c r="V274" s="351"/>
      <c r="W274" s="351"/>
      <c r="X274" s="351"/>
      <c r="Y274" s="351"/>
      <c r="Z274" s="351" t="s">
        <v>1190</v>
      </c>
      <c r="AA274" s="351"/>
      <c r="AB274" s="348"/>
      <c r="AC274" s="351"/>
      <c r="AD274" s="351"/>
      <c r="AE274" s="352"/>
      <c r="AF274" s="348"/>
      <c r="AG274" s="348"/>
      <c r="AH274" s="348"/>
      <c r="AI274" s="348"/>
      <c r="AJ274" s="348"/>
      <c r="AK274" s="348"/>
      <c r="AL274" s="348"/>
      <c r="AM274" s="348"/>
      <c r="AN274" s="348"/>
      <c r="AO274" s="348"/>
      <c r="AP274" s="357"/>
      <c r="AQ274" s="347"/>
      <c r="AR274" s="348"/>
      <c r="AS274" s="348"/>
      <c r="AT274" s="349"/>
      <c r="AU274" s="348"/>
      <c r="AV274" s="348"/>
      <c r="AW274" s="348"/>
      <c r="AX274" s="348"/>
      <c r="AY274" s="348"/>
      <c r="AZ274" s="348"/>
      <c r="BA274" s="348"/>
      <c r="BB274" s="26"/>
      <c r="BC274" s="294"/>
    </row>
    <row r="275" spans="2:55" ht="14.4" x14ac:dyDescent="0.3">
      <c r="B275" s="348"/>
      <c r="C275" s="586">
        <v>211200</v>
      </c>
      <c r="D275" s="586">
        <v>211206</v>
      </c>
      <c r="E275" s="593">
        <v>211257</v>
      </c>
      <c r="F275" s="593">
        <v>62897</v>
      </c>
      <c r="G275" s="593">
        <v>62813</v>
      </c>
      <c r="H275" s="593">
        <v>1247</v>
      </c>
      <c r="I275" s="489" t="s">
        <v>655</v>
      </c>
      <c r="J275" s="490" t="s">
        <v>473</v>
      </c>
      <c r="K275" s="503"/>
      <c r="L275" s="503">
        <v>1</v>
      </c>
      <c r="M275" s="503">
        <v>2</v>
      </c>
      <c r="N275" s="503"/>
      <c r="O275" s="494"/>
      <c r="P275" s="348"/>
      <c r="Q275" s="348"/>
      <c r="R275" s="348"/>
      <c r="S275" s="348"/>
      <c r="T275" s="348"/>
      <c r="U275" s="348"/>
      <c r="V275" s="351"/>
      <c r="W275" s="351"/>
      <c r="X275" s="351"/>
      <c r="Y275" s="351"/>
      <c r="Z275" s="351" t="s">
        <v>1190</v>
      </c>
      <c r="AA275" s="351"/>
      <c r="AB275" s="348"/>
      <c r="AC275" s="351"/>
      <c r="AD275" s="351"/>
      <c r="AE275" s="352"/>
      <c r="AF275" s="348"/>
      <c r="AG275" s="348"/>
      <c r="AH275" s="348"/>
      <c r="AI275" s="348"/>
      <c r="AJ275" s="348"/>
      <c r="AK275" s="348"/>
      <c r="AL275" s="348"/>
      <c r="AM275" s="348"/>
      <c r="AN275" s="348"/>
      <c r="AO275" s="348"/>
      <c r="AP275" s="357"/>
      <c r="AQ275" s="347"/>
      <c r="AR275" s="348"/>
      <c r="AS275" s="348"/>
      <c r="AT275" s="349"/>
      <c r="AU275" s="348"/>
      <c r="AV275" s="348"/>
      <c r="AW275" s="348"/>
      <c r="AX275" s="348"/>
      <c r="AY275" s="348"/>
      <c r="AZ275" s="348"/>
      <c r="BA275" s="348"/>
      <c r="BB275" s="26"/>
      <c r="BC275" s="294"/>
    </row>
    <row r="276" spans="2:55" ht="14.4" x14ac:dyDescent="0.3">
      <c r="B276" s="348"/>
      <c r="C276" s="586">
        <v>211200</v>
      </c>
      <c r="D276" s="586">
        <v>211206</v>
      </c>
      <c r="E276" s="593">
        <v>211257</v>
      </c>
      <c r="F276" s="593">
        <v>62897</v>
      </c>
      <c r="G276" s="593">
        <v>62813</v>
      </c>
      <c r="H276" s="593">
        <v>62814</v>
      </c>
      <c r="I276" s="489" t="s">
        <v>1280</v>
      </c>
      <c r="J276" s="490" t="s">
        <v>590</v>
      </c>
      <c r="K276" s="503" t="s">
        <v>778</v>
      </c>
      <c r="L276" s="503">
        <v>1</v>
      </c>
      <c r="M276" s="503">
        <v>2</v>
      </c>
      <c r="N276" s="503"/>
      <c r="O276" s="494"/>
      <c r="P276" s="348"/>
      <c r="Q276" s="348"/>
      <c r="R276" s="348"/>
      <c r="S276" s="348"/>
      <c r="T276" s="348"/>
      <c r="U276" s="348"/>
      <c r="V276" s="351"/>
      <c r="W276" s="351"/>
      <c r="X276" s="351"/>
      <c r="Y276" s="351"/>
      <c r="Z276" s="351" t="s">
        <v>1190</v>
      </c>
      <c r="AA276" s="351"/>
      <c r="AB276" s="348"/>
      <c r="AC276" s="351"/>
      <c r="AD276" s="351"/>
      <c r="AE276" s="352"/>
      <c r="AF276" s="348"/>
      <c r="AG276" s="348"/>
      <c r="AH276" s="348"/>
      <c r="AI276" s="348"/>
      <c r="AJ276" s="348"/>
      <c r="AK276" s="348"/>
      <c r="AL276" s="348"/>
      <c r="AM276" s="348"/>
      <c r="AN276" s="348"/>
      <c r="AO276" s="348"/>
      <c r="AP276" s="357"/>
      <c r="AQ276" s="347"/>
      <c r="AR276" s="348"/>
      <c r="AS276" s="348"/>
      <c r="AT276" s="349"/>
      <c r="AU276" s="348"/>
      <c r="AV276" s="348"/>
      <c r="AW276" s="348"/>
      <c r="AX276" s="348"/>
      <c r="AY276" s="348"/>
      <c r="AZ276" s="348"/>
      <c r="BA276" s="348"/>
      <c r="BB276" s="26"/>
      <c r="BC276" s="294"/>
    </row>
    <row r="277" spans="2:55" ht="14.4" x14ac:dyDescent="0.3">
      <c r="B277" s="348"/>
      <c r="C277" s="586">
        <v>211200</v>
      </c>
      <c r="D277" s="586">
        <v>211206</v>
      </c>
      <c r="E277" s="593">
        <v>211257</v>
      </c>
      <c r="F277" s="593">
        <v>62897</v>
      </c>
      <c r="G277" s="593">
        <v>62813</v>
      </c>
      <c r="H277" s="593">
        <v>140010</v>
      </c>
      <c r="I277" s="489" t="s">
        <v>1633</v>
      </c>
      <c r="J277" s="490" t="s">
        <v>473</v>
      </c>
      <c r="K277" s="503"/>
      <c r="L277" s="503">
        <v>1</v>
      </c>
      <c r="M277" s="503">
        <v>2</v>
      </c>
      <c r="N277" s="503"/>
      <c r="O277" s="494"/>
      <c r="P277" s="348"/>
      <c r="Q277" s="348"/>
      <c r="R277" s="348"/>
      <c r="S277" s="348"/>
      <c r="T277" s="348"/>
      <c r="U277" s="348"/>
      <c r="V277" s="351"/>
      <c r="W277" s="351"/>
      <c r="X277" s="351"/>
      <c r="Y277" s="351"/>
      <c r="Z277" s="351" t="s">
        <v>1190</v>
      </c>
      <c r="AA277" s="351"/>
      <c r="AB277" s="348"/>
      <c r="AC277" s="351"/>
      <c r="AD277" s="351"/>
      <c r="AE277" s="352"/>
      <c r="AF277" s="348"/>
      <c r="AG277" s="348"/>
      <c r="AH277" s="348"/>
      <c r="AI277" s="348"/>
      <c r="AJ277" s="348"/>
      <c r="AK277" s="348"/>
      <c r="AL277" s="348"/>
      <c r="AM277" s="348"/>
      <c r="AN277" s="348"/>
      <c r="AO277" s="348"/>
      <c r="AP277" s="357"/>
      <c r="AQ277" s="347"/>
      <c r="AR277" s="348"/>
      <c r="AS277" s="348"/>
      <c r="AT277" s="349"/>
      <c r="AU277" s="348"/>
      <c r="AV277" s="348"/>
      <c r="AW277" s="348"/>
      <c r="AX277" s="348"/>
      <c r="AY277" s="348"/>
      <c r="AZ277" s="348"/>
      <c r="BA277" s="348"/>
      <c r="BB277" s="26"/>
      <c r="BC277" s="294"/>
    </row>
    <row r="278" spans="2:55" ht="14.4" x14ac:dyDescent="0.3">
      <c r="B278" s="348"/>
      <c r="C278" s="586"/>
      <c r="D278" s="586">
        <v>211200</v>
      </c>
      <c r="E278" s="586">
        <v>211206</v>
      </c>
      <c r="F278" s="593">
        <v>211257</v>
      </c>
      <c r="G278" s="593">
        <v>62897</v>
      </c>
      <c r="H278" s="593">
        <v>62815</v>
      </c>
      <c r="I278" s="489" t="s">
        <v>1284</v>
      </c>
      <c r="J278" s="490" t="s">
        <v>590</v>
      </c>
      <c r="K278" s="503" t="s">
        <v>576</v>
      </c>
      <c r="L278" s="503">
        <v>2</v>
      </c>
      <c r="M278" s="503"/>
      <c r="N278" s="503"/>
      <c r="O278" s="494"/>
      <c r="P278" s="348"/>
      <c r="Q278" s="348"/>
      <c r="R278" s="348"/>
      <c r="S278" s="348"/>
      <c r="T278" s="348"/>
      <c r="U278" s="348"/>
      <c r="V278" s="351"/>
      <c r="W278" s="351"/>
      <c r="X278" s="351"/>
      <c r="Y278" s="351"/>
      <c r="Z278" s="351" t="s">
        <v>1190</v>
      </c>
      <c r="AA278" s="351"/>
      <c r="AB278" s="348"/>
      <c r="AC278" s="351"/>
      <c r="AD278" s="351"/>
      <c r="AE278" s="352"/>
      <c r="AF278" s="348"/>
      <c r="AG278" s="348"/>
      <c r="AH278" s="348"/>
      <c r="AI278" s="348"/>
      <c r="AJ278" s="348"/>
      <c r="AK278" s="348"/>
      <c r="AL278" s="348"/>
      <c r="AM278" s="348"/>
      <c r="AN278" s="348"/>
      <c r="AO278" s="348"/>
      <c r="AP278" s="357"/>
      <c r="AQ278" s="347"/>
      <c r="AR278" s="348"/>
      <c r="AS278" s="348"/>
      <c r="AT278" s="349"/>
      <c r="AU278" s="348"/>
      <c r="AV278" s="348"/>
      <c r="AW278" s="348"/>
      <c r="AX278" s="348"/>
      <c r="AY278" s="348"/>
      <c r="AZ278" s="348"/>
      <c r="BA278" s="348"/>
      <c r="BB278" s="26"/>
      <c r="BC278" s="294"/>
    </row>
    <row r="279" spans="2:55" ht="14.4" x14ac:dyDescent="0.3">
      <c r="B279" s="348"/>
      <c r="C279" s="586">
        <v>211200</v>
      </c>
      <c r="D279" s="586">
        <v>211206</v>
      </c>
      <c r="E279" s="593">
        <v>211257</v>
      </c>
      <c r="F279" s="593">
        <v>62897</v>
      </c>
      <c r="G279" s="593">
        <v>62815</v>
      </c>
      <c r="H279" s="593">
        <v>1243</v>
      </c>
      <c r="I279" s="489" t="s">
        <v>645</v>
      </c>
      <c r="J279" s="490" t="s">
        <v>473</v>
      </c>
      <c r="K279" s="503"/>
      <c r="L279" s="503">
        <v>1</v>
      </c>
      <c r="M279" s="503">
        <v>2</v>
      </c>
      <c r="N279" s="503"/>
      <c r="O279" s="494"/>
      <c r="P279" s="348"/>
      <c r="Q279" s="348"/>
      <c r="R279" s="348"/>
      <c r="S279" s="348"/>
      <c r="T279" s="348"/>
      <c r="U279" s="348"/>
      <c r="V279" s="351"/>
      <c r="W279" s="351"/>
      <c r="X279" s="351"/>
      <c r="Y279" s="351"/>
      <c r="Z279" s="351" t="s">
        <v>1190</v>
      </c>
      <c r="AA279" s="351"/>
      <c r="AB279" s="348"/>
      <c r="AC279" s="351"/>
      <c r="AD279" s="351"/>
      <c r="AE279" s="352"/>
      <c r="AF279" s="348"/>
      <c r="AG279" s="348"/>
      <c r="AH279" s="348"/>
      <c r="AI279" s="348"/>
      <c r="AJ279" s="348"/>
      <c r="AK279" s="348"/>
      <c r="AL279" s="348"/>
      <c r="AM279" s="348"/>
      <c r="AN279" s="348"/>
      <c r="AO279" s="348"/>
      <c r="AP279" s="357"/>
      <c r="AQ279" s="347"/>
      <c r="AR279" s="348"/>
      <c r="AS279" s="348"/>
      <c r="AT279" s="349"/>
      <c r="AU279" s="348"/>
      <c r="AV279" s="348"/>
      <c r="AW279" s="348"/>
      <c r="AX279" s="348"/>
      <c r="AY279" s="348"/>
      <c r="AZ279" s="348"/>
      <c r="BA279" s="348"/>
      <c r="BB279" s="26"/>
      <c r="BC279" s="294"/>
    </row>
    <row r="280" spans="2:55" ht="14.4" x14ac:dyDescent="0.3">
      <c r="B280" s="348"/>
      <c r="C280" s="586">
        <v>211200</v>
      </c>
      <c r="D280" s="586">
        <v>211206</v>
      </c>
      <c r="E280" s="593">
        <v>211257</v>
      </c>
      <c r="F280" s="593">
        <v>62897</v>
      </c>
      <c r="G280" s="593">
        <v>62815</v>
      </c>
      <c r="H280" s="593">
        <v>1729</v>
      </c>
      <c r="I280" s="489" t="s">
        <v>766</v>
      </c>
      <c r="J280" s="490" t="s">
        <v>473</v>
      </c>
      <c r="K280" s="503"/>
      <c r="L280" s="503">
        <v>5</v>
      </c>
      <c r="M280" s="503">
        <v>10</v>
      </c>
      <c r="N280" s="503"/>
      <c r="O280" s="494"/>
      <c r="P280" s="348"/>
      <c r="Q280" s="348"/>
      <c r="R280" s="348"/>
      <c r="S280" s="348"/>
      <c r="T280" s="348"/>
      <c r="U280" s="348"/>
      <c r="V280" s="351"/>
      <c r="W280" s="351"/>
      <c r="X280" s="351"/>
      <c r="Y280" s="351"/>
      <c r="Z280" s="351" t="s">
        <v>1190</v>
      </c>
      <c r="AA280" s="351"/>
      <c r="AB280" s="348"/>
      <c r="AC280" s="351"/>
      <c r="AD280" s="351"/>
      <c r="AE280" s="352"/>
      <c r="AF280" s="348"/>
      <c r="AG280" s="348"/>
      <c r="AH280" s="348"/>
      <c r="AI280" s="348"/>
      <c r="AJ280" s="348"/>
      <c r="AK280" s="348"/>
      <c r="AL280" s="348"/>
      <c r="AM280" s="348"/>
      <c r="AN280" s="348"/>
      <c r="AO280" s="348"/>
      <c r="AP280" s="357"/>
      <c r="AQ280" s="347"/>
      <c r="AR280" s="348"/>
      <c r="AS280" s="348"/>
      <c r="AT280" s="349"/>
      <c r="AU280" s="348"/>
      <c r="AV280" s="348"/>
      <c r="AW280" s="348"/>
      <c r="AX280" s="348"/>
      <c r="AY280" s="348"/>
      <c r="AZ280" s="348"/>
      <c r="BA280" s="348"/>
      <c r="BB280" s="26"/>
      <c r="BC280" s="294"/>
    </row>
    <row r="281" spans="2:55" ht="14.4" x14ac:dyDescent="0.3">
      <c r="B281" s="348"/>
      <c r="C281" s="586">
        <v>211200</v>
      </c>
      <c r="D281" s="586">
        <v>211206</v>
      </c>
      <c r="E281" s="593">
        <v>211257</v>
      </c>
      <c r="F281" s="593">
        <v>62897</v>
      </c>
      <c r="G281" s="593">
        <v>62815</v>
      </c>
      <c r="H281" s="593">
        <v>2338</v>
      </c>
      <c r="I281" s="489" t="s">
        <v>888</v>
      </c>
      <c r="J281" s="490" t="s">
        <v>473</v>
      </c>
      <c r="K281" s="503"/>
      <c r="L281" s="503">
        <v>1</v>
      </c>
      <c r="M281" s="503">
        <v>2</v>
      </c>
      <c r="N281" s="503"/>
      <c r="O281" s="494"/>
      <c r="P281" s="348"/>
      <c r="Q281" s="348"/>
      <c r="R281" s="348"/>
      <c r="S281" s="348"/>
      <c r="T281" s="348"/>
      <c r="U281" s="348"/>
      <c r="V281" s="351"/>
      <c r="W281" s="351"/>
      <c r="X281" s="351"/>
      <c r="Y281" s="351"/>
      <c r="Z281" s="351" t="s">
        <v>1190</v>
      </c>
      <c r="AA281" s="351"/>
      <c r="AB281" s="348"/>
      <c r="AC281" s="351"/>
      <c r="AD281" s="351"/>
      <c r="AE281" s="352"/>
      <c r="AF281" s="348"/>
      <c r="AG281" s="348"/>
      <c r="AH281" s="348"/>
      <c r="AI281" s="348"/>
      <c r="AJ281" s="348"/>
      <c r="AK281" s="348"/>
      <c r="AL281" s="348"/>
      <c r="AM281" s="348"/>
      <c r="AN281" s="348"/>
      <c r="AO281" s="348"/>
      <c r="AP281" s="357"/>
      <c r="AQ281" s="347"/>
      <c r="AR281" s="348"/>
      <c r="AS281" s="348"/>
      <c r="AT281" s="349"/>
      <c r="AU281" s="348"/>
      <c r="AV281" s="348"/>
      <c r="AW281" s="348"/>
      <c r="AX281" s="348"/>
      <c r="AY281" s="348"/>
      <c r="AZ281" s="348"/>
      <c r="BA281" s="348"/>
      <c r="BB281" s="26"/>
      <c r="BC281" s="294"/>
    </row>
    <row r="282" spans="2:55" ht="14.4" x14ac:dyDescent="0.3">
      <c r="B282" s="348"/>
      <c r="C282" s="586">
        <v>211200</v>
      </c>
      <c r="D282" s="586">
        <v>211206</v>
      </c>
      <c r="E282" s="593">
        <v>211257</v>
      </c>
      <c r="F282" s="593">
        <v>62897</v>
      </c>
      <c r="G282" s="593">
        <v>62815</v>
      </c>
      <c r="H282" s="593">
        <v>62816</v>
      </c>
      <c r="I282" s="489" t="s">
        <v>1285</v>
      </c>
      <c r="J282" s="490" t="s">
        <v>590</v>
      </c>
      <c r="K282" s="503" t="s">
        <v>778</v>
      </c>
      <c r="L282" s="503">
        <v>1</v>
      </c>
      <c r="M282" s="503">
        <v>2</v>
      </c>
      <c r="N282" s="503"/>
      <c r="O282" s="494"/>
      <c r="P282" s="348"/>
      <c r="Q282" s="348"/>
      <c r="R282" s="348"/>
      <c r="S282" s="348"/>
      <c r="T282" s="348"/>
      <c r="U282" s="348"/>
      <c r="V282" s="351"/>
      <c r="W282" s="351"/>
      <c r="X282" s="351"/>
      <c r="Y282" s="351"/>
      <c r="Z282" s="351" t="s">
        <v>1190</v>
      </c>
      <c r="AA282" s="351"/>
      <c r="AB282" s="348"/>
      <c r="AC282" s="351"/>
      <c r="AD282" s="351"/>
      <c r="AE282" s="352"/>
      <c r="AF282" s="348"/>
      <c r="AG282" s="348"/>
      <c r="AH282" s="348"/>
      <c r="AI282" s="348"/>
      <c r="AJ282" s="348"/>
      <c r="AK282" s="348"/>
      <c r="AL282" s="348"/>
      <c r="AM282" s="348"/>
      <c r="AN282" s="348"/>
      <c r="AO282" s="348"/>
      <c r="AP282" s="357"/>
      <c r="AQ282" s="347"/>
      <c r="AR282" s="348"/>
      <c r="AS282" s="348"/>
      <c r="AT282" s="349"/>
      <c r="AU282" s="348"/>
      <c r="AV282" s="348"/>
      <c r="AW282" s="348"/>
      <c r="AX282" s="348"/>
      <c r="AY282" s="348"/>
      <c r="AZ282" s="348"/>
      <c r="BA282" s="348"/>
      <c r="BB282" s="26"/>
      <c r="BC282" s="294"/>
    </row>
    <row r="283" spans="2:55" ht="14.4" x14ac:dyDescent="0.3">
      <c r="B283" s="348"/>
      <c r="C283" s="586">
        <v>211200</v>
      </c>
      <c r="D283" s="586">
        <v>211206</v>
      </c>
      <c r="E283" s="593">
        <v>211257</v>
      </c>
      <c r="F283" s="593">
        <v>62897</v>
      </c>
      <c r="G283" s="593">
        <v>62815</v>
      </c>
      <c r="H283" s="593">
        <v>62856</v>
      </c>
      <c r="I283" s="489" t="s">
        <v>1313</v>
      </c>
      <c r="J283" s="490" t="s">
        <v>590</v>
      </c>
      <c r="K283" s="503" t="s">
        <v>576</v>
      </c>
      <c r="L283" s="503">
        <v>1</v>
      </c>
      <c r="M283" s="503">
        <v>2</v>
      </c>
      <c r="N283" s="503"/>
      <c r="O283" s="494"/>
      <c r="P283" s="348"/>
      <c r="Q283" s="348"/>
      <c r="R283" s="348"/>
      <c r="S283" s="348"/>
      <c r="T283" s="348"/>
      <c r="U283" s="348"/>
      <c r="V283" s="351"/>
      <c r="W283" s="351"/>
      <c r="X283" s="351"/>
      <c r="Y283" s="351"/>
      <c r="Z283" s="351" t="s">
        <v>1190</v>
      </c>
      <c r="AA283" s="351"/>
      <c r="AB283" s="348"/>
      <c r="AC283" s="351"/>
      <c r="AD283" s="351"/>
      <c r="AE283" s="352"/>
      <c r="AF283" s="348"/>
      <c r="AG283" s="348"/>
      <c r="AH283" s="348"/>
      <c r="AI283" s="348"/>
      <c r="AJ283" s="348"/>
      <c r="AK283" s="348"/>
      <c r="AL283" s="348"/>
      <c r="AM283" s="348"/>
      <c r="AN283" s="348"/>
      <c r="AO283" s="348"/>
      <c r="AP283" s="357"/>
      <c r="AQ283" s="347"/>
      <c r="AR283" s="348"/>
      <c r="AS283" s="348"/>
      <c r="AT283" s="349"/>
      <c r="AU283" s="348"/>
      <c r="AV283" s="348"/>
      <c r="AW283" s="348"/>
      <c r="AX283" s="348"/>
      <c r="AY283" s="348"/>
      <c r="AZ283" s="348"/>
      <c r="BA283" s="348"/>
      <c r="BB283" s="26"/>
      <c r="BC283" s="294"/>
    </row>
    <row r="284" spans="2:55" ht="14.4" x14ac:dyDescent="0.3">
      <c r="B284" s="348"/>
      <c r="C284" s="586">
        <v>211200</v>
      </c>
      <c r="D284" s="586">
        <v>211206</v>
      </c>
      <c r="E284" s="593">
        <v>211257</v>
      </c>
      <c r="F284" s="593">
        <v>62897</v>
      </c>
      <c r="G284" s="593">
        <v>62815</v>
      </c>
      <c r="H284" s="593">
        <v>62857</v>
      </c>
      <c r="I284" s="489" t="s">
        <v>1316</v>
      </c>
      <c r="J284" s="490" t="s">
        <v>590</v>
      </c>
      <c r="K284" s="503" t="s">
        <v>1081</v>
      </c>
      <c r="L284" s="503">
        <v>1</v>
      </c>
      <c r="M284" s="503">
        <v>2</v>
      </c>
      <c r="N284" s="503"/>
      <c r="O284" s="494"/>
      <c r="P284" s="348"/>
      <c r="Q284" s="348"/>
      <c r="R284" s="348"/>
      <c r="S284" s="348"/>
      <c r="T284" s="348"/>
      <c r="U284" s="348"/>
      <c r="V284" s="351"/>
      <c r="W284" s="351"/>
      <c r="X284" s="351"/>
      <c r="Y284" s="351"/>
      <c r="Z284" s="351" t="s">
        <v>1190</v>
      </c>
      <c r="AA284" s="351"/>
      <c r="AB284" s="348"/>
      <c r="AC284" s="351"/>
      <c r="AD284" s="351"/>
      <c r="AE284" s="352"/>
      <c r="AF284" s="348"/>
      <c r="AG284" s="348"/>
      <c r="AH284" s="348"/>
      <c r="AI284" s="348"/>
      <c r="AJ284" s="348"/>
      <c r="AK284" s="348"/>
      <c r="AL284" s="348"/>
      <c r="AM284" s="348"/>
      <c r="AN284" s="348"/>
      <c r="AO284" s="348"/>
      <c r="AP284" s="357"/>
      <c r="AQ284" s="347"/>
      <c r="AR284" s="348"/>
      <c r="AS284" s="348"/>
      <c r="AT284" s="349"/>
      <c r="AU284" s="348"/>
      <c r="AV284" s="348"/>
      <c r="AW284" s="348"/>
      <c r="AX284" s="348"/>
      <c r="AY284" s="348"/>
      <c r="AZ284" s="348"/>
      <c r="BA284" s="348"/>
      <c r="BB284" s="26"/>
      <c r="BC284" s="294"/>
    </row>
    <row r="285" spans="2:55" ht="14.4" x14ac:dyDescent="0.3">
      <c r="B285" s="348"/>
      <c r="C285" s="586">
        <v>211200</v>
      </c>
      <c r="D285" s="586">
        <v>211206</v>
      </c>
      <c r="E285" s="593">
        <v>211257</v>
      </c>
      <c r="F285" s="593">
        <v>62897</v>
      </c>
      <c r="G285" s="593">
        <v>62815</v>
      </c>
      <c r="H285" s="593">
        <v>140010</v>
      </c>
      <c r="I285" s="489" t="s">
        <v>1633</v>
      </c>
      <c r="J285" s="490" t="s">
        <v>473</v>
      </c>
      <c r="K285" s="503"/>
      <c r="L285" s="503">
        <v>1</v>
      </c>
      <c r="M285" s="503">
        <v>2</v>
      </c>
      <c r="N285" s="503"/>
      <c r="O285" s="494">
        <v>0</v>
      </c>
      <c r="P285" s="348"/>
      <c r="Q285" s="348"/>
      <c r="R285" s="348"/>
      <c r="S285" s="348"/>
      <c r="T285" s="348"/>
      <c r="U285" s="348"/>
      <c r="V285" s="351"/>
      <c r="W285" s="351"/>
      <c r="X285" s="351"/>
      <c r="Y285" s="351"/>
      <c r="Z285" s="351" t="s">
        <v>1190</v>
      </c>
      <c r="AA285" s="351"/>
      <c r="AB285" s="348"/>
      <c r="AC285" s="351"/>
      <c r="AD285" s="351"/>
      <c r="AE285" s="352"/>
      <c r="AF285" s="348"/>
      <c r="AG285" s="348"/>
      <c r="AH285" s="348"/>
      <c r="AI285" s="348"/>
      <c r="AJ285" s="348"/>
      <c r="AK285" s="348"/>
      <c r="AL285" s="348"/>
      <c r="AM285" s="348"/>
      <c r="AN285" s="348"/>
      <c r="AO285" s="348"/>
      <c r="AP285" s="357"/>
      <c r="AQ285" s="347"/>
      <c r="AR285" s="348"/>
      <c r="AS285" s="348"/>
      <c r="AT285" s="349"/>
      <c r="AU285" s="348"/>
      <c r="AV285" s="348"/>
      <c r="AW285" s="348"/>
      <c r="AX285" s="348"/>
      <c r="AY285" s="348"/>
      <c r="AZ285" s="348"/>
      <c r="BA285" s="348"/>
      <c r="BB285" s="26"/>
      <c r="BC285" s="294"/>
    </row>
    <row r="286" spans="2:55" ht="14.4" x14ac:dyDescent="0.3">
      <c r="B286" s="348"/>
      <c r="C286" s="351"/>
      <c r="D286" s="586">
        <v>211200</v>
      </c>
      <c r="E286" s="586">
        <v>211206</v>
      </c>
      <c r="F286" s="593">
        <v>211257</v>
      </c>
      <c r="G286" s="593">
        <v>62897</v>
      </c>
      <c r="H286" s="593">
        <v>62862</v>
      </c>
      <c r="I286" s="489" t="s">
        <v>1322</v>
      </c>
      <c r="J286" s="490" t="s">
        <v>590</v>
      </c>
      <c r="K286" s="503" t="s">
        <v>778</v>
      </c>
      <c r="L286" s="503">
        <v>4</v>
      </c>
      <c r="M286" s="503">
        <v>4</v>
      </c>
      <c r="N286" s="503"/>
      <c r="O286" s="494"/>
      <c r="P286" s="348"/>
      <c r="Q286" s="348"/>
      <c r="R286" s="348"/>
      <c r="S286" s="348"/>
      <c r="T286" s="348"/>
      <c r="U286" s="348"/>
      <c r="V286" s="351"/>
      <c r="W286" s="351"/>
      <c r="X286" s="351"/>
      <c r="Y286" s="351"/>
      <c r="Z286" s="351" t="s">
        <v>1190</v>
      </c>
      <c r="AA286" s="351"/>
      <c r="AB286" s="348"/>
      <c r="AC286" s="351"/>
      <c r="AD286" s="351"/>
      <c r="AE286" s="352"/>
      <c r="AF286" s="348"/>
      <c r="AG286" s="348"/>
      <c r="AH286" s="348"/>
      <c r="AI286" s="348"/>
      <c r="AJ286" s="348"/>
      <c r="AK286" s="348"/>
      <c r="AL286" s="348"/>
      <c r="AM286" s="348"/>
      <c r="AN286" s="348"/>
      <c r="AO286" s="348"/>
      <c r="AP286" s="357"/>
      <c r="AQ286" s="347"/>
      <c r="AR286" s="348"/>
      <c r="AS286" s="348"/>
      <c r="AT286" s="349"/>
      <c r="AU286" s="348"/>
      <c r="AV286" s="348"/>
      <c r="AW286" s="348"/>
      <c r="AX286" s="348"/>
      <c r="AY286" s="348"/>
      <c r="AZ286" s="348"/>
      <c r="BA286" s="348"/>
      <c r="BB286" s="26"/>
      <c r="BC286" s="294"/>
    </row>
    <row r="287" spans="2:55" ht="14.4" x14ac:dyDescent="0.3">
      <c r="B287" s="348"/>
      <c r="C287" s="351"/>
      <c r="D287" s="586">
        <v>211200</v>
      </c>
      <c r="E287" s="586">
        <v>211206</v>
      </c>
      <c r="F287" s="593">
        <v>211257</v>
      </c>
      <c r="G287" s="593">
        <v>62897</v>
      </c>
      <c r="H287" s="593">
        <v>62931</v>
      </c>
      <c r="I287" s="489" t="s">
        <v>1417</v>
      </c>
      <c r="J287" s="490" t="s">
        <v>590</v>
      </c>
      <c r="K287" s="503" t="s">
        <v>778</v>
      </c>
      <c r="L287" s="503">
        <v>1</v>
      </c>
      <c r="M287" s="503">
        <v>1</v>
      </c>
      <c r="N287" s="503"/>
      <c r="O287" s="494"/>
      <c r="P287" s="348"/>
      <c r="Q287" s="348"/>
      <c r="R287" s="348"/>
      <c r="S287" s="348"/>
      <c r="T287" s="348"/>
      <c r="U287" s="348"/>
      <c r="V287" s="351"/>
      <c r="W287" s="351"/>
      <c r="X287" s="351"/>
      <c r="Y287" s="351"/>
      <c r="Z287" s="351" t="s">
        <v>1190</v>
      </c>
      <c r="AA287" s="351"/>
      <c r="AB287" s="348"/>
      <c r="AC287" s="351"/>
      <c r="AD287" s="351"/>
      <c r="AE287" s="352"/>
      <c r="AF287" s="348"/>
      <c r="AG287" s="348"/>
      <c r="AH287" s="348"/>
      <c r="AI287" s="348"/>
      <c r="AJ287" s="348"/>
      <c r="AK287" s="348"/>
      <c r="AL287" s="348"/>
      <c r="AM287" s="348"/>
      <c r="AN287" s="348"/>
      <c r="AO287" s="348"/>
      <c r="AP287" s="357"/>
      <c r="AQ287" s="347"/>
      <c r="AR287" s="348"/>
      <c r="AS287" s="348"/>
      <c r="AT287" s="349"/>
      <c r="AU287" s="348"/>
      <c r="AV287" s="348"/>
      <c r="AW287" s="348"/>
      <c r="AX287" s="348"/>
      <c r="AY287" s="348"/>
      <c r="AZ287" s="348"/>
      <c r="BA287" s="348"/>
      <c r="BB287" s="26"/>
      <c r="BC287" s="294"/>
    </row>
    <row r="288" spans="2:55" ht="14.4" x14ac:dyDescent="0.3">
      <c r="B288" s="348"/>
      <c r="C288" s="586">
        <v>211200</v>
      </c>
      <c r="D288" s="586">
        <v>211206</v>
      </c>
      <c r="E288" s="593">
        <v>211257</v>
      </c>
      <c r="F288" s="593">
        <v>62897</v>
      </c>
      <c r="G288" s="593">
        <v>62931</v>
      </c>
      <c r="H288" s="593">
        <v>2533</v>
      </c>
      <c r="I288" s="489" t="s">
        <v>955</v>
      </c>
      <c r="J288" s="490" t="s">
        <v>473</v>
      </c>
      <c r="K288" s="503"/>
      <c r="L288" s="503">
        <v>1</v>
      </c>
      <c r="M288" s="503"/>
      <c r="N288" s="503"/>
      <c r="O288" s="494"/>
      <c r="P288" s="348"/>
      <c r="Q288" s="348"/>
      <c r="R288" s="348"/>
      <c r="S288" s="348"/>
      <c r="T288" s="348"/>
      <c r="U288" s="348"/>
      <c r="V288" s="351"/>
      <c r="W288" s="351"/>
      <c r="X288" s="351"/>
      <c r="Y288" s="351"/>
      <c r="Z288" s="351" t="s">
        <v>1190</v>
      </c>
      <c r="AA288" s="351"/>
      <c r="AB288" s="348"/>
      <c r="AC288" s="351"/>
      <c r="AD288" s="351"/>
      <c r="AE288" s="352"/>
      <c r="AF288" s="348"/>
      <c r="AG288" s="348"/>
      <c r="AH288" s="348"/>
      <c r="AI288" s="348"/>
      <c r="AJ288" s="348"/>
      <c r="AK288" s="348"/>
      <c r="AL288" s="348"/>
      <c r="AM288" s="348"/>
      <c r="AN288" s="348"/>
      <c r="AO288" s="348"/>
      <c r="AP288" s="357"/>
      <c r="AQ288" s="347"/>
      <c r="AR288" s="348"/>
      <c r="AS288" s="348"/>
      <c r="AT288" s="349"/>
      <c r="AU288" s="348"/>
      <c r="AV288" s="348"/>
      <c r="AW288" s="348"/>
      <c r="AX288" s="348"/>
      <c r="AY288" s="348"/>
      <c r="AZ288" s="348"/>
      <c r="BA288" s="348"/>
      <c r="BB288" s="26"/>
      <c r="BC288" s="294"/>
    </row>
    <row r="289" spans="2:55" ht="14.4" x14ac:dyDescent="0.3">
      <c r="B289" s="348"/>
      <c r="C289" s="586">
        <v>211200</v>
      </c>
      <c r="D289" s="586">
        <v>211206</v>
      </c>
      <c r="E289" s="593">
        <v>211257</v>
      </c>
      <c r="F289" s="593">
        <v>62897</v>
      </c>
      <c r="G289" s="593">
        <v>62931</v>
      </c>
      <c r="H289" s="593">
        <v>2539</v>
      </c>
      <c r="I289" s="489" t="s">
        <v>959</v>
      </c>
      <c r="J289" s="490" t="s">
        <v>473</v>
      </c>
      <c r="K289" s="503"/>
      <c r="L289" s="503">
        <v>1</v>
      </c>
      <c r="M289" s="503"/>
      <c r="N289" s="503"/>
      <c r="O289" s="494"/>
      <c r="P289" s="348"/>
      <c r="Q289" s="348"/>
      <c r="R289" s="348"/>
      <c r="S289" s="348"/>
      <c r="T289" s="348"/>
      <c r="U289" s="348"/>
      <c r="V289" s="351"/>
      <c r="W289" s="351"/>
      <c r="X289" s="351"/>
      <c r="Y289" s="351"/>
      <c r="Z289" s="351" t="s">
        <v>1190</v>
      </c>
      <c r="AA289" s="351"/>
      <c r="AB289" s="348"/>
      <c r="AC289" s="351"/>
      <c r="AD289" s="351"/>
      <c r="AE289" s="352"/>
      <c r="AF289" s="348"/>
      <c r="AG289" s="348"/>
      <c r="AH289" s="348"/>
      <c r="AI289" s="348"/>
      <c r="AJ289" s="348"/>
      <c r="AK289" s="348"/>
      <c r="AL289" s="348"/>
      <c r="AM289" s="348"/>
      <c r="AN289" s="348"/>
      <c r="AO289" s="348"/>
      <c r="AP289" s="357"/>
      <c r="AQ289" s="347"/>
      <c r="AR289" s="348"/>
      <c r="AS289" s="348"/>
      <c r="AT289" s="349"/>
      <c r="AU289" s="348"/>
      <c r="AV289" s="348"/>
      <c r="AW289" s="348"/>
      <c r="AX289" s="348"/>
      <c r="AY289" s="348"/>
      <c r="AZ289" s="348"/>
      <c r="BA289" s="348"/>
      <c r="BB289" s="26"/>
      <c r="BC289" s="294"/>
    </row>
    <row r="290" spans="2:55" ht="14.4" x14ac:dyDescent="0.3">
      <c r="B290" s="348"/>
      <c r="C290" s="586">
        <v>211200</v>
      </c>
      <c r="D290" s="586">
        <v>211206</v>
      </c>
      <c r="E290" s="593">
        <v>211257</v>
      </c>
      <c r="F290" s="593">
        <v>62897</v>
      </c>
      <c r="G290" s="593">
        <v>62931</v>
      </c>
      <c r="H290" s="593">
        <v>2572</v>
      </c>
      <c r="I290" s="489" t="s">
        <v>1723</v>
      </c>
      <c r="J290" s="490" t="s">
        <v>473</v>
      </c>
      <c r="K290" s="503"/>
      <c r="L290" s="503">
        <v>2</v>
      </c>
      <c r="M290" s="503"/>
      <c r="N290" s="503"/>
      <c r="O290" s="494"/>
      <c r="P290" s="348"/>
      <c r="Q290" s="348"/>
      <c r="R290" s="348"/>
      <c r="S290" s="348"/>
      <c r="T290" s="348"/>
      <c r="U290" s="348"/>
      <c r="V290" s="351"/>
      <c r="W290" s="351"/>
      <c r="X290" s="351"/>
      <c r="Y290" s="351"/>
      <c r="Z290" s="351" t="s">
        <v>1190</v>
      </c>
      <c r="AA290" s="351"/>
      <c r="AB290" s="348"/>
      <c r="AC290" s="351"/>
      <c r="AD290" s="351"/>
      <c r="AE290" s="352"/>
      <c r="AF290" s="348"/>
      <c r="AG290" s="348"/>
      <c r="AH290" s="348"/>
      <c r="AI290" s="348"/>
      <c r="AJ290" s="348"/>
      <c r="AK290" s="348"/>
      <c r="AL290" s="348"/>
      <c r="AM290" s="348"/>
      <c r="AN290" s="348"/>
      <c r="AO290" s="348"/>
      <c r="AP290" s="357"/>
      <c r="AQ290" s="347"/>
      <c r="AR290" s="348"/>
      <c r="AS290" s="348"/>
      <c r="AT290" s="349"/>
      <c r="AU290" s="348"/>
      <c r="AV290" s="348"/>
      <c r="AW290" s="348"/>
      <c r="AX290" s="348"/>
      <c r="AY290" s="348"/>
      <c r="AZ290" s="348"/>
      <c r="BA290" s="348"/>
      <c r="BB290" s="26"/>
      <c r="BC290" s="294"/>
    </row>
    <row r="291" spans="2:55" ht="14.4" x14ac:dyDescent="0.3">
      <c r="B291" s="348"/>
      <c r="C291" s="586">
        <v>211200</v>
      </c>
      <c r="D291" s="586">
        <v>211206</v>
      </c>
      <c r="E291" s="593">
        <v>211257</v>
      </c>
      <c r="F291" s="593">
        <v>62897</v>
      </c>
      <c r="G291" s="593">
        <v>62931</v>
      </c>
      <c r="H291" s="593">
        <v>61745</v>
      </c>
      <c r="I291" s="489" t="s">
        <v>1088</v>
      </c>
      <c r="J291" s="490" t="s">
        <v>590</v>
      </c>
      <c r="K291" s="503" t="s">
        <v>576</v>
      </c>
      <c r="L291" s="503">
        <v>1</v>
      </c>
      <c r="M291" s="503"/>
      <c r="N291" s="503"/>
      <c r="O291" s="494"/>
      <c r="P291" s="348"/>
      <c r="Q291" s="348"/>
      <c r="R291" s="348"/>
      <c r="S291" s="348"/>
      <c r="T291" s="348"/>
      <c r="U291" s="348"/>
      <c r="V291" s="351"/>
      <c r="W291" s="351"/>
      <c r="X291" s="351"/>
      <c r="Y291" s="351"/>
      <c r="Z291" s="351" t="s">
        <v>1190</v>
      </c>
      <c r="AA291" s="351"/>
      <c r="AB291" s="348"/>
      <c r="AC291" s="351"/>
      <c r="AD291" s="351"/>
      <c r="AE291" s="352"/>
      <c r="AF291" s="348"/>
      <c r="AG291" s="348"/>
      <c r="AH291" s="348"/>
      <c r="AI291" s="348"/>
      <c r="AJ291" s="348"/>
      <c r="AK291" s="348"/>
      <c r="AL291" s="348"/>
      <c r="AM291" s="348"/>
      <c r="AN291" s="348"/>
      <c r="AO291" s="348"/>
      <c r="AP291" s="357"/>
      <c r="AQ291" s="347"/>
      <c r="AR291" s="348"/>
      <c r="AS291" s="348"/>
      <c r="AT291" s="349"/>
      <c r="AU291" s="348"/>
      <c r="AV291" s="348"/>
      <c r="AW291" s="348"/>
      <c r="AX291" s="348"/>
      <c r="AY291" s="348"/>
      <c r="AZ291" s="348"/>
      <c r="BA291" s="348"/>
      <c r="BB291" s="26"/>
      <c r="BC291" s="294"/>
    </row>
    <row r="292" spans="2:55" ht="14.4" x14ac:dyDescent="0.3">
      <c r="B292" s="457">
        <v>211200</v>
      </c>
      <c r="C292" s="586">
        <v>211206</v>
      </c>
      <c r="D292" s="593">
        <v>211257</v>
      </c>
      <c r="E292" s="593">
        <v>62897</v>
      </c>
      <c r="F292" s="593">
        <v>62931</v>
      </c>
      <c r="G292" s="593">
        <v>61745</v>
      </c>
      <c r="H292" s="593">
        <v>2533</v>
      </c>
      <c r="I292" s="489" t="s">
        <v>955</v>
      </c>
      <c r="J292" s="490" t="s">
        <v>473</v>
      </c>
      <c r="K292" s="503"/>
      <c r="L292" s="503">
        <v>1</v>
      </c>
      <c r="M292" s="503"/>
      <c r="N292" s="503"/>
      <c r="O292" s="494"/>
      <c r="P292" s="348"/>
      <c r="Q292" s="348"/>
      <c r="R292" s="348"/>
      <c r="S292" s="348"/>
      <c r="T292" s="348"/>
      <c r="U292" s="348"/>
      <c r="V292" s="351"/>
      <c r="W292" s="351"/>
      <c r="X292" s="351"/>
      <c r="Y292" s="351"/>
      <c r="Z292" s="351" t="s">
        <v>1190</v>
      </c>
      <c r="AA292" s="351"/>
      <c r="AB292" s="348"/>
      <c r="AC292" s="351"/>
      <c r="AD292" s="351"/>
      <c r="AE292" s="352"/>
      <c r="AF292" s="348"/>
      <c r="AG292" s="348"/>
      <c r="AH292" s="348"/>
      <c r="AI292" s="348"/>
      <c r="AJ292" s="348"/>
      <c r="AK292" s="348"/>
      <c r="AL292" s="348"/>
      <c r="AM292" s="348"/>
      <c r="AN292" s="348"/>
      <c r="AO292" s="348"/>
      <c r="AP292" s="357"/>
      <c r="AQ292" s="347"/>
      <c r="AR292" s="348"/>
      <c r="AS292" s="348"/>
      <c r="AT292" s="349"/>
      <c r="AU292" s="348"/>
      <c r="AV292" s="348"/>
      <c r="AW292" s="348"/>
      <c r="AX292" s="348"/>
      <c r="AY292" s="348"/>
      <c r="AZ292" s="348"/>
      <c r="BA292" s="348"/>
      <c r="BB292" s="26"/>
      <c r="BC292" s="294"/>
    </row>
    <row r="293" spans="2:55" ht="14.4" x14ac:dyDescent="0.3">
      <c r="B293" s="457">
        <v>211200</v>
      </c>
      <c r="C293" s="586">
        <v>211206</v>
      </c>
      <c r="D293" s="593">
        <v>211257</v>
      </c>
      <c r="E293" s="593">
        <v>62897</v>
      </c>
      <c r="F293" s="593">
        <v>62931</v>
      </c>
      <c r="G293" s="593">
        <v>61745</v>
      </c>
      <c r="H293" s="593">
        <v>62930</v>
      </c>
      <c r="I293" s="489" t="s">
        <v>1416</v>
      </c>
      <c r="J293" s="490" t="s">
        <v>590</v>
      </c>
      <c r="K293" s="503" t="s">
        <v>576</v>
      </c>
      <c r="L293" s="503">
        <v>1</v>
      </c>
      <c r="M293" s="503"/>
      <c r="N293" s="503"/>
      <c r="O293" s="494"/>
      <c r="P293" s="348"/>
      <c r="Q293" s="348"/>
      <c r="R293" s="348"/>
      <c r="S293" s="348"/>
      <c r="T293" s="348"/>
      <c r="U293" s="348"/>
      <c r="V293" s="351"/>
      <c r="W293" s="351"/>
      <c r="X293" s="351"/>
      <c r="Y293" s="351"/>
      <c r="Z293" s="351" t="s">
        <v>1190</v>
      </c>
      <c r="AA293" s="351"/>
      <c r="AB293" s="348"/>
      <c r="AC293" s="351"/>
      <c r="AD293" s="351"/>
      <c r="AE293" s="352"/>
      <c r="AF293" s="348"/>
      <c r="AG293" s="348"/>
      <c r="AH293" s="348"/>
      <c r="AI293" s="348"/>
      <c r="AJ293" s="348"/>
      <c r="AK293" s="348"/>
      <c r="AL293" s="348"/>
      <c r="AM293" s="348"/>
      <c r="AN293" s="348"/>
      <c r="AO293" s="348"/>
      <c r="AP293" s="357"/>
      <c r="AQ293" s="347"/>
      <c r="AR293" s="348"/>
      <c r="AS293" s="348"/>
      <c r="AT293" s="349"/>
      <c r="AU293" s="348"/>
      <c r="AV293" s="348"/>
      <c r="AW293" s="348"/>
      <c r="AX293" s="348"/>
      <c r="AY293" s="348"/>
      <c r="AZ293" s="348"/>
      <c r="BA293" s="348"/>
      <c r="BB293" s="26"/>
      <c r="BC293" s="294"/>
    </row>
    <row r="294" spans="2:55" ht="14.4" x14ac:dyDescent="0.3">
      <c r="B294" s="348"/>
      <c r="C294" s="351"/>
      <c r="D294" s="586">
        <v>211200</v>
      </c>
      <c r="E294" s="586">
        <v>211206</v>
      </c>
      <c r="F294" s="593">
        <v>211257</v>
      </c>
      <c r="G294" s="593">
        <v>62897</v>
      </c>
      <c r="H294" s="593">
        <v>62935</v>
      </c>
      <c r="I294" s="489" t="s">
        <v>1426</v>
      </c>
      <c r="J294" s="490" t="s">
        <v>590</v>
      </c>
      <c r="K294" s="503" t="s">
        <v>778</v>
      </c>
      <c r="L294" s="503">
        <v>1</v>
      </c>
      <c r="M294" s="503"/>
      <c r="N294" s="503"/>
      <c r="O294" s="494"/>
      <c r="P294" s="348"/>
      <c r="Q294" s="348"/>
      <c r="R294" s="348"/>
      <c r="S294" s="348"/>
      <c r="T294" s="348"/>
      <c r="U294" s="348"/>
      <c r="V294" s="351"/>
      <c r="W294" s="351"/>
      <c r="X294" s="351"/>
      <c r="Y294" s="351"/>
      <c r="Z294" s="351" t="s">
        <v>1190</v>
      </c>
      <c r="AA294" s="351"/>
      <c r="AB294" s="348"/>
      <c r="AC294" s="351"/>
      <c r="AD294" s="351"/>
      <c r="AE294" s="352"/>
      <c r="AF294" s="348"/>
      <c r="AG294" s="348"/>
      <c r="AH294" s="348"/>
      <c r="AI294" s="348"/>
      <c r="AJ294" s="348"/>
      <c r="AK294" s="348"/>
      <c r="AL294" s="348"/>
      <c r="AM294" s="348"/>
      <c r="AN294" s="348"/>
      <c r="AO294" s="348"/>
      <c r="AP294" s="357"/>
      <c r="AQ294" s="347"/>
      <c r="AR294" s="348"/>
      <c r="AS294" s="348"/>
      <c r="AT294" s="349"/>
      <c r="AU294" s="348"/>
      <c r="AV294" s="348"/>
      <c r="AW294" s="348"/>
      <c r="AX294" s="348"/>
      <c r="AY294" s="348"/>
      <c r="AZ294" s="348"/>
      <c r="BA294" s="348"/>
      <c r="BB294" s="26"/>
      <c r="BC294" s="294"/>
    </row>
    <row r="295" spans="2:55" ht="14.4" x14ac:dyDescent="0.3">
      <c r="B295" s="348"/>
      <c r="C295" s="586">
        <v>211200</v>
      </c>
      <c r="D295" s="586">
        <v>211206</v>
      </c>
      <c r="E295" s="593">
        <v>211257</v>
      </c>
      <c r="F295" s="593">
        <v>62897</v>
      </c>
      <c r="G295" s="593">
        <v>62935</v>
      </c>
      <c r="H295" s="593">
        <v>73</v>
      </c>
      <c r="I295" s="489" t="s">
        <v>479</v>
      </c>
      <c r="J295" s="490" t="s">
        <v>473</v>
      </c>
      <c r="K295" s="503"/>
      <c r="L295" s="503">
        <v>8</v>
      </c>
      <c r="M295" s="503"/>
      <c r="N295" s="503"/>
      <c r="O295" s="494"/>
      <c r="P295" s="348"/>
      <c r="Q295" s="348"/>
      <c r="R295" s="348"/>
      <c r="S295" s="348"/>
      <c r="T295" s="348"/>
      <c r="U295" s="348"/>
      <c r="V295" s="351"/>
      <c r="W295" s="351"/>
      <c r="X295" s="351"/>
      <c r="Y295" s="351"/>
      <c r="Z295" s="351" t="s">
        <v>1190</v>
      </c>
      <c r="AA295" s="351"/>
      <c r="AB295" s="348"/>
      <c r="AC295" s="351"/>
      <c r="AD295" s="351"/>
      <c r="AE295" s="352"/>
      <c r="AF295" s="348"/>
      <c r="AG295" s="348"/>
      <c r="AH295" s="348"/>
      <c r="AI295" s="348"/>
      <c r="AJ295" s="348"/>
      <c r="AK295" s="348"/>
      <c r="AL295" s="348"/>
      <c r="AM295" s="348"/>
      <c r="AN295" s="348"/>
      <c r="AO295" s="348"/>
      <c r="AP295" s="357"/>
      <c r="AQ295" s="347"/>
      <c r="AR295" s="348"/>
      <c r="AS295" s="348"/>
      <c r="AT295" s="349"/>
      <c r="AU295" s="348"/>
      <c r="AV295" s="348"/>
      <c r="AW295" s="348"/>
      <c r="AX295" s="348"/>
      <c r="AY295" s="348"/>
      <c r="AZ295" s="348"/>
      <c r="BA295" s="348"/>
      <c r="BB295" s="26"/>
      <c r="BC295" s="294"/>
    </row>
    <row r="296" spans="2:55" ht="14.4" x14ac:dyDescent="0.3">
      <c r="B296" s="348"/>
      <c r="C296" s="586">
        <v>211200</v>
      </c>
      <c r="D296" s="586">
        <v>211206</v>
      </c>
      <c r="E296" s="593">
        <v>211257</v>
      </c>
      <c r="F296" s="593">
        <v>62897</v>
      </c>
      <c r="G296" s="593">
        <v>62935</v>
      </c>
      <c r="H296" s="593">
        <v>456</v>
      </c>
      <c r="I296" s="489" t="s">
        <v>2140</v>
      </c>
      <c r="J296" s="490" t="s">
        <v>473</v>
      </c>
      <c r="K296" s="503"/>
      <c r="L296" s="503">
        <v>8</v>
      </c>
      <c r="M296" s="503"/>
      <c r="N296" s="503"/>
      <c r="O296" s="494"/>
      <c r="P296" s="348"/>
      <c r="Q296" s="348"/>
      <c r="R296" s="348"/>
      <c r="S296" s="348"/>
      <c r="T296" s="348"/>
      <c r="U296" s="348"/>
      <c r="V296" s="351"/>
      <c r="W296" s="351"/>
      <c r="X296" s="351"/>
      <c r="Y296" s="351"/>
      <c r="Z296" s="351" t="s">
        <v>1190</v>
      </c>
      <c r="AA296" s="351"/>
      <c r="AB296" s="348"/>
      <c r="AC296" s="351"/>
      <c r="AD296" s="351"/>
      <c r="AE296" s="352"/>
      <c r="AF296" s="348"/>
      <c r="AG296" s="348"/>
      <c r="AH296" s="348"/>
      <c r="AI296" s="348"/>
      <c r="AJ296" s="348"/>
      <c r="AK296" s="348"/>
      <c r="AL296" s="348"/>
      <c r="AM296" s="348"/>
      <c r="AN296" s="348"/>
      <c r="AO296" s="348"/>
      <c r="AP296" s="357"/>
      <c r="AQ296" s="347"/>
      <c r="AR296" s="348"/>
      <c r="AS296" s="348"/>
      <c r="AT296" s="349"/>
      <c r="AU296" s="348"/>
      <c r="AV296" s="348"/>
      <c r="AW296" s="348"/>
      <c r="AX296" s="348"/>
      <c r="AY296" s="348"/>
      <c r="AZ296" s="348"/>
      <c r="BA296" s="348"/>
      <c r="BB296" s="26"/>
      <c r="BC296" s="294"/>
    </row>
    <row r="297" spans="2:55" ht="14.4" x14ac:dyDescent="0.3">
      <c r="B297" s="348"/>
      <c r="C297" s="586">
        <v>211200</v>
      </c>
      <c r="D297" s="586">
        <v>211206</v>
      </c>
      <c r="E297" s="593">
        <v>211257</v>
      </c>
      <c r="F297" s="593">
        <v>62897</v>
      </c>
      <c r="G297" s="593">
        <v>62935</v>
      </c>
      <c r="H297" s="593">
        <v>1336</v>
      </c>
      <c r="I297" s="489" t="s">
        <v>678</v>
      </c>
      <c r="J297" s="490" t="s">
        <v>473</v>
      </c>
      <c r="K297" s="503"/>
      <c r="L297" s="503">
        <v>8</v>
      </c>
      <c r="M297" s="503"/>
      <c r="N297" s="503"/>
      <c r="O297" s="494"/>
      <c r="P297" s="348"/>
      <c r="Q297" s="348"/>
      <c r="R297" s="348"/>
      <c r="S297" s="348"/>
      <c r="T297" s="348"/>
      <c r="U297" s="348"/>
      <c r="V297" s="351"/>
      <c r="W297" s="351"/>
      <c r="X297" s="351"/>
      <c r="Y297" s="351"/>
      <c r="Z297" s="351" t="s">
        <v>1190</v>
      </c>
      <c r="AA297" s="351"/>
      <c r="AB297" s="348"/>
      <c r="AC297" s="351"/>
      <c r="AD297" s="351"/>
      <c r="AE297" s="352"/>
      <c r="AF297" s="348"/>
      <c r="AG297" s="348"/>
      <c r="AH297" s="348"/>
      <c r="AI297" s="348"/>
      <c r="AJ297" s="348"/>
      <c r="AK297" s="348"/>
      <c r="AL297" s="348"/>
      <c r="AM297" s="348"/>
      <c r="AN297" s="348"/>
      <c r="AO297" s="348"/>
      <c r="AP297" s="357"/>
      <c r="AQ297" s="347"/>
      <c r="AR297" s="348"/>
      <c r="AS297" s="348"/>
      <c r="AT297" s="349"/>
      <c r="AU297" s="348"/>
      <c r="AV297" s="348"/>
      <c r="AW297" s="348"/>
      <c r="AX297" s="348"/>
      <c r="AY297" s="348"/>
      <c r="AZ297" s="348"/>
      <c r="BA297" s="348"/>
      <c r="BB297" s="26"/>
      <c r="BC297" s="294"/>
    </row>
    <row r="298" spans="2:55" ht="14.4" x14ac:dyDescent="0.3">
      <c r="B298" s="348"/>
      <c r="C298" s="586">
        <v>211200</v>
      </c>
      <c r="D298" s="586">
        <v>211206</v>
      </c>
      <c r="E298" s="593">
        <v>211257</v>
      </c>
      <c r="F298" s="593">
        <v>62897</v>
      </c>
      <c r="G298" s="593">
        <v>62935</v>
      </c>
      <c r="H298" s="593">
        <v>62936</v>
      </c>
      <c r="I298" s="489" t="s">
        <v>1427</v>
      </c>
      <c r="J298" s="490" t="s">
        <v>590</v>
      </c>
      <c r="K298" s="503" t="s">
        <v>468</v>
      </c>
      <c r="L298" s="503">
        <v>1</v>
      </c>
      <c r="M298" s="503"/>
      <c r="N298" s="503"/>
      <c r="O298" s="494"/>
      <c r="P298" s="348"/>
      <c r="Q298" s="348"/>
      <c r="R298" s="348"/>
      <c r="S298" s="348"/>
      <c r="T298" s="348"/>
      <c r="U298" s="348"/>
      <c r="V298" s="351"/>
      <c r="W298" s="351"/>
      <c r="X298" s="351"/>
      <c r="Y298" s="351"/>
      <c r="Z298" s="351" t="s">
        <v>1190</v>
      </c>
      <c r="AA298" s="351"/>
      <c r="AB298" s="348"/>
      <c r="AC298" s="351"/>
      <c r="AD298" s="351"/>
      <c r="AE298" s="352"/>
      <c r="AF298" s="348"/>
      <c r="AG298" s="348"/>
      <c r="AH298" s="348"/>
      <c r="AI298" s="348"/>
      <c r="AJ298" s="348"/>
      <c r="AK298" s="348"/>
      <c r="AL298" s="348"/>
      <c r="AM298" s="348"/>
      <c r="AN298" s="348"/>
      <c r="AO298" s="348"/>
      <c r="AP298" s="357"/>
      <c r="AQ298" s="347"/>
      <c r="AR298" s="348"/>
      <c r="AS298" s="348"/>
      <c r="AT298" s="349"/>
      <c r="AU298" s="348"/>
      <c r="AV298" s="348"/>
      <c r="AW298" s="348"/>
      <c r="AX298" s="348"/>
      <c r="AY298" s="348"/>
      <c r="AZ298" s="348"/>
      <c r="BA298" s="348"/>
      <c r="BB298" s="26"/>
      <c r="BC298" s="294"/>
    </row>
    <row r="299" spans="2:55" ht="14.4" x14ac:dyDescent="0.3">
      <c r="B299" s="348"/>
      <c r="C299" s="586">
        <v>211200</v>
      </c>
      <c r="D299" s="586">
        <v>211206</v>
      </c>
      <c r="E299" s="593">
        <v>211257</v>
      </c>
      <c r="F299" s="593">
        <v>62897</v>
      </c>
      <c r="G299" s="593">
        <v>62935</v>
      </c>
      <c r="H299" s="593">
        <v>62937</v>
      </c>
      <c r="I299" s="489" t="s">
        <v>1430</v>
      </c>
      <c r="J299" s="490" t="s">
        <v>590</v>
      </c>
      <c r="K299" s="503" t="s">
        <v>778</v>
      </c>
      <c r="L299" s="503">
        <v>1</v>
      </c>
      <c r="M299" s="503"/>
      <c r="N299" s="503"/>
      <c r="O299" s="494"/>
      <c r="P299" s="348"/>
      <c r="Q299" s="348"/>
      <c r="R299" s="348"/>
      <c r="S299" s="348"/>
      <c r="T299" s="348"/>
      <c r="U299" s="348"/>
      <c r="V299" s="351"/>
      <c r="W299" s="351"/>
      <c r="X299" s="351"/>
      <c r="Y299" s="351"/>
      <c r="Z299" s="351" t="s">
        <v>1190</v>
      </c>
      <c r="AA299" s="351"/>
      <c r="AB299" s="348"/>
      <c r="AC299" s="351"/>
      <c r="AD299" s="351"/>
      <c r="AE299" s="352"/>
      <c r="AF299" s="348"/>
      <c r="AG299" s="348"/>
      <c r="AH299" s="348"/>
      <c r="AI299" s="348"/>
      <c r="AJ299" s="348"/>
      <c r="AK299" s="348"/>
      <c r="AL299" s="348"/>
      <c r="AM299" s="348"/>
      <c r="AN299" s="348"/>
      <c r="AO299" s="348"/>
      <c r="AP299" s="357"/>
      <c r="AQ299" s="347"/>
      <c r="AR299" s="348"/>
      <c r="AS299" s="348"/>
      <c r="AT299" s="349"/>
      <c r="AU299" s="348"/>
      <c r="AV299" s="348"/>
      <c r="AW299" s="348"/>
      <c r="AX299" s="348"/>
      <c r="AY299" s="348"/>
      <c r="AZ299" s="348"/>
      <c r="BA299" s="348"/>
      <c r="BB299" s="26"/>
      <c r="BC299" s="294"/>
    </row>
    <row r="300" spans="2:55" ht="14.4" x14ac:dyDescent="0.3">
      <c r="B300" s="457">
        <v>211200</v>
      </c>
      <c r="C300" s="586">
        <v>211206</v>
      </c>
      <c r="D300" s="593">
        <v>211257</v>
      </c>
      <c r="E300" s="593">
        <v>62897</v>
      </c>
      <c r="F300" s="593">
        <v>62935</v>
      </c>
      <c r="G300" s="593">
        <v>62937</v>
      </c>
      <c r="H300" s="593">
        <v>1466</v>
      </c>
      <c r="I300" s="489" t="s">
        <v>715</v>
      </c>
      <c r="J300" s="490" t="s">
        <v>473</v>
      </c>
      <c r="K300" s="503"/>
      <c r="L300" s="503">
        <v>1</v>
      </c>
      <c r="M300" s="503"/>
      <c r="N300" s="503"/>
      <c r="O300" s="494"/>
      <c r="P300" s="348"/>
      <c r="Q300" s="348"/>
      <c r="R300" s="348"/>
      <c r="S300" s="348"/>
      <c r="T300" s="348"/>
      <c r="U300" s="348"/>
      <c r="V300" s="351"/>
      <c r="W300" s="351"/>
      <c r="X300" s="351"/>
      <c r="Y300" s="351"/>
      <c r="Z300" s="351" t="s">
        <v>1190</v>
      </c>
      <c r="AA300" s="351"/>
      <c r="AB300" s="348"/>
      <c r="AC300" s="351"/>
      <c r="AD300" s="351"/>
      <c r="AE300" s="352"/>
      <c r="AF300" s="348"/>
      <c r="AG300" s="348"/>
      <c r="AH300" s="348"/>
      <c r="AI300" s="348"/>
      <c r="AJ300" s="348"/>
      <c r="AK300" s="348"/>
      <c r="AL300" s="348"/>
      <c r="AM300" s="348"/>
      <c r="AN300" s="348"/>
      <c r="AO300" s="348"/>
      <c r="AP300" s="357"/>
      <c r="AQ300" s="347"/>
      <c r="AR300" s="348"/>
      <c r="AS300" s="348"/>
      <c r="AT300" s="349"/>
      <c r="AU300" s="348"/>
      <c r="AV300" s="348"/>
      <c r="AW300" s="348"/>
      <c r="AX300" s="348"/>
      <c r="AY300" s="348"/>
      <c r="AZ300" s="348"/>
      <c r="BA300" s="348"/>
      <c r="BB300" s="26"/>
      <c r="BC300" s="294"/>
    </row>
    <row r="301" spans="2:55" ht="14.4" x14ac:dyDescent="0.3">
      <c r="B301" s="348"/>
      <c r="C301" s="586">
        <v>211200</v>
      </c>
      <c r="D301" s="586">
        <v>211206</v>
      </c>
      <c r="E301" s="593">
        <v>211257</v>
      </c>
      <c r="F301" s="593">
        <v>62897</v>
      </c>
      <c r="G301" s="593">
        <v>62935</v>
      </c>
      <c r="H301" s="593">
        <v>63143</v>
      </c>
      <c r="I301" s="489" t="s">
        <v>1565</v>
      </c>
      <c r="J301" s="490" t="s">
        <v>590</v>
      </c>
      <c r="K301" s="503" t="s">
        <v>1081</v>
      </c>
      <c r="L301" s="503">
        <v>2</v>
      </c>
      <c r="M301" s="503"/>
      <c r="N301" s="503"/>
      <c r="O301" s="494"/>
      <c r="P301" s="348"/>
      <c r="Q301" s="348"/>
      <c r="R301" s="348"/>
      <c r="S301" s="348"/>
      <c r="T301" s="348"/>
      <c r="U301" s="348"/>
      <c r="V301" s="351"/>
      <c r="W301" s="351"/>
      <c r="X301" s="351"/>
      <c r="Y301" s="351"/>
      <c r="Z301" s="351" t="s">
        <v>1190</v>
      </c>
      <c r="AA301" s="351"/>
      <c r="AB301" s="348"/>
      <c r="AC301" s="351"/>
      <c r="AD301" s="351"/>
      <c r="AE301" s="352"/>
      <c r="AF301" s="348"/>
      <c r="AG301" s="348"/>
      <c r="AH301" s="348"/>
      <c r="AI301" s="348"/>
      <c r="AJ301" s="348"/>
      <c r="AK301" s="348"/>
      <c r="AL301" s="348"/>
      <c r="AM301" s="348"/>
      <c r="AN301" s="348"/>
      <c r="AO301" s="348"/>
      <c r="AP301" s="357"/>
      <c r="AQ301" s="347"/>
      <c r="AR301" s="348"/>
      <c r="AS301" s="348"/>
      <c r="AT301" s="349"/>
      <c r="AU301" s="348"/>
      <c r="AV301" s="348"/>
      <c r="AW301" s="348"/>
      <c r="AX301" s="348"/>
      <c r="AY301" s="348"/>
      <c r="AZ301" s="348"/>
      <c r="BA301" s="348"/>
      <c r="BB301" s="26"/>
      <c r="BC301" s="294"/>
    </row>
    <row r="302" spans="2:55" ht="14.4" x14ac:dyDescent="0.3">
      <c r="B302" s="457">
        <v>211200</v>
      </c>
      <c r="C302" s="586">
        <v>211206</v>
      </c>
      <c r="D302" s="593">
        <v>211257</v>
      </c>
      <c r="E302" s="593">
        <v>62897</v>
      </c>
      <c r="F302" s="593">
        <v>62935</v>
      </c>
      <c r="G302" s="593">
        <v>63143</v>
      </c>
      <c r="H302" s="593">
        <v>1466</v>
      </c>
      <c r="I302" s="489" t="s">
        <v>715</v>
      </c>
      <c r="J302" s="490" t="s">
        <v>473</v>
      </c>
      <c r="K302" s="503"/>
      <c r="L302" s="503">
        <v>1</v>
      </c>
      <c r="M302" s="503"/>
      <c r="N302" s="503"/>
      <c r="O302" s="494"/>
      <c r="P302" s="348"/>
      <c r="Q302" s="348"/>
      <c r="R302" s="348"/>
      <c r="S302" s="348"/>
      <c r="T302" s="348"/>
      <c r="U302" s="348"/>
      <c r="V302" s="351"/>
      <c r="W302" s="351"/>
      <c r="X302" s="351"/>
      <c r="Y302" s="351"/>
      <c r="Z302" s="351" t="s">
        <v>1190</v>
      </c>
      <c r="AA302" s="351"/>
      <c r="AB302" s="348"/>
      <c r="AC302" s="351"/>
      <c r="AD302" s="351"/>
      <c r="AE302" s="352"/>
      <c r="AF302" s="348"/>
      <c r="AG302" s="348"/>
      <c r="AH302" s="348"/>
      <c r="AI302" s="348"/>
      <c r="AJ302" s="348"/>
      <c r="AK302" s="348"/>
      <c r="AL302" s="348"/>
      <c r="AM302" s="348"/>
      <c r="AN302" s="348"/>
      <c r="AO302" s="348"/>
      <c r="AP302" s="357"/>
      <c r="AQ302" s="347"/>
      <c r="AR302" s="348"/>
      <c r="AS302" s="348"/>
      <c r="AT302" s="349"/>
      <c r="AU302" s="348"/>
      <c r="AV302" s="348"/>
      <c r="AW302" s="348"/>
      <c r="AX302" s="348"/>
      <c r="AY302" s="348"/>
      <c r="AZ302" s="348"/>
      <c r="BA302" s="348"/>
      <c r="BB302" s="26"/>
      <c r="BC302" s="294"/>
    </row>
    <row r="303" spans="2:55" ht="14.4" x14ac:dyDescent="0.3">
      <c r="B303" s="348"/>
      <c r="C303" s="586">
        <v>211200</v>
      </c>
      <c r="D303" s="586">
        <v>211206</v>
      </c>
      <c r="E303" s="593">
        <v>211257</v>
      </c>
      <c r="F303" s="593">
        <v>62897</v>
      </c>
      <c r="G303" s="593">
        <v>62935</v>
      </c>
      <c r="H303" s="593">
        <v>127415</v>
      </c>
      <c r="I303" s="489" t="s">
        <v>1617</v>
      </c>
      <c r="J303" s="526" t="s">
        <v>1688</v>
      </c>
      <c r="K303" s="503"/>
      <c r="L303" s="503">
        <v>1</v>
      </c>
      <c r="M303" s="503"/>
      <c r="N303" s="503"/>
      <c r="O303" s="494"/>
      <c r="P303" s="348"/>
      <c r="Q303" s="348"/>
      <c r="R303" s="348"/>
      <c r="S303" s="348"/>
      <c r="T303" s="348"/>
      <c r="U303" s="348"/>
      <c r="V303" s="351"/>
      <c r="W303" s="351"/>
      <c r="X303" s="351"/>
      <c r="Y303" s="351"/>
      <c r="Z303" s="351" t="s">
        <v>1190</v>
      </c>
      <c r="AA303" s="351"/>
      <c r="AB303" s="348"/>
      <c r="AC303" s="351"/>
      <c r="AD303" s="351"/>
      <c r="AE303" s="352"/>
      <c r="AF303" s="348"/>
      <c r="AG303" s="348"/>
      <c r="AH303" s="348"/>
      <c r="AI303" s="348"/>
      <c r="AJ303" s="348"/>
      <c r="AK303" s="348"/>
      <c r="AL303" s="348"/>
      <c r="AM303" s="348"/>
      <c r="AN303" s="348"/>
      <c r="AO303" s="348"/>
      <c r="AP303" s="357"/>
      <c r="AQ303" s="347"/>
      <c r="AR303" s="348"/>
      <c r="AS303" s="348"/>
      <c r="AT303" s="349"/>
      <c r="AU303" s="348"/>
      <c r="AV303" s="348"/>
      <c r="AW303" s="348"/>
      <c r="AX303" s="348"/>
      <c r="AY303" s="348"/>
      <c r="AZ303" s="348"/>
      <c r="BA303" s="348"/>
      <c r="BB303" s="26"/>
      <c r="BC303" s="294"/>
    </row>
    <row r="304" spans="2:55" ht="14.4" x14ac:dyDescent="0.3">
      <c r="B304" s="348"/>
      <c r="C304" s="351"/>
      <c r="D304" s="586">
        <v>211200</v>
      </c>
      <c r="E304" s="586">
        <v>211206</v>
      </c>
      <c r="F304" s="593">
        <v>211257</v>
      </c>
      <c r="G304" s="593">
        <v>62897</v>
      </c>
      <c r="H304" s="593">
        <v>63074</v>
      </c>
      <c r="I304" s="489" t="s">
        <v>1511</v>
      </c>
      <c r="J304" s="490" t="s">
        <v>590</v>
      </c>
      <c r="K304" s="503" t="s">
        <v>576</v>
      </c>
      <c r="L304" s="503">
        <v>1</v>
      </c>
      <c r="M304" s="503"/>
      <c r="N304" s="503"/>
      <c r="O304" s="494"/>
      <c r="P304" s="348"/>
      <c r="Q304" s="348"/>
      <c r="R304" s="348"/>
      <c r="S304" s="348"/>
      <c r="T304" s="348"/>
      <c r="U304" s="348"/>
      <c r="V304" s="351"/>
      <c r="W304" s="351"/>
      <c r="X304" s="351"/>
      <c r="Y304" s="351"/>
      <c r="Z304" s="351" t="s">
        <v>1190</v>
      </c>
      <c r="AA304" s="351"/>
      <c r="AB304" s="348"/>
      <c r="AC304" s="351"/>
      <c r="AD304" s="351"/>
      <c r="AE304" s="352"/>
      <c r="AF304" s="348"/>
      <c r="AG304" s="348"/>
      <c r="AH304" s="348"/>
      <c r="AI304" s="348"/>
      <c r="AJ304" s="348"/>
      <c r="AK304" s="348"/>
      <c r="AL304" s="348"/>
      <c r="AM304" s="348"/>
      <c r="AN304" s="348"/>
      <c r="AO304" s="348"/>
      <c r="AP304" s="357"/>
      <c r="AQ304" s="347"/>
      <c r="AR304" s="348"/>
      <c r="AS304" s="348"/>
      <c r="AT304" s="349"/>
      <c r="AU304" s="348"/>
      <c r="AV304" s="348"/>
      <c r="AW304" s="348"/>
      <c r="AX304" s="348"/>
      <c r="AY304" s="348"/>
      <c r="AZ304" s="348"/>
      <c r="BA304" s="348"/>
      <c r="BB304" s="26"/>
      <c r="BC304" s="294"/>
    </row>
    <row r="305" spans="2:55" ht="14.4" x14ac:dyDescent="0.3">
      <c r="B305" s="348"/>
      <c r="C305" s="351"/>
      <c r="D305" s="586">
        <v>211200</v>
      </c>
      <c r="E305" s="586">
        <v>211206</v>
      </c>
      <c r="F305" s="593">
        <v>211257</v>
      </c>
      <c r="G305" s="593">
        <v>62897</v>
      </c>
      <c r="H305" s="593">
        <v>63075</v>
      </c>
      <c r="I305" s="489" t="s">
        <v>1512</v>
      </c>
      <c r="J305" s="490" t="s">
        <v>590</v>
      </c>
      <c r="K305" s="503" t="s">
        <v>576</v>
      </c>
      <c r="L305" s="503">
        <v>1</v>
      </c>
      <c r="M305" s="503"/>
      <c r="N305" s="503"/>
      <c r="O305" s="494"/>
      <c r="P305" s="348"/>
      <c r="Q305" s="348"/>
      <c r="R305" s="348"/>
      <c r="S305" s="348"/>
      <c r="T305" s="348"/>
      <c r="U305" s="348"/>
      <c r="V305" s="351"/>
      <c r="W305" s="351"/>
      <c r="X305" s="351"/>
      <c r="Y305" s="351"/>
      <c r="Z305" s="351" t="s">
        <v>1190</v>
      </c>
      <c r="AA305" s="351"/>
      <c r="AB305" s="348"/>
      <c r="AC305" s="351"/>
      <c r="AD305" s="351"/>
      <c r="AE305" s="352"/>
      <c r="AF305" s="348"/>
      <c r="AG305" s="348"/>
      <c r="AH305" s="348"/>
      <c r="AI305" s="348"/>
      <c r="AJ305" s="348"/>
      <c r="AK305" s="348"/>
      <c r="AL305" s="348"/>
      <c r="AM305" s="348"/>
      <c r="AN305" s="348"/>
      <c r="AO305" s="348"/>
      <c r="AP305" s="357"/>
      <c r="AQ305" s="347"/>
      <c r="AR305" s="348"/>
      <c r="AS305" s="348"/>
      <c r="AT305" s="349"/>
      <c r="AU305" s="348"/>
      <c r="AV305" s="348"/>
      <c r="AW305" s="348"/>
      <c r="AX305" s="348"/>
      <c r="AY305" s="348"/>
      <c r="AZ305" s="348"/>
      <c r="BA305" s="348"/>
      <c r="BB305" s="26"/>
      <c r="BC305" s="294"/>
    </row>
    <row r="306" spans="2:55" ht="14.4" x14ac:dyDescent="0.3">
      <c r="B306" s="348"/>
      <c r="C306" s="351"/>
      <c r="D306" s="586">
        <v>211200</v>
      </c>
      <c r="E306" s="586">
        <v>211206</v>
      </c>
      <c r="F306" s="593">
        <v>211257</v>
      </c>
      <c r="G306" s="593">
        <v>62897</v>
      </c>
      <c r="H306" s="593">
        <v>63107</v>
      </c>
      <c r="I306" s="489" t="s">
        <v>1549</v>
      </c>
      <c r="J306" s="490" t="s">
        <v>590</v>
      </c>
      <c r="K306" s="503" t="s">
        <v>1081</v>
      </c>
      <c r="L306" s="503">
        <v>1</v>
      </c>
      <c r="M306" s="503"/>
      <c r="N306" s="503"/>
      <c r="O306" s="494"/>
      <c r="P306" s="348"/>
      <c r="Q306" s="348"/>
      <c r="R306" s="348"/>
      <c r="S306" s="348"/>
      <c r="T306" s="348"/>
      <c r="U306" s="348"/>
      <c r="V306" s="351"/>
      <c r="W306" s="351"/>
      <c r="X306" s="351"/>
      <c r="Y306" s="351"/>
      <c r="Z306" s="351" t="s">
        <v>1190</v>
      </c>
      <c r="AA306" s="351"/>
      <c r="AB306" s="348"/>
      <c r="AC306" s="351"/>
      <c r="AD306" s="351"/>
      <c r="AE306" s="352"/>
      <c r="AF306" s="348"/>
      <c r="AG306" s="348"/>
      <c r="AH306" s="348"/>
      <c r="AI306" s="348"/>
      <c r="AJ306" s="348"/>
      <c r="AK306" s="348"/>
      <c r="AL306" s="348"/>
      <c r="AM306" s="348"/>
      <c r="AN306" s="348"/>
      <c r="AO306" s="348"/>
      <c r="AP306" s="357"/>
      <c r="AQ306" s="347"/>
      <c r="AR306" s="348"/>
      <c r="AS306" s="348"/>
      <c r="AT306" s="349"/>
      <c r="AU306" s="348"/>
      <c r="AV306" s="348"/>
      <c r="AW306" s="348"/>
      <c r="AX306" s="348"/>
      <c r="AY306" s="348"/>
      <c r="AZ306" s="348"/>
      <c r="BA306" s="348"/>
      <c r="BB306" s="26"/>
      <c r="BC306" s="294"/>
    </row>
    <row r="307" spans="2:55" ht="14.4" x14ac:dyDescent="0.3">
      <c r="B307" s="348"/>
      <c r="C307" s="586">
        <v>211200</v>
      </c>
      <c r="D307" s="586">
        <v>211206</v>
      </c>
      <c r="E307" s="593">
        <v>211257</v>
      </c>
      <c r="F307" s="593">
        <v>62897</v>
      </c>
      <c r="G307" s="593">
        <v>63107</v>
      </c>
      <c r="H307" s="593">
        <v>1536</v>
      </c>
      <c r="I307" s="489" t="s">
        <v>730</v>
      </c>
      <c r="J307" s="490" t="s">
        <v>473</v>
      </c>
      <c r="K307" s="503"/>
      <c r="L307" s="503">
        <v>1</v>
      </c>
      <c r="M307" s="503"/>
      <c r="N307" s="503"/>
      <c r="O307" s="494"/>
      <c r="P307" s="348"/>
      <c r="Q307" s="348"/>
      <c r="R307" s="348"/>
      <c r="S307" s="348"/>
      <c r="T307" s="348"/>
      <c r="U307" s="348"/>
      <c r="V307" s="351"/>
      <c r="W307" s="351"/>
      <c r="X307" s="351"/>
      <c r="Y307" s="351"/>
      <c r="Z307" s="351" t="s">
        <v>1190</v>
      </c>
      <c r="AA307" s="351"/>
      <c r="AB307" s="348"/>
      <c r="AC307" s="351"/>
      <c r="AD307" s="351"/>
      <c r="AE307" s="352"/>
      <c r="AF307" s="348"/>
      <c r="AG307" s="348"/>
      <c r="AH307" s="348"/>
      <c r="AI307" s="348"/>
      <c r="AJ307" s="348"/>
      <c r="AK307" s="348"/>
      <c r="AL307" s="348"/>
      <c r="AM307" s="348"/>
      <c r="AN307" s="348"/>
      <c r="AO307" s="348"/>
      <c r="AP307" s="357"/>
      <c r="AQ307" s="347"/>
      <c r="AR307" s="348"/>
      <c r="AS307" s="348"/>
      <c r="AT307" s="349"/>
      <c r="AU307" s="348"/>
      <c r="AV307" s="348"/>
      <c r="AW307" s="348"/>
      <c r="AX307" s="348"/>
      <c r="AY307" s="348"/>
      <c r="AZ307" s="348"/>
      <c r="BA307" s="348"/>
      <c r="BB307" s="26"/>
      <c r="BC307" s="294"/>
    </row>
    <row r="308" spans="2:55" ht="14.4" x14ac:dyDescent="0.3">
      <c r="B308" s="348"/>
      <c r="C308" s="351"/>
      <c r="D308" s="586">
        <v>211200</v>
      </c>
      <c r="E308" s="586">
        <v>211206</v>
      </c>
      <c r="F308" s="593">
        <v>211257</v>
      </c>
      <c r="G308" s="593">
        <v>62897</v>
      </c>
      <c r="H308" s="593">
        <v>63138</v>
      </c>
      <c r="I308" s="489" t="s">
        <v>1563</v>
      </c>
      <c r="J308" s="490" t="s">
        <v>590</v>
      </c>
      <c r="K308" s="503" t="s">
        <v>1081</v>
      </c>
      <c r="L308" s="503">
        <v>4</v>
      </c>
      <c r="M308" s="503"/>
      <c r="N308" s="503"/>
      <c r="O308" s="494"/>
      <c r="P308" s="348"/>
      <c r="Q308" s="348"/>
      <c r="R308" s="348"/>
      <c r="S308" s="348"/>
      <c r="T308" s="348"/>
      <c r="U308" s="348"/>
      <c r="V308" s="351"/>
      <c r="W308" s="351"/>
      <c r="X308" s="351"/>
      <c r="Y308" s="351"/>
      <c r="Z308" s="351" t="s">
        <v>1190</v>
      </c>
      <c r="AA308" s="351"/>
      <c r="AB308" s="348"/>
      <c r="AC308" s="351"/>
      <c r="AD308" s="351"/>
      <c r="AE308" s="352"/>
      <c r="AF308" s="348"/>
      <c r="AG308" s="348"/>
      <c r="AH308" s="348"/>
      <c r="AI308" s="348"/>
      <c r="AJ308" s="348"/>
      <c r="AK308" s="348"/>
      <c r="AL308" s="348"/>
      <c r="AM308" s="348"/>
      <c r="AN308" s="348"/>
      <c r="AO308" s="348"/>
      <c r="AP308" s="357"/>
      <c r="AQ308" s="347"/>
      <c r="AR308" s="348"/>
      <c r="AS308" s="348"/>
      <c r="AT308" s="349"/>
      <c r="AU308" s="348"/>
      <c r="AV308" s="348"/>
      <c r="AW308" s="348"/>
      <c r="AX308" s="348"/>
      <c r="AY308" s="348"/>
      <c r="AZ308" s="348"/>
      <c r="BA308" s="348"/>
      <c r="BB308" s="26"/>
      <c r="BC308" s="294"/>
    </row>
    <row r="309" spans="2:55" ht="14.4" x14ac:dyDescent="0.3">
      <c r="B309" s="348"/>
      <c r="C309" s="351"/>
      <c r="D309" s="586">
        <v>211200</v>
      </c>
      <c r="E309" s="586">
        <v>211206</v>
      </c>
      <c r="F309" s="593">
        <v>211257</v>
      </c>
      <c r="G309" s="593">
        <v>62897</v>
      </c>
      <c r="H309" s="593">
        <v>63270</v>
      </c>
      <c r="I309" s="489" t="s">
        <v>2141</v>
      </c>
      <c r="J309" s="490" t="s">
        <v>590</v>
      </c>
      <c r="K309" s="503"/>
      <c r="L309" s="503">
        <v>2</v>
      </c>
      <c r="M309" s="503"/>
      <c r="N309" s="503"/>
      <c r="O309" s="494"/>
      <c r="P309" s="348"/>
      <c r="Q309" s="348"/>
      <c r="R309" s="348"/>
      <c r="S309" s="348"/>
      <c r="T309" s="348"/>
      <c r="U309" s="348"/>
      <c r="V309" s="351"/>
      <c r="W309" s="351"/>
      <c r="X309" s="351"/>
      <c r="Y309" s="351"/>
      <c r="Z309" s="351" t="s">
        <v>1190</v>
      </c>
      <c r="AA309" s="351"/>
      <c r="AB309" s="348"/>
      <c r="AC309" s="351"/>
      <c r="AD309" s="351"/>
      <c r="AE309" s="352"/>
      <c r="AF309" s="348"/>
      <c r="AG309" s="348"/>
      <c r="AH309" s="348"/>
      <c r="AI309" s="348"/>
      <c r="AJ309" s="348"/>
      <c r="AK309" s="348"/>
      <c r="AL309" s="348"/>
      <c r="AM309" s="348"/>
      <c r="AN309" s="348"/>
      <c r="AO309" s="348"/>
      <c r="AP309" s="357"/>
      <c r="AQ309" s="347"/>
      <c r="AR309" s="348"/>
      <c r="AS309" s="348"/>
      <c r="AT309" s="349"/>
      <c r="AU309" s="348"/>
      <c r="AV309" s="348"/>
      <c r="AW309" s="348"/>
      <c r="AX309" s="348"/>
      <c r="AY309" s="348"/>
      <c r="AZ309" s="348"/>
      <c r="BA309" s="348"/>
      <c r="BB309" s="26"/>
      <c r="BC309" s="294"/>
    </row>
    <row r="310" spans="2:55" ht="14.4" x14ac:dyDescent="0.3">
      <c r="B310" s="348"/>
      <c r="C310" s="351"/>
      <c r="D310" s="586">
        <v>211200</v>
      </c>
      <c r="E310" s="586">
        <v>211206</v>
      </c>
      <c r="F310" s="593">
        <v>211257</v>
      </c>
      <c r="G310" s="593">
        <v>62897</v>
      </c>
      <c r="H310" s="593">
        <v>63307</v>
      </c>
      <c r="I310" s="489" t="s">
        <v>2142</v>
      </c>
      <c r="J310" s="492" t="s">
        <v>924</v>
      </c>
      <c r="K310" s="503"/>
      <c r="L310" s="503">
        <v>1</v>
      </c>
      <c r="M310" s="503"/>
      <c r="N310" s="503"/>
      <c r="O310" s="494"/>
      <c r="P310" s="348"/>
      <c r="Q310" s="348"/>
      <c r="R310" s="348"/>
      <c r="S310" s="348"/>
      <c r="T310" s="348"/>
      <c r="U310" s="348"/>
      <c r="V310" s="351"/>
      <c r="W310" s="351"/>
      <c r="X310" s="351"/>
      <c r="Y310" s="351"/>
      <c r="Z310" s="351" t="s">
        <v>1190</v>
      </c>
      <c r="AA310" s="351"/>
      <c r="AB310" s="348"/>
      <c r="AC310" s="351"/>
      <c r="AD310" s="351"/>
      <c r="AE310" s="352"/>
      <c r="AF310" s="348"/>
      <c r="AG310" s="348"/>
      <c r="AH310" s="348"/>
      <c r="AI310" s="348"/>
      <c r="AJ310" s="348"/>
      <c r="AK310" s="348"/>
      <c r="AL310" s="348"/>
      <c r="AM310" s="348"/>
      <c r="AN310" s="348"/>
      <c r="AO310" s="348"/>
      <c r="AP310" s="357"/>
      <c r="AQ310" s="347"/>
      <c r="AR310" s="348"/>
      <c r="AS310" s="348"/>
      <c r="AT310" s="349"/>
      <c r="AU310" s="348"/>
      <c r="AV310" s="348"/>
      <c r="AW310" s="348"/>
      <c r="AX310" s="348"/>
      <c r="AY310" s="348"/>
      <c r="AZ310" s="348"/>
      <c r="BA310" s="348"/>
      <c r="BB310" s="26"/>
      <c r="BC310" s="294"/>
    </row>
    <row r="311" spans="2:55" ht="14.4" x14ac:dyDescent="0.3">
      <c r="B311" s="348"/>
      <c r="C311" s="351"/>
      <c r="D311" s="586">
        <v>211200</v>
      </c>
      <c r="E311" s="586">
        <v>211206</v>
      </c>
      <c r="F311" s="593">
        <v>211257</v>
      </c>
      <c r="G311" s="593">
        <v>62897</v>
      </c>
      <c r="H311" s="593">
        <v>120020</v>
      </c>
      <c r="I311" s="489" t="s">
        <v>1769</v>
      </c>
      <c r="J311" s="492" t="s">
        <v>924</v>
      </c>
      <c r="K311" s="503"/>
      <c r="L311" s="503">
        <v>1</v>
      </c>
      <c r="M311" s="503"/>
      <c r="N311" s="503"/>
      <c r="O311" s="494"/>
      <c r="P311" s="348"/>
      <c r="Q311" s="348"/>
      <c r="R311" s="348"/>
      <c r="S311" s="348"/>
      <c r="T311" s="348"/>
      <c r="U311" s="348"/>
      <c r="V311" s="351"/>
      <c r="W311" s="351"/>
      <c r="X311" s="351"/>
      <c r="Y311" s="351"/>
      <c r="Z311" s="351" t="s">
        <v>1190</v>
      </c>
      <c r="AA311" s="351"/>
      <c r="AB311" s="348"/>
      <c r="AC311" s="351"/>
      <c r="AD311" s="351"/>
      <c r="AE311" s="352"/>
      <c r="AF311" s="348"/>
      <c r="AG311" s="348"/>
      <c r="AH311" s="348"/>
      <c r="AI311" s="348"/>
      <c r="AJ311" s="348"/>
      <c r="AK311" s="348"/>
      <c r="AL311" s="348"/>
      <c r="AM311" s="348"/>
      <c r="AN311" s="348"/>
      <c r="AO311" s="348"/>
      <c r="AP311" s="357"/>
      <c r="AQ311" s="347"/>
      <c r="AR311" s="348"/>
      <c r="AS311" s="348"/>
      <c r="AT311" s="349"/>
      <c r="AU311" s="348"/>
      <c r="AV311" s="348"/>
      <c r="AW311" s="348"/>
      <c r="AX311" s="348"/>
      <c r="AY311" s="348"/>
      <c r="AZ311" s="348"/>
      <c r="BA311" s="348"/>
      <c r="BB311" s="26"/>
      <c r="BC311" s="294"/>
    </row>
    <row r="312" spans="2:55" ht="14.4" x14ac:dyDescent="0.3">
      <c r="B312" s="348"/>
      <c r="C312" s="351"/>
      <c r="D312" s="586">
        <v>211200</v>
      </c>
      <c r="E312" s="586">
        <v>211206</v>
      </c>
      <c r="F312" s="593">
        <v>211257</v>
      </c>
      <c r="G312" s="593">
        <v>62897</v>
      </c>
      <c r="H312" s="593">
        <v>120023</v>
      </c>
      <c r="I312" s="489" t="s">
        <v>1608</v>
      </c>
      <c r="J312" s="492" t="s">
        <v>924</v>
      </c>
      <c r="K312" s="503"/>
      <c r="L312" s="503">
        <v>1</v>
      </c>
      <c r="M312" s="503"/>
      <c r="N312" s="503"/>
      <c r="O312" s="494"/>
      <c r="P312" s="348"/>
      <c r="Q312" s="348"/>
      <c r="R312" s="348"/>
      <c r="S312" s="348"/>
      <c r="T312" s="348"/>
      <c r="U312" s="348"/>
      <c r="V312" s="351"/>
      <c r="W312" s="351"/>
      <c r="X312" s="351"/>
      <c r="Y312" s="351"/>
      <c r="Z312" s="351" t="s">
        <v>1190</v>
      </c>
      <c r="AA312" s="351"/>
      <c r="AB312" s="348"/>
      <c r="AC312" s="351"/>
      <c r="AD312" s="351"/>
      <c r="AE312" s="352"/>
      <c r="AF312" s="348"/>
      <c r="AG312" s="348"/>
      <c r="AH312" s="348"/>
      <c r="AI312" s="348"/>
      <c r="AJ312" s="348"/>
      <c r="AK312" s="348"/>
      <c r="AL312" s="348"/>
      <c r="AM312" s="348"/>
      <c r="AN312" s="348"/>
      <c r="AO312" s="348"/>
      <c r="AP312" s="357"/>
      <c r="AQ312" s="347"/>
      <c r="AR312" s="348"/>
      <c r="AS312" s="348"/>
      <c r="AT312" s="349"/>
      <c r="AU312" s="348"/>
      <c r="AV312" s="348"/>
      <c r="AW312" s="348"/>
      <c r="AX312" s="348"/>
      <c r="AY312" s="348"/>
      <c r="AZ312" s="348"/>
      <c r="BA312" s="348"/>
      <c r="BB312" s="26"/>
      <c r="BC312" s="294"/>
    </row>
    <row r="313" spans="2:55" ht="14.4" x14ac:dyDescent="0.3">
      <c r="B313" s="348"/>
      <c r="C313" s="351"/>
      <c r="D313" s="351"/>
      <c r="E313" s="586">
        <v>211200</v>
      </c>
      <c r="F313" s="586">
        <v>211206</v>
      </c>
      <c r="G313" s="593">
        <v>211257</v>
      </c>
      <c r="H313" s="593">
        <v>62910</v>
      </c>
      <c r="I313" s="489" t="s">
        <v>1388</v>
      </c>
      <c r="J313" s="490" t="s">
        <v>473</v>
      </c>
      <c r="K313" s="503"/>
      <c r="L313" s="503">
        <v>1</v>
      </c>
      <c r="M313" s="503"/>
      <c r="N313" s="503"/>
      <c r="O313" s="494"/>
      <c r="P313" s="348"/>
      <c r="Q313" s="348"/>
      <c r="R313" s="348"/>
      <c r="S313" s="348"/>
      <c r="T313" s="348"/>
      <c r="U313" s="348"/>
      <c r="V313" s="351"/>
      <c r="W313" s="351"/>
      <c r="X313" s="351"/>
      <c r="Y313" s="351"/>
      <c r="Z313" s="351" t="s">
        <v>1190</v>
      </c>
      <c r="AA313" s="351"/>
      <c r="AB313" s="348"/>
      <c r="AC313" s="351"/>
      <c r="AD313" s="351"/>
      <c r="AE313" s="352"/>
      <c r="AF313" s="348"/>
      <c r="AG313" s="348"/>
      <c r="AH313" s="348"/>
      <c r="AI313" s="348"/>
      <c r="AJ313" s="348"/>
      <c r="AK313" s="348"/>
      <c r="AL313" s="348"/>
      <c r="AM313" s="348"/>
      <c r="AN313" s="348"/>
      <c r="AO313" s="348"/>
      <c r="AP313" s="357"/>
      <c r="AQ313" s="347"/>
      <c r="AR313" s="348"/>
      <c r="AS313" s="348"/>
      <c r="AT313" s="349"/>
      <c r="AU313" s="348"/>
      <c r="AV313" s="348"/>
      <c r="AW313" s="348"/>
      <c r="AX313" s="348"/>
      <c r="AY313" s="348"/>
      <c r="AZ313" s="348"/>
      <c r="BA313" s="348"/>
      <c r="BB313" s="26"/>
      <c r="BC313" s="294"/>
    </row>
    <row r="314" spans="2:55" ht="14.4" x14ac:dyDescent="0.3">
      <c r="B314" s="348"/>
      <c r="C314" s="351"/>
      <c r="D314" s="351"/>
      <c r="E314" s="586">
        <v>211200</v>
      </c>
      <c r="F314" s="586">
        <v>211206</v>
      </c>
      <c r="G314" s="593">
        <v>211257</v>
      </c>
      <c r="H314" s="593">
        <v>62913</v>
      </c>
      <c r="I314" s="489" t="s">
        <v>1392</v>
      </c>
      <c r="J314" s="490" t="s">
        <v>590</v>
      </c>
      <c r="K314" s="503" t="s">
        <v>1081</v>
      </c>
      <c r="L314" s="503">
        <v>1</v>
      </c>
      <c r="M314" s="503"/>
      <c r="N314" s="503"/>
      <c r="O314" s="494"/>
      <c r="P314" s="348"/>
      <c r="Q314" s="348"/>
      <c r="R314" s="348"/>
      <c r="S314" s="348"/>
      <c r="T314" s="348"/>
      <c r="U314" s="348"/>
      <c r="V314" s="351"/>
      <c r="W314" s="351"/>
      <c r="X314" s="351"/>
      <c r="Y314" s="351"/>
      <c r="Z314" s="351" t="s">
        <v>1190</v>
      </c>
      <c r="AA314" s="351"/>
      <c r="AB314" s="348"/>
      <c r="AC314" s="351"/>
      <c r="AD314" s="351"/>
      <c r="AE314" s="352"/>
      <c r="AF314" s="348"/>
      <c r="AG314" s="348"/>
      <c r="AH314" s="348"/>
      <c r="AI314" s="348"/>
      <c r="AJ314" s="348"/>
      <c r="AK314" s="348"/>
      <c r="AL314" s="348"/>
      <c r="AM314" s="348"/>
      <c r="AN314" s="348"/>
      <c r="AO314" s="348"/>
      <c r="AP314" s="357"/>
      <c r="AQ314" s="347"/>
      <c r="AR314" s="348"/>
      <c r="AS314" s="348"/>
      <c r="AT314" s="349"/>
      <c r="AU314" s="348"/>
      <c r="AV314" s="348"/>
      <c r="AW314" s="348"/>
      <c r="AX314" s="348"/>
      <c r="AY314" s="348"/>
      <c r="AZ314" s="348"/>
      <c r="BA314" s="348"/>
      <c r="BB314" s="26"/>
      <c r="BC314" s="294"/>
    </row>
    <row r="315" spans="2:55" ht="14.4" x14ac:dyDescent="0.3">
      <c r="B315" s="348"/>
      <c r="C315" s="351"/>
      <c r="D315" s="586">
        <v>211200</v>
      </c>
      <c r="E315" s="586">
        <v>211206</v>
      </c>
      <c r="F315" s="593">
        <v>211257</v>
      </c>
      <c r="G315" s="593">
        <v>62913</v>
      </c>
      <c r="H315" s="593">
        <v>286</v>
      </c>
      <c r="I315" s="489" t="s">
        <v>509</v>
      </c>
      <c r="J315" s="490" t="s">
        <v>473</v>
      </c>
      <c r="K315" s="503"/>
      <c r="L315" s="503">
        <v>6</v>
      </c>
      <c r="M315" s="503"/>
      <c r="N315" s="503"/>
      <c r="O315" s="494"/>
      <c r="P315" s="348"/>
      <c r="Q315" s="348"/>
      <c r="R315" s="348"/>
      <c r="S315" s="348"/>
      <c r="T315" s="348"/>
      <c r="U315" s="348"/>
      <c r="V315" s="351"/>
      <c r="W315" s="351"/>
      <c r="X315" s="351"/>
      <c r="Y315" s="351"/>
      <c r="Z315" s="351" t="s">
        <v>1190</v>
      </c>
      <c r="AA315" s="351"/>
      <c r="AB315" s="348"/>
      <c r="AC315" s="351"/>
      <c r="AD315" s="351"/>
      <c r="AE315" s="352"/>
      <c r="AF315" s="348"/>
      <c r="AG315" s="348"/>
      <c r="AH315" s="348"/>
      <c r="AI315" s="348"/>
      <c r="AJ315" s="348"/>
      <c r="AK315" s="348"/>
      <c r="AL315" s="348"/>
      <c r="AM315" s="348"/>
      <c r="AN315" s="348"/>
      <c r="AO315" s="348"/>
      <c r="AP315" s="357"/>
      <c r="AQ315" s="347"/>
      <c r="AR315" s="348"/>
      <c r="AS315" s="348"/>
      <c r="AT315" s="349"/>
      <c r="AU315" s="348"/>
      <c r="AV315" s="348"/>
      <c r="AW315" s="348"/>
      <c r="AX315" s="348"/>
      <c r="AY315" s="348"/>
      <c r="AZ315" s="348"/>
      <c r="BA315" s="348"/>
      <c r="BB315" s="26"/>
      <c r="BC315" s="294"/>
    </row>
    <row r="316" spans="2:55" ht="14.4" x14ac:dyDescent="0.3">
      <c r="B316" s="348"/>
      <c r="C316" s="351"/>
      <c r="D316" s="586">
        <v>211200</v>
      </c>
      <c r="E316" s="586">
        <v>211206</v>
      </c>
      <c r="F316" s="593">
        <v>211257</v>
      </c>
      <c r="G316" s="593">
        <v>62913</v>
      </c>
      <c r="H316" s="593">
        <v>1486</v>
      </c>
      <c r="I316" s="489" t="s">
        <v>1706</v>
      </c>
      <c r="J316" s="490" t="s">
        <v>473</v>
      </c>
      <c r="K316" s="503"/>
      <c r="L316" s="503">
        <v>1</v>
      </c>
      <c r="M316" s="503"/>
      <c r="N316" s="503"/>
      <c r="O316" s="351"/>
      <c r="P316" s="348"/>
      <c r="Q316" s="348"/>
      <c r="R316" s="348"/>
      <c r="S316" s="348"/>
      <c r="T316" s="348"/>
      <c r="U316" s="348"/>
      <c r="V316" s="351"/>
      <c r="W316" s="351"/>
      <c r="X316" s="351"/>
      <c r="Y316" s="351"/>
      <c r="Z316" s="351" t="s">
        <v>1190</v>
      </c>
      <c r="AA316" s="351"/>
      <c r="AB316" s="348"/>
      <c r="AC316" s="351"/>
      <c r="AD316" s="351"/>
      <c r="AE316" s="352"/>
      <c r="AF316" s="348"/>
      <c r="AG316" s="348"/>
      <c r="AH316" s="348"/>
      <c r="AI316" s="348"/>
      <c r="AJ316" s="348"/>
      <c r="AK316" s="348"/>
      <c r="AL316" s="348"/>
      <c r="AM316" s="348"/>
      <c r="AN316" s="348"/>
      <c r="AO316" s="348"/>
      <c r="AP316" s="357"/>
      <c r="AQ316" s="347"/>
      <c r="AR316" s="348"/>
      <c r="AS316" s="348"/>
      <c r="AT316" s="349"/>
      <c r="AU316" s="348"/>
      <c r="AV316" s="348"/>
      <c r="AW316" s="348"/>
      <c r="AX316" s="348"/>
      <c r="AY316" s="348"/>
      <c r="AZ316" s="348"/>
      <c r="BA316" s="348"/>
      <c r="BB316" s="26"/>
      <c r="BC316" s="294"/>
    </row>
    <row r="317" spans="2:55" ht="14.4" x14ac:dyDescent="0.3">
      <c r="B317" s="348"/>
      <c r="C317" s="351"/>
      <c r="D317" s="586">
        <v>211200</v>
      </c>
      <c r="E317" s="586">
        <v>211206</v>
      </c>
      <c r="F317" s="593">
        <v>211257</v>
      </c>
      <c r="G317" s="593">
        <v>62913</v>
      </c>
      <c r="H317" s="593">
        <v>1780</v>
      </c>
      <c r="I317" s="489" t="s">
        <v>784</v>
      </c>
      <c r="J317" s="490" t="s">
        <v>473</v>
      </c>
      <c r="K317" s="503" t="s">
        <v>576</v>
      </c>
      <c r="L317" s="503">
        <v>12</v>
      </c>
      <c r="M317" s="503"/>
      <c r="N317" s="503"/>
      <c r="O317" s="494"/>
      <c r="P317" s="348"/>
      <c r="Q317" s="348"/>
      <c r="R317" s="348"/>
      <c r="S317" s="348"/>
      <c r="T317" s="348"/>
      <c r="U317" s="348"/>
      <c r="V317" s="351"/>
      <c r="W317" s="351"/>
      <c r="X317" s="351"/>
      <c r="Y317" s="351"/>
      <c r="Z317" s="351" t="s">
        <v>1190</v>
      </c>
      <c r="AA317" s="351"/>
      <c r="AB317" s="348"/>
      <c r="AC317" s="351"/>
      <c r="AD317" s="351"/>
      <c r="AE317" s="352"/>
      <c r="AF317" s="348"/>
      <c r="AG317" s="348"/>
      <c r="AH317" s="348"/>
      <c r="AI317" s="348"/>
      <c r="AJ317" s="348"/>
      <c r="AK317" s="348"/>
      <c r="AL317" s="348"/>
      <c r="AM317" s="348"/>
      <c r="AN317" s="348"/>
      <c r="AO317" s="348"/>
      <c r="AP317" s="357"/>
      <c r="AQ317" s="347"/>
      <c r="AR317" s="348"/>
      <c r="AS317" s="348"/>
      <c r="AT317" s="349"/>
      <c r="AU317" s="348"/>
      <c r="AV317" s="348"/>
      <c r="AW317" s="348"/>
      <c r="AX317" s="348"/>
      <c r="AY317" s="348"/>
      <c r="AZ317" s="348"/>
      <c r="BA317" s="348"/>
      <c r="BB317" s="26"/>
      <c r="BC317" s="294"/>
    </row>
    <row r="318" spans="2:55" ht="14.4" x14ac:dyDescent="0.3">
      <c r="B318" s="348"/>
      <c r="C318" s="351"/>
      <c r="D318" s="586">
        <v>211200</v>
      </c>
      <c r="E318" s="586">
        <v>211206</v>
      </c>
      <c r="F318" s="593">
        <v>211257</v>
      </c>
      <c r="G318" s="593">
        <v>62913</v>
      </c>
      <c r="H318" s="593">
        <v>2078</v>
      </c>
      <c r="I318" s="489" t="s">
        <v>845</v>
      </c>
      <c r="J318" s="490" t="s">
        <v>473</v>
      </c>
      <c r="K318" s="503"/>
      <c r="L318" s="503">
        <v>2</v>
      </c>
      <c r="M318" s="503"/>
      <c r="N318" s="503"/>
      <c r="O318" s="494"/>
      <c r="P318" s="348"/>
      <c r="Q318" s="348"/>
      <c r="R318" s="348"/>
      <c r="S318" s="348"/>
      <c r="T318" s="348"/>
      <c r="U318" s="348"/>
      <c r="V318" s="351"/>
      <c r="W318" s="351"/>
      <c r="X318" s="351"/>
      <c r="Y318" s="351"/>
      <c r="Z318" s="351" t="s">
        <v>1190</v>
      </c>
      <c r="AA318" s="351"/>
      <c r="AB318" s="348"/>
      <c r="AC318" s="351"/>
      <c r="AD318" s="351"/>
      <c r="AE318" s="352"/>
      <c r="AF318" s="348"/>
      <c r="AG318" s="348"/>
      <c r="AH318" s="348"/>
      <c r="AI318" s="348"/>
      <c r="AJ318" s="348"/>
      <c r="AK318" s="348"/>
      <c r="AL318" s="348"/>
      <c r="AM318" s="348"/>
      <c r="AN318" s="348"/>
      <c r="AO318" s="348"/>
      <c r="AP318" s="357"/>
      <c r="AQ318" s="347"/>
      <c r="AR318" s="348"/>
      <c r="AS318" s="348"/>
      <c r="AT318" s="349"/>
      <c r="AU318" s="348"/>
      <c r="AV318" s="348"/>
      <c r="AW318" s="348"/>
      <c r="AX318" s="348"/>
      <c r="AY318" s="348"/>
      <c r="AZ318" s="348"/>
      <c r="BA318" s="348"/>
      <c r="BB318" s="26"/>
      <c r="BC318" s="294"/>
    </row>
    <row r="319" spans="2:55" ht="14.4" x14ac:dyDescent="0.3">
      <c r="B319" s="348"/>
      <c r="C319" s="351"/>
      <c r="D319" s="586">
        <v>211200</v>
      </c>
      <c r="E319" s="586">
        <v>211206</v>
      </c>
      <c r="F319" s="593">
        <v>211257</v>
      </c>
      <c r="G319" s="593">
        <v>62913</v>
      </c>
      <c r="H319" s="593">
        <v>2415</v>
      </c>
      <c r="I319" s="489" t="s">
        <v>911</v>
      </c>
      <c r="J319" s="490" t="s">
        <v>473</v>
      </c>
      <c r="K319" s="503"/>
      <c r="L319" s="503">
        <v>2</v>
      </c>
      <c r="M319" s="503"/>
      <c r="N319" s="503"/>
      <c r="O319" s="494"/>
      <c r="P319" s="348"/>
      <c r="Q319" s="348"/>
      <c r="R319" s="348"/>
      <c r="S319" s="348"/>
      <c r="T319" s="348"/>
      <c r="U319" s="348"/>
      <c r="V319" s="351"/>
      <c r="W319" s="351"/>
      <c r="X319" s="351"/>
      <c r="Y319" s="351"/>
      <c r="Z319" s="351" t="s">
        <v>1190</v>
      </c>
      <c r="AA319" s="351"/>
      <c r="AB319" s="348"/>
      <c r="AC319" s="351"/>
      <c r="AD319" s="351"/>
      <c r="AE319" s="352"/>
      <c r="AF319" s="348"/>
      <c r="AG319" s="348"/>
      <c r="AH319" s="348"/>
      <c r="AI319" s="348"/>
      <c r="AJ319" s="348"/>
      <c r="AK319" s="348"/>
      <c r="AL319" s="348"/>
      <c r="AM319" s="348"/>
      <c r="AN319" s="348"/>
      <c r="AO319" s="348"/>
      <c r="AP319" s="357"/>
      <c r="AQ319" s="347"/>
      <c r="AR319" s="348"/>
      <c r="AS319" s="348"/>
      <c r="AT319" s="349"/>
      <c r="AU319" s="348"/>
      <c r="AV319" s="348"/>
      <c r="AW319" s="348"/>
      <c r="AX319" s="348"/>
      <c r="AY319" s="348"/>
      <c r="AZ319" s="348"/>
      <c r="BA319" s="348"/>
      <c r="BB319" s="26"/>
      <c r="BC319" s="294"/>
    </row>
    <row r="320" spans="2:55" ht="14.4" x14ac:dyDescent="0.3">
      <c r="B320" s="348"/>
      <c r="C320" s="351"/>
      <c r="D320" s="586">
        <v>211200</v>
      </c>
      <c r="E320" s="586">
        <v>211206</v>
      </c>
      <c r="F320" s="593">
        <v>211257</v>
      </c>
      <c r="G320" s="593">
        <v>62913</v>
      </c>
      <c r="H320" s="593">
        <v>2705</v>
      </c>
      <c r="I320" s="489" t="s">
        <v>2143</v>
      </c>
      <c r="J320" s="490" t="s">
        <v>473</v>
      </c>
      <c r="K320" s="503"/>
      <c r="L320" s="503">
        <v>6</v>
      </c>
      <c r="M320" s="503"/>
      <c r="N320" s="503"/>
      <c r="O320" s="494"/>
      <c r="P320" s="348"/>
      <c r="Q320" s="348"/>
      <c r="R320" s="348"/>
      <c r="S320" s="348"/>
      <c r="T320" s="348"/>
      <c r="U320" s="348"/>
      <c r="V320" s="351"/>
      <c r="W320" s="351"/>
      <c r="X320" s="351"/>
      <c r="Y320" s="351"/>
      <c r="Z320" s="351" t="s">
        <v>1190</v>
      </c>
      <c r="AA320" s="351"/>
      <c r="AB320" s="348"/>
      <c r="AC320" s="351"/>
      <c r="AD320" s="351"/>
      <c r="AE320" s="352"/>
      <c r="AF320" s="348"/>
      <c r="AG320" s="348"/>
      <c r="AH320" s="348"/>
      <c r="AI320" s="348"/>
      <c r="AJ320" s="348"/>
      <c r="AK320" s="348"/>
      <c r="AL320" s="348"/>
      <c r="AM320" s="348"/>
      <c r="AN320" s="348"/>
      <c r="AO320" s="348"/>
      <c r="AP320" s="357"/>
      <c r="AQ320" s="347"/>
      <c r="AR320" s="348"/>
      <c r="AS320" s="348"/>
      <c r="AT320" s="349"/>
      <c r="AU320" s="348"/>
      <c r="AV320" s="348"/>
      <c r="AW320" s="348"/>
      <c r="AX320" s="348"/>
      <c r="AY320" s="348"/>
      <c r="AZ320" s="348"/>
      <c r="BA320" s="348"/>
      <c r="BB320" s="26"/>
      <c r="BC320" s="294"/>
    </row>
    <row r="321" spans="2:55" ht="14.4" x14ac:dyDescent="0.3">
      <c r="B321" s="348"/>
      <c r="C321" s="351"/>
      <c r="D321" s="586">
        <v>211200</v>
      </c>
      <c r="E321" s="586">
        <v>211206</v>
      </c>
      <c r="F321" s="593">
        <v>211257</v>
      </c>
      <c r="G321" s="593">
        <v>62913</v>
      </c>
      <c r="H321" s="593">
        <v>62907</v>
      </c>
      <c r="I321" s="489" t="s">
        <v>1386</v>
      </c>
      <c r="J321" s="490" t="s">
        <v>590</v>
      </c>
      <c r="K321" s="503" t="s">
        <v>1081</v>
      </c>
      <c r="L321" s="503">
        <v>6</v>
      </c>
      <c r="M321" s="503"/>
      <c r="N321" s="503"/>
      <c r="O321" s="494"/>
      <c r="P321" s="348"/>
      <c r="Q321" s="348"/>
      <c r="R321" s="348"/>
      <c r="S321" s="348"/>
      <c r="T321" s="348"/>
      <c r="U321" s="348"/>
      <c r="V321" s="351"/>
      <c r="W321" s="351"/>
      <c r="X321" s="351"/>
      <c r="Y321" s="351"/>
      <c r="Z321" s="351" t="s">
        <v>1190</v>
      </c>
      <c r="AA321" s="351"/>
      <c r="AB321" s="348"/>
      <c r="AC321" s="351"/>
      <c r="AD321" s="351"/>
      <c r="AE321" s="352"/>
      <c r="AF321" s="348"/>
      <c r="AG321" s="348"/>
      <c r="AH321" s="348"/>
      <c r="AI321" s="348"/>
      <c r="AJ321" s="348"/>
      <c r="AK321" s="348"/>
      <c r="AL321" s="348"/>
      <c r="AM321" s="348"/>
      <c r="AN321" s="348"/>
      <c r="AO321" s="348"/>
      <c r="AP321" s="357"/>
      <c r="AQ321" s="347"/>
      <c r="AR321" s="348"/>
      <c r="AS321" s="348"/>
      <c r="AT321" s="349"/>
      <c r="AU321" s="348"/>
      <c r="AV321" s="348"/>
      <c r="AW321" s="348"/>
      <c r="AX321" s="348"/>
      <c r="AY321" s="348"/>
      <c r="AZ321" s="348"/>
      <c r="BA321" s="348"/>
      <c r="BB321" s="26"/>
      <c r="BC321" s="294"/>
    </row>
    <row r="322" spans="2:55" ht="14.4" x14ac:dyDescent="0.3">
      <c r="B322" s="348"/>
      <c r="C322" s="351"/>
      <c r="D322" s="586">
        <v>211200</v>
      </c>
      <c r="E322" s="586">
        <v>211206</v>
      </c>
      <c r="F322" s="593">
        <v>211257</v>
      </c>
      <c r="G322" s="593">
        <v>62913</v>
      </c>
      <c r="H322" s="593">
        <v>62914</v>
      </c>
      <c r="I322" s="489" t="s">
        <v>1393</v>
      </c>
      <c r="J322" s="490" t="s">
        <v>590</v>
      </c>
      <c r="K322" s="503" t="s">
        <v>576</v>
      </c>
      <c r="L322" s="503">
        <v>1</v>
      </c>
      <c r="M322" s="503"/>
      <c r="N322" s="503"/>
      <c r="O322" s="494"/>
      <c r="P322" s="348"/>
      <c r="Q322" s="348"/>
      <c r="R322" s="348"/>
      <c r="S322" s="348"/>
      <c r="T322" s="348"/>
      <c r="U322" s="348"/>
      <c r="V322" s="351"/>
      <c r="W322" s="351"/>
      <c r="X322" s="351"/>
      <c r="Y322" s="351"/>
      <c r="Z322" s="351" t="s">
        <v>1190</v>
      </c>
      <c r="AA322" s="351"/>
      <c r="AB322" s="348"/>
      <c r="AC322" s="351"/>
      <c r="AD322" s="351"/>
      <c r="AE322" s="352"/>
      <c r="AF322" s="348"/>
      <c r="AG322" s="348"/>
      <c r="AH322" s="348"/>
      <c r="AI322" s="348"/>
      <c r="AJ322" s="348"/>
      <c r="AK322" s="348"/>
      <c r="AL322" s="348"/>
      <c r="AM322" s="348"/>
      <c r="AN322" s="348"/>
      <c r="AO322" s="348"/>
      <c r="AP322" s="357"/>
      <c r="AQ322" s="347"/>
      <c r="AR322" s="348"/>
      <c r="AS322" s="348"/>
      <c r="AT322" s="349"/>
      <c r="AU322" s="348"/>
      <c r="AV322" s="348"/>
      <c r="AW322" s="348"/>
      <c r="AX322" s="348"/>
      <c r="AY322" s="348"/>
      <c r="AZ322" s="348"/>
      <c r="BA322" s="348"/>
      <c r="BB322" s="26"/>
      <c r="BC322" s="294"/>
    </row>
    <row r="323" spans="2:55" ht="14.4" x14ac:dyDescent="0.3">
      <c r="B323" s="348"/>
      <c r="C323" s="351"/>
      <c r="D323" s="586">
        <v>211200</v>
      </c>
      <c r="E323" s="586">
        <v>211206</v>
      </c>
      <c r="F323" s="593">
        <v>211257</v>
      </c>
      <c r="G323" s="593">
        <v>62913</v>
      </c>
      <c r="H323" s="593">
        <v>62928</v>
      </c>
      <c r="I323" s="489" t="s">
        <v>1757</v>
      </c>
      <c r="J323" s="490" t="s">
        <v>590</v>
      </c>
      <c r="K323" s="503" t="s">
        <v>576</v>
      </c>
      <c r="L323" s="503">
        <v>2</v>
      </c>
      <c r="M323" s="503"/>
      <c r="N323" s="503"/>
      <c r="O323" s="494"/>
      <c r="P323" s="348"/>
      <c r="Q323" s="348"/>
      <c r="R323" s="348"/>
      <c r="S323" s="348"/>
      <c r="T323" s="348"/>
      <c r="U323" s="348"/>
      <c r="V323" s="351"/>
      <c r="W323" s="351"/>
      <c r="X323" s="351"/>
      <c r="Y323" s="351"/>
      <c r="Z323" s="351" t="s">
        <v>1190</v>
      </c>
      <c r="AA323" s="351"/>
      <c r="AB323" s="348"/>
      <c r="AC323" s="351"/>
      <c r="AD323" s="351"/>
      <c r="AE323" s="352"/>
      <c r="AF323" s="348"/>
      <c r="AG323" s="348"/>
      <c r="AH323" s="348"/>
      <c r="AI323" s="348"/>
      <c r="AJ323" s="348"/>
      <c r="AK323" s="348"/>
      <c r="AL323" s="348"/>
      <c r="AM323" s="348"/>
      <c r="AN323" s="348"/>
      <c r="AO323" s="348"/>
      <c r="AP323" s="357"/>
      <c r="AQ323" s="347"/>
      <c r="AR323" s="348"/>
      <c r="AS323" s="348"/>
      <c r="AT323" s="349"/>
      <c r="AU323" s="348"/>
      <c r="AV323" s="348"/>
      <c r="AW323" s="348"/>
      <c r="AX323" s="348"/>
      <c r="AY323" s="348"/>
      <c r="AZ323" s="348"/>
      <c r="BA323" s="348"/>
      <c r="BB323" s="26"/>
      <c r="BC323" s="294"/>
    </row>
    <row r="324" spans="2:55" ht="14.4" x14ac:dyDescent="0.3">
      <c r="B324" s="348"/>
      <c r="C324" s="351"/>
      <c r="D324" s="351"/>
      <c r="E324" s="586">
        <v>211200</v>
      </c>
      <c r="F324" s="586">
        <v>211206</v>
      </c>
      <c r="G324" s="593">
        <v>211257</v>
      </c>
      <c r="H324" s="593">
        <v>62915</v>
      </c>
      <c r="I324" s="489" t="s">
        <v>1395</v>
      </c>
      <c r="J324" s="492" t="s">
        <v>924</v>
      </c>
      <c r="K324" s="503"/>
      <c r="L324" s="503">
        <v>1</v>
      </c>
      <c r="M324" s="503"/>
      <c r="N324" s="503"/>
      <c r="O324" s="494"/>
      <c r="P324" s="348"/>
      <c r="Q324" s="348"/>
      <c r="R324" s="348"/>
      <c r="S324" s="348"/>
      <c r="T324" s="348"/>
      <c r="U324" s="348"/>
      <c r="V324" s="351"/>
      <c r="W324" s="351"/>
      <c r="X324" s="351"/>
      <c r="Y324" s="351"/>
      <c r="Z324" s="351" t="s">
        <v>1190</v>
      </c>
      <c r="AA324" s="351"/>
      <c r="AB324" s="348"/>
      <c r="AC324" s="351"/>
      <c r="AD324" s="351"/>
      <c r="AE324" s="352"/>
      <c r="AF324" s="348"/>
      <c r="AG324" s="348"/>
      <c r="AH324" s="348"/>
      <c r="AI324" s="348"/>
      <c r="AJ324" s="348"/>
      <c r="AK324" s="348"/>
      <c r="AL324" s="348"/>
      <c r="AM324" s="348"/>
      <c r="AN324" s="348"/>
      <c r="AO324" s="348"/>
      <c r="AP324" s="357"/>
      <c r="AQ324" s="347"/>
      <c r="AR324" s="348"/>
      <c r="AS324" s="348"/>
      <c r="AT324" s="349"/>
      <c r="AU324" s="348"/>
      <c r="AV324" s="348"/>
      <c r="AW324" s="348"/>
      <c r="AX324" s="348"/>
      <c r="AY324" s="348"/>
      <c r="AZ324" s="348"/>
      <c r="BA324" s="348"/>
      <c r="BB324" s="26"/>
      <c r="BC324" s="294"/>
    </row>
    <row r="325" spans="2:55" ht="14.4" x14ac:dyDescent="0.3">
      <c r="B325" s="348"/>
      <c r="C325" s="351"/>
      <c r="D325" s="351"/>
      <c r="E325" s="586">
        <v>211200</v>
      </c>
      <c r="F325" s="586">
        <v>211206</v>
      </c>
      <c r="G325" s="593">
        <v>211257</v>
      </c>
      <c r="H325" s="593">
        <v>62916</v>
      </c>
      <c r="I325" s="489" t="s">
        <v>1399</v>
      </c>
      <c r="J325" s="490" t="s">
        <v>590</v>
      </c>
      <c r="K325" s="503" t="s">
        <v>576</v>
      </c>
      <c r="L325" s="503">
        <v>2</v>
      </c>
      <c r="M325" s="503"/>
      <c r="N325" s="503"/>
      <c r="O325" s="494"/>
      <c r="P325" s="348"/>
      <c r="Q325" s="348"/>
      <c r="R325" s="348"/>
      <c r="S325" s="348"/>
      <c r="T325" s="348"/>
      <c r="U325" s="348"/>
      <c r="V325" s="351"/>
      <c r="W325" s="351"/>
      <c r="X325" s="351"/>
      <c r="Y325" s="351"/>
      <c r="Z325" s="351" t="s">
        <v>1190</v>
      </c>
      <c r="AA325" s="351"/>
      <c r="AB325" s="348"/>
      <c r="AC325" s="351"/>
      <c r="AD325" s="351"/>
      <c r="AE325" s="352"/>
      <c r="AF325" s="348"/>
      <c r="AG325" s="348"/>
      <c r="AH325" s="348"/>
      <c r="AI325" s="348"/>
      <c r="AJ325" s="348"/>
      <c r="AK325" s="348"/>
      <c r="AL325" s="348"/>
      <c r="AM325" s="348"/>
      <c r="AN325" s="348"/>
      <c r="AO325" s="348"/>
      <c r="AP325" s="357"/>
      <c r="AQ325" s="347"/>
      <c r="AR325" s="348"/>
      <c r="AS325" s="348"/>
      <c r="AT325" s="349"/>
      <c r="AU325" s="348"/>
      <c r="AV325" s="348"/>
      <c r="AW325" s="348"/>
      <c r="AX325" s="348"/>
      <c r="AY325" s="348"/>
      <c r="AZ325" s="348"/>
      <c r="BA325" s="348"/>
      <c r="BB325" s="26"/>
      <c r="BC325" s="294"/>
    </row>
    <row r="326" spans="2:55" ht="14.4" x14ac:dyDescent="0.3">
      <c r="B326" s="348"/>
      <c r="C326" s="351"/>
      <c r="D326" s="351"/>
      <c r="E326" s="586">
        <v>211200</v>
      </c>
      <c r="F326" s="586">
        <v>211206</v>
      </c>
      <c r="G326" s="593">
        <v>211257</v>
      </c>
      <c r="H326" s="593">
        <v>62917</v>
      </c>
      <c r="I326" s="489" t="s">
        <v>1402</v>
      </c>
      <c r="J326" s="490" t="s">
        <v>590</v>
      </c>
      <c r="K326" s="503" t="s">
        <v>576</v>
      </c>
      <c r="L326" s="503">
        <v>2</v>
      </c>
      <c r="M326" s="503"/>
      <c r="N326" s="503"/>
      <c r="O326" s="494"/>
      <c r="P326" s="348"/>
      <c r="Q326" s="348"/>
      <c r="R326" s="348"/>
      <c r="S326" s="348"/>
      <c r="T326" s="348"/>
      <c r="U326" s="348"/>
      <c r="V326" s="351"/>
      <c r="W326" s="351"/>
      <c r="X326" s="351"/>
      <c r="Y326" s="351"/>
      <c r="Z326" s="351" t="s">
        <v>1190</v>
      </c>
      <c r="AA326" s="351"/>
      <c r="AB326" s="348"/>
      <c r="AC326" s="351"/>
      <c r="AD326" s="351"/>
      <c r="AE326" s="352"/>
      <c r="AF326" s="348"/>
      <c r="AG326" s="348"/>
      <c r="AH326" s="348"/>
      <c r="AI326" s="348"/>
      <c r="AJ326" s="348"/>
      <c r="AK326" s="348"/>
      <c r="AL326" s="348"/>
      <c r="AM326" s="348"/>
      <c r="AN326" s="348"/>
      <c r="AO326" s="348"/>
      <c r="AP326" s="357"/>
      <c r="AQ326" s="347"/>
      <c r="AR326" s="348"/>
      <c r="AS326" s="348"/>
      <c r="AT326" s="349"/>
      <c r="AU326" s="348"/>
      <c r="AV326" s="348"/>
      <c r="AW326" s="348"/>
      <c r="AX326" s="348"/>
      <c r="AY326" s="348"/>
      <c r="AZ326" s="348"/>
      <c r="BA326" s="348"/>
      <c r="BB326" s="26"/>
      <c r="BC326" s="294"/>
    </row>
    <row r="327" spans="2:55" ht="14.4" x14ac:dyDescent="0.3">
      <c r="B327" s="348"/>
      <c r="C327" s="351"/>
      <c r="D327" s="351"/>
      <c r="E327" s="586">
        <v>211200</v>
      </c>
      <c r="F327" s="586">
        <v>211206</v>
      </c>
      <c r="G327" s="593">
        <v>211257</v>
      </c>
      <c r="H327" s="593">
        <v>62933</v>
      </c>
      <c r="I327" s="489" t="s">
        <v>1421</v>
      </c>
      <c r="J327" s="490" t="s">
        <v>590</v>
      </c>
      <c r="K327" s="503" t="s">
        <v>778</v>
      </c>
      <c r="L327" s="503">
        <v>1</v>
      </c>
      <c r="M327" s="503"/>
      <c r="N327" s="503"/>
      <c r="O327" s="494"/>
      <c r="P327" s="494"/>
      <c r="Q327" s="348"/>
      <c r="R327" s="348"/>
      <c r="S327" s="348"/>
      <c r="T327" s="348"/>
      <c r="U327" s="348"/>
      <c r="V327" s="351"/>
      <c r="W327" s="351"/>
      <c r="X327" s="351"/>
      <c r="Y327" s="351"/>
      <c r="Z327" s="351" t="s">
        <v>1190</v>
      </c>
      <c r="AA327" s="351"/>
      <c r="AB327" s="348"/>
      <c r="AC327" s="351"/>
      <c r="AD327" s="351"/>
      <c r="AE327" s="352"/>
      <c r="AF327" s="348"/>
      <c r="AG327" s="348"/>
      <c r="AH327" s="348"/>
      <c r="AI327" s="348"/>
      <c r="AJ327" s="348"/>
      <c r="AK327" s="348"/>
      <c r="AL327" s="348"/>
      <c r="AM327" s="348"/>
      <c r="AN327" s="348"/>
      <c r="AO327" s="348"/>
      <c r="AP327" s="357"/>
      <c r="AQ327" s="347"/>
      <c r="AR327" s="348"/>
      <c r="AS327" s="348"/>
      <c r="AT327" s="349"/>
      <c r="AU327" s="348"/>
      <c r="AV327" s="348"/>
      <c r="AW327" s="348"/>
      <c r="AX327" s="348"/>
      <c r="AY327" s="348"/>
      <c r="AZ327" s="348"/>
      <c r="BA327" s="348"/>
      <c r="BB327" s="26"/>
      <c r="BC327" s="294"/>
    </row>
    <row r="328" spans="2:55" ht="14.4" x14ac:dyDescent="0.3">
      <c r="B328" s="348"/>
      <c r="C328" s="351"/>
      <c r="D328" s="351"/>
      <c r="E328" s="586">
        <v>211200</v>
      </c>
      <c r="F328" s="586">
        <v>211206</v>
      </c>
      <c r="G328" s="593">
        <v>211257</v>
      </c>
      <c r="H328" s="593">
        <v>62934</v>
      </c>
      <c r="I328" s="489" t="s">
        <v>1425</v>
      </c>
      <c r="J328" s="490" t="s">
        <v>590</v>
      </c>
      <c r="K328" s="503" t="s">
        <v>778</v>
      </c>
      <c r="L328" s="503">
        <v>1</v>
      </c>
      <c r="M328" s="503"/>
      <c r="N328" s="503"/>
      <c r="O328" s="494"/>
      <c r="P328" s="348"/>
      <c r="Q328" s="348"/>
      <c r="R328" s="348"/>
      <c r="S328" s="348"/>
      <c r="T328" s="348"/>
      <c r="U328" s="348"/>
      <c r="V328" s="351"/>
      <c r="W328" s="351"/>
      <c r="X328" s="351"/>
      <c r="Y328" s="351"/>
      <c r="Z328" s="351" t="s">
        <v>1190</v>
      </c>
      <c r="AA328" s="351"/>
      <c r="AB328" s="348"/>
      <c r="AC328" s="351"/>
      <c r="AD328" s="351"/>
      <c r="AE328" s="352"/>
      <c r="AF328" s="348"/>
      <c r="AG328" s="348"/>
      <c r="AH328" s="348"/>
      <c r="AI328" s="348"/>
      <c r="AJ328" s="348"/>
      <c r="AK328" s="348"/>
      <c r="AL328" s="348"/>
      <c r="AM328" s="348"/>
      <c r="AN328" s="348"/>
      <c r="AO328" s="348"/>
      <c r="AP328" s="357"/>
      <c r="AQ328" s="347"/>
      <c r="AR328" s="348"/>
      <c r="AS328" s="348"/>
      <c r="AT328" s="349"/>
      <c r="AU328" s="348"/>
      <c r="AV328" s="348"/>
      <c r="AW328" s="348"/>
      <c r="AX328" s="348"/>
      <c r="AY328" s="348"/>
      <c r="AZ328" s="348"/>
      <c r="BA328" s="348"/>
      <c r="BB328" s="26"/>
      <c r="BC328" s="294"/>
    </row>
    <row r="329" spans="2:55" ht="14.4" x14ac:dyDescent="0.3">
      <c r="B329" s="348"/>
      <c r="C329" s="351"/>
      <c r="D329" s="351"/>
      <c r="E329" s="586">
        <v>211200</v>
      </c>
      <c r="F329" s="586">
        <v>211206</v>
      </c>
      <c r="G329" s="593">
        <v>211257</v>
      </c>
      <c r="H329" s="593">
        <v>62948</v>
      </c>
      <c r="I329" s="489" t="s">
        <v>1439</v>
      </c>
      <c r="J329" s="490" t="s">
        <v>590</v>
      </c>
      <c r="K329" s="503" t="s">
        <v>576</v>
      </c>
      <c r="L329" s="503">
        <v>1</v>
      </c>
      <c r="M329" s="503"/>
      <c r="N329" s="503"/>
      <c r="O329" s="494"/>
      <c r="P329" s="348"/>
      <c r="Q329" s="348"/>
      <c r="R329" s="348"/>
      <c r="S329" s="348"/>
      <c r="T329" s="348"/>
      <c r="U329" s="348"/>
      <c r="V329" s="351"/>
      <c r="W329" s="351"/>
      <c r="X329" s="351"/>
      <c r="Y329" s="351"/>
      <c r="Z329" s="351" t="s">
        <v>1190</v>
      </c>
      <c r="AA329" s="351"/>
      <c r="AB329" s="348"/>
      <c r="AC329" s="351"/>
      <c r="AD329" s="351"/>
      <c r="AE329" s="352"/>
      <c r="AF329" s="348"/>
      <c r="AG329" s="348"/>
      <c r="AH329" s="348"/>
      <c r="AI329" s="348"/>
      <c r="AJ329" s="348"/>
      <c r="AK329" s="348"/>
      <c r="AL329" s="348"/>
      <c r="AM329" s="348"/>
      <c r="AN329" s="348"/>
      <c r="AO329" s="348"/>
      <c r="AP329" s="357"/>
      <c r="AQ329" s="347"/>
      <c r="AR329" s="348"/>
      <c r="AS329" s="348"/>
      <c r="AT329" s="349"/>
      <c r="AU329" s="348"/>
      <c r="AV329" s="348"/>
      <c r="AW329" s="348"/>
      <c r="AX329" s="348"/>
      <c r="AY329" s="348"/>
      <c r="AZ329" s="348"/>
      <c r="BA329" s="348"/>
      <c r="BB329" s="26"/>
      <c r="BC329" s="294"/>
    </row>
    <row r="330" spans="2:55" ht="14.4" x14ac:dyDescent="0.3">
      <c r="B330" s="348"/>
      <c r="C330" s="351"/>
      <c r="D330" s="586">
        <v>211200</v>
      </c>
      <c r="E330" s="586">
        <v>211206</v>
      </c>
      <c r="F330" s="593">
        <v>211257</v>
      </c>
      <c r="G330" s="593">
        <v>62948</v>
      </c>
      <c r="H330" s="593">
        <v>1701</v>
      </c>
      <c r="I330" s="489" t="s">
        <v>2144</v>
      </c>
      <c r="J330" s="490" t="s">
        <v>473</v>
      </c>
      <c r="K330" s="503"/>
      <c r="L330" s="503">
        <v>1</v>
      </c>
      <c r="M330" s="503"/>
      <c r="N330" s="503"/>
      <c r="O330" s="494"/>
      <c r="P330" s="348"/>
      <c r="Q330" s="348"/>
      <c r="R330" s="348"/>
      <c r="S330" s="348"/>
      <c r="T330" s="348"/>
      <c r="U330" s="348"/>
      <c r="V330" s="351"/>
      <c r="W330" s="351"/>
      <c r="X330" s="351"/>
      <c r="Y330" s="351"/>
      <c r="Z330" s="351" t="s">
        <v>1190</v>
      </c>
      <c r="AA330" s="351"/>
      <c r="AB330" s="348"/>
      <c r="AC330" s="351"/>
      <c r="AD330" s="351"/>
      <c r="AE330" s="352"/>
      <c r="AF330" s="348"/>
      <c r="AG330" s="348"/>
      <c r="AH330" s="348"/>
      <c r="AI330" s="348"/>
      <c r="AJ330" s="348"/>
      <c r="AK330" s="348"/>
      <c r="AL330" s="348"/>
      <c r="AM330" s="348"/>
      <c r="AN330" s="348"/>
      <c r="AO330" s="348"/>
      <c r="AP330" s="357"/>
      <c r="AQ330" s="347"/>
      <c r="AR330" s="348"/>
      <c r="AS330" s="348"/>
      <c r="AT330" s="349"/>
      <c r="AU330" s="348"/>
      <c r="AV330" s="348"/>
      <c r="AW330" s="348"/>
      <c r="AX330" s="348"/>
      <c r="AY330" s="348"/>
      <c r="AZ330" s="348"/>
      <c r="BA330" s="348"/>
      <c r="BB330" s="26"/>
      <c r="BC330" s="294"/>
    </row>
    <row r="331" spans="2:55" ht="14.4" x14ac:dyDescent="0.3">
      <c r="B331" s="348"/>
      <c r="C331" s="351"/>
      <c r="D331" s="351"/>
      <c r="E331" s="586">
        <v>211200</v>
      </c>
      <c r="F331" s="586">
        <v>211206</v>
      </c>
      <c r="G331" s="593">
        <v>211257</v>
      </c>
      <c r="H331" s="593">
        <v>62949</v>
      </c>
      <c r="I331" s="489" t="s">
        <v>1440</v>
      </c>
      <c r="J331" s="490" t="s">
        <v>590</v>
      </c>
      <c r="K331" s="503" t="s">
        <v>576</v>
      </c>
      <c r="L331" s="503">
        <v>1</v>
      </c>
      <c r="M331" s="503"/>
      <c r="N331" s="503"/>
      <c r="O331" s="494"/>
      <c r="P331" s="348"/>
      <c r="Q331" s="348"/>
      <c r="R331" s="348"/>
      <c r="S331" s="348"/>
      <c r="T331" s="348"/>
      <c r="U331" s="348"/>
      <c r="V331" s="351"/>
      <c r="W331" s="351"/>
      <c r="X331" s="351"/>
      <c r="Y331" s="351"/>
      <c r="Z331" s="351" t="s">
        <v>1190</v>
      </c>
      <c r="AA331" s="351"/>
      <c r="AB331" s="348"/>
      <c r="AC331" s="351"/>
      <c r="AD331" s="351"/>
      <c r="AE331" s="352"/>
      <c r="AF331" s="348"/>
      <c r="AG331" s="348"/>
      <c r="AH331" s="348"/>
      <c r="AI331" s="348"/>
      <c r="AJ331" s="348"/>
      <c r="AK331" s="348"/>
      <c r="AL331" s="348"/>
      <c r="AM331" s="348"/>
      <c r="AN331" s="348"/>
      <c r="AO331" s="348"/>
      <c r="AP331" s="357"/>
      <c r="AQ331" s="347"/>
      <c r="AR331" s="348"/>
      <c r="AS331" s="348"/>
      <c r="AT331" s="349"/>
      <c r="AU331" s="348"/>
      <c r="AV331" s="348"/>
      <c r="AW331" s="348"/>
      <c r="AX331" s="348"/>
      <c r="AY331" s="348"/>
      <c r="AZ331" s="348"/>
      <c r="BA331" s="348"/>
      <c r="BB331" s="26"/>
      <c r="BC331" s="294"/>
    </row>
    <row r="332" spans="2:55" ht="14.4" x14ac:dyDescent="0.3">
      <c r="B332" s="348"/>
      <c r="C332" s="351"/>
      <c r="D332" s="586">
        <v>211200</v>
      </c>
      <c r="E332" s="586">
        <v>211206</v>
      </c>
      <c r="F332" s="593">
        <v>211257</v>
      </c>
      <c r="G332" s="593">
        <v>62949</v>
      </c>
      <c r="H332" s="593">
        <v>1312</v>
      </c>
      <c r="I332" s="489" t="s">
        <v>2145</v>
      </c>
      <c r="J332" s="490" t="s">
        <v>473</v>
      </c>
      <c r="K332" s="503"/>
      <c r="L332" s="503">
        <v>1</v>
      </c>
      <c r="M332" s="503"/>
      <c r="N332" s="503"/>
      <c r="O332" s="494"/>
      <c r="P332" s="348"/>
      <c r="Q332" s="348"/>
      <c r="R332" s="348"/>
      <c r="S332" s="348"/>
      <c r="T332" s="348"/>
      <c r="U332" s="348"/>
      <c r="V332" s="351"/>
      <c r="W332" s="351"/>
      <c r="X332" s="351"/>
      <c r="Y332" s="351"/>
      <c r="Z332" s="351" t="s">
        <v>1190</v>
      </c>
      <c r="AA332" s="351"/>
      <c r="AB332" s="348"/>
      <c r="AC332" s="351"/>
      <c r="AD332" s="351"/>
      <c r="AE332" s="352"/>
      <c r="AF332" s="348"/>
      <c r="AG332" s="348"/>
      <c r="AH332" s="348"/>
      <c r="AI332" s="348"/>
      <c r="AJ332" s="348"/>
      <c r="AK332" s="348"/>
      <c r="AL332" s="348"/>
      <c r="AM332" s="348"/>
      <c r="AN332" s="348"/>
      <c r="AO332" s="348"/>
      <c r="AP332" s="357"/>
      <c r="AQ332" s="347"/>
      <c r="AR332" s="348"/>
      <c r="AS332" s="348"/>
      <c r="AT332" s="349"/>
      <c r="AU332" s="348"/>
      <c r="AV332" s="348"/>
      <c r="AW332" s="348"/>
      <c r="AX332" s="348"/>
      <c r="AY332" s="348"/>
      <c r="AZ332" s="348"/>
      <c r="BA332" s="348"/>
      <c r="BB332" s="26"/>
      <c r="BC332" s="294"/>
    </row>
    <row r="333" spans="2:55" ht="14.4" x14ac:dyDescent="0.3">
      <c r="B333" s="348"/>
      <c r="C333" s="351"/>
      <c r="D333" s="351"/>
      <c r="E333" s="586">
        <v>211200</v>
      </c>
      <c r="F333" s="586">
        <v>211206</v>
      </c>
      <c r="G333" s="593">
        <v>211257</v>
      </c>
      <c r="H333" s="597">
        <v>62951</v>
      </c>
      <c r="I333" s="489" t="s">
        <v>1442</v>
      </c>
      <c r="J333" s="490" t="s">
        <v>590</v>
      </c>
      <c r="K333" s="503" t="s">
        <v>1081</v>
      </c>
      <c r="L333" s="503">
        <v>1</v>
      </c>
      <c r="M333" s="503"/>
      <c r="N333" s="503"/>
      <c r="O333" s="494"/>
      <c r="P333" s="348"/>
      <c r="Q333" s="348"/>
      <c r="R333" s="348"/>
      <c r="S333" s="348"/>
      <c r="T333" s="348"/>
      <c r="U333" s="348"/>
      <c r="V333" s="351"/>
      <c r="W333" s="351"/>
      <c r="X333" s="351"/>
      <c r="Y333" s="351"/>
      <c r="Z333" s="351" t="s">
        <v>1190</v>
      </c>
      <c r="AA333" s="351"/>
      <c r="AB333" s="348"/>
      <c r="AC333" s="351"/>
      <c r="AD333" s="351"/>
      <c r="AE333" s="352"/>
      <c r="AF333" s="348"/>
      <c r="AG333" s="348"/>
      <c r="AH333" s="348"/>
      <c r="AI333" s="348"/>
      <c r="AJ333" s="348"/>
      <c r="AK333" s="348"/>
      <c r="AL333" s="348"/>
      <c r="AM333" s="348"/>
      <c r="AN333" s="348"/>
      <c r="AO333" s="348"/>
      <c r="AP333" s="357"/>
      <c r="AQ333" s="347"/>
      <c r="AR333" s="348"/>
      <c r="AS333" s="348"/>
      <c r="AT333" s="349"/>
      <c r="AU333" s="348"/>
      <c r="AV333" s="348"/>
      <c r="AW333" s="348"/>
      <c r="AX333" s="348"/>
      <c r="AY333" s="348"/>
      <c r="AZ333" s="348"/>
      <c r="BA333" s="348"/>
      <c r="BB333" s="26"/>
      <c r="BC333" s="294"/>
    </row>
    <row r="334" spans="2:55" ht="14.4" x14ac:dyDescent="0.3">
      <c r="B334" s="348"/>
      <c r="C334" s="351"/>
      <c r="D334" s="351"/>
      <c r="E334" s="586">
        <v>211200</v>
      </c>
      <c r="F334" s="586">
        <v>211206</v>
      </c>
      <c r="G334" s="593">
        <v>211257</v>
      </c>
      <c r="H334" s="597">
        <v>62992</v>
      </c>
      <c r="I334" s="489" t="s">
        <v>1486</v>
      </c>
      <c r="J334" s="490" t="s">
        <v>590</v>
      </c>
      <c r="K334" s="503" t="s">
        <v>1081</v>
      </c>
      <c r="L334" s="503">
        <v>1</v>
      </c>
      <c r="M334" s="503"/>
      <c r="N334" s="503"/>
      <c r="O334" s="494"/>
      <c r="P334" s="348"/>
      <c r="Q334" s="348"/>
      <c r="R334" s="348"/>
      <c r="S334" s="348"/>
      <c r="T334" s="348"/>
      <c r="U334" s="348"/>
      <c r="V334" s="351"/>
      <c r="W334" s="351"/>
      <c r="X334" s="351"/>
      <c r="Y334" s="351"/>
      <c r="Z334" s="351" t="s">
        <v>1190</v>
      </c>
      <c r="AA334" s="351"/>
      <c r="AB334" s="348"/>
      <c r="AC334" s="351"/>
      <c r="AD334" s="351"/>
      <c r="AE334" s="352"/>
      <c r="AF334" s="348"/>
      <c r="AG334" s="348"/>
      <c r="AH334" s="348"/>
      <c r="AI334" s="348"/>
      <c r="AJ334" s="348"/>
      <c r="AK334" s="348"/>
      <c r="AL334" s="348"/>
      <c r="AM334" s="348"/>
      <c r="AN334" s="348"/>
      <c r="AO334" s="348"/>
      <c r="AP334" s="357"/>
      <c r="AQ334" s="347"/>
      <c r="AR334" s="348"/>
      <c r="AS334" s="348"/>
      <c r="AT334" s="349"/>
      <c r="AU334" s="348"/>
      <c r="AV334" s="348"/>
      <c r="AW334" s="348"/>
      <c r="AX334" s="348"/>
      <c r="AY334" s="348"/>
      <c r="AZ334" s="348"/>
      <c r="BA334" s="348"/>
      <c r="BB334" s="26"/>
      <c r="BC334" s="294"/>
    </row>
    <row r="335" spans="2:55" ht="14.4" x14ac:dyDescent="0.3">
      <c r="B335" s="348"/>
      <c r="C335" s="351"/>
      <c r="D335" s="351"/>
      <c r="E335" s="586">
        <v>211200</v>
      </c>
      <c r="F335" s="586">
        <v>211206</v>
      </c>
      <c r="G335" s="593">
        <v>211257</v>
      </c>
      <c r="H335" s="597">
        <v>62995</v>
      </c>
      <c r="I335" s="489" t="s">
        <v>1489</v>
      </c>
      <c r="J335" s="490" t="s">
        <v>590</v>
      </c>
      <c r="K335" s="503" t="s">
        <v>576</v>
      </c>
      <c r="L335" s="503">
        <v>1</v>
      </c>
      <c r="M335" s="503"/>
      <c r="N335" s="503"/>
      <c r="O335" s="494"/>
      <c r="P335" s="348"/>
      <c r="Q335" s="348"/>
      <c r="R335" s="348"/>
      <c r="S335" s="348"/>
      <c r="T335" s="348"/>
      <c r="U335" s="348"/>
      <c r="V335" s="351"/>
      <c r="W335" s="351"/>
      <c r="X335" s="351"/>
      <c r="Y335" s="351"/>
      <c r="Z335" s="351" t="s">
        <v>1190</v>
      </c>
      <c r="AA335" s="351"/>
      <c r="AB335" s="348"/>
      <c r="AC335" s="351"/>
      <c r="AD335" s="351"/>
      <c r="AE335" s="352"/>
      <c r="AF335" s="348"/>
      <c r="AG335" s="348"/>
      <c r="AH335" s="348"/>
      <c r="AI335" s="348"/>
      <c r="AJ335" s="348"/>
      <c r="AK335" s="348"/>
      <c r="AL335" s="348"/>
      <c r="AM335" s="348"/>
      <c r="AN335" s="348"/>
      <c r="AO335" s="348"/>
      <c r="AP335" s="357"/>
      <c r="AQ335" s="347"/>
      <c r="AR335" s="348"/>
      <c r="AS335" s="348"/>
      <c r="AT335" s="349"/>
      <c r="AU335" s="348"/>
      <c r="AV335" s="348"/>
      <c r="AW335" s="348"/>
      <c r="AX335" s="348"/>
      <c r="AY335" s="348"/>
      <c r="AZ335" s="348"/>
      <c r="BA335" s="348"/>
      <c r="BB335" s="26"/>
      <c r="BC335" s="294"/>
    </row>
    <row r="336" spans="2:55" ht="14.4" x14ac:dyDescent="0.3">
      <c r="B336" s="348"/>
      <c r="C336" s="351"/>
      <c r="D336" s="351"/>
      <c r="E336" s="586">
        <v>211200</v>
      </c>
      <c r="F336" s="586">
        <v>211206</v>
      </c>
      <c r="G336" s="593">
        <v>211257</v>
      </c>
      <c r="H336" s="593">
        <v>62999</v>
      </c>
      <c r="I336" s="489" t="s">
        <v>1495</v>
      </c>
      <c r="J336" s="490" t="s">
        <v>590</v>
      </c>
      <c r="K336" s="503" t="s">
        <v>778</v>
      </c>
      <c r="L336" s="503">
        <v>1</v>
      </c>
      <c r="M336" s="503"/>
      <c r="N336" s="503"/>
      <c r="O336" s="494"/>
      <c r="P336" s="348"/>
      <c r="Q336" s="348"/>
      <c r="R336" s="348"/>
      <c r="S336" s="348"/>
      <c r="T336" s="348"/>
      <c r="U336" s="348"/>
      <c r="V336" s="351"/>
      <c r="W336" s="351"/>
      <c r="X336" s="351"/>
      <c r="Y336" s="351"/>
      <c r="Z336" s="351" t="s">
        <v>1190</v>
      </c>
      <c r="AA336" s="351"/>
      <c r="AB336" s="348"/>
      <c r="AC336" s="351"/>
      <c r="AD336" s="351"/>
      <c r="AE336" s="352"/>
      <c r="AF336" s="348"/>
      <c r="AG336" s="348"/>
      <c r="AH336" s="348"/>
      <c r="AI336" s="348"/>
      <c r="AJ336" s="348"/>
      <c r="AK336" s="348"/>
      <c r="AL336" s="348"/>
      <c r="AM336" s="348"/>
      <c r="AN336" s="348"/>
      <c r="AO336" s="348"/>
      <c r="AP336" s="357"/>
      <c r="AQ336" s="347"/>
      <c r="AR336" s="348"/>
      <c r="AS336" s="348"/>
      <c r="AT336" s="349"/>
      <c r="AU336" s="348"/>
      <c r="AV336" s="348"/>
      <c r="AW336" s="348"/>
      <c r="AX336" s="348"/>
      <c r="AY336" s="348"/>
      <c r="AZ336" s="348"/>
      <c r="BA336" s="348"/>
      <c r="BB336" s="26"/>
      <c r="BC336" s="294"/>
    </row>
    <row r="337" spans="2:55" ht="14.4" x14ac:dyDescent="0.3">
      <c r="B337" s="348"/>
      <c r="C337" s="351"/>
      <c r="D337" s="586">
        <v>211200</v>
      </c>
      <c r="E337" s="586">
        <v>211206</v>
      </c>
      <c r="F337" s="593">
        <v>211257</v>
      </c>
      <c r="G337" s="593">
        <v>62999</v>
      </c>
      <c r="H337" s="593">
        <v>1488</v>
      </c>
      <c r="I337" s="489" t="s">
        <v>727</v>
      </c>
      <c r="J337" s="490" t="s">
        <v>473</v>
      </c>
      <c r="K337" s="503" t="s">
        <v>576</v>
      </c>
      <c r="L337" s="503">
        <v>1</v>
      </c>
      <c r="M337" s="503"/>
      <c r="N337" s="503"/>
      <c r="O337" s="494"/>
      <c r="P337" s="348"/>
      <c r="Q337" s="348"/>
      <c r="R337" s="348"/>
      <c r="S337" s="348"/>
      <c r="T337" s="348"/>
      <c r="U337" s="348"/>
      <c r="V337" s="351"/>
      <c r="W337" s="351"/>
      <c r="X337" s="351"/>
      <c r="Y337" s="351"/>
      <c r="Z337" s="351" t="s">
        <v>1190</v>
      </c>
      <c r="AA337" s="351"/>
      <c r="AB337" s="348"/>
      <c r="AC337" s="351"/>
      <c r="AD337" s="351"/>
      <c r="AE337" s="352"/>
      <c r="AF337" s="348"/>
      <c r="AG337" s="348"/>
      <c r="AH337" s="348"/>
      <c r="AI337" s="348"/>
      <c r="AJ337" s="348"/>
      <c r="AK337" s="348"/>
      <c r="AL337" s="348"/>
      <c r="AM337" s="348"/>
      <c r="AN337" s="348"/>
      <c r="AO337" s="348"/>
      <c r="AP337" s="357"/>
      <c r="AQ337" s="347"/>
      <c r="AR337" s="348"/>
      <c r="AS337" s="348"/>
      <c r="AT337" s="349"/>
      <c r="AU337" s="348"/>
      <c r="AV337" s="348"/>
      <c r="AW337" s="348"/>
      <c r="AX337" s="348"/>
      <c r="AY337" s="348"/>
      <c r="AZ337" s="348"/>
      <c r="BA337" s="348"/>
      <c r="BB337" s="26"/>
      <c r="BC337" s="294"/>
    </row>
    <row r="338" spans="2:55" ht="14.4" x14ac:dyDescent="0.3">
      <c r="B338" s="348"/>
      <c r="C338" s="351"/>
      <c r="D338" s="586">
        <v>211200</v>
      </c>
      <c r="E338" s="586">
        <v>211206</v>
      </c>
      <c r="F338" s="593">
        <v>211257</v>
      </c>
      <c r="G338" s="593">
        <v>62999</v>
      </c>
      <c r="H338" s="593">
        <v>2410</v>
      </c>
      <c r="I338" s="489" t="s">
        <v>906</v>
      </c>
      <c r="J338" s="490" t="s">
        <v>473</v>
      </c>
      <c r="K338" s="503"/>
      <c r="L338" s="503">
        <v>4</v>
      </c>
      <c r="M338" s="503"/>
      <c r="N338" s="503"/>
      <c r="O338" s="494"/>
      <c r="P338" s="348"/>
      <c r="Q338" s="348"/>
      <c r="R338" s="348"/>
      <c r="S338" s="348"/>
      <c r="T338" s="348"/>
      <c r="U338" s="348"/>
      <c r="V338" s="351"/>
      <c r="W338" s="351"/>
      <c r="X338" s="351"/>
      <c r="Y338" s="351"/>
      <c r="Z338" s="351" t="s">
        <v>1190</v>
      </c>
      <c r="AA338" s="351"/>
      <c r="AB338" s="348"/>
      <c r="AC338" s="351"/>
      <c r="AD338" s="351"/>
      <c r="AE338" s="352"/>
      <c r="AF338" s="348"/>
      <c r="AG338" s="348"/>
      <c r="AH338" s="348"/>
      <c r="AI338" s="348"/>
      <c r="AJ338" s="348"/>
      <c r="AK338" s="348"/>
      <c r="AL338" s="348"/>
      <c r="AM338" s="348"/>
      <c r="AN338" s="348"/>
      <c r="AO338" s="348"/>
      <c r="AP338" s="357"/>
      <c r="AQ338" s="347"/>
      <c r="AR338" s="348"/>
      <c r="AS338" s="348"/>
      <c r="AT338" s="349"/>
      <c r="AU338" s="348"/>
      <c r="AV338" s="348"/>
      <c r="AW338" s="348"/>
      <c r="AX338" s="348"/>
      <c r="AY338" s="348"/>
      <c r="AZ338" s="348"/>
      <c r="BA338" s="348"/>
      <c r="BB338" s="26"/>
      <c r="BC338" s="294"/>
    </row>
    <row r="339" spans="2:55" ht="14.4" x14ac:dyDescent="0.3">
      <c r="B339" s="348"/>
      <c r="C339" s="351"/>
      <c r="D339" s="586">
        <v>211200</v>
      </c>
      <c r="E339" s="586">
        <v>211206</v>
      </c>
      <c r="F339" s="593">
        <v>211257</v>
      </c>
      <c r="G339" s="593">
        <v>62999</v>
      </c>
      <c r="H339" s="593">
        <v>2769</v>
      </c>
      <c r="I339" s="489" t="s">
        <v>2121</v>
      </c>
      <c r="J339" s="490" t="s">
        <v>473</v>
      </c>
      <c r="K339" s="503"/>
      <c r="L339" s="503">
        <v>2</v>
      </c>
      <c r="M339" s="503"/>
      <c r="N339" s="503"/>
      <c r="O339" s="494"/>
      <c r="P339" s="348"/>
      <c r="Q339" s="348"/>
      <c r="R339" s="348"/>
      <c r="S339" s="348"/>
      <c r="T339" s="348"/>
      <c r="U339" s="348"/>
      <c r="V339" s="351"/>
      <c r="W339" s="351"/>
      <c r="X339" s="351"/>
      <c r="Y339" s="351"/>
      <c r="Z339" s="351" t="s">
        <v>1190</v>
      </c>
      <c r="AA339" s="351"/>
      <c r="AB339" s="348"/>
      <c r="AC339" s="351"/>
      <c r="AD339" s="351"/>
      <c r="AE339" s="352"/>
      <c r="AF339" s="348"/>
      <c r="AG339" s="348"/>
      <c r="AH339" s="348"/>
      <c r="AI339" s="348"/>
      <c r="AJ339" s="348"/>
      <c r="AK339" s="348"/>
      <c r="AL339" s="348"/>
      <c r="AM339" s="348"/>
      <c r="AN339" s="348"/>
      <c r="AO339" s="348"/>
      <c r="AP339" s="357"/>
      <c r="AQ339" s="347"/>
      <c r="AR339" s="348"/>
      <c r="AS339" s="348"/>
      <c r="AT339" s="349"/>
      <c r="AU339" s="348"/>
      <c r="AV339" s="348"/>
      <c r="AW339" s="348"/>
      <c r="AX339" s="348"/>
      <c r="AY339" s="348"/>
      <c r="AZ339" s="348"/>
      <c r="BA339" s="348"/>
      <c r="BB339" s="26"/>
      <c r="BC339" s="294"/>
    </row>
    <row r="340" spans="2:55" ht="14.4" x14ac:dyDescent="0.3">
      <c r="B340" s="348"/>
      <c r="C340" s="351"/>
      <c r="D340" s="586">
        <v>211200</v>
      </c>
      <c r="E340" s="586">
        <v>211206</v>
      </c>
      <c r="F340" s="593">
        <v>211257</v>
      </c>
      <c r="G340" s="593">
        <v>62999</v>
      </c>
      <c r="H340" s="593">
        <v>2781</v>
      </c>
      <c r="I340" s="489" t="s">
        <v>2122</v>
      </c>
      <c r="J340" s="490" t="s">
        <v>473</v>
      </c>
      <c r="K340" s="503"/>
      <c r="L340" s="503">
        <v>6</v>
      </c>
      <c r="M340" s="503"/>
      <c r="N340" s="503"/>
      <c r="O340" s="494"/>
      <c r="P340" s="348"/>
      <c r="Q340" s="348"/>
      <c r="R340" s="348"/>
      <c r="S340" s="348"/>
      <c r="T340" s="348"/>
      <c r="U340" s="348"/>
      <c r="V340" s="351"/>
      <c r="W340" s="351"/>
      <c r="X340" s="351"/>
      <c r="Y340" s="351"/>
      <c r="Z340" s="351" t="s">
        <v>1190</v>
      </c>
      <c r="AA340" s="351"/>
      <c r="AB340" s="348"/>
      <c r="AC340" s="351"/>
      <c r="AD340" s="351"/>
      <c r="AE340" s="352"/>
      <c r="AF340" s="348"/>
      <c r="AG340" s="348"/>
      <c r="AH340" s="348"/>
      <c r="AI340" s="348"/>
      <c r="AJ340" s="348"/>
      <c r="AK340" s="348"/>
      <c r="AL340" s="348"/>
      <c r="AM340" s="348"/>
      <c r="AN340" s="348"/>
      <c r="AO340" s="348"/>
      <c r="AP340" s="357"/>
      <c r="AQ340" s="347"/>
      <c r="AR340" s="348"/>
      <c r="AS340" s="348"/>
      <c r="AT340" s="349"/>
      <c r="AU340" s="348"/>
      <c r="AV340" s="348"/>
      <c r="AW340" s="348"/>
      <c r="AX340" s="348"/>
      <c r="AY340" s="348"/>
      <c r="AZ340" s="348"/>
      <c r="BA340" s="348"/>
      <c r="BB340" s="26"/>
      <c r="BC340" s="294"/>
    </row>
    <row r="341" spans="2:55" ht="14.4" x14ac:dyDescent="0.3">
      <c r="B341" s="348"/>
      <c r="C341" s="351"/>
      <c r="D341" s="586">
        <v>211200</v>
      </c>
      <c r="E341" s="586">
        <v>211206</v>
      </c>
      <c r="F341" s="593">
        <v>211257</v>
      </c>
      <c r="G341" s="593">
        <v>62999</v>
      </c>
      <c r="H341" s="593">
        <v>61775</v>
      </c>
      <c r="I341" s="489" t="s">
        <v>1734</v>
      </c>
      <c r="J341" s="490" t="s">
        <v>590</v>
      </c>
      <c r="K341" s="503" t="s">
        <v>1081</v>
      </c>
      <c r="L341" s="503">
        <v>1</v>
      </c>
      <c r="M341" s="503"/>
      <c r="N341" s="503"/>
      <c r="O341" s="494"/>
      <c r="P341" s="348"/>
      <c r="Q341" s="348"/>
      <c r="R341" s="348"/>
      <c r="S341" s="348"/>
      <c r="T341" s="348"/>
      <c r="U341" s="348"/>
      <c r="V341" s="351"/>
      <c r="W341" s="351"/>
      <c r="X341" s="351"/>
      <c r="Y341" s="351"/>
      <c r="Z341" s="351" t="s">
        <v>1190</v>
      </c>
      <c r="AA341" s="351"/>
      <c r="AB341" s="348"/>
      <c r="AC341" s="351"/>
      <c r="AD341" s="351"/>
      <c r="AE341" s="352"/>
      <c r="AF341" s="348"/>
      <c r="AG341" s="348"/>
      <c r="AH341" s="348"/>
      <c r="AI341" s="348"/>
      <c r="AJ341" s="348"/>
      <c r="AK341" s="348"/>
      <c r="AL341" s="348"/>
      <c r="AM341" s="348"/>
      <c r="AN341" s="348"/>
      <c r="AO341" s="348"/>
      <c r="AP341" s="357"/>
      <c r="AQ341" s="347"/>
      <c r="AR341" s="348"/>
      <c r="AS341" s="348"/>
      <c r="AT341" s="349"/>
      <c r="AU341" s="348"/>
      <c r="AV341" s="348"/>
      <c r="AW341" s="348"/>
      <c r="AX341" s="348"/>
      <c r="AY341" s="348"/>
      <c r="AZ341" s="348"/>
      <c r="BA341" s="348"/>
      <c r="BB341" s="26"/>
      <c r="BC341" s="294"/>
    </row>
    <row r="342" spans="2:55" ht="14.4" x14ac:dyDescent="0.3">
      <c r="B342" s="348"/>
      <c r="C342" s="351"/>
      <c r="D342" s="351"/>
      <c r="E342" s="586">
        <v>211200</v>
      </c>
      <c r="F342" s="586">
        <v>211206</v>
      </c>
      <c r="G342" s="593">
        <v>211257</v>
      </c>
      <c r="H342" s="593">
        <v>63067</v>
      </c>
      <c r="I342" s="489" t="s">
        <v>1503</v>
      </c>
      <c r="J342" s="490"/>
      <c r="K342" s="503"/>
      <c r="L342" s="503"/>
      <c r="M342" s="503"/>
      <c r="N342" s="503"/>
      <c r="O342" s="494"/>
      <c r="P342" s="348"/>
      <c r="Q342" s="348"/>
      <c r="R342" s="348"/>
      <c r="S342" s="348"/>
      <c r="T342" s="348"/>
      <c r="U342" s="348"/>
      <c r="V342" s="351"/>
      <c r="W342" s="351"/>
      <c r="X342" s="351"/>
      <c r="Y342" s="351"/>
      <c r="Z342" s="351" t="s">
        <v>1190</v>
      </c>
      <c r="AA342" s="351"/>
      <c r="AB342" s="348"/>
      <c r="AC342" s="351"/>
      <c r="AD342" s="351"/>
      <c r="AE342" s="352"/>
      <c r="AF342" s="348"/>
      <c r="AG342" s="348"/>
      <c r="AH342" s="348"/>
      <c r="AI342" s="348"/>
      <c r="AJ342" s="348"/>
      <c r="AK342" s="348"/>
      <c r="AL342" s="348"/>
      <c r="AM342" s="348"/>
      <c r="AN342" s="348"/>
      <c r="AO342" s="348"/>
      <c r="AP342" s="357"/>
      <c r="AQ342" s="347"/>
      <c r="AR342" s="348"/>
      <c r="AS342" s="348"/>
      <c r="AT342" s="349"/>
      <c r="AU342" s="348"/>
      <c r="AV342" s="348"/>
      <c r="AW342" s="348"/>
      <c r="AX342" s="348"/>
      <c r="AY342" s="348"/>
      <c r="AZ342" s="348"/>
      <c r="BA342" s="348"/>
      <c r="BB342" s="26"/>
      <c r="BC342" s="294"/>
    </row>
    <row r="343" spans="2:55" ht="14.4" x14ac:dyDescent="0.3">
      <c r="B343" s="348"/>
      <c r="C343" s="351"/>
      <c r="D343" s="586">
        <v>211200</v>
      </c>
      <c r="E343" s="586">
        <v>211206</v>
      </c>
      <c r="F343" s="593">
        <v>211257</v>
      </c>
      <c r="G343" s="593">
        <v>63067</v>
      </c>
      <c r="H343" s="593">
        <v>2533</v>
      </c>
      <c r="I343" s="489" t="s">
        <v>955</v>
      </c>
      <c r="J343" s="490" t="s">
        <v>473</v>
      </c>
      <c r="K343" s="503"/>
      <c r="L343" s="503">
        <v>2</v>
      </c>
      <c r="M343" s="503"/>
      <c r="N343" s="503"/>
      <c r="O343" s="494"/>
      <c r="P343" s="348"/>
      <c r="Q343" s="348"/>
      <c r="R343" s="348"/>
      <c r="S343" s="348"/>
      <c r="T343" s="348"/>
      <c r="U343" s="348"/>
      <c r="V343" s="351"/>
      <c r="W343" s="351"/>
      <c r="X343" s="351"/>
      <c r="Y343" s="351"/>
      <c r="Z343" s="351" t="s">
        <v>1190</v>
      </c>
      <c r="AA343" s="351"/>
      <c r="AB343" s="348"/>
      <c r="AC343" s="351"/>
      <c r="AD343" s="351"/>
      <c r="AE343" s="352"/>
      <c r="AF343" s="348"/>
      <c r="AG343" s="348"/>
      <c r="AH343" s="348"/>
      <c r="AI343" s="348"/>
      <c r="AJ343" s="348"/>
      <c r="AK343" s="348"/>
      <c r="AL343" s="348"/>
      <c r="AM343" s="348"/>
      <c r="AN343" s="348"/>
      <c r="AO343" s="348"/>
      <c r="AP343" s="357"/>
      <c r="AQ343" s="347"/>
      <c r="AR343" s="348"/>
      <c r="AS343" s="348"/>
      <c r="AT343" s="349"/>
      <c r="AU343" s="348"/>
      <c r="AV343" s="348"/>
      <c r="AW343" s="348"/>
      <c r="AX343" s="348"/>
      <c r="AY343" s="348"/>
      <c r="AZ343" s="348"/>
      <c r="BA343" s="348"/>
      <c r="BB343" s="26"/>
      <c r="BC343" s="294"/>
    </row>
    <row r="344" spans="2:55" ht="14.4" x14ac:dyDescent="0.3">
      <c r="B344" s="348"/>
      <c r="C344" s="351"/>
      <c r="D344" s="586">
        <v>211200</v>
      </c>
      <c r="E344" s="586">
        <v>211206</v>
      </c>
      <c r="F344" s="593">
        <v>211257</v>
      </c>
      <c r="G344" s="593">
        <v>63067</v>
      </c>
      <c r="H344" s="593">
        <v>2539</v>
      </c>
      <c r="I344" s="489" t="s">
        <v>959</v>
      </c>
      <c r="J344" s="490" t="s">
        <v>473</v>
      </c>
      <c r="K344" s="503"/>
      <c r="L344" s="503">
        <v>1</v>
      </c>
      <c r="M344" s="503"/>
      <c r="N344" s="503"/>
      <c r="O344" s="494"/>
      <c r="P344" s="348"/>
      <c r="Q344" s="348"/>
      <c r="R344" s="348"/>
      <c r="S344" s="348"/>
      <c r="T344" s="348"/>
      <c r="U344" s="348"/>
      <c r="V344" s="351"/>
      <c r="W344" s="351"/>
      <c r="X344" s="351"/>
      <c r="Y344" s="351"/>
      <c r="Z344" s="351" t="s">
        <v>1190</v>
      </c>
      <c r="AA344" s="351"/>
      <c r="AB344" s="348"/>
      <c r="AC344" s="351"/>
      <c r="AD344" s="351"/>
      <c r="AE344" s="352"/>
      <c r="AF344" s="348"/>
      <c r="AG344" s="348"/>
      <c r="AH344" s="348"/>
      <c r="AI344" s="348"/>
      <c r="AJ344" s="348"/>
      <c r="AK344" s="348"/>
      <c r="AL344" s="348"/>
      <c r="AM344" s="348"/>
      <c r="AN344" s="348"/>
      <c r="AO344" s="348"/>
      <c r="AP344" s="357"/>
      <c r="AQ344" s="347"/>
      <c r="AR344" s="348"/>
      <c r="AS344" s="348"/>
      <c r="AT344" s="349"/>
      <c r="AU344" s="348"/>
      <c r="AV344" s="348"/>
      <c r="AW344" s="348"/>
      <c r="AX344" s="348"/>
      <c r="AY344" s="348"/>
      <c r="AZ344" s="348"/>
      <c r="BA344" s="348"/>
      <c r="BB344" s="26"/>
      <c r="BC344" s="294"/>
    </row>
    <row r="345" spans="2:55" ht="14.4" x14ac:dyDescent="0.3">
      <c r="B345" s="348"/>
      <c r="C345" s="351"/>
      <c r="D345" s="586">
        <v>211200</v>
      </c>
      <c r="E345" s="586">
        <v>211206</v>
      </c>
      <c r="F345" s="593">
        <v>211257</v>
      </c>
      <c r="G345" s="593">
        <v>63067</v>
      </c>
      <c r="H345" s="593">
        <v>2572</v>
      </c>
      <c r="I345" s="489" t="s">
        <v>1723</v>
      </c>
      <c r="J345" s="490" t="s">
        <v>473</v>
      </c>
      <c r="K345" s="503"/>
      <c r="L345" s="503">
        <v>2</v>
      </c>
      <c r="M345" s="503"/>
      <c r="N345" s="503"/>
      <c r="O345" s="494"/>
      <c r="P345" s="348"/>
      <c r="Q345" s="348"/>
      <c r="R345" s="348"/>
      <c r="S345" s="348"/>
      <c r="T345" s="348"/>
      <c r="U345" s="348"/>
      <c r="V345" s="351"/>
      <c r="W345" s="351"/>
      <c r="X345" s="351"/>
      <c r="Y345" s="351"/>
      <c r="Z345" s="351" t="s">
        <v>1190</v>
      </c>
      <c r="AA345" s="351"/>
      <c r="AB345" s="348"/>
      <c r="AC345" s="351"/>
      <c r="AD345" s="351"/>
      <c r="AE345" s="352"/>
      <c r="AF345" s="348"/>
      <c r="AG345" s="348"/>
      <c r="AH345" s="348"/>
      <c r="AI345" s="348"/>
      <c r="AJ345" s="348"/>
      <c r="AK345" s="348"/>
      <c r="AL345" s="348"/>
      <c r="AM345" s="348"/>
      <c r="AN345" s="348"/>
      <c r="AO345" s="348"/>
      <c r="AP345" s="357"/>
      <c r="AQ345" s="347"/>
      <c r="AR345" s="348"/>
      <c r="AS345" s="348"/>
      <c r="AT345" s="349"/>
      <c r="AU345" s="348"/>
      <c r="AV345" s="348"/>
      <c r="AW345" s="348"/>
      <c r="AX345" s="348"/>
      <c r="AY345" s="348"/>
      <c r="AZ345" s="348"/>
      <c r="BA345" s="348"/>
      <c r="BB345" s="26"/>
      <c r="BC345" s="294"/>
    </row>
    <row r="346" spans="2:55" ht="14.4" x14ac:dyDescent="0.3">
      <c r="B346" s="348"/>
      <c r="C346" s="351"/>
      <c r="D346" s="586">
        <v>211200</v>
      </c>
      <c r="E346" s="586">
        <v>211206</v>
      </c>
      <c r="F346" s="593">
        <v>211257</v>
      </c>
      <c r="G346" s="593">
        <v>63067</v>
      </c>
      <c r="H346" s="593">
        <v>2691</v>
      </c>
      <c r="I346" s="489" t="s">
        <v>1039</v>
      </c>
      <c r="J346" s="490" t="s">
        <v>473</v>
      </c>
      <c r="K346" s="503"/>
      <c r="L346" s="503">
        <v>1</v>
      </c>
      <c r="M346" s="503"/>
      <c r="N346" s="503"/>
      <c r="O346" s="494"/>
      <c r="P346" s="348"/>
      <c r="Q346" s="348"/>
      <c r="R346" s="348"/>
      <c r="S346" s="348"/>
      <c r="T346" s="348"/>
      <c r="U346" s="348"/>
      <c r="V346" s="351"/>
      <c r="W346" s="351"/>
      <c r="X346" s="351"/>
      <c r="Y346" s="351"/>
      <c r="Z346" s="351" t="s">
        <v>1190</v>
      </c>
      <c r="AA346" s="351"/>
      <c r="AB346" s="348"/>
      <c r="AC346" s="351"/>
      <c r="AD346" s="351"/>
      <c r="AE346" s="352"/>
      <c r="AF346" s="348"/>
      <c r="AG346" s="348"/>
      <c r="AH346" s="348"/>
      <c r="AI346" s="348"/>
      <c r="AJ346" s="348"/>
      <c r="AK346" s="348"/>
      <c r="AL346" s="348"/>
      <c r="AM346" s="348"/>
      <c r="AN346" s="348"/>
      <c r="AO346" s="348"/>
      <c r="AP346" s="357"/>
      <c r="AQ346" s="347"/>
      <c r="AR346" s="348"/>
      <c r="AS346" s="348"/>
      <c r="AT346" s="349"/>
      <c r="AU346" s="348"/>
      <c r="AV346" s="348"/>
      <c r="AW346" s="348"/>
      <c r="AX346" s="348"/>
      <c r="AY346" s="348"/>
      <c r="AZ346" s="348"/>
      <c r="BA346" s="348"/>
      <c r="BB346" s="26"/>
      <c r="BC346" s="294"/>
    </row>
    <row r="347" spans="2:55" ht="14.4" x14ac:dyDescent="0.3">
      <c r="B347" s="348"/>
      <c r="C347" s="351"/>
      <c r="D347" s="586">
        <v>211200</v>
      </c>
      <c r="E347" s="586">
        <v>211206</v>
      </c>
      <c r="F347" s="593">
        <v>211257</v>
      </c>
      <c r="G347" s="593">
        <v>63067</v>
      </c>
      <c r="H347" s="593">
        <v>127218</v>
      </c>
      <c r="I347" s="489" t="s">
        <v>1609</v>
      </c>
      <c r="J347" s="526" t="s">
        <v>1688</v>
      </c>
      <c r="K347" s="503"/>
      <c r="L347" s="503">
        <v>1</v>
      </c>
      <c r="M347" s="503"/>
      <c r="N347" s="503"/>
      <c r="O347" s="494"/>
      <c r="P347" s="348"/>
      <c r="Q347" s="348"/>
      <c r="R347" s="348"/>
      <c r="S347" s="348"/>
      <c r="T347" s="348"/>
      <c r="U347" s="348"/>
      <c r="V347" s="351"/>
      <c r="W347" s="351"/>
      <c r="X347" s="351"/>
      <c r="Y347" s="351"/>
      <c r="Z347" s="351" t="s">
        <v>1190</v>
      </c>
      <c r="AA347" s="351"/>
      <c r="AB347" s="348"/>
      <c r="AC347" s="351"/>
      <c r="AD347" s="351"/>
      <c r="AE347" s="352"/>
      <c r="AF347" s="348"/>
      <c r="AG347" s="348"/>
      <c r="AH347" s="348"/>
      <c r="AI347" s="348"/>
      <c r="AJ347" s="348"/>
      <c r="AK347" s="348"/>
      <c r="AL347" s="348"/>
      <c r="AM347" s="348"/>
      <c r="AN347" s="348"/>
      <c r="AO347" s="348"/>
      <c r="AP347" s="357"/>
      <c r="AQ347" s="347"/>
      <c r="AR347" s="348"/>
      <c r="AS347" s="348"/>
      <c r="AT347" s="349"/>
      <c r="AU347" s="348"/>
      <c r="AV347" s="348"/>
      <c r="AW347" s="348"/>
      <c r="AX347" s="348"/>
      <c r="AY347" s="348"/>
      <c r="AZ347" s="348"/>
      <c r="BA347" s="348"/>
      <c r="BB347" s="26"/>
      <c r="BC347" s="294"/>
    </row>
    <row r="348" spans="2:55" ht="14.4" x14ac:dyDescent="0.3">
      <c r="B348" s="348"/>
      <c r="C348" s="351"/>
      <c r="D348" s="351"/>
      <c r="E348" s="586">
        <v>211200</v>
      </c>
      <c r="F348" s="586">
        <v>211206</v>
      </c>
      <c r="G348" s="593">
        <v>211257</v>
      </c>
      <c r="H348" s="593">
        <v>63085</v>
      </c>
      <c r="I348" s="489" t="s">
        <v>1521</v>
      </c>
      <c r="J348" s="490" t="s">
        <v>590</v>
      </c>
      <c r="K348" s="503" t="s">
        <v>576</v>
      </c>
      <c r="L348" s="503">
        <v>1</v>
      </c>
      <c r="M348" s="503"/>
      <c r="N348" s="503"/>
      <c r="O348" s="494"/>
      <c r="P348" s="348"/>
      <c r="Q348" s="348"/>
      <c r="R348" s="348"/>
      <c r="S348" s="348"/>
      <c r="T348" s="348"/>
      <c r="U348" s="348"/>
      <c r="V348" s="351"/>
      <c r="W348" s="351"/>
      <c r="X348" s="351"/>
      <c r="Y348" s="351"/>
      <c r="Z348" s="351" t="s">
        <v>1190</v>
      </c>
      <c r="AA348" s="351"/>
      <c r="AB348" s="348"/>
      <c r="AC348" s="351"/>
      <c r="AD348" s="351"/>
      <c r="AE348" s="352"/>
      <c r="AF348" s="348"/>
      <c r="AG348" s="348"/>
      <c r="AH348" s="348"/>
      <c r="AI348" s="348"/>
      <c r="AJ348" s="348"/>
      <c r="AK348" s="348"/>
      <c r="AL348" s="348"/>
      <c r="AM348" s="348"/>
      <c r="AN348" s="348"/>
      <c r="AO348" s="348"/>
      <c r="AP348" s="357"/>
      <c r="AQ348" s="347"/>
      <c r="AR348" s="348"/>
      <c r="AS348" s="348"/>
      <c r="AT348" s="349"/>
      <c r="AU348" s="348"/>
      <c r="AV348" s="348"/>
      <c r="AW348" s="348"/>
      <c r="AX348" s="348"/>
      <c r="AY348" s="348"/>
      <c r="AZ348" s="348"/>
      <c r="BA348" s="348"/>
      <c r="BB348" s="26"/>
      <c r="BC348" s="294"/>
    </row>
    <row r="349" spans="2:55" ht="14.4" x14ac:dyDescent="0.3">
      <c r="B349" s="348"/>
      <c r="C349" s="351"/>
      <c r="D349" s="586">
        <v>211200</v>
      </c>
      <c r="E349" s="586">
        <v>211206</v>
      </c>
      <c r="F349" s="593">
        <v>211257</v>
      </c>
      <c r="G349" s="593">
        <v>63085</v>
      </c>
      <c r="H349" s="593">
        <v>492</v>
      </c>
      <c r="I349" s="489" t="s">
        <v>517</v>
      </c>
      <c r="J349" s="490" t="s">
        <v>590</v>
      </c>
      <c r="K349" s="503" t="s">
        <v>576</v>
      </c>
      <c r="L349" s="503">
        <v>1</v>
      </c>
      <c r="M349" s="503"/>
      <c r="N349" s="503"/>
      <c r="O349" s="494"/>
      <c r="P349" s="348"/>
      <c r="Q349" s="348"/>
      <c r="R349" s="348"/>
      <c r="S349" s="348"/>
      <c r="T349" s="348"/>
      <c r="U349" s="348"/>
      <c r="V349" s="351"/>
      <c r="W349" s="351"/>
      <c r="X349" s="351"/>
      <c r="Y349" s="351"/>
      <c r="Z349" s="351" t="s">
        <v>1190</v>
      </c>
      <c r="AA349" s="351"/>
      <c r="AB349" s="348"/>
      <c r="AC349" s="351"/>
      <c r="AD349" s="351"/>
      <c r="AE349" s="352"/>
      <c r="AF349" s="348"/>
      <c r="AG349" s="348"/>
      <c r="AH349" s="348"/>
      <c r="AI349" s="348"/>
      <c r="AJ349" s="348"/>
      <c r="AK349" s="348"/>
      <c r="AL349" s="348"/>
      <c r="AM349" s="348"/>
      <c r="AN349" s="348"/>
      <c r="AO349" s="348"/>
      <c r="AP349" s="357"/>
      <c r="AQ349" s="347"/>
      <c r="AR349" s="348"/>
      <c r="AS349" s="348"/>
      <c r="AT349" s="349"/>
      <c r="AU349" s="348"/>
      <c r="AV349" s="348"/>
      <c r="AW349" s="348"/>
      <c r="AX349" s="348"/>
      <c r="AY349" s="348"/>
      <c r="AZ349" s="348"/>
      <c r="BA349" s="348"/>
      <c r="BB349" s="26"/>
      <c r="BC349" s="294"/>
    </row>
    <row r="350" spans="2:55" ht="14.4" x14ac:dyDescent="0.3">
      <c r="B350" s="348"/>
      <c r="C350" s="351"/>
      <c r="D350" s="586">
        <v>211200</v>
      </c>
      <c r="E350" s="586">
        <v>211206</v>
      </c>
      <c r="F350" s="593">
        <v>211257</v>
      </c>
      <c r="G350" s="593">
        <v>63085</v>
      </c>
      <c r="H350" s="593">
        <v>1384</v>
      </c>
      <c r="I350" s="489" t="s">
        <v>687</v>
      </c>
      <c r="J350" s="490" t="s">
        <v>473</v>
      </c>
      <c r="K350" s="503"/>
      <c r="L350" s="503">
        <v>16</v>
      </c>
      <c r="M350" s="503"/>
      <c r="N350" s="503"/>
      <c r="O350" s="494"/>
      <c r="P350" s="348"/>
      <c r="Q350" s="348"/>
      <c r="R350" s="348"/>
      <c r="S350" s="348"/>
      <c r="T350" s="348"/>
      <c r="U350" s="348"/>
      <c r="V350" s="351"/>
      <c r="W350" s="351"/>
      <c r="X350" s="351"/>
      <c r="Y350" s="351"/>
      <c r="Z350" s="351" t="s">
        <v>1190</v>
      </c>
      <c r="AA350" s="351"/>
      <c r="AB350" s="348"/>
      <c r="AC350" s="351"/>
      <c r="AD350" s="351"/>
      <c r="AE350" s="352"/>
      <c r="AF350" s="348"/>
      <c r="AG350" s="348"/>
      <c r="AH350" s="348"/>
      <c r="AI350" s="348"/>
      <c r="AJ350" s="348"/>
      <c r="AK350" s="348"/>
      <c r="AL350" s="348"/>
      <c r="AM350" s="348"/>
      <c r="AN350" s="348"/>
      <c r="AO350" s="348"/>
      <c r="AP350" s="357"/>
      <c r="AQ350" s="347"/>
      <c r="AR350" s="348"/>
      <c r="AS350" s="348"/>
      <c r="AT350" s="349"/>
      <c r="AU350" s="348"/>
      <c r="AV350" s="348"/>
      <c r="AW350" s="348"/>
      <c r="AX350" s="348"/>
      <c r="AY350" s="348"/>
      <c r="AZ350" s="348"/>
      <c r="BA350" s="348"/>
      <c r="BB350" s="26"/>
      <c r="BC350" s="294"/>
    </row>
    <row r="351" spans="2:55" ht="14.4" x14ac:dyDescent="0.3">
      <c r="B351" s="348"/>
      <c r="C351" s="351"/>
      <c r="D351" s="586">
        <v>211200</v>
      </c>
      <c r="E351" s="586">
        <v>211206</v>
      </c>
      <c r="F351" s="593">
        <v>211257</v>
      </c>
      <c r="G351" s="593">
        <v>63085</v>
      </c>
      <c r="H351" s="593">
        <v>1970</v>
      </c>
      <c r="I351" s="489" t="s">
        <v>820</v>
      </c>
      <c r="J351" s="490" t="s">
        <v>473</v>
      </c>
      <c r="K351" s="503" t="s">
        <v>576</v>
      </c>
      <c r="L351" s="503">
        <v>9</v>
      </c>
      <c r="M351" s="503"/>
      <c r="N351" s="503"/>
      <c r="O351" s="494"/>
      <c r="P351" s="348"/>
      <c r="Q351" s="348"/>
      <c r="R351" s="348"/>
      <c r="S351" s="348"/>
      <c r="T351" s="348"/>
      <c r="U351" s="348"/>
      <c r="V351" s="351"/>
      <c r="W351" s="351"/>
      <c r="X351" s="351"/>
      <c r="Y351" s="351"/>
      <c r="Z351" s="351" t="s">
        <v>1190</v>
      </c>
      <c r="AA351" s="351"/>
      <c r="AB351" s="348"/>
      <c r="AC351" s="351"/>
      <c r="AD351" s="351"/>
      <c r="AE351" s="352"/>
      <c r="AF351" s="348"/>
      <c r="AG351" s="348"/>
      <c r="AH351" s="348"/>
      <c r="AI351" s="348"/>
      <c r="AJ351" s="348"/>
      <c r="AK351" s="348"/>
      <c r="AL351" s="348"/>
      <c r="AM351" s="348"/>
      <c r="AN351" s="348"/>
      <c r="AO351" s="348"/>
      <c r="AP351" s="357"/>
      <c r="AQ351" s="347"/>
      <c r="AR351" s="348"/>
      <c r="AS351" s="348"/>
      <c r="AT351" s="349"/>
      <c r="AU351" s="348"/>
      <c r="AV351" s="348"/>
      <c r="AW351" s="348"/>
      <c r="AX351" s="348"/>
      <c r="AY351" s="348"/>
      <c r="AZ351" s="348"/>
      <c r="BA351" s="348"/>
      <c r="BB351" s="26"/>
      <c r="BC351" s="294"/>
    </row>
    <row r="352" spans="2:55" ht="14.4" x14ac:dyDescent="0.3">
      <c r="B352" s="348"/>
      <c r="C352" s="351"/>
      <c r="D352" s="586">
        <v>211200</v>
      </c>
      <c r="E352" s="586">
        <v>211206</v>
      </c>
      <c r="F352" s="593">
        <v>211257</v>
      </c>
      <c r="G352" s="593">
        <v>63085</v>
      </c>
      <c r="H352" s="593">
        <v>1982</v>
      </c>
      <c r="I352" s="489" t="s">
        <v>825</v>
      </c>
      <c r="J352" s="490" t="s">
        <v>473</v>
      </c>
      <c r="K352" s="503"/>
      <c r="L352" s="503">
        <v>31</v>
      </c>
      <c r="M352" s="503"/>
      <c r="N352" s="503"/>
      <c r="O352" s="494"/>
      <c r="P352" s="348"/>
      <c r="Q352" s="348"/>
      <c r="R352" s="348"/>
      <c r="S352" s="348"/>
      <c r="T352" s="348"/>
      <c r="U352" s="348"/>
      <c r="V352" s="351"/>
      <c r="W352" s="351"/>
      <c r="X352" s="351"/>
      <c r="Y352" s="351"/>
      <c r="Z352" s="351" t="s">
        <v>1190</v>
      </c>
      <c r="AA352" s="351"/>
      <c r="AB352" s="348"/>
      <c r="AC352" s="351"/>
      <c r="AD352" s="351"/>
      <c r="AE352" s="352"/>
      <c r="AF352" s="348"/>
      <c r="AG352" s="348"/>
      <c r="AH352" s="348"/>
      <c r="AI352" s="348"/>
      <c r="AJ352" s="348"/>
      <c r="AK352" s="348"/>
      <c r="AL352" s="348"/>
      <c r="AM352" s="348"/>
      <c r="AN352" s="348"/>
      <c r="AO352" s="348"/>
      <c r="AP352" s="357"/>
      <c r="AQ352" s="347"/>
      <c r="AR352" s="348"/>
      <c r="AS352" s="348"/>
      <c r="AT352" s="349"/>
      <c r="AU352" s="348"/>
      <c r="AV352" s="348"/>
      <c r="AW352" s="348"/>
      <c r="AX352" s="348"/>
      <c r="AY352" s="348"/>
      <c r="AZ352" s="348"/>
      <c r="BA352" s="348"/>
      <c r="BB352" s="26"/>
      <c r="BC352" s="294"/>
    </row>
    <row r="353" spans="2:55" ht="14.4" x14ac:dyDescent="0.3">
      <c r="B353" s="348"/>
      <c r="C353" s="351"/>
      <c r="D353" s="586">
        <v>211200</v>
      </c>
      <c r="E353" s="586">
        <v>211206</v>
      </c>
      <c r="F353" s="593">
        <v>211257</v>
      </c>
      <c r="G353" s="593">
        <v>63085</v>
      </c>
      <c r="H353" s="593">
        <v>62932</v>
      </c>
      <c r="I353" s="489" t="s">
        <v>1419</v>
      </c>
      <c r="J353" s="490" t="s">
        <v>473</v>
      </c>
      <c r="K353" s="503"/>
      <c r="L353" s="503">
        <v>6</v>
      </c>
      <c r="M353" s="503"/>
      <c r="N353" s="503"/>
      <c r="O353" s="494"/>
      <c r="P353" s="348"/>
      <c r="Q353" s="348"/>
      <c r="R353" s="348"/>
      <c r="S353" s="348"/>
      <c r="T353" s="348"/>
      <c r="U353" s="348"/>
      <c r="V353" s="351"/>
      <c r="W353" s="351"/>
      <c r="X353" s="351"/>
      <c r="Y353" s="351"/>
      <c r="Z353" s="351" t="s">
        <v>1190</v>
      </c>
      <c r="AA353" s="351"/>
      <c r="AB353" s="348"/>
      <c r="AC353" s="351"/>
      <c r="AD353" s="351"/>
      <c r="AE353" s="352"/>
      <c r="AF353" s="348"/>
      <c r="AG353" s="348"/>
      <c r="AH353" s="348"/>
      <c r="AI353" s="348"/>
      <c r="AJ353" s="348"/>
      <c r="AK353" s="348"/>
      <c r="AL353" s="348"/>
      <c r="AM353" s="348"/>
      <c r="AN353" s="348"/>
      <c r="AO353" s="348"/>
      <c r="AP353" s="357"/>
      <c r="AQ353" s="347"/>
      <c r="AR353" s="348"/>
      <c r="AS353" s="348"/>
      <c r="AT353" s="349"/>
      <c r="AU353" s="348"/>
      <c r="AV353" s="348"/>
      <c r="AW353" s="348"/>
      <c r="AX353" s="348"/>
      <c r="AY353" s="348"/>
      <c r="AZ353" s="348"/>
      <c r="BA353" s="348"/>
      <c r="BB353" s="26"/>
      <c r="BC353" s="294"/>
    </row>
    <row r="354" spans="2:55" ht="14.4" x14ac:dyDescent="0.3">
      <c r="B354" s="348"/>
      <c r="C354" s="351"/>
      <c r="D354" s="586">
        <v>211200</v>
      </c>
      <c r="E354" s="586">
        <v>211206</v>
      </c>
      <c r="F354" s="593">
        <v>211257</v>
      </c>
      <c r="G354" s="593">
        <v>63085</v>
      </c>
      <c r="H354" s="593">
        <v>110003</v>
      </c>
      <c r="I354" s="489" t="s">
        <v>1591</v>
      </c>
      <c r="J354" s="490" t="s">
        <v>590</v>
      </c>
      <c r="K354" s="503" t="s">
        <v>576</v>
      </c>
      <c r="L354" s="503">
        <v>1</v>
      </c>
      <c r="M354" s="503"/>
      <c r="N354" s="503"/>
      <c r="O354" s="494"/>
      <c r="P354" s="348"/>
      <c r="Q354" s="348"/>
      <c r="R354" s="348"/>
      <c r="S354" s="348"/>
      <c r="T354" s="348"/>
      <c r="U354" s="348"/>
      <c r="V354" s="351"/>
      <c r="W354" s="351"/>
      <c r="X354" s="351"/>
      <c r="Y354" s="351"/>
      <c r="Z354" s="351" t="s">
        <v>1190</v>
      </c>
      <c r="AA354" s="351"/>
      <c r="AB354" s="348"/>
      <c r="AC354" s="351"/>
      <c r="AD354" s="351"/>
      <c r="AE354" s="352"/>
      <c r="AF354" s="348"/>
      <c r="AG354" s="348"/>
      <c r="AH354" s="348"/>
      <c r="AI354" s="348"/>
      <c r="AJ354" s="348"/>
      <c r="AK354" s="348"/>
      <c r="AL354" s="348"/>
      <c r="AM354" s="348"/>
      <c r="AN354" s="348"/>
      <c r="AO354" s="348"/>
      <c r="AP354" s="357"/>
      <c r="AQ354" s="347"/>
      <c r="AR354" s="348"/>
      <c r="AS354" s="348"/>
      <c r="AT354" s="349"/>
      <c r="AU354" s="348"/>
      <c r="AV354" s="348"/>
      <c r="AW354" s="348"/>
      <c r="AX354" s="348"/>
      <c r="AY354" s="348"/>
      <c r="AZ354" s="348"/>
      <c r="BA354" s="348"/>
      <c r="BB354" s="26"/>
      <c r="BC354" s="294"/>
    </row>
    <row r="355" spans="2:55" ht="14.4" x14ac:dyDescent="0.3">
      <c r="B355" s="348"/>
      <c r="C355" s="586">
        <v>211200</v>
      </c>
      <c r="D355" s="586">
        <v>211206</v>
      </c>
      <c r="E355" s="593">
        <v>211257</v>
      </c>
      <c r="F355" s="593">
        <v>63085</v>
      </c>
      <c r="G355" s="593">
        <v>110003</v>
      </c>
      <c r="H355" s="593">
        <v>100189</v>
      </c>
      <c r="I355" s="489" t="s">
        <v>1580</v>
      </c>
      <c r="J355" s="490" t="s">
        <v>590</v>
      </c>
      <c r="K355" s="503"/>
      <c r="L355" s="503">
        <v>1</v>
      </c>
      <c r="M355" s="503"/>
      <c r="N355" s="503"/>
      <c r="O355" s="494"/>
      <c r="P355" s="348"/>
      <c r="Q355" s="348"/>
      <c r="R355" s="348"/>
      <c r="S355" s="348"/>
      <c r="T355" s="348"/>
      <c r="U355" s="348"/>
      <c r="V355" s="351"/>
      <c r="W355" s="351"/>
      <c r="X355" s="351"/>
      <c r="Y355" s="351"/>
      <c r="Z355" s="351" t="s">
        <v>1190</v>
      </c>
      <c r="AA355" s="351"/>
      <c r="AB355" s="348"/>
      <c r="AC355" s="351"/>
      <c r="AD355" s="351"/>
      <c r="AE355" s="352"/>
      <c r="AF355" s="348"/>
      <c r="AG355" s="348"/>
      <c r="AH355" s="348"/>
      <c r="AI355" s="348"/>
      <c r="AJ355" s="348"/>
      <c r="AK355" s="348"/>
      <c r="AL355" s="348"/>
      <c r="AM355" s="348"/>
      <c r="AN355" s="348"/>
      <c r="AO355" s="348"/>
      <c r="AP355" s="357"/>
      <c r="AQ355" s="347"/>
      <c r="AR355" s="348"/>
      <c r="AS355" s="348"/>
      <c r="AT355" s="349"/>
      <c r="AU355" s="348"/>
      <c r="AV355" s="348"/>
      <c r="AW355" s="348"/>
      <c r="AX355" s="348"/>
      <c r="AY355" s="348"/>
      <c r="AZ355" s="348"/>
      <c r="BA355" s="348"/>
      <c r="BB355" s="26"/>
      <c r="BC355" s="294"/>
    </row>
    <row r="356" spans="2:55" ht="14.4" x14ac:dyDescent="0.3">
      <c r="B356" s="348"/>
      <c r="C356" s="351"/>
      <c r="D356" s="586">
        <v>211200</v>
      </c>
      <c r="E356" s="586">
        <v>211206</v>
      </c>
      <c r="F356" s="593">
        <v>211257</v>
      </c>
      <c r="G356" s="593">
        <v>63085</v>
      </c>
      <c r="H356" s="593">
        <v>110004</v>
      </c>
      <c r="I356" s="489" t="s">
        <v>1592</v>
      </c>
      <c r="J356" s="490" t="s">
        <v>590</v>
      </c>
      <c r="K356" s="503" t="s">
        <v>1081</v>
      </c>
      <c r="L356" s="503">
        <v>1</v>
      </c>
      <c r="M356" s="503"/>
      <c r="N356" s="503"/>
      <c r="O356" s="494"/>
      <c r="P356" s="348"/>
      <c r="Q356" s="348"/>
      <c r="R356" s="348"/>
      <c r="S356" s="348"/>
      <c r="T356" s="348"/>
      <c r="U356" s="348"/>
      <c r="V356" s="351"/>
      <c r="W356" s="351"/>
      <c r="X356" s="351"/>
      <c r="Y356" s="351"/>
      <c r="Z356" s="351" t="s">
        <v>1190</v>
      </c>
      <c r="AA356" s="351"/>
      <c r="AB356" s="348"/>
      <c r="AC356" s="351"/>
      <c r="AD356" s="351"/>
      <c r="AE356" s="352"/>
      <c r="AF356" s="348"/>
      <c r="AG356" s="348"/>
      <c r="AH356" s="348"/>
      <c r="AI356" s="348"/>
      <c r="AJ356" s="348"/>
      <c r="AK356" s="348"/>
      <c r="AL356" s="348"/>
      <c r="AM356" s="348"/>
      <c r="AN356" s="348"/>
      <c r="AO356" s="348"/>
      <c r="AP356" s="357"/>
      <c r="AQ356" s="347"/>
      <c r="AR356" s="348"/>
      <c r="AS356" s="348"/>
      <c r="AT356" s="349"/>
      <c r="AU356" s="348"/>
      <c r="AV356" s="348"/>
      <c r="AW356" s="348"/>
      <c r="AX356" s="348"/>
      <c r="AY356" s="348"/>
      <c r="AZ356" s="348"/>
      <c r="BA356" s="348"/>
      <c r="BB356" s="26"/>
      <c r="BC356" s="294"/>
    </row>
    <row r="357" spans="2:55" ht="14.4" x14ac:dyDescent="0.3">
      <c r="B357" s="348"/>
      <c r="C357" s="586">
        <v>211200</v>
      </c>
      <c r="D357" s="586">
        <v>211206</v>
      </c>
      <c r="E357" s="593">
        <v>211257</v>
      </c>
      <c r="F357" s="593">
        <v>63085</v>
      </c>
      <c r="G357" s="593">
        <v>110004</v>
      </c>
      <c r="H357" s="593">
        <v>1110</v>
      </c>
      <c r="I357" s="489" t="s">
        <v>1698</v>
      </c>
      <c r="J357" s="490" t="s">
        <v>590</v>
      </c>
      <c r="K357" s="503">
        <v>6</v>
      </c>
      <c r="L357" s="503">
        <v>1</v>
      </c>
      <c r="M357" s="503"/>
      <c r="N357" s="503"/>
      <c r="O357" s="494"/>
      <c r="P357" s="348"/>
      <c r="Q357" s="348"/>
      <c r="R357" s="348"/>
      <c r="S357" s="348"/>
      <c r="T357" s="348"/>
      <c r="U357" s="348"/>
      <c r="V357" s="351"/>
      <c r="W357" s="351"/>
      <c r="X357" s="351"/>
      <c r="Y357" s="351"/>
      <c r="Z357" s="351" t="s">
        <v>1190</v>
      </c>
      <c r="AA357" s="351"/>
      <c r="AB357" s="348"/>
      <c r="AC357" s="351"/>
      <c r="AD357" s="351"/>
      <c r="AE357" s="352"/>
      <c r="AF357" s="348"/>
      <c r="AG357" s="348"/>
      <c r="AH357" s="348"/>
      <c r="AI357" s="348"/>
      <c r="AJ357" s="348"/>
      <c r="AK357" s="348"/>
      <c r="AL357" s="348"/>
      <c r="AM357" s="348"/>
      <c r="AN357" s="348"/>
      <c r="AO357" s="348"/>
      <c r="AP357" s="357"/>
      <c r="AQ357" s="347"/>
      <c r="AR357" s="348"/>
      <c r="AS357" s="348"/>
      <c r="AT357" s="349"/>
      <c r="AU357" s="348"/>
      <c r="AV357" s="348"/>
      <c r="AW357" s="348"/>
      <c r="AX357" s="348"/>
      <c r="AY357" s="348"/>
      <c r="AZ357" s="348"/>
      <c r="BA357" s="348"/>
      <c r="BB357" s="26"/>
      <c r="BC357" s="294"/>
    </row>
    <row r="358" spans="2:55" ht="14.4" x14ac:dyDescent="0.3">
      <c r="B358" s="348"/>
      <c r="C358" s="586">
        <v>211200</v>
      </c>
      <c r="D358" s="586">
        <v>211206</v>
      </c>
      <c r="E358" s="593">
        <v>211257</v>
      </c>
      <c r="F358" s="593">
        <v>63085</v>
      </c>
      <c r="G358" s="593">
        <v>110004</v>
      </c>
      <c r="H358" s="593">
        <v>100208</v>
      </c>
      <c r="I358" s="489" t="s">
        <v>1581</v>
      </c>
      <c r="J358" s="490" t="s">
        <v>590</v>
      </c>
      <c r="K358" s="503"/>
      <c r="L358" s="503">
        <v>1</v>
      </c>
      <c r="M358" s="503"/>
      <c r="N358" s="503"/>
      <c r="O358" s="494"/>
      <c r="P358" s="348"/>
      <c r="Q358" s="348"/>
      <c r="R358" s="348"/>
      <c r="S358" s="348"/>
      <c r="T358" s="348"/>
      <c r="U358" s="348"/>
      <c r="V358" s="351"/>
      <c r="W358" s="351"/>
      <c r="X358" s="351"/>
      <c r="Y358" s="351"/>
      <c r="Z358" s="351" t="s">
        <v>1190</v>
      </c>
      <c r="AA358" s="351"/>
      <c r="AB358" s="348"/>
      <c r="AC358" s="351"/>
      <c r="AD358" s="351"/>
      <c r="AE358" s="352"/>
      <c r="AF358" s="348"/>
      <c r="AG358" s="348"/>
      <c r="AH358" s="348"/>
      <c r="AI358" s="348"/>
      <c r="AJ358" s="348"/>
      <c r="AK358" s="348"/>
      <c r="AL358" s="348"/>
      <c r="AM358" s="348"/>
      <c r="AN358" s="348"/>
      <c r="AO358" s="348"/>
      <c r="AP358" s="357"/>
      <c r="AQ358" s="347"/>
      <c r="AR358" s="348"/>
      <c r="AS358" s="348"/>
      <c r="AT358" s="349"/>
      <c r="AU358" s="348"/>
      <c r="AV358" s="348"/>
      <c r="AW358" s="348"/>
      <c r="AX358" s="348"/>
      <c r="AY358" s="348"/>
      <c r="AZ358" s="348"/>
      <c r="BA358" s="348"/>
      <c r="BB358" s="26"/>
      <c r="BC358" s="294"/>
    </row>
    <row r="359" spans="2:55" ht="14.4" x14ac:dyDescent="0.3">
      <c r="B359" s="348"/>
      <c r="C359" s="351"/>
      <c r="D359" s="351"/>
      <c r="E359" s="586">
        <v>211200</v>
      </c>
      <c r="F359" s="586">
        <v>211206</v>
      </c>
      <c r="G359" s="593">
        <v>211257</v>
      </c>
      <c r="H359" s="593">
        <v>63102</v>
      </c>
      <c r="I359" s="489" t="s">
        <v>1541</v>
      </c>
      <c r="J359" s="490" t="s">
        <v>473</v>
      </c>
      <c r="K359" s="503" t="s">
        <v>576</v>
      </c>
      <c r="L359" s="503">
        <v>1</v>
      </c>
      <c r="M359" s="503"/>
      <c r="N359" s="503"/>
      <c r="O359" s="494"/>
      <c r="P359" s="348"/>
      <c r="Q359" s="348"/>
      <c r="R359" s="348"/>
      <c r="S359" s="348"/>
      <c r="T359" s="348"/>
      <c r="U359" s="348"/>
      <c r="V359" s="351"/>
      <c r="W359" s="351"/>
      <c r="X359" s="351"/>
      <c r="Y359" s="351"/>
      <c r="Z359" s="351" t="s">
        <v>1190</v>
      </c>
      <c r="AA359" s="351"/>
      <c r="AB359" s="348"/>
      <c r="AC359" s="351"/>
      <c r="AD359" s="351"/>
      <c r="AE359" s="352"/>
      <c r="AF359" s="348"/>
      <c r="AG359" s="348"/>
      <c r="AH359" s="348"/>
      <c r="AI359" s="348"/>
      <c r="AJ359" s="348"/>
      <c r="AK359" s="348"/>
      <c r="AL359" s="348"/>
      <c r="AM359" s="348"/>
      <c r="AN359" s="348"/>
      <c r="AO359" s="348"/>
      <c r="AP359" s="357"/>
      <c r="AQ359" s="347"/>
      <c r="AR359" s="348"/>
      <c r="AS359" s="348"/>
      <c r="AT359" s="349"/>
      <c r="AU359" s="348"/>
      <c r="AV359" s="348"/>
      <c r="AW359" s="348"/>
      <c r="AX359" s="348"/>
      <c r="AY359" s="348"/>
      <c r="AZ359" s="348"/>
      <c r="BA359" s="348"/>
      <c r="BB359" s="26"/>
      <c r="BC359" s="294"/>
    </row>
    <row r="360" spans="2:55" ht="14.4" x14ac:dyDescent="0.3">
      <c r="B360" s="348"/>
      <c r="C360" s="351"/>
      <c r="D360" s="351"/>
      <c r="E360" s="586">
        <v>211200</v>
      </c>
      <c r="F360" s="586">
        <v>211206</v>
      </c>
      <c r="G360" s="593">
        <v>211257</v>
      </c>
      <c r="H360" s="593">
        <v>63125</v>
      </c>
      <c r="I360" s="489" t="s">
        <v>1555</v>
      </c>
      <c r="J360" s="490" t="s">
        <v>590</v>
      </c>
      <c r="K360" s="503" t="s">
        <v>576</v>
      </c>
      <c r="L360" s="503">
        <v>3</v>
      </c>
      <c r="M360" s="503"/>
      <c r="N360" s="503"/>
      <c r="O360" s="494"/>
      <c r="P360" s="348"/>
      <c r="Q360" s="348"/>
      <c r="R360" s="348"/>
      <c r="S360" s="348"/>
      <c r="T360" s="348"/>
      <c r="U360" s="348"/>
      <c r="V360" s="351"/>
      <c r="W360" s="351"/>
      <c r="X360" s="351"/>
      <c r="Y360" s="351"/>
      <c r="Z360" s="351" t="s">
        <v>1190</v>
      </c>
      <c r="AA360" s="351"/>
      <c r="AB360" s="348"/>
      <c r="AC360" s="351"/>
      <c r="AD360" s="351"/>
      <c r="AE360" s="352"/>
      <c r="AF360" s="348"/>
      <c r="AG360" s="348"/>
      <c r="AH360" s="348"/>
      <c r="AI360" s="348"/>
      <c r="AJ360" s="348"/>
      <c r="AK360" s="348"/>
      <c r="AL360" s="348"/>
      <c r="AM360" s="348"/>
      <c r="AN360" s="348"/>
      <c r="AO360" s="348"/>
      <c r="AP360" s="357"/>
      <c r="AQ360" s="347"/>
      <c r="AR360" s="348"/>
      <c r="AS360" s="348"/>
      <c r="AT360" s="349"/>
      <c r="AU360" s="348"/>
      <c r="AV360" s="348"/>
      <c r="AW360" s="348"/>
      <c r="AX360" s="348"/>
      <c r="AY360" s="348"/>
      <c r="AZ360" s="348"/>
      <c r="BA360" s="348"/>
      <c r="BB360" s="26"/>
      <c r="BC360" s="294"/>
    </row>
    <row r="361" spans="2:55" ht="14.4" x14ac:dyDescent="0.3">
      <c r="B361" s="348"/>
      <c r="C361" s="351"/>
      <c r="D361" s="586">
        <v>211200</v>
      </c>
      <c r="E361" s="586">
        <v>211206</v>
      </c>
      <c r="F361" s="593">
        <v>211257</v>
      </c>
      <c r="G361" s="593">
        <v>63125</v>
      </c>
      <c r="H361" s="593">
        <v>619</v>
      </c>
      <c r="I361" s="489" t="s">
        <v>521</v>
      </c>
      <c r="J361" s="490" t="s">
        <v>473</v>
      </c>
      <c r="K361" s="503"/>
      <c r="L361" s="503">
        <v>1</v>
      </c>
      <c r="M361" s="503">
        <v>3</v>
      </c>
      <c r="N361" s="503"/>
      <c r="O361" s="494"/>
      <c r="P361" s="348"/>
      <c r="Q361" s="348"/>
      <c r="R361" s="348"/>
      <c r="S361" s="348"/>
      <c r="T361" s="348"/>
      <c r="U361" s="348"/>
      <c r="V361" s="351"/>
      <c r="W361" s="351"/>
      <c r="X361" s="351"/>
      <c r="Y361" s="351"/>
      <c r="Z361" s="351" t="s">
        <v>1190</v>
      </c>
      <c r="AA361" s="351"/>
      <c r="AB361" s="348"/>
      <c r="AC361" s="351"/>
      <c r="AD361" s="351"/>
      <c r="AE361" s="352"/>
      <c r="AF361" s="348"/>
      <c r="AG361" s="348"/>
      <c r="AH361" s="348"/>
      <c r="AI361" s="348"/>
      <c r="AJ361" s="348"/>
      <c r="AK361" s="348"/>
      <c r="AL361" s="348"/>
      <c r="AM361" s="348"/>
      <c r="AN361" s="348"/>
      <c r="AO361" s="348"/>
      <c r="AP361" s="357"/>
      <c r="AQ361" s="347"/>
      <c r="AR361" s="348"/>
      <c r="AS361" s="348"/>
      <c r="AT361" s="349"/>
      <c r="AU361" s="348"/>
      <c r="AV361" s="348"/>
      <c r="AW361" s="348"/>
      <c r="AX361" s="348"/>
      <c r="AY361" s="348"/>
      <c r="AZ361" s="348"/>
      <c r="BA361" s="348"/>
      <c r="BB361" s="26"/>
      <c r="BC361" s="294"/>
    </row>
    <row r="362" spans="2:55" ht="14.4" x14ac:dyDescent="0.3">
      <c r="B362" s="348"/>
      <c r="C362" s="351"/>
      <c r="D362" s="351"/>
      <c r="E362" s="586">
        <v>211200</v>
      </c>
      <c r="F362" s="586">
        <v>211206</v>
      </c>
      <c r="G362" s="593">
        <v>211257</v>
      </c>
      <c r="H362" s="593">
        <v>63127</v>
      </c>
      <c r="I362" s="489" t="s">
        <v>1557</v>
      </c>
      <c r="J362" s="492" t="s">
        <v>924</v>
      </c>
      <c r="K362" s="503"/>
      <c r="L362" s="503">
        <v>1</v>
      </c>
      <c r="M362" s="503"/>
      <c r="N362" s="503"/>
      <c r="O362" s="494"/>
      <c r="P362" s="348"/>
      <c r="Q362" s="348"/>
      <c r="R362" s="348"/>
      <c r="S362" s="348"/>
      <c r="T362" s="348"/>
      <c r="U362" s="348"/>
      <c r="V362" s="351"/>
      <c r="W362" s="351"/>
      <c r="X362" s="351"/>
      <c r="Y362" s="351"/>
      <c r="Z362" s="351" t="s">
        <v>1190</v>
      </c>
      <c r="AA362" s="351"/>
      <c r="AB362" s="348"/>
      <c r="AC362" s="351"/>
      <c r="AD362" s="351"/>
      <c r="AE362" s="352"/>
      <c r="AF362" s="348"/>
      <c r="AG362" s="348"/>
      <c r="AH362" s="348"/>
      <c r="AI362" s="348"/>
      <c r="AJ362" s="348"/>
      <c r="AK362" s="348"/>
      <c r="AL362" s="348"/>
      <c r="AM362" s="348"/>
      <c r="AN362" s="348"/>
      <c r="AO362" s="348"/>
      <c r="AP362" s="357"/>
      <c r="AQ362" s="347"/>
      <c r="AR362" s="348"/>
      <c r="AS362" s="348"/>
      <c r="AT362" s="349"/>
      <c r="AU362" s="348"/>
      <c r="AV362" s="348"/>
      <c r="AW362" s="348"/>
      <c r="AX362" s="348"/>
      <c r="AY362" s="348"/>
      <c r="AZ362" s="348"/>
      <c r="BA362" s="348"/>
      <c r="BB362" s="26"/>
      <c r="BC362" s="294"/>
    </row>
    <row r="363" spans="2:55" ht="14.4" x14ac:dyDescent="0.3">
      <c r="B363" s="348"/>
      <c r="C363" s="351"/>
      <c r="D363" s="586">
        <v>211200</v>
      </c>
      <c r="E363" s="586">
        <v>211206</v>
      </c>
      <c r="F363" s="593">
        <v>211257</v>
      </c>
      <c r="G363" s="593">
        <v>63127</v>
      </c>
      <c r="H363" s="593">
        <v>2645</v>
      </c>
      <c r="I363" s="489" t="s">
        <v>1023</v>
      </c>
      <c r="J363" s="490" t="s">
        <v>473</v>
      </c>
      <c r="K363" s="503"/>
      <c r="L363" s="503">
        <v>1</v>
      </c>
      <c r="M363" s="503"/>
      <c r="N363" s="503"/>
      <c r="O363" s="494"/>
      <c r="P363" s="348"/>
      <c r="Q363" s="348"/>
      <c r="R363" s="348"/>
      <c r="S363" s="348"/>
      <c r="T363" s="348"/>
      <c r="U363" s="348"/>
      <c r="V363" s="351"/>
      <c r="W363" s="351"/>
      <c r="X363" s="351"/>
      <c r="Y363" s="351"/>
      <c r="Z363" s="351" t="s">
        <v>1190</v>
      </c>
      <c r="AA363" s="351"/>
      <c r="AB363" s="348"/>
      <c r="AC363" s="351"/>
      <c r="AD363" s="351"/>
      <c r="AE363" s="352"/>
      <c r="AF363" s="348"/>
      <c r="AG363" s="348"/>
      <c r="AH363" s="348"/>
      <c r="AI363" s="348"/>
      <c r="AJ363" s="348"/>
      <c r="AK363" s="348"/>
      <c r="AL363" s="348"/>
      <c r="AM363" s="348"/>
      <c r="AN363" s="348"/>
      <c r="AO363" s="348"/>
      <c r="AP363" s="357"/>
      <c r="AQ363" s="347"/>
      <c r="AR363" s="348"/>
      <c r="AS363" s="348"/>
      <c r="AT363" s="349"/>
      <c r="AU363" s="348"/>
      <c r="AV363" s="348"/>
      <c r="AW363" s="348"/>
      <c r="AX363" s="348"/>
      <c r="AY363" s="348"/>
      <c r="AZ363" s="348"/>
      <c r="BA363" s="348"/>
      <c r="BB363" s="26"/>
      <c r="BC363" s="294"/>
    </row>
    <row r="364" spans="2:55" ht="14.4" x14ac:dyDescent="0.3">
      <c r="B364" s="348"/>
      <c r="C364" s="351"/>
      <c r="D364" s="586"/>
      <c r="E364" s="586">
        <v>211200</v>
      </c>
      <c r="F364" s="586">
        <v>211206</v>
      </c>
      <c r="G364" s="593">
        <v>211257</v>
      </c>
      <c r="H364" s="593">
        <v>63129</v>
      </c>
      <c r="I364" s="489" t="s">
        <v>1559</v>
      </c>
      <c r="J364" s="490" t="s">
        <v>590</v>
      </c>
      <c r="K364" s="503" t="s">
        <v>576</v>
      </c>
      <c r="L364" s="503">
        <v>2</v>
      </c>
      <c r="M364" s="503"/>
      <c r="N364" s="503"/>
      <c r="O364" s="494"/>
      <c r="P364" s="348"/>
      <c r="Q364" s="348"/>
      <c r="R364" s="348"/>
      <c r="S364" s="348"/>
      <c r="T364" s="348"/>
      <c r="U364" s="348"/>
      <c r="V364" s="351"/>
      <c r="W364" s="351"/>
      <c r="X364" s="351"/>
      <c r="Y364" s="351"/>
      <c r="Z364" s="351" t="s">
        <v>1190</v>
      </c>
      <c r="AA364" s="351"/>
      <c r="AB364" s="348"/>
      <c r="AC364" s="351"/>
      <c r="AD364" s="351"/>
      <c r="AE364" s="352"/>
      <c r="AF364" s="348"/>
      <c r="AG364" s="348"/>
      <c r="AH364" s="348"/>
      <c r="AI364" s="348"/>
      <c r="AJ364" s="348"/>
      <c r="AK364" s="348"/>
      <c r="AL364" s="348"/>
      <c r="AM364" s="348"/>
      <c r="AN364" s="348"/>
      <c r="AO364" s="348"/>
      <c r="AP364" s="357"/>
      <c r="AQ364" s="347"/>
      <c r="AR364" s="348"/>
      <c r="AS364" s="348"/>
      <c r="AT364" s="349"/>
      <c r="AU364" s="348"/>
      <c r="AV364" s="348"/>
      <c r="AW364" s="348"/>
      <c r="AX364" s="348"/>
      <c r="AY364" s="348"/>
      <c r="AZ364" s="348"/>
      <c r="BA364" s="348"/>
      <c r="BB364" s="26"/>
      <c r="BC364" s="294"/>
    </row>
    <row r="365" spans="2:55" ht="14.4" x14ac:dyDescent="0.3">
      <c r="B365" s="348"/>
      <c r="C365" s="351"/>
      <c r="D365" s="586">
        <v>211200</v>
      </c>
      <c r="E365" s="586">
        <v>211206</v>
      </c>
      <c r="F365" s="593">
        <v>211257</v>
      </c>
      <c r="G365" s="593">
        <v>63129</v>
      </c>
      <c r="H365" s="593">
        <v>2645</v>
      </c>
      <c r="I365" s="489" t="s">
        <v>1023</v>
      </c>
      <c r="J365" s="490" t="s">
        <v>473</v>
      </c>
      <c r="K365" s="503"/>
      <c r="L365" s="503">
        <v>1</v>
      </c>
      <c r="M365" s="503">
        <v>2</v>
      </c>
      <c r="N365" s="503"/>
      <c r="O365" s="494"/>
      <c r="P365" s="348"/>
      <c r="Q365" s="348"/>
      <c r="R365" s="348"/>
      <c r="S365" s="348"/>
      <c r="T365" s="348"/>
      <c r="U365" s="348"/>
      <c r="V365" s="351"/>
      <c r="W365" s="351"/>
      <c r="X365" s="351"/>
      <c r="Y365" s="351"/>
      <c r="Z365" s="351" t="s">
        <v>1190</v>
      </c>
      <c r="AA365" s="351"/>
      <c r="AB365" s="348"/>
      <c r="AC365" s="351"/>
      <c r="AD365" s="351"/>
      <c r="AE365" s="352"/>
      <c r="AF365" s="348"/>
      <c r="AG365" s="348"/>
      <c r="AH365" s="348"/>
      <c r="AI365" s="348"/>
      <c r="AJ365" s="348"/>
      <c r="AK365" s="348"/>
      <c r="AL365" s="348"/>
      <c r="AM365" s="348"/>
      <c r="AN365" s="348"/>
      <c r="AO365" s="348"/>
      <c r="AP365" s="357"/>
      <c r="AQ365" s="347"/>
      <c r="AR365" s="348"/>
      <c r="AS365" s="348"/>
      <c r="AT365" s="349"/>
      <c r="AU365" s="348"/>
      <c r="AV365" s="348"/>
      <c r="AW365" s="348"/>
      <c r="AX365" s="348"/>
      <c r="AY365" s="348"/>
      <c r="AZ365" s="348"/>
      <c r="BA365" s="348"/>
      <c r="BB365" s="26"/>
      <c r="BC365" s="294"/>
    </row>
    <row r="366" spans="2:55" ht="14.4" x14ac:dyDescent="0.3">
      <c r="B366" s="348"/>
      <c r="C366" s="351"/>
      <c r="D366" s="351"/>
      <c r="E366" s="586">
        <v>211200</v>
      </c>
      <c r="F366" s="586">
        <v>211206</v>
      </c>
      <c r="G366" s="593">
        <v>211257</v>
      </c>
      <c r="H366" s="593">
        <v>63172</v>
      </c>
      <c r="I366" s="489" t="s">
        <v>1579</v>
      </c>
      <c r="J366" s="492" t="s">
        <v>924</v>
      </c>
      <c r="K366" s="503"/>
      <c r="L366" s="503">
        <v>1</v>
      </c>
      <c r="M366" s="503">
        <v>1</v>
      </c>
      <c r="N366" s="503"/>
      <c r="O366" s="494"/>
      <c r="P366" s="348"/>
      <c r="Q366" s="348"/>
      <c r="R366" s="348"/>
      <c r="S366" s="348"/>
      <c r="T366" s="348"/>
      <c r="U366" s="348"/>
      <c r="V366" s="351"/>
      <c r="W366" s="351"/>
      <c r="X366" s="351"/>
      <c r="Y366" s="351"/>
      <c r="Z366" s="351" t="s">
        <v>1190</v>
      </c>
      <c r="AA366" s="351"/>
      <c r="AB366" s="348"/>
      <c r="AC366" s="351"/>
      <c r="AD366" s="351"/>
      <c r="AE366" s="352"/>
      <c r="AF366" s="348"/>
      <c r="AG366" s="348"/>
      <c r="AH366" s="348"/>
      <c r="AI366" s="348"/>
      <c r="AJ366" s="348"/>
      <c r="AK366" s="348"/>
      <c r="AL366" s="348"/>
      <c r="AM366" s="348"/>
      <c r="AN366" s="348"/>
      <c r="AO366" s="348"/>
      <c r="AP366" s="357"/>
      <c r="AQ366" s="347"/>
      <c r="AR366" s="348"/>
      <c r="AS366" s="348"/>
      <c r="AT366" s="349"/>
      <c r="AU366" s="348"/>
      <c r="AV366" s="348"/>
      <c r="AW366" s="348"/>
      <c r="AX366" s="348"/>
      <c r="AY366" s="348"/>
      <c r="AZ366" s="348"/>
      <c r="BA366" s="348"/>
      <c r="BB366" s="26"/>
      <c r="BC366" s="294"/>
    </row>
    <row r="367" spans="2:55" ht="14.4" x14ac:dyDescent="0.3">
      <c r="B367" s="348"/>
      <c r="C367" s="351"/>
      <c r="D367" s="586">
        <v>211200</v>
      </c>
      <c r="E367" s="586">
        <v>211206</v>
      </c>
      <c r="F367" s="593">
        <v>211257</v>
      </c>
      <c r="G367" s="593">
        <v>63172</v>
      </c>
      <c r="H367" s="593">
        <v>2006</v>
      </c>
      <c r="I367" s="489" t="s">
        <v>1714</v>
      </c>
      <c r="J367" s="490" t="s">
        <v>473</v>
      </c>
      <c r="K367" s="503"/>
      <c r="L367" s="503">
        <v>4</v>
      </c>
      <c r="M367" s="503"/>
      <c r="N367" s="503"/>
      <c r="O367" s="494"/>
      <c r="P367" s="348"/>
      <c r="Q367" s="348"/>
      <c r="R367" s="348"/>
      <c r="S367" s="348"/>
      <c r="T367" s="348"/>
      <c r="U367" s="348"/>
      <c r="V367" s="351"/>
      <c r="W367" s="351"/>
      <c r="X367" s="351"/>
      <c r="Y367" s="351"/>
      <c r="Z367" s="351" t="s">
        <v>1190</v>
      </c>
      <c r="AA367" s="351"/>
      <c r="AB367" s="348"/>
      <c r="AC367" s="351"/>
      <c r="AD367" s="351"/>
      <c r="AE367" s="352"/>
      <c r="AF367" s="348"/>
      <c r="AG367" s="348"/>
      <c r="AH367" s="348"/>
      <c r="AI367" s="348"/>
      <c r="AJ367" s="348"/>
      <c r="AK367" s="348"/>
      <c r="AL367" s="348"/>
      <c r="AM367" s="348"/>
      <c r="AN367" s="348"/>
      <c r="AO367" s="348"/>
      <c r="AP367" s="357"/>
      <c r="AQ367" s="347"/>
      <c r="AR367" s="348"/>
      <c r="AS367" s="348"/>
      <c r="AT367" s="349"/>
      <c r="AU367" s="348"/>
      <c r="AV367" s="348"/>
      <c r="AW367" s="348"/>
      <c r="AX367" s="348"/>
      <c r="AY367" s="348"/>
      <c r="AZ367" s="348"/>
      <c r="BA367" s="348"/>
      <c r="BB367" s="26"/>
      <c r="BC367" s="294"/>
    </row>
    <row r="368" spans="2:55" ht="14.4" x14ac:dyDescent="0.3">
      <c r="B368" s="348"/>
      <c r="C368" s="351"/>
      <c r="D368" s="586">
        <v>211200</v>
      </c>
      <c r="E368" s="586">
        <v>211206</v>
      </c>
      <c r="F368" s="593">
        <v>211257</v>
      </c>
      <c r="G368" s="593">
        <v>63172</v>
      </c>
      <c r="H368" s="593">
        <v>62891</v>
      </c>
      <c r="I368" s="489" t="s">
        <v>1360</v>
      </c>
      <c r="J368" s="490" t="s">
        <v>590</v>
      </c>
      <c r="K368" s="503" t="s">
        <v>576</v>
      </c>
      <c r="L368" s="503">
        <v>1</v>
      </c>
      <c r="M368" s="503"/>
      <c r="N368" s="503"/>
      <c r="O368" s="494"/>
      <c r="P368" s="348"/>
      <c r="Q368" s="348"/>
      <c r="R368" s="348"/>
      <c r="S368" s="348"/>
      <c r="T368" s="348"/>
      <c r="U368" s="348"/>
      <c r="V368" s="351"/>
      <c r="W368" s="351"/>
      <c r="X368" s="351"/>
      <c r="Y368" s="351"/>
      <c r="Z368" s="351" t="s">
        <v>1190</v>
      </c>
      <c r="AA368" s="351"/>
      <c r="AB368" s="348"/>
      <c r="AC368" s="351"/>
      <c r="AD368" s="351"/>
      <c r="AE368" s="352"/>
      <c r="AF368" s="348"/>
      <c r="AG368" s="348"/>
      <c r="AH368" s="348"/>
      <c r="AI368" s="348"/>
      <c r="AJ368" s="348"/>
      <c r="AK368" s="348"/>
      <c r="AL368" s="348"/>
      <c r="AM368" s="348"/>
      <c r="AN368" s="348"/>
      <c r="AO368" s="348"/>
      <c r="AP368" s="357"/>
      <c r="AQ368" s="347"/>
      <c r="AR368" s="348"/>
      <c r="AS368" s="348"/>
      <c r="AT368" s="349"/>
      <c r="AU368" s="348"/>
      <c r="AV368" s="348"/>
      <c r="AW368" s="348"/>
      <c r="AX368" s="348"/>
      <c r="AY368" s="348"/>
      <c r="AZ368" s="348"/>
      <c r="BA368" s="348"/>
      <c r="BB368" s="26"/>
      <c r="BC368" s="294"/>
    </row>
    <row r="369" spans="2:55" ht="14.4" x14ac:dyDescent="0.3">
      <c r="B369" s="348"/>
      <c r="C369" s="351"/>
      <c r="D369" s="586">
        <v>211200</v>
      </c>
      <c r="E369" s="586">
        <v>211206</v>
      </c>
      <c r="F369" s="593">
        <v>211257</v>
      </c>
      <c r="G369" s="593">
        <v>63172</v>
      </c>
      <c r="H369" s="593">
        <v>127409</v>
      </c>
      <c r="I369" s="489" t="s">
        <v>1613</v>
      </c>
      <c r="J369" s="526" t="s">
        <v>1688</v>
      </c>
      <c r="K369" s="503"/>
      <c r="L369" s="503">
        <v>1</v>
      </c>
      <c r="M369" s="503"/>
      <c r="N369" s="503"/>
      <c r="O369" s="494"/>
      <c r="P369" s="348"/>
      <c r="Q369" s="348"/>
      <c r="R369" s="348"/>
      <c r="S369" s="348"/>
      <c r="T369" s="348"/>
      <c r="U369" s="348"/>
      <c r="V369" s="351"/>
      <c r="W369" s="351"/>
      <c r="X369" s="351"/>
      <c r="Y369" s="351"/>
      <c r="Z369" s="351" t="s">
        <v>1190</v>
      </c>
      <c r="AA369" s="351"/>
      <c r="AB369" s="348"/>
      <c r="AC369" s="351"/>
      <c r="AD369" s="351"/>
      <c r="AE369" s="352"/>
      <c r="AF369" s="348"/>
      <c r="AG369" s="348"/>
      <c r="AH369" s="348"/>
      <c r="AI369" s="348"/>
      <c r="AJ369" s="348"/>
      <c r="AK369" s="348"/>
      <c r="AL369" s="348"/>
      <c r="AM369" s="348"/>
      <c r="AN369" s="348"/>
      <c r="AO369" s="348"/>
      <c r="AP369" s="357"/>
      <c r="AQ369" s="347"/>
      <c r="AR369" s="348"/>
      <c r="AS369" s="348"/>
      <c r="AT369" s="349"/>
      <c r="AU369" s="348"/>
      <c r="AV369" s="348"/>
      <c r="AW369" s="348"/>
      <c r="AX369" s="348"/>
      <c r="AY369" s="348"/>
      <c r="AZ369" s="348"/>
      <c r="BA369" s="348"/>
      <c r="BB369" s="26"/>
      <c r="BC369" s="294"/>
    </row>
    <row r="370" spans="2:55" ht="14.4" x14ac:dyDescent="0.3">
      <c r="B370" s="348"/>
      <c r="C370" s="351"/>
      <c r="D370" s="586">
        <v>211200</v>
      </c>
      <c r="E370" s="586">
        <v>211206</v>
      </c>
      <c r="F370" s="593">
        <v>211257</v>
      </c>
      <c r="G370" s="593">
        <v>63172</v>
      </c>
      <c r="H370" s="593">
        <v>127410</v>
      </c>
      <c r="I370" s="489" t="s">
        <v>1614</v>
      </c>
      <c r="J370" s="526" t="s">
        <v>1688</v>
      </c>
      <c r="K370" s="503"/>
      <c r="L370" s="503">
        <v>1</v>
      </c>
      <c r="M370" s="503"/>
      <c r="N370" s="503"/>
      <c r="O370" s="494"/>
      <c r="P370" s="348"/>
      <c r="Q370" s="348"/>
      <c r="R370" s="348"/>
      <c r="S370" s="348"/>
      <c r="T370" s="348"/>
      <c r="U370" s="348"/>
      <c r="V370" s="351"/>
      <c r="W370" s="351"/>
      <c r="X370" s="351"/>
      <c r="Y370" s="351"/>
      <c r="Z370" s="351" t="s">
        <v>1190</v>
      </c>
      <c r="AA370" s="351"/>
      <c r="AB370" s="348"/>
      <c r="AC370" s="351"/>
      <c r="AD370" s="351"/>
      <c r="AE370" s="352"/>
      <c r="AF370" s="348"/>
      <c r="AG370" s="348"/>
      <c r="AH370" s="348"/>
      <c r="AI370" s="348"/>
      <c r="AJ370" s="348"/>
      <c r="AK370" s="348"/>
      <c r="AL370" s="348"/>
      <c r="AM370" s="348"/>
      <c r="AN370" s="348"/>
      <c r="AO370" s="348"/>
      <c r="AP370" s="357"/>
      <c r="AQ370" s="347"/>
      <c r="AR370" s="348"/>
      <c r="AS370" s="348"/>
      <c r="AT370" s="349"/>
      <c r="AU370" s="348"/>
      <c r="AV370" s="348"/>
      <c r="AW370" s="348"/>
      <c r="AX370" s="348"/>
      <c r="AY370" s="348"/>
      <c r="AZ370" s="348"/>
      <c r="BA370" s="348"/>
      <c r="BB370" s="26"/>
      <c r="BC370" s="294"/>
    </row>
    <row r="371" spans="2:55" ht="14.4" x14ac:dyDescent="0.3">
      <c r="B371" s="348"/>
      <c r="C371" s="351"/>
      <c r="D371" s="586">
        <v>211200</v>
      </c>
      <c r="E371" s="586">
        <v>211206</v>
      </c>
      <c r="F371" s="593">
        <v>211257</v>
      </c>
      <c r="G371" s="593">
        <v>63172</v>
      </c>
      <c r="H371" s="593">
        <v>127411</v>
      </c>
      <c r="I371" s="489" t="s">
        <v>1615</v>
      </c>
      <c r="J371" s="526" t="s">
        <v>1688</v>
      </c>
      <c r="K371" s="503"/>
      <c r="L371" s="503">
        <v>1</v>
      </c>
      <c r="M371" s="503"/>
      <c r="N371" s="503"/>
      <c r="O371" s="494"/>
      <c r="P371" s="348"/>
      <c r="Q371" s="348"/>
      <c r="R371" s="348"/>
      <c r="S371" s="348"/>
      <c r="T371" s="348"/>
      <c r="U371" s="348"/>
      <c r="V371" s="351"/>
      <c r="W371" s="351"/>
      <c r="X371" s="351"/>
      <c r="Y371" s="351"/>
      <c r="Z371" s="351" t="s">
        <v>1190</v>
      </c>
      <c r="AA371" s="351"/>
      <c r="AB371" s="348"/>
      <c r="AC371" s="351"/>
      <c r="AD371" s="351"/>
      <c r="AE371" s="352"/>
      <c r="AF371" s="348"/>
      <c r="AG371" s="348"/>
      <c r="AH371" s="348"/>
      <c r="AI371" s="348"/>
      <c r="AJ371" s="348"/>
      <c r="AK371" s="348"/>
      <c r="AL371" s="348"/>
      <c r="AM371" s="348"/>
      <c r="AN371" s="348"/>
      <c r="AO371" s="348"/>
      <c r="AP371" s="357"/>
      <c r="AQ371" s="347"/>
      <c r="AR371" s="348"/>
      <c r="AS371" s="348"/>
      <c r="AT371" s="349"/>
      <c r="AU371" s="348"/>
      <c r="AV371" s="348"/>
      <c r="AW371" s="348"/>
      <c r="AX371" s="348"/>
      <c r="AY371" s="348"/>
      <c r="AZ371" s="348"/>
      <c r="BA371" s="348"/>
      <c r="BB371" s="26"/>
      <c r="BC371" s="294"/>
    </row>
    <row r="372" spans="2:55" ht="14.4" x14ac:dyDescent="0.3">
      <c r="B372" s="348"/>
      <c r="C372" s="351"/>
      <c r="D372" s="586">
        <v>211200</v>
      </c>
      <c r="E372" s="586">
        <v>211206</v>
      </c>
      <c r="F372" s="593">
        <v>211257</v>
      </c>
      <c r="G372" s="593">
        <v>63172</v>
      </c>
      <c r="H372" s="593">
        <v>127412</v>
      </c>
      <c r="I372" s="489" t="s">
        <v>1616</v>
      </c>
      <c r="J372" s="526" t="s">
        <v>1688</v>
      </c>
      <c r="K372" s="503"/>
      <c r="L372" s="503">
        <v>1</v>
      </c>
      <c r="M372" s="503"/>
      <c r="N372" s="503"/>
      <c r="O372" s="494"/>
      <c r="P372" s="348"/>
      <c r="Q372" s="348"/>
      <c r="R372" s="348"/>
      <c r="S372" s="348"/>
      <c r="T372" s="348"/>
      <c r="U372" s="348"/>
      <c r="V372" s="351"/>
      <c r="W372" s="351"/>
      <c r="X372" s="351"/>
      <c r="Y372" s="351"/>
      <c r="Z372" s="351" t="s">
        <v>1190</v>
      </c>
      <c r="AA372" s="351"/>
      <c r="AB372" s="348"/>
      <c r="AC372" s="351"/>
      <c r="AD372" s="351"/>
      <c r="AE372" s="352"/>
      <c r="AF372" s="348"/>
      <c r="AG372" s="348"/>
      <c r="AH372" s="348"/>
      <c r="AI372" s="348"/>
      <c r="AJ372" s="348"/>
      <c r="AK372" s="348"/>
      <c r="AL372" s="348"/>
      <c r="AM372" s="348"/>
      <c r="AN372" s="348"/>
      <c r="AO372" s="348"/>
      <c r="AP372" s="357"/>
      <c r="AQ372" s="347"/>
      <c r="AR372" s="348"/>
      <c r="AS372" s="348"/>
      <c r="AT372" s="349"/>
      <c r="AU372" s="348"/>
      <c r="AV372" s="348"/>
      <c r="AW372" s="348"/>
      <c r="AX372" s="348"/>
      <c r="AY372" s="348"/>
      <c r="AZ372" s="348"/>
      <c r="BA372" s="348"/>
      <c r="BB372" s="26"/>
      <c r="BC372" s="294"/>
    </row>
    <row r="373" spans="2:55" ht="14.4" x14ac:dyDescent="0.3">
      <c r="B373" s="348"/>
      <c r="C373" s="351"/>
      <c r="D373" s="586">
        <v>211200</v>
      </c>
      <c r="E373" s="586">
        <v>211206</v>
      </c>
      <c r="F373" s="593">
        <v>211257</v>
      </c>
      <c r="G373" s="593">
        <v>63172</v>
      </c>
      <c r="H373" s="593">
        <v>140524</v>
      </c>
      <c r="I373" s="489" t="s">
        <v>1660</v>
      </c>
      <c r="J373" s="526" t="s">
        <v>1688</v>
      </c>
      <c r="K373" s="503"/>
      <c r="L373" s="503">
        <v>4</v>
      </c>
      <c r="M373" s="503"/>
      <c r="N373" s="503"/>
      <c r="O373" s="494"/>
      <c r="P373" s="348"/>
      <c r="Q373" s="348"/>
      <c r="R373" s="348"/>
      <c r="S373" s="348"/>
      <c r="T373" s="348"/>
      <c r="U373" s="348"/>
      <c r="V373" s="351"/>
      <c r="W373" s="351"/>
      <c r="X373" s="351"/>
      <c r="Y373" s="351"/>
      <c r="Z373" s="351" t="s">
        <v>1190</v>
      </c>
      <c r="AA373" s="351"/>
      <c r="AB373" s="348"/>
      <c r="AC373" s="351"/>
      <c r="AD373" s="351"/>
      <c r="AE373" s="352"/>
      <c r="AF373" s="348"/>
      <c r="AG373" s="348"/>
      <c r="AH373" s="348"/>
      <c r="AI373" s="348"/>
      <c r="AJ373" s="348"/>
      <c r="AK373" s="348"/>
      <c r="AL373" s="348"/>
      <c r="AM373" s="348"/>
      <c r="AN373" s="348"/>
      <c r="AO373" s="348"/>
      <c r="AP373" s="357"/>
      <c r="AQ373" s="347"/>
      <c r="AR373" s="348"/>
      <c r="AS373" s="348"/>
      <c r="AT373" s="349"/>
      <c r="AU373" s="348"/>
      <c r="AV373" s="348"/>
      <c r="AW373" s="348"/>
      <c r="AX373" s="348"/>
      <c r="AY373" s="348"/>
      <c r="AZ373" s="348"/>
      <c r="BA373" s="348"/>
      <c r="BB373" s="26"/>
      <c r="BC373" s="294"/>
    </row>
    <row r="374" spans="2:55" ht="14.4" x14ac:dyDescent="0.3">
      <c r="B374" s="348"/>
      <c r="C374" s="351"/>
      <c r="D374" s="586">
        <v>211200</v>
      </c>
      <c r="E374" s="586">
        <v>211206</v>
      </c>
      <c r="F374" s="593">
        <v>211257</v>
      </c>
      <c r="G374" s="593">
        <v>63172</v>
      </c>
      <c r="H374" s="593">
        <v>140530</v>
      </c>
      <c r="I374" s="489" t="s">
        <v>1661</v>
      </c>
      <c r="J374" s="526" t="s">
        <v>1688</v>
      </c>
      <c r="K374" s="503"/>
      <c r="L374" s="503">
        <v>4</v>
      </c>
      <c r="M374" s="503"/>
      <c r="N374" s="503"/>
      <c r="O374" s="494"/>
      <c r="P374" s="348"/>
      <c r="Q374" s="348"/>
      <c r="R374" s="348"/>
      <c r="S374" s="348"/>
      <c r="T374" s="348"/>
      <c r="U374" s="348"/>
      <c r="V374" s="351"/>
      <c r="W374" s="351"/>
      <c r="X374" s="351"/>
      <c r="Y374" s="351"/>
      <c r="Z374" s="351" t="s">
        <v>1190</v>
      </c>
      <c r="AA374" s="351"/>
      <c r="AB374" s="348"/>
      <c r="AC374" s="351"/>
      <c r="AD374" s="351"/>
      <c r="AE374" s="352"/>
      <c r="AF374" s="348"/>
      <c r="AG374" s="348"/>
      <c r="AH374" s="348"/>
      <c r="AI374" s="348"/>
      <c r="AJ374" s="348"/>
      <c r="AK374" s="348"/>
      <c r="AL374" s="348"/>
      <c r="AM374" s="348"/>
      <c r="AN374" s="348"/>
      <c r="AO374" s="348"/>
      <c r="AP374" s="357"/>
      <c r="AQ374" s="347"/>
      <c r="AR374" s="348"/>
      <c r="AS374" s="348"/>
      <c r="AT374" s="349"/>
      <c r="AU374" s="348"/>
      <c r="AV374" s="348"/>
      <c r="AW374" s="348"/>
      <c r="AX374" s="348"/>
      <c r="AY374" s="348"/>
      <c r="AZ374" s="348"/>
      <c r="BA374" s="348"/>
      <c r="BB374" s="26"/>
      <c r="BC374" s="294"/>
    </row>
    <row r="375" spans="2:55" ht="14.4" x14ac:dyDescent="0.3">
      <c r="B375" s="348"/>
      <c r="C375" s="351"/>
      <c r="D375" s="351"/>
      <c r="E375" s="586">
        <v>211200</v>
      </c>
      <c r="F375" s="586">
        <v>211206</v>
      </c>
      <c r="G375" s="593">
        <v>211257</v>
      </c>
      <c r="H375" s="593">
        <v>130132</v>
      </c>
      <c r="I375" s="489" t="s">
        <v>1624</v>
      </c>
      <c r="J375" s="490" t="s">
        <v>473</v>
      </c>
      <c r="K375" s="503"/>
      <c r="L375" s="503">
        <v>1</v>
      </c>
      <c r="M375" s="503"/>
      <c r="N375" s="503"/>
      <c r="O375" s="494"/>
      <c r="P375" s="348"/>
      <c r="Q375" s="348"/>
      <c r="R375" s="348"/>
      <c r="S375" s="348"/>
      <c r="T375" s="348"/>
      <c r="U375" s="348"/>
      <c r="V375" s="351"/>
      <c r="W375" s="351"/>
      <c r="X375" s="351"/>
      <c r="Y375" s="351"/>
      <c r="Z375" s="351" t="s">
        <v>1190</v>
      </c>
      <c r="AA375" s="351"/>
      <c r="AB375" s="348"/>
      <c r="AC375" s="351"/>
      <c r="AD375" s="351"/>
      <c r="AE375" s="352"/>
      <c r="AF375" s="348"/>
      <c r="AG375" s="348"/>
      <c r="AH375" s="348"/>
      <c r="AI375" s="348"/>
      <c r="AJ375" s="348"/>
      <c r="AK375" s="348"/>
      <c r="AL375" s="348"/>
      <c r="AM375" s="348"/>
      <c r="AN375" s="348"/>
      <c r="AO375" s="348"/>
      <c r="AP375" s="357"/>
      <c r="AQ375" s="347"/>
      <c r="AR375" s="348"/>
      <c r="AS375" s="348"/>
      <c r="AT375" s="349"/>
      <c r="AU375" s="348"/>
      <c r="AV375" s="348"/>
      <c r="AW375" s="348"/>
      <c r="AX375" s="348"/>
      <c r="AY375" s="348"/>
      <c r="AZ375" s="348"/>
      <c r="BA375" s="348"/>
      <c r="BB375" s="26"/>
      <c r="BC375" s="294"/>
    </row>
    <row r="376" spans="2:55" ht="14.4" x14ac:dyDescent="0.3">
      <c r="B376" s="348"/>
      <c r="C376" s="351"/>
      <c r="D376" s="351"/>
      <c r="E376" s="586"/>
      <c r="F376" s="586"/>
      <c r="G376" s="593"/>
      <c r="H376" s="593"/>
      <c r="I376" s="489"/>
      <c r="J376" s="490"/>
      <c r="K376" s="503"/>
      <c r="L376" s="503"/>
      <c r="M376" s="503"/>
      <c r="N376" s="503"/>
      <c r="O376" s="494"/>
      <c r="P376" s="348"/>
      <c r="Q376" s="348"/>
      <c r="R376" s="348"/>
      <c r="S376" s="348"/>
      <c r="T376" s="348"/>
      <c r="U376" s="348"/>
      <c r="V376" s="351"/>
      <c r="W376" s="351"/>
      <c r="X376" s="351"/>
      <c r="Y376" s="351"/>
      <c r="Z376" s="351"/>
      <c r="AA376" s="351"/>
      <c r="AB376" s="348"/>
      <c r="AC376" s="351"/>
      <c r="AD376" s="351"/>
      <c r="AE376" s="352"/>
      <c r="AF376" s="348"/>
      <c r="AG376" s="348"/>
      <c r="AH376" s="348"/>
      <c r="AI376" s="348"/>
      <c r="AJ376" s="348"/>
      <c r="AK376" s="348"/>
      <c r="AL376" s="348"/>
      <c r="AM376" s="348"/>
      <c r="AN376" s="348"/>
      <c r="AO376" s="348"/>
      <c r="AP376" s="357"/>
      <c r="AQ376" s="347"/>
      <c r="AR376" s="348"/>
      <c r="AS376" s="348"/>
      <c r="AT376" s="349"/>
      <c r="AU376" s="348"/>
      <c r="AV376" s="348"/>
      <c r="AW376" s="348"/>
      <c r="AX376" s="348"/>
      <c r="AY376" s="348"/>
      <c r="AZ376" s="348"/>
      <c r="BA376" s="348"/>
      <c r="BB376" s="26"/>
      <c r="BC376" s="294"/>
    </row>
    <row r="377" spans="2:55" ht="14.4" x14ac:dyDescent="0.3">
      <c r="B377" s="348"/>
      <c r="C377" s="351"/>
      <c r="D377" s="351"/>
      <c r="E377" s="586"/>
      <c r="F377" s="586"/>
      <c r="G377" s="593"/>
      <c r="H377" s="593"/>
      <c r="I377" s="489"/>
      <c r="J377" s="490"/>
      <c r="K377" s="503"/>
      <c r="L377" s="503"/>
      <c r="M377" s="503"/>
      <c r="N377" s="503"/>
      <c r="O377" s="494"/>
      <c r="P377" s="348"/>
      <c r="Q377" s="348"/>
      <c r="R377" s="348"/>
      <c r="S377" s="348"/>
      <c r="T377" s="348"/>
      <c r="U377" s="348"/>
      <c r="V377" s="351"/>
      <c r="W377" s="351"/>
      <c r="X377" s="351"/>
      <c r="Y377" s="351"/>
      <c r="Z377" s="351"/>
      <c r="AA377" s="351"/>
      <c r="AB377" s="348"/>
      <c r="AC377" s="351"/>
      <c r="AD377" s="351"/>
      <c r="AE377" s="352"/>
      <c r="AF377" s="348"/>
      <c r="AG377" s="348"/>
      <c r="AH377" s="348"/>
      <c r="AI377" s="348"/>
      <c r="AJ377" s="348"/>
      <c r="AK377" s="348"/>
      <c r="AL377" s="348"/>
      <c r="AM377" s="348"/>
      <c r="AN377" s="348"/>
      <c r="AO377" s="348"/>
      <c r="AP377" s="357"/>
      <c r="AQ377" s="347"/>
      <c r="AR377" s="348"/>
      <c r="AS377" s="348"/>
      <c r="AT377" s="349"/>
      <c r="AU377" s="348"/>
      <c r="AV377" s="348"/>
      <c r="AW377" s="348"/>
      <c r="AX377" s="348"/>
      <c r="AY377" s="348"/>
      <c r="AZ377" s="348"/>
      <c r="BA377" s="348"/>
      <c r="BB377" s="26"/>
      <c r="BC377" s="294"/>
    </row>
    <row r="378" spans="2:55" ht="14.4" x14ac:dyDescent="0.3">
      <c r="B378" s="348"/>
      <c r="C378" s="351"/>
      <c r="D378" s="351"/>
      <c r="E378" s="586"/>
      <c r="F378" s="586"/>
      <c r="G378" s="593"/>
      <c r="H378" s="593"/>
      <c r="I378" s="489"/>
      <c r="J378" s="490"/>
      <c r="K378" s="503"/>
      <c r="L378" s="503"/>
      <c r="M378" s="503"/>
      <c r="N378" s="503"/>
      <c r="O378" s="494"/>
      <c r="P378" s="348"/>
      <c r="Q378" s="348"/>
      <c r="R378" s="348"/>
      <c r="S378" s="348"/>
      <c r="T378" s="348"/>
      <c r="U378" s="348"/>
      <c r="V378" s="351"/>
      <c r="W378" s="351"/>
      <c r="X378" s="351"/>
      <c r="Y378" s="351"/>
      <c r="Z378" s="351"/>
      <c r="AA378" s="351"/>
      <c r="AB378" s="348"/>
      <c r="AC378" s="351"/>
      <c r="AD378" s="351"/>
      <c r="AE378" s="352"/>
      <c r="AF378" s="348"/>
      <c r="AG378" s="348"/>
      <c r="AH378" s="348"/>
      <c r="AI378" s="348"/>
      <c r="AJ378" s="348"/>
      <c r="AK378" s="348"/>
      <c r="AL378" s="348"/>
      <c r="AM378" s="348"/>
      <c r="AN378" s="348"/>
      <c r="AO378" s="348"/>
      <c r="AP378" s="357"/>
      <c r="AQ378" s="347"/>
      <c r="AR378" s="348"/>
      <c r="AS378" s="348"/>
      <c r="AT378" s="349"/>
      <c r="AU378" s="348"/>
      <c r="AV378" s="348"/>
      <c r="AW378" s="348"/>
      <c r="AX378" s="348"/>
      <c r="AY378" s="348"/>
      <c r="AZ378" s="348"/>
      <c r="BA378" s="348"/>
      <c r="BB378" s="26"/>
      <c r="BC378" s="294"/>
    </row>
    <row r="379" spans="2:55" ht="14.4" x14ac:dyDescent="0.3">
      <c r="B379" s="348"/>
      <c r="C379" s="351"/>
      <c r="D379" s="351"/>
      <c r="E379" s="586"/>
      <c r="F379" s="586"/>
      <c r="G379" s="593"/>
      <c r="H379" s="593"/>
      <c r="I379" s="489"/>
      <c r="J379" s="490"/>
      <c r="K379" s="503"/>
      <c r="L379" s="503"/>
      <c r="M379" s="503"/>
      <c r="N379" s="503"/>
      <c r="O379" s="494"/>
      <c r="P379" s="348"/>
      <c r="Q379" s="348"/>
      <c r="R379" s="348"/>
      <c r="S379" s="348"/>
      <c r="T379" s="348"/>
      <c r="U379" s="348"/>
      <c r="V379" s="351"/>
      <c r="W379" s="351"/>
      <c r="X379" s="351"/>
      <c r="Y379" s="351"/>
      <c r="Z379" s="351"/>
      <c r="AA379" s="351"/>
      <c r="AB379" s="348"/>
      <c r="AC379" s="351"/>
      <c r="AD379" s="351"/>
      <c r="AE379" s="352"/>
      <c r="AF379" s="348"/>
      <c r="AG379" s="348"/>
      <c r="AH379" s="348"/>
      <c r="AI379" s="348"/>
      <c r="AJ379" s="348"/>
      <c r="AK379" s="348"/>
      <c r="AL379" s="348"/>
      <c r="AM379" s="348"/>
      <c r="AN379" s="348"/>
      <c r="AO379" s="348"/>
      <c r="AP379" s="357"/>
      <c r="AQ379" s="347"/>
      <c r="AR379" s="348"/>
      <c r="AS379" s="348"/>
      <c r="AT379" s="349"/>
      <c r="AU379" s="348"/>
      <c r="AV379" s="348"/>
      <c r="AW379" s="348"/>
      <c r="AX379" s="348"/>
      <c r="AY379" s="348"/>
      <c r="AZ379" s="348"/>
      <c r="BA379" s="348"/>
      <c r="BB379" s="26"/>
      <c r="BC379" s="294"/>
    </row>
    <row r="380" spans="2:55" ht="14.4" x14ac:dyDescent="0.3">
      <c r="B380" s="348"/>
      <c r="C380" s="351"/>
      <c r="D380" s="351"/>
      <c r="E380" s="586"/>
      <c r="F380" s="586"/>
      <c r="G380" s="593"/>
      <c r="H380" s="593"/>
      <c r="I380" s="489"/>
      <c r="J380" s="490"/>
      <c r="K380" s="503"/>
      <c r="L380" s="503"/>
      <c r="M380" s="503"/>
      <c r="N380" s="503"/>
      <c r="O380" s="494"/>
      <c r="P380" s="348"/>
      <c r="Q380" s="348"/>
      <c r="R380" s="348"/>
      <c r="S380" s="348"/>
      <c r="T380" s="348"/>
      <c r="U380" s="348"/>
      <c r="V380" s="351"/>
      <c r="W380" s="351"/>
      <c r="X380" s="351"/>
      <c r="Y380" s="351"/>
      <c r="Z380" s="351"/>
      <c r="AA380" s="351"/>
      <c r="AB380" s="348"/>
      <c r="AC380" s="351"/>
      <c r="AD380" s="351"/>
      <c r="AE380" s="352"/>
      <c r="AF380" s="348"/>
      <c r="AG380" s="348"/>
      <c r="AH380" s="348"/>
      <c r="AI380" s="348"/>
      <c r="AJ380" s="348"/>
      <c r="AK380" s="348"/>
      <c r="AL380" s="348"/>
      <c r="AM380" s="348"/>
      <c r="AN380" s="348"/>
      <c r="AO380" s="348"/>
      <c r="AP380" s="357"/>
      <c r="AQ380" s="347"/>
      <c r="AR380" s="348"/>
      <c r="AS380" s="348"/>
      <c r="AT380" s="349"/>
      <c r="AU380" s="348"/>
      <c r="AV380" s="348"/>
      <c r="AW380" s="348"/>
      <c r="AX380" s="348"/>
      <c r="AY380" s="348"/>
      <c r="AZ380" s="348"/>
      <c r="BA380" s="348"/>
      <c r="BB380" s="26"/>
      <c r="BC380" s="294"/>
    </row>
    <row r="381" spans="2:55" ht="14.4" x14ac:dyDescent="0.3">
      <c r="B381" s="348"/>
      <c r="C381" s="351"/>
      <c r="D381" s="351"/>
      <c r="E381" s="586"/>
      <c r="F381" s="586"/>
      <c r="G381" s="593"/>
      <c r="H381" s="593"/>
      <c r="I381" s="489"/>
      <c r="J381" s="490"/>
      <c r="K381" s="503"/>
      <c r="L381" s="503"/>
      <c r="M381" s="503"/>
      <c r="N381" s="503"/>
      <c r="O381" s="494"/>
      <c r="P381" s="348"/>
      <c r="Q381" s="348"/>
      <c r="R381" s="348"/>
      <c r="S381" s="348"/>
      <c r="T381" s="348"/>
      <c r="U381" s="348"/>
      <c r="V381" s="351"/>
      <c r="W381" s="351"/>
      <c r="X381" s="351"/>
      <c r="Y381" s="351"/>
      <c r="Z381" s="351"/>
      <c r="AA381" s="351"/>
      <c r="AB381" s="348"/>
      <c r="AC381" s="351"/>
      <c r="AD381" s="351"/>
      <c r="AE381" s="352"/>
      <c r="AF381" s="348"/>
      <c r="AG381" s="348"/>
      <c r="AH381" s="348"/>
      <c r="AI381" s="348"/>
      <c r="AJ381" s="348"/>
      <c r="AK381" s="348"/>
      <c r="AL381" s="348"/>
      <c r="AM381" s="348"/>
      <c r="AN381" s="348"/>
      <c r="AO381" s="348"/>
      <c r="AP381" s="357"/>
      <c r="AQ381" s="347"/>
      <c r="AR381" s="348"/>
      <c r="AS381" s="348"/>
      <c r="AT381" s="349"/>
      <c r="AU381" s="348"/>
      <c r="AV381" s="348"/>
      <c r="AW381" s="348"/>
      <c r="AX381" s="348"/>
      <c r="AY381" s="348"/>
      <c r="AZ381" s="348"/>
      <c r="BA381" s="348"/>
      <c r="BB381" s="26"/>
      <c r="BC381" s="294"/>
    </row>
    <row r="382" spans="2:55" ht="14.4" x14ac:dyDescent="0.3">
      <c r="B382" s="348"/>
      <c r="C382" s="351"/>
      <c r="D382" s="351"/>
      <c r="E382" s="586"/>
      <c r="F382" s="586"/>
      <c r="G382" s="593"/>
      <c r="H382" s="593"/>
      <c r="I382" s="489"/>
      <c r="J382" s="490"/>
      <c r="K382" s="503"/>
      <c r="L382" s="503"/>
      <c r="M382" s="503"/>
      <c r="N382" s="503"/>
      <c r="O382" s="494"/>
      <c r="P382" s="348"/>
      <c r="Q382" s="348"/>
      <c r="R382" s="348"/>
      <c r="S382" s="348"/>
      <c r="T382" s="348"/>
      <c r="U382" s="348"/>
      <c r="V382" s="351"/>
      <c r="W382" s="351"/>
      <c r="X382" s="351"/>
      <c r="Y382" s="351"/>
      <c r="Z382" s="351"/>
      <c r="AA382" s="351"/>
      <c r="AB382" s="348"/>
      <c r="AC382" s="351"/>
      <c r="AD382" s="351"/>
      <c r="AE382" s="352"/>
      <c r="AF382" s="348"/>
      <c r="AG382" s="348"/>
      <c r="AH382" s="348"/>
      <c r="AI382" s="348"/>
      <c r="AJ382" s="348"/>
      <c r="AK382" s="348"/>
      <c r="AL382" s="348"/>
      <c r="AM382" s="348"/>
      <c r="AN382" s="348"/>
      <c r="AO382" s="348"/>
      <c r="AP382" s="357"/>
      <c r="AQ382" s="347"/>
      <c r="AR382" s="348"/>
      <c r="AS382" s="348"/>
      <c r="AT382" s="349"/>
      <c r="AU382" s="348"/>
      <c r="AV382" s="348"/>
      <c r="AW382" s="348"/>
      <c r="AX382" s="348"/>
      <c r="AY382" s="348"/>
      <c r="AZ382" s="348"/>
      <c r="BA382" s="348"/>
      <c r="BB382" s="26"/>
      <c r="BC382" s="294"/>
    </row>
    <row r="383" spans="2:55" ht="14.4" x14ac:dyDescent="0.3">
      <c r="B383" s="348"/>
      <c r="C383" s="351"/>
      <c r="D383" s="351"/>
      <c r="E383" s="586"/>
      <c r="F383" s="586"/>
      <c r="G383" s="593"/>
      <c r="H383" s="593"/>
      <c r="I383" s="489"/>
      <c r="J383" s="490"/>
      <c r="K383" s="503"/>
      <c r="L383" s="503"/>
      <c r="M383" s="503"/>
      <c r="N383" s="503"/>
      <c r="O383" s="494"/>
      <c r="P383" s="348"/>
      <c r="Q383" s="348"/>
      <c r="R383" s="348"/>
      <c r="S383" s="348"/>
      <c r="T383" s="348"/>
      <c r="U383" s="348"/>
      <c r="V383" s="351"/>
      <c r="W383" s="351"/>
      <c r="X383" s="351"/>
      <c r="Y383" s="351"/>
      <c r="Z383" s="351"/>
      <c r="AA383" s="351"/>
      <c r="AB383" s="348"/>
      <c r="AC383" s="351"/>
      <c r="AD383" s="351"/>
      <c r="AE383" s="352"/>
      <c r="AF383" s="348"/>
      <c r="AG383" s="348"/>
      <c r="AH383" s="348"/>
      <c r="AI383" s="348"/>
      <c r="AJ383" s="348"/>
      <c r="AK383" s="348"/>
      <c r="AL383" s="348"/>
      <c r="AM383" s="348"/>
      <c r="AN383" s="348"/>
      <c r="AO383" s="348"/>
      <c r="AP383" s="357"/>
      <c r="AQ383" s="347"/>
      <c r="AR383" s="348"/>
      <c r="AS383" s="348"/>
      <c r="AT383" s="349"/>
      <c r="AU383" s="348"/>
      <c r="AV383" s="348"/>
      <c r="AW383" s="348"/>
      <c r="AX383" s="348"/>
      <c r="AY383" s="348"/>
      <c r="AZ383" s="348"/>
      <c r="BA383" s="348"/>
      <c r="BB383" s="26"/>
      <c r="BC383" s="294"/>
    </row>
    <row r="384" spans="2:55" ht="14.4" x14ac:dyDescent="0.3">
      <c r="B384" s="348"/>
      <c r="C384" s="351"/>
      <c r="D384" s="351"/>
      <c r="E384" s="586"/>
      <c r="F384" s="586"/>
      <c r="G384" s="593"/>
      <c r="H384" s="593"/>
      <c r="I384" s="489"/>
      <c r="J384" s="490"/>
      <c r="K384" s="503"/>
      <c r="L384" s="503"/>
      <c r="M384" s="503"/>
      <c r="N384" s="503"/>
      <c r="O384" s="494"/>
      <c r="P384" s="348"/>
      <c r="Q384" s="348"/>
      <c r="R384" s="348"/>
      <c r="S384" s="348"/>
      <c r="T384" s="348"/>
      <c r="U384" s="348"/>
      <c r="V384" s="351"/>
      <c r="W384" s="351"/>
      <c r="X384" s="351"/>
      <c r="Y384" s="351"/>
      <c r="Z384" s="351"/>
      <c r="AA384" s="351"/>
      <c r="AB384" s="348"/>
      <c r="AC384" s="351"/>
      <c r="AD384" s="351"/>
      <c r="AE384" s="352"/>
      <c r="AF384" s="348"/>
      <c r="AG384" s="348"/>
      <c r="AH384" s="348"/>
      <c r="AI384" s="348"/>
      <c r="AJ384" s="348"/>
      <c r="AK384" s="348"/>
      <c r="AL384" s="348"/>
      <c r="AM384" s="348"/>
      <c r="AN384" s="348"/>
      <c r="AO384" s="348"/>
      <c r="AP384" s="357"/>
      <c r="AQ384" s="347"/>
      <c r="AR384" s="348"/>
      <c r="AS384" s="348"/>
      <c r="AT384" s="349"/>
      <c r="AU384" s="348"/>
      <c r="AV384" s="348"/>
      <c r="AW384" s="348"/>
      <c r="AX384" s="348"/>
      <c r="AY384" s="348"/>
      <c r="AZ384" s="348"/>
      <c r="BA384" s="348"/>
      <c r="BB384" s="26"/>
      <c r="BC384" s="294"/>
    </row>
    <row r="385" spans="1:55" ht="14.4" x14ac:dyDescent="0.3">
      <c r="B385" s="348"/>
      <c r="C385" s="351"/>
      <c r="D385" s="351"/>
      <c r="E385" s="586"/>
      <c r="F385" s="586"/>
      <c r="G385" s="593"/>
      <c r="H385" s="593"/>
      <c r="I385" s="489"/>
      <c r="J385" s="490"/>
      <c r="K385" s="503"/>
      <c r="L385" s="503"/>
      <c r="M385" s="503"/>
      <c r="N385" s="503"/>
      <c r="O385" s="494"/>
      <c r="P385" s="348"/>
      <c r="Q385" s="348"/>
      <c r="R385" s="348"/>
      <c r="S385" s="348"/>
      <c r="T385" s="348"/>
      <c r="U385" s="348"/>
      <c r="V385" s="351"/>
      <c r="W385" s="351"/>
      <c r="X385" s="351"/>
      <c r="Y385" s="351"/>
      <c r="Z385" s="351"/>
      <c r="AA385" s="351"/>
      <c r="AB385" s="348"/>
      <c r="AC385" s="351"/>
      <c r="AD385" s="351"/>
      <c r="AE385" s="352"/>
      <c r="AF385" s="348"/>
      <c r="AG385" s="348"/>
      <c r="AH385" s="348"/>
      <c r="AI385" s="348"/>
      <c r="AJ385" s="348"/>
      <c r="AK385" s="348"/>
      <c r="AL385" s="348"/>
      <c r="AM385" s="348"/>
      <c r="AN385" s="348"/>
      <c r="AO385" s="348"/>
      <c r="AP385" s="357"/>
      <c r="AQ385" s="347"/>
      <c r="AR385" s="348"/>
      <c r="AS385" s="348"/>
      <c r="AT385" s="349"/>
      <c r="AU385" s="348"/>
      <c r="AV385" s="348"/>
      <c r="AW385" s="348"/>
      <c r="AX385" s="348"/>
      <c r="AY385" s="348"/>
      <c r="AZ385" s="348"/>
      <c r="BA385" s="348"/>
      <c r="BB385" s="26"/>
      <c r="BC385" s="294"/>
    </row>
    <row r="386" spans="1:55" ht="14.4" x14ac:dyDescent="0.3">
      <c r="B386" s="348"/>
      <c r="C386" s="351"/>
      <c r="D386" s="351"/>
      <c r="E386" s="586"/>
      <c r="F386" s="586"/>
      <c r="G386" s="593"/>
      <c r="H386" s="593"/>
      <c r="I386" s="489"/>
      <c r="J386" s="490"/>
      <c r="K386" s="503"/>
      <c r="L386" s="503"/>
      <c r="M386" s="503"/>
      <c r="N386" s="503"/>
      <c r="O386" s="494"/>
      <c r="P386" s="348"/>
      <c r="Q386" s="348"/>
      <c r="R386" s="348"/>
      <c r="S386" s="348"/>
      <c r="T386" s="348"/>
      <c r="U386" s="348"/>
      <c r="V386" s="351"/>
      <c r="W386" s="351"/>
      <c r="X386" s="351"/>
      <c r="Y386" s="351"/>
      <c r="Z386" s="351"/>
      <c r="AA386" s="351"/>
      <c r="AB386" s="348"/>
      <c r="AC386" s="351"/>
      <c r="AD386" s="351"/>
      <c r="AE386" s="352"/>
      <c r="AF386" s="348"/>
      <c r="AG386" s="348"/>
      <c r="AH386" s="348"/>
      <c r="AI386" s="348"/>
      <c r="AJ386" s="348"/>
      <c r="AK386" s="348"/>
      <c r="AL386" s="348"/>
      <c r="AM386" s="348"/>
      <c r="AN386" s="348"/>
      <c r="AO386" s="348"/>
      <c r="AP386" s="357"/>
      <c r="AQ386" s="347"/>
      <c r="AR386" s="348"/>
      <c r="AS386" s="348"/>
      <c r="AT386" s="349"/>
      <c r="AU386" s="348"/>
      <c r="AV386" s="348"/>
      <c r="AW386" s="348"/>
      <c r="AX386" s="348"/>
      <c r="AY386" s="348"/>
      <c r="AZ386" s="348"/>
      <c r="BA386" s="348"/>
      <c r="BB386" s="26"/>
      <c r="BC386" s="294"/>
    </row>
    <row r="387" spans="1:55" ht="14.4" x14ac:dyDescent="0.3">
      <c r="B387" s="348"/>
      <c r="C387" s="351"/>
      <c r="D387" s="351"/>
      <c r="E387" s="586"/>
      <c r="F387" s="586"/>
      <c r="G387" s="593"/>
      <c r="H387" s="593"/>
      <c r="I387" s="489"/>
      <c r="J387" s="490"/>
      <c r="K387" s="503"/>
      <c r="L387" s="503"/>
      <c r="M387" s="503"/>
      <c r="N387" s="503"/>
      <c r="O387" s="494"/>
      <c r="P387" s="348"/>
      <c r="Q387" s="348"/>
      <c r="R387" s="348"/>
      <c r="S387" s="348"/>
      <c r="T387" s="348"/>
      <c r="U387" s="348"/>
      <c r="V387" s="351"/>
      <c r="W387" s="351"/>
      <c r="X387" s="351"/>
      <c r="Y387" s="351"/>
      <c r="Z387" s="351"/>
      <c r="AA387" s="351"/>
      <c r="AB387" s="348"/>
      <c r="AC387" s="351"/>
      <c r="AD387" s="351"/>
      <c r="AE387" s="352"/>
      <c r="AF387" s="348"/>
      <c r="AG387" s="348"/>
      <c r="AH387" s="348"/>
      <c r="AI387" s="348"/>
      <c r="AJ387" s="348"/>
      <c r="AK387" s="348"/>
      <c r="AL387" s="348"/>
      <c r="AM387" s="348"/>
      <c r="AN387" s="348"/>
      <c r="AO387" s="348"/>
      <c r="AP387" s="357"/>
      <c r="AQ387" s="347"/>
      <c r="AR387" s="348"/>
      <c r="AS387" s="348"/>
      <c r="AT387" s="349"/>
      <c r="AU387" s="348"/>
      <c r="AV387" s="348"/>
      <c r="AW387" s="348"/>
      <c r="AX387" s="348"/>
      <c r="AY387" s="348"/>
      <c r="AZ387" s="348"/>
      <c r="BA387" s="348"/>
      <c r="BB387" s="26"/>
      <c r="BC387" s="294"/>
    </row>
    <row r="388" spans="1:55" ht="14.4" x14ac:dyDescent="0.3">
      <c r="B388" s="348"/>
      <c r="C388" s="351"/>
      <c r="D388" s="351"/>
      <c r="E388" s="586"/>
      <c r="F388" s="586"/>
      <c r="G388" s="593"/>
      <c r="H388" s="593"/>
      <c r="I388" s="489"/>
      <c r="J388" s="490"/>
      <c r="K388" s="503"/>
      <c r="L388" s="503"/>
      <c r="M388" s="503"/>
      <c r="N388" s="503"/>
      <c r="O388" s="494"/>
      <c r="P388" s="348"/>
      <c r="Q388" s="348"/>
      <c r="R388" s="348"/>
      <c r="S388" s="348"/>
      <c r="T388" s="348"/>
      <c r="U388" s="348"/>
      <c r="V388" s="351"/>
      <c r="W388" s="351"/>
      <c r="X388" s="351"/>
      <c r="Y388" s="351"/>
      <c r="Z388" s="351"/>
      <c r="AA388" s="351"/>
      <c r="AB388" s="348"/>
      <c r="AC388" s="351"/>
      <c r="AD388" s="351"/>
      <c r="AE388" s="352"/>
      <c r="AF388" s="348"/>
      <c r="AG388" s="348"/>
      <c r="AH388" s="348"/>
      <c r="AI388" s="348"/>
      <c r="AJ388" s="348"/>
      <c r="AK388" s="348"/>
      <c r="AL388" s="348"/>
      <c r="AM388" s="348"/>
      <c r="AN388" s="348"/>
      <c r="AO388" s="348"/>
      <c r="AP388" s="357"/>
      <c r="AQ388" s="347"/>
      <c r="AR388" s="348"/>
      <c r="AS388" s="348"/>
      <c r="AT388" s="349"/>
      <c r="AU388" s="348"/>
      <c r="AV388" s="348"/>
      <c r="AW388" s="348"/>
      <c r="AX388" s="348"/>
      <c r="AY388" s="348"/>
      <c r="AZ388" s="348"/>
      <c r="BA388" s="348"/>
      <c r="BB388" s="26"/>
      <c r="BC388" s="294"/>
    </row>
    <row r="389" spans="1:55" ht="14.4" x14ac:dyDescent="0.3">
      <c r="B389" s="348"/>
      <c r="C389" s="351"/>
      <c r="D389" s="351"/>
      <c r="E389" s="586"/>
      <c r="F389" s="586"/>
      <c r="G389" s="593"/>
      <c r="H389" s="593"/>
      <c r="I389" s="489"/>
      <c r="J389" s="490"/>
      <c r="K389" s="503"/>
      <c r="L389" s="503"/>
      <c r="M389" s="503"/>
      <c r="N389" s="503"/>
      <c r="O389" s="494"/>
      <c r="P389" s="348"/>
      <c r="Q389" s="348"/>
      <c r="R389" s="348"/>
      <c r="S389" s="348"/>
      <c r="T389" s="348"/>
      <c r="U389" s="348"/>
      <c r="V389" s="351"/>
      <c r="W389" s="351"/>
      <c r="X389" s="351"/>
      <c r="Y389" s="351"/>
      <c r="Z389" s="351"/>
      <c r="AA389" s="351"/>
      <c r="AB389" s="348"/>
      <c r="AC389" s="351"/>
      <c r="AD389" s="351"/>
      <c r="AE389" s="352"/>
      <c r="AF389" s="348"/>
      <c r="AG389" s="348"/>
      <c r="AH389" s="348"/>
      <c r="AI389" s="348"/>
      <c r="AJ389" s="348"/>
      <c r="AK389" s="348"/>
      <c r="AL389" s="348"/>
      <c r="AM389" s="348"/>
      <c r="AN389" s="348"/>
      <c r="AO389" s="348"/>
      <c r="AP389" s="357"/>
      <c r="AQ389" s="347"/>
      <c r="AR389" s="348"/>
      <c r="AS389" s="348"/>
      <c r="AT389" s="349"/>
      <c r="AU389" s="348"/>
      <c r="AV389" s="348"/>
      <c r="AW389" s="348"/>
      <c r="AX389" s="348"/>
      <c r="AY389" s="348"/>
      <c r="AZ389" s="348"/>
      <c r="BA389" s="348"/>
      <c r="BB389" s="26"/>
      <c r="BC389" s="294"/>
    </row>
    <row r="390" spans="1:55" ht="14.4" x14ac:dyDescent="0.3">
      <c r="B390" s="348"/>
      <c r="C390" s="351"/>
      <c r="D390" s="351"/>
      <c r="E390" s="586"/>
      <c r="F390" s="586"/>
      <c r="G390" s="593"/>
      <c r="H390" s="593"/>
      <c r="I390" s="489"/>
      <c r="J390" s="490"/>
      <c r="K390" s="503"/>
      <c r="L390" s="503"/>
      <c r="M390" s="503"/>
      <c r="N390" s="503"/>
      <c r="O390" s="494"/>
      <c r="P390" s="348"/>
      <c r="Q390" s="348"/>
      <c r="R390" s="348"/>
      <c r="S390" s="348"/>
      <c r="T390" s="348"/>
      <c r="U390" s="348"/>
      <c r="V390" s="351"/>
      <c r="W390" s="351"/>
      <c r="X390" s="351"/>
      <c r="Y390" s="351"/>
      <c r="Z390" s="351"/>
      <c r="AA390" s="351"/>
      <c r="AB390" s="348"/>
      <c r="AC390" s="351"/>
      <c r="AD390" s="351"/>
      <c r="AE390" s="352"/>
      <c r="AF390" s="348"/>
      <c r="AG390" s="348"/>
      <c r="AH390" s="348"/>
      <c r="AI390" s="348"/>
      <c r="AJ390" s="348"/>
      <c r="AK390" s="348"/>
      <c r="AL390" s="348"/>
      <c r="AM390" s="348"/>
      <c r="AN390" s="348"/>
      <c r="AO390" s="348"/>
      <c r="AP390" s="357"/>
      <c r="AQ390" s="347"/>
      <c r="AR390" s="348"/>
      <c r="AS390" s="348"/>
      <c r="AT390" s="349"/>
      <c r="AU390" s="348"/>
      <c r="AV390" s="348"/>
      <c r="AW390" s="348"/>
      <c r="AX390" s="348"/>
      <c r="AY390" s="348"/>
      <c r="AZ390" s="348"/>
      <c r="BA390" s="348"/>
      <c r="BB390" s="26"/>
      <c r="BC390" s="294"/>
    </row>
    <row r="391" spans="1:55" ht="14.4" x14ac:dyDescent="0.3">
      <c r="B391" s="348"/>
      <c r="C391" s="351"/>
      <c r="D391" s="351"/>
      <c r="E391" s="586"/>
      <c r="F391" s="586"/>
      <c r="G391" s="593"/>
      <c r="H391" s="593"/>
      <c r="I391" s="489"/>
      <c r="J391" s="490"/>
      <c r="K391" s="503"/>
      <c r="L391" s="503"/>
      <c r="M391" s="503"/>
      <c r="N391" s="503"/>
      <c r="O391" s="494"/>
      <c r="P391" s="348"/>
      <c r="Q391" s="348"/>
      <c r="R391" s="348"/>
      <c r="S391" s="348"/>
      <c r="T391" s="348"/>
      <c r="U391" s="348"/>
      <c r="V391" s="351"/>
      <c r="W391" s="351"/>
      <c r="X391" s="351"/>
      <c r="Y391" s="351"/>
      <c r="Z391" s="351"/>
      <c r="AA391" s="351"/>
      <c r="AB391" s="348"/>
      <c r="AC391" s="351"/>
      <c r="AD391" s="351"/>
      <c r="AE391" s="352"/>
      <c r="AF391" s="348"/>
      <c r="AG391" s="348"/>
      <c r="AH391" s="348"/>
      <c r="AI391" s="348"/>
      <c r="AJ391" s="348"/>
      <c r="AK391" s="348"/>
      <c r="AL391" s="348"/>
      <c r="AM391" s="348"/>
      <c r="AN391" s="348"/>
      <c r="AO391" s="348"/>
      <c r="AP391" s="357"/>
      <c r="AQ391" s="347"/>
      <c r="AR391" s="348"/>
      <c r="AS391" s="348"/>
      <c r="AT391" s="349"/>
      <c r="AU391" s="348"/>
      <c r="AV391" s="348"/>
      <c r="AW391" s="348"/>
      <c r="AX391" s="348"/>
      <c r="AY391" s="348"/>
      <c r="AZ391" s="348"/>
      <c r="BA391" s="348"/>
      <c r="BB391" s="26"/>
      <c r="BC391" s="294"/>
    </row>
    <row r="392" spans="1:55" s="541" customFormat="1" ht="14.4" x14ac:dyDescent="0.3">
      <c r="A392" s="528"/>
      <c r="B392" s="528" t="s">
        <v>2146</v>
      </c>
      <c r="C392" s="532"/>
      <c r="D392" s="532"/>
      <c r="E392" s="532"/>
      <c r="F392" s="533"/>
      <c r="G392" s="587"/>
      <c r="H392" s="587"/>
      <c r="I392" s="530"/>
      <c r="J392" s="531"/>
      <c r="K392" s="532">
        <v>1</v>
      </c>
      <c r="L392" s="533"/>
      <c r="M392" s="533"/>
      <c r="N392" s="533"/>
      <c r="O392" s="534">
        <v>0</v>
      </c>
      <c r="P392" s="528"/>
      <c r="Q392" s="528"/>
      <c r="R392" s="528"/>
      <c r="S392" s="528"/>
      <c r="T392" s="528"/>
      <c r="U392" s="528"/>
      <c r="V392" s="532"/>
      <c r="W392" s="532"/>
      <c r="X392" s="532"/>
      <c r="Y392" s="532"/>
      <c r="Z392" s="532"/>
      <c r="AA392" s="532"/>
      <c r="AB392" s="528"/>
      <c r="AC392" s="532"/>
      <c r="AD392" s="532"/>
      <c r="AE392" s="542"/>
      <c r="AF392" s="528"/>
      <c r="AG392" s="528"/>
      <c r="AH392" s="528"/>
      <c r="AI392" s="528"/>
      <c r="AJ392" s="528"/>
      <c r="AK392" s="528"/>
      <c r="AL392" s="528"/>
      <c r="AM392" s="528"/>
      <c r="AN392" s="528"/>
      <c r="AO392" s="528"/>
      <c r="AP392" s="537"/>
      <c r="AQ392" s="538"/>
      <c r="AR392" s="528"/>
      <c r="AS392" s="528"/>
      <c r="AT392" s="539"/>
      <c r="AU392" s="528"/>
      <c r="AV392" s="528"/>
      <c r="AW392" s="528"/>
      <c r="AX392" s="528"/>
      <c r="AY392" s="528"/>
      <c r="AZ392" s="528"/>
      <c r="BA392" s="528"/>
      <c r="BB392" s="543"/>
    </row>
    <row r="393" spans="1:55" ht="13.5" customHeight="1" x14ac:dyDescent="0.3">
      <c r="B393" s="348"/>
      <c r="C393" s="351"/>
      <c r="D393" s="351"/>
      <c r="E393" s="351"/>
      <c r="F393" s="460"/>
      <c r="G393" s="586">
        <v>211200</v>
      </c>
      <c r="H393" s="586">
        <v>211207</v>
      </c>
      <c r="I393" s="456" t="s">
        <v>2147</v>
      </c>
      <c r="J393" s="462" t="s">
        <v>473</v>
      </c>
      <c r="K393" s="351">
        <v>1</v>
      </c>
      <c r="L393" s="460">
        <v>1</v>
      </c>
      <c r="M393" s="460"/>
      <c r="N393" s="460"/>
      <c r="O393" s="494">
        <v>0</v>
      </c>
      <c r="P393" s="348"/>
      <c r="Q393" s="348"/>
      <c r="R393" s="348"/>
      <c r="S393" s="348"/>
      <c r="T393" s="348"/>
      <c r="U393" s="348"/>
      <c r="V393" s="351"/>
      <c r="W393" s="351"/>
      <c r="X393" s="351"/>
      <c r="Y393" s="351"/>
      <c r="Z393" s="351" t="s">
        <v>1612</v>
      </c>
      <c r="AA393" s="351"/>
      <c r="AB393" s="348"/>
      <c r="AC393" s="351"/>
      <c r="AD393" s="351"/>
      <c r="AE393" s="558">
        <v>7000</v>
      </c>
      <c r="AF393" s="348"/>
      <c r="AG393" s="348"/>
      <c r="AH393" s="348"/>
      <c r="AI393" s="348"/>
      <c r="AJ393" s="348"/>
      <c r="AK393" s="348"/>
      <c r="AL393" s="348"/>
      <c r="AM393" s="348"/>
      <c r="AN393" s="348"/>
      <c r="AO393" s="348"/>
      <c r="AP393" s="357"/>
      <c r="AQ393" s="347"/>
      <c r="AR393" s="348"/>
      <c r="AS393" s="348"/>
      <c r="AT393" s="349"/>
      <c r="AU393" s="348"/>
      <c r="AV393" s="348"/>
      <c r="AW393" s="348"/>
      <c r="AX393" s="348"/>
      <c r="AY393" s="348"/>
      <c r="AZ393" s="348"/>
      <c r="BA393" s="348"/>
      <c r="BB393" s="26"/>
      <c r="BC393" s="294"/>
    </row>
    <row r="394" spans="1:55" s="556" customFormat="1" ht="13.5" customHeight="1" x14ac:dyDescent="0.3">
      <c r="A394" s="548"/>
      <c r="B394" s="528" t="s">
        <v>2148</v>
      </c>
      <c r="C394" s="550"/>
      <c r="D394" s="550"/>
      <c r="E394" s="550"/>
      <c r="F394" s="550"/>
      <c r="G394" s="601"/>
      <c r="H394" s="601"/>
      <c r="I394" s="548"/>
      <c r="J394" s="549"/>
      <c r="K394" s="550"/>
      <c r="L394" s="550"/>
      <c r="M394" s="550"/>
      <c r="N394" s="550"/>
      <c r="O394" s="551"/>
      <c r="P394" s="548"/>
      <c r="Q394" s="548"/>
      <c r="R394" s="548"/>
      <c r="S394" s="548"/>
      <c r="T394" s="548"/>
      <c r="U394" s="548"/>
      <c r="V394" s="550"/>
      <c r="W394" s="550"/>
      <c r="X394" s="550"/>
      <c r="Y394" s="550"/>
      <c r="Z394" s="550"/>
      <c r="AA394" s="550"/>
      <c r="AB394" s="548"/>
      <c r="AC394" s="550"/>
      <c r="AD394" s="550"/>
      <c r="AE394" s="552"/>
      <c r="AF394" s="548"/>
      <c r="AG394" s="548"/>
      <c r="AH394" s="548"/>
      <c r="AI394" s="548"/>
      <c r="AJ394" s="548"/>
      <c r="AK394" s="548"/>
      <c r="AL394" s="548"/>
      <c r="AM394" s="548"/>
      <c r="AN394" s="548"/>
      <c r="AO394" s="548"/>
      <c r="AP394" s="553"/>
      <c r="AQ394" s="554"/>
      <c r="AR394" s="548"/>
      <c r="AS394" s="548"/>
      <c r="AT394" s="555"/>
      <c r="AU394" s="548"/>
      <c r="AV394" s="548"/>
      <c r="AW394" s="548"/>
      <c r="AX394" s="548"/>
      <c r="AY394" s="548"/>
      <c r="AZ394" s="548"/>
      <c r="BA394" s="548"/>
    </row>
    <row r="395" spans="1:55" ht="14.4" x14ac:dyDescent="0.3">
      <c r="B395" s="348"/>
      <c r="C395" s="351"/>
      <c r="D395" s="351"/>
      <c r="E395" s="351"/>
      <c r="F395" s="460"/>
      <c r="G395" s="586">
        <v>211200</v>
      </c>
      <c r="H395" s="586">
        <v>211208</v>
      </c>
      <c r="I395" s="557" t="s">
        <v>2149</v>
      </c>
      <c r="J395" s="461" t="s">
        <v>924</v>
      </c>
      <c r="K395" s="351">
        <v>1</v>
      </c>
      <c r="L395" s="460">
        <v>1</v>
      </c>
      <c r="M395" s="460"/>
      <c r="N395" s="460"/>
      <c r="O395" s="494">
        <v>-0.5</v>
      </c>
      <c r="P395" s="348"/>
      <c r="Q395" s="348"/>
      <c r="R395" s="348"/>
      <c r="S395" s="348"/>
      <c r="T395" s="348"/>
      <c r="U395" s="348"/>
      <c r="V395" s="351"/>
      <c r="W395" s="351"/>
      <c r="X395" s="351"/>
      <c r="Y395" s="351"/>
      <c r="Z395" s="351" t="s">
        <v>2150</v>
      </c>
      <c r="AA395" s="351"/>
      <c r="AB395" s="348"/>
      <c r="AC395" s="351"/>
      <c r="AD395" s="351"/>
      <c r="AE395" s="352"/>
      <c r="AF395" s="348"/>
      <c r="AG395" s="348"/>
      <c r="AH395" s="348"/>
      <c r="AI395" s="348"/>
      <c r="AJ395" s="348"/>
      <c r="AK395" s="348"/>
      <c r="AL395" s="348"/>
      <c r="AM395" s="348"/>
      <c r="AN395" s="348"/>
      <c r="AO395" s="348"/>
      <c r="AP395" s="357"/>
      <c r="AQ395" s="347"/>
      <c r="AR395" s="348"/>
      <c r="AS395" s="348"/>
      <c r="AT395" s="349"/>
      <c r="AU395" s="348"/>
      <c r="AV395" s="348"/>
      <c r="AW395" s="348"/>
      <c r="AX395" s="348"/>
      <c r="AY395" s="348"/>
      <c r="AZ395" s="348"/>
      <c r="BA395" s="348"/>
      <c r="BB395" s="26"/>
      <c r="BC395" s="294"/>
    </row>
    <row r="396" spans="1:55" ht="13.5" customHeight="1" x14ac:dyDescent="0.3">
      <c r="B396" s="348"/>
      <c r="C396" s="351"/>
      <c r="D396" s="351"/>
      <c r="E396" s="351"/>
      <c r="F396" s="586">
        <v>211200</v>
      </c>
      <c r="G396" s="586">
        <v>211208</v>
      </c>
      <c r="H396" s="586">
        <v>211218</v>
      </c>
      <c r="I396" s="557" t="s">
        <v>2151</v>
      </c>
      <c r="J396" s="461" t="s">
        <v>924</v>
      </c>
      <c r="K396" s="351">
        <v>1</v>
      </c>
      <c r="L396" s="460">
        <v>1</v>
      </c>
      <c r="M396" s="460"/>
      <c r="N396" s="460"/>
      <c r="O396" s="494">
        <v>-0.5</v>
      </c>
      <c r="P396" s="348"/>
      <c r="Q396" s="348"/>
      <c r="R396" s="348"/>
      <c r="S396" s="348"/>
      <c r="T396" s="348"/>
      <c r="U396" s="348"/>
      <c r="V396" s="351"/>
      <c r="W396" s="351"/>
      <c r="X396" s="351"/>
      <c r="Y396" s="351"/>
      <c r="Z396" s="351"/>
      <c r="AA396" s="351"/>
      <c r="AB396" s="348"/>
      <c r="AC396" s="351"/>
      <c r="AD396" s="351"/>
      <c r="AE396" s="352"/>
      <c r="AF396" s="348"/>
      <c r="AG396" s="348"/>
      <c r="AH396" s="348"/>
      <c r="AI396" s="348"/>
      <c r="AJ396" s="348"/>
      <c r="AK396" s="348"/>
      <c r="AL396" s="348"/>
      <c r="AM396" s="348"/>
      <c r="AN396" s="348"/>
      <c r="AO396" s="348"/>
      <c r="AP396" s="357"/>
      <c r="AQ396" s="347"/>
      <c r="AR396" s="348"/>
      <c r="AS396" s="348"/>
      <c r="AT396" s="349"/>
      <c r="AU396" s="348"/>
      <c r="AV396" s="348"/>
      <c r="AW396" s="348"/>
      <c r="AX396" s="348"/>
      <c r="AY396" s="348"/>
      <c r="AZ396" s="348"/>
      <c r="BA396" s="348"/>
      <c r="BB396" s="26"/>
      <c r="BC396" s="294"/>
    </row>
    <row r="397" spans="1:55" ht="14.4" x14ac:dyDescent="0.3">
      <c r="B397" s="513"/>
      <c r="C397" s="351"/>
      <c r="D397" s="351"/>
      <c r="E397" s="351"/>
      <c r="F397" s="586">
        <v>211200</v>
      </c>
      <c r="G397" s="586">
        <v>211208</v>
      </c>
      <c r="H397" s="592">
        <v>211224</v>
      </c>
      <c r="I397" s="622" t="s">
        <v>2152</v>
      </c>
      <c r="J397" s="623" t="s">
        <v>473</v>
      </c>
      <c r="K397" s="454">
        <v>1</v>
      </c>
      <c r="L397" s="508">
        <v>1</v>
      </c>
      <c r="M397" s="460"/>
      <c r="N397" s="460"/>
      <c r="O397" s="494">
        <v>-0.5</v>
      </c>
      <c r="P397" s="348"/>
      <c r="Q397" s="348"/>
      <c r="R397" s="348"/>
      <c r="S397" s="348"/>
      <c r="T397" s="348"/>
      <c r="U397" s="348"/>
      <c r="V397" s="351"/>
      <c r="W397" s="351"/>
      <c r="X397" s="351"/>
      <c r="Y397" s="351"/>
      <c r="Z397" s="351" t="s">
        <v>2150</v>
      </c>
      <c r="AA397" s="351"/>
      <c r="AB397" s="348"/>
      <c r="AC397" s="351"/>
      <c r="AD397" s="351"/>
      <c r="AE397" s="352"/>
      <c r="AF397" s="348"/>
      <c r="AG397" s="348"/>
      <c r="AH397" s="348"/>
      <c r="AI397" s="348"/>
      <c r="AJ397" s="348"/>
      <c r="AK397" s="348"/>
      <c r="AL397" s="348"/>
      <c r="AM397" s="348"/>
      <c r="AN397" s="348"/>
      <c r="AO397" s="348"/>
      <c r="AP397" s="357"/>
      <c r="AQ397" s="347"/>
      <c r="AR397" s="348"/>
      <c r="AS397" s="348"/>
      <c r="AT397" s="349"/>
      <c r="AU397" s="348"/>
      <c r="AV397" s="348"/>
      <c r="AW397" s="348"/>
      <c r="AX397" s="348"/>
      <c r="AY397" s="348"/>
      <c r="AZ397" s="348"/>
      <c r="BA397" s="348"/>
      <c r="BB397" s="26"/>
      <c r="BC397" s="294"/>
    </row>
    <row r="398" spans="1:55" ht="14.4" x14ac:dyDescent="0.3">
      <c r="B398" s="513"/>
      <c r="C398" s="351"/>
      <c r="D398" s="351"/>
      <c r="E398" s="351"/>
      <c r="F398" s="586">
        <v>211200</v>
      </c>
      <c r="G398" s="586">
        <v>211208</v>
      </c>
      <c r="H398" s="491">
        <v>2841</v>
      </c>
      <c r="I398" s="489" t="s">
        <v>2020</v>
      </c>
      <c r="J398" s="490" t="s">
        <v>473</v>
      </c>
      <c r="K398" s="351"/>
      <c r="L398" s="460">
        <v>1</v>
      </c>
      <c r="M398" s="460"/>
      <c r="N398" s="460"/>
      <c r="O398" s="494">
        <v>1</v>
      </c>
      <c r="P398" s="348"/>
      <c r="Q398" s="348"/>
      <c r="R398" s="348"/>
      <c r="S398" s="348"/>
      <c r="T398" s="348"/>
      <c r="U398" s="348"/>
      <c r="V398" s="351"/>
      <c r="W398" s="351"/>
      <c r="X398" s="351"/>
      <c r="Y398" s="351"/>
      <c r="Z398" s="351" t="s">
        <v>2021</v>
      </c>
      <c r="AA398" s="351"/>
      <c r="AB398" s="348"/>
      <c r="AC398" s="351"/>
      <c r="AD398" s="351"/>
      <c r="AE398" s="352"/>
      <c r="AF398" s="348"/>
      <c r="AG398" s="348"/>
      <c r="AH398" s="348"/>
      <c r="AI398" s="348"/>
      <c r="AJ398" s="348"/>
      <c r="AK398" s="348"/>
      <c r="AL398" s="348"/>
      <c r="AM398" s="348"/>
      <c r="AN398" s="348"/>
      <c r="AO398" s="348"/>
      <c r="AP398" s="357"/>
      <c r="AQ398" s="347"/>
      <c r="AR398" s="348"/>
      <c r="AS398" s="348"/>
      <c r="AT398" s="349"/>
      <c r="AU398" s="348"/>
      <c r="AV398" s="348"/>
      <c r="AW398" s="348"/>
      <c r="AX398" s="348"/>
      <c r="AY398" s="348"/>
      <c r="AZ398" s="348"/>
      <c r="BA398" s="348"/>
      <c r="BB398" s="26"/>
      <c r="BC398" s="294"/>
    </row>
    <row r="399" spans="1:55" ht="14.4" x14ac:dyDescent="0.3">
      <c r="B399" s="513"/>
      <c r="C399" s="351"/>
      <c r="D399" s="351"/>
      <c r="E399" s="351"/>
      <c r="F399" s="586">
        <v>211200</v>
      </c>
      <c r="G399" s="586">
        <v>211208</v>
      </c>
      <c r="H399" s="491">
        <v>100180</v>
      </c>
      <c r="I399" s="489" t="s">
        <v>2040</v>
      </c>
      <c r="J399" s="490" t="s">
        <v>473</v>
      </c>
      <c r="K399" s="351"/>
      <c r="L399" s="460">
        <v>1</v>
      </c>
      <c r="M399" s="460"/>
      <c r="N399" s="460"/>
      <c r="O399" s="494">
        <v>1</v>
      </c>
      <c r="P399" s="348"/>
      <c r="Q399" s="348"/>
      <c r="R399" s="348"/>
      <c r="S399" s="348"/>
      <c r="T399" s="348"/>
      <c r="U399" s="348"/>
      <c r="V399" s="351"/>
      <c r="W399" s="351"/>
      <c r="X399" s="351"/>
      <c r="Y399" s="351"/>
      <c r="Z399" s="351" t="s">
        <v>2021</v>
      </c>
      <c r="AA399" s="351"/>
      <c r="AB399" s="348"/>
      <c r="AC399" s="351"/>
      <c r="AD399" s="351"/>
      <c r="AE399" s="352"/>
      <c r="AF399" s="348"/>
      <c r="AG399" s="348"/>
      <c r="AH399" s="348"/>
      <c r="AI399" s="348"/>
      <c r="AJ399" s="348"/>
      <c r="AK399" s="348"/>
      <c r="AL399" s="348"/>
      <c r="AM399" s="348"/>
      <c r="AN399" s="348"/>
      <c r="AO399" s="348"/>
      <c r="AP399" s="357"/>
      <c r="AQ399" s="347"/>
      <c r="AR399" s="348"/>
      <c r="AS399" s="348"/>
      <c r="AT399" s="349"/>
      <c r="AU399" s="348"/>
      <c r="AV399" s="348"/>
      <c r="AW399" s="348"/>
      <c r="AX399" s="348"/>
      <c r="AY399" s="348"/>
      <c r="AZ399" s="348"/>
      <c r="BA399" s="348"/>
      <c r="BB399" s="26"/>
      <c r="BC399" s="294"/>
    </row>
    <row r="400" spans="1:55" ht="14.4" x14ac:dyDescent="0.3">
      <c r="B400" s="513"/>
      <c r="C400" s="351"/>
      <c r="D400" s="351"/>
      <c r="E400" s="351"/>
      <c r="F400" s="586">
        <v>211200</v>
      </c>
      <c r="G400" s="586">
        <v>211208</v>
      </c>
      <c r="H400" s="491">
        <v>100289</v>
      </c>
      <c r="I400" s="489" t="s">
        <v>2042</v>
      </c>
      <c r="J400" s="526" t="s">
        <v>1688</v>
      </c>
      <c r="K400" s="351"/>
      <c r="L400" s="460">
        <v>1</v>
      </c>
      <c r="M400" s="460"/>
      <c r="N400" s="460"/>
      <c r="O400" s="494">
        <v>1</v>
      </c>
      <c r="P400" s="348"/>
      <c r="Q400" s="348"/>
      <c r="R400" s="348"/>
      <c r="S400" s="348"/>
      <c r="T400" s="348"/>
      <c r="U400" s="348"/>
      <c r="V400" s="351"/>
      <c r="W400" s="351"/>
      <c r="X400" s="351"/>
      <c r="Y400" s="351"/>
      <c r="Z400" s="351" t="s">
        <v>2021</v>
      </c>
      <c r="AA400" s="351"/>
      <c r="AB400" s="348"/>
      <c r="AC400" s="351"/>
      <c r="AD400" s="351"/>
      <c r="AE400" s="352"/>
      <c r="AF400" s="348"/>
      <c r="AG400" s="348"/>
      <c r="AH400" s="348"/>
      <c r="AI400" s="348"/>
      <c r="AJ400" s="348"/>
      <c r="AK400" s="348"/>
      <c r="AL400" s="348"/>
      <c r="AM400" s="348"/>
      <c r="AN400" s="348"/>
      <c r="AO400" s="348"/>
      <c r="AP400" s="357"/>
      <c r="AQ400" s="347"/>
      <c r="AR400" s="348"/>
      <c r="AS400" s="348"/>
      <c r="AT400" s="349"/>
      <c r="AU400" s="348"/>
      <c r="AV400" s="348"/>
      <c r="AW400" s="348"/>
      <c r="AX400" s="348"/>
      <c r="AY400" s="348"/>
      <c r="AZ400" s="348"/>
      <c r="BA400" s="348"/>
      <c r="BB400" s="26"/>
      <c r="BC400" s="294"/>
    </row>
    <row r="401" spans="1:58" ht="14.4" x14ac:dyDescent="0.3">
      <c r="B401" s="513"/>
      <c r="C401" s="351"/>
      <c r="D401" s="351"/>
      <c r="E401" s="351"/>
      <c r="F401" s="586"/>
      <c r="G401" s="604"/>
      <c r="H401" s="586"/>
      <c r="I401" s="557"/>
      <c r="J401" s="462"/>
      <c r="K401" s="351"/>
      <c r="L401" s="460"/>
      <c r="M401" s="460"/>
      <c r="N401" s="460"/>
      <c r="O401" s="494"/>
      <c r="P401" s="348"/>
      <c r="Q401" s="348"/>
      <c r="R401" s="348"/>
      <c r="S401" s="348"/>
      <c r="T401" s="348"/>
      <c r="U401" s="348"/>
      <c r="V401" s="351"/>
      <c r="W401" s="351"/>
      <c r="X401" s="351"/>
      <c r="Y401" s="351"/>
      <c r="Z401" s="351"/>
      <c r="AA401" s="351"/>
      <c r="AB401" s="348"/>
      <c r="AC401" s="351"/>
      <c r="AD401" s="351"/>
      <c r="AE401" s="352"/>
      <c r="AF401" s="348"/>
      <c r="AG401" s="348"/>
      <c r="AH401" s="348"/>
      <c r="AI401" s="348"/>
      <c r="AJ401" s="348"/>
      <c r="AK401" s="348"/>
      <c r="AL401" s="348"/>
      <c r="AM401" s="348"/>
      <c r="AN401" s="348"/>
      <c r="AO401" s="348"/>
      <c r="AP401" s="357"/>
      <c r="AQ401" s="347"/>
      <c r="AR401" s="348"/>
      <c r="AS401" s="348"/>
      <c r="AT401" s="349"/>
      <c r="AU401" s="348"/>
      <c r="AV401" s="348"/>
      <c r="AW401" s="348"/>
      <c r="AX401" s="348"/>
      <c r="AY401" s="348"/>
      <c r="AZ401" s="348"/>
      <c r="BA401" s="348"/>
      <c r="BB401" s="26"/>
      <c r="BC401" s="294"/>
    </row>
    <row r="402" spans="1:58" s="541" customFormat="1" ht="14.4" x14ac:dyDescent="0.3">
      <c r="A402" s="528"/>
      <c r="B402" s="529" t="s">
        <v>2153</v>
      </c>
      <c r="C402" s="532"/>
      <c r="D402" s="532"/>
      <c r="E402" s="532"/>
      <c r="F402" s="587"/>
      <c r="G402" s="587"/>
      <c r="H402" s="587"/>
      <c r="I402" s="530"/>
      <c r="J402" s="545"/>
      <c r="K402" s="532"/>
      <c r="L402" s="533"/>
      <c r="M402" s="533"/>
      <c r="N402" s="533"/>
      <c r="O402" s="534"/>
      <c r="P402" s="528"/>
      <c r="Q402" s="528"/>
      <c r="R402" s="528"/>
      <c r="S402" s="528"/>
      <c r="T402" s="528"/>
      <c r="U402" s="528"/>
      <c r="V402" s="532"/>
      <c r="W402" s="532"/>
      <c r="X402" s="532"/>
      <c r="Y402" s="532"/>
      <c r="Z402" s="532"/>
      <c r="AA402" s="532"/>
      <c r="AB402" s="528"/>
      <c r="AC402" s="532"/>
      <c r="AD402" s="532"/>
      <c r="AE402" s="542"/>
      <c r="AF402" s="528"/>
      <c r="AG402" s="528"/>
      <c r="AH402" s="528"/>
      <c r="AI402" s="528"/>
      <c r="AJ402" s="528"/>
      <c r="AK402" s="528"/>
      <c r="AL402" s="528"/>
      <c r="AM402" s="528"/>
      <c r="AN402" s="528"/>
      <c r="AO402" s="528"/>
      <c r="AP402" s="537"/>
      <c r="AQ402" s="538"/>
      <c r="AR402" s="528"/>
      <c r="AS402" s="528"/>
      <c r="AT402" s="539"/>
      <c r="AU402" s="528"/>
      <c r="AV402" s="528"/>
      <c r="AW402" s="528"/>
      <c r="AX402" s="528"/>
      <c r="AY402" s="528"/>
      <c r="AZ402" s="528"/>
      <c r="BA402" s="528"/>
      <c r="BB402" s="543"/>
    </row>
    <row r="403" spans="1:58" ht="13.5" customHeight="1" x14ac:dyDescent="0.3">
      <c r="B403" s="513"/>
      <c r="C403" s="351"/>
      <c r="D403" s="351"/>
      <c r="E403" s="351"/>
      <c r="F403" s="460"/>
      <c r="G403" s="586">
        <v>211200</v>
      </c>
      <c r="H403" s="586">
        <v>211209</v>
      </c>
      <c r="I403" s="456" t="s">
        <v>2154</v>
      </c>
      <c r="J403" s="461" t="s">
        <v>924</v>
      </c>
      <c r="K403" s="351">
        <v>1</v>
      </c>
      <c r="L403" s="460">
        <v>1</v>
      </c>
      <c r="M403" s="460"/>
      <c r="N403" s="460"/>
      <c r="O403" s="494">
        <v>0</v>
      </c>
      <c r="P403" s="348"/>
      <c r="Q403" s="348"/>
      <c r="R403" s="348"/>
      <c r="S403" s="348"/>
      <c r="T403" s="348"/>
      <c r="U403" s="348"/>
      <c r="V403" s="351"/>
      <c r="W403" s="351"/>
      <c r="X403" s="351"/>
      <c r="Y403" s="351"/>
      <c r="Z403" s="351" t="s">
        <v>1103</v>
      </c>
      <c r="AA403" s="351"/>
      <c r="AB403" s="348"/>
      <c r="AC403" s="348"/>
      <c r="AD403" s="348"/>
      <c r="AE403" s="352"/>
      <c r="AF403" s="348"/>
      <c r="AG403" s="348"/>
      <c r="AH403" s="348"/>
      <c r="AI403" s="348"/>
      <c r="AJ403" s="348"/>
      <c r="AK403" s="348"/>
      <c r="AL403" s="348"/>
      <c r="AM403" s="348"/>
      <c r="AN403" s="348"/>
      <c r="AO403" s="352"/>
      <c r="AP403" s="357"/>
      <c r="AQ403" s="347"/>
      <c r="AR403" s="348"/>
      <c r="AS403" s="348"/>
      <c r="AT403" s="349"/>
      <c r="AU403" s="348"/>
      <c r="AV403" s="348"/>
      <c r="AW403" s="348"/>
      <c r="AX403" s="348"/>
      <c r="AY403" s="348"/>
      <c r="AZ403" s="348"/>
      <c r="BA403" s="348"/>
      <c r="BB403" s="26"/>
      <c r="BC403" s="294"/>
    </row>
    <row r="404" spans="1:58" ht="13.5" customHeight="1" x14ac:dyDescent="0.3">
      <c r="B404" s="513"/>
      <c r="C404" s="351"/>
      <c r="D404" s="351"/>
      <c r="E404" s="351"/>
      <c r="F404" s="586">
        <v>211200</v>
      </c>
      <c r="G404" s="586">
        <v>211209</v>
      </c>
      <c r="H404" s="586">
        <v>211230</v>
      </c>
      <c r="I404" s="463" t="s">
        <v>2155</v>
      </c>
      <c r="J404" s="461" t="s">
        <v>924</v>
      </c>
      <c r="K404" s="351">
        <v>1</v>
      </c>
      <c r="L404" s="460">
        <v>1</v>
      </c>
      <c r="M404" s="460"/>
      <c r="N404" s="460"/>
      <c r="O404" s="494">
        <v>0</v>
      </c>
      <c r="P404" s="348"/>
      <c r="Q404" s="348"/>
      <c r="R404" s="348"/>
      <c r="S404" s="348"/>
      <c r="T404" s="348"/>
      <c r="U404" s="348"/>
      <c r="V404" s="351"/>
      <c r="W404" s="351"/>
      <c r="X404" s="351"/>
      <c r="Y404" s="351"/>
      <c r="Z404" s="351" t="s">
        <v>1103</v>
      </c>
      <c r="AA404" s="351"/>
      <c r="AB404" s="348"/>
      <c r="AC404" s="348"/>
      <c r="AD404" s="348"/>
      <c r="AE404" s="352"/>
      <c r="AF404" s="348"/>
      <c r="AG404" s="348"/>
      <c r="AH404" s="348"/>
      <c r="AI404" s="348"/>
      <c r="AJ404" s="348"/>
      <c r="AK404" s="348"/>
      <c r="AL404" s="348"/>
      <c r="AM404" s="348"/>
      <c r="AN404" s="348"/>
      <c r="AO404" s="352"/>
      <c r="AP404" s="357"/>
      <c r="AQ404" s="347"/>
      <c r="AR404" s="348"/>
      <c r="AS404" s="348"/>
      <c r="AT404" s="349"/>
      <c r="AU404" s="348"/>
      <c r="AV404" s="348"/>
      <c r="AW404" s="348"/>
      <c r="AX404" s="348"/>
      <c r="AY404" s="348"/>
      <c r="AZ404" s="348"/>
      <c r="BA404" s="348"/>
      <c r="BB404" s="26"/>
      <c r="BC404" s="294"/>
    </row>
    <row r="405" spans="1:58" ht="14.4" x14ac:dyDescent="0.3">
      <c r="B405" s="513"/>
      <c r="C405" s="351"/>
      <c r="D405" s="351"/>
      <c r="E405" s="351"/>
      <c r="F405" s="586">
        <v>211200</v>
      </c>
      <c r="G405" s="586">
        <v>211209</v>
      </c>
      <c r="H405" s="586">
        <v>211211</v>
      </c>
      <c r="I405" s="456" t="s">
        <v>2156</v>
      </c>
      <c r="J405" s="461" t="s">
        <v>924</v>
      </c>
      <c r="K405" s="351">
        <v>1</v>
      </c>
      <c r="L405" s="460">
        <v>1</v>
      </c>
      <c r="M405" s="460"/>
      <c r="N405" s="460"/>
      <c r="O405" s="494">
        <v>0</v>
      </c>
      <c r="P405" s="348"/>
      <c r="Q405" s="348"/>
      <c r="R405" s="348"/>
      <c r="S405" s="348"/>
      <c r="T405" s="348"/>
      <c r="U405" s="348"/>
      <c r="V405" s="351"/>
      <c r="W405" s="351"/>
      <c r="X405" s="351"/>
      <c r="Y405" s="351"/>
      <c r="Z405" s="351" t="s">
        <v>1103</v>
      </c>
      <c r="AA405" s="351"/>
      <c r="AB405" s="348"/>
      <c r="AC405" s="351"/>
      <c r="AD405" s="351"/>
      <c r="AE405" s="352"/>
      <c r="AF405" s="351"/>
      <c r="AG405" s="351"/>
      <c r="AH405" s="351"/>
      <c r="AI405" s="351"/>
      <c r="AJ405" s="351"/>
      <c r="AK405" s="348"/>
      <c r="AL405" s="348"/>
      <c r="AM405" s="348"/>
      <c r="AN405" s="348"/>
      <c r="AO405" s="352"/>
      <c r="AP405" s="357"/>
      <c r="AQ405" s="347"/>
      <c r="AR405" s="348"/>
      <c r="AS405" s="348"/>
      <c r="AT405" s="349"/>
      <c r="AU405" s="348"/>
      <c r="AV405" s="348"/>
      <c r="AW405" s="348"/>
      <c r="AX405" s="348"/>
      <c r="AY405" s="348"/>
      <c r="AZ405" s="348"/>
      <c r="BA405" s="348"/>
      <c r="BB405" s="26"/>
      <c r="BC405" s="294"/>
    </row>
    <row r="406" spans="1:58" s="363" customFormat="1" ht="14.4" x14ac:dyDescent="0.3">
      <c r="A406" s="377"/>
      <c r="B406" s="513"/>
      <c r="C406" s="351"/>
      <c r="D406" s="351"/>
      <c r="E406" s="351"/>
      <c r="F406" s="586">
        <v>211200</v>
      </c>
      <c r="G406" s="586">
        <v>211209</v>
      </c>
      <c r="H406" s="586">
        <v>211225</v>
      </c>
      <c r="I406" s="456" t="s">
        <v>2157</v>
      </c>
      <c r="J406" s="461" t="s">
        <v>924</v>
      </c>
      <c r="K406" s="351">
        <v>1</v>
      </c>
      <c r="L406" s="460">
        <v>1</v>
      </c>
      <c r="M406" s="460"/>
      <c r="N406" s="460"/>
      <c r="O406" s="494">
        <v>0</v>
      </c>
      <c r="P406" s="348"/>
      <c r="Q406" s="348"/>
      <c r="R406" s="348"/>
      <c r="S406" s="348"/>
      <c r="T406" s="348"/>
      <c r="U406" s="348"/>
      <c r="V406" s="351"/>
      <c r="W406" s="351"/>
      <c r="X406" s="351"/>
      <c r="Y406" s="351"/>
      <c r="Z406" s="351" t="s">
        <v>1103</v>
      </c>
      <c r="AA406" s="351"/>
      <c r="AB406" s="348"/>
      <c r="AC406" s="351"/>
      <c r="AD406" s="351"/>
      <c r="AE406" s="352"/>
      <c r="AF406" s="348"/>
      <c r="AG406" s="348"/>
      <c r="AH406" s="348"/>
      <c r="AI406" s="348"/>
      <c r="AJ406" s="348"/>
      <c r="AK406" s="348"/>
      <c r="AL406" s="348"/>
      <c r="AM406" s="348"/>
      <c r="AN406" s="348"/>
      <c r="AO406" s="348"/>
      <c r="AP406" s="357"/>
      <c r="AQ406" s="347"/>
      <c r="AR406" s="348"/>
      <c r="AS406" s="348"/>
      <c r="AT406" s="349"/>
      <c r="AU406" s="348"/>
      <c r="AV406" s="348"/>
      <c r="AW406" s="348"/>
      <c r="AX406" s="348"/>
      <c r="AY406" s="348"/>
      <c r="AZ406" s="348"/>
      <c r="BA406" s="348"/>
      <c r="BB406" s="26"/>
      <c r="BC406" s="294"/>
      <c r="BD406" s="294"/>
      <c r="BE406" s="294"/>
      <c r="BF406" s="294"/>
    </row>
    <row r="407" spans="1:58" s="363" customFormat="1" ht="14.4" x14ac:dyDescent="0.3">
      <c r="A407" s="377"/>
      <c r="B407" s="513"/>
      <c r="C407" s="351"/>
      <c r="D407" s="351"/>
      <c r="E407" s="351"/>
      <c r="F407" s="586"/>
      <c r="G407" s="586"/>
      <c r="H407" s="586"/>
      <c r="I407" s="456" t="s">
        <v>2158</v>
      </c>
      <c r="J407" s="461" t="s">
        <v>924</v>
      </c>
      <c r="K407" s="351">
        <v>1</v>
      </c>
      <c r="L407" s="460">
        <v>1</v>
      </c>
      <c r="M407" s="460"/>
      <c r="N407" s="460"/>
      <c r="O407" s="494">
        <v>0</v>
      </c>
      <c r="P407" s="348"/>
      <c r="Q407" s="348"/>
      <c r="R407" s="348"/>
      <c r="S407" s="348"/>
      <c r="T407" s="348"/>
      <c r="U407" s="348"/>
      <c r="V407" s="351"/>
      <c r="W407" s="351"/>
      <c r="X407" s="351"/>
      <c r="Y407" s="351"/>
      <c r="Z407" s="351" t="s">
        <v>2159</v>
      </c>
      <c r="AA407" s="351"/>
      <c r="AB407" s="348"/>
      <c r="AC407" s="351"/>
      <c r="AD407" s="351"/>
      <c r="AE407" s="352"/>
      <c r="AF407" s="348"/>
      <c r="AG407" s="348"/>
      <c r="AH407" s="348"/>
      <c r="AI407" s="348"/>
      <c r="AJ407" s="348"/>
      <c r="AK407" s="348"/>
      <c r="AL407" s="348"/>
      <c r="AM407" s="348"/>
      <c r="AN407" s="348"/>
      <c r="AO407" s="348"/>
      <c r="AP407" s="357"/>
      <c r="AQ407" s="347"/>
      <c r="AR407" s="348"/>
      <c r="AS407" s="348"/>
      <c r="AT407" s="349"/>
      <c r="AU407" s="348"/>
      <c r="AV407" s="348"/>
      <c r="AW407" s="348"/>
      <c r="AX407" s="348"/>
      <c r="AY407" s="348"/>
      <c r="AZ407" s="348"/>
      <c r="BA407" s="348"/>
      <c r="BB407" s="26"/>
      <c r="BC407" s="294"/>
      <c r="BD407" s="294"/>
      <c r="BE407" s="294"/>
      <c r="BF407" s="294"/>
    </row>
    <row r="408" spans="1:58" s="363" customFormat="1" ht="14.4" x14ac:dyDescent="0.3">
      <c r="A408" s="377"/>
      <c r="B408" s="513"/>
      <c r="C408" s="351"/>
      <c r="D408" s="351"/>
      <c r="E408" s="351"/>
      <c r="F408" s="586">
        <v>211200</v>
      </c>
      <c r="G408" s="586">
        <v>211209</v>
      </c>
      <c r="H408" s="586">
        <v>211226</v>
      </c>
      <c r="I408" s="456" t="s">
        <v>2160</v>
      </c>
      <c r="J408" s="459" t="s">
        <v>1688</v>
      </c>
      <c r="K408" s="351">
        <v>1</v>
      </c>
      <c r="L408" s="460">
        <v>1</v>
      </c>
      <c r="M408" s="460"/>
      <c r="N408" s="460"/>
      <c r="O408" s="494">
        <v>0</v>
      </c>
      <c r="P408" s="348"/>
      <c r="Q408" s="348"/>
      <c r="R408" s="348"/>
      <c r="S408" s="348"/>
      <c r="T408" s="348"/>
      <c r="U408" s="348"/>
      <c r="V408" s="351"/>
      <c r="W408" s="351"/>
      <c r="X408" s="351"/>
      <c r="Y408" s="351"/>
      <c r="Z408" s="351"/>
      <c r="AA408" s="351"/>
      <c r="AB408" s="348"/>
      <c r="AC408" s="348"/>
      <c r="AD408" s="348"/>
      <c r="AE408" s="352"/>
      <c r="AF408" s="351"/>
      <c r="AG408" s="351"/>
      <c r="AH408" s="351"/>
      <c r="AI408" s="351"/>
      <c r="AJ408" s="351"/>
      <c r="AK408" s="348"/>
      <c r="AL408" s="348"/>
      <c r="AM408" s="348"/>
      <c r="AN408" s="348"/>
      <c r="AO408" s="352"/>
      <c r="AP408" s="357"/>
      <c r="AQ408" s="347"/>
      <c r="AR408" s="348"/>
      <c r="AS408" s="348"/>
      <c r="AT408" s="349"/>
      <c r="AU408" s="348"/>
      <c r="AV408" s="348"/>
      <c r="AW408" s="348"/>
      <c r="AX408" s="348"/>
      <c r="AY408" s="348"/>
      <c r="AZ408" s="348"/>
      <c r="BA408" s="348"/>
      <c r="BB408" s="26"/>
      <c r="BC408" s="294"/>
      <c r="BD408" s="294"/>
      <c r="BE408" s="294"/>
      <c r="BF408" s="294"/>
    </row>
    <row r="409" spans="1:58" s="541" customFormat="1" ht="14.4" x14ac:dyDescent="0.3">
      <c r="A409" s="528"/>
      <c r="B409" s="529" t="s">
        <v>2161</v>
      </c>
      <c r="C409" s="532"/>
      <c r="D409" s="532"/>
      <c r="E409" s="532"/>
      <c r="F409" s="533"/>
      <c r="G409" s="587"/>
      <c r="H409" s="587"/>
      <c r="I409" s="530"/>
      <c r="J409" s="531"/>
      <c r="K409" s="532"/>
      <c r="L409" s="533"/>
      <c r="M409" s="533"/>
      <c r="N409" s="533"/>
      <c r="O409" s="534"/>
      <c r="P409" s="528"/>
      <c r="Q409" s="528"/>
      <c r="R409" s="528"/>
      <c r="S409" s="528"/>
      <c r="T409" s="528"/>
      <c r="U409" s="528"/>
      <c r="V409" s="532"/>
      <c r="W409" s="532"/>
      <c r="X409" s="532"/>
      <c r="Y409" s="532"/>
      <c r="Z409" s="532"/>
      <c r="AA409" s="532"/>
      <c r="AB409" s="528"/>
      <c r="AC409" s="528"/>
      <c r="AD409" s="528"/>
      <c r="AE409" s="542"/>
      <c r="AF409" s="532"/>
      <c r="AG409" s="532"/>
      <c r="AH409" s="532"/>
      <c r="AI409" s="532"/>
      <c r="AJ409" s="532"/>
      <c r="AK409" s="528"/>
      <c r="AL409" s="528"/>
      <c r="AM409" s="528"/>
      <c r="AN409" s="528"/>
      <c r="AO409" s="542"/>
      <c r="AP409" s="537"/>
      <c r="AQ409" s="538"/>
      <c r="AR409" s="528"/>
      <c r="AS409" s="528"/>
      <c r="AT409" s="539"/>
      <c r="AU409" s="528"/>
      <c r="AV409" s="528"/>
      <c r="AW409" s="528"/>
      <c r="AX409" s="528"/>
      <c r="AY409" s="528"/>
      <c r="AZ409" s="528"/>
      <c r="BA409" s="528"/>
      <c r="BB409" s="543"/>
    </row>
    <row r="410" spans="1:58" ht="14.4" x14ac:dyDescent="0.3">
      <c r="B410" s="513"/>
      <c r="C410" s="351"/>
      <c r="D410" s="351"/>
      <c r="E410" s="351"/>
      <c r="F410" s="460"/>
      <c r="G410" s="586">
        <v>211200</v>
      </c>
      <c r="H410" s="586">
        <v>211212</v>
      </c>
      <c r="I410" s="456" t="s">
        <v>2162</v>
      </c>
      <c r="J410" s="461" t="s">
        <v>924</v>
      </c>
      <c r="K410" s="351">
        <v>1</v>
      </c>
      <c r="L410" s="460">
        <v>1</v>
      </c>
      <c r="M410" s="460"/>
      <c r="N410" s="460"/>
      <c r="O410" s="494">
        <v>0</v>
      </c>
      <c r="P410" s="348"/>
      <c r="Q410" s="348"/>
      <c r="R410" s="348"/>
      <c r="S410" s="348"/>
      <c r="T410" s="348"/>
      <c r="U410" s="348"/>
      <c r="V410" s="351"/>
      <c r="W410" s="351"/>
      <c r="X410" s="351"/>
      <c r="Y410" s="351"/>
      <c r="Z410" s="351" t="s">
        <v>1612</v>
      </c>
      <c r="AA410" s="351"/>
      <c r="AB410" s="348"/>
      <c r="AC410" s="348"/>
      <c r="AD410" s="348"/>
      <c r="AE410" s="352"/>
      <c r="AF410" s="348"/>
      <c r="AG410" s="348"/>
      <c r="AH410" s="348"/>
      <c r="AI410" s="348"/>
      <c r="AJ410" s="348"/>
      <c r="AK410" s="348"/>
      <c r="AL410" s="348"/>
      <c r="AM410" s="348"/>
      <c r="AN410" s="348"/>
      <c r="AO410" s="352"/>
      <c r="AP410" s="357"/>
      <c r="AQ410" s="347"/>
      <c r="AR410" s="348"/>
      <c r="AS410" s="348"/>
      <c r="AT410" s="349"/>
      <c r="AU410" s="348"/>
      <c r="AV410" s="348"/>
      <c r="AW410" s="348"/>
      <c r="AX410" s="348"/>
      <c r="AY410" s="348"/>
      <c r="AZ410" s="348"/>
      <c r="BA410" s="348"/>
      <c r="BB410" s="26"/>
      <c r="BC410" s="294"/>
    </row>
    <row r="411" spans="1:58" s="541" customFormat="1" ht="14.4" x14ac:dyDescent="0.3">
      <c r="A411" s="528"/>
      <c r="B411" s="529" t="s">
        <v>2163</v>
      </c>
      <c r="C411" s="532"/>
      <c r="D411" s="532"/>
      <c r="E411" s="532"/>
      <c r="F411" s="533"/>
      <c r="G411" s="587"/>
      <c r="H411" s="587"/>
      <c r="I411" s="530"/>
      <c r="J411" s="531"/>
      <c r="K411" s="532"/>
      <c r="L411" s="533"/>
      <c r="M411" s="533"/>
      <c r="N411" s="533"/>
      <c r="O411" s="534"/>
      <c r="P411" s="528"/>
      <c r="Q411" s="528"/>
      <c r="R411" s="528"/>
      <c r="S411" s="528"/>
      <c r="T411" s="528"/>
      <c r="U411" s="528"/>
      <c r="V411" s="532"/>
      <c r="W411" s="532"/>
      <c r="X411" s="532"/>
      <c r="Y411" s="532"/>
      <c r="Z411" s="532"/>
      <c r="AA411" s="532"/>
      <c r="AB411" s="528"/>
      <c r="AC411" s="528"/>
      <c r="AD411" s="528"/>
      <c r="AE411" s="542"/>
      <c r="AF411" s="528"/>
      <c r="AG411" s="528"/>
      <c r="AH411" s="528"/>
      <c r="AI411" s="528"/>
      <c r="AJ411" s="528"/>
      <c r="AK411" s="528"/>
      <c r="AL411" s="528"/>
      <c r="AM411" s="528"/>
      <c r="AN411" s="528"/>
      <c r="AO411" s="542"/>
      <c r="AP411" s="537"/>
      <c r="AQ411" s="538"/>
      <c r="AR411" s="528"/>
      <c r="AS411" s="528"/>
      <c r="AT411" s="539"/>
      <c r="AU411" s="528"/>
      <c r="AV411" s="528"/>
      <c r="AW411" s="528"/>
      <c r="AX411" s="528"/>
      <c r="AY411" s="528"/>
      <c r="AZ411" s="528"/>
      <c r="BA411" s="528"/>
      <c r="BB411" s="543"/>
    </row>
    <row r="412" spans="1:58" ht="14.4" x14ac:dyDescent="0.3">
      <c r="B412" s="513"/>
      <c r="C412" s="351"/>
      <c r="D412" s="351"/>
      <c r="E412" s="351"/>
      <c r="F412" s="460"/>
      <c r="G412" s="586">
        <v>211200</v>
      </c>
      <c r="H412" s="586">
        <v>211213</v>
      </c>
      <c r="I412" s="456" t="s">
        <v>2164</v>
      </c>
      <c r="J412" s="461" t="s">
        <v>924</v>
      </c>
      <c r="K412" s="351">
        <v>1</v>
      </c>
      <c r="L412" s="460">
        <v>1</v>
      </c>
      <c r="M412" s="460"/>
      <c r="N412" s="460"/>
      <c r="O412" s="494">
        <v>0</v>
      </c>
      <c r="P412" s="348"/>
      <c r="Q412" s="348"/>
      <c r="R412" s="348"/>
      <c r="S412" s="348"/>
      <c r="T412" s="348"/>
      <c r="U412" s="348"/>
      <c r="V412" s="351"/>
      <c r="W412" s="351"/>
      <c r="X412" s="351"/>
      <c r="Y412" s="351"/>
      <c r="Z412" s="351" t="s">
        <v>2159</v>
      </c>
      <c r="AA412" s="351"/>
      <c r="AB412" s="348"/>
      <c r="AC412" s="351"/>
      <c r="AD412" s="351"/>
      <c r="AE412" s="352"/>
      <c r="AF412" s="348"/>
      <c r="AG412" s="348"/>
      <c r="AH412" s="348"/>
      <c r="AI412" s="348"/>
      <c r="AJ412" s="348"/>
      <c r="AK412" s="348"/>
      <c r="AL412" s="348"/>
      <c r="AM412" s="348"/>
      <c r="AN412" s="348"/>
      <c r="AO412" s="348"/>
      <c r="AP412" s="357"/>
      <c r="AQ412" s="347"/>
      <c r="AR412" s="348"/>
      <c r="AS412" s="348"/>
      <c r="AT412" s="349"/>
      <c r="AU412" s="348"/>
      <c r="AV412" s="348"/>
      <c r="AW412" s="348"/>
      <c r="AX412" s="348"/>
      <c r="AY412" s="348"/>
      <c r="AZ412" s="348"/>
      <c r="BA412" s="348"/>
      <c r="BB412" s="26"/>
      <c r="BC412" s="294"/>
      <c r="BE412" s="302"/>
    </row>
    <row r="413" spans="1:58" ht="14.4" x14ac:dyDescent="0.3">
      <c r="B413" s="513"/>
      <c r="C413" s="351"/>
      <c r="D413" s="351"/>
      <c r="E413" s="586">
        <v>211200</v>
      </c>
      <c r="F413" s="586">
        <v>211213</v>
      </c>
      <c r="G413" s="586">
        <v>90553</v>
      </c>
      <c r="H413" s="491">
        <v>457</v>
      </c>
      <c r="I413" s="489" t="s">
        <v>513</v>
      </c>
      <c r="J413" s="490" t="s">
        <v>473</v>
      </c>
      <c r="K413" s="351"/>
      <c r="L413" s="460">
        <v>4</v>
      </c>
      <c r="M413" s="460"/>
      <c r="N413" s="460"/>
      <c r="O413" s="494"/>
      <c r="P413" s="348"/>
      <c r="Q413" s="348"/>
      <c r="R413" s="348"/>
      <c r="S413" s="348"/>
      <c r="T413" s="348"/>
      <c r="U413" s="348"/>
      <c r="V413" s="351"/>
      <c r="W413" s="351"/>
      <c r="X413" s="351"/>
      <c r="Y413" s="351"/>
      <c r="Z413" s="351" t="s">
        <v>2159</v>
      </c>
      <c r="AB413" s="348"/>
      <c r="AC413" s="351"/>
      <c r="AD413" s="351"/>
      <c r="AE413" s="352"/>
      <c r="AF413" s="348"/>
      <c r="AG413" s="348"/>
      <c r="AH413" s="348"/>
      <c r="AI413" s="348"/>
      <c r="AJ413" s="348"/>
      <c r="AK413" s="348"/>
      <c r="AL413" s="348"/>
      <c r="AM413" s="348"/>
      <c r="AN413" s="348"/>
      <c r="AO413" s="348"/>
      <c r="AP413" s="357"/>
      <c r="AQ413" s="347"/>
      <c r="AR413" s="348"/>
      <c r="AS413" s="348"/>
      <c r="AT413" s="349"/>
      <c r="AU413" s="348"/>
      <c r="AV413" s="348"/>
      <c r="AW413" s="348"/>
      <c r="AX413" s="348"/>
      <c r="AY413" s="348"/>
      <c r="AZ413" s="348"/>
      <c r="BA413" s="348"/>
      <c r="BB413" s="26"/>
      <c r="BC413" s="294"/>
      <c r="BE413" s="302"/>
    </row>
    <row r="414" spans="1:58" ht="14.4" x14ac:dyDescent="0.3">
      <c r="B414" s="513"/>
      <c r="C414" s="351"/>
      <c r="D414" s="351"/>
      <c r="E414" s="586">
        <v>211200</v>
      </c>
      <c r="F414" s="586">
        <v>211213</v>
      </c>
      <c r="G414" s="586">
        <v>90553</v>
      </c>
      <c r="H414" s="491">
        <v>1123</v>
      </c>
      <c r="I414" s="489" t="s">
        <v>598</v>
      </c>
      <c r="J414" s="490" t="s">
        <v>473</v>
      </c>
      <c r="K414" s="351"/>
      <c r="L414" s="460">
        <v>8</v>
      </c>
      <c r="M414" s="460"/>
      <c r="N414" s="460"/>
      <c r="O414" s="494"/>
      <c r="P414" s="348"/>
      <c r="Q414" s="348"/>
      <c r="R414" s="348"/>
      <c r="S414" s="348"/>
      <c r="T414" s="348"/>
      <c r="U414" s="348"/>
      <c r="V414" s="351"/>
      <c r="W414" s="351"/>
      <c r="X414" s="351"/>
      <c r="Y414" s="351"/>
      <c r="Z414" s="351" t="s">
        <v>2159</v>
      </c>
      <c r="AB414" s="348"/>
      <c r="AC414" s="351"/>
      <c r="AD414" s="351"/>
      <c r="AE414" s="352"/>
      <c r="AF414" s="348"/>
      <c r="AG414" s="348"/>
      <c r="AH414" s="348"/>
      <c r="AI414" s="348"/>
      <c r="AJ414" s="348"/>
      <c r="AK414" s="348"/>
      <c r="AL414" s="348"/>
      <c r="AM414" s="348"/>
      <c r="AN414" s="348"/>
      <c r="AO414" s="348"/>
      <c r="AP414" s="357"/>
      <c r="AQ414" s="347"/>
      <c r="AR414" s="348"/>
      <c r="AS414" s="348"/>
      <c r="AT414" s="349"/>
      <c r="AU414" s="348"/>
      <c r="AV414" s="348"/>
      <c r="AW414" s="348"/>
      <c r="AX414" s="348"/>
      <c r="AY414" s="348"/>
      <c r="AZ414" s="348"/>
      <c r="BA414" s="348"/>
      <c r="BB414" s="26"/>
      <c r="BC414" s="294"/>
      <c r="BE414" s="302"/>
    </row>
    <row r="415" spans="1:58" ht="14.4" x14ac:dyDescent="0.3">
      <c r="B415" s="513"/>
      <c r="C415" s="351"/>
      <c r="D415" s="351"/>
      <c r="E415" s="586">
        <v>211200</v>
      </c>
      <c r="F415" s="586">
        <v>211213</v>
      </c>
      <c r="G415" s="586">
        <v>90553</v>
      </c>
      <c r="H415" s="491">
        <v>1312</v>
      </c>
      <c r="I415" s="489" t="s">
        <v>2145</v>
      </c>
      <c r="J415" s="490" t="s">
        <v>473</v>
      </c>
      <c r="K415" s="351"/>
      <c r="L415" s="460">
        <v>1</v>
      </c>
      <c r="M415" s="460"/>
      <c r="N415" s="460"/>
      <c r="O415" s="494"/>
      <c r="P415" s="348"/>
      <c r="Q415" s="348"/>
      <c r="R415" s="348"/>
      <c r="S415" s="348"/>
      <c r="T415" s="348"/>
      <c r="U415" s="348"/>
      <c r="V415" s="351"/>
      <c r="W415" s="351"/>
      <c r="X415" s="351"/>
      <c r="Y415" s="351"/>
      <c r="Z415" s="351" t="s">
        <v>2159</v>
      </c>
      <c r="AB415" s="348"/>
      <c r="AC415" s="351"/>
      <c r="AD415" s="351"/>
      <c r="AE415" s="352"/>
      <c r="AF415" s="348"/>
      <c r="AG415" s="348"/>
      <c r="AH415" s="348"/>
      <c r="AI415" s="348"/>
      <c r="AJ415" s="348"/>
      <c r="AK415" s="348"/>
      <c r="AL415" s="348"/>
      <c r="AM415" s="348"/>
      <c r="AN415" s="348"/>
      <c r="AO415" s="348"/>
      <c r="AP415" s="357"/>
      <c r="AQ415" s="347"/>
      <c r="AR415" s="348"/>
      <c r="AS415" s="348"/>
      <c r="AT415" s="349"/>
      <c r="AU415" s="348"/>
      <c r="AV415" s="348"/>
      <c r="AW415" s="348"/>
      <c r="AX415" s="348"/>
      <c r="AY415" s="348"/>
      <c r="AZ415" s="348"/>
      <c r="BA415" s="348"/>
      <c r="BB415" s="26"/>
      <c r="BC415" s="294"/>
      <c r="BE415" s="302"/>
    </row>
    <row r="416" spans="1:58" ht="14.4" x14ac:dyDescent="0.3">
      <c r="B416" s="513"/>
      <c r="C416" s="351"/>
      <c r="D416" s="351"/>
      <c r="E416" s="586">
        <v>211200</v>
      </c>
      <c r="F416" s="586">
        <v>211213</v>
      </c>
      <c r="G416" s="586">
        <v>90553</v>
      </c>
      <c r="H416" s="491">
        <v>1345</v>
      </c>
      <c r="I416" s="489" t="s">
        <v>679</v>
      </c>
      <c r="J416" s="490" t="s">
        <v>473</v>
      </c>
      <c r="K416" s="351"/>
      <c r="L416" s="460">
        <v>1</v>
      </c>
      <c r="M416" s="460"/>
      <c r="N416" s="460"/>
      <c r="O416" s="494"/>
      <c r="P416" s="348"/>
      <c r="Q416" s="348"/>
      <c r="R416" s="348"/>
      <c r="S416" s="348"/>
      <c r="T416" s="348"/>
      <c r="U416" s="348"/>
      <c r="V416" s="351"/>
      <c r="W416" s="351"/>
      <c r="X416" s="351"/>
      <c r="Y416" s="351"/>
      <c r="Z416" s="351" t="s">
        <v>2159</v>
      </c>
      <c r="AB416" s="348"/>
      <c r="AC416" s="351"/>
      <c r="AD416" s="351"/>
      <c r="AE416" s="352"/>
      <c r="AF416" s="348"/>
      <c r="AG416" s="348"/>
      <c r="AH416" s="348"/>
      <c r="AI416" s="348"/>
      <c r="AJ416" s="348"/>
      <c r="AK416" s="348"/>
      <c r="AL416" s="348"/>
      <c r="AM416" s="348"/>
      <c r="AN416" s="348"/>
      <c r="AO416" s="348"/>
      <c r="AP416" s="357"/>
      <c r="AQ416" s="347"/>
      <c r="AR416" s="348"/>
      <c r="AS416" s="348"/>
      <c r="AT416" s="349"/>
      <c r="AU416" s="348"/>
      <c r="AV416" s="348"/>
      <c r="AW416" s="348"/>
      <c r="AX416" s="348"/>
      <c r="AY416" s="348"/>
      <c r="AZ416" s="348"/>
      <c r="BA416" s="348"/>
      <c r="BB416" s="26"/>
      <c r="BC416" s="294"/>
      <c r="BE416" s="302"/>
    </row>
    <row r="417" spans="1:57" ht="14.4" x14ac:dyDescent="0.3">
      <c r="B417" s="513"/>
      <c r="C417" s="351"/>
      <c r="D417" s="351"/>
      <c r="E417" s="586">
        <v>211200</v>
      </c>
      <c r="F417" s="586">
        <v>211213</v>
      </c>
      <c r="G417" s="586">
        <v>90553</v>
      </c>
      <c r="H417" s="491">
        <v>1466</v>
      </c>
      <c r="I417" s="489" t="s">
        <v>715</v>
      </c>
      <c r="J417" s="490" t="s">
        <v>473</v>
      </c>
      <c r="K417" s="351"/>
      <c r="L417" s="460">
        <v>1</v>
      </c>
      <c r="M417" s="460"/>
      <c r="N417" s="460"/>
      <c r="O417" s="494"/>
      <c r="P417" s="348"/>
      <c r="Q417" s="348"/>
      <c r="R417" s="348"/>
      <c r="S417" s="348"/>
      <c r="T417" s="348"/>
      <c r="U417" s="348"/>
      <c r="V417" s="351"/>
      <c r="W417" s="351"/>
      <c r="X417" s="351"/>
      <c r="Y417" s="351"/>
      <c r="Z417" s="351" t="s">
        <v>2159</v>
      </c>
      <c r="AB417" s="348"/>
      <c r="AC417" s="351"/>
      <c r="AD417" s="351"/>
      <c r="AE417" s="352"/>
      <c r="AF417" s="348"/>
      <c r="AG417" s="348"/>
      <c r="AH417" s="348"/>
      <c r="AI417" s="348"/>
      <c r="AJ417" s="348"/>
      <c r="AK417" s="348"/>
      <c r="AL417" s="348"/>
      <c r="AM417" s="348"/>
      <c r="AN417" s="348"/>
      <c r="AO417" s="348"/>
      <c r="AP417" s="357"/>
      <c r="AQ417" s="347"/>
      <c r="AR417" s="348"/>
      <c r="AS417" s="348"/>
      <c r="AT417" s="349"/>
      <c r="AU417" s="348"/>
      <c r="AV417" s="348"/>
      <c r="AW417" s="348"/>
      <c r="AX417" s="348"/>
      <c r="AY417" s="348"/>
      <c r="AZ417" s="348"/>
      <c r="BA417" s="348"/>
      <c r="BB417" s="26"/>
      <c r="BC417" s="294"/>
      <c r="BE417" s="302"/>
    </row>
    <row r="418" spans="1:57" ht="14.4" x14ac:dyDescent="0.3">
      <c r="B418" s="513"/>
      <c r="C418" s="351"/>
      <c r="D418" s="351"/>
      <c r="E418" s="586">
        <v>211200</v>
      </c>
      <c r="F418" s="586">
        <v>211213</v>
      </c>
      <c r="G418" s="586">
        <v>90553</v>
      </c>
      <c r="H418" s="491">
        <v>1513</v>
      </c>
      <c r="I418" s="489" t="s">
        <v>2165</v>
      </c>
      <c r="J418" s="490" t="s">
        <v>473</v>
      </c>
      <c r="K418" s="351"/>
      <c r="L418" s="460">
        <v>4</v>
      </c>
      <c r="M418" s="460"/>
      <c r="N418" s="460"/>
      <c r="O418" s="494"/>
      <c r="P418" s="348"/>
      <c r="Q418" s="348"/>
      <c r="R418" s="348"/>
      <c r="S418" s="348"/>
      <c r="T418" s="348"/>
      <c r="U418" s="348"/>
      <c r="V418" s="351"/>
      <c r="W418" s="351"/>
      <c r="X418" s="351"/>
      <c r="Y418" s="351"/>
      <c r="Z418" s="351" t="s">
        <v>2159</v>
      </c>
      <c r="AB418" s="348"/>
      <c r="AC418" s="351"/>
      <c r="AD418" s="351"/>
      <c r="AE418" s="352"/>
      <c r="AF418" s="348"/>
      <c r="AG418" s="348"/>
      <c r="AH418" s="348"/>
      <c r="AI418" s="348"/>
      <c r="AJ418" s="348"/>
      <c r="AK418" s="348"/>
      <c r="AL418" s="348"/>
      <c r="AM418" s="348"/>
      <c r="AN418" s="348"/>
      <c r="AO418" s="348"/>
      <c r="AP418" s="357"/>
      <c r="AQ418" s="347"/>
      <c r="AR418" s="348"/>
      <c r="AS418" s="348"/>
      <c r="AT418" s="349"/>
      <c r="AU418" s="348"/>
      <c r="AV418" s="348"/>
      <c r="AW418" s="348"/>
      <c r="AX418" s="348"/>
      <c r="AY418" s="348"/>
      <c r="AZ418" s="348"/>
      <c r="BA418" s="348"/>
      <c r="BB418" s="26"/>
      <c r="BC418" s="294"/>
      <c r="BE418" s="302"/>
    </row>
    <row r="419" spans="1:57" ht="14.4" x14ac:dyDescent="0.3">
      <c r="B419" s="513"/>
      <c r="C419" s="351"/>
      <c r="D419" s="351"/>
      <c r="E419" s="586">
        <v>211200</v>
      </c>
      <c r="F419" s="586">
        <v>211213</v>
      </c>
      <c r="G419" s="586">
        <v>90553</v>
      </c>
      <c r="H419" s="491">
        <v>2432</v>
      </c>
      <c r="I419" s="489" t="s">
        <v>2166</v>
      </c>
      <c r="J419" s="490" t="s">
        <v>473</v>
      </c>
      <c r="K419" s="351"/>
      <c r="L419" s="460">
        <v>4</v>
      </c>
      <c r="M419" s="460"/>
      <c r="N419" s="460"/>
      <c r="O419" s="494"/>
      <c r="P419" s="348"/>
      <c r="Q419" s="348"/>
      <c r="R419" s="348"/>
      <c r="S419" s="348"/>
      <c r="T419" s="348"/>
      <c r="U419" s="348"/>
      <c r="V419" s="351"/>
      <c r="W419" s="351"/>
      <c r="X419" s="351"/>
      <c r="Y419" s="351"/>
      <c r="Z419" s="351" t="s">
        <v>2159</v>
      </c>
      <c r="AB419" s="348"/>
      <c r="AC419" s="351"/>
      <c r="AD419" s="351"/>
      <c r="AE419" s="352"/>
      <c r="AF419" s="348"/>
      <c r="AG419" s="348"/>
      <c r="AH419" s="348"/>
      <c r="AI419" s="348"/>
      <c r="AJ419" s="348"/>
      <c r="AK419" s="348"/>
      <c r="AL419" s="348"/>
      <c r="AM419" s="348"/>
      <c r="AN419" s="348"/>
      <c r="AO419" s="348"/>
      <c r="AP419" s="357"/>
      <c r="AQ419" s="347"/>
      <c r="AR419" s="348"/>
      <c r="AS419" s="348"/>
      <c r="AT419" s="349"/>
      <c r="AU419" s="348"/>
      <c r="AV419" s="348"/>
      <c r="AW419" s="348"/>
      <c r="AX419" s="348"/>
      <c r="AY419" s="348"/>
      <c r="AZ419" s="348"/>
      <c r="BA419" s="348"/>
      <c r="BB419" s="26"/>
      <c r="BC419" s="294"/>
      <c r="BE419" s="302"/>
    </row>
    <row r="420" spans="1:57" s="581" customFormat="1" ht="14.4" x14ac:dyDescent="0.3">
      <c r="A420" s="571"/>
      <c r="B420" s="572"/>
      <c r="C420" s="574"/>
      <c r="D420" s="574"/>
      <c r="E420" s="606">
        <v>211200</v>
      </c>
      <c r="F420" s="606">
        <v>211213</v>
      </c>
      <c r="G420" s="606">
        <v>90553</v>
      </c>
      <c r="H420" s="573">
        <v>2642</v>
      </c>
      <c r="I420" s="568" t="s">
        <v>1021</v>
      </c>
      <c r="J420" s="583" t="s">
        <v>473</v>
      </c>
      <c r="K420" s="584"/>
      <c r="L420" s="584">
        <v>6</v>
      </c>
      <c r="M420" s="574"/>
      <c r="N420" s="574"/>
      <c r="O420" s="575"/>
      <c r="P420" s="571"/>
      <c r="Q420" s="571"/>
      <c r="R420" s="571"/>
      <c r="S420" s="571"/>
      <c r="T420" s="571"/>
      <c r="U420" s="571"/>
      <c r="V420" s="574"/>
      <c r="W420" s="574"/>
      <c r="X420" s="574"/>
      <c r="Y420" s="574"/>
      <c r="Z420" s="574" t="s">
        <v>2159</v>
      </c>
      <c r="AA420" s="576"/>
      <c r="AB420" s="571"/>
      <c r="AC420" s="574"/>
      <c r="AD420" s="574"/>
      <c r="AE420" s="577"/>
      <c r="AF420" s="571"/>
      <c r="AG420" s="571"/>
      <c r="AH420" s="571"/>
      <c r="AI420" s="571"/>
      <c r="AJ420" s="571"/>
      <c r="AK420" s="571"/>
      <c r="AL420" s="571"/>
      <c r="AM420" s="571"/>
      <c r="AN420" s="571"/>
      <c r="AO420" s="571"/>
      <c r="AP420" s="578"/>
      <c r="AQ420" s="579"/>
      <c r="AR420" s="571"/>
      <c r="AS420" s="571"/>
      <c r="AT420" s="580"/>
      <c r="AU420" s="571"/>
      <c r="AV420" s="571"/>
      <c r="AW420" s="571"/>
      <c r="AX420" s="571"/>
      <c r="AY420" s="571"/>
      <c r="AZ420" s="571"/>
      <c r="BA420" s="571"/>
      <c r="BE420" s="582"/>
    </row>
    <row r="421" spans="1:57" ht="14.4" x14ac:dyDescent="0.3">
      <c r="B421" s="513"/>
      <c r="C421" s="351"/>
      <c r="D421" s="351"/>
      <c r="E421" s="592">
        <v>211200</v>
      </c>
      <c r="F421" s="592">
        <v>211213</v>
      </c>
      <c r="G421" s="592">
        <v>90553</v>
      </c>
      <c r="H421" s="624">
        <v>2643</v>
      </c>
      <c r="I421" s="504" t="s">
        <v>1022</v>
      </c>
      <c r="J421" s="505" t="s">
        <v>473</v>
      </c>
      <c r="K421" s="454"/>
      <c r="L421" s="508">
        <v>6</v>
      </c>
      <c r="M421" s="508"/>
      <c r="N421" s="508"/>
      <c r="O421" s="499"/>
      <c r="P421" s="453"/>
      <c r="Q421" s="453"/>
      <c r="R421" s="453"/>
      <c r="S421" s="453"/>
      <c r="T421" s="453"/>
      <c r="U421" s="453"/>
      <c r="V421" s="454"/>
      <c r="W421" s="351"/>
      <c r="X421" s="351"/>
      <c r="Y421" s="351"/>
      <c r="Z421" s="351" t="s">
        <v>2159</v>
      </c>
      <c r="AB421" s="348"/>
      <c r="AC421" s="351"/>
      <c r="AD421" s="351"/>
      <c r="AE421" s="352"/>
      <c r="AF421" s="348"/>
      <c r="AG421" s="348"/>
      <c r="AH421" s="348"/>
      <c r="AI421" s="348"/>
      <c r="AJ421" s="348"/>
      <c r="AK421" s="348"/>
      <c r="AL421" s="348"/>
      <c r="AM421" s="348"/>
      <c r="AN421" s="348"/>
      <c r="AO421" s="348"/>
      <c r="AP421" s="357"/>
      <c r="AQ421" s="347"/>
      <c r="AR421" s="348"/>
      <c r="AS421" s="348"/>
      <c r="AT421" s="349"/>
      <c r="AU421" s="348"/>
      <c r="AV421" s="348"/>
      <c r="AW421" s="348"/>
      <c r="AX421" s="348"/>
      <c r="AY421" s="348"/>
      <c r="AZ421" s="348"/>
      <c r="BA421" s="348"/>
      <c r="BB421" s="26"/>
      <c r="BC421" s="294"/>
      <c r="BE421" s="302"/>
    </row>
    <row r="422" spans="1:57" ht="14.4" x14ac:dyDescent="0.3">
      <c r="B422" s="513"/>
      <c r="C422" s="351"/>
      <c r="D422" s="351"/>
      <c r="E422" s="586">
        <v>211200</v>
      </c>
      <c r="F422" s="586">
        <v>211213</v>
      </c>
      <c r="G422" s="586">
        <v>90553</v>
      </c>
      <c r="H422" s="491">
        <v>2841</v>
      </c>
      <c r="I422" s="489" t="s">
        <v>2020</v>
      </c>
      <c r="J422" s="490" t="s">
        <v>473</v>
      </c>
      <c r="K422" s="351"/>
      <c r="L422" s="460">
        <v>1</v>
      </c>
      <c r="M422" s="460"/>
      <c r="N422" s="460"/>
      <c r="O422" s="494">
        <v>1</v>
      </c>
      <c r="P422" s="348"/>
      <c r="Q422" s="348"/>
      <c r="R422" s="348"/>
      <c r="S422" s="348"/>
      <c r="T422" s="348"/>
      <c r="U422" s="348"/>
      <c r="V422" s="351"/>
      <c r="W422" s="351"/>
      <c r="X422" s="351"/>
      <c r="Y422" s="351"/>
      <c r="Z422" s="351" t="s">
        <v>2021</v>
      </c>
      <c r="AB422" s="348"/>
      <c r="AC422" s="351"/>
      <c r="AD422" s="351"/>
      <c r="AE422" s="352"/>
      <c r="AF422" s="348"/>
      <c r="AG422" s="348"/>
      <c r="AH422" s="348"/>
      <c r="AI422" s="348"/>
      <c r="AJ422" s="348"/>
      <c r="AK422" s="348"/>
      <c r="AL422" s="348"/>
      <c r="AM422" s="348"/>
      <c r="AN422" s="348"/>
      <c r="AO422" s="348"/>
      <c r="AP422" s="357"/>
      <c r="AQ422" s="347"/>
      <c r="AR422" s="348"/>
      <c r="AS422" s="348"/>
      <c r="AT422" s="349"/>
      <c r="AU422" s="348"/>
      <c r="AV422" s="348"/>
      <c r="AW422" s="348"/>
      <c r="AX422" s="348"/>
      <c r="AY422" s="348"/>
      <c r="AZ422" s="348"/>
      <c r="BA422" s="348"/>
      <c r="BB422" s="26"/>
      <c r="BC422" s="294"/>
      <c r="BE422" s="302"/>
    </row>
    <row r="423" spans="1:57" s="474" customFormat="1" ht="14.4" x14ac:dyDescent="0.3">
      <c r="A423" s="464"/>
      <c r="B423" s="517"/>
      <c r="C423" s="468"/>
      <c r="D423" s="468"/>
      <c r="E423" s="625">
        <v>211200</v>
      </c>
      <c r="F423" s="625">
        <v>211213</v>
      </c>
      <c r="G423" s="625">
        <v>90553</v>
      </c>
      <c r="H423" s="626">
        <v>2937</v>
      </c>
      <c r="I423" s="627" t="s">
        <v>2167</v>
      </c>
      <c r="J423" s="628" t="s">
        <v>473</v>
      </c>
      <c r="K423" s="629"/>
      <c r="L423" s="630">
        <v>2</v>
      </c>
      <c r="M423" s="630"/>
      <c r="N423" s="630"/>
      <c r="O423" s="631"/>
      <c r="P423" s="632"/>
      <c r="Q423" s="632"/>
      <c r="R423" s="632"/>
      <c r="S423" s="632"/>
      <c r="T423" s="632"/>
      <c r="U423" s="632"/>
      <c r="V423" s="629"/>
      <c r="W423" s="468"/>
      <c r="X423" s="468"/>
      <c r="Y423" s="468"/>
      <c r="Z423" s="468" t="s">
        <v>2159</v>
      </c>
      <c r="AA423" s="563"/>
      <c r="AB423" s="464" t="s">
        <v>2168</v>
      </c>
      <c r="AC423" s="468"/>
      <c r="AD423" s="468" t="s">
        <v>2169</v>
      </c>
      <c r="AE423" s="564">
        <v>292</v>
      </c>
      <c r="AF423" s="464" t="s">
        <v>2170</v>
      </c>
      <c r="AG423" s="464"/>
      <c r="AH423" s="464" t="s">
        <v>42</v>
      </c>
      <c r="AI423" s="464"/>
      <c r="AJ423" s="464"/>
      <c r="AK423" s="464"/>
      <c r="AL423" s="464"/>
      <c r="AM423" s="464"/>
      <c r="AN423" s="464"/>
      <c r="AO423" s="464"/>
      <c r="AP423" s="470"/>
      <c r="AQ423" s="471">
        <v>292</v>
      </c>
      <c r="AR423" s="464"/>
      <c r="AS423" s="464"/>
      <c r="AT423" s="472"/>
      <c r="AU423" s="464"/>
      <c r="AV423" s="464"/>
      <c r="AW423" s="464"/>
      <c r="AX423" s="464"/>
      <c r="AY423" s="464"/>
      <c r="AZ423" s="464"/>
      <c r="BA423" s="464"/>
      <c r="BB423" s="565"/>
      <c r="BE423" s="473"/>
    </row>
    <row r="424" spans="1:57" ht="14.4" x14ac:dyDescent="0.3">
      <c r="A424" s="348" t="s">
        <v>1269</v>
      </c>
      <c r="B424" s="513"/>
      <c r="C424" s="351"/>
      <c r="D424" s="351"/>
      <c r="E424" s="586">
        <v>211200</v>
      </c>
      <c r="F424" s="586">
        <v>211213</v>
      </c>
      <c r="G424" s="586">
        <v>90553</v>
      </c>
      <c r="H424" s="491">
        <v>2940</v>
      </c>
      <c r="I424" s="489" t="s">
        <v>2171</v>
      </c>
      <c r="J424" s="490" t="s">
        <v>473</v>
      </c>
      <c r="K424" s="351"/>
      <c r="L424" s="460">
        <v>1</v>
      </c>
      <c r="M424" s="460"/>
      <c r="N424" s="460"/>
      <c r="O424" s="494"/>
      <c r="P424" s="348"/>
      <c r="Q424" s="348"/>
      <c r="R424" s="348"/>
      <c r="S424" s="348"/>
      <c r="T424" s="348"/>
      <c r="U424" s="348"/>
      <c r="V424" s="351"/>
      <c r="W424" s="351"/>
      <c r="X424" s="351"/>
      <c r="Y424" s="351"/>
      <c r="Z424" s="351" t="s">
        <v>2159</v>
      </c>
      <c r="AB424" s="348"/>
      <c r="AC424" s="351"/>
      <c r="AD424" s="351"/>
      <c r="AE424" s="352"/>
      <c r="AF424" s="348"/>
      <c r="AG424" s="348"/>
      <c r="AH424" s="348"/>
      <c r="AI424" s="348"/>
      <c r="AJ424" s="348"/>
      <c r="AK424" s="348"/>
      <c r="AL424" s="348"/>
      <c r="AM424" s="348"/>
      <c r="AN424" s="348"/>
      <c r="AO424" s="348"/>
      <c r="AP424" s="357"/>
      <c r="AQ424" s="347"/>
      <c r="AR424" s="348"/>
      <c r="AS424" s="348"/>
      <c r="AT424" s="349"/>
      <c r="AU424" s="348"/>
      <c r="AV424" s="348"/>
      <c r="AW424" s="348"/>
      <c r="AX424" s="348"/>
      <c r="AY424" s="348"/>
      <c r="AZ424" s="348"/>
      <c r="BA424" s="348"/>
      <c r="BB424" s="26"/>
      <c r="BC424" s="294"/>
      <c r="BE424" s="302"/>
    </row>
    <row r="425" spans="1:57" ht="14.4" x14ac:dyDescent="0.3">
      <c r="B425" s="513"/>
      <c r="C425" s="351"/>
      <c r="D425" s="351"/>
      <c r="E425" s="586">
        <v>211200</v>
      </c>
      <c r="F425" s="586">
        <v>211213</v>
      </c>
      <c r="G425" s="586">
        <v>90553</v>
      </c>
      <c r="H425" s="491">
        <v>2941</v>
      </c>
      <c r="I425" s="489" t="s">
        <v>2172</v>
      </c>
      <c r="J425" s="490" t="s">
        <v>473</v>
      </c>
      <c r="K425" s="351"/>
      <c r="L425" s="460">
        <v>4</v>
      </c>
      <c r="M425" s="460"/>
      <c r="N425" s="460"/>
      <c r="O425" s="494"/>
      <c r="P425" s="348"/>
      <c r="Q425" s="348"/>
      <c r="R425" s="348"/>
      <c r="S425" s="348"/>
      <c r="T425" s="348"/>
      <c r="U425" s="348"/>
      <c r="V425" s="351"/>
      <c r="W425" s="351"/>
      <c r="X425" s="351"/>
      <c r="Y425" s="351"/>
      <c r="Z425" s="351" t="s">
        <v>2159</v>
      </c>
      <c r="AB425" s="348"/>
      <c r="AC425" s="351"/>
      <c r="AD425" s="351"/>
      <c r="AE425" s="352"/>
      <c r="AF425" s="348"/>
      <c r="AG425" s="348"/>
      <c r="AH425" s="348"/>
      <c r="AI425" s="348"/>
      <c r="AJ425" s="348"/>
      <c r="AK425" s="348"/>
      <c r="AL425" s="348"/>
      <c r="AM425" s="348"/>
      <c r="AN425" s="348"/>
      <c r="AO425" s="348"/>
      <c r="AP425" s="357"/>
      <c r="AQ425" s="347"/>
      <c r="AR425" s="348"/>
      <c r="AS425" s="348"/>
      <c r="AT425" s="349"/>
      <c r="AU425" s="348"/>
      <c r="AV425" s="348"/>
      <c r="AW425" s="348"/>
      <c r="AX425" s="348"/>
      <c r="AY425" s="348"/>
      <c r="AZ425" s="348"/>
      <c r="BA425" s="348"/>
      <c r="BB425" s="26"/>
      <c r="BC425" s="294"/>
      <c r="BE425" s="302"/>
    </row>
    <row r="426" spans="1:57" ht="14.4" x14ac:dyDescent="0.3">
      <c r="B426" s="513"/>
      <c r="C426" s="351"/>
      <c r="D426" s="351"/>
      <c r="E426" s="586">
        <v>211200</v>
      </c>
      <c r="F426" s="586">
        <v>211213</v>
      </c>
      <c r="G426" s="586">
        <v>90553</v>
      </c>
      <c r="H426" s="491">
        <v>62524</v>
      </c>
      <c r="I426" s="489" t="s">
        <v>2173</v>
      </c>
      <c r="J426" s="490" t="s">
        <v>590</v>
      </c>
      <c r="K426" s="351"/>
      <c r="L426" s="460">
        <v>1</v>
      </c>
      <c r="M426" s="460"/>
      <c r="N426" s="460"/>
      <c r="O426" s="494"/>
      <c r="P426" s="348"/>
      <c r="Q426" s="348"/>
      <c r="R426" s="348"/>
      <c r="S426" s="348"/>
      <c r="T426" s="348"/>
      <c r="U426" s="348"/>
      <c r="V426" s="351"/>
      <c r="W426" s="351"/>
      <c r="X426" s="351"/>
      <c r="Y426" s="351"/>
      <c r="Z426" s="351" t="s">
        <v>2159</v>
      </c>
      <c r="AB426" s="348"/>
      <c r="AC426" s="351"/>
      <c r="AD426" s="351"/>
      <c r="AE426" s="352"/>
      <c r="AF426" s="348"/>
      <c r="AG426" s="348"/>
      <c r="AH426" s="348"/>
      <c r="AI426" s="348"/>
      <c r="AJ426" s="348"/>
      <c r="AK426" s="348"/>
      <c r="AL426" s="348"/>
      <c r="AM426" s="348"/>
      <c r="AN426" s="348"/>
      <c r="AO426" s="348"/>
      <c r="AP426" s="357"/>
      <c r="AQ426" s="347"/>
      <c r="AR426" s="348"/>
      <c r="AS426" s="348"/>
      <c r="AT426" s="349"/>
      <c r="AU426" s="348"/>
      <c r="AV426" s="348"/>
      <c r="AW426" s="348"/>
      <c r="AX426" s="348"/>
      <c r="AY426" s="348"/>
      <c r="AZ426" s="348"/>
      <c r="BA426" s="348"/>
      <c r="BB426" s="26"/>
      <c r="BC426" s="294"/>
      <c r="BE426" s="302"/>
    </row>
    <row r="427" spans="1:57" ht="14.4" x14ac:dyDescent="0.3">
      <c r="B427" s="513"/>
      <c r="C427" s="351"/>
      <c r="D427" s="351"/>
      <c r="E427" s="586">
        <v>211200</v>
      </c>
      <c r="F427" s="586">
        <v>211213</v>
      </c>
      <c r="G427" s="586">
        <v>90553</v>
      </c>
      <c r="H427" s="491">
        <v>64031</v>
      </c>
      <c r="I427" s="489" t="s">
        <v>2174</v>
      </c>
      <c r="J427" s="490" t="s">
        <v>590</v>
      </c>
      <c r="K427" s="351"/>
      <c r="L427" s="460">
        <v>1</v>
      </c>
      <c r="M427" s="460"/>
      <c r="N427" s="460"/>
      <c r="O427" s="494"/>
      <c r="P427" s="348"/>
      <c r="Q427" s="348"/>
      <c r="R427" s="348"/>
      <c r="S427" s="348"/>
      <c r="T427" s="348"/>
      <c r="U427" s="348"/>
      <c r="V427" s="351"/>
      <c r="W427" s="351"/>
      <c r="X427" s="351"/>
      <c r="Y427" s="351"/>
      <c r="Z427" s="351" t="s">
        <v>2159</v>
      </c>
      <c r="AB427" s="348"/>
      <c r="AC427" s="351"/>
      <c r="AD427" s="351"/>
      <c r="AE427" s="352"/>
      <c r="AF427" s="348"/>
      <c r="AG427" s="348"/>
      <c r="AH427" s="348"/>
      <c r="AI427" s="348"/>
      <c r="AJ427" s="348"/>
      <c r="AK427" s="348"/>
      <c r="AL427" s="348"/>
      <c r="AM427" s="348"/>
      <c r="AN427" s="348"/>
      <c r="AO427" s="348"/>
      <c r="AP427" s="357"/>
      <c r="AQ427" s="347"/>
      <c r="AR427" s="348"/>
      <c r="AS427" s="348"/>
      <c r="AT427" s="349"/>
      <c r="AU427" s="348"/>
      <c r="AV427" s="348"/>
      <c r="AW427" s="348"/>
      <c r="AX427" s="348"/>
      <c r="AY427" s="348"/>
      <c r="AZ427" s="348"/>
      <c r="BA427" s="348"/>
      <c r="BB427" s="26"/>
      <c r="BC427" s="294"/>
      <c r="BE427" s="302"/>
    </row>
    <row r="428" spans="1:57" ht="14.4" x14ac:dyDescent="0.3">
      <c r="B428" s="513"/>
      <c r="C428" s="351"/>
      <c r="D428" s="351"/>
      <c r="E428" s="586">
        <v>211200</v>
      </c>
      <c r="F428" s="586">
        <v>211213</v>
      </c>
      <c r="G428" s="586">
        <v>90553</v>
      </c>
      <c r="H428" s="491">
        <v>90552</v>
      </c>
      <c r="I428" s="489" t="s">
        <v>2175</v>
      </c>
      <c r="J428" s="490" t="s">
        <v>590</v>
      </c>
      <c r="K428" s="351"/>
      <c r="L428" s="460">
        <v>1</v>
      </c>
      <c r="M428" s="460"/>
      <c r="N428" s="460"/>
      <c r="O428" s="494"/>
      <c r="P428" s="348"/>
      <c r="Q428" s="348"/>
      <c r="R428" s="348"/>
      <c r="S428" s="348"/>
      <c r="T428" s="348"/>
      <c r="U428" s="348"/>
      <c r="V428" s="351"/>
      <c r="W428" s="351"/>
      <c r="X428" s="351"/>
      <c r="Y428" s="351"/>
      <c r="Z428" s="351" t="s">
        <v>2159</v>
      </c>
      <c r="AB428" s="348"/>
      <c r="AC428" s="351"/>
      <c r="AD428" s="351"/>
      <c r="AE428" s="352"/>
      <c r="AF428" s="348"/>
      <c r="AG428" s="348"/>
      <c r="AH428" s="348"/>
      <c r="AI428" s="348"/>
      <c r="AJ428" s="348"/>
      <c r="AK428" s="348"/>
      <c r="AL428" s="348"/>
      <c r="AM428" s="348"/>
      <c r="AN428" s="348"/>
      <c r="AO428" s="348"/>
      <c r="AP428" s="357"/>
      <c r="AQ428" s="347"/>
      <c r="AR428" s="348"/>
      <c r="AS428" s="348"/>
      <c r="AT428" s="349"/>
      <c r="AU428" s="348"/>
      <c r="AV428" s="348"/>
      <c r="AW428" s="348"/>
      <c r="AX428" s="348"/>
      <c r="AY428" s="348"/>
      <c r="AZ428" s="348"/>
      <c r="BA428" s="348"/>
      <c r="BB428" s="26"/>
      <c r="BC428" s="294"/>
      <c r="BE428" s="302"/>
    </row>
    <row r="429" spans="1:57" ht="14.4" x14ac:dyDescent="0.3">
      <c r="B429" s="513"/>
      <c r="C429" s="351"/>
      <c r="D429" s="351"/>
      <c r="E429" s="586">
        <v>211200</v>
      </c>
      <c r="F429" s="586">
        <v>211213</v>
      </c>
      <c r="G429" s="586">
        <v>90553</v>
      </c>
      <c r="H429" s="491">
        <v>90554</v>
      </c>
      <c r="I429" s="489" t="s">
        <v>2176</v>
      </c>
      <c r="J429" s="490" t="s">
        <v>590</v>
      </c>
      <c r="K429" s="351"/>
      <c r="L429" s="460">
        <v>1</v>
      </c>
      <c r="M429" s="460"/>
      <c r="N429" s="460"/>
      <c r="O429" s="494"/>
      <c r="P429" s="348"/>
      <c r="Q429" s="348"/>
      <c r="R429" s="348"/>
      <c r="S429" s="348"/>
      <c r="T429" s="348"/>
      <c r="U429" s="348"/>
      <c r="V429" s="351"/>
      <c r="W429" s="351"/>
      <c r="X429" s="351"/>
      <c r="Y429" s="351"/>
      <c r="Z429" s="351" t="s">
        <v>2159</v>
      </c>
      <c r="AB429" s="348"/>
      <c r="AC429" s="351"/>
      <c r="AD429" s="351"/>
      <c r="AE429" s="352"/>
      <c r="AF429" s="348"/>
      <c r="AG429" s="348"/>
      <c r="AH429" s="348"/>
      <c r="AI429" s="348"/>
      <c r="AJ429" s="348"/>
      <c r="AK429" s="348"/>
      <c r="AL429" s="348"/>
      <c r="AM429" s="348"/>
      <c r="AN429" s="348"/>
      <c r="AO429" s="348"/>
      <c r="AP429" s="357"/>
      <c r="AQ429" s="347"/>
      <c r="AR429" s="348"/>
      <c r="AS429" s="348"/>
      <c r="AT429" s="349"/>
      <c r="AU429" s="348"/>
      <c r="AV429" s="348"/>
      <c r="AW429" s="348"/>
      <c r="AX429" s="348"/>
      <c r="AY429" s="348"/>
      <c r="AZ429" s="348"/>
      <c r="BA429" s="348"/>
      <c r="BB429" s="26"/>
      <c r="BC429" s="294"/>
      <c r="BE429" s="302"/>
    </row>
    <row r="430" spans="1:57" ht="14.4" x14ac:dyDescent="0.3">
      <c r="B430" s="513"/>
      <c r="C430" s="351"/>
      <c r="D430" s="351"/>
      <c r="E430" s="586">
        <v>211200</v>
      </c>
      <c r="F430" s="586">
        <v>211213</v>
      </c>
      <c r="G430" s="586">
        <v>90553</v>
      </c>
      <c r="H430" s="491">
        <v>90555</v>
      </c>
      <c r="I430" s="489" t="s">
        <v>2177</v>
      </c>
      <c r="J430" s="490" t="s">
        <v>590</v>
      </c>
      <c r="K430" s="351"/>
      <c r="L430" s="460">
        <v>3</v>
      </c>
      <c r="M430" s="460"/>
      <c r="N430" s="460"/>
      <c r="O430" s="494"/>
      <c r="P430" s="348"/>
      <c r="Q430" s="348"/>
      <c r="R430" s="348"/>
      <c r="S430" s="348"/>
      <c r="T430" s="348"/>
      <c r="U430" s="348"/>
      <c r="V430" s="351"/>
      <c r="W430" s="351"/>
      <c r="X430" s="351"/>
      <c r="Y430" s="351"/>
      <c r="Z430" s="351" t="s">
        <v>2159</v>
      </c>
      <c r="AB430" s="348"/>
      <c r="AC430" s="351"/>
      <c r="AD430" s="351"/>
      <c r="AE430" s="352"/>
      <c r="AF430" s="348"/>
      <c r="AG430" s="348"/>
      <c r="AH430" s="348"/>
      <c r="AI430" s="348"/>
      <c r="AJ430" s="348"/>
      <c r="AK430" s="348"/>
      <c r="AL430" s="348"/>
      <c r="AM430" s="348"/>
      <c r="AN430" s="348"/>
      <c r="AO430" s="348"/>
      <c r="AP430" s="357"/>
      <c r="AQ430" s="347"/>
      <c r="AR430" s="348"/>
      <c r="AS430" s="348"/>
      <c r="AT430" s="349"/>
      <c r="AU430" s="348"/>
      <c r="AV430" s="348"/>
      <c r="AW430" s="348"/>
      <c r="AX430" s="348"/>
      <c r="AY430" s="348"/>
      <c r="AZ430" s="348"/>
      <c r="BA430" s="348"/>
      <c r="BB430" s="26"/>
      <c r="BC430" s="294"/>
      <c r="BE430" s="302"/>
    </row>
    <row r="431" spans="1:57" ht="14.4" x14ac:dyDescent="0.3">
      <c r="B431" s="513"/>
      <c r="C431" s="351"/>
      <c r="D431" s="351"/>
      <c r="E431" s="586">
        <v>211200</v>
      </c>
      <c r="F431" s="586">
        <v>211213</v>
      </c>
      <c r="G431" s="604">
        <v>90553</v>
      </c>
      <c r="H431" s="491">
        <v>90556</v>
      </c>
      <c r="I431" s="489" t="s">
        <v>2178</v>
      </c>
      <c r="J431" s="490" t="s">
        <v>590</v>
      </c>
      <c r="K431" s="351"/>
      <c r="L431" s="460">
        <v>2</v>
      </c>
      <c r="M431" s="460"/>
      <c r="N431" s="460"/>
      <c r="O431" s="494"/>
      <c r="P431" s="348"/>
      <c r="Q431" s="348"/>
      <c r="R431" s="348"/>
      <c r="S431" s="348"/>
      <c r="T431" s="348"/>
      <c r="U431" s="348"/>
      <c r="V431" s="351"/>
      <c r="W431" s="351"/>
      <c r="X431" s="351"/>
      <c r="Y431" s="351"/>
      <c r="Z431" s="351" t="s">
        <v>2159</v>
      </c>
      <c r="AB431" s="348"/>
      <c r="AC431" s="351"/>
      <c r="AD431" s="351"/>
      <c r="AE431" s="352"/>
      <c r="AF431" s="348"/>
      <c r="AG431" s="348"/>
      <c r="AH431" s="348"/>
      <c r="AI431" s="348"/>
      <c r="AJ431" s="348"/>
      <c r="AK431" s="348"/>
      <c r="AL431" s="348"/>
      <c r="AM431" s="348"/>
      <c r="AN431" s="348"/>
      <c r="AO431" s="348"/>
      <c r="AP431" s="357"/>
      <c r="AQ431" s="347"/>
      <c r="AR431" s="348"/>
      <c r="AS431" s="348"/>
      <c r="AT431" s="349"/>
      <c r="AU431" s="348"/>
      <c r="AV431" s="348"/>
      <c r="AW431" s="348"/>
      <c r="AX431" s="348"/>
      <c r="AY431" s="348"/>
      <c r="AZ431" s="348"/>
      <c r="BA431" s="348"/>
      <c r="BB431" s="26"/>
      <c r="BC431" s="294"/>
      <c r="BE431" s="302"/>
    </row>
    <row r="432" spans="1:57" ht="14.4" x14ac:dyDescent="0.3">
      <c r="B432" s="513"/>
      <c r="C432" s="351"/>
      <c r="D432" s="351"/>
      <c r="E432" s="586">
        <v>211200</v>
      </c>
      <c r="F432" s="586">
        <v>211213</v>
      </c>
      <c r="G432" s="604">
        <v>90553</v>
      </c>
      <c r="H432" s="491">
        <v>90557</v>
      </c>
      <c r="I432" s="489" t="s">
        <v>2179</v>
      </c>
      <c r="J432" s="490" t="s">
        <v>590</v>
      </c>
      <c r="K432" s="351"/>
      <c r="L432" s="460">
        <v>1</v>
      </c>
      <c r="M432" s="460"/>
      <c r="N432" s="460"/>
      <c r="O432" s="494"/>
      <c r="P432" s="348"/>
      <c r="Q432" s="348"/>
      <c r="R432" s="348"/>
      <c r="S432" s="348"/>
      <c r="T432" s="348"/>
      <c r="U432" s="348"/>
      <c r="V432" s="351"/>
      <c r="W432" s="351"/>
      <c r="X432" s="351"/>
      <c r="Y432" s="351"/>
      <c r="Z432" s="351" t="s">
        <v>2159</v>
      </c>
      <c r="AB432" s="348"/>
      <c r="AC432" s="351"/>
      <c r="AD432" s="351"/>
      <c r="AE432" s="352"/>
      <c r="AF432" s="348"/>
      <c r="AG432" s="348"/>
      <c r="AH432" s="348"/>
      <c r="AI432" s="348"/>
      <c r="AJ432" s="348"/>
      <c r="AK432" s="348"/>
      <c r="AL432" s="348"/>
      <c r="AM432" s="348"/>
      <c r="AN432" s="348"/>
      <c r="AO432" s="348"/>
      <c r="AP432" s="357"/>
      <c r="AQ432" s="347"/>
      <c r="AR432" s="348"/>
      <c r="AS432" s="348"/>
      <c r="AT432" s="349"/>
      <c r="AU432" s="348"/>
      <c r="AV432" s="348"/>
      <c r="AW432" s="348"/>
      <c r="AX432" s="348"/>
      <c r="AY432" s="348"/>
      <c r="AZ432" s="348"/>
      <c r="BA432" s="348"/>
      <c r="BB432" s="26"/>
      <c r="BC432" s="294"/>
      <c r="BE432" s="302"/>
    </row>
    <row r="433" spans="1:57" ht="14.4" x14ac:dyDescent="0.3">
      <c r="B433" s="513"/>
      <c r="C433" s="351"/>
      <c r="D433" s="351"/>
      <c r="E433" s="586">
        <v>211200</v>
      </c>
      <c r="F433" s="586">
        <v>211213</v>
      </c>
      <c r="G433" s="604">
        <v>90553</v>
      </c>
      <c r="H433" s="491">
        <v>100180</v>
      </c>
      <c r="I433" s="489" t="s">
        <v>2040</v>
      </c>
      <c r="J433" s="490" t="s">
        <v>473</v>
      </c>
      <c r="K433" s="351"/>
      <c r="L433" s="460">
        <v>2</v>
      </c>
      <c r="M433" s="460"/>
      <c r="N433" s="460"/>
      <c r="O433" s="494">
        <v>1</v>
      </c>
      <c r="P433" s="348"/>
      <c r="Q433" s="348"/>
      <c r="R433" s="348"/>
      <c r="S433" s="348"/>
      <c r="T433" s="348"/>
      <c r="U433" s="348"/>
      <c r="V433" s="351"/>
      <c r="W433" s="351"/>
      <c r="X433" s="351"/>
      <c r="Y433" s="351"/>
      <c r="Z433" s="351" t="s">
        <v>2021</v>
      </c>
      <c r="AB433" s="348"/>
      <c r="AC433" s="351"/>
      <c r="AD433" s="351"/>
      <c r="AE433" s="352"/>
      <c r="AF433" s="348"/>
      <c r="AG433" s="348"/>
      <c r="AH433" s="348"/>
      <c r="AI433" s="348"/>
      <c r="AJ433" s="348"/>
      <c r="AK433" s="348"/>
      <c r="AL433" s="348"/>
      <c r="AM433" s="348"/>
      <c r="AN433" s="348"/>
      <c r="AO433" s="348"/>
      <c r="AP433" s="357"/>
      <c r="AQ433" s="347"/>
      <c r="AR433" s="348"/>
      <c r="AS433" s="348"/>
      <c r="AT433" s="349"/>
      <c r="AU433" s="348"/>
      <c r="AV433" s="348"/>
      <c r="AW433" s="348"/>
      <c r="AX433" s="348"/>
      <c r="AY433" s="348"/>
      <c r="AZ433" s="348"/>
      <c r="BA433" s="348"/>
      <c r="BB433" s="26"/>
      <c r="BC433" s="294"/>
      <c r="BE433" s="302"/>
    </row>
    <row r="434" spans="1:57" ht="14.4" x14ac:dyDescent="0.3">
      <c r="B434" s="513"/>
      <c r="C434" s="351"/>
      <c r="D434" s="351"/>
      <c r="E434" s="586">
        <v>211200</v>
      </c>
      <c r="F434" s="586">
        <v>211213</v>
      </c>
      <c r="G434" s="604">
        <v>90553</v>
      </c>
      <c r="H434" s="491">
        <v>100289</v>
      </c>
      <c r="I434" s="489" t="s">
        <v>2042</v>
      </c>
      <c r="J434" s="526" t="s">
        <v>1688</v>
      </c>
      <c r="K434" s="351"/>
      <c r="L434" s="460">
        <v>1</v>
      </c>
      <c r="M434" s="460"/>
      <c r="N434" s="460"/>
      <c r="O434" s="494">
        <v>1</v>
      </c>
      <c r="P434" s="348"/>
      <c r="Q434" s="348"/>
      <c r="R434" s="348"/>
      <c r="S434" s="348"/>
      <c r="T434" s="348"/>
      <c r="U434" s="348"/>
      <c r="V434" s="351"/>
      <c r="W434" s="351"/>
      <c r="X434" s="351"/>
      <c r="Y434" s="351"/>
      <c r="Z434" s="351" t="s">
        <v>2021</v>
      </c>
      <c r="AB434" s="348"/>
      <c r="AC434" s="351"/>
      <c r="AD434" s="351"/>
      <c r="AE434" s="352"/>
      <c r="AF434" s="348"/>
      <c r="AG434" s="348"/>
      <c r="AH434" s="348"/>
      <c r="AI434" s="348"/>
      <c r="AJ434" s="348"/>
      <c r="AK434" s="348"/>
      <c r="AL434" s="348"/>
      <c r="AM434" s="348"/>
      <c r="AN434" s="348"/>
      <c r="AO434" s="348"/>
      <c r="AP434" s="357"/>
      <c r="AQ434" s="347"/>
      <c r="AR434" s="348"/>
      <c r="AS434" s="348"/>
      <c r="AT434" s="349"/>
      <c r="AU434" s="348"/>
      <c r="AV434" s="348"/>
      <c r="AW434" s="348"/>
      <c r="AX434" s="348"/>
      <c r="AY434" s="348"/>
      <c r="AZ434" s="348"/>
      <c r="BA434" s="348"/>
      <c r="BB434" s="26"/>
      <c r="BC434" s="294"/>
      <c r="BE434" s="302"/>
    </row>
    <row r="435" spans="1:57" ht="14.4" x14ac:dyDescent="0.3">
      <c r="B435" s="513"/>
      <c r="C435" s="351"/>
      <c r="D435" s="351"/>
      <c r="E435" s="586"/>
      <c r="F435" s="586"/>
      <c r="G435" s="604"/>
      <c r="H435" s="491"/>
      <c r="I435" s="489"/>
      <c r="J435" s="526"/>
      <c r="K435" s="351"/>
      <c r="L435" s="460"/>
      <c r="M435" s="460"/>
      <c r="N435" s="460"/>
      <c r="O435" s="494"/>
      <c r="P435" s="348"/>
      <c r="Q435" s="348"/>
      <c r="R435" s="348"/>
      <c r="S435" s="348"/>
      <c r="T435" s="348"/>
      <c r="U435" s="348"/>
      <c r="V435" s="351"/>
      <c r="W435" s="351"/>
      <c r="X435" s="351"/>
      <c r="Y435" s="351"/>
      <c r="Z435" s="351"/>
      <c r="AB435" s="348"/>
      <c r="AC435" s="351"/>
      <c r="AD435" s="351"/>
      <c r="AE435" s="352"/>
      <c r="AF435" s="348"/>
      <c r="AG435" s="348"/>
      <c r="AH435" s="348"/>
      <c r="AI435" s="348"/>
      <c r="AJ435" s="348"/>
      <c r="AK435" s="348"/>
      <c r="AL435" s="348"/>
      <c r="AM435" s="348"/>
      <c r="AN435" s="348"/>
      <c r="AO435" s="348"/>
      <c r="AP435" s="357"/>
      <c r="AQ435" s="347"/>
      <c r="AR435" s="348"/>
      <c r="AS435" s="348"/>
      <c r="AT435" s="349"/>
      <c r="AU435" s="348"/>
      <c r="AV435" s="348"/>
      <c r="AW435" s="348"/>
      <c r="AX435" s="348"/>
      <c r="AY435" s="348"/>
      <c r="AZ435" s="348"/>
      <c r="BA435" s="348"/>
      <c r="BB435" s="26"/>
      <c r="BC435" s="294"/>
      <c r="BE435" s="302"/>
    </row>
    <row r="436" spans="1:57" s="541" customFormat="1" ht="14.4" x14ac:dyDescent="0.3">
      <c r="A436" s="528"/>
      <c r="B436" s="529" t="s">
        <v>2180</v>
      </c>
      <c r="C436" s="532"/>
      <c r="D436" s="532"/>
      <c r="E436" s="532"/>
      <c r="F436" s="533"/>
      <c r="G436" s="633"/>
      <c r="H436" s="587"/>
      <c r="I436" s="530"/>
      <c r="J436" s="531"/>
      <c r="K436" s="532"/>
      <c r="L436" s="533"/>
      <c r="M436" s="533"/>
      <c r="N436" s="533"/>
      <c r="O436" s="534"/>
      <c r="P436" s="528"/>
      <c r="Q436" s="528"/>
      <c r="R436" s="528"/>
      <c r="S436" s="528"/>
      <c r="T436" s="528"/>
      <c r="U436" s="528"/>
      <c r="V436" s="532"/>
      <c r="W436" s="532"/>
      <c r="X436" s="532"/>
      <c r="Y436" s="532"/>
      <c r="Z436" s="532"/>
      <c r="AA436" s="535"/>
      <c r="AB436" s="528"/>
      <c r="AC436" s="532"/>
      <c r="AD436" s="532"/>
      <c r="AE436" s="542"/>
      <c r="AF436" s="528"/>
      <c r="AG436" s="528"/>
      <c r="AH436" s="528"/>
      <c r="AI436" s="528"/>
      <c r="AJ436" s="528"/>
      <c r="AK436" s="528"/>
      <c r="AL436" s="528"/>
      <c r="AM436" s="528"/>
      <c r="AN436" s="528"/>
      <c r="AO436" s="528"/>
      <c r="AP436" s="537"/>
      <c r="AQ436" s="538"/>
      <c r="AR436" s="528"/>
      <c r="AS436" s="528"/>
      <c r="AT436" s="539"/>
      <c r="AU436" s="528"/>
      <c r="AV436" s="528"/>
      <c r="AW436" s="528"/>
      <c r="AX436" s="528"/>
      <c r="AY436" s="528"/>
      <c r="AZ436" s="528"/>
      <c r="BA436" s="528"/>
      <c r="BB436" s="543"/>
      <c r="BE436" s="540"/>
    </row>
    <row r="437" spans="1:57" ht="13.5" customHeight="1" x14ac:dyDescent="0.3">
      <c r="B437" s="513"/>
      <c r="C437" s="351"/>
      <c r="D437" s="351"/>
      <c r="E437" s="351"/>
      <c r="F437" s="460"/>
      <c r="G437" s="586">
        <v>211200</v>
      </c>
      <c r="H437" s="586">
        <v>211214</v>
      </c>
      <c r="I437" s="456" t="s">
        <v>2181</v>
      </c>
      <c r="J437" s="461" t="s">
        <v>924</v>
      </c>
      <c r="K437" s="351">
        <v>1</v>
      </c>
      <c r="L437" s="460">
        <v>1</v>
      </c>
      <c r="M437" s="460"/>
      <c r="N437" s="460"/>
      <c r="O437" s="494">
        <v>0</v>
      </c>
      <c r="P437" s="348"/>
      <c r="Q437" s="348"/>
      <c r="R437" s="348"/>
      <c r="S437" s="348"/>
      <c r="T437" s="348"/>
      <c r="U437" s="348"/>
      <c r="V437" s="351"/>
      <c r="W437" s="351"/>
      <c r="X437" s="351"/>
      <c r="Y437" s="351"/>
      <c r="Z437" s="351" t="s">
        <v>2182</v>
      </c>
      <c r="AA437" s="298">
        <v>1</v>
      </c>
      <c r="AB437" s="348"/>
      <c r="AC437" s="348"/>
      <c r="AD437" s="348"/>
      <c r="AE437" s="452"/>
      <c r="AF437" s="348"/>
      <c r="AG437" s="348"/>
      <c r="AH437" s="348"/>
      <c r="AI437" s="348"/>
      <c r="AJ437" s="348"/>
      <c r="AK437" s="348"/>
      <c r="AL437" s="348"/>
      <c r="AM437" s="348"/>
      <c r="AN437" s="348"/>
      <c r="AO437" s="348"/>
      <c r="AP437" s="357"/>
      <c r="AQ437" s="347"/>
      <c r="AR437" s="348"/>
      <c r="AS437" s="348"/>
      <c r="AT437" s="349"/>
      <c r="AU437" s="348"/>
      <c r="AV437" s="348"/>
      <c r="AW437" s="348"/>
      <c r="AX437" s="348"/>
      <c r="AY437" s="348"/>
      <c r="AZ437" s="348"/>
      <c r="BA437" s="348"/>
      <c r="BB437" s="302"/>
      <c r="BC437" s="294"/>
    </row>
    <row r="438" spans="1:57" ht="13.5" customHeight="1" x14ac:dyDescent="0.3">
      <c r="B438" s="513"/>
      <c r="C438" s="351"/>
      <c r="D438" s="351"/>
      <c r="E438" s="351"/>
      <c r="F438" s="586">
        <v>211200</v>
      </c>
      <c r="G438" s="586">
        <v>211214</v>
      </c>
      <c r="H438" s="586">
        <v>2121</v>
      </c>
      <c r="I438" s="456" t="s">
        <v>2183</v>
      </c>
      <c r="J438" s="461" t="s">
        <v>473</v>
      </c>
      <c r="K438" s="351">
        <v>1</v>
      </c>
      <c r="L438" s="460"/>
      <c r="M438" s="460"/>
      <c r="N438" s="460"/>
      <c r="O438" s="494"/>
      <c r="P438" s="348"/>
      <c r="Q438" s="348"/>
      <c r="R438" s="348"/>
      <c r="S438" s="348"/>
      <c r="T438" s="348"/>
      <c r="U438" s="348"/>
      <c r="V438" s="351"/>
      <c r="W438" s="351"/>
      <c r="X438" s="351"/>
      <c r="Y438" s="351"/>
      <c r="Z438" s="351" t="s">
        <v>2182</v>
      </c>
      <c r="AB438" s="348"/>
      <c r="AC438" s="348"/>
      <c r="AD438" s="348"/>
      <c r="AE438" s="452"/>
      <c r="AF438" s="348"/>
      <c r="AG438" s="348"/>
      <c r="AH438" s="348"/>
      <c r="AI438" s="348"/>
      <c r="AJ438" s="348"/>
      <c r="AK438" s="348"/>
      <c r="AL438" s="348"/>
      <c r="AM438" s="348"/>
      <c r="AN438" s="348"/>
      <c r="AO438" s="348"/>
      <c r="AP438" s="357"/>
      <c r="AQ438" s="347"/>
      <c r="AR438" s="348"/>
      <c r="AS438" s="348"/>
      <c r="AT438" s="349"/>
      <c r="AU438" s="348"/>
      <c r="AV438" s="348"/>
      <c r="AW438" s="348"/>
      <c r="AX438" s="348"/>
      <c r="AY438" s="348"/>
      <c r="AZ438" s="348"/>
      <c r="BA438" s="348"/>
      <c r="BB438" s="302"/>
      <c r="BC438" s="294"/>
    </row>
    <row r="439" spans="1:57" ht="13.5" customHeight="1" x14ac:dyDescent="0.3">
      <c r="B439" s="513"/>
      <c r="C439" s="351"/>
      <c r="D439" s="351"/>
      <c r="E439" s="351"/>
      <c r="F439" s="586">
        <v>211200</v>
      </c>
      <c r="G439" s="586">
        <v>211214</v>
      </c>
      <c r="H439" s="491">
        <v>2240</v>
      </c>
      <c r="I439" s="489" t="s">
        <v>2184</v>
      </c>
      <c r="J439" s="490" t="s">
        <v>473</v>
      </c>
      <c r="K439" s="351"/>
      <c r="L439" s="460">
        <v>1</v>
      </c>
      <c r="M439" s="460"/>
      <c r="N439" s="460"/>
      <c r="O439" s="494"/>
      <c r="P439" s="348"/>
      <c r="Q439" s="348"/>
      <c r="R439" s="348"/>
      <c r="S439" s="348"/>
      <c r="T439" s="348"/>
      <c r="U439" s="348"/>
      <c r="V439" s="351"/>
      <c r="W439" s="351"/>
      <c r="X439" s="351"/>
      <c r="Y439" s="351"/>
      <c r="Z439" s="351" t="s">
        <v>2182</v>
      </c>
      <c r="AB439" s="348"/>
      <c r="AC439" s="348"/>
      <c r="AD439" s="348"/>
      <c r="AE439" s="452"/>
      <c r="AF439" s="348"/>
      <c r="AG439" s="348"/>
      <c r="AH439" s="348"/>
      <c r="AI439" s="348"/>
      <c r="AJ439" s="348"/>
      <c r="AK439" s="348"/>
      <c r="AL439" s="348"/>
      <c r="AM439" s="348"/>
      <c r="AN439" s="348"/>
      <c r="AO439" s="348"/>
      <c r="AP439" s="357"/>
      <c r="AQ439" s="347"/>
      <c r="AR439" s="348"/>
      <c r="AS439" s="348"/>
      <c r="AT439" s="349"/>
      <c r="AU439" s="348"/>
      <c r="AV439" s="348"/>
      <c r="AW439" s="348"/>
      <c r="AX439" s="348"/>
      <c r="AY439" s="348"/>
      <c r="AZ439" s="348"/>
      <c r="BA439" s="348"/>
      <c r="BB439" s="302"/>
      <c r="BC439" s="294"/>
    </row>
    <row r="440" spans="1:57" s="474" customFormat="1" ht="14.4" x14ac:dyDescent="0.3">
      <c r="A440" s="464"/>
      <c r="B440" s="517"/>
      <c r="C440" s="468"/>
      <c r="D440" s="468"/>
      <c r="E440" s="468"/>
      <c r="F440" s="588">
        <v>211200</v>
      </c>
      <c r="G440" s="588">
        <v>211214</v>
      </c>
      <c r="H440" s="588">
        <v>211215</v>
      </c>
      <c r="I440" s="465" t="s">
        <v>2185</v>
      </c>
      <c r="J440" s="466" t="s">
        <v>473</v>
      </c>
      <c r="K440" s="468">
        <v>1</v>
      </c>
      <c r="L440" s="467">
        <v>1</v>
      </c>
      <c r="M440" s="467"/>
      <c r="N440" s="467"/>
      <c r="O440" s="495">
        <v>0</v>
      </c>
      <c r="P440" s="464"/>
      <c r="Q440" s="464"/>
      <c r="R440" s="464"/>
      <c r="S440" s="464"/>
      <c r="T440" s="464"/>
      <c r="U440" s="464"/>
      <c r="V440" s="468"/>
      <c r="W440" s="468"/>
      <c r="X440" s="468"/>
      <c r="Y440" s="468"/>
      <c r="Z440" s="468" t="s">
        <v>2182</v>
      </c>
      <c r="AA440" s="468"/>
      <c r="AB440" s="464" t="s">
        <v>2186</v>
      </c>
      <c r="AC440" s="464"/>
      <c r="AD440" s="464"/>
      <c r="AE440" s="469">
        <v>67500</v>
      </c>
      <c r="AF440" s="464" t="s">
        <v>2187</v>
      </c>
      <c r="AG440" s="464"/>
      <c r="AH440" s="464" t="s">
        <v>42</v>
      </c>
      <c r="AI440" s="464"/>
      <c r="AJ440" s="464"/>
      <c r="AK440" s="464" t="s">
        <v>2188</v>
      </c>
      <c r="AL440" s="464"/>
      <c r="AM440" s="464"/>
      <c r="AN440" s="464"/>
      <c r="AO440" s="464"/>
      <c r="AP440" s="470"/>
      <c r="AQ440" s="471">
        <v>67500</v>
      </c>
      <c r="AR440" s="464"/>
      <c r="AS440" s="464"/>
      <c r="AT440" s="472"/>
      <c r="AU440" s="464"/>
      <c r="AV440" s="464"/>
      <c r="AW440" s="464"/>
      <c r="AX440" s="464"/>
      <c r="AY440" s="464"/>
      <c r="AZ440" s="464"/>
      <c r="BA440" s="464"/>
      <c r="BB440" s="473"/>
    </row>
    <row r="441" spans="1:57" ht="13.5" customHeight="1" x14ac:dyDescent="0.3">
      <c r="B441" s="513"/>
      <c r="C441" s="351"/>
      <c r="D441" s="351"/>
      <c r="E441" s="351"/>
      <c r="F441" s="586">
        <v>211200</v>
      </c>
      <c r="G441" s="586">
        <v>211214</v>
      </c>
      <c r="H441" s="491">
        <v>210334</v>
      </c>
      <c r="I441" s="489" t="s">
        <v>2189</v>
      </c>
      <c r="J441" s="526" t="s">
        <v>1688</v>
      </c>
      <c r="K441" s="351"/>
      <c r="L441" s="460">
        <v>1</v>
      </c>
      <c r="M441" s="460"/>
      <c r="N441" s="460"/>
      <c r="O441" s="494"/>
      <c r="P441" s="348"/>
      <c r="Q441" s="348"/>
      <c r="R441" s="348"/>
      <c r="S441" s="348"/>
      <c r="T441" s="348"/>
      <c r="U441" s="348"/>
      <c r="V441" s="351"/>
      <c r="W441" s="351"/>
      <c r="X441" s="351"/>
      <c r="Y441" s="351"/>
      <c r="Z441" s="351" t="s">
        <v>2182</v>
      </c>
      <c r="AB441" s="348"/>
      <c r="AC441" s="348"/>
      <c r="AD441" s="348"/>
      <c r="AE441" s="452"/>
      <c r="AF441" s="348"/>
      <c r="AG441" s="348"/>
      <c r="AH441" s="348"/>
      <c r="AI441" s="348"/>
      <c r="AJ441" s="348"/>
      <c r="AK441" s="348"/>
      <c r="AL441" s="348"/>
      <c r="AM441" s="348"/>
      <c r="AN441" s="348"/>
      <c r="AO441" s="348"/>
      <c r="AP441" s="357"/>
      <c r="AQ441" s="347"/>
      <c r="AR441" s="348"/>
      <c r="AS441" s="348"/>
      <c r="AT441" s="349"/>
      <c r="AU441" s="348"/>
      <c r="AV441" s="348"/>
      <c r="AW441" s="348"/>
      <c r="AX441" s="348"/>
      <c r="AY441" s="348"/>
      <c r="AZ441" s="348"/>
      <c r="BA441" s="348"/>
      <c r="BB441" s="302"/>
      <c r="BC441" s="294"/>
    </row>
    <row r="442" spans="1:57" ht="13.5" customHeight="1" x14ac:dyDescent="0.3">
      <c r="B442" s="513"/>
      <c r="C442" s="351"/>
      <c r="D442" s="351"/>
      <c r="E442" s="351"/>
      <c r="F442" s="586">
        <v>211200</v>
      </c>
      <c r="G442" s="586">
        <v>211214</v>
      </c>
      <c r="H442" s="491">
        <v>210335</v>
      </c>
      <c r="I442" s="489" t="s">
        <v>2190</v>
      </c>
      <c r="J442" s="526" t="s">
        <v>1688</v>
      </c>
      <c r="K442" s="351"/>
      <c r="L442" s="460">
        <v>2</v>
      </c>
      <c r="M442" s="460"/>
      <c r="N442" s="460"/>
      <c r="O442" s="494"/>
      <c r="P442" s="348"/>
      <c r="Q442" s="348"/>
      <c r="R442" s="348"/>
      <c r="S442" s="348"/>
      <c r="T442" s="348"/>
      <c r="U442" s="348"/>
      <c r="V442" s="351"/>
      <c r="W442" s="351"/>
      <c r="X442" s="351"/>
      <c r="Y442" s="351"/>
      <c r="Z442" s="351" t="s">
        <v>2182</v>
      </c>
      <c r="AB442" s="348"/>
      <c r="AC442" s="348"/>
      <c r="AD442" s="348"/>
      <c r="AE442" s="452"/>
      <c r="AF442" s="348"/>
      <c r="AG442" s="348"/>
      <c r="AH442" s="348"/>
      <c r="AI442" s="348"/>
      <c r="AJ442" s="348"/>
      <c r="AK442" s="348"/>
      <c r="AL442" s="348"/>
      <c r="AM442" s="348"/>
      <c r="AN442" s="348"/>
      <c r="AO442" s="348"/>
      <c r="AP442" s="357"/>
      <c r="AQ442" s="347"/>
      <c r="AR442" s="348"/>
      <c r="AS442" s="348"/>
      <c r="AT442" s="349"/>
      <c r="AU442" s="348"/>
      <c r="AV442" s="348"/>
      <c r="AW442" s="348"/>
      <c r="AX442" s="348"/>
      <c r="AY442" s="348"/>
      <c r="AZ442" s="348"/>
      <c r="BA442" s="348"/>
      <c r="BB442" s="302"/>
      <c r="BC442" s="294"/>
    </row>
    <row r="443" spans="1:57" ht="13.5" customHeight="1" x14ac:dyDescent="0.3">
      <c r="B443" s="513"/>
      <c r="C443" s="351"/>
      <c r="D443" s="351"/>
      <c r="E443" s="351"/>
      <c r="F443" s="586">
        <v>211200</v>
      </c>
      <c r="G443" s="586">
        <v>211214</v>
      </c>
      <c r="H443" s="491">
        <v>210367</v>
      </c>
      <c r="I443" s="489" t="s">
        <v>2191</v>
      </c>
      <c r="J443" s="526" t="s">
        <v>1688</v>
      </c>
      <c r="K443" s="351"/>
      <c r="L443" s="460">
        <v>2</v>
      </c>
      <c r="M443" s="460"/>
      <c r="N443" s="460"/>
      <c r="O443" s="494"/>
      <c r="P443" s="348"/>
      <c r="Q443" s="348"/>
      <c r="R443" s="348"/>
      <c r="S443" s="348"/>
      <c r="T443" s="348"/>
      <c r="U443" s="348"/>
      <c r="V443" s="351"/>
      <c r="W443" s="351"/>
      <c r="X443" s="351"/>
      <c r="Y443" s="351"/>
      <c r="Z443" s="351" t="s">
        <v>2182</v>
      </c>
      <c r="AB443" s="348"/>
      <c r="AC443" s="348"/>
      <c r="AD443" s="348"/>
      <c r="AE443" s="452"/>
      <c r="AF443" s="348"/>
      <c r="AG443" s="348"/>
      <c r="AH443" s="348"/>
      <c r="AI443" s="348"/>
      <c r="AJ443" s="348"/>
      <c r="AK443" s="348"/>
      <c r="AL443" s="348"/>
      <c r="AM443" s="348"/>
      <c r="AN443" s="348"/>
      <c r="AO443" s="348"/>
      <c r="AP443" s="357"/>
      <c r="AQ443" s="347"/>
      <c r="AR443" s="348"/>
      <c r="AS443" s="348"/>
      <c r="AT443" s="349"/>
      <c r="AU443" s="348"/>
      <c r="AV443" s="348"/>
      <c r="AW443" s="348"/>
      <c r="AX443" s="348"/>
      <c r="AY443" s="348"/>
      <c r="AZ443" s="348"/>
      <c r="BA443" s="348"/>
      <c r="BB443" s="302"/>
      <c r="BC443" s="294"/>
    </row>
    <row r="444" spans="1:57" ht="13.5" customHeight="1" x14ac:dyDescent="0.3">
      <c r="B444" s="513"/>
      <c r="C444" s="351"/>
      <c r="D444" s="351"/>
      <c r="E444" s="351"/>
      <c r="F444" s="586">
        <v>211200</v>
      </c>
      <c r="G444" s="586">
        <v>211214</v>
      </c>
      <c r="H444" s="491">
        <v>210391</v>
      </c>
      <c r="I444" s="489" t="s">
        <v>2192</v>
      </c>
      <c r="J444" s="490" t="s">
        <v>473</v>
      </c>
      <c r="K444" s="351"/>
      <c r="L444" s="460">
        <v>2</v>
      </c>
      <c r="M444" s="460"/>
      <c r="N444" s="460"/>
      <c r="O444" s="494"/>
      <c r="P444" s="348"/>
      <c r="Q444" s="348"/>
      <c r="R444" s="348"/>
      <c r="S444" s="348"/>
      <c r="T444" s="348"/>
      <c r="U444" s="348"/>
      <c r="V444" s="351"/>
      <c r="W444" s="351"/>
      <c r="X444" s="351"/>
      <c r="Y444" s="351"/>
      <c r="Z444" s="351" t="s">
        <v>2182</v>
      </c>
      <c r="AB444" s="348"/>
      <c r="AC444" s="348"/>
      <c r="AD444" s="348"/>
      <c r="AE444" s="452"/>
      <c r="AF444" s="348"/>
      <c r="AG444" s="348"/>
      <c r="AH444" s="348"/>
      <c r="AI444" s="348"/>
      <c r="AJ444" s="348"/>
      <c r="AK444" s="348"/>
      <c r="AL444" s="348"/>
      <c r="AM444" s="348"/>
      <c r="AN444" s="348"/>
      <c r="AO444" s="348"/>
      <c r="AP444" s="357"/>
      <c r="AQ444" s="347"/>
      <c r="AR444" s="348"/>
      <c r="AS444" s="348"/>
      <c r="AT444" s="349"/>
      <c r="AU444" s="348"/>
      <c r="AV444" s="348"/>
      <c r="AW444" s="348"/>
      <c r="AX444" s="348"/>
      <c r="AY444" s="348"/>
      <c r="AZ444" s="348"/>
      <c r="BA444" s="348"/>
      <c r="BB444" s="302"/>
      <c r="BC444" s="294"/>
    </row>
    <row r="445" spans="1:57" ht="13.5" customHeight="1" x14ac:dyDescent="0.3">
      <c r="B445" s="513"/>
      <c r="C445" s="351"/>
      <c r="D445" s="351"/>
      <c r="E445" s="351"/>
      <c r="F445" s="586">
        <v>211200</v>
      </c>
      <c r="G445" s="586">
        <v>211214</v>
      </c>
      <c r="H445" s="586">
        <v>211216</v>
      </c>
      <c r="I445" s="456" t="s">
        <v>2193</v>
      </c>
      <c r="J445" s="462" t="s">
        <v>473</v>
      </c>
      <c r="K445" s="351">
        <v>1</v>
      </c>
      <c r="L445" s="460">
        <v>1</v>
      </c>
      <c r="M445" s="460"/>
      <c r="N445" s="460"/>
      <c r="O445" s="494">
        <v>0</v>
      </c>
      <c r="P445" s="348"/>
      <c r="Q445" s="348"/>
      <c r="R445" s="348"/>
      <c r="S445" s="348"/>
      <c r="T445" s="348"/>
      <c r="U445" s="348"/>
      <c r="V445" s="351"/>
      <c r="W445" s="351"/>
      <c r="X445" s="351"/>
      <c r="Y445" s="351"/>
      <c r="Z445" s="351" t="s">
        <v>2182</v>
      </c>
      <c r="AA445" s="351"/>
      <c r="AB445" s="348"/>
      <c r="AC445" s="348"/>
      <c r="AD445" s="348"/>
      <c r="AE445" s="452"/>
      <c r="AF445" s="348"/>
      <c r="AG445" s="348"/>
      <c r="AH445" s="348"/>
      <c r="AI445" s="348"/>
      <c r="AJ445" s="348"/>
      <c r="AK445" s="348"/>
      <c r="AL445" s="348"/>
      <c r="AM445" s="348"/>
      <c r="AN445" s="348"/>
      <c r="AO445" s="348"/>
      <c r="AP445" s="357"/>
      <c r="AQ445" s="347"/>
      <c r="AR445" s="348"/>
      <c r="AS445" s="348"/>
      <c r="AT445" s="349"/>
      <c r="AU445" s="348"/>
      <c r="AV445" s="348"/>
      <c r="AW445" s="348"/>
      <c r="AX445" s="348"/>
      <c r="AY445" s="348"/>
      <c r="AZ445" s="348"/>
      <c r="BA445" s="348"/>
      <c r="BB445" s="302"/>
      <c r="BC445" s="294"/>
    </row>
    <row r="446" spans="1:57" ht="14.4" x14ac:dyDescent="0.3">
      <c r="B446" s="513"/>
      <c r="C446" s="351"/>
      <c r="D446" s="351"/>
      <c r="E446" s="351"/>
      <c r="F446" s="586">
        <v>211200</v>
      </c>
      <c r="G446" s="586">
        <v>211214</v>
      </c>
      <c r="H446" s="586">
        <v>211217</v>
      </c>
      <c r="I446" s="456" t="s">
        <v>2194</v>
      </c>
      <c r="J446" s="461" t="s">
        <v>924</v>
      </c>
      <c r="K446" s="351">
        <v>1</v>
      </c>
      <c r="L446" s="460">
        <v>1</v>
      </c>
      <c r="M446" s="460"/>
      <c r="N446" s="460"/>
      <c r="O446" s="494">
        <v>0</v>
      </c>
      <c r="P446" s="348"/>
      <c r="Q446" s="348"/>
      <c r="R446" s="348"/>
      <c r="S446" s="348"/>
      <c r="T446" s="348"/>
      <c r="U446" s="348"/>
      <c r="V446" s="351"/>
      <c r="W446" s="351"/>
      <c r="X446" s="351"/>
      <c r="Y446" s="351"/>
      <c r="Z446" s="351" t="s">
        <v>2182</v>
      </c>
      <c r="AA446" s="351"/>
      <c r="AB446" s="348"/>
      <c r="AC446" s="348"/>
      <c r="AD446" s="348"/>
      <c r="AE446" s="452"/>
      <c r="AF446" s="348"/>
      <c r="AG446" s="348"/>
      <c r="AH446" s="348"/>
      <c r="AI446" s="348"/>
      <c r="AJ446" s="348"/>
      <c r="AK446" s="348"/>
      <c r="AL446" s="348"/>
      <c r="AM446" s="348"/>
      <c r="AN446" s="348"/>
      <c r="AO446" s="348"/>
      <c r="AP446" s="357"/>
      <c r="AQ446" s="347"/>
      <c r="AR446" s="348"/>
      <c r="AS446" s="348"/>
      <c r="AT446" s="349"/>
      <c r="AU446" s="348"/>
      <c r="AV446" s="348"/>
      <c r="AW446" s="348"/>
      <c r="AX446" s="348"/>
      <c r="AY446" s="348"/>
      <c r="AZ446" s="348"/>
      <c r="BA446" s="348"/>
      <c r="BC446" s="294"/>
    </row>
    <row r="447" spans="1:57" ht="13.5" customHeight="1" x14ac:dyDescent="0.3">
      <c r="B447" s="513"/>
      <c r="C447" s="351"/>
      <c r="D447" s="351"/>
      <c r="E447" s="586">
        <v>211200</v>
      </c>
      <c r="F447" s="586">
        <v>211214</v>
      </c>
      <c r="G447" s="586">
        <v>211217</v>
      </c>
      <c r="H447" s="491">
        <v>2121</v>
      </c>
      <c r="I447" s="489" t="s">
        <v>2183</v>
      </c>
      <c r="J447" s="490" t="s">
        <v>473</v>
      </c>
      <c r="K447" s="351"/>
      <c r="L447" s="460">
        <v>3</v>
      </c>
      <c r="M447" s="460"/>
      <c r="N447" s="460"/>
      <c r="O447" s="494"/>
      <c r="P447" s="348"/>
      <c r="Q447" s="348"/>
      <c r="R447" s="348"/>
      <c r="S447" s="348"/>
      <c r="T447" s="348"/>
      <c r="U447" s="348"/>
      <c r="V447" s="351"/>
      <c r="W447" s="351"/>
      <c r="X447" s="351"/>
      <c r="Y447" s="351"/>
      <c r="Z447" s="351" t="s">
        <v>2182</v>
      </c>
      <c r="AA447" s="351"/>
      <c r="AB447" s="348"/>
      <c r="AC447" s="348"/>
      <c r="AD447" s="348"/>
      <c r="AE447" s="452"/>
      <c r="AF447" s="348"/>
      <c r="AG447" s="348"/>
      <c r="AH447" s="348"/>
      <c r="AI447" s="348"/>
      <c r="AJ447" s="348"/>
      <c r="AK447" s="348"/>
      <c r="AL447" s="348"/>
      <c r="AM447" s="348"/>
      <c r="AN447" s="348"/>
      <c r="AO447" s="348"/>
      <c r="AP447" s="357"/>
      <c r="AQ447" s="347"/>
      <c r="AR447" s="348"/>
      <c r="AS447" s="348"/>
      <c r="AT447" s="349"/>
      <c r="AU447" s="348"/>
      <c r="AV447" s="348"/>
      <c r="AW447" s="348"/>
      <c r="AX447" s="348"/>
      <c r="AY447" s="348"/>
      <c r="AZ447" s="348"/>
      <c r="BA447" s="348"/>
      <c r="BB447" s="302"/>
      <c r="BC447" s="294"/>
    </row>
    <row r="448" spans="1:57" ht="13.5" customHeight="1" x14ac:dyDescent="0.3">
      <c r="B448" s="513"/>
      <c r="C448" s="351"/>
      <c r="D448" s="351"/>
      <c r="E448" s="586">
        <v>211200</v>
      </c>
      <c r="F448" s="586">
        <v>211214</v>
      </c>
      <c r="G448" s="586">
        <v>211217</v>
      </c>
      <c r="H448" s="491">
        <v>2841</v>
      </c>
      <c r="I448" s="489" t="s">
        <v>2020</v>
      </c>
      <c r="J448" s="490" t="s">
        <v>473</v>
      </c>
      <c r="K448" s="351"/>
      <c r="L448" s="460">
        <v>1</v>
      </c>
      <c r="M448" s="460"/>
      <c r="N448" s="460"/>
      <c r="O448" s="494">
        <v>1</v>
      </c>
      <c r="P448" s="348"/>
      <c r="Q448" s="348"/>
      <c r="R448" s="348"/>
      <c r="S448" s="348"/>
      <c r="T448" s="348"/>
      <c r="U448" s="348"/>
      <c r="V448" s="351"/>
      <c r="W448" s="351"/>
      <c r="X448" s="351"/>
      <c r="Y448" s="351"/>
      <c r="Z448" s="351" t="s">
        <v>2021</v>
      </c>
      <c r="AA448" s="351"/>
      <c r="AB448" s="348"/>
      <c r="AC448" s="348"/>
      <c r="AD448" s="348"/>
      <c r="AE448" s="452"/>
      <c r="AF448" s="348"/>
      <c r="AG448" s="348"/>
      <c r="AH448" s="348"/>
      <c r="AI448" s="348"/>
      <c r="AJ448" s="348"/>
      <c r="AK448" s="348"/>
      <c r="AL448" s="348"/>
      <c r="AM448" s="348"/>
      <c r="AN448" s="348"/>
      <c r="AO448" s="348"/>
      <c r="AP448" s="357"/>
      <c r="AQ448" s="347"/>
      <c r="AR448" s="348"/>
      <c r="AS448" s="348"/>
      <c r="AT448" s="349"/>
      <c r="AU448" s="348"/>
      <c r="AV448" s="348"/>
      <c r="AW448" s="348"/>
      <c r="AX448" s="348"/>
      <c r="AY448" s="348"/>
      <c r="AZ448" s="348"/>
      <c r="BA448" s="348"/>
      <c r="BB448" s="302"/>
      <c r="BC448" s="294"/>
    </row>
    <row r="449" spans="2:55" ht="13.5" customHeight="1" x14ac:dyDescent="0.3">
      <c r="B449" s="513"/>
      <c r="C449" s="351"/>
      <c r="D449" s="351"/>
      <c r="E449" s="586">
        <v>211200</v>
      </c>
      <c r="F449" s="586">
        <v>211214</v>
      </c>
      <c r="G449" s="586">
        <v>211217</v>
      </c>
      <c r="H449" s="491">
        <v>100180</v>
      </c>
      <c r="I449" s="489" t="s">
        <v>2040</v>
      </c>
      <c r="J449" s="490" t="s">
        <v>473</v>
      </c>
      <c r="K449" s="351"/>
      <c r="L449" s="460">
        <v>6</v>
      </c>
      <c r="M449" s="460"/>
      <c r="N449" s="460"/>
      <c r="O449" s="494">
        <v>1</v>
      </c>
      <c r="P449" s="348"/>
      <c r="Q449" s="348"/>
      <c r="R449" s="348"/>
      <c r="S449" s="348"/>
      <c r="T449" s="348"/>
      <c r="U449" s="348"/>
      <c r="V449" s="351"/>
      <c r="W449" s="351"/>
      <c r="X449" s="351"/>
      <c r="Y449" s="351"/>
      <c r="Z449" s="351" t="s">
        <v>2021</v>
      </c>
      <c r="AA449" s="351"/>
      <c r="AB449" s="348"/>
      <c r="AC449" s="348"/>
      <c r="AD449" s="348"/>
      <c r="AE449" s="452"/>
      <c r="AF449" s="348"/>
      <c r="AG449" s="348"/>
      <c r="AH449" s="348"/>
      <c r="AI449" s="348"/>
      <c r="AJ449" s="348"/>
      <c r="AK449" s="348"/>
      <c r="AL449" s="348"/>
      <c r="AM449" s="348"/>
      <c r="AN449" s="348"/>
      <c r="AO449" s="348"/>
      <c r="AP449" s="357"/>
      <c r="AQ449" s="347"/>
      <c r="AR449" s="348"/>
      <c r="AS449" s="348"/>
      <c r="AT449" s="349"/>
      <c r="AU449" s="348"/>
      <c r="AV449" s="348"/>
      <c r="AW449" s="348"/>
      <c r="AX449" s="348"/>
      <c r="AY449" s="348"/>
      <c r="AZ449" s="348"/>
      <c r="BA449" s="348"/>
      <c r="BB449" s="302"/>
      <c r="BC449" s="294"/>
    </row>
    <row r="450" spans="2:55" ht="13.5" customHeight="1" x14ac:dyDescent="0.3">
      <c r="B450" s="513"/>
      <c r="C450" s="351"/>
      <c r="D450" s="351"/>
      <c r="E450" s="586">
        <v>211200</v>
      </c>
      <c r="F450" s="586">
        <v>211214</v>
      </c>
      <c r="G450" s="586">
        <v>211217</v>
      </c>
      <c r="H450" s="491">
        <v>100225</v>
      </c>
      <c r="I450" s="489" t="s">
        <v>2041</v>
      </c>
      <c r="J450" s="526" t="s">
        <v>1688</v>
      </c>
      <c r="K450" s="351"/>
      <c r="L450" s="460">
        <v>2</v>
      </c>
      <c r="M450" s="460"/>
      <c r="N450" s="460"/>
      <c r="O450" s="494">
        <v>1</v>
      </c>
      <c r="P450" s="348"/>
      <c r="Q450" s="348"/>
      <c r="R450" s="348"/>
      <c r="S450" s="348"/>
      <c r="T450" s="348"/>
      <c r="U450" s="348"/>
      <c r="V450" s="351"/>
      <c r="W450" s="351"/>
      <c r="X450" s="351"/>
      <c r="Y450" s="351"/>
      <c r="Z450" s="351" t="s">
        <v>2021</v>
      </c>
      <c r="AA450" s="351"/>
      <c r="AB450" s="348"/>
      <c r="AC450" s="348"/>
      <c r="AD450" s="348"/>
      <c r="AE450" s="452"/>
      <c r="AF450" s="348"/>
      <c r="AG450" s="348"/>
      <c r="AH450" s="348"/>
      <c r="AI450" s="348"/>
      <c r="AJ450" s="348"/>
      <c r="AK450" s="348"/>
      <c r="AL450" s="348"/>
      <c r="AM450" s="348"/>
      <c r="AN450" s="348"/>
      <c r="AO450" s="348"/>
      <c r="AP450" s="357"/>
      <c r="AQ450" s="347"/>
      <c r="AR450" s="348"/>
      <c r="AS450" s="348"/>
      <c r="AT450" s="349"/>
      <c r="AU450" s="348"/>
      <c r="AV450" s="348"/>
      <c r="AW450" s="348"/>
      <c r="AX450" s="348"/>
      <c r="AY450" s="348"/>
      <c r="AZ450" s="348"/>
      <c r="BA450" s="348"/>
      <c r="BB450" s="302"/>
      <c r="BC450" s="294"/>
    </row>
    <row r="451" spans="2:55" ht="13.5" customHeight="1" x14ac:dyDescent="0.3">
      <c r="B451" s="513"/>
      <c r="C451" s="351"/>
      <c r="D451" s="351"/>
      <c r="E451" s="586">
        <v>211200</v>
      </c>
      <c r="F451" s="586">
        <v>211214</v>
      </c>
      <c r="G451" s="586">
        <v>211217</v>
      </c>
      <c r="H451" s="491">
        <v>100289</v>
      </c>
      <c r="I451" s="489" t="s">
        <v>2042</v>
      </c>
      <c r="J451" s="526" t="s">
        <v>1688</v>
      </c>
      <c r="K451" s="351"/>
      <c r="L451" s="460">
        <v>1</v>
      </c>
      <c r="M451" s="460"/>
      <c r="N451" s="460"/>
      <c r="O451" s="494">
        <v>1</v>
      </c>
      <c r="P451" s="348"/>
      <c r="Q451" s="348"/>
      <c r="R451" s="348"/>
      <c r="S451" s="348"/>
      <c r="T451" s="348"/>
      <c r="U451" s="348"/>
      <c r="V451" s="351"/>
      <c r="W451" s="351"/>
      <c r="X451" s="351"/>
      <c r="Y451" s="351"/>
      <c r="Z451" s="351" t="s">
        <v>2021</v>
      </c>
      <c r="AA451" s="351"/>
      <c r="AB451" s="348"/>
      <c r="AC451" s="348"/>
      <c r="AD451" s="348"/>
      <c r="AE451" s="452"/>
      <c r="AF451" s="348"/>
      <c r="AG451" s="348"/>
      <c r="AH451" s="348"/>
      <c r="AI451" s="348"/>
      <c r="AJ451" s="348"/>
      <c r="AK451" s="348"/>
      <c r="AL451" s="348"/>
      <c r="AM451" s="348"/>
      <c r="AN451" s="348"/>
      <c r="AO451" s="348"/>
      <c r="AP451" s="357"/>
      <c r="AQ451" s="347"/>
      <c r="AR451" s="348"/>
      <c r="AS451" s="348"/>
      <c r="AT451" s="349"/>
      <c r="AU451" s="348"/>
      <c r="AV451" s="348"/>
      <c r="AW451" s="348"/>
      <c r="AX451" s="348"/>
      <c r="AY451" s="348"/>
      <c r="AZ451" s="348"/>
      <c r="BA451" s="348"/>
      <c r="BB451" s="302"/>
      <c r="BC451" s="294"/>
    </row>
    <row r="452" spans="2:55" ht="13.5" customHeight="1" x14ac:dyDescent="0.3">
      <c r="B452" s="513"/>
      <c r="C452" s="351"/>
      <c r="D452" s="351"/>
      <c r="E452" s="586">
        <v>211200</v>
      </c>
      <c r="F452" s="586">
        <v>211214</v>
      </c>
      <c r="G452" s="586">
        <v>211217</v>
      </c>
      <c r="H452" s="491">
        <v>2239</v>
      </c>
      <c r="I452" s="489" t="s">
        <v>2195</v>
      </c>
      <c r="J452" s="490" t="s">
        <v>473</v>
      </c>
      <c r="K452" s="351"/>
      <c r="L452" s="460">
        <v>4</v>
      </c>
      <c r="M452" s="460"/>
      <c r="N452" s="460"/>
      <c r="O452" s="494"/>
      <c r="P452" s="348"/>
      <c r="Q452" s="348"/>
      <c r="R452" s="348"/>
      <c r="S452" s="348"/>
      <c r="T452" s="348"/>
      <c r="U452" s="348"/>
      <c r="V452" s="351"/>
      <c r="W452" s="351"/>
      <c r="X452" s="351"/>
      <c r="Y452" s="351"/>
      <c r="Z452" s="351" t="s">
        <v>2182</v>
      </c>
      <c r="AA452" s="351"/>
      <c r="AB452" s="348"/>
      <c r="AC452" s="348"/>
      <c r="AD452" s="348"/>
      <c r="AE452" s="452"/>
      <c r="AF452" s="348"/>
      <c r="AG452" s="348"/>
      <c r="AH452" s="348"/>
      <c r="AI452" s="348"/>
      <c r="AJ452" s="348"/>
      <c r="AK452" s="348"/>
      <c r="AL452" s="348"/>
      <c r="AM452" s="348"/>
      <c r="AN452" s="348"/>
      <c r="AO452" s="348"/>
      <c r="AP452" s="357"/>
      <c r="AQ452" s="347"/>
      <c r="AR452" s="348"/>
      <c r="AS452" s="348"/>
      <c r="AT452" s="349"/>
      <c r="AU452" s="348"/>
      <c r="AV452" s="348"/>
      <c r="AW452" s="348"/>
      <c r="AX452" s="348"/>
      <c r="AY452" s="348"/>
      <c r="AZ452" s="348"/>
      <c r="BA452" s="348"/>
      <c r="BB452" s="302"/>
      <c r="BC452" s="294"/>
    </row>
    <row r="453" spans="2:55" ht="13.5" customHeight="1" x14ac:dyDescent="0.3">
      <c r="B453" s="513"/>
      <c r="C453" s="351"/>
      <c r="D453" s="351"/>
      <c r="E453" s="586">
        <v>211200</v>
      </c>
      <c r="F453" s="586">
        <v>211214</v>
      </c>
      <c r="G453" s="586">
        <v>211217</v>
      </c>
      <c r="H453" s="491">
        <v>210247</v>
      </c>
      <c r="I453" s="489" t="s">
        <v>2196</v>
      </c>
      <c r="J453" s="490" t="s">
        <v>473</v>
      </c>
      <c r="K453" s="351"/>
      <c r="L453" s="460">
        <v>1</v>
      </c>
      <c r="M453" s="460"/>
      <c r="N453" s="460"/>
      <c r="O453" s="494"/>
      <c r="P453" s="348"/>
      <c r="Q453" s="348"/>
      <c r="R453" s="348"/>
      <c r="S453" s="348"/>
      <c r="T453" s="348"/>
      <c r="U453" s="348"/>
      <c r="V453" s="351"/>
      <c r="W453" s="351"/>
      <c r="X453" s="351"/>
      <c r="Y453" s="351"/>
      <c r="Z453" s="351" t="s">
        <v>2182</v>
      </c>
      <c r="AA453" s="351"/>
      <c r="AB453" s="348"/>
      <c r="AC453" s="348"/>
      <c r="AD453" s="348"/>
      <c r="AE453" s="452"/>
      <c r="AF453" s="348"/>
      <c r="AG453" s="348"/>
      <c r="AH453" s="348"/>
      <c r="AI453" s="348"/>
      <c r="AJ453" s="348"/>
      <c r="AK453" s="348"/>
      <c r="AL453" s="348"/>
      <c r="AM453" s="348"/>
      <c r="AN453" s="348"/>
      <c r="AO453" s="348"/>
      <c r="AP453" s="357"/>
      <c r="AQ453" s="347"/>
      <c r="AR453" s="348"/>
      <c r="AS453" s="348"/>
      <c r="AT453" s="349"/>
      <c r="AU453" s="348"/>
      <c r="AV453" s="348"/>
      <c r="AW453" s="348"/>
      <c r="AX453" s="348"/>
      <c r="AY453" s="348"/>
      <c r="AZ453" s="348"/>
      <c r="BA453" s="348"/>
      <c r="BB453" s="302"/>
      <c r="BC453" s="294"/>
    </row>
    <row r="454" spans="2:55" ht="13.5" customHeight="1" x14ac:dyDescent="0.3">
      <c r="B454" s="513"/>
      <c r="C454" s="351"/>
      <c r="D454" s="351"/>
      <c r="E454" s="586">
        <v>211200</v>
      </c>
      <c r="F454" s="586">
        <v>211214</v>
      </c>
      <c r="G454" s="586">
        <v>211217</v>
      </c>
      <c r="H454" s="491">
        <v>210313</v>
      </c>
      <c r="I454" s="489" t="s">
        <v>2197</v>
      </c>
      <c r="J454" s="526" t="s">
        <v>1688</v>
      </c>
      <c r="K454" s="351"/>
      <c r="L454" s="460">
        <v>4</v>
      </c>
      <c r="M454" s="460"/>
      <c r="N454" s="460"/>
      <c r="O454" s="494"/>
      <c r="P454" s="348"/>
      <c r="Q454" s="348"/>
      <c r="R454" s="348"/>
      <c r="S454" s="348"/>
      <c r="T454" s="348"/>
      <c r="U454" s="348"/>
      <c r="V454" s="351"/>
      <c r="W454" s="351"/>
      <c r="X454" s="351"/>
      <c r="Y454" s="351"/>
      <c r="Z454" s="351" t="s">
        <v>2182</v>
      </c>
      <c r="AA454" s="351"/>
      <c r="AB454" s="348"/>
      <c r="AC454" s="348"/>
      <c r="AD454" s="348"/>
      <c r="AE454" s="452"/>
      <c r="AF454" s="348"/>
      <c r="AG454" s="348"/>
      <c r="AH454" s="348"/>
      <c r="AI454" s="348"/>
      <c r="AJ454" s="348"/>
      <c r="AK454" s="348"/>
      <c r="AL454" s="348"/>
      <c r="AM454" s="348"/>
      <c r="AN454" s="348"/>
      <c r="AO454" s="348"/>
      <c r="AP454" s="357"/>
      <c r="AQ454" s="347"/>
      <c r="AR454" s="348"/>
      <c r="AS454" s="348"/>
      <c r="AT454" s="349"/>
      <c r="AU454" s="348"/>
      <c r="AV454" s="348"/>
      <c r="AW454" s="348"/>
      <c r="AX454" s="348"/>
      <c r="AY454" s="348"/>
      <c r="AZ454" s="348"/>
      <c r="BA454" s="348"/>
      <c r="BB454" s="302"/>
      <c r="BC454" s="294"/>
    </row>
    <row r="455" spans="2:55" ht="13.5" customHeight="1" x14ac:dyDescent="0.3">
      <c r="B455" s="513"/>
      <c r="C455" s="351"/>
      <c r="D455" s="351"/>
      <c r="E455" s="586">
        <v>211200</v>
      </c>
      <c r="F455" s="586">
        <v>211214</v>
      </c>
      <c r="G455" s="586">
        <v>211217</v>
      </c>
      <c r="H455" s="491">
        <v>210316</v>
      </c>
      <c r="I455" s="489" t="s">
        <v>2198</v>
      </c>
      <c r="J455" s="526" t="s">
        <v>1688</v>
      </c>
      <c r="K455" s="351"/>
      <c r="L455" s="460">
        <v>4</v>
      </c>
      <c r="M455" s="460"/>
      <c r="N455" s="460"/>
      <c r="O455" s="494"/>
      <c r="P455" s="348"/>
      <c r="Q455" s="348"/>
      <c r="R455" s="348"/>
      <c r="S455" s="348"/>
      <c r="T455" s="348"/>
      <c r="U455" s="348"/>
      <c r="V455" s="351"/>
      <c r="W455" s="351"/>
      <c r="X455" s="351"/>
      <c r="Y455" s="351"/>
      <c r="Z455" s="351" t="s">
        <v>2182</v>
      </c>
      <c r="AA455" s="351"/>
      <c r="AB455" s="348"/>
      <c r="AC455" s="348"/>
      <c r="AD455" s="348"/>
      <c r="AE455" s="452"/>
      <c r="AF455" s="348"/>
      <c r="AG455" s="348"/>
      <c r="AH455" s="348"/>
      <c r="AI455" s="348"/>
      <c r="AJ455" s="348"/>
      <c r="AK455" s="348"/>
      <c r="AL455" s="348"/>
      <c r="AM455" s="348"/>
      <c r="AN455" s="348"/>
      <c r="AO455" s="348"/>
      <c r="AP455" s="357"/>
      <c r="AQ455" s="347"/>
      <c r="AR455" s="348"/>
      <c r="AS455" s="348"/>
      <c r="AT455" s="349"/>
      <c r="AU455" s="348"/>
      <c r="AV455" s="348"/>
      <c r="AW455" s="348"/>
      <c r="AX455" s="348"/>
      <c r="AY455" s="348"/>
      <c r="AZ455" s="348"/>
      <c r="BA455" s="348"/>
      <c r="BB455" s="302"/>
      <c r="BC455" s="294"/>
    </row>
    <row r="456" spans="2:55" ht="13.5" customHeight="1" x14ac:dyDescent="0.3">
      <c r="B456" s="513"/>
      <c r="C456" s="351"/>
      <c r="D456" s="351"/>
      <c r="E456" s="586">
        <v>211200</v>
      </c>
      <c r="F456" s="586">
        <v>211214</v>
      </c>
      <c r="G456" s="586">
        <v>211217</v>
      </c>
      <c r="H456" s="491">
        <v>210388</v>
      </c>
      <c r="I456" s="489" t="s">
        <v>2199</v>
      </c>
      <c r="J456" s="526" t="s">
        <v>1688</v>
      </c>
      <c r="K456" s="351"/>
      <c r="L456" s="460">
        <v>3</v>
      </c>
      <c r="M456" s="460"/>
      <c r="N456" s="460"/>
      <c r="O456" s="494"/>
      <c r="P456" s="348"/>
      <c r="Q456" s="348"/>
      <c r="R456" s="348"/>
      <c r="S456" s="348"/>
      <c r="T456" s="348"/>
      <c r="U456" s="348"/>
      <c r="V456" s="351"/>
      <c r="W456" s="351"/>
      <c r="X456" s="351"/>
      <c r="Y456" s="351"/>
      <c r="Z456" s="351" t="s">
        <v>2182</v>
      </c>
      <c r="AA456" s="351"/>
      <c r="AB456" s="348"/>
      <c r="AC456" s="348"/>
      <c r="AD456" s="348"/>
      <c r="AE456" s="452"/>
      <c r="AF456" s="348"/>
      <c r="AG456" s="348"/>
      <c r="AH456" s="348"/>
      <c r="AI456" s="348"/>
      <c r="AJ456" s="348"/>
      <c r="AK456" s="348"/>
      <c r="AL456" s="348"/>
      <c r="AM456" s="348"/>
      <c r="AN456" s="348"/>
      <c r="AO456" s="348"/>
      <c r="AP456" s="357"/>
      <c r="AQ456" s="347"/>
      <c r="AR456" s="348"/>
      <c r="AS456" s="348"/>
      <c r="AT456" s="349"/>
      <c r="AU456" s="348"/>
      <c r="AV456" s="348"/>
      <c r="AW456" s="348"/>
      <c r="AX456" s="348"/>
      <c r="AY456" s="348"/>
      <c r="AZ456" s="348"/>
      <c r="BA456" s="348"/>
      <c r="BB456" s="302"/>
      <c r="BC456" s="294"/>
    </row>
    <row r="457" spans="2:55" ht="13.5" customHeight="1" x14ac:dyDescent="0.3">
      <c r="B457" s="513"/>
      <c r="C457" s="351"/>
      <c r="D457" s="351"/>
      <c r="E457" s="586">
        <v>211200</v>
      </c>
      <c r="F457" s="586">
        <v>211214</v>
      </c>
      <c r="G457" s="586">
        <v>211217</v>
      </c>
      <c r="H457" s="491">
        <v>210391</v>
      </c>
      <c r="I457" s="489" t="s">
        <v>2192</v>
      </c>
      <c r="J457" s="490" t="s">
        <v>473</v>
      </c>
      <c r="K457" s="351"/>
      <c r="L457" s="460">
        <v>3</v>
      </c>
      <c r="M457" s="460"/>
      <c r="N457" s="460"/>
      <c r="O457" s="494"/>
      <c r="P457" s="348"/>
      <c r="Q457" s="348"/>
      <c r="R457" s="348"/>
      <c r="S457" s="348"/>
      <c r="T457" s="348"/>
      <c r="U457" s="348"/>
      <c r="V457" s="351"/>
      <c r="W457" s="351"/>
      <c r="X457" s="351"/>
      <c r="Y457" s="351"/>
      <c r="Z457" s="351" t="s">
        <v>2182</v>
      </c>
      <c r="AA457" s="351"/>
      <c r="AB457" s="348"/>
      <c r="AC457" s="348"/>
      <c r="AD457" s="348"/>
      <c r="AE457" s="452"/>
      <c r="AF457" s="348"/>
      <c r="AG457" s="348"/>
      <c r="AH457" s="348"/>
      <c r="AI457" s="348"/>
      <c r="AJ457" s="348"/>
      <c r="AK457" s="348"/>
      <c r="AL457" s="348"/>
      <c r="AM457" s="348"/>
      <c r="AN457" s="348"/>
      <c r="AO457" s="348"/>
      <c r="AP457" s="357"/>
      <c r="AQ457" s="347"/>
      <c r="AR457" s="348"/>
      <c r="AS457" s="348"/>
      <c r="AT457" s="349"/>
      <c r="AU457" s="348"/>
      <c r="AV457" s="348"/>
      <c r="AW457" s="348"/>
      <c r="AX457" s="348"/>
      <c r="AY457" s="348"/>
      <c r="AZ457" s="348"/>
      <c r="BA457" s="348"/>
      <c r="BB457" s="302"/>
      <c r="BC457" s="294"/>
    </row>
    <row r="458" spans="2:55" ht="14.4" x14ac:dyDescent="0.3">
      <c r="B458" s="513"/>
      <c r="C458" s="351"/>
      <c r="D458" s="351"/>
      <c r="E458" s="351"/>
      <c r="F458" s="586">
        <v>211200</v>
      </c>
      <c r="G458" s="586">
        <v>211214</v>
      </c>
      <c r="H458" s="491">
        <v>211252</v>
      </c>
      <c r="I458" s="489" t="s">
        <v>2200</v>
      </c>
      <c r="J458" s="492" t="s">
        <v>924</v>
      </c>
      <c r="K458" s="351"/>
      <c r="L458" s="460">
        <v>1</v>
      </c>
      <c r="M458" s="460"/>
      <c r="N458" s="460"/>
      <c r="O458" s="494"/>
      <c r="P458" s="348"/>
      <c r="Q458" s="348"/>
      <c r="R458" s="348"/>
      <c r="S458" s="348"/>
      <c r="T458" s="348"/>
      <c r="U458" s="348"/>
      <c r="V458" s="351"/>
      <c r="W458" s="351"/>
      <c r="X458" s="351"/>
      <c r="Y458" s="351"/>
      <c r="Z458" s="351" t="s">
        <v>2182</v>
      </c>
      <c r="AA458" s="351"/>
      <c r="AB458" s="348"/>
      <c r="AC458" s="348"/>
      <c r="AD458" s="348"/>
      <c r="AE458" s="452"/>
      <c r="AF458" s="348"/>
      <c r="AG458" s="348"/>
      <c r="AH458" s="348"/>
      <c r="AI458" s="348"/>
      <c r="AJ458" s="348"/>
      <c r="AK458" s="348"/>
      <c r="AL458" s="348"/>
      <c r="AM458" s="348"/>
      <c r="AN458" s="348"/>
      <c r="AO458" s="348"/>
      <c r="AP458" s="357"/>
      <c r="AQ458" s="347"/>
      <c r="AR458" s="348"/>
      <c r="AS458" s="348"/>
      <c r="AT458" s="349"/>
      <c r="AU458" s="348"/>
      <c r="AV458" s="348"/>
      <c r="AW458" s="348"/>
      <c r="AX458" s="348"/>
      <c r="AY458" s="348"/>
      <c r="AZ458" s="348"/>
      <c r="BA458" s="348"/>
      <c r="BC458" s="294"/>
    </row>
    <row r="459" spans="2:55" ht="14.4" x14ac:dyDescent="0.3">
      <c r="B459" s="513"/>
      <c r="C459" s="351"/>
      <c r="D459" s="351"/>
      <c r="E459" s="351"/>
      <c r="F459" s="586">
        <v>211200</v>
      </c>
      <c r="G459" s="586">
        <v>211214</v>
      </c>
      <c r="H459" s="491">
        <v>211253</v>
      </c>
      <c r="I459" s="489" t="s">
        <v>2201</v>
      </c>
      <c r="J459" s="492" t="s">
        <v>924</v>
      </c>
      <c r="K459" s="351"/>
      <c r="L459" s="460">
        <v>1</v>
      </c>
      <c r="M459" s="460"/>
      <c r="N459" s="460"/>
      <c r="O459" s="494"/>
      <c r="P459" s="348"/>
      <c r="Q459" s="348"/>
      <c r="R459" s="348"/>
      <c r="S459" s="348"/>
      <c r="T459" s="348"/>
      <c r="U459" s="348"/>
      <c r="V459" s="351"/>
      <c r="W459" s="351"/>
      <c r="X459" s="351"/>
      <c r="Y459" s="351"/>
      <c r="Z459" s="351" t="s">
        <v>2182</v>
      </c>
      <c r="AA459" s="351"/>
      <c r="AB459" s="348"/>
      <c r="AC459" s="348"/>
      <c r="AD459" s="348"/>
      <c r="AE459" s="452"/>
      <c r="AF459" s="348"/>
      <c r="AG459" s="348"/>
      <c r="AH459" s="348"/>
      <c r="AI459" s="348"/>
      <c r="AJ459" s="348"/>
      <c r="AK459" s="348"/>
      <c r="AL459" s="348"/>
      <c r="AM459" s="348"/>
      <c r="AN459" s="348"/>
      <c r="AO459" s="348"/>
      <c r="AP459" s="357"/>
      <c r="AQ459" s="347"/>
      <c r="AR459" s="348"/>
      <c r="AS459" s="348"/>
      <c r="AT459" s="349"/>
      <c r="AU459" s="348"/>
      <c r="AV459" s="348"/>
      <c r="AW459" s="348"/>
      <c r="AX459" s="348"/>
      <c r="AY459" s="348"/>
      <c r="AZ459" s="348"/>
      <c r="BA459" s="348"/>
      <c r="BC459" s="294"/>
    </row>
    <row r="460" spans="2:55" ht="14.4" x14ac:dyDescent="0.3">
      <c r="B460" s="513"/>
      <c r="C460" s="351"/>
      <c r="D460" s="351"/>
      <c r="E460" s="351"/>
      <c r="F460" s="586">
        <v>211200</v>
      </c>
      <c r="G460" s="586">
        <v>211214</v>
      </c>
      <c r="H460" s="491">
        <v>211254</v>
      </c>
      <c r="I460" s="489" t="s">
        <v>2202</v>
      </c>
      <c r="J460" s="492" t="s">
        <v>924</v>
      </c>
      <c r="K460" s="351"/>
      <c r="L460" s="460">
        <v>1</v>
      </c>
      <c r="M460" s="460"/>
      <c r="N460" s="460"/>
      <c r="O460" s="494"/>
      <c r="P460" s="348"/>
      <c r="Q460" s="348"/>
      <c r="R460" s="348"/>
      <c r="S460" s="348"/>
      <c r="T460" s="348"/>
      <c r="U460" s="348"/>
      <c r="V460" s="351"/>
      <c r="W460" s="351"/>
      <c r="X460" s="351"/>
      <c r="Y460" s="351"/>
      <c r="Z460" s="351" t="s">
        <v>2182</v>
      </c>
      <c r="AA460" s="351"/>
      <c r="AB460" s="348"/>
      <c r="AC460" s="348"/>
      <c r="AD460" s="348"/>
      <c r="AE460" s="452"/>
      <c r="AF460" s="348"/>
      <c r="AG460" s="348"/>
      <c r="AH460" s="348"/>
      <c r="AI460" s="348"/>
      <c r="AJ460" s="348"/>
      <c r="AK460" s="348"/>
      <c r="AL460" s="348"/>
      <c r="AM460" s="348"/>
      <c r="AN460" s="348"/>
      <c r="AO460" s="348"/>
      <c r="AP460" s="357"/>
      <c r="AQ460" s="347"/>
      <c r="AR460" s="348"/>
      <c r="AS460" s="348"/>
      <c r="AT460" s="349"/>
      <c r="AU460" s="348"/>
      <c r="AV460" s="348"/>
      <c r="AW460" s="348"/>
      <c r="AX460" s="348"/>
      <c r="AY460" s="348"/>
      <c r="AZ460" s="348"/>
      <c r="BA460" s="348"/>
      <c r="BC460" s="294"/>
    </row>
    <row r="461" spans="2:55" ht="14.4" x14ac:dyDescent="0.3">
      <c r="B461" s="513"/>
      <c r="C461" s="351"/>
      <c r="D461" s="351"/>
      <c r="E461" s="351"/>
      <c r="F461" s="586"/>
      <c r="G461" s="586"/>
      <c r="H461" s="491"/>
      <c r="I461" s="489"/>
      <c r="J461" s="492"/>
      <c r="K461" s="351"/>
      <c r="L461" s="460"/>
      <c r="M461" s="460"/>
      <c r="N461" s="460"/>
      <c r="O461" s="494"/>
      <c r="P461" s="348"/>
      <c r="Q461" s="348"/>
      <c r="R461" s="348"/>
      <c r="S461" s="348"/>
      <c r="T461" s="348"/>
      <c r="U461" s="348"/>
      <c r="V461" s="351"/>
      <c r="W461" s="351"/>
      <c r="X461" s="351"/>
      <c r="Y461" s="351"/>
      <c r="Z461" s="351"/>
      <c r="AA461" s="351"/>
      <c r="AB461" s="348"/>
      <c r="AC461" s="348"/>
      <c r="AD461" s="348"/>
      <c r="AE461" s="452"/>
      <c r="AF461" s="348"/>
      <c r="AG461" s="348"/>
      <c r="AH461" s="348"/>
      <c r="AI461" s="348"/>
      <c r="AJ461" s="348"/>
      <c r="AK461" s="348"/>
      <c r="AL461" s="348"/>
      <c r="AM461" s="348"/>
      <c r="AN461" s="348"/>
      <c r="AO461" s="348"/>
      <c r="AP461" s="357"/>
      <c r="AQ461" s="347"/>
      <c r="AR461" s="348"/>
      <c r="AS461" s="348"/>
      <c r="AT461" s="349"/>
      <c r="AU461" s="348"/>
      <c r="AV461" s="348"/>
      <c r="AW461" s="348"/>
      <c r="AX461" s="348"/>
      <c r="AY461" s="348"/>
      <c r="AZ461" s="348"/>
      <c r="BA461" s="348"/>
      <c r="BC461" s="294"/>
    </row>
    <row r="462" spans="2:55" ht="14.4" x14ac:dyDescent="0.3">
      <c r="B462" s="513"/>
      <c r="C462" s="351"/>
      <c r="D462" s="351"/>
      <c r="E462" s="351"/>
      <c r="F462" s="586"/>
      <c r="G462" s="586"/>
      <c r="H462" s="491"/>
      <c r="I462" s="489"/>
      <c r="J462" s="492"/>
      <c r="K462" s="351"/>
      <c r="L462" s="460"/>
      <c r="M462" s="460"/>
      <c r="N462" s="460"/>
      <c r="O462" s="494"/>
      <c r="P462" s="348"/>
      <c r="Q462" s="348"/>
      <c r="R462" s="348"/>
      <c r="S462" s="348"/>
      <c r="T462" s="348"/>
      <c r="U462" s="348"/>
      <c r="V462" s="351"/>
      <c r="W462" s="351"/>
      <c r="X462" s="351"/>
      <c r="Y462" s="351"/>
      <c r="Z462" s="351"/>
      <c r="AA462" s="351"/>
      <c r="AB462" s="348"/>
      <c r="AC462" s="348"/>
      <c r="AD462" s="348"/>
      <c r="AE462" s="452"/>
      <c r="AF462" s="348"/>
      <c r="AG462" s="348"/>
      <c r="AH462" s="348"/>
      <c r="AI462" s="348"/>
      <c r="AJ462" s="348"/>
      <c r="AK462" s="348"/>
      <c r="AL462" s="348"/>
      <c r="AM462" s="348"/>
      <c r="AN462" s="348"/>
      <c r="AO462" s="348"/>
      <c r="AP462" s="357"/>
      <c r="AQ462" s="347"/>
      <c r="AR462" s="348"/>
      <c r="AS462" s="348"/>
      <c r="AT462" s="349"/>
      <c r="AU462" s="348"/>
      <c r="AV462" s="348"/>
      <c r="AW462" s="348"/>
      <c r="AX462" s="348"/>
      <c r="AY462" s="348"/>
      <c r="AZ462" s="348"/>
      <c r="BA462" s="348"/>
      <c r="BC462" s="294"/>
    </row>
    <row r="463" spans="2:55" ht="14.4" x14ac:dyDescent="0.3">
      <c r="B463" s="513"/>
      <c r="C463" s="351"/>
      <c r="D463" s="351"/>
      <c r="E463" s="351"/>
      <c r="F463" s="586"/>
      <c r="G463" s="586"/>
      <c r="H463" s="491"/>
      <c r="I463" s="489"/>
      <c r="J463" s="492"/>
      <c r="K463" s="351"/>
      <c r="L463" s="460"/>
      <c r="M463" s="460"/>
      <c r="N463" s="460"/>
      <c r="O463" s="494"/>
      <c r="P463" s="348"/>
      <c r="Q463" s="348"/>
      <c r="R463" s="348"/>
      <c r="S463" s="348"/>
      <c r="T463" s="348"/>
      <c r="U463" s="348"/>
      <c r="V463" s="351"/>
      <c r="W463" s="351"/>
      <c r="X463" s="351"/>
      <c r="Y463" s="351"/>
      <c r="Z463" s="351"/>
      <c r="AA463" s="351"/>
      <c r="AB463" s="348"/>
      <c r="AC463" s="348"/>
      <c r="AD463" s="348"/>
      <c r="AE463" s="452"/>
      <c r="AF463" s="348"/>
      <c r="AG463" s="348"/>
      <c r="AH463" s="348"/>
      <c r="AI463" s="348"/>
      <c r="AJ463" s="348"/>
      <c r="AK463" s="348"/>
      <c r="AL463" s="348"/>
      <c r="AM463" s="348"/>
      <c r="AN463" s="348"/>
      <c r="AO463" s="348"/>
      <c r="AP463" s="357"/>
      <c r="AQ463" s="347"/>
      <c r="AR463" s="348"/>
      <c r="AS463" s="348"/>
      <c r="AT463" s="349"/>
      <c r="AU463" s="348"/>
      <c r="AV463" s="348"/>
      <c r="AW463" s="348"/>
      <c r="AX463" s="348"/>
      <c r="AY463" s="348"/>
      <c r="AZ463" s="348"/>
      <c r="BA463" s="348"/>
      <c r="BC463" s="294"/>
    </row>
    <row r="464" spans="2:55" ht="14.4" x14ac:dyDescent="0.3">
      <c r="B464" s="513"/>
      <c r="C464" s="351"/>
      <c r="D464" s="351"/>
      <c r="E464" s="351"/>
      <c r="F464" s="586"/>
      <c r="G464" s="586"/>
      <c r="H464" s="586"/>
      <c r="I464" s="456"/>
      <c r="J464" s="461"/>
      <c r="K464" s="351"/>
      <c r="L464" s="460"/>
      <c r="M464" s="460"/>
      <c r="N464" s="460"/>
      <c r="O464" s="494"/>
      <c r="P464" s="348"/>
      <c r="Q464" s="348"/>
      <c r="R464" s="348"/>
      <c r="S464" s="348"/>
      <c r="T464" s="348"/>
      <c r="U464" s="348"/>
      <c r="V464" s="351"/>
      <c r="W464" s="351"/>
      <c r="X464" s="351"/>
      <c r="Y464" s="351"/>
      <c r="Z464" s="351"/>
      <c r="AA464" s="351"/>
      <c r="AB464" s="348"/>
      <c r="AC464" s="348"/>
      <c r="AD464" s="348"/>
      <c r="AE464" s="452"/>
      <c r="AF464" s="348"/>
      <c r="AG464" s="348"/>
      <c r="AH464" s="348"/>
      <c r="AI464" s="348"/>
      <c r="AJ464" s="348"/>
      <c r="AK464" s="348"/>
      <c r="AL464" s="348"/>
      <c r="AM464" s="348"/>
      <c r="AN464" s="348"/>
      <c r="AO464" s="348"/>
      <c r="AP464" s="357"/>
      <c r="AQ464" s="347"/>
      <c r="AR464" s="348"/>
      <c r="AS464" s="348"/>
      <c r="AT464" s="349"/>
      <c r="AU464" s="348"/>
      <c r="AV464" s="348"/>
      <c r="AW464" s="348"/>
      <c r="AX464" s="348"/>
      <c r="AY464" s="348"/>
      <c r="AZ464" s="348"/>
      <c r="BA464" s="348"/>
      <c r="BC464" s="294"/>
    </row>
    <row r="465" spans="1:55" s="541" customFormat="1" ht="14.4" x14ac:dyDescent="0.3">
      <c r="A465" s="528"/>
      <c r="B465" s="529" t="s">
        <v>2203</v>
      </c>
      <c r="C465" s="532"/>
      <c r="D465" s="532"/>
      <c r="E465" s="532"/>
      <c r="F465" s="587"/>
      <c r="G465" s="587"/>
      <c r="H465" s="587"/>
      <c r="I465" s="530"/>
      <c r="J465" s="531"/>
      <c r="K465" s="532"/>
      <c r="L465" s="533"/>
      <c r="M465" s="533"/>
      <c r="N465" s="533"/>
      <c r="O465" s="534"/>
      <c r="P465" s="528"/>
      <c r="Q465" s="528"/>
      <c r="R465" s="528"/>
      <c r="S465" s="528"/>
      <c r="T465" s="528"/>
      <c r="U465" s="528"/>
      <c r="V465" s="532"/>
      <c r="W465" s="532"/>
      <c r="X465" s="532"/>
      <c r="Y465" s="532"/>
      <c r="Z465" s="532"/>
      <c r="AA465" s="532"/>
      <c r="AB465" s="528"/>
      <c r="AC465" s="528"/>
      <c r="AD465" s="528"/>
      <c r="AE465" s="536"/>
      <c r="AF465" s="528"/>
      <c r="AG465" s="528"/>
      <c r="AH465" s="528"/>
      <c r="AI465" s="528"/>
      <c r="AJ465" s="528"/>
      <c r="AK465" s="528"/>
      <c r="AL465" s="528"/>
      <c r="AM465" s="528"/>
      <c r="AN465" s="528"/>
      <c r="AO465" s="528"/>
      <c r="AP465" s="537"/>
      <c r="AQ465" s="538"/>
      <c r="AR465" s="528"/>
      <c r="AS465" s="528"/>
      <c r="AT465" s="539"/>
      <c r="AU465" s="528"/>
      <c r="AV465" s="528"/>
      <c r="AW465" s="528"/>
      <c r="AX465" s="528"/>
      <c r="AY465" s="528"/>
      <c r="AZ465" s="528"/>
      <c r="BA465" s="528"/>
    </row>
    <row r="466" spans="1:55" ht="14.4" x14ac:dyDescent="0.3">
      <c r="A466" s="453"/>
      <c r="B466" s="522"/>
      <c r="C466" s="454"/>
      <c r="D466" s="454"/>
      <c r="E466" s="454"/>
      <c r="F466" s="460"/>
      <c r="G466" s="586">
        <v>211200</v>
      </c>
      <c r="H466" s="586">
        <v>211221</v>
      </c>
      <c r="I466" s="456" t="s">
        <v>2204</v>
      </c>
      <c r="J466" s="461" t="s">
        <v>924</v>
      </c>
      <c r="K466" s="351">
        <v>1</v>
      </c>
      <c r="L466" s="460">
        <v>1</v>
      </c>
      <c r="M466" s="460"/>
      <c r="N466" s="460"/>
      <c r="O466" s="494">
        <v>0</v>
      </c>
      <c r="P466" s="348"/>
      <c r="Q466" s="348"/>
      <c r="R466" s="348"/>
      <c r="S466" s="348"/>
      <c r="T466" s="348"/>
      <c r="U466" s="348"/>
      <c r="V466" s="351"/>
      <c r="W466" s="351"/>
      <c r="X466" s="351"/>
      <c r="Y466" s="351"/>
      <c r="Z466" s="351" t="s">
        <v>2205</v>
      </c>
      <c r="AA466" s="351"/>
      <c r="AB466" s="348"/>
      <c r="AC466" s="348"/>
      <c r="AD466" s="348"/>
      <c r="AE466" s="452"/>
      <c r="AF466" s="348"/>
      <c r="AG466" s="348"/>
      <c r="AH466" s="348"/>
      <c r="AI466" s="348"/>
      <c r="AJ466" s="348"/>
      <c r="AK466" s="348"/>
      <c r="AL466" s="348"/>
      <c r="AM466" s="348"/>
      <c r="AN466" s="348"/>
      <c r="AO466" s="348"/>
      <c r="AP466" s="357"/>
      <c r="AQ466" s="347"/>
      <c r="AR466" s="348"/>
      <c r="AS466" s="348"/>
      <c r="AT466" s="349"/>
      <c r="AU466" s="348"/>
      <c r="AV466" s="348"/>
      <c r="AW466" s="348"/>
      <c r="AX466" s="348"/>
      <c r="AY466" s="348"/>
      <c r="AZ466" s="348"/>
      <c r="BA466" s="348"/>
      <c r="BC466" s="294"/>
    </row>
    <row r="467" spans="1:55" ht="14.4" x14ac:dyDescent="0.3">
      <c r="B467" s="348"/>
      <c r="C467" s="351"/>
      <c r="D467" s="351"/>
      <c r="E467" s="351"/>
      <c r="F467" s="586">
        <v>211200</v>
      </c>
      <c r="G467" s="586">
        <v>211221</v>
      </c>
      <c r="H467" s="491">
        <v>2121</v>
      </c>
      <c r="I467" s="489" t="s">
        <v>2183</v>
      </c>
      <c r="J467" s="462" t="s">
        <v>473</v>
      </c>
      <c r="K467" s="351"/>
      <c r="L467" s="460">
        <v>2</v>
      </c>
      <c r="M467" s="460"/>
      <c r="N467" s="460"/>
      <c r="O467" s="494">
        <v>0</v>
      </c>
      <c r="P467" s="348"/>
      <c r="Q467" s="348"/>
      <c r="R467" s="348"/>
      <c r="S467" s="348"/>
      <c r="T467" s="348"/>
      <c r="U467" s="348"/>
      <c r="V467" s="351"/>
      <c r="W467" s="351"/>
      <c r="X467" s="351"/>
      <c r="Y467" s="351"/>
      <c r="Z467" s="351"/>
      <c r="AA467" s="351"/>
      <c r="AB467" s="348"/>
      <c r="AC467" s="348"/>
      <c r="AD467" s="348"/>
      <c r="AE467" s="452"/>
      <c r="AF467" s="348"/>
      <c r="AG467" s="348"/>
      <c r="AH467" s="348"/>
      <c r="AI467" s="348"/>
      <c r="AJ467" s="348"/>
      <c r="AK467" s="348"/>
      <c r="AL467" s="348"/>
      <c r="AM467" s="348"/>
      <c r="AN467" s="348"/>
      <c r="AO467" s="348"/>
      <c r="AP467" s="357"/>
      <c r="AQ467" s="347"/>
      <c r="AR467" s="348"/>
      <c r="AS467" s="348"/>
      <c r="AT467" s="349"/>
      <c r="AU467" s="348"/>
      <c r="AV467" s="348"/>
      <c r="AW467" s="348"/>
      <c r="AX467" s="348"/>
      <c r="AY467" s="348"/>
      <c r="AZ467" s="348"/>
      <c r="BA467" s="348"/>
      <c r="BC467" s="294"/>
    </row>
    <row r="468" spans="1:55" ht="14.4" x14ac:dyDescent="0.3">
      <c r="B468" s="348"/>
      <c r="C468" s="351"/>
      <c r="D468" s="351"/>
      <c r="E468" s="351"/>
      <c r="F468" s="586">
        <v>211200</v>
      </c>
      <c r="G468" s="586">
        <v>211221</v>
      </c>
      <c r="H468" s="491">
        <v>2123</v>
      </c>
      <c r="I468" s="489" t="s">
        <v>2206</v>
      </c>
      <c r="J468" s="490" t="s">
        <v>473</v>
      </c>
      <c r="K468" s="351"/>
      <c r="L468" s="460">
        <v>1</v>
      </c>
      <c r="M468" s="460"/>
      <c r="N468" s="460"/>
      <c r="O468" s="494">
        <v>0</v>
      </c>
      <c r="P468" s="348"/>
      <c r="Q468" s="348"/>
      <c r="R468" s="348"/>
      <c r="S468" s="348"/>
      <c r="T468" s="348"/>
      <c r="U468" s="348"/>
      <c r="V468" s="351"/>
      <c r="W468" s="351"/>
      <c r="X468" s="351"/>
      <c r="Y468" s="351"/>
      <c r="Z468" s="351"/>
      <c r="AA468" s="351"/>
      <c r="AB468" s="348"/>
      <c r="AC468" s="348"/>
      <c r="AD468" s="348"/>
      <c r="AE468" s="452"/>
      <c r="AF468" s="348"/>
      <c r="AG468" s="348"/>
      <c r="AH468" s="348"/>
      <c r="AI468" s="348"/>
      <c r="AJ468" s="348"/>
      <c r="AK468" s="348"/>
      <c r="AL468" s="348"/>
      <c r="AM468" s="348"/>
      <c r="AN468" s="348"/>
      <c r="AO468" s="348"/>
      <c r="AP468" s="357"/>
      <c r="AQ468" s="347"/>
      <c r="AR468" s="348"/>
      <c r="AS468" s="348"/>
      <c r="AT468" s="349"/>
      <c r="AU468" s="348"/>
      <c r="AV468" s="348"/>
      <c r="AW468" s="348"/>
      <c r="AX468" s="348"/>
      <c r="AY468" s="348"/>
      <c r="AZ468" s="348"/>
      <c r="BA468" s="348"/>
      <c r="BC468" s="294"/>
    </row>
    <row r="469" spans="1:55" ht="14.4" x14ac:dyDescent="0.3">
      <c r="B469" s="348"/>
      <c r="C469" s="351"/>
      <c r="D469" s="351"/>
      <c r="E469" s="351"/>
      <c r="F469" s="586">
        <v>211200</v>
      </c>
      <c r="G469" s="586">
        <v>211221</v>
      </c>
      <c r="H469" s="491">
        <v>2841</v>
      </c>
      <c r="I469" s="489" t="s">
        <v>2020</v>
      </c>
      <c r="J469" s="490" t="s">
        <v>473</v>
      </c>
      <c r="K469" s="351"/>
      <c r="L469" s="460">
        <v>1</v>
      </c>
      <c r="M469" s="460"/>
      <c r="N469" s="460"/>
      <c r="O469" s="494">
        <v>1</v>
      </c>
      <c r="P469" s="348"/>
      <c r="Q469" s="348"/>
      <c r="R469" s="348"/>
      <c r="S469" s="348"/>
      <c r="T469" s="348"/>
      <c r="U469" s="348"/>
      <c r="V469" s="351"/>
      <c r="W469" s="351"/>
      <c r="X469" s="351"/>
      <c r="Y469" s="351"/>
      <c r="Z469" s="351" t="s">
        <v>2021</v>
      </c>
      <c r="AA469" s="351"/>
      <c r="AB469" s="348"/>
      <c r="AC469" s="348"/>
      <c r="AD469" s="348"/>
      <c r="AE469" s="452"/>
      <c r="AF469" s="348"/>
      <c r="AG469" s="348"/>
      <c r="AH469" s="348"/>
      <c r="AI469" s="348"/>
      <c r="AJ469" s="348"/>
      <c r="AK469" s="348"/>
      <c r="AL469" s="348"/>
      <c r="AM469" s="348"/>
      <c r="AN469" s="348"/>
      <c r="AO469" s="348"/>
      <c r="AP469" s="357"/>
      <c r="AQ469" s="347"/>
      <c r="AR469" s="348"/>
      <c r="AS469" s="348"/>
      <c r="AT469" s="349"/>
      <c r="AU469" s="348"/>
      <c r="AV469" s="348"/>
      <c r="AW469" s="348"/>
      <c r="AX469" s="348"/>
      <c r="AY469" s="348"/>
      <c r="AZ469" s="348"/>
      <c r="BA469" s="348"/>
      <c r="BC469" s="294"/>
    </row>
    <row r="470" spans="1:55" ht="14.4" x14ac:dyDescent="0.3">
      <c r="B470" s="348"/>
      <c r="C470" s="351"/>
      <c r="D470" s="351"/>
      <c r="E470" s="351"/>
      <c r="F470" s="586">
        <v>211200</v>
      </c>
      <c r="G470" s="586">
        <v>211221</v>
      </c>
      <c r="H470" s="491">
        <v>100180</v>
      </c>
      <c r="I470" s="489" t="s">
        <v>2040</v>
      </c>
      <c r="J470" s="490" t="s">
        <v>473</v>
      </c>
      <c r="K470" s="351"/>
      <c r="L470" s="460">
        <v>3</v>
      </c>
      <c r="M470" s="460"/>
      <c r="N470" s="460"/>
      <c r="O470" s="494">
        <v>1</v>
      </c>
      <c r="P470" s="348"/>
      <c r="Q470" s="348"/>
      <c r="R470" s="348"/>
      <c r="S470" s="348"/>
      <c r="T470" s="348"/>
      <c r="U470" s="348"/>
      <c r="V470" s="351"/>
      <c r="W470" s="351"/>
      <c r="X470" s="351"/>
      <c r="Y470" s="351"/>
      <c r="Z470" s="351" t="s">
        <v>2021</v>
      </c>
      <c r="AA470" s="351"/>
      <c r="AB470" s="348"/>
      <c r="AC470" s="348"/>
      <c r="AD470" s="348"/>
      <c r="AE470" s="452"/>
      <c r="AF470" s="348"/>
      <c r="AG470" s="348"/>
      <c r="AH470" s="348"/>
      <c r="AI470" s="348"/>
      <c r="AJ470" s="348"/>
      <c r="AK470" s="348"/>
      <c r="AL470" s="348"/>
      <c r="AM470" s="348"/>
      <c r="AN470" s="348"/>
      <c r="AO470" s="348"/>
      <c r="AP470" s="357"/>
      <c r="AQ470" s="347"/>
      <c r="AR470" s="348"/>
      <c r="AS470" s="348"/>
      <c r="AT470" s="349"/>
      <c r="AU470" s="348"/>
      <c r="AV470" s="348"/>
      <c r="AW470" s="348"/>
      <c r="AX470" s="348"/>
      <c r="AY470" s="348"/>
      <c r="AZ470" s="348"/>
      <c r="BA470" s="348"/>
      <c r="BC470" s="294"/>
    </row>
    <row r="471" spans="1:55" ht="14.4" x14ac:dyDescent="0.3">
      <c r="B471" s="348"/>
      <c r="C471" s="351"/>
      <c r="D471" s="351"/>
      <c r="E471" s="351"/>
      <c r="F471" s="586">
        <v>211200</v>
      </c>
      <c r="G471" s="586">
        <v>211221</v>
      </c>
      <c r="H471" s="491">
        <v>100225</v>
      </c>
      <c r="I471" s="489" t="s">
        <v>2041</v>
      </c>
      <c r="J471" s="526" t="s">
        <v>1688</v>
      </c>
      <c r="K471" s="351"/>
      <c r="L471" s="460">
        <v>3</v>
      </c>
      <c r="M471" s="460"/>
      <c r="N471" s="460"/>
      <c r="O471" s="494">
        <v>1</v>
      </c>
      <c r="P471" s="348"/>
      <c r="Q471" s="348"/>
      <c r="R471" s="348"/>
      <c r="S471" s="348"/>
      <c r="T471" s="348"/>
      <c r="U471" s="348"/>
      <c r="V471" s="351"/>
      <c r="W471" s="351"/>
      <c r="X471" s="351"/>
      <c r="Y471" s="351"/>
      <c r="Z471" s="351" t="s">
        <v>2021</v>
      </c>
      <c r="AA471" s="351"/>
      <c r="AB471" s="348"/>
      <c r="AC471" s="348"/>
      <c r="AD471" s="348"/>
      <c r="AE471" s="452"/>
      <c r="AF471" s="348"/>
      <c r="AG471" s="348"/>
      <c r="AH471" s="348"/>
      <c r="AI471" s="348"/>
      <c r="AJ471" s="348"/>
      <c r="AK471" s="348"/>
      <c r="AL471" s="348"/>
      <c r="AM471" s="348"/>
      <c r="AN471" s="348"/>
      <c r="AO471" s="348"/>
      <c r="AP471" s="357"/>
      <c r="AQ471" s="347"/>
      <c r="AR471" s="348"/>
      <c r="AS471" s="348"/>
      <c r="AT471" s="349"/>
      <c r="AU471" s="348"/>
      <c r="AV471" s="348"/>
      <c r="AW471" s="348"/>
      <c r="AX471" s="348"/>
      <c r="AY471" s="348"/>
      <c r="AZ471" s="348"/>
      <c r="BA471" s="348"/>
      <c r="BC471" s="294"/>
    </row>
    <row r="472" spans="1:55" ht="14.4" x14ac:dyDescent="0.3">
      <c r="B472" s="348"/>
      <c r="C472" s="351"/>
      <c r="D472" s="351"/>
      <c r="E472" s="351"/>
      <c r="F472" s="586">
        <v>211200</v>
      </c>
      <c r="G472" s="586">
        <v>211221</v>
      </c>
      <c r="H472" s="491">
        <v>210235</v>
      </c>
      <c r="I472" s="489" t="s">
        <v>2207</v>
      </c>
      <c r="J472" s="490" t="s">
        <v>473</v>
      </c>
      <c r="K472" s="351"/>
      <c r="L472" s="460">
        <v>1</v>
      </c>
      <c r="M472" s="460"/>
      <c r="N472" s="460"/>
      <c r="O472" s="494">
        <v>0</v>
      </c>
      <c r="P472" s="348"/>
      <c r="Q472" s="348"/>
      <c r="R472" s="348"/>
      <c r="S472" s="348"/>
      <c r="T472" s="348"/>
      <c r="U472" s="348"/>
      <c r="V472" s="351"/>
      <c r="W472" s="351"/>
      <c r="X472" s="351"/>
      <c r="Y472" s="351"/>
      <c r="Z472" s="351"/>
      <c r="AA472" s="351"/>
      <c r="AB472" s="348"/>
      <c r="AC472" s="348"/>
      <c r="AD472" s="348"/>
      <c r="AE472" s="452"/>
      <c r="AF472" s="348"/>
      <c r="AG472" s="348"/>
      <c r="AH472" s="348"/>
      <c r="AI472" s="348"/>
      <c r="AJ472" s="348"/>
      <c r="AK472" s="348"/>
      <c r="AL472" s="348"/>
      <c r="AM472" s="348"/>
      <c r="AN472" s="348"/>
      <c r="AO472" s="348"/>
      <c r="AP472" s="357"/>
      <c r="AQ472" s="347"/>
      <c r="AR472" s="348"/>
      <c r="AS472" s="348"/>
      <c r="AT472" s="349"/>
      <c r="AU472" s="348"/>
      <c r="AV472" s="348"/>
      <c r="AW472" s="348"/>
      <c r="AX472" s="348"/>
      <c r="AY472" s="348"/>
      <c r="AZ472" s="348"/>
      <c r="BA472" s="348"/>
      <c r="BC472" s="294"/>
    </row>
    <row r="473" spans="1:55" ht="14.4" x14ac:dyDescent="0.3">
      <c r="B473" s="348"/>
      <c r="C473" s="351"/>
      <c r="D473" s="351"/>
      <c r="E473" s="351"/>
      <c r="F473" s="586">
        <v>211200</v>
      </c>
      <c r="G473" s="586">
        <v>211221</v>
      </c>
      <c r="H473" s="491">
        <v>210237</v>
      </c>
      <c r="I473" s="489" t="s">
        <v>2208</v>
      </c>
      <c r="J473" s="490" t="s">
        <v>473</v>
      </c>
      <c r="K473" s="351"/>
      <c r="L473" s="460">
        <v>1</v>
      </c>
      <c r="M473" s="460"/>
      <c r="N473" s="460"/>
      <c r="O473" s="494">
        <v>0</v>
      </c>
      <c r="P473" s="348"/>
      <c r="Q473" s="348"/>
      <c r="R473" s="348"/>
      <c r="S473" s="348"/>
      <c r="T473" s="348"/>
      <c r="U473" s="348"/>
      <c r="V473" s="351"/>
      <c r="W473" s="351"/>
      <c r="X473" s="351"/>
      <c r="Y473" s="351"/>
      <c r="Z473" s="351"/>
      <c r="AA473" s="351"/>
      <c r="AB473" s="348"/>
      <c r="AC473" s="348"/>
      <c r="AD473" s="348"/>
      <c r="AE473" s="452"/>
      <c r="AF473" s="348"/>
      <c r="AG473" s="348"/>
      <c r="AH473" s="348"/>
      <c r="AI473" s="348"/>
      <c r="AJ473" s="348"/>
      <c r="AK473" s="348"/>
      <c r="AL473" s="348"/>
      <c r="AM473" s="348"/>
      <c r="AN473" s="348"/>
      <c r="AO473" s="348"/>
      <c r="AP473" s="357"/>
      <c r="AQ473" s="347"/>
      <c r="AR473" s="348"/>
      <c r="AS473" s="348"/>
      <c r="AT473" s="349"/>
      <c r="AU473" s="348"/>
      <c r="AV473" s="348"/>
      <c r="AW473" s="348"/>
      <c r="AX473" s="348"/>
      <c r="AY473" s="348"/>
      <c r="AZ473" s="348"/>
      <c r="BA473" s="348"/>
      <c r="BC473" s="294"/>
    </row>
    <row r="474" spans="1:55" ht="14.4" x14ac:dyDescent="0.3">
      <c r="B474" s="348"/>
      <c r="C474" s="351"/>
      <c r="D474" s="351"/>
      <c r="E474" s="351"/>
      <c r="F474" s="586">
        <v>211200</v>
      </c>
      <c r="G474" s="586">
        <v>211221</v>
      </c>
      <c r="H474" s="491">
        <v>210238</v>
      </c>
      <c r="I474" s="489" t="s">
        <v>2209</v>
      </c>
      <c r="J474" s="490" t="s">
        <v>473</v>
      </c>
      <c r="K474" s="351"/>
      <c r="L474" s="460"/>
      <c r="M474" s="460"/>
      <c r="N474" s="460"/>
      <c r="O474" s="494">
        <v>0</v>
      </c>
      <c r="P474" s="348"/>
      <c r="Q474" s="348"/>
      <c r="R474" s="348"/>
      <c r="S474" s="348"/>
      <c r="T474" s="348"/>
      <c r="U474" s="348"/>
      <c r="V474" s="351"/>
      <c r="W474" s="351"/>
      <c r="X474" s="351"/>
      <c r="Y474" s="351"/>
      <c r="Z474" s="351"/>
      <c r="AA474" s="351"/>
      <c r="AB474" s="348"/>
      <c r="AC474" s="348"/>
      <c r="AD474" s="348"/>
      <c r="AE474" s="452"/>
      <c r="AF474" s="348"/>
      <c r="AG474" s="348"/>
      <c r="AH474" s="348"/>
      <c r="AI474" s="348"/>
      <c r="AJ474" s="348"/>
      <c r="AK474" s="348"/>
      <c r="AL474" s="348"/>
      <c r="AM474" s="348"/>
      <c r="AN474" s="348"/>
      <c r="AO474" s="348"/>
      <c r="AP474" s="357"/>
      <c r="AQ474" s="347"/>
      <c r="AR474" s="348"/>
      <c r="AS474" s="348"/>
      <c r="AT474" s="349"/>
      <c r="AU474" s="348"/>
      <c r="AV474" s="348"/>
      <c r="AW474" s="348"/>
      <c r="AX474" s="348"/>
      <c r="AY474" s="348"/>
      <c r="AZ474" s="348"/>
      <c r="BA474" s="348"/>
      <c r="BC474" s="294"/>
    </row>
    <row r="475" spans="1:55" ht="14.4" x14ac:dyDescent="0.3">
      <c r="B475" s="348"/>
      <c r="C475" s="351"/>
      <c r="D475" s="351"/>
      <c r="E475" s="351"/>
      <c r="F475" s="586">
        <v>211200</v>
      </c>
      <c r="G475" s="586">
        <v>211221</v>
      </c>
      <c r="H475" s="491">
        <v>210239</v>
      </c>
      <c r="I475" s="489" t="s">
        <v>2210</v>
      </c>
      <c r="J475" s="490" t="s">
        <v>473</v>
      </c>
      <c r="K475" s="351"/>
      <c r="L475" s="460"/>
      <c r="M475" s="460"/>
      <c r="N475" s="460"/>
      <c r="O475" s="494">
        <v>0</v>
      </c>
      <c r="P475" s="348"/>
      <c r="Q475" s="348"/>
      <c r="R475" s="348"/>
      <c r="S475" s="348"/>
      <c r="T475" s="348"/>
      <c r="U475" s="348"/>
      <c r="V475" s="351"/>
      <c r="W475" s="351"/>
      <c r="X475" s="351"/>
      <c r="Y475" s="351"/>
      <c r="Z475" s="351"/>
      <c r="AA475" s="351"/>
      <c r="AB475" s="348"/>
      <c r="AC475" s="348"/>
      <c r="AD475" s="348"/>
      <c r="AE475" s="452"/>
      <c r="AF475" s="348"/>
      <c r="AG475" s="348"/>
      <c r="AH475" s="348"/>
      <c r="AI475" s="348"/>
      <c r="AJ475" s="348"/>
      <c r="AK475" s="348"/>
      <c r="AL475" s="348"/>
      <c r="AM475" s="348"/>
      <c r="AN475" s="348"/>
      <c r="AO475" s="348"/>
      <c r="AP475" s="357"/>
      <c r="AQ475" s="347"/>
      <c r="AR475" s="348"/>
      <c r="AS475" s="348"/>
      <c r="AT475" s="349"/>
      <c r="AU475" s="348"/>
      <c r="AV475" s="348"/>
      <c r="AW475" s="348"/>
      <c r="AX475" s="348"/>
      <c r="AY475" s="348"/>
      <c r="AZ475" s="348"/>
      <c r="BA475" s="348"/>
      <c r="BC475" s="294"/>
    </row>
    <row r="476" spans="1:55" ht="14.4" x14ac:dyDescent="0.3">
      <c r="B476" s="348"/>
      <c r="C476" s="351"/>
      <c r="D476" s="351"/>
      <c r="E476" s="351"/>
      <c r="F476" s="586">
        <v>211200</v>
      </c>
      <c r="G476" s="586">
        <v>211221</v>
      </c>
      <c r="H476" s="491">
        <v>210240</v>
      </c>
      <c r="I476" s="489" t="s">
        <v>2211</v>
      </c>
      <c r="J476" s="490" t="s">
        <v>473</v>
      </c>
      <c r="K476" s="351"/>
      <c r="L476" s="460"/>
      <c r="M476" s="460"/>
      <c r="N476" s="460"/>
      <c r="O476" s="494">
        <v>0</v>
      </c>
      <c r="P476" s="348"/>
      <c r="Q476" s="348"/>
      <c r="R476" s="348"/>
      <c r="S476" s="348"/>
      <c r="T476" s="348"/>
      <c r="U476" s="348"/>
      <c r="V476" s="351"/>
      <c r="W476" s="351"/>
      <c r="X476" s="351"/>
      <c r="Y476" s="351"/>
      <c r="Z476" s="351"/>
      <c r="AA476" s="351"/>
      <c r="AB476" s="348"/>
      <c r="AC476" s="348"/>
      <c r="AD476" s="348"/>
      <c r="AE476" s="452"/>
      <c r="AF476" s="348"/>
      <c r="AG476" s="348"/>
      <c r="AH476" s="348"/>
      <c r="AI476" s="348"/>
      <c r="AJ476" s="348"/>
      <c r="AK476" s="348"/>
      <c r="AL476" s="348"/>
      <c r="AM476" s="348"/>
      <c r="AN476" s="348"/>
      <c r="AO476" s="348"/>
      <c r="AP476" s="357"/>
      <c r="AQ476" s="347"/>
      <c r="AR476" s="348"/>
      <c r="AS476" s="348"/>
      <c r="AT476" s="349"/>
      <c r="AU476" s="348"/>
      <c r="AV476" s="348"/>
      <c r="AW476" s="348"/>
      <c r="AX476" s="348"/>
      <c r="AY476" s="348"/>
      <c r="AZ476" s="348"/>
      <c r="BA476" s="348"/>
      <c r="BC476" s="294"/>
    </row>
    <row r="477" spans="1:55" ht="14.4" x14ac:dyDescent="0.3">
      <c r="B477" s="348"/>
      <c r="C477" s="351"/>
      <c r="D477" s="351"/>
      <c r="E477" s="351"/>
      <c r="F477" s="586">
        <v>211200</v>
      </c>
      <c r="G477" s="586">
        <v>211221</v>
      </c>
      <c r="H477" s="491">
        <v>210241</v>
      </c>
      <c r="I477" s="489" t="s">
        <v>2212</v>
      </c>
      <c r="J477" s="490" t="s">
        <v>473</v>
      </c>
      <c r="K477" s="351"/>
      <c r="L477" s="460"/>
      <c r="M477" s="460"/>
      <c r="N477" s="460"/>
      <c r="O477" s="494">
        <v>0</v>
      </c>
      <c r="P477" s="348"/>
      <c r="Q477" s="348"/>
      <c r="R477" s="348"/>
      <c r="S477" s="348"/>
      <c r="T477" s="348"/>
      <c r="U477" s="348"/>
      <c r="V477" s="351"/>
      <c r="W477" s="351"/>
      <c r="X477" s="351"/>
      <c r="Y477" s="351"/>
      <c r="Z477" s="351"/>
      <c r="AA477" s="351"/>
      <c r="AB477" s="348"/>
      <c r="AC477" s="348"/>
      <c r="AD477" s="348"/>
      <c r="AE477" s="452"/>
      <c r="AF477" s="348"/>
      <c r="AG477" s="348"/>
      <c r="AH477" s="348"/>
      <c r="AI477" s="348"/>
      <c r="AJ477" s="348"/>
      <c r="AK477" s="348"/>
      <c r="AL477" s="348"/>
      <c r="AM477" s="348"/>
      <c r="AN477" s="348"/>
      <c r="AO477" s="348"/>
      <c r="AP477" s="357"/>
      <c r="AQ477" s="347"/>
      <c r="AR477" s="348"/>
      <c r="AS477" s="348"/>
      <c r="AT477" s="349"/>
      <c r="AU477" s="348"/>
      <c r="AV477" s="348"/>
      <c r="AW477" s="348"/>
      <c r="AX477" s="348"/>
      <c r="AY477" s="348"/>
      <c r="AZ477" s="348"/>
      <c r="BA477" s="348"/>
      <c r="BC477" s="294"/>
    </row>
    <row r="478" spans="1:55" ht="14.4" x14ac:dyDescent="0.3">
      <c r="B478" s="348"/>
      <c r="C478" s="351"/>
      <c r="D478" s="351"/>
      <c r="E478" s="351"/>
      <c r="F478" s="586">
        <v>211200</v>
      </c>
      <c r="G478" s="586">
        <v>211221</v>
      </c>
      <c r="H478" s="586">
        <v>211219</v>
      </c>
      <c r="I478" s="456" t="s">
        <v>2213</v>
      </c>
      <c r="J478" s="462" t="s">
        <v>473</v>
      </c>
      <c r="K478" s="351">
        <v>1</v>
      </c>
      <c r="L478" s="460">
        <v>1</v>
      </c>
      <c r="M478" s="460"/>
      <c r="N478" s="460"/>
      <c r="O478" s="494">
        <v>0</v>
      </c>
      <c r="P478" s="348"/>
      <c r="Q478" s="348"/>
      <c r="R478" s="348"/>
      <c r="S478" s="348"/>
      <c r="T478" s="348"/>
      <c r="U478" s="348"/>
      <c r="V478" s="351"/>
      <c r="W478" s="351"/>
      <c r="X478" s="351"/>
      <c r="Y478" s="351"/>
      <c r="Z478" s="351"/>
      <c r="AA478" s="351"/>
      <c r="AB478" s="348"/>
      <c r="AC478" s="348"/>
      <c r="AD478" s="348"/>
      <c r="AE478" s="452"/>
      <c r="AF478" s="348"/>
      <c r="AG478" s="348"/>
      <c r="AH478" s="348"/>
      <c r="AI478" s="348"/>
      <c r="AJ478" s="348"/>
      <c r="AK478" s="348"/>
      <c r="AL478" s="348"/>
      <c r="AM478" s="348"/>
      <c r="AN478" s="348"/>
      <c r="AO478" s="348"/>
      <c r="AP478" s="357"/>
      <c r="AQ478" s="347"/>
      <c r="AR478" s="348"/>
      <c r="AS478" s="348"/>
      <c r="AT478" s="349"/>
      <c r="AU478" s="348"/>
      <c r="AV478" s="348"/>
      <c r="AW478" s="348"/>
      <c r="AX478" s="348"/>
      <c r="AY478" s="348"/>
      <c r="AZ478" s="348"/>
      <c r="BA478" s="348"/>
      <c r="BC478" s="294"/>
    </row>
    <row r="479" spans="1:55" ht="14.4" x14ac:dyDescent="0.3">
      <c r="B479" s="348"/>
      <c r="C479" s="351"/>
      <c r="D479" s="351"/>
      <c r="E479" s="351"/>
      <c r="F479" s="586">
        <v>211200</v>
      </c>
      <c r="G479" s="586">
        <v>211221</v>
      </c>
      <c r="H479" s="586">
        <v>211244</v>
      </c>
      <c r="I479" s="456" t="s">
        <v>2214</v>
      </c>
      <c r="J479" s="462" t="s">
        <v>473</v>
      </c>
      <c r="K479" s="351">
        <v>1</v>
      </c>
      <c r="L479" s="460">
        <v>1</v>
      </c>
      <c r="M479" s="460"/>
      <c r="N479" s="460"/>
      <c r="O479" s="494">
        <v>0</v>
      </c>
      <c r="P479" s="348"/>
      <c r="Q479" s="348"/>
      <c r="R479" s="348"/>
      <c r="S479" s="348"/>
      <c r="T479" s="348"/>
      <c r="U479" s="348"/>
      <c r="V479" s="351"/>
      <c r="W479" s="351"/>
      <c r="X479" s="351"/>
      <c r="Y479" s="351"/>
      <c r="Z479" s="351"/>
      <c r="AA479" s="351"/>
      <c r="AB479" s="348"/>
      <c r="AC479" s="348"/>
      <c r="AD479" s="348"/>
      <c r="AE479" s="452"/>
      <c r="AF479" s="348"/>
      <c r="AG479" s="348"/>
      <c r="AH479" s="348"/>
      <c r="AI479" s="348"/>
      <c r="AJ479" s="348"/>
      <c r="AK479" s="348"/>
      <c r="AL479" s="348"/>
      <c r="AM479" s="348"/>
      <c r="AN479" s="348"/>
      <c r="AO479" s="348"/>
      <c r="AP479" s="357"/>
      <c r="AQ479" s="347"/>
      <c r="AR479" s="348"/>
      <c r="AS479" s="348"/>
      <c r="AT479" s="349"/>
      <c r="AU479" s="348"/>
      <c r="AV479" s="348"/>
      <c r="AW479" s="348"/>
      <c r="AX479" s="348"/>
      <c r="AY479" s="348"/>
      <c r="AZ479" s="348"/>
      <c r="BA479" s="348"/>
      <c r="BC479" s="294"/>
    </row>
    <row r="480" spans="1:55" ht="14.4" x14ac:dyDescent="0.3">
      <c r="B480" s="348"/>
      <c r="C480" s="351"/>
      <c r="D480" s="351"/>
      <c r="E480" s="351"/>
      <c r="F480" s="586">
        <v>211200</v>
      </c>
      <c r="G480" s="586">
        <v>211221</v>
      </c>
      <c r="H480" s="586">
        <v>211245</v>
      </c>
      <c r="I480" s="456" t="s">
        <v>2215</v>
      </c>
      <c r="J480" s="461" t="s">
        <v>924</v>
      </c>
      <c r="K480" s="351">
        <v>1</v>
      </c>
      <c r="L480" s="460">
        <v>1</v>
      </c>
      <c r="M480" s="460"/>
      <c r="N480" s="460"/>
      <c r="O480" s="494">
        <v>0</v>
      </c>
      <c r="P480" s="348"/>
      <c r="Q480" s="348"/>
      <c r="R480" s="348"/>
      <c r="S480" s="348"/>
      <c r="T480" s="348"/>
      <c r="U480" s="348"/>
      <c r="V480" s="351"/>
      <c r="W480" s="351"/>
      <c r="X480" s="351"/>
      <c r="Y480" s="351"/>
      <c r="Z480" s="351"/>
      <c r="AA480" s="351"/>
      <c r="AB480" s="348"/>
      <c r="AC480" s="348"/>
      <c r="AD480" s="348"/>
      <c r="AE480" s="452"/>
      <c r="AF480" s="348"/>
      <c r="AG480" s="348"/>
      <c r="AH480" s="348"/>
      <c r="AI480" s="348"/>
      <c r="AJ480" s="348"/>
      <c r="AK480" s="348"/>
      <c r="AL480" s="348"/>
      <c r="AM480" s="348"/>
      <c r="AN480" s="348"/>
      <c r="AO480" s="348"/>
      <c r="AP480" s="357"/>
      <c r="AQ480" s="347"/>
      <c r="AR480" s="348"/>
      <c r="AS480" s="348"/>
      <c r="AT480" s="349"/>
      <c r="AU480" s="348"/>
      <c r="AV480" s="348"/>
      <c r="AW480" s="348"/>
      <c r="AX480" s="348"/>
      <c r="AY480" s="348"/>
      <c r="AZ480" s="348"/>
      <c r="BA480" s="348"/>
      <c r="BC480" s="294"/>
    </row>
    <row r="481" spans="1:55" ht="14.4" x14ac:dyDescent="0.3">
      <c r="B481" s="348"/>
      <c r="C481" s="351"/>
      <c r="D481" s="351"/>
      <c r="E481" s="351"/>
      <c r="F481" s="586">
        <v>211200</v>
      </c>
      <c r="G481" s="586">
        <v>211221</v>
      </c>
      <c r="H481" s="586">
        <v>211246</v>
      </c>
      <c r="I481" s="456" t="s">
        <v>2216</v>
      </c>
      <c r="J481" s="462" t="s">
        <v>473</v>
      </c>
      <c r="K481" s="351">
        <v>1</v>
      </c>
      <c r="L481" s="460">
        <v>1</v>
      </c>
      <c r="M481" s="460"/>
      <c r="N481" s="460"/>
      <c r="O481" s="494">
        <v>0</v>
      </c>
      <c r="P481" s="348"/>
      <c r="Q481" s="348"/>
      <c r="R481" s="348"/>
      <c r="S481" s="348"/>
      <c r="T481" s="348"/>
      <c r="U481" s="348"/>
      <c r="V481" s="351"/>
      <c r="W481" s="351"/>
      <c r="X481" s="351"/>
      <c r="Y481" s="351"/>
      <c r="Z481" s="351"/>
      <c r="AA481" s="351"/>
      <c r="AB481" s="348"/>
      <c r="AC481" s="348"/>
      <c r="AD481" s="348"/>
      <c r="AE481" s="452"/>
      <c r="AF481" s="348"/>
      <c r="AG481" s="348"/>
      <c r="AH481" s="348"/>
      <c r="AI481" s="348"/>
      <c r="AJ481" s="348"/>
      <c r="AK481" s="348"/>
      <c r="AL481" s="348"/>
      <c r="AM481" s="348"/>
      <c r="AN481" s="348"/>
      <c r="AO481" s="348"/>
      <c r="AP481" s="357"/>
      <c r="AQ481" s="347"/>
      <c r="AR481" s="348"/>
      <c r="AS481" s="348"/>
      <c r="AT481" s="349"/>
      <c r="AU481" s="348"/>
      <c r="AV481" s="348"/>
      <c r="AW481" s="348"/>
      <c r="AX481" s="348"/>
      <c r="AY481" s="348"/>
      <c r="AZ481" s="348"/>
      <c r="BA481" s="348"/>
      <c r="BC481" s="294"/>
    </row>
    <row r="482" spans="1:55" ht="14.4" x14ac:dyDescent="0.3">
      <c r="B482" s="348"/>
      <c r="C482" s="351"/>
      <c r="D482" s="351"/>
      <c r="E482" s="351"/>
      <c r="F482" s="586">
        <v>211200</v>
      </c>
      <c r="G482" s="586">
        <v>211221</v>
      </c>
      <c r="H482" s="491">
        <v>211255</v>
      </c>
      <c r="I482" s="489" t="s">
        <v>2217</v>
      </c>
      <c r="J482" s="526" t="s">
        <v>1688</v>
      </c>
      <c r="K482" s="351"/>
      <c r="L482" s="460"/>
      <c r="M482" s="460"/>
      <c r="N482" s="460"/>
      <c r="O482" s="494"/>
      <c r="P482" s="348"/>
      <c r="Q482" s="348"/>
      <c r="R482" s="348"/>
      <c r="S482" s="348"/>
      <c r="T482" s="348"/>
      <c r="U482" s="348"/>
      <c r="V482" s="351"/>
      <c r="W482" s="351"/>
      <c r="X482" s="351"/>
      <c r="Y482" s="351"/>
      <c r="Z482" s="351"/>
      <c r="AA482" s="351"/>
      <c r="AB482" s="348"/>
      <c r="AC482" s="348"/>
      <c r="AD482" s="348"/>
      <c r="AE482" s="452"/>
      <c r="AF482" s="348"/>
      <c r="AG482" s="348"/>
      <c r="AH482" s="348"/>
      <c r="AI482" s="348"/>
      <c r="AJ482" s="348"/>
      <c r="AK482" s="348"/>
      <c r="AL482" s="348"/>
      <c r="AM482" s="348"/>
      <c r="AN482" s="348"/>
      <c r="AO482" s="348"/>
      <c r="AP482" s="357"/>
      <c r="AQ482" s="347"/>
      <c r="AR482" s="348"/>
      <c r="AS482" s="348"/>
      <c r="AT482" s="349"/>
      <c r="AU482" s="348"/>
      <c r="AV482" s="348"/>
      <c r="AW482" s="348"/>
      <c r="AX482" s="348"/>
      <c r="AY482" s="348"/>
      <c r="AZ482" s="348"/>
      <c r="BA482" s="348"/>
      <c r="BC482" s="294"/>
    </row>
    <row r="483" spans="1:55" ht="14.4" x14ac:dyDescent="0.3">
      <c r="B483" s="348"/>
      <c r="C483" s="351"/>
      <c r="D483" s="351"/>
      <c r="E483" s="351"/>
      <c r="F483" s="586">
        <v>211200</v>
      </c>
      <c r="G483" s="586">
        <v>211221</v>
      </c>
      <c r="H483" s="491">
        <v>211256</v>
      </c>
      <c r="I483" s="489" t="s">
        <v>2218</v>
      </c>
      <c r="J483" s="526" t="s">
        <v>1688</v>
      </c>
      <c r="K483" s="351"/>
      <c r="L483" s="460"/>
      <c r="M483" s="460"/>
      <c r="N483" s="460"/>
      <c r="O483" s="494"/>
      <c r="P483" s="348"/>
      <c r="Q483" s="348"/>
      <c r="R483" s="348"/>
      <c r="S483" s="348"/>
      <c r="T483" s="348"/>
      <c r="U483" s="348"/>
      <c r="V483" s="351"/>
      <c r="W483" s="351"/>
      <c r="X483" s="351"/>
      <c r="Y483" s="351"/>
      <c r="Z483" s="351"/>
      <c r="AA483" s="351"/>
      <c r="AB483" s="348"/>
      <c r="AC483" s="348"/>
      <c r="AD483" s="348"/>
      <c r="AE483" s="452"/>
      <c r="AF483" s="348"/>
      <c r="AG483" s="348"/>
      <c r="AH483" s="348"/>
      <c r="AI483" s="348"/>
      <c r="AJ483" s="348"/>
      <c r="AK483" s="348"/>
      <c r="AL483" s="348"/>
      <c r="AM483" s="348"/>
      <c r="AN483" s="348"/>
      <c r="AO483" s="348"/>
      <c r="AP483" s="357"/>
      <c r="AQ483" s="347"/>
      <c r="AR483" s="348"/>
      <c r="AS483" s="348"/>
      <c r="AT483" s="349"/>
      <c r="AU483" s="348"/>
      <c r="AV483" s="348"/>
      <c r="AW483" s="348"/>
      <c r="AX483" s="348"/>
      <c r="AY483" s="348"/>
      <c r="AZ483" s="348"/>
      <c r="BA483" s="348"/>
      <c r="BC483" s="294"/>
    </row>
    <row r="484" spans="1:55" ht="14.4" x14ac:dyDescent="0.3">
      <c r="B484" s="348"/>
      <c r="C484" s="351"/>
      <c r="D484" s="351"/>
      <c r="E484" s="351"/>
      <c r="F484" s="351"/>
      <c r="G484" s="351"/>
      <c r="H484" s="586"/>
      <c r="I484" s="456"/>
      <c r="J484" s="462"/>
      <c r="K484" s="351"/>
      <c r="L484" s="460"/>
      <c r="M484" s="460"/>
      <c r="N484" s="460"/>
      <c r="O484" s="494"/>
      <c r="P484" s="348"/>
      <c r="Q484" s="348"/>
      <c r="R484" s="348"/>
      <c r="S484" s="348"/>
      <c r="T484" s="348"/>
      <c r="U484" s="348"/>
      <c r="V484" s="351"/>
      <c r="W484" s="351"/>
      <c r="X484" s="351"/>
      <c r="Y484" s="351"/>
      <c r="Z484" s="351"/>
      <c r="AA484" s="351"/>
      <c r="AB484" s="348"/>
      <c r="AC484" s="348"/>
      <c r="AD484" s="348"/>
      <c r="AE484" s="452"/>
      <c r="AF484" s="348"/>
      <c r="AG484" s="348"/>
      <c r="AH484" s="348"/>
      <c r="AI484" s="348"/>
      <c r="AJ484" s="348"/>
      <c r="AK484" s="348"/>
      <c r="AL484" s="348"/>
      <c r="AM484" s="348"/>
      <c r="AN484" s="348"/>
      <c r="AO484" s="348"/>
      <c r="AP484" s="357"/>
      <c r="AQ484" s="347"/>
      <c r="AR484" s="348"/>
      <c r="AS484" s="348"/>
      <c r="AT484" s="349"/>
      <c r="AU484" s="348"/>
      <c r="AV484" s="348"/>
      <c r="AW484" s="348"/>
      <c r="AX484" s="348"/>
      <c r="AY484" s="348"/>
      <c r="AZ484" s="348"/>
      <c r="BA484" s="348"/>
      <c r="BC484" s="294"/>
    </row>
    <row r="485" spans="1:55" ht="14.4" x14ac:dyDescent="0.3">
      <c r="B485" s="348"/>
      <c r="C485" s="351"/>
      <c r="D485" s="351"/>
      <c r="E485" s="351"/>
      <c r="F485" s="586"/>
      <c r="G485" s="586"/>
      <c r="H485" s="586"/>
      <c r="I485" s="456"/>
      <c r="J485" s="462"/>
      <c r="K485" s="351"/>
      <c r="L485" s="460"/>
      <c r="M485" s="460"/>
      <c r="N485" s="460"/>
      <c r="O485" s="494"/>
      <c r="P485" s="348"/>
      <c r="Q485" s="348"/>
      <c r="R485" s="348"/>
      <c r="S485" s="348"/>
      <c r="T485" s="348"/>
      <c r="U485" s="348"/>
      <c r="V485" s="351"/>
      <c r="W485" s="351"/>
      <c r="X485" s="351"/>
      <c r="Y485" s="351"/>
      <c r="Z485" s="351"/>
      <c r="AA485" s="351"/>
      <c r="AB485" s="348"/>
      <c r="AC485" s="348"/>
      <c r="AD485" s="348"/>
      <c r="AE485" s="452"/>
      <c r="AF485" s="348"/>
      <c r="AG485" s="348"/>
      <c r="AH485" s="348"/>
      <c r="AI485" s="348"/>
      <c r="AJ485" s="348"/>
      <c r="AK485" s="348"/>
      <c r="AL485" s="348"/>
      <c r="AM485" s="348"/>
      <c r="AN485" s="348"/>
      <c r="AO485" s="348"/>
      <c r="AP485" s="357"/>
      <c r="AQ485" s="347"/>
      <c r="AR485" s="348"/>
      <c r="AS485" s="348"/>
      <c r="AT485" s="349"/>
      <c r="AU485" s="348"/>
      <c r="AV485" s="348"/>
      <c r="AW485" s="348"/>
      <c r="AX485" s="348"/>
      <c r="AY485" s="348"/>
      <c r="AZ485" s="348"/>
      <c r="BA485" s="348"/>
      <c r="BC485" s="294"/>
    </row>
    <row r="486" spans="1:55" ht="14.4" x14ac:dyDescent="0.3">
      <c r="B486" s="348"/>
      <c r="C486" s="351"/>
      <c r="D486" s="351"/>
      <c r="E486" s="351"/>
      <c r="F486" s="586"/>
      <c r="G486" s="586"/>
      <c r="H486" s="586"/>
      <c r="I486" s="456"/>
      <c r="J486" s="462"/>
      <c r="K486" s="351"/>
      <c r="L486" s="460"/>
      <c r="M486" s="460"/>
      <c r="N486" s="460"/>
      <c r="O486" s="494"/>
      <c r="P486" s="348"/>
      <c r="Q486" s="348"/>
      <c r="R486" s="348"/>
      <c r="S486" s="348"/>
      <c r="T486" s="348"/>
      <c r="U486" s="348"/>
      <c r="V486" s="351"/>
      <c r="W486" s="351"/>
      <c r="X486" s="351"/>
      <c r="Y486" s="351"/>
      <c r="Z486" s="351"/>
      <c r="AA486" s="351"/>
      <c r="AB486" s="348"/>
      <c r="AC486" s="348"/>
      <c r="AD486" s="348"/>
      <c r="AE486" s="452"/>
      <c r="AF486" s="348"/>
      <c r="AG486" s="348"/>
      <c r="AH486" s="348"/>
      <c r="AI486" s="348"/>
      <c r="AJ486" s="348"/>
      <c r="AK486" s="348"/>
      <c r="AL486" s="348"/>
      <c r="AM486" s="348"/>
      <c r="AN486" s="348"/>
      <c r="AO486" s="348"/>
      <c r="AP486" s="357"/>
      <c r="AQ486" s="347"/>
      <c r="AR486" s="348"/>
      <c r="AS486" s="348"/>
      <c r="AT486" s="349"/>
      <c r="AU486" s="348"/>
      <c r="AV486" s="348"/>
      <c r="AW486" s="348"/>
      <c r="AX486" s="348"/>
      <c r="AY486" s="348"/>
      <c r="AZ486" s="348"/>
      <c r="BA486" s="348"/>
      <c r="BC486" s="294"/>
    </row>
    <row r="487" spans="1:55" ht="14.4" x14ac:dyDescent="0.3">
      <c r="B487" s="513"/>
      <c r="C487" s="351"/>
      <c r="D487" s="351"/>
      <c r="E487" s="351"/>
      <c r="F487" s="586"/>
      <c r="G487" s="586"/>
      <c r="H487" s="586"/>
      <c r="I487" s="456"/>
      <c r="J487" s="462"/>
      <c r="K487" s="351"/>
      <c r="L487" s="460"/>
      <c r="M487" s="460"/>
      <c r="N487" s="460"/>
      <c r="O487" s="494"/>
      <c r="P487" s="348"/>
      <c r="Q487" s="348"/>
      <c r="R487" s="348"/>
      <c r="S487" s="348"/>
      <c r="T487" s="348"/>
      <c r="U487" s="348"/>
      <c r="V487" s="351"/>
      <c r="W487" s="351"/>
      <c r="X487" s="351"/>
      <c r="Y487" s="351"/>
      <c r="Z487" s="351"/>
      <c r="AA487" s="351"/>
      <c r="AB487" s="348"/>
      <c r="AC487" s="348"/>
      <c r="AD487" s="348"/>
      <c r="AE487" s="452"/>
      <c r="AF487" s="348"/>
      <c r="AG487" s="348"/>
      <c r="AH487" s="348"/>
      <c r="AI487" s="348"/>
      <c r="AJ487" s="348"/>
      <c r="AK487" s="348"/>
      <c r="AL487" s="348"/>
      <c r="AM487" s="348"/>
      <c r="AN487" s="348"/>
      <c r="AO487" s="348"/>
      <c r="AP487" s="357"/>
      <c r="AQ487" s="347"/>
      <c r="AR487" s="348"/>
      <c r="AS487" s="348"/>
      <c r="AT487" s="349"/>
      <c r="AU487" s="348"/>
      <c r="AV487" s="348"/>
      <c r="AW487" s="348"/>
      <c r="AX487" s="348"/>
      <c r="AY487" s="348"/>
      <c r="AZ487" s="348"/>
      <c r="BA487" s="348"/>
      <c r="BC487" s="294"/>
    </row>
    <row r="488" spans="1:55" ht="14.4" x14ac:dyDescent="0.3">
      <c r="B488" s="513"/>
      <c r="C488" s="351"/>
      <c r="D488" s="351"/>
      <c r="E488" s="351"/>
      <c r="F488" s="586"/>
      <c r="G488" s="586"/>
      <c r="H488" s="586"/>
      <c r="I488" s="456"/>
      <c r="J488" s="462"/>
      <c r="K488" s="351"/>
      <c r="L488" s="460"/>
      <c r="M488" s="460"/>
      <c r="N488" s="460"/>
      <c r="O488" s="494"/>
      <c r="P488" s="348"/>
      <c r="Q488" s="348"/>
      <c r="R488" s="348"/>
      <c r="S488" s="348"/>
      <c r="T488" s="348"/>
      <c r="U488" s="348"/>
      <c r="V488" s="351"/>
      <c r="W488" s="351"/>
      <c r="X488" s="351"/>
      <c r="Y488" s="351"/>
      <c r="Z488" s="351"/>
      <c r="AA488" s="351"/>
      <c r="AB488" s="348"/>
      <c r="AC488" s="348"/>
      <c r="AD488" s="348"/>
      <c r="AE488" s="452"/>
      <c r="AF488" s="348"/>
      <c r="AG488" s="348"/>
      <c r="AH488" s="348"/>
      <c r="AI488" s="348"/>
      <c r="AJ488" s="348"/>
      <c r="AK488" s="348"/>
      <c r="AL488" s="348"/>
      <c r="AM488" s="348"/>
      <c r="AN488" s="348"/>
      <c r="AO488" s="348"/>
      <c r="AP488" s="357"/>
      <c r="AQ488" s="347"/>
      <c r="AR488" s="348"/>
      <c r="AS488" s="348"/>
      <c r="AT488" s="349"/>
      <c r="AU488" s="348"/>
      <c r="AV488" s="348"/>
      <c r="AW488" s="348"/>
      <c r="AX488" s="348"/>
      <c r="AY488" s="348"/>
      <c r="AZ488" s="348"/>
      <c r="BA488" s="348"/>
      <c r="BC488" s="294"/>
    </row>
    <row r="489" spans="1:55" ht="14.4" x14ac:dyDescent="0.3">
      <c r="B489" s="513"/>
      <c r="C489" s="351"/>
      <c r="D489" s="351"/>
      <c r="E489" s="351"/>
      <c r="F489" s="586"/>
      <c r="G489" s="586"/>
      <c r="H489" s="586"/>
      <c r="I489" s="456"/>
      <c r="J489" s="462"/>
      <c r="K489" s="351"/>
      <c r="L489" s="460"/>
      <c r="M489" s="460"/>
      <c r="N489" s="460"/>
      <c r="O489" s="494"/>
      <c r="P489" s="348"/>
      <c r="Q489" s="348"/>
      <c r="R489" s="348"/>
      <c r="S489" s="348"/>
      <c r="T489" s="348"/>
      <c r="U489" s="348"/>
      <c r="V489" s="351"/>
      <c r="W489" s="351"/>
      <c r="X489" s="351"/>
      <c r="Y489" s="351"/>
      <c r="Z489" s="351"/>
      <c r="AA489" s="351"/>
      <c r="AB489" s="348"/>
      <c r="AC489" s="348"/>
      <c r="AD489" s="348"/>
      <c r="AE489" s="452"/>
      <c r="AF489" s="348"/>
      <c r="AG489" s="348"/>
      <c r="AH489" s="348"/>
      <c r="AI489" s="348"/>
      <c r="AJ489" s="348"/>
      <c r="AK489" s="348"/>
      <c r="AL489" s="348"/>
      <c r="AM489" s="348"/>
      <c r="AN489" s="348"/>
      <c r="AO489" s="348"/>
      <c r="AP489" s="357"/>
      <c r="AQ489" s="347"/>
      <c r="AR489" s="348"/>
      <c r="AS489" s="348"/>
      <c r="AT489" s="349"/>
      <c r="AU489" s="348"/>
      <c r="AV489" s="348"/>
      <c r="AW489" s="348"/>
      <c r="AX489" s="348"/>
      <c r="AY489" s="348"/>
      <c r="AZ489" s="348"/>
      <c r="BA489" s="348"/>
      <c r="BC489" s="294"/>
    </row>
    <row r="490" spans="1:55" ht="14.4" x14ac:dyDescent="0.3">
      <c r="B490" s="513"/>
      <c r="C490" s="351"/>
      <c r="D490" s="351"/>
      <c r="E490" s="351"/>
      <c r="F490" s="586"/>
      <c r="G490" s="586"/>
      <c r="H490" s="586"/>
      <c r="I490" s="456"/>
      <c r="J490" s="462"/>
      <c r="K490" s="351"/>
      <c r="L490" s="460"/>
      <c r="M490" s="460"/>
      <c r="N490" s="460"/>
      <c r="O490" s="494"/>
      <c r="P490" s="348"/>
      <c r="Q490" s="348"/>
      <c r="R490" s="348"/>
      <c r="S490" s="348"/>
      <c r="T490" s="348"/>
      <c r="U490" s="348"/>
      <c r="V490" s="351"/>
      <c r="W490" s="351"/>
      <c r="X490" s="351"/>
      <c r="Y490" s="351"/>
      <c r="Z490" s="351"/>
      <c r="AA490" s="351"/>
      <c r="AB490" s="348"/>
      <c r="AC490" s="348"/>
      <c r="AD490" s="348"/>
      <c r="AE490" s="452"/>
      <c r="AF490" s="348"/>
      <c r="AG490" s="348"/>
      <c r="AH490" s="348"/>
      <c r="AI490" s="348"/>
      <c r="AJ490" s="348"/>
      <c r="AK490" s="348"/>
      <c r="AL490" s="348"/>
      <c r="AM490" s="348"/>
      <c r="AN490" s="348"/>
      <c r="AO490" s="348"/>
      <c r="AP490" s="357"/>
      <c r="AQ490" s="347"/>
      <c r="AR490" s="348"/>
      <c r="AS490" s="348"/>
      <c r="AT490" s="349"/>
      <c r="AU490" s="348"/>
      <c r="AV490" s="348"/>
      <c r="AW490" s="348"/>
      <c r="AX490" s="348"/>
      <c r="AY490" s="348"/>
      <c r="AZ490" s="348"/>
      <c r="BA490" s="348"/>
      <c r="BC490" s="294"/>
    </row>
    <row r="491" spans="1:55" ht="14.4" x14ac:dyDescent="0.3">
      <c r="B491" s="513"/>
      <c r="C491" s="351"/>
      <c r="D491" s="351"/>
      <c r="E491" s="351"/>
      <c r="F491" s="586"/>
      <c r="G491" s="586"/>
      <c r="H491" s="586"/>
      <c r="I491" s="456"/>
      <c r="J491" s="462"/>
      <c r="K491" s="351"/>
      <c r="L491" s="460"/>
      <c r="M491" s="460"/>
      <c r="N491" s="460"/>
      <c r="O491" s="494"/>
      <c r="P491" s="348"/>
      <c r="Q491" s="348"/>
      <c r="R491" s="348"/>
      <c r="S491" s="348"/>
      <c r="T491" s="348"/>
      <c r="U491" s="348"/>
      <c r="V491" s="351"/>
      <c r="W491" s="351"/>
      <c r="X491" s="351"/>
      <c r="Y491" s="351"/>
      <c r="Z491" s="351"/>
      <c r="AA491" s="351"/>
      <c r="AB491" s="348"/>
      <c r="AC491" s="348"/>
      <c r="AD491" s="348"/>
      <c r="AE491" s="452"/>
      <c r="AF491" s="348"/>
      <c r="AG491" s="348"/>
      <c r="AH491" s="348"/>
      <c r="AI491" s="348"/>
      <c r="AJ491" s="348"/>
      <c r="AK491" s="348"/>
      <c r="AL491" s="348"/>
      <c r="AM491" s="348"/>
      <c r="AN491" s="348"/>
      <c r="AO491" s="348"/>
      <c r="AP491" s="357"/>
      <c r="AQ491" s="347"/>
      <c r="AR491" s="348"/>
      <c r="AS491" s="348"/>
      <c r="AT491" s="349"/>
      <c r="AU491" s="348"/>
      <c r="AV491" s="348"/>
      <c r="AW491" s="348"/>
      <c r="AX491" s="348"/>
      <c r="AY491" s="348"/>
      <c r="AZ491" s="348"/>
      <c r="BA491" s="348"/>
      <c r="BC491" s="294"/>
    </row>
    <row r="492" spans="1:55" ht="14.4" x14ac:dyDescent="0.3">
      <c r="B492" s="513"/>
      <c r="C492" s="351"/>
      <c r="D492" s="351"/>
      <c r="E492" s="351"/>
      <c r="F492" s="586"/>
      <c r="G492" s="586"/>
      <c r="H492" s="586"/>
      <c r="I492" s="456"/>
      <c r="J492" s="462"/>
      <c r="K492" s="351"/>
      <c r="L492" s="460"/>
      <c r="M492" s="460"/>
      <c r="N492" s="460"/>
      <c r="O492" s="494"/>
      <c r="P492" s="348"/>
      <c r="Q492" s="348"/>
      <c r="R492" s="348"/>
      <c r="S492" s="348"/>
      <c r="T492" s="348"/>
      <c r="U492" s="348"/>
      <c r="V492" s="351"/>
      <c r="W492" s="351"/>
      <c r="X492" s="351"/>
      <c r="Y492" s="351"/>
      <c r="Z492" s="351"/>
      <c r="AA492" s="351"/>
      <c r="AB492" s="348"/>
      <c r="AC492" s="348"/>
      <c r="AD492" s="348"/>
      <c r="AE492" s="452"/>
      <c r="AF492" s="348"/>
      <c r="AG492" s="348"/>
      <c r="AH492" s="348"/>
      <c r="AI492" s="348"/>
      <c r="AJ492" s="348"/>
      <c r="AK492" s="348"/>
      <c r="AL492" s="348"/>
      <c r="AM492" s="348"/>
      <c r="AN492" s="348"/>
      <c r="AO492" s="348"/>
      <c r="AP492" s="357"/>
      <c r="AQ492" s="347"/>
      <c r="AR492" s="348"/>
      <c r="AS492" s="348"/>
      <c r="AT492" s="349"/>
      <c r="AU492" s="348"/>
      <c r="AV492" s="348"/>
      <c r="AW492" s="348"/>
      <c r="AX492" s="348"/>
      <c r="AY492" s="348"/>
      <c r="AZ492" s="348"/>
      <c r="BA492" s="348"/>
      <c r="BC492" s="294"/>
    </row>
    <row r="493" spans="1:55" ht="14.4" x14ac:dyDescent="0.3">
      <c r="B493" s="513"/>
      <c r="C493" s="351"/>
      <c r="D493" s="351"/>
      <c r="E493" s="351"/>
      <c r="F493" s="586"/>
      <c r="G493" s="586"/>
      <c r="H493" s="586"/>
      <c r="I493" s="456"/>
      <c r="J493" s="462"/>
      <c r="K493" s="351"/>
      <c r="L493" s="460"/>
      <c r="M493" s="460"/>
      <c r="N493" s="460"/>
      <c r="O493" s="494"/>
      <c r="P493" s="348"/>
      <c r="Q493" s="348"/>
      <c r="R493" s="348"/>
      <c r="S493" s="348"/>
      <c r="T493" s="348"/>
      <c r="U493" s="348"/>
      <c r="V493" s="351"/>
      <c r="W493" s="351"/>
      <c r="X493" s="351"/>
      <c r="Y493" s="351"/>
      <c r="Z493" s="351"/>
      <c r="AA493" s="351"/>
      <c r="AB493" s="348"/>
      <c r="AC493" s="348"/>
      <c r="AD493" s="348"/>
      <c r="AE493" s="452"/>
      <c r="AF493" s="348"/>
      <c r="AG493" s="348"/>
      <c r="AH493" s="348"/>
      <c r="AI493" s="348"/>
      <c r="AJ493" s="348"/>
      <c r="AK493" s="348"/>
      <c r="AL493" s="348"/>
      <c r="AM493" s="348"/>
      <c r="AN493" s="348"/>
      <c r="AO493" s="348"/>
      <c r="AP493" s="357"/>
      <c r="AQ493" s="347"/>
      <c r="AR493" s="348"/>
      <c r="AS493" s="348"/>
      <c r="AT493" s="349"/>
      <c r="AU493" s="348"/>
      <c r="AV493" s="348"/>
      <c r="AW493" s="348"/>
      <c r="AX493" s="348"/>
      <c r="AY493" s="348"/>
      <c r="AZ493" s="348"/>
      <c r="BA493" s="348"/>
      <c r="BC493" s="294"/>
    </row>
    <row r="494" spans="1:55" s="541" customFormat="1" ht="14.4" x14ac:dyDescent="0.3">
      <c r="A494" s="528"/>
      <c r="B494" s="529" t="s">
        <v>2219</v>
      </c>
      <c r="C494" s="532"/>
      <c r="D494" s="532"/>
      <c r="E494" s="532"/>
      <c r="F494" s="587"/>
      <c r="G494" s="587"/>
      <c r="H494" s="587"/>
      <c r="I494" s="530"/>
      <c r="J494" s="545"/>
      <c r="K494" s="532"/>
      <c r="L494" s="533"/>
      <c r="M494" s="533"/>
      <c r="N494" s="533"/>
      <c r="O494" s="534"/>
      <c r="P494" s="528"/>
      <c r="Q494" s="528"/>
      <c r="R494" s="528"/>
      <c r="S494" s="528"/>
      <c r="T494" s="528"/>
      <c r="U494" s="528"/>
      <c r="V494" s="532"/>
      <c r="W494" s="532"/>
      <c r="X494" s="532"/>
      <c r="Y494" s="532"/>
      <c r="Z494" s="532"/>
      <c r="AA494" s="532"/>
      <c r="AB494" s="528"/>
      <c r="AC494" s="528"/>
      <c r="AD494" s="528"/>
      <c r="AE494" s="536"/>
      <c r="AF494" s="528"/>
      <c r="AG494" s="528"/>
      <c r="AH494" s="528"/>
      <c r="AI494" s="528"/>
      <c r="AJ494" s="528"/>
      <c r="AK494" s="528"/>
      <c r="AL494" s="528"/>
      <c r="AM494" s="528"/>
      <c r="AN494" s="528"/>
      <c r="AO494" s="528"/>
      <c r="AP494" s="537"/>
      <c r="AQ494" s="538"/>
      <c r="AR494" s="528"/>
      <c r="AS494" s="528"/>
      <c r="AT494" s="539"/>
      <c r="AU494" s="528"/>
      <c r="AV494" s="528"/>
      <c r="AW494" s="528"/>
      <c r="AX494" s="528"/>
      <c r="AY494" s="528"/>
      <c r="AZ494" s="528"/>
      <c r="BA494" s="528"/>
    </row>
    <row r="495" spans="1:55" ht="14.4" x14ac:dyDescent="0.3">
      <c r="B495" s="513"/>
      <c r="C495" s="351"/>
      <c r="D495" s="351"/>
      <c r="E495" s="351"/>
      <c r="F495" s="508"/>
      <c r="G495" s="592">
        <v>211200</v>
      </c>
      <c r="H495" s="592">
        <v>211500</v>
      </c>
      <c r="I495" s="634" t="s">
        <v>2220</v>
      </c>
      <c r="J495" s="501" t="s">
        <v>924</v>
      </c>
      <c r="K495" s="454">
        <v>1</v>
      </c>
      <c r="L495" s="508">
        <v>1</v>
      </c>
      <c r="M495" s="460"/>
      <c r="N495" s="460"/>
      <c r="O495" s="494">
        <v>0</v>
      </c>
      <c r="P495" s="348"/>
      <c r="Q495" s="348"/>
      <c r="R495" s="348"/>
      <c r="S495" s="348"/>
      <c r="T495" s="348"/>
      <c r="U495" s="348"/>
      <c r="V495" s="351"/>
      <c r="W495" s="351"/>
      <c r="X495" s="351"/>
      <c r="Y495" s="351"/>
      <c r="Z495" s="351" t="s">
        <v>2015</v>
      </c>
      <c r="AA495" s="351"/>
      <c r="AB495" s="348"/>
      <c r="AC495" s="348"/>
      <c r="AD495" s="348"/>
      <c r="AE495" s="452"/>
      <c r="AF495" s="348"/>
      <c r="AG495" s="348"/>
      <c r="AH495" s="348"/>
      <c r="AI495" s="348"/>
      <c r="AJ495" s="348"/>
      <c r="AK495" s="348"/>
      <c r="AL495" s="348"/>
      <c r="AM495" s="348"/>
      <c r="AN495" s="348"/>
      <c r="AO495" s="348"/>
      <c r="AP495" s="357"/>
      <c r="AQ495" s="347"/>
      <c r="AR495" s="348"/>
      <c r="AS495" s="348"/>
      <c r="AT495" s="349"/>
      <c r="AU495" s="348"/>
      <c r="AV495" s="348"/>
      <c r="AW495" s="348"/>
      <c r="AX495" s="348"/>
      <c r="AY495" s="348"/>
      <c r="AZ495" s="348"/>
      <c r="BA495" s="348"/>
      <c r="BC495" s="294"/>
    </row>
    <row r="496" spans="1:55" ht="14.4" x14ac:dyDescent="0.3">
      <c r="B496" s="513"/>
      <c r="C496" s="351"/>
      <c r="D496" s="351"/>
      <c r="E496" s="351"/>
      <c r="F496" s="460"/>
      <c r="G496" s="586">
        <v>211200</v>
      </c>
      <c r="H496" s="491">
        <v>2841</v>
      </c>
      <c r="I496" s="489" t="s">
        <v>2020</v>
      </c>
      <c r="J496" s="490" t="s">
        <v>473</v>
      </c>
      <c r="K496" s="351"/>
      <c r="L496" s="460">
        <v>1</v>
      </c>
      <c r="M496" s="460"/>
      <c r="N496" s="460"/>
      <c r="O496" s="494">
        <v>1</v>
      </c>
      <c r="P496" s="348"/>
      <c r="Q496" s="348"/>
      <c r="R496" s="348"/>
      <c r="S496" s="348"/>
      <c r="T496" s="348"/>
      <c r="U496" s="348"/>
      <c r="V496" s="351"/>
      <c r="W496" s="351"/>
      <c r="X496" s="351"/>
      <c r="Y496" s="351"/>
      <c r="Z496" s="351" t="s">
        <v>2021</v>
      </c>
      <c r="AA496" s="351"/>
      <c r="AB496" s="348"/>
      <c r="AC496" s="348"/>
      <c r="AD496" s="348"/>
      <c r="AE496" s="452"/>
      <c r="AF496" s="348"/>
      <c r="AG496" s="348"/>
      <c r="AH496" s="348"/>
      <c r="AI496" s="348"/>
      <c r="AJ496" s="348"/>
      <c r="AK496" s="348"/>
      <c r="AL496" s="348"/>
      <c r="AM496" s="348"/>
      <c r="AN496" s="348"/>
      <c r="AO496" s="348"/>
      <c r="AP496" s="357"/>
      <c r="AQ496" s="347"/>
      <c r="AR496" s="348"/>
      <c r="AS496" s="348"/>
      <c r="AT496" s="349"/>
      <c r="AU496" s="348"/>
      <c r="AV496" s="348"/>
      <c r="AW496" s="348"/>
      <c r="AX496" s="348"/>
      <c r="AY496" s="348"/>
      <c r="AZ496" s="348"/>
      <c r="BA496" s="348"/>
      <c r="BC496" s="294"/>
    </row>
    <row r="497" spans="2:57" ht="14.4" x14ac:dyDescent="0.3">
      <c r="B497" s="513"/>
      <c r="C497" s="351"/>
      <c r="D497" s="351"/>
      <c r="E497" s="351"/>
      <c r="F497" s="460"/>
      <c r="G497" s="586">
        <v>211200</v>
      </c>
      <c r="H497" s="491">
        <v>100180</v>
      </c>
      <c r="I497" s="489" t="s">
        <v>2040</v>
      </c>
      <c r="J497" s="490" t="s">
        <v>473</v>
      </c>
      <c r="K497" s="351"/>
      <c r="L497" s="460">
        <v>7</v>
      </c>
      <c r="M497" s="460"/>
      <c r="N497" s="460"/>
      <c r="O497" s="494">
        <v>1</v>
      </c>
      <c r="P497" s="348"/>
      <c r="Q497" s="348"/>
      <c r="R497" s="348"/>
      <c r="S497" s="348"/>
      <c r="T497" s="348"/>
      <c r="U497" s="348"/>
      <c r="V497" s="351"/>
      <c r="W497" s="351"/>
      <c r="X497" s="351"/>
      <c r="Y497" s="351"/>
      <c r="Z497" s="351" t="s">
        <v>2021</v>
      </c>
      <c r="AA497" s="351"/>
      <c r="AB497" s="348"/>
      <c r="AC497" s="348"/>
      <c r="AD497" s="348"/>
      <c r="AE497" s="452"/>
      <c r="AF497" s="348"/>
      <c r="AG497" s="348"/>
      <c r="AH497" s="348"/>
      <c r="AI497" s="348"/>
      <c r="AJ497" s="348"/>
      <c r="AK497" s="348"/>
      <c r="AL497" s="348"/>
      <c r="AM497" s="348"/>
      <c r="AN497" s="348"/>
      <c r="AO497" s="348"/>
      <c r="AP497" s="357"/>
      <c r="AQ497" s="347"/>
      <c r="AR497" s="348"/>
      <c r="AS497" s="348"/>
      <c r="AT497" s="349"/>
      <c r="AU497" s="348"/>
      <c r="AV497" s="348"/>
      <c r="AW497" s="348"/>
      <c r="AX497" s="348"/>
      <c r="AY497" s="348"/>
      <c r="AZ497" s="348"/>
      <c r="BA497" s="348"/>
      <c r="BC497" s="294"/>
    </row>
    <row r="498" spans="2:57" ht="14.4" x14ac:dyDescent="0.3">
      <c r="B498" s="513"/>
      <c r="C498" s="351"/>
      <c r="D498" s="351"/>
      <c r="E498" s="351"/>
      <c r="F498" s="460"/>
      <c r="G498" s="586">
        <v>211200</v>
      </c>
      <c r="H498" s="491">
        <v>100288</v>
      </c>
      <c r="I498" s="489" t="s">
        <v>2221</v>
      </c>
      <c r="J498" s="526" t="s">
        <v>1688</v>
      </c>
      <c r="K498" s="351"/>
      <c r="L498" s="460">
        <v>1</v>
      </c>
      <c r="M498" s="460"/>
      <c r="N498" s="460"/>
      <c r="O498" s="494">
        <v>1</v>
      </c>
      <c r="P498" s="348"/>
      <c r="Q498" s="348"/>
      <c r="R498" s="348"/>
      <c r="S498" s="348"/>
      <c r="T498" s="348"/>
      <c r="U498" s="348"/>
      <c r="V498" s="351"/>
      <c r="W498" s="351"/>
      <c r="X498" s="351"/>
      <c r="Y498" s="351"/>
      <c r="Z498" s="351" t="s">
        <v>2021</v>
      </c>
      <c r="AA498" s="351"/>
      <c r="AB498" s="348"/>
      <c r="AC498" s="348"/>
      <c r="AD498" s="348"/>
      <c r="AE498" s="452"/>
      <c r="AF498" s="348"/>
      <c r="AG498" s="348"/>
      <c r="AH498" s="348"/>
      <c r="AI498" s="348"/>
      <c r="AJ498" s="348"/>
      <c r="AK498" s="348"/>
      <c r="AL498" s="348"/>
      <c r="AM498" s="348"/>
      <c r="AN498" s="348"/>
      <c r="AO498" s="348"/>
      <c r="AP498" s="357"/>
      <c r="AQ498" s="347"/>
      <c r="AR498" s="348"/>
      <c r="AS498" s="348"/>
      <c r="AT498" s="349"/>
      <c r="AU498" s="348"/>
      <c r="AV498" s="348"/>
      <c r="AW498" s="348"/>
      <c r="AX498" s="348"/>
      <c r="AY498" s="348"/>
      <c r="AZ498" s="348"/>
      <c r="BA498" s="348"/>
      <c r="BC498" s="294"/>
    </row>
    <row r="499" spans="2:57" ht="14.4" x14ac:dyDescent="0.3">
      <c r="B499" s="513"/>
      <c r="C499" s="351"/>
      <c r="D499" s="351"/>
      <c r="E499" s="351"/>
      <c r="F499" s="586">
        <v>211200</v>
      </c>
      <c r="G499" s="586">
        <v>211500</v>
      </c>
      <c r="H499" s="491">
        <v>211523</v>
      </c>
      <c r="I499" s="489" t="s">
        <v>2222</v>
      </c>
      <c r="J499" s="490" t="s">
        <v>590</v>
      </c>
      <c r="K499" s="351"/>
      <c r="L499" s="460"/>
      <c r="M499" s="460"/>
      <c r="N499" s="460"/>
      <c r="O499" s="494"/>
      <c r="P499" s="348"/>
      <c r="Q499" s="348"/>
      <c r="R499" s="348"/>
      <c r="S499" s="348"/>
      <c r="T499" s="348"/>
      <c r="U499" s="348"/>
      <c r="V499" s="351"/>
      <c r="W499" s="351"/>
      <c r="X499" s="351"/>
      <c r="Y499" s="351"/>
      <c r="Z499" s="351" t="s">
        <v>2015</v>
      </c>
      <c r="AA499" s="351"/>
      <c r="AB499" s="348"/>
      <c r="AC499" s="348"/>
      <c r="AD499" s="348"/>
      <c r="AE499" s="452"/>
      <c r="AF499" s="348"/>
      <c r="AG499" s="348"/>
      <c r="AH499" s="348"/>
      <c r="AI499" s="348"/>
      <c r="AJ499" s="348"/>
      <c r="AK499" s="348"/>
      <c r="AL499" s="348"/>
      <c r="AM499" s="348"/>
      <c r="AN499" s="348"/>
      <c r="AO499" s="348"/>
      <c r="AP499" s="357"/>
      <c r="AQ499" s="347"/>
      <c r="AR499" s="348"/>
      <c r="AS499" s="348"/>
      <c r="AT499" s="349"/>
      <c r="AU499" s="348"/>
      <c r="AV499" s="348"/>
      <c r="AW499" s="348"/>
      <c r="AX499" s="348"/>
      <c r="AY499" s="348"/>
      <c r="AZ499" s="348"/>
      <c r="BA499" s="348"/>
      <c r="BC499" s="294"/>
    </row>
    <row r="500" spans="2:57" ht="14.4" x14ac:dyDescent="0.3">
      <c r="B500" s="513"/>
      <c r="C500" s="351"/>
      <c r="D500" s="351"/>
      <c r="E500" s="351"/>
      <c r="F500" s="586">
        <v>211200</v>
      </c>
      <c r="G500" s="586">
        <v>211500</v>
      </c>
      <c r="H500" s="491">
        <v>211524</v>
      </c>
      <c r="I500" s="489" t="s">
        <v>2223</v>
      </c>
      <c r="J500" s="526" t="s">
        <v>1688</v>
      </c>
      <c r="K500" s="351"/>
      <c r="L500" s="460">
        <v>1</v>
      </c>
      <c r="M500" s="460"/>
      <c r="N500" s="460"/>
      <c r="O500" s="494"/>
      <c r="P500" s="348"/>
      <c r="Q500" s="348"/>
      <c r="R500" s="348"/>
      <c r="S500" s="348"/>
      <c r="T500" s="348"/>
      <c r="U500" s="348"/>
      <c r="V500" s="351"/>
      <c r="W500" s="351"/>
      <c r="X500" s="351"/>
      <c r="Y500" s="351"/>
      <c r="Z500" s="351"/>
      <c r="AA500" s="351"/>
      <c r="AB500" s="348"/>
      <c r="AC500" s="348"/>
      <c r="AD500" s="348"/>
      <c r="AE500" s="452"/>
      <c r="AF500" s="348"/>
      <c r="AG500" s="348"/>
      <c r="AH500" s="348"/>
      <c r="AI500" s="348"/>
      <c r="AJ500" s="348"/>
      <c r="AK500" s="348"/>
      <c r="AL500" s="348"/>
      <c r="AM500" s="348"/>
      <c r="AN500" s="348"/>
      <c r="AO500" s="348"/>
      <c r="AP500" s="357"/>
      <c r="AQ500" s="347"/>
      <c r="AR500" s="348"/>
      <c r="AS500" s="348"/>
      <c r="AT500" s="349"/>
      <c r="AU500" s="348"/>
      <c r="AV500" s="348"/>
      <c r="AW500" s="348"/>
      <c r="AX500" s="348"/>
      <c r="AY500" s="348"/>
      <c r="AZ500" s="348"/>
      <c r="BA500" s="348"/>
      <c r="BC500" s="294"/>
    </row>
    <row r="501" spans="2:57" ht="14.4" x14ac:dyDescent="0.3">
      <c r="B501" s="513"/>
      <c r="C501" s="351"/>
      <c r="D501" s="351"/>
      <c r="E501" s="351"/>
      <c r="F501" s="586">
        <v>211200</v>
      </c>
      <c r="G501" s="586">
        <v>211500</v>
      </c>
      <c r="H501" s="491">
        <v>211525</v>
      </c>
      <c r="I501" s="489" t="s">
        <v>2224</v>
      </c>
      <c r="J501" s="526" t="s">
        <v>1688</v>
      </c>
      <c r="K501" s="351"/>
      <c r="L501" s="460">
        <v>1</v>
      </c>
      <c r="M501" s="460"/>
      <c r="N501" s="460"/>
      <c r="O501" s="494"/>
      <c r="P501" s="348"/>
      <c r="Q501" s="348"/>
      <c r="R501" s="348"/>
      <c r="S501" s="348"/>
      <c r="T501" s="348"/>
      <c r="U501" s="348"/>
      <c r="V501" s="351"/>
      <c r="W501" s="351"/>
      <c r="X501" s="351"/>
      <c r="Y501" s="351"/>
      <c r="Z501" s="351"/>
      <c r="AA501" s="351"/>
      <c r="AB501" s="348"/>
      <c r="AC501" s="348"/>
      <c r="AD501" s="348"/>
      <c r="AE501" s="452"/>
      <c r="AF501" s="348"/>
      <c r="AG501" s="348"/>
      <c r="AH501" s="348"/>
      <c r="AI501" s="348"/>
      <c r="AJ501" s="348"/>
      <c r="AK501" s="348"/>
      <c r="AL501" s="348"/>
      <c r="AM501" s="348"/>
      <c r="AN501" s="348"/>
      <c r="AO501" s="348"/>
      <c r="AP501" s="357"/>
      <c r="AQ501" s="347"/>
      <c r="AR501" s="348"/>
      <c r="AS501" s="348"/>
      <c r="AT501" s="349"/>
      <c r="AU501" s="348"/>
      <c r="AV501" s="348"/>
      <c r="AW501" s="348"/>
      <c r="AX501" s="348"/>
      <c r="AY501" s="348"/>
      <c r="AZ501" s="348"/>
      <c r="BA501" s="348"/>
      <c r="BC501" s="294"/>
    </row>
    <row r="502" spans="2:57" ht="14.4" x14ac:dyDescent="0.3">
      <c r="B502" s="513"/>
      <c r="C502" s="351"/>
      <c r="D502" s="351"/>
      <c r="E502" s="351"/>
      <c r="F502" s="586">
        <v>211200</v>
      </c>
      <c r="G502" s="586">
        <v>211500</v>
      </c>
      <c r="H502" s="491">
        <v>211526</v>
      </c>
      <c r="I502" s="489" t="s">
        <v>2225</v>
      </c>
      <c r="J502" s="526" t="s">
        <v>1688</v>
      </c>
      <c r="K502" s="351"/>
      <c r="L502" s="460">
        <v>1</v>
      </c>
      <c r="M502" s="460"/>
      <c r="N502" s="460"/>
      <c r="O502" s="494"/>
      <c r="P502" s="348"/>
      <c r="Q502" s="348"/>
      <c r="R502" s="348"/>
      <c r="S502" s="348"/>
      <c r="T502" s="348"/>
      <c r="U502" s="348"/>
      <c r="V502" s="351"/>
      <c r="W502" s="351"/>
      <c r="X502" s="351"/>
      <c r="Y502" s="351"/>
      <c r="Z502" s="351" t="s">
        <v>1103</v>
      </c>
      <c r="AA502" s="351"/>
      <c r="AB502" s="348"/>
      <c r="AC502" s="348"/>
      <c r="AD502" s="348"/>
      <c r="AE502" s="452"/>
      <c r="AF502" s="348"/>
      <c r="AG502" s="348"/>
      <c r="AH502" s="348"/>
      <c r="AI502" s="348"/>
      <c r="AJ502" s="348"/>
      <c r="AK502" s="348"/>
      <c r="AL502" s="348"/>
      <c r="AM502" s="348"/>
      <c r="AN502" s="348"/>
      <c r="AO502" s="348"/>
      <c r="AP502" s="357"/>
      <c r="AQ502" s="347"/>
      <c r="AR502" s="348"/>
      <c r="AS502" s="348"/>
      <c r="AT502" s="349"/>
      <c r="AU502" s="348"/>
      <c r="AV502" s="348"/>
      <c r="AW502" s="348"/>
      <c r="AX502" s="348"/>
      <c r="AY502" s="348"/>
      <c r="AZ502" s="348"/>
      <c r="BA502" s="348"/>
      <c r="BC502" s="294"/>
    </row>
    <row r="503" spans="2:57" ht="14.4" x14ac:dyDescent="0.3">
      <c r="B503" s="513"/>
      <c r="C503" s="351"/>
      <c r="D503" s="351"/>
      <c r="E503" s="351"/>
      <c r="F503" s="586">
        <v>211200</v>
      </c>
      <c r="G503" s="586">
        <v>211500</v>
      </c>
      <c r="H503" s="491">
        <v>211527</v>
      </c>
      <c r="I503" s="489" t="s">
        <v>2226</v>
      </c>
      <c r="J503" s="526" t="s">
        <v>1688</v>
      </c>
      <c r="K503" s="351"/>
      <c r="L503" s="351">
        <v>1</v>
      </c>
      <c r="M503" s="348"/>
      <c r="N503" s="348"/>
      <c r="O503" s="494"/>
      <c r="P503" s="348"/>
      <c r="Q503" s="348"/>
      <c r="R503" s="348"/>
      <c r="S503" s="348"/>
      <c r="T503" s="348"/>
      <c r="U503" s="348"/>
      <c r="V503" s="351"/>
      <c r="W503" s="351"/>
      <c r="X503" s="351"/>
      <c r="Y503" s="351"/>
      <c r="Z503" s="351"/>
      <c r="AA503" s="351"/>
      <c r="AB503" s="348"/>
      <c r="AC503" s="348"/>
      <c r="AD503" s="348"/>
      <c r="AE503" s="452"/>
      <c r="AF503" s="348"/>
      <c r="AG503" s="348"/>
      <c r="AH503" s="348"/>
      <c r="AI503" s="348"/>
      <c r="AJ503" s="348"/>
      <c r="AK503" s="348"/>
      <c r="AL503" s="348"/>
      <c r="AM503" s="348"/>
      <c r="AN503" s="348"/>
      <c r="AO503" s="348"/>
      <c r="AP503" s="357"/>
      <c r="AQ503" s="347"/>
      <c r="AR503" s="348"/>
      <c r="AS503" s="348"/>
      <c r="AT503" s="349"/>
      <c r="AU503" s="348"/>
      <c r="AV503" s="348"/>
      <c r="AW503" s="348"/>
      <c r="AX503" s="348"/>
      <c r="AY503" s="348"/>
      <c r="AZ503" s="348"/>
      <c r="BA503" s="348"/>
      <c r="BC503" s="294"/>
    </row>
    <row r="504" spans="2:57" ht="13.2" x14ac:dyDescent="0.25">
      <c r="B504" s="513"/>
      <c r="C504" s="351"/>
      <c r="D504" s="351"/>
      <c r="E504" s="351"/>
      <c r="F504" s="351"/>
      <c r="G504" s="351"/>
      <c r="H504" s="491"/>
      <c r="I504" s="489"/>
      <c r="J504" s="526"/>
      <c r="K504" s="351"/>
      <c r="L504" s="348"/>
      <c r="M504" s="348"/>
      <c r="N504" s="348"/>
      <c r="O504" s="494"/>
      <c r="P504" s="348"/>
      <c r="Q504" s="348"/>
      <c r="R504" s="348"/>
      <c r="S504" s="348"/>
      <c r="T504" s="348"/>
      <c r="U504" s="348"/>
      <c r="V504" s="351"/>
      <c r="W504" s="351"/>
      <c r="X504" s="351"/>
      <c r="Y504" s="351"/>
      <c r="Z504" s="351"/>
      <c r="AA504" s="351"/>
      <c r="AB504" s="348"/>
      <c r="AC504" s="348"/>
      <c r="AD504" s="348"/>
      <c r="AE504" s="452"/>
      <c r="AF504" s="348"/>
      <c r="AG504" s="348"/>
      <c r="AH504" s="348"/>
      <c r="AI504" s="348"/>
      <c r="AJ504" s="348"/>
      <c r="AK504" s="348"/>
      <c r="AL504" s="348"/>
      <c r="AM504" s="348"/>
      <c r="AN504" s="348"/>
      <c r="AO504" s="348"/>
      <c r="AP504" s="357"/>
      <c r="AQ504" s="347"/>
      <c r="AR504" s="348"/>
      <c r="AS504" s="348"/>
      <c r="AT504" s="349"/>
      <c r="AU504" s="348"/>
      <c r="AV504" s="348"/>
      <c r="AW504" s="348"/>
      <c r="AX504" s="348"/>
      <c r="AY504" s="348"/>
      <c r="AZ504" s="348"/>
      <c r="BA504" s="348"/>
      <c r="BC504" s="294"/>
    </row>
    <row r="505" spans="2:57" ht="13.2" x14ac:dyDescent="0.25">
      <c r="B505" s="513"/>
      <c r="C505" s="351"/>
      <c r="D505" s="351"/>
      <c r="E505" s="351"/>
      <c r="F505" s="351"/>
      <c r="G505" s="351"/>
      <c r="H505" s="491"/>
      <c r="I505" s="489"/>
      <c r="J505" s="526"/>
      <c r="K505" s="351"/>
      <c r="L505" s="348"/>
      <c r="M505" s="348"/>
      <c r="N505" s="348"/>
      <c r="O505" s="494"/>
      <c r="P505" s="348"/>
      <c r="Q505" s="348"/>
      <c r="R505" s="348"/>
      <c r="S505" s="348"/>
      <c r="T505" s="348"/>
      <c r="U505" s="348"/>
      <c r="V505" s="351"/>
      <c r="W505" s="351"/>
      <c r="X505" s="351"/>
      <c r="Y505" s="351"/>
      <c r="Z505" s="351"/>
      <c r="AA505" s="351"/>
      <c r="AB505" s="348"/>
      <c r="AC505" s="348"/>
      <c r="AD505" s="348"/>
      <c r="AE505" s="452"/>
      <c r="AF505" s="348"/>
      <c r="AG505" s="348"/>
      <c r="AH505" s="348"/>
      <c r="AI505" s="348"/>
      <c r="AJ505" s="348"/>
      <c r="AK505" s="348"/>
      <c r="AL505" s="348"/>
      <c r="AM505" s="348"/>
      <c r="AN505" s="348"/>
      <c r="AO505" s="348"/>
      <c r="AP505" s="357"/>
      <c r="AQ505" s="347"/>
      <c r="AR505" s="348"/>
      <c r="AS505" s="348"/>
      <c r="AT505" s="349"/>
      <c r="AU505" s="348"/>
      <c r="AV505" s="348"/>
      <c r="AW505" s="348"/>
      <c r="AX505" s="348"/>
      <c r="AY505" s="348"/>
      <c r="AZ505" s="348"/>
      <c r="BA505" s="348"/>
      <c r="BC505" s="294"/>
    </row>
    <row r="506" spans="2:57" x14ac:dyDescent="0.2">
      <c r="B506" s="513"/>
      <c r="C506" s="351"/>
      <c r="D506" s="351"/>
      <c r="E506" s="351"/>
      <c r="F506" s="351"/>
      <c r="G506" s="351"/>
      <c r="H506" s="602"/>
      <c r="I506" s="348"/>
      <c r="J506" s="348"/>
      <c r="K506" s="351"/>
      <c r="L506" s="348"/>
      <c r="M506" s="348"/>
      <c r="N506" s="348"/>
      <c r="O506" s="493"/>
      <c r="P506" s="348"/>
      <c r="Q506" s="348"/>
      <c r="R506" s="348"/>
      <c r="S506" s="348"/>
      <c r="T506" s="348"/>
      <c r="U506" s="348"/>
      <c r="V506" s="351"/>
      <c r="W506" s="351"/>
      <c r="X506" s="351"/>
      <c r="Y506" s="351"/>
      <c r="Z506" s="351"/>
      <c r="AA506" s="351"/>
      <c r="AB506" s="348"/>
      <c r="AC506" s="351"/>
      <c r="AD506" s="351"/>
      <c r="AE506" s="352"/>
      <c r="AF506" s="364"/>
      <c r="AG506" s="364"/>
      <c r="AH506" s="364"/>
      <c r="AI506" s="364"/>
      <c r="AJ506" s="364"/>
      <c r="AK506" s="348"/>
      <c r="AL506" s="348"/>
      <c r="AM506" s="348"/>
      <c r="AN506" s="348"/>
      <c r="AO506" s="352"/>
      <c r="AP506" s="357"/>
      <c r="AQ506" s="347"/>
      <c r="AR506" s="348"/>
      <c r="AS506" s="348"/>
      <c r="AT506" s="349"/>
      <c r="AU506" s="348"/>
      <c r="AV506" s="348"/>
      <c r="AW506" s="348"/>
      <c r="AX506" s="348"/>
      <c r="AY506" s="348"/>
      <c r="AZ506" s="348"/>
      <c r="BA506" s="348"/>
      <c r="BB506" s="26"/>
      <c r="BC506" s="294"/>
      <c r="BE506" s="302"/>
    </row>
    <row r="507" spans="2:57" x14ac:dyDescent="0.2">
      <c r="B507" s="513"/>
      <c r="C507" s="351"/>
      <c r="D507" s="351"/>
      <c r="E507" s="351"/>
      <c r="F507" s="351"/>
      <c r="G507" s="351"/>
      <c r="H507" s="602"/>
      <c r="I507" s="348"/>
      <c r="J507" s="348"/>
      <c r="K507" s="351"/>
      <c r="L507" s="348"/>
      <c r="M507" s="348"/>
      <c r="N507" s="348"/>
      <c r="O507" s="494"/>
      <c r="P507" s="348"/>
      <c r="Q507" s="348"/>
      <c r="R507" s="348"/>
      <c r="S507" s="348"/>
      <c r="T507" s="348"/>
      <c r="U507" s="348"/>
      <c r="V507" s="351"/>
      <c r="W507" s="351"/>
      <c r="X507" s="351"/>
      <c r="Y507" s="351"/>
      <c r="Z507" s="351"/>
      <c r="AA507" s="351"/>
      <c r="AB507" s="348"/>
      <c r="AC507" s="348"/>
      <c r="AD507" s="348"/>
      <c r="AE507" s="352"/>
      <c r="AF507" s="348"/>
      <c r="AG507" s="348"/>
      <c r="AH507" s="348"/>
      <c r="AI507" s="348"/>
      <c r="AJ507" s="348"/>
      <c r="AK507" s="348"/>
      <c r="AL507" s="348"/>
      <c r="AM507" s="348"/>
      <c r="AN507" s="348"/>
      <c r="AO507" s="352"/>
      <c r="AP507" s="357"/>
      <c r="AQ507" s="347"/>
      <c r="AR507" s="348"/>
      <c r="AS507" s="348"/>
      <c r="AT507" s="349"/>
      <c r="AU507" s="348"/>
      <c r="AV507" s="348"/>
      <c r="AW507" s="348"/>
      <c r="AX507" s="348"/>
      <c r="AY507" s="348"/>
      <c r="AZ507" s="348"/>
      <c r="BA507" s="348"/>
      <c r="BB507" s="26"/>
      <c r="BC507" s="294"/>
      <c r="BE507" s="302"/>
    </row>
    <row r="508" spans="2:57" x14ac:dyDescent="0.2">
      <c r="B508" s="513"/>
      <c r="C508" s="351"/>
      <c r="D508" s="351"/>
      <c r="E508" s="351"/>
      <c r="F508" s="351"/>
      <c r="G508" s="351"/>
      <c r="H508" s="602"/>
      <c r="I508" s="365"/>
      <c r="J508" s="348"/>
      <c r="K508" s="351"/>
      <c r="L508" s="348"/>
      <c r="M508" s="348"/>
      <c r="N508" s="348"/>
      <c r="O508" s="494"/>
      <c r="P508" s="348"/>
      <c r="Q508" s="348"/>
      <c r="R508" s="348"/>
      <c r="S508" s="348"/>
      <c r="T508" s="348"/>
      <c r="U508" s="348"/>
      <c r="V508" s="351"/>
      <c r="W508" s="351"/>
      <c r="X508" s="351"/>
      <c r="Y508" s="351"/>
      <c r="Z508" s="351"/>
      <c r="AA508" s="351"/>
      <c r="AB508" s="349"/>
      <c r="AC508" s="348"/>
      <c r="AD508" s="348"/>
      <c r="AE508" s="352"/>
      <c r="AF508" s="351"/>
      <c r="AG508" s="351"/>
      <c r="AH508" s="351"/>
      <c r="AI508" s="351"/>
      <c r="AJ508" s="351"/>
      <c r="AK508" s="348"/>
      <c r="AL508" s="348"/>
      <c r="AM508" s="348"/>
      <c r="AN508" s="348"/>
      <c r="AO508" s="352"/>
      <c r="AP508" s="357"/>
      <c r="AQ508" s="347"/>
      <c r="AR508" s="348"/>
      <c r="AS508" s="348"/>
      <c r="AT508" s="349"/>
      <c r="AU508" s="348"/>
      <c r="AV508" s="348"/>
      <c r="AW508" s="348"/>
      <c r="AX508" s="348"/>
      <c r="AY508" s="348"/>
      <c r="AZ508" s="348"/>
      <c r="BA508" s="348"/>
      <c r="BB508" s="26"/>
      <c r="BC508" s="294"/>
      <c r="BE508" s="302"/>
    </row>
    <row r="509" spans="2:57" x14ac:dyDescent="0.2">
      <c r="B509" s="513"/>
      <c r="C509" s="351"/>
      <c r="D509" s="351"/>
      <c r="E509" s="351"/>
      <c r="F509" s="351"/>
      <c r="G509" s="351"/>
      <c r="H509" s="602"/>
      <c r="I509" s="348"/>
      <c r="J509" s="348"/>
      <c r="K509" s="351"/>
      <c r="L509" s="348"/>
      <c r="M509" s="348"/>
      <c r="N509" s="348"/>
      <c r="O509" s="494"/>
      <c r="P509" s="348"/>
      <c r="Q509" s="348"/>
      <c r="R509" s="348"/>
      <c r="S509" s="348"/>
      <c r="T509" s="348"/>
      <c r="U509" s="348"/>
      <c r="V509" s="351"/>
      <c r="W509" s="351"/>
      <c r="X509" s="351"/>
      <c r="Y509" s="351"/>
      <c r="Z509" s="351"/>
      <c r="AA509" s="351"/>
      <c r="AB509" s="348"/>
      <c r="AC509" s="348"/>
      <c r="AD509" s="348"/>
      <c r="AE509" s="352"/>
      <c r="AF509" s="348"/>
      <c r="AG509" s="348"/>
      <c r="AH509" s="348"/>
      <c r="AI509" s="348"/>
      <c r="AJ509" s="348"/>
      <c r="AK509" s="348"/>
      <c r="AL509" s="348"/>
      <c r="AM509" s="348"/>
      <c r="AN509" s="348"/>
      <c r="AO509" s="348"/>
      <c r="AP509" s="357"/>
      <c r="AQ509" s="347"/>
      <c r="AR509" s="348"/>
      <c r="AS509" s="348"/>
      <c r="AT509" s="349"/>
      <c r="AU509" s="348"/>
      <c r="AV509" s="348"/>
      <c r="AW509" s="348"/>
      <c r="AX509" s="348"/>
      <c r="AY509" s="348"/>
      <c r="AZ509" s="348"/>
      <c r="BA509" s="348"/>
      <c r="BB509" s="26"/>
      <c r="BC509" s="294"/>
      <c r="BE509" s="302"/>
    </row>
    <row r="510" spans="2:57" x14ac:dyDescent="0.2">
      <c r="B510" s="513"/>
      <c r="C510" s="351"/>
      <c r="D510" s="351"/>
      <c r="E510" s="351"/>
      <c r="F510" s="351"/>
      <c r="G510" s="351"/>
      <c r="H510" s="602"/>
      <c r="I510" s="348"/>
      <c r="J510" s="348"/>
      <c r="K510" s="351"/>
      <c r="L510" s="348"/>
      <c r="M510" s="348"/>
      <c r="N510" s="348"/>
      <c r="O510" s="494"/>
      <c r="P510" s="348"/>
      <c r="Q510" s="348"/>
      <c r="R510" s="348"/>
      <c r="S510" s="348"/>
      <c r="T510" s="348"/>
      <c r="U510" s="348"/>
      <c r="V510" s="351"/>
      <c r="W510" s="351"/>
      <c r="X510" s="351"/>
      <c r="Y510" s="351"/>
      <c r="Z510" s="351"/>
      <c r="AA510" s="351"/>
      <c r="AB510" s="348"/>
      <c r="AC510" s="348"/>
      <c r="AD510" s="348"/>
      <c r="AE510" s="352"/>
      <c r="AF510" s="348"/>
      <c r="AG510" s="348"/>
      <c r="AH510" s="348"/>
      <c r="AI510" s="348"/>
      <c r="AJ510" s="348"/>
      <c r="AK510" s="348"/>
      <c r="AL510" s="348"/>
      <c r="AM510" s="348"/>
      <c r="AN510" s="348"/>
      <c r="AO510" s="348"/>
      <c r="AP510" s="357"/>
      <c r="AQ510" s="347"/>
      <c r="AR510" s="348"/>
      <c r="AS510" s="348"/>
      <c r="AT510" s="349"/>
      <c r="AU510" s="348"/>
      <c r="AV510" s="348"/>
      <c r="AW510" s="348"/>
      <c r="AX510" s="348"/>
      <c r="AY510" s="348"/>
      <c r="AZ510" s="348"/>
      <c r="BA510" s="348"/>
      <c r="BB510" s="26"/>
      <c r="BC510" s="294"/>
      <c r="BE510" s="302"/>
    </row>
    <row r="511" spans="2:57" x14ac:dyDescent="0.2">
      <c r="B511" s="513"/>
      <c r="C511" s="351"/>
      <c r="D511" s="351"/>
      <c r="E511" s="351"/>
      <c r="F511" s="351"/>
      <c r="G511" s="351"/>
      <c r="H511" s="602"/>
      <c r="I511" s="348"/>
      <c r="J511" s="348"/>
      <c r="K511" s="351"/>
      <c r="L511" s="348"/>
      <c r="M511" s="348"/>
      <c r="N511" s="348"/>
      <c r="O511" s="494"/>
      <c r="P511" s="348"/>
      <c r="Q511" s="348"/>
      <c r="R511" s="348"/>
      <c r="S511" s="348"/>
      <c r="T511" s="348"/>
      <c r="U511" s="348"/>
      <c r="V511" s="351"/>
      <c r="W511" s="351"/>
      <c r="X511" s="351"/>
      <c r="Y511" s="351"/>
      <c r="Z511" s="351"/>
      <c r="AA511" s="351"/>
      <c r="AB511" s="348"/>
      <c r="AC511" s="348"/>
      <c r="AD511" s="348"/>
      <c r="AE511" s="352"/>
      <c r="AF511" s="348"/>
      <c r="AG511" s="348"/>
      <c r="AH511" s="348"/>
      <c r="AI511" s="348"/>
      <c r="AJ511" s="348"/>
      <c r="AK511" s="348"/>
      <c r="AL511" s="348"/>
      <c r="AM511" s="348"/>
      <c r="AN511" s="348"/>
      <c r="AO511" s="348"/>
      <c r="AP511" s="357"/>
      <c r="AQ511" s="347"/>
      <c r="AR511" s="348"/>
      <c r="AS511" s="348"/>
      <c r="AT511" s="349"/>
      <c r="AU511" s="348"/>
      <c r="AV511" s="348"/>
      <c r="AW511" s="348"/>
      <c r="AX511" s="348"/>
      <c r="AY511" s="348"/>
      <c r="AZ511" s="348"/>
      <c r="BA511" s="348"/>
      <c r="BB511" s="26"/>
      <c r="BC511" s="294"/>
      <c r="BE511" s="302"/>
    </row>
    <row r="512" spans="2:57" x14ac:dyDescent="0.2">
      <c r="B512" s="513"/>
      <c r="C512" s="351"/>
      <c r="D512" s="351"/>
      <c r="E512" s="351"/>
      <c r="F512" s="351"/>
      <c r="G512" s="351"/>
      <c r="H512" s="602"/>
      <c r="I512" s="348"/>
      <c r="J512" s="348"/>
      <c r="K512" s="351"/>
      <c r="L512" s="348"/>
      <c r="M512" s="348"/>
      <c r="N512" s="348"/>
      <c r="O512" s="493"/>
      <c r="P512" s="348"/>
      <c r="Q512" s="348"/>
      <c r="R512" s="348"/>
      <c r="S512" s="348"/>
      <c r="T512" s="348"/>
      <c r="U512" s="348"/>
      <c r="V512" s="351"/>
      <c r="W512" s="351"/>
      <c r="X512" s="351"/>
      <c r="Y512" s="351"/>
      <c r="Z512" s="351"/>
      <c r="AA512" s="351"/>
      <c r="AB512" s="349"/>
      <c r="AC512" s="364"/>
      <c r="AD512" s="364"/>
      <c r="AE512" s="352"/>
      <c r="AF512" s="351"/>
      <c r="AG512" s="351"/>
      <c r="AH512" s="351"/>
      <c r="AI512" s="351"/>
      <c r="AJ512" s="351"/>
      <c r="AK512" s="348"/>
      <c r="AL512" s="348"/>
      <c r="AM512" s="348"/>
      <c r="AN512" s="348"/>
      <c r="AO512" s="352"/>
      <c r="AP512" s="357"/>
      <c r="AQ512" s="347"/>
      <c r="AR512" s="348"/>
      <c r="AS512" s="348"/>
      <c r="AT512" s="349"/>
      <c r="AU512" s="348"/>
      <c r="AV512" s="348"/>
      <c r="AW512" s="348"/>
      <c r="AX512" s="348"/>
      <c r="AY512" s="348"/>
      <c r="AZ512" s="348"/>
      <c r="BA512" s="348"/>
      <c r="BB512" s="26"/>
      <c r="BC512" s="294"/>
      <c r="BE512" s="302"/>
    </row>
    <row r="513" spans="2:57" x14ac:dyDescent="0.2">
      <c r="B513" s="513"/>
      <c r="C513" s="351"/>
      <c r="D513" s="351"/>
      <c r="E513" s="351"/>
      <c r="F513" s="351"/>
      <c r="G513" s="351"/>
      <c r="H513" s="602"/>
      <c r="I513" s="348"/>
      <c r="J513" s="348"/>
      <c r="K513" s="351"/>
      <c r="L513" s="348"/>
      <c r="M513" s="348"/>
      <c r="N513" s="348"/>
      <c r="O513" s="493"/>
      <c r="P513" s="348"/>
      <c r="Q513" s="348"/>
      <c r="R513" s="348"/>
      <c r="S513" s="348"/>
      <c r="T513" s="348"/>
      <c r="U513" s="348"/>
      <c r="V513" s="351"/>
      <c r="W513" s="351"/>
      <c r="X513" s="351"/>
      <c r="Y513" s="351"/>
      <c r="Z513" s="351"/>
      <c r="AA513" s="351"/>
      <c r="AB513" s="348"/>
      <c r="AC513" s="348"/>
      <c r="AD513" s="348"/>
      <c r="AE513" s="352"/>
      <c r="AF513" s="351"/>
      <c r="AG513" s="351"/>
      <c r="AH513" s="351"/>
      <c r="AI513" s="351"/>
      <c r="AJ513" s="351"/>
      <c r="AK513" s="348"/>
      <c r="AL513" s="348"/>
      <c r="AM513" s="348"/>
      <c r="AN513" s="348"/>
      <c r="AO513" s="352"/>
      <c r="AP513" s="357"/>
      <c r="AQ513" s="347"/>
      <c r="AR513" s="348"/>
      <c r="AS513" s="348"/>
      <c r="AT513" s="349"/>
      <c r="AU513" s="348"/>
      <c r="AV513" s="348"/>
      <c r="AW513" s="348"/>
      <c r="AX513" s="348"/>
      <c r="AY513" s="348"/>
      <c r="AZ513" s="348"/>
      <c r="BA513" s="348"/>
      <c r="BB513" s="26"/>
      <c r="BC513" s="294"/>
      <c r="BE513" s="302"/>
    </row>
    <row r="514" spans="2:57" x14ac:dyDescent="0.2">
      <c r="B514" s="513"/>
      <c r="C514" s="351"/>
      <c r="D514" s="351"/>
      <c r="E514" s="351"/>
      <c r="F514" s="351"/>
      <c r="G514" s="351"/>
      <c r="H514" s="602"/>
      <c r="I514" s="348"/>
      <c r="J514" s="348"/>
      <c r="K514" s="351"/>
      <c r="L514" s="348"/>
      <c r="M514" s="348"/>
      <c r="N514" s="348"/>
      <c r="O514" s="493"/>
      <c r="P514" s="348"/>
      <c r="Q514" s="348"/>
      <c r="R514" s="348"/>
      <c r="S514" s="348"/>
      <c r="T514" s="348"/>
      <c r="U514" s="348"/>
      <c r="V514" s="351"/>
      <c r="W514" s="351"/>
      <c r="X514" s="351"/>
      <c r="Y514" s="351"/>
      <c r="Z514" s="351"/>
      <c r="AA514" s="351"/>
      <c r="AB514" s="348"/>
      <c r="AC514" s="348"/>
      <c r="AD514" s="348"/>
      <c r="AE514" s="352"/>
      <c r="AF514" s="348"/>
      <c r="AG514" s="348"/>
      <c r="AH514" s="348"/>
      <c r="AI514" s="348"/>
      <c r="AJ514" s="348"/>
      <c r="AK514" s="348"/>
      <c r="AL514" s="348"/>
      <c r="AM514" s="348"/>
      <c r="AN514" s="348"/>
      <c r="AO514" s="352"/>
      <c r="AP514" s="357"/>
      <c r="AQ514" s="347"/>
      <c r="AR514" s="348"/>
      <c r="AS514" s="348"/>
      <c r="AT514" s="349"/>
      <c r="AU514" s="348"/>
      <c r="AV514" s="348"/>
      <c r="AW514" s="348"/>
      <c r="AX514" s="348"/>
      <c r="AY514" s="348"/>
      <c r="AZ514" s="348"/>
      <c r="BA514" s="348"/>
      <c r="BB514" s="26"/>
      <c r="BC514" s="294"/>
      <c r="BE514" s="302"/>
    </row>
    <row r="515" spans="2:57" x14ac:dyDescent="0.2">
      <c r="B515" s="513"/>
      <c r="C515" s="351"/>
      <c r="D515" s="351"/>
      <c r="E515" s="351"/>
      <c r="F515" s="351"/>
      <c r="G515" s="351"/>
      <c r="H515" s="602"/>
      <c r="I515" s="348"/>
      <c r="J515" s="348"/>
      <c r="K515" s="351"/>
      <c r="L515" s="348"/>
      <c r="M515" s="348"/>
      <c r="N515" s="348"/>
      <c r="O515" s="493"/>
      <c r="P515" s="348"/>
      <c r="Q515" s="348"/>
      <c r="R515" s="348"/>
      <c r="S515" s="348"/>
      <c r="T515" s="348"/>
      <c r="U515" s="348"/>
      <c r="V515" s="351"/>
      <c r="W515" s="351"/>
      <c r="X515" s="351"/>
      <c r="Y515" s="351"/>
      <c r="Z515" s="351"/>
      <c r="AA515" s="351"/>
      <c r="AB515" s="348"/>
      <c r="AC515" s="348"/>
      <c r="AD515" s="348"/>
      <c r="AE515" s="352"/>
      <c r="AF515" s="348"/>
      <c r="AG515" s="348"/>
      <c r="AH515" s="348"/>
      <c r="AI515" s="348"/>
      <c r="AJ515" s="348"/>
      <c r="AK515" s="348"/>
      <c r="AL515" s="348"/>
      <c r="AM515" s="348"/>
      <c r="AN515" s="348"/>
      <c r="AO515" s="348"/>
      <c r="AP515" s="357"/>
      <c r="AQ515" s="347"/>
      <c r="AR515" s="348"/>
      <c r="AS515" s="348"/>
      <c r="AT515" s="349"/>
      <c r="AU515" s="348"/>
      <c r="AV515" s="348"/>
      <c r="AW515" s="348"/>
      <c r="AX515" s="348"/>
      <c r="AY515" s="348"/>
      <c r="AZ515" s="348"/>
      <c r="BA515" s="348"/>
      <c r="BB515" s="26"/>
      <c r="BC515" s="294"/>
      <c r="BE515" s="302"/>
    </row>
    <row r="516" spans="2:57" x14ac:dyDescent="0.2">
      <c r="B516" s="513"/>
      <c r="C516" s="351"/>
      <c r="D516" s="351"/>
      <c r="E516" s="351"/>
      <c r="F516" s="351"/>
      <c r="G516" s="351"/>
      <c r="H516" s="602"/>
      <c r="I516" s="348"/>
      <c r="J516" s="348"/>
      <c r="K516" s="351"/>
      <c r="L516" s="348"/>
      <c r="M516" s="348"/>
      <c r="N516" s="348"/>
      <c r="O516" s="493"/>
      <c r="P516" s="348"/>
      <c r="Q516" s="348"/>
      <c r="R516" s="348"/>
      <c r="S516" s="348"/>
      <c r="T516" s="348"/>
      <c r="U516" s="348"/>
      <c r="V516" s="351"/>
      <c r="W516" s="351"/>
      <c r="X516" s="351"/>
      <c r="Y516" s="351"/>
      <c r="Z516" s="351"/>
      <c r="AA516" s="351"/>
      <c r="AB516" s="348"/>
      <c r="AC516" s="348"/>
      <c r="AD516" s="348"/>
      <c r="AE516" s="352"/>
      <c r="AF516" s="348"/>
      <c r="AG516" s="348"/>
      <c r="AH516" s="348"/>
      <c r="AI516" s="348"/>
      <c r="AJ516" s="348"/>
      <c r="AK516" s="348"/>
      <c r="AL516" s="348"/>
      <c r="AM516" s="348"/>
      <c r="AN516" s="348"/>
      <c r="AO516" s="352"/>
      <c r="AP516" s="357"/>
      <c r="AQ516" s="347"/>
      <c r="AR516" s="348"/>
      <c r="AS516" s="348"/>
      <c r="AT516" s="349"/>
      <c r="AU516" s="348"/>
      <c r="AV516" s="348"/>
      <c r="AW516" s="348"/>
      <c r="AX516" s="348"/>
      <c r="AY516" s="348"/>
      <c r="AZ516" s="348"/>
      <c r="BA516" s="348"/>
      <c r="BB516" s="26"/>
      <c r="BC516" s="294"/>
      <c r="BE516" s="302"/>
    </row>
    <row r="517" spans="2:57" x14ac:dyDescent="0.2">
      <c r="B517" s="513"/>
      <c r="C517" s="351"/>
      <c r="D517" s="351"/>
      <c r="E517" s="351"/>
      <c r="F517" s="351"/>
      <c r="G517" s="351"/>
      <c r="H517" s="602"/>
      <c r="I517" s="348"/>
      <c r="J517" s="348"/>
      <c r="K517" s="351"/>
      <c r="L517" s="348"/>
      <c r="M517" s="348"/>
      <c r="N517" s="348"/>
      <c r="O517" s="493"/>
      <c r="P517" s="348"/>
      <c r="Q517" s="348"/>
      <c r="R517" s="348"/>
      <c r="S517" s="348"/>
      <c r="T517" s="348"/>
      <c r="U517" s="348"/>
      <c r="V517" s="351"/>
      <c r="W517" s="351"/>
      <c r="X517" s="351"/>
      <c r="Y517" s="351"/>
      <c r="Z517" s="351"/>
      <c r="AA517" s="351"/>
      <c r="AB517" s="348"/>
      <c r="AC517" s="348"/>
      <c r="AD517" s="348"/>
      <c r="AE517" s="352"/>
      <c r="AF517" s="348"/>
      <c r="AG517" s="348"/>
      <c r="AH517" s="348"/>
      <c r="AI517" s="348"/>
      <c r="AJ517" s="348"/>
      <c r="AK517" s="348"/>
      <c r="AL517" s="348"/>
      <c r="AM517" s="348"/>
      <c r="AN517" s="348"/>
      <c r="AO517" s="352"/>
      <c r="AP517" s="357"/>
      <c r="AQ517" s="347"/>
      <c r="AR517" s="348"/>
      <c r="AS517" s="348"/>
      <c r="AT517" s="349"/>
      <c r="AU517" s="348"/>
      <c r="AV517" s="348"/>
      <c r="AW517" s="348"/>
      <c r="AX517" s="348"/>
      <c r="AY517" s="348"/>
      <c r="AZ517" s="348"/>
      <c r="BA517" s="348"/>
      <c r="BB517" s="26"/>
      <c r="BC517" s="294"/>
      <c r="BE517" s="302"/>
    </row>
    <row r="518" spans="2:57" x14ac:dyDescent="0.2">
      <c r="B518" s="513"/>
      <c r="C518" s="351"/>
      <c r="D518" s="351"/>
      <c r="E518" s="351"/>
      <c r="F518" s="351"/>
      <c r="G518" s="351"/>
      <c r="H518" s="602"/>
      <c r="I518" s="348"/>
      <c r="J518" s="348"/>
      <c r="K518" s="351"/>
      <c r="L518" s="348"/>
      <c r="M518" s="348"/>
      <c r="N518" s="348"/>
      <c r="O518" s="493"/>
      <c r="P518" s="348"/>
      <c r="Q518" s="348"/>
      <c r="R518" s="348"/>
      <c r="S518" s="348"/>
      <c r="T518" s="348"/>
      <c r="U518" s="348"/>
      <c r="V518" s="351"/>
      <c r="W518" s="351"/>
      <c r="X518" s="351"/>
      <c r="Y518" s="351"/>
      <c r="Z518" s="351"/>
      <c r="AA518" s="351"/>
      <c r="AB518" s="348"/>
      <c r="AC518" s="348"/>
      <c r="AD518" s="348"/>
      <c r="AE518" s="352"/>
      <c r="AF518" s="348"/>
      <c r="AG518" s="348"/>
      <c r="AH518" s="348"/>
      <c r="AI518" s="348"/>
      <c r="AJ518" s="348"/>
      <c r="AK518" s="348"/>
      <c r="AL518" s="348"/>
      <c r="AM518" s="348"/>
      <c r="AN518" s="348"/>
      <c r="AO518" s="352"/>
      <c r="AP518" s="357"/>
      <c r="AQ518" s="347"/>
      <c r="AR518" s="348"/>
      <c r="AS518" s="348"/>
      <c r="AT518" s="349"/>
      <c r="AU518" s="348"/>
      <c r="AV518" s="348"/>
      <c r="AW518" s="348"/>
      <c r="AX518" s="348"/>
      <c r="AY518" s="348"/>
      <c r="AZ518" s="348"/>
      <c r="BA518" s="348"/>
      <c r="BB518" s="26"/>
      <c r="BC518" s="294"/>
      <c r="BE518" s="302"/>
    </row>
    <row r="519" spans="2:57" x14ac:dyDescent="0.2">
      <c r="B519" s="513"/>
      <c r="C519" s="351"/>
      <c r="D519" s="351"/>
      <c r="E519" s="351"/>
      <c r="F519" s="351"/>
      <c r="G519" s="351"/>
      <c r="H519" s="602"/>
      <c r="I519" s="348"/>
      <c r="J519" s="348"/>
      <c r="K519" s="351"/>
      <c r="L519" s="348"/>
      <c r="M519" s="348"/>
      <c r="N519" s="348"/>
      <c r="O519" s="493"/>
      <c r="P519" s="348"/>
      <c r="Q519" s="348"/>
      <c r="R519" s="348"/>
      <c r="S519" s="348"/>
      <c r="T519" s="348"/>
      <c r="U519" s="348"/>
      <c r="V519" s="351"/>
      <c r="W519" s="351"/>
      <c r="X519" s="351"/>
      <c r="Y519" s="351"/>
      <c r="Z519" s="351"/>
      <c r="AA519" s="351"/>
      <c r="AB519" s="348"/>
      <c r="AC519" s="348"/>
      <c r="AD519" s="348"/>
      <c r="AE519" s="352"/>
      <c r="AF519" s="348"/>
      <c r="AG519" s="348"/>
      <c r="AH519" s="348"/>
      <c r="AI519" s="348"/>
      <c r="AJ519" s="348"/>
      <c r="AK519" s="348"/>
      <c r="AL519" s="348"/>
      <c r="AM519" s="348"/>
      <c r="AN519" s="348"/>
      <c r="AO519" s="352"/>
      <c r="AP519" s="357"/>
      <c r="AQ519" s="347"/>
      <c r="AR519" s="348"/>
      <c r="AS519" s="348"/>
      <c r="AT519" s="349"/>
      <c r="AU519" s="348"/>
      <c r="AV519" s="348"/>
      <c r="AW519" s="348"/>
      <c r="AX519" s="348"/>
      <c r="AY519" s="348"/>
      <c r="AZ519" s="348"/>
      <c r="BA519" s="348"/>
      <c r="BB519" s="26"/>
      <c r="BC519" s="294"/>
      <c r="BE519" s="302"/>
    </row>
    <row r="520" spans="2:57" x14ac:dyDescent="0.2">
      <c r="B520" s="513"/>
      <c r="C520" s="351"/>
      <c r="D520" s="351"/>
      <c r="E520" s="351"/>
      <c r="F520" s="351"/>
      <c r="G520" s="351"/>
      <c r="H520" s="602"/>
      <c r="I520" s="348"/>
      <c r="J520" s="348"/>
      <c r="K520" s="351"/>
      <c r="L520" s="348"/>
      <c r="M520" s="348"/>
      <c r="N520" s="348"/>
      <c r="O520" s="493"/>
      <c r="P520" s="348"/>
      <c r="Q520" s="348"/>
      <c r="R520" s="348"/>
      <c r="S520" s="348"/>
      <c r="T520" s="348"/>
      <c r="U520" s="348"/>
      <c r="V520" s="351"/>
      <c r="W520" s="351"/>
      <c r="X520" s="351"/>
      <c r="Y520" s="351"/>
      <c r="Z520" s="351"/>
      <c r="AA520" s="351"/>
      <c r="AB520" s="348"/>
      <c r="AC520" s="348"/>
      <c r="AD520" s="348"/>
      <c r="AE520" s="352"/>
      <c r="AF520" s="348"/>
      <c r="AG520" s="348"/>
      <c r="AH520" s="348"/>
      <c r="AI520" s="348"/>
      <c r="AJ520" s="348"/>
      <c r="AK520" s="348"/>
      <c r="AL520" s="348"/>
      <c r="AM520" s="348"/>
      <c r="AN520" s="348"/>
      <c r="AO520" s="352"/>
      <c r="AP520" s="357"/>
      <c r="AQ520" s="347"/>
      <c r="AR520" s="348"/>
      <c r="AS520" s="348"/>
      <c r="AT520" s="349"/>
      <c r="AU520" s="348"/>
      <c r="AV520" s="348"/>
      <c r="AW520" s="348"/>
      <c r="AX520" s="348"/>
      <c r="AY520" s="348"/>
      <c r="AZ520" s="348"/>
      <c r="BA520" s="348"/>
      <c r="BB520" s="26"/>
      <c r="BC520" s="294"/>
      <c r="BE520" s="302"/>
    </row>
    <row r="521" spans="2:57" x14ac:dyDescent="0.2">
      <c r="B521" s="513"/>
      <c r="C521" s="351"/>
      <c r="D521" s="351"/>
      <c r="E521" s="351"/>
      <c r="F521" s="351"/>
      <c r="G521" s="351"/>
      <c r="H521" s="602"/>
      <c r="I521" s="348"/>
      <c r="J521" s="348"/>
      <c r="K521" s="351"/>
      <c r="L521" s="348"/>
      <c r="M521" s="348"/>
      <c r="N521" s="348"/>
      <c r="O521" s="493"/>
      <c r="P521" s="348"/>
      <c r="Q521" s="348"/>
      <c r="R521" s="348"/>
      <c r="S521" s="348"/>
      <c r="T521" s="348"/>
      <c r="U521" s="348"/>
      <c r="V521" s="351"/>
      <c r="W521" s="351"/>
      <c r="X521" s="351"/>
      <c r="Y521" s="351"/>
      <c r="Z521" s="351"/>
      <c r="AA521" s="351"/>
      <c r="AB521" s="348"/>
      <c r="AC521" s="348"/>
      <c r="AD521" s="348"/>
      <c r="AE521" s="352"/>
      <c r="AF521" s="348"/>
      <c r="AG521" s="348"/>
      <c r="AH521" s="348"/>
      <c r="AI521" s="348"/>
      <c r="AJ521" s="348"/>
      <c r="AK521" s="348"/>
      <c r="AL521" s="348"/>
      <c r="AM521" s="348"/>
      <c r="AN521" s="348"/>
      <c r="AO521" s="352"/>
      <c r="AP521" s="357"/>
      <c r="AQ521" s="347"/>
      <c r="AR521" s="348"/>
      <c r="AS521" s="348"/>
      <c r="AT521" s="349"/>
      <c r="AU521" s="348"/>
      <c r="AV521" s="348"/>
      <c r="AW521" s="348"/>
      <c r="AX521" s="348"/>
      <c r="AY521" s="348"/>
      <c r="AZ521" s="348"/>
      <c r="BA521" s="348"/>
      <c r="BB521" s="26"/>
      <c r="BC521" s="294"/>
      <c r="BE521" s="302"/>
    </row>
    <row r="522" spans="2:57" x14ac:dyDescent="0.2">
      <c r="B522" s="513"/>
      <c r="C522" s="351"/>
      <c r="D522" s="351"/>
      <c r="E522" s="351"/>
      <c r="F522" s="351"/>
      <c r="G522" s="351"/>
      <c r="H522" s="602"/>
      <c r="I522" s="348"/>
      <c r="J522" s="348"/>
      <c r="K522" s="351"/>
      <c r="L522" s="348"/>
      <c r="M522" s="348"/>
      <c r="N522" s="348"/>
      <c r="O522" s="493"/>
      <c r="P522" s="348"/>
      <c r="Q522" s="348"/>
      <c r="R522" s="348"/>
      <c r="S522" s="348"/>
      <c r="T522" s="348"/>
      <c r="U522" s="348"/>
      <c r="V522" s="351"/>
      <c r="W522" s="351"/>
      <c r="X522" s="351"/>
      <c r="Y522" s="351"/>
      <c r="Z522" s="351"/>
      <c r="AA522" s="351"/>
      <c r="AB522" s="348"/>
      <c r="AC522" s="348"/>
      <c r="AD522" s="348"/>
      <c r="AE522" s="352"/>
      <c r="AF522" s="348"/>
      <c r="AG522" s="348"/>
      <c r="AH522" s="348"/>
      <c r="AI522" s="348"/>
      <c r="AJ522" s="348"/>
      <c r="AK522" s="348"/>
      <c r="AL522" s="348"/>
      <c r="AM522" s="348"/>
      <c r="AN522" s="348"/>
      <c r="AO522" s="352"/>
      <c r="AP522" s="357"/>
      <c r="AQ522" s="347"/>
      <c r="AR522" s="348"/>
      <c r="AS522" s="348"/>
      <c r="AT522" s="349"/>
      <c r="AU522" s="348"/>
      <c r="AV522" s="348"/>
      <c r="AW522" s="348"/>
      <c r="AX522" s="348"/>
      <c r="AY522" s="348"/>
      <c r="AZ522" s="348"/>
      <c r="BA522" s="348"/>
      <c r="BB522" s="26"/>
      <c r="BC522" s="294"/>
      <c r="BE522" s="302"/>
    </row>
    <row r="523" spans="2:57" x14ac:dyDescent="0.2">
      <c r="B523" s="513"/>
      <c r="C523" s="351"/>
      <c r="D523" s="351"/>
      <c r="E523" s="351"/>
      <c r="F523" s="351"/>
      <c r="G523" s="351"/>
      <c r="H523" s="602"/>
      <c r="I523" s="348"/>
      <c r="J523" s="348"/>
      <c r="K523" s="351"/>
      <c r="L523" s="348"/>
      <c r="M523" s="348"/>
      <c r="N523" s="348"/>
      <c r="O523" s="493"/>
      <c r="P523" s="348"/>
      <c r="Q523" s="348"/>
      <c r="R523" s="348"/>
      <c r="S523" s="348"/>
      <c r="T523" s="348"/>
      <c r="U523" s="348"/>
      <c r="V523" s="351"/>
      <c r="W523" s="351"/>
      <c r="X523" s="351"/>
      <c r="Y523" s="351"/>
      <c r="Z523" s="351"/>
      <c r="AA523" s="351"/>
      <c r="AB523" s="348"/>
      <c r="AC523" s="348"/>
      <c r="AD523" s="348"/>
      <c r="AE523" s="352"/>
      <c r="AF523" s="348"/>
      <c r="AG523" s="348"/>
      <c r="AH523" s="348"/>
      <c r="AI523" s="348"/>
      <c r="AJ523" s="348"/>
      <c r="AK523" s="348"/>
      <c r="AL523" s="348"/>
      <c r="AM523" s="348"/>
      <c r="AN523" s="348"/>
      <c r="AO523" s="352"/>
      <c r="AP523" s="357"/>
      <c r="AQ523" s="347"/>
      <c r="AR523" s="348"/>
      <c r="AS523" s="348"/>
      <c r="AT523" s="349"/>
      <c r="AU523" s="348"/>
      <c r="AV523" s="348"/>
      <c r="AW523" s="348"/>
      <c r="AX523" s="348"/>
      <c r="AY523" s="348"/>
      <c r="AZ523" s="348"/>
      <c r="BA523" s="348"/>
      <c r="BB523" s="26"/>
      <c r="BC523" s="294"/>
      <c r="BE523" s="302"/>
    </row>
    <row r="524" spans="2:57" x14ac:dyDescent="0.2">
      <c r="B524" s="513"/>
      <c r="C524" s="351"/>
      <c r="D524" s="351"/>
      <c r="E524" s="351"/>
      <c r="F524" s="351"/>
      <c r="G524" s="351"/>
      <c r="H524" s="602"/>
      <c r="I524" s="348"/>
      <c r="J524" s="348"/>
      <c r="K524" s="351"/>
      <c r="L524" s="348"/>
      <c r="M524" s="348"/>
      <c r="N524" s="348"/>
      <c r="O524" s="493"/>
      <c r="P524" s="348"/>
      <c r="Q524" s="348"/>
      <c r="R524" s="348"/>
      <c r="S524" s="348"/>
      <c r="T524" s="348"/>
      <c r="U524" s="348"/>
      <c r="V524" s="351"/>
      <c r="W524" s="351"/>
      <c r="X524" s="351"/>
      <c r="Y524" s="351"/>
      <c r="Z524" s="351"/>
      <c r="AA524" s="351"/>
      <c r="AB524" s="348"/>
      <c r="AC524" s="348"/>
      <c r="AD524" s="348"/>
      <c r="AE524" s="352"/>
      <c r="AF524" s="348"/>
      <c r="AG524" s="348"/>
      <c r="AH524" s="348"/>
      <c r="AI524" s="348"/>
      <c r="AJ524" s="348"/>
      <c r="AK524" s="348"/>
      <c r="AL524" s="348"/>
      <c r="AM524" s="348"/>
      <c r="AN524" s="348"/>
      <c r="AO524" s="352"/>
      <c r="AP524" s="357"/>
      <c r="AQ524" s="347"/>
      <c r="AR524" s="348"/>
      <c r="AS524" s="348"/>
      <c r="AT524" s="349"/>
      <c r="AU524" s="348"/>
      <c r="AV524" s="348"/>
      <c r="AW524" s="348"/>
      <c r="AX524" s="348"/>
      <c r="AY524" s="348"/>
      <c r="AZ524" s="348"/>
      <c r="BA524" s="348"/>
      <c r="BB524" s="26"/>
      <c r="BC524" s="294"/>
      <c r="BE524" s="302"/>
    </row>
    <row r="525" spans="2:57" x14ac:dyDescent="0.2">
      <c r="B525" s="513"/>
      <c r="C525" s="351"/>
      <c r="D525" s="351"/>
      <c r="E525" s="351"/>
      <c r="F525" s="351"/>
      <c r="G525" s="351"/>
      <c r="H525" s="602"/>
      <c r="I525" s="348"/>
      <c r="J525" s="348"/>
      <c r="K525" s="351"/>
      <c r="L525" s="348"/>
      <c r="M525" s="348"/>
      <c r="N525" s="348"/>
      <c r="O525" s="493"/>
      <c r="P525" s="348"/>
      <c r="Q525" s="348"/>
      <c r="R525" s="348"/>
      <c r="S525" s="348"/>
      <c r="T525" s="348"/>
      <c r="U525" s="348"/>
      <c r="V525" s="351"/>
      <c r="W525" s="351"/>
      <c r="X525" s="351"/>
      <c r="Y525" s="351"/>
      <c r="Z525" s="351"/>
      <c r="AA525" s="351"/>
      <c r="AB525" s="348"/>
      <c r="AC525" s="348"/>
      <c r="AD525" s="348"/>
      <c r="AE525" s="352"/>
      <c r="AF525" s="348"/>
      <c r="AG525" s="348"/>
      <c r="AH525" s="348"/>
      <c r="AI525" s="348"/>
      <c r="AJ525" s="348"/>
      <c r="AK525" s="348"/>
      <c r="AL525" s="348"/>
      <c r="AM525" s="348"/>
      <c r="AN525" s="348"/>
      <c r="AO525" s="352"/>
      <c r="AP525" s="357"/>
      <c r="AQ525" s="347"/>
      <c r="AR525" s="348"/>
      <c r="AS525" s="348"/>
      <c r="AT525" s="349"/>
      <c r="AU525" s="348"/>
      <c r="AV525" s="348"/>
      <c r="AW525" s="348"/>
      <c r="AX525" s="348"/>
      <c r="AY525" s="348"/>
      <c r="AZ525" s="348"/>
      <c r="BA525" s="348"/>
      <c r="BB525" s="26"/>
      <c r="BC525" s="294"/>
      <c r="BE525" s="302"/>
    </row>
    <row r="526" spans="2:57" x14ac:dyDescent="0.2">
      <c r="B526" s="513"/>
      <c r="C526" s="351"/>
      <c r="D526" s="351"/>
      <c r="E526" s="351"/>
      <c r="F526" s="351"/>
      <c r="G526" s="351"/>
      <c r="H526" s="602"/>
      <c r="I526" s="348"/>
      <c r="J526" s="348"/>
      <c r="K526" s="351"/>
      <c r="L526" s="348"/>
      <c r="M526" s="348"/>
      <c r="N526" s="348"/>
      <c r="O526" s="493"/>
      <c r="P526" s="348"/>
      <c r="Q526" s="348"/>
      <c r="R526" s="348"/>
      <c r="S526" s="348"/>
      <c r="T526" s="348"/>
      <c r="U526" s="348"/>
      <c r="V526" s="351"/>
      <c r="W526" s="351"/>
      <c r="X526" s="351"/>
      <c r="Y526" s="351"/>
      <c r="Z526" s="351"/>
      <c r="AA526" s="351"/>
      <c r="AB526" s="348"/>
      <c r="AC526" s="348"/>
      <c r="AD526" s="348"/>
      <c r="AE526" s="352"/>
      <c r="AF526" s="348"/>
      <c r="AG526" s="348"/>
      <c r="AH526" s="348"/>
      <c r="AI526" s="348"/>
      <c r="AJ526" s="348"/>
      <c r="AK526" s="348"/>
      <c r="AL526" s="348"/>
      <c r="AM526" s="348"/>
      <c r="AN526" s="348"/>
      <c r="AO526" s="352"/>
      <c r="AP526" s="357"/>
      <c r="AQ526" s="347"/>
      <c r="AR526" s="348"/>
      <c r="AS526" s="348"/>
      <c r="AT526" s="349"/>
      <c r="AU526" s="348"/>
      <c r="AV526" s="348"/>
      <c r="AW526" s="348"/>
      <c r="AX526" s="348"/>
      <c r="AY526" s="348"/>
      <c r="AZ526" s="348"/>
      <c r="BA526" s="348"/>
      <c r="BB526" s="26"/>
      <c r="BC526" s="294"/>
      <c r="BE526" s="302"/>
    </row>
    <row r="527" spans="2:57" x14ac:dyDescent="0.2">
      <c r="B527" s="513"/>
      <c r="C527" s="351"/>
      <c r="D527" s="351"/>
      <c r="E527" s="351"/>
      <c r="F527" s="351"/>
      <c r="G527" s="351"/>
      <c r="H527" s="602"/>
      <c r="I527" s="348"/>
      <c r="J527" s="348"/>
      <c r="K527" s="351"/>
      <c r="L527" s="348"/>
      <c r="M527" s="348"/>
      <c r="N527" s="348"/>
      <c r="O527" s="493"/>
      <c r="P527" s="348"/>
      <c r="Q527" s="348"/>
      <c r="R527" s="348"/>
      <c r="S527" s="348"/>
      <c r="T527" s="348"/>
      <c r="U527" s="348"/>
      <c r="V527" s="351"/>
      <c r="W527" s="351"/>
      <c r="X527" s="351"/>
      <c r="Y527" s="351"/>
      <c r="Z527" s="351"/>
      <c r="AA527" s="351"/>
      <c r="AB527" s="348"/>
      <c r="AC527" s="348"/>
      <c r="AD527" s="348"/>
      <c r="AE527" s="352"/>
      <c r="AF527" s="351"/>
      <c r="AG527" s="351"/>
      <c r="AH527" s="351"/>
      <c r="AI527" s="351"/>
      <c r="AJ527" s="351"/>
      <c r="AK527" s="348"/>
      <c r="AL527" s="348"/>
      <c r="AM527" s="348"/>
      <c r="AN527" s="348"/>
      <c r="AO527" s="352"/>
      <c r="AP527" s="357"/>
      <c r="AQ527" s="347"/>
      <c r="AR527" s="348"/>
      <c r="AS527" s="348"/>
      <c r="AT527" s="349"/>
      <c r="AU527" s="348"/>
      <c r="AV527" s="348"/>
      <c r="AW527" s="348"/>
      <c r="AX527" s="348"/>
      <c r="AY527" s="348"/>
      <c r="AZ527" s="348"/>
      <c r="BA527" s="348"/>
      <c r="BB527" s="26"/>
      <c r="BC527" s="294"/>
      <c r="BE527" s="302"/>
    </row>
    <row r="528" spans="2:57" x14ac:dyDescent="0.2">
      <c r="B528" s="513"/>
      <c r="C528" s="351"/>
      <c r="D528" s="351"/>
      <c r="E528" s="351"/>
      <c r="F528" s="351"/>
      <c r="G528" s="351"/>
      <c r="H528" s="602"/>
      <c r="I528" s="348"/>
      <c r="J528" s="348"/>
      <c r="K528" s="351"/>
      <c r="L528" s="348"/>
      <c r="M528" s="348"/>
      <c r="N528" s="348"/>
      <c r="O528" s="493"/>
      <c r="P528" s="348"/>
      <c r="Q528" s="348"/>
      <c r="R528" s="348"/>
      <c r="S528" s="348"/>
      <c r="T528" s="348"/>
      <c r="U528" s="348"/>
      <c r="V528" s="351"/>
      <c r="W528" s="351"/>
      <c r="X528" s="351"/>
      <c r="Y528" s="351"/>
      <c r="Z528" s="351"/>
      <c r="AA528" s="351"/>
      <c r="AB528" s="348"/>
      <c r="AC528" s="348"/>
      <c r="AD528" s="348"/>
      <c r="AE528" s="352"/>
      <c r="AF528" s="348"/>
      <c r="AG528" s="348"/>
      <c r="AH528" s="348"/>
      <c r="AI528" s="348"/>
      <c r="AJ528" s="348"/>
      <c r="AK528" s="348"/>
      <c r="AL528" s="348"/>
      <c r="AM528" s="348"/>
      <c r="AN528" s="348"/>
      <c r="AO528" s="352"/>
      <c r="AP528" s="357"/>
      <c r="AQ528" s="347"/>
      <c r="AR528" s="348"/>
      <c r="AS528" s="348"/>
      <c r="AT528" s="349"/>
      <c r="AU528" s="348"/>
      <c r="AV528" s="348"/>
      <c r="AW528" s="348"/>
      <c r="AX528" s="348"/>
      <c r="AY528" s="348"/>
      <c r="AZ528" s="348"/>
      <c r="BA528" s="348"/>
      <c r="BB528" s="26"/>
      <c r="BC528" s="294"/>
      <c r="BE528" s="302"/>
    </row>
    <row r="529" spans="1:59" x14ac:dyDescent="0.2">
      <c r="B529" s="513"/>
      <c r="C529" s="351"/>
      <c r="D529" s="351"/>
      <c r="E529" s="351"/>
      <c r="F529" s="351"/>
      <c r="G529" s="351"/>
      <c r="H529" s="602"/>
      <c r="I529" s="348"/>
      <c r="J529" s="348"/>
      <c r="K529" s="351"/>
      <c r="L529" s="348"/>
      <c r="M529" s="348"/>
      <c r="N529" s="348"/>
      <c r="O529" s="493"/>
      <c r="P529" s="348"/>
      <c r="Q529" s="348"/>
      <c r="R529" s="348"/>
      <c r="S529" s="348"/>
      <c r="T529" s="348"/>
      <c r="U529" s="348"/>
      <c r="V529" s="351"/>
      <c r="W529" s="351"/>
      <c r="X529" s="351"/>
      <c r="Y529" s="351"/>
      <c r="Z529" s="351"/>
      <c r="AA529" s="351"/>
      <c r="AB529" s="348"/>
      <c r="AC529" s="348"/>
      <c r="AD529" s="348"/>
      <c r="AE529" s="352"/>
      <c r="AF529" s="348"/>
      <c r="AG529" s="348"/>
      <c r="AH529" s="348"/>
      <c r="AI529" s="348"/>
      <c r="AJ529" s="348"/>
      <c r="AK529" s="348"/>
      <c r="AL529" s="348"/>
      <c r="AM529" s="348"/>
      <c r="AN529" s="348"/>
      <c r="AO529" s="352"/>
      <c r="AP529" s="357"/>
      <c r="AQ529" s="347"/>
      <c r="AR529" s="348"/>
      <c r="AS529" s="348"/>
      <c r="AT529" s="349"/>
      <c r="AU529" s="348"/>
      <c r="AV529" s="348"/>
      <c r="AW529" s="348"/>
      <c r="AX529" s="348"/>
      <c r="AY529" s="348"/>
      <c r="AZ529" s="348"/>
      <c r="BA529" s="348"/>
      <c r="BB529" s="26"/>
      <c r="BC529" s="294"/>
      <c r="BE529" s="302"/>
    </row>
    <row r="530" spans="1:59" x14ac:dyDescent="0.2">
      <c r="B530" s="513"/>
      <c r="C530" s="351"/>
      <c r="D530" s="351"/>
      <c r="E530" s="351"/>
      <c r="F530" s="351"/>
      <c r="G530" s="351"/>
      <c r="H530" s="602"/>
      <c r="I530" s="348"/>
      <c r="J530" s="348"/>
      <c r="K530" s="351"/>
      <c r="L530" s="348"/>
      <c r="M530" s="348"/>
      <c r="N530" s="348"/>
      <c r="O530" s="493"/>
      <c r="P530" s="348"/>
      <c r="Q530" s="348"/>
      <c r="R530" s="348"/>
      <c r="S530" s="348"/>
      <c r="T530" s="348"/>
      <c r="U530" s="348"/>
      <c r="V530" s="351"/>
      <c r="W530" s="351"/>
      <c r="X530" s="351"/>
      <c r="Y530" s="351"/>
      <c r="Z530" s="351"/>
      <c r="AA530" s="351"/>
      <c r="AB530" s="348"/>
      <c r="AC530" s="348"/>
      <c r="AD530" s="348"/>
      <c r="AE530" s="352"/>
      <c r="AF530" s="348"/>
      <c r="AG530" s="348"/>
      <c r="AH530" s="348"/>
      <c r="AI530" s="348"/>
      <c r="AJ530" s="348"/>
      <c r="AK530" s="348"/>
      <c r="AL530" s="348"/>
      <c r="AM530" s="348"/>
      <c r="AN530" s="348"/>
      <c r="AO530" s="352"/>
      <c r="AP530" s="357"/>
      <c r="AQ530" s="347"/>
      <c r="AR530" s="348"/>
      <c r="AS530" s="348"/>
      <c r="AT530" s="349"/>
      <c r="AU530" s="348"/>
      <c r="AV530" s="348"/>
      <c r="AW530" s="348"/>
      <c r="AX530" s="348"/>
      <c r="AY530" s="348"/>
      <c r="AZ530" s="348"/>
      <c r="BA530" s="348"/>
      <c r="BB530" s="26"/>
      <c r="BC530" s="294"/>
      <c r="BE530" s="302"/>
    </row>
    <row r="531" spans="1:59" x14ac:dyDescent="0.2">
      <c r="B531" s="513"/>
      <c r="C531" s="351"/>
      <c r="D531" s="351"/>
      <c r="E531" s="351"/>
      <c r="F531" s="351"/>
      <c r="G531" s="351"/>
      <c r="H531" s="602"/>
      <c r="I531" s="348"/>
      <c r="J531" s="348"/>
      <c r="K531" s="351"/>
      <c r="L531" s="348"/>
      <c r="M531" s="348"/>
      <c r="N531" s="348"/>
      <c r="O531" s="493"/>
      <c r="P531" s="348"/>
      <c r="Q531" s="348"/>
      <c r="R531" s="348"/>
      <c r="S531" s="348"/>
      <c r="T531" s="348"/>
      <c r="U531" s="348"/>
      <c r="V531" s="351"/>
      <c r="W531" s="351"/>
      <c r="X531" s="351"/>
      <c r="Y531" s="351"/>
      <c r="Z531" s="351"/>
      <c r="AA531" s="351"/>
      <c r="AB531" s="348"/>
      <c r="AC531" s="348"/>
      <c r="AD531" s="348"/>
      <c r="AE531" s="352"/>
      <c r="AF531" s="348"/>
      <c r="AG531" s="348"/>
      <c r="AH531" s="348"/>
      <c r="AI531" s="348"/>
      <c r="AJ531" s="348"/>
      <c r="AK531" s="348"/>
      <c r="AL531" s="348"/>
      <c r="AM531" s="348"/>
      <c r="AN531" s="348"/>
      <c r="AO531" s="352"/>
      <c r="AP531" s="357"/>
      <c r="AQ531" s="347"/>
      <c r="AR531" s="348"/>
      <c r="AS531" s="348"/>
      <c r="AT531" s="349"/>
      <c r="AU531" s="348"/>
      <c r="AV531" s="348"/>
      <c r="AW531" s="348"/>
      <c r="AX531" s="348"/>
      <c r="AY531" s="348"/>
      <c r="AZ531" s="348"/>
      <c r="BA531" s="348"/>
      <c r="BB531" s="26"/>
      <c r="BC531" s="294"/>
      <c r="BE531" s="302"/>
    </row>
    <row r="532" spans="1:59" x14ac:dyDescent="0.2">
      <c r="B532" s="513"/>
      <c r="C532" s="351"/>
      <c r="D532" s="351"/>
      <c r="E532" s="351"/>
      <c r="F532" s="351"/>
      <c r="G532" s="351"/>
      <c r="H532" s="602"/>
      <c r="I532" s="348"/>
      <c r="J532" s="348"/>
      <c r="K532" s="351"/>
      <c r="L532" s="348"/>
      <c r="M532" s="348"/>
      <c r="N532" s="348"/>
      <c r="O532" s="493"/>
      <c r="P532" s="348"/>
      <c r="Q532" s="348"/>
      <c r="R532" s="348"/>
      <c r="S532" s="348"/>
      <c r="T532" s="348"/>
      <c r="U532" s="348"/>
      <c r="V532" s="351"/>
      <c r="W532" s="351"/>
      <c r="X532" s="351"/>
      <c r="Y532" s="351"/>
      <c r="Z532" s="351"/>
      <c r="AA532" s="351"/>
      <c r="AB532" s="348"/>
      <c r="AC532" s="348"/>
      <c r="AD532" s="348"/>
      <c r="AE532" s="352"/>
      <c r="AF532" s="348"/>
      <c r="AG532" s="348"/>
      <c r="AH532" s="348"/>
      <c r="AI532" s="348"/>
      <c r="AJ532" s="348"/>
      <c r="AK532" s="348"/>
      <c r="AL532" s="348"/>
      <c r="AM532" s="348"/>
      <c r="AN532" s="348"/>
      <c r="AO532" s="352"/>
      <c r="AP532" s="357"/>
      <c r="AQ532" s="347"/>
      <c r="AR532" s="348"/>
      <c r="AS532" s="348"/>
      <c r="AT532" s="349"/>
      <c r="AU532" s="348"/>
      <c r="AV532" s="348"/>
      <c r="AW532" s="348"/>
      <c r="AX532" s="348"/>
      <c r="AY532" s="348"/>
      <c r="AZ532" s="348"/>
      <c r="BA532" s="348"/>
      <c r="BB532" s="26"/>
      <c r="BC532" s="294"/>
      <c r="BE532" s="302"/>
    </row>
    <row r="533" spans="1:59" x14ac:dyDescent="0.2">
      <c r="B533" s="513"/>
      <c r="C533" s="351"/>
      <c r="D533" s="351"/>
      <c r="E533" s="351"/>
      <c r="F533" s="351"/>
      <c r="G533" s="351"/>
      <c r="H533" s="602"/>
      <c r="I533" s="348"/>
      <c r="J533" s="348"/>
      <c r="K533" s="351"/>
      <c r="L533" s="348"/>
      <c r="M533" s="348"/>
      <c r="N533" s="348"/>
      <c r="O533" s="493"/>
      <c r="P533" s="348"/>
      <c r="Q533" s="348"/>
      <c r="R533" s="348"/>
      <c r="S533" s="348"/>
      <c r="T533" s="348"/>
      <c r="U533" s="348"/>
      <c r="V533" s="351"/>
      <c r="W533" s="351"/>
      <c r="X533" s="351"/>
      <c r="Y533" s="351"/>
      <c r="Z533" s="351"/>
      <c r="AA533" s="351"/>
      <c r="AB533" s="348"/>
      <c r="AC533" s="348"/>
      <c r="AD533" s="348"/>
      <c r="AE533" s="352"/>
      <c r="AF533" s="348"/>
      <c r="AG533" s="348"/>
      <c r="AH533" s="348"/>
      <c r="AI533" s="348"/>
      <c r="AJ533" s="348"/>
      <c r="AK533" s="348"/>
      <c r="AL533" s="348"/>
      <c r="AM533" s="348"/>
      <c r="AN533" s="348"/>
      <c r="AO533" s="352"/>
      <c r="AP533" s="357"/>
      <c r="AQ533" s="347"/>
      <c r="AR533" s="348"/>
      <c r="AS533" s="348"/>
      <c r="AT533" s="349"/>
      <c r="AU533" s="348"/>
      <c r="AV533" s="348"/>
      <c r="AW533" s="348"/>
      <c r="AX533" s="348"/>
      <c r="AY533" s="348"/>
      <c r="AZ533" s="348"/>
      <c r="BA533" s="348"/>
      <c r="BB533" s="26"/>
      <c r="BC533" s="294"/>
      <c r="BE533" s="302"/>
    </row>
    <row r="534" spans="1:59" x14ac:dyDescent="0.2">
      <c r="B534" s="513"/>
      <c r="C534" s="351"/>
      <c r="D534" s="351"/>
      <c r="E534" s="351"/>
      <c r="F534" s="351"/>
      <c r="G534" s="351"/>
      <c r="H534" s="602"/>
      <c r="I534" s="348"/>
      <c r="J534" s="348"/>
      <c r="K534" s="351"/>
      <c r="L534" s="348"/>
      <c r="M534" s="348"/>
      <c r="N534" s="348"/>
      <c r="O534" s="493"/>
      <c r="P534" s="348"/>
      <c r="Q534" s="348"/>
      <c r="R534" s="348"/>
      <c r="S534" s="348"/>
      <c r="T534" s="348"/>
      <c r="U534" s="348"/>
      <c r="V534" s="351"/>
      <c r="W534" s="351"/>
      <c r="X534" s="351"/>
      <c r="Y534" s="351"/>
      <c r="Z534" s="351"/>
      <c r="AA534" s="351"/>
      <c r="AB534" s="348"/>
      <c r="AC534" s="348"/>
      <c r="AD534" s="348"/>
      <c r="AE534" s="352"/>
      <c r="AF534" s="348"/>
      <c r="AG534" s="348"/>
      <c r="AH534" s="348"/>
      <c r="AI534" s="348"/>
      <c r="AJ534" s="348"/>
      <c r="AK534" s="348"/>
      <c r="AL534" s="348"/>
      <c r="AM534" s="348"/>
      <c r="AN534" s="348"/>
      <c r="AO534" s="352"/>
      <c r="AP534" s="357"/>
      <c r="AQ534" s="347"/>
      <c r="AR534" s="348"/>
      <c r="AS534" s="348"/>
      <c r="AT534" s="349"/>
      <c r="AU534" s="348"/>
      <c r="AV534" s="348"/>
      <c r="AW534" s="348"/>
      <c r="AX534" s="348"/>
      <c r="AY534" s="348"/>
      <c r="AZ534" s="348"/>
      <c r="BA534" s="348"/>
      <c r="BB534" s="26"/>
      <c r="BC534" s="294"/>
    </row>
    <row r="535" spans="1:59" x14ac:dyDescent="0.2">
      <c r="B535" s="513"/>
      <c r="C535" s="351"/>
      <c r="D535" s="351"/>
      <c r="E535" s="351"/>
      <c r="F535" s="351"/>
      <c r="G535" s="351"/>
      <c r="H535" s="602"/>
      <c r="I535" s="348"/>
      <c r="J535" s="348"/>
      <c r="K535" s="351"/>
      <c r="L535" s="348"/>
      <c r="M535" s="348"/>
      <c r="N535" s="348"/>
      <c r="O535" s="493"/>
      <c r="P535" s="348"/>
      <c r="Q535" s="348"/>
      <c r="R535" s="348"/>
      <c r="S535" s="348"/>
      <c r="T535" s="348"/>
      <c r="U535" s="348"/>
      <c r="V535" s="351"/>
      <c r="W535" s="351"/>
      <c r="X535" s="351"/>
      <c r="Y535" s="351"/>
      <c r="Z535" s="351"/>
      <c r="AA535" s="351"/>
      <c r="AB535" s="348"/>
      <c r="AC535" s="348"/>
      <c r="AD535" s="348"/>
      <c r="AE535" s="352"/>
      <c r="AF535" s="348"/>
      <c r="AG535" s="348"/>
      <c r="AH535" s="348"/>
      <c r="AI535" s="348"/>
      <c r="AJ535" s="348"/>
      <c r="AK535" s="348"/>
      <c r="AL535" s="348"/>
      <c r="AM535" s="348"/>
      <c r="AN535" s="348"/>
      <c r="AO535" s="352"/>
      <c r="AP535" s="357"/>
      <c r="AQ535" s="347"/>
      <c r="AR535" s="348"/>
      <c r="AS535" s="348"/>
      <c r="AT535" s="349"/>
      <c r="AU535" s="348"/>
      <c r="AV535" s="348"/>
      <c r="AW535" s="348"/>
      <c r="AX535" s="348"/>
      <c r="AY535" s="348"/>
      <c r="AZ535" s="348"/>
      <c r="BA535" s="348"/>
      <c r="BB535" s="26"/>
      <c r="BC535" s="294"/>
    </row>
    <row r="536" spans="1:59" x14ac:dyDescent="0.2">
      <c r="B536" s="513"/>
      <c r="C536" s="351"/>
      <c r="D536" s="351"/>
      <c r="E536" s="351"/>
      <c r="F536" s="351"/>
      <c r="G536" s="351"/>
      <c r="H536" s="602"/>
      <c r="I536" s="348"/>
      <c r="J536" s="348"/>
      <c r="K536" s="351"/>
      <c r="L536" s="348"/>
      <c r="M536" s="348"/>
      <c r="N536" s="348"/>
      <c r="O536" s="493"/>
      <c r="P536" s="348"/>
      <c r="Q536" s="348"/>
      <c r="R536" s="348"/>
      <c r="S536" s="348"/>
      <c r="T536" s="348"/>
      <c r="U536" s="348"/>
      <c r="V536" s="351"/>
      <c r="W536" s="351"/>
      <c r="X536" s="351"/>
      <c r="Y536" s="351"/>
      <c r="Z536" s="351"/>
      <c r="AA536" s="351"/>
      <c r="AB536" s="348"/>
      <c r="AC536" s="348"/>
      <c r="AD536" s="348"/>
      <c r="AE536" s="352"/>
      <c r="AF536" s="348"/>
      <c r="AG536" s="348"/>
      <c r="AH536" s="348"/>
      <c r="AI536" s="348"/>
      <c r="AJ536" s="348"/>
      <c r="AK536" s="348"/>
      <c r="AL536" s="348"/>
      <c r="AM536" s="348"/>
      <c r="AN536" s="348"/>
      <c r="AO536" s="352"/>
      <c r="AP536" s="357"/>
      <c r="AQ536" s="347"/>
      <c r="AR536" s="348"/>
      <c r="AS536" s="348"/>
      <c r="AT536" s="349"/>
      <c r="AU536" s="348"/>
      <c r="AV536" s="348"/>
      <c r="AW536" s="348"/>
      <c r="AX536" s="348"/>
      <c r="AY536" s="348"/>
      <c r="AZ536" s="348"/>
      <c r="BA536" s="348"/>
      <c r="BB536" s="26"/>
      <c r="BC536" s="294"/>
    </row>
    <row r="537" spans="1:59" x14ac:dyDescent="0.2">
      <c r="B537" s="513"/>
      <c r="C537" s="351"/>
      <c r="D537" s="351"/>
      <c r="E537" s="351"/>
      <c r="F537" s="351"/>
      <c r="G537" s="351"/>
      <c r="H537" s="602"/>
      <c r="I537" s="348"/>
      <c r="J537" s="348"/>
      <c r="K537" s="351"/>
      <c r="L537" s="348"/>
      <c r="M537" s="348"/>
      <c r="N537" s="348"/>
      <c r="O537" s="493"/>
      <c r="P537" s="348"/>
      <c r="Q537" s="348"/>
      <c r="R537" s="348"/>
      <c r="S537" s="348"/>
      <c r="T537" s="348"/>
      <c r="U537" s="348"/>
      <c r="V537" s="351"/>
      <c r="W537" s="351"/>
      <c r="X537" s="351"/>
      <c r="Y537" s="351"/>
      <c r="Z537" s="351"/>
      <c r="AA537" s="351"/>
      <c r="AB537" s="348"/>
      <c r="AC537" s="348"/>
      <c r="AD537" s="348"/>
      <c r="AE537" s="352"/>
      <c r="AF537" s="348"/>
      <c r="AG537" s="348"/>
      <c r="AH537" s="348"/>
      <c r="AI537" s="348"/>
      <c r="AJ537" s="348"/>
      <c r="AK537" s="348"/>
      <c r="AL537" s="348"/>
      <c r="AM537" s="348"/>
      <c r="AN537" s="348"/>
      <c r="AO537" s="352"/>
      <c r="AP537" s="357"/>
      <c r="AQ537" s="347"/>
      <c r="AR537" s="348"/>
      <c r="AS537" s="348"/>
      <c r="AT537" s="349"/>
      <c r="AU537" s="348"/>
      <c r="AV537" s="348"/>
      <c r="AW537" s="348"/>
      <c r="AX537" s="348"/>
      <c r="AY537" s="348"/>
      <c r="AZ537" s="348"/>
      <c r="BA537" s="348"/>
      <c r="BB537" s="26"/>
      <c r="BC537" s="294"/>
    </row>
    <row r="538" spans="1:59" x14ac:dyDescent="0.2">
      <c r="B538" s="513"/>
      <c r="C538" s="351"/>
      <c r="D538" s="351"/>
      <c r="E538" s="351"/>
      <c r="F538" s="351"/>
      <c r="G538" s="351"/>
      <c r="H538" s="602"/>
      <c r="I538" s="348"/>
      <c r="J538" s="348"/>
      <c r="K538" s="351"/>
      <c r="L538" s="348"/>
      <c r="M538" s="348"/>
      <c r="N538" s="348"/>
      <c r="O538" s="494"/>
      <c r="P538" s="348"/>
      <c r="Q538" s="348"/>
      <c r="R538" s="348"/>
      <c r="S538" s="348"/>
      <c r="T538" s="348"/>
      <c r="U538" s="348"/>
      <c r="V538" s="351"/>
      <c r="W538" s="351"/>
      <c r="X538" s="351"/>
      <c r="Y538" s="351"/>
      <c r="Z538" s="351"/>
      <c r="AA538" s="351"/>
      <c r="AB538" s="348"/>
      <c r="AC538" s="348"/>
      <c r="AD538" s="348"/>
      <c r="AE538" s="352"/>
      <c r="AF538" s="348"/>
      <c r="AG538" s="348"/>
      <c r="AH538" s="348"/>
      <c r="AI538" s="348"/>
      <c r="AJ538" s="348"/>
      <c r="AK538" s="348"/>
      <c r="AL538" s="348"/>
      <c r="AM538" s="348"/>
      <c r="AN538" s="348"/>
      <c r="AO538" s="352"/>
      <c r="AP538" s="357"/>
      <c r="AQ538" s="347"/>
      <c r="AR538" s="348"/>
      <c r="AS538" s="348"/>
      <c r="AT538" s="349"/>
      <c r="AU538" s="348"/>
      <c r="AV538" s="348"/>
      <c r="AW538" s="348"/>
      <c r="AX538" s="348"/>
      <c r="AY538" s="348"/>
      <c r="AZ538" s="348"/>
      <c r="BA538" s="348"/>
      <c r="BB538" s="26"/>
      <c r="BC538" s="294"/>
      <c r="BG538" s="363"/>
    </row>
    <row r="539" spans="1:59" s="363" customFormat="1" x14ac:dyDescent="0.2">
      <c r="A539" s="377"/>
      <c r="B539" s="513"/>
      <c r="C539" s="351"/>
      <c r="D539" s="351"/>
      <c r="E539" s="351"/>
      <c r="F539" s="351"/>
      <c r="G539" s="351"/>
      <c r="H539" s="602"/>
      <c r="I539" s="365"/>
      <c r="J539" s="348"/>
      <c r="K539" s="351"/>
      <c r="L539" s="348"/>
      <c r="M539" s="348"/>
      <c r="N539" s="348"/>
      <c r="O539" s="493"/>
      <c r="P539" s="348"/>
      <c r="Q539" s="348"/>
      <c r="R539" s="348"/>
      <c r="S539" s="348"/>
      <c r="T539" s="348"/>
      <c r="U539" s="348"/>
      <c r="V539" s="351"/>
      <c r="W539" s="351"/>
      <c r="X539" s="351"/>
      <c r="Y539" s="351"/>
      <c r="Z539" s="351"/>
      <c r="AA539" s="351"/>
      <c r="AB539" s="348"/>
      <c r="AC539" s="348"/>
      <c r="AD539" s="348"/>
      <c r="AE539" s="352"/>
      <c r="AF539" s="348"/>
      <c r="AG539" s="348"/>
      <c r="AH539" s="348"/>
      <c r="AI539" s="348"/>
      <c r="AJ539" s="348"/>
      <c r="AK539" s="348"/>
      <c r="AL539" s="348"/>
      <c r="AM539" s="348"/>
      <c r="AN539" s="348"/>
      <c r="AO539" s="352"/>
      <c r="AP539" s="357"/>
      <c r="AQ539" s="347"/>
      <c r="AR539" s="348"/>
      <c r="AS539" s="348"/>
      <c r="AT539" s="349"/>
      <c r="AU539" s="348"/>
      <c r="AV539" s="348"/>
      <c r="AW539" s="348"/>
      <c r="AX539" s="348"/>
      <c r="AY539" s="348"/>
      <c r="AZ539" s="348"/>
      <c r="BA539" s="348"/>
      <c r="BB539" s="26"/>
      <c r="BC539" s="294"/>
      <c r="BD539" s="294"/>
      <c r="BE539" s="294"/>
      <c r="BF539" s="294"/>
      <c r="BG539" s="294"/>
    </row>
    <row r="540" spans="1:59" x14ac:dyDescent="0.2">
      <c r="B540" s="513"/>
      <c r="C540" s="351"/>
      <c r="D540" s="351"/>
      <c r="E540" s="351"/>
      <c r="F540" s="351"/>
      <c r="G540" s="351"/>
      <c r="H540" s="602"/>
      <c r="I540" s="365"/>
      <c r="J540" s="348"/>
      <c r="K540" s="351"/>
      <c r="L540" s="348"/>
      <c r="M540" s="348"/>
      <c r="N540" s="348"/>
      <c r="O540" s="493"/>
      <c r="P540" s="348"/>
      <c r="Q540" s="348"/>
      <c r="R540" s="348"/>
      <c r="S540" s="348"/>
      <c r="T540" s="348"/>
      <c r="U540" s="348"/>
      <c r="V540" s="351"/>
      <c r="W540" s="351"/>
      <c r="X540" s="351"/>
      <c r="Y540" s="351"/>
      <c r="Z540" s="351"/>
      <c r="AA540" s="351"/>
      <c r="AB540" s="348"/>
      <c r="AC540" s="348"/>
      <c r="AD540" s="348"/>
      <c r="AE540" s="352"/>
      <c r="AF540" s="348"/>
      <c r="AG540" s="348"/>
      <c r="AH540" s="348"/>
      <c r="AI540" s="348"/>
      <c r="AJ540" s="348"/>
      <c r="AK540" s="348"/>
      <c r="AL540" s="348"/>
      <c r="AM540" s="348"/>
      <c r="AN540" s="348"/>
      <c r="AO540" s="352"/>
      <c r="AP540" s="357"/>
      <c r="AQ540" s="347"/>
      <c r="AR540" s="348"/>
      <c r="AS540" s="348"/>
      <c r="AT540" s="349"/>
      <c r="AU540" s="348"/>
      <c r="AV540" s="348"/>
      <c r="AW540" s="348"/>
      <c r="AX540" s="348"/>
      <c r="AY540" s="348"/>
      <c r="AZ540" s="348"/>
      <c r="BA540" s="348"/>
      <c r="BB540" s="26"/>
      <c r="BC540" s="294"/>
    </row>
    <row r="541" spans="1:59" x14ac:dyDescent="0.2">
      <c r="B541" s="513"/>
      <c r="C541" s="351"/>
      <c r="D541" s="351"/>
      <c r="E541" s="351"/>
      <c r="F541" s="351"/>
      <c r="G541" s="351"/>
      <c r="H541" s="602"/>
      <c r="I541" s="348"/>
      <c r="J541" s="348"/>
      <c r="K541" s="351"/>
      <c r="L541" s="348"/>
      <c r="M541" s="348"/>
      <c r="N541" s="348"/>
      <c r="O541" s="493"/>
      <c r="P541" s="348"/>
      <c r="Q541" s="348"/>
      <c r="R541" s="348"/>
      <c r="S541" s="348"/>
      <c r="T541" s="348"/>
      <c r="U541" s="348"/>
      <c r="V541" s="351"/>
      <c r="W541" s="351"/>
      <c r="X541" s="351"/>
      <c r="Y541" s="351"/>
      <c r="Z541" s="351"/>
      <c r="AA541" s="351"/>
      <c r="AB541" s="348"/>
      <c r="AC541" s="348"/>
      <c r="AD541" s="348"/>
      <c r="AE541" s="352"/>
      <c r="AF541" s="348"/>
      <c r="AG541" s="348"/>
      <c r="AH541" s="348"/>
      <c r="AI541" s="348"/>
      <c r="AJ541" s="348"/>
      <c r="AK541" s="348"/>
      <c r="AL541" s="348"/>
      <c r="AM541" s="348"/>
      <c r="AN541" s="348"/>
      <c r="AO541" s="352"/>
      <c r="AP541" s="357"/>
      <c r="AQ541" s="347"/>
      <c r="AR541" s="348"/>
      <c r="AS541" s="348"/>
      <c r="AT541" s="349"/>
      <c r="AU541" s="348"/>
      <c r="AV541" s="348"/>
      <c r="AW541" s="348"/>
      <c r="AX541" s="348"/>
      <c r="AY541" s="348"/>
      <c r="AZ541" s="348"/>
      <c r="BA541" s="348"/>
      <c r="BB541" s="26"/>
      <c r="BC541" s="294"/>
    </row>
    <row r="542" spans="1:59" x14ac:dyDescent="0.2">
      <c r="B542" s="513"/>
      <c r="C542" s="351"/>
      <c r="D542" s="351"/>
      <c r="E542" s="351"/>
      <c r="F542" s="351"/>
      <c r="G542" s="351"/>
      <c r="H542" s="602"/>
      <c r="I542" s="348"/>
      <c r="J542" s="348"/>
      <c r="K542" s="351"/>
      <c r="L542" s="348"/>
      <c r="M542" s="348"/>
      <c r="N542" s="348"/>
      <c r="O542" s="493"/>
      <c r="P542" s="348"/>
      <c r="Q542" s="348"/>
      <c r="R542" s="348"/>
      <c r="S542" s="348"/>
      <c r="T542" s="348"/>
      <c r="U542" s="348"/>
      <c r="V542" s="351"/>
      <c r="W542" s="351"/>
      <c r="X542" s="351"/>
      <c r="Y542" s="351"/>
      <c r="Z542" s="351"/>
      <c r="AA542" s="351"/>
      <c r="AB542" s="348"/>
      <c r="AC542" s="348"/>
      <c r="AD542" s="348"/>
      <c r="AE542" s="352"/>
      <c r="AF542" s="348"/>
      <c r="AG542" s="348"/>
      <c r="AH542" s="348"/>
      <c r="AI542" s="348"/>
      <c r="AJ542" s="348"/>
      <c r="AK542" s="348"/>
      <c r="AL542" s="348"/>
      <c r="AM542" s="348"/>
      <c r="AN542" s="348"/>
      <c r="AO542" s="352"/>
      <c r="AP542" s="357"/>
      <c r="AQ542" s="347"/>
      <c r="AR542" s="348"/>
      <c r="AS542" s="348"/>
      <c r="AT542" s="349"/>
      <c r="AU542" s="348"/>
      <c r="AV542" s="348"/>
      <c r="AW542" s="348"/>
      <c r="AX542" s="348"/>
      <c r="AY542" s="348"/>
      <c r="AZ542" s="348"/>
      <c r="BA542" s="348"/>
      <c r="BB542" s="26"/>
      <c r="BC542" s="294"/>
    </row>
    <row r="543" spans="1:59" x14ac:dyDescent="0.2">
      <c r="B543" s="513"/>
      <c r="C543" s="351"/>
      <c r="D543" s="351"/>
      <c r="E543" s="351"/>
      <c r="F543" s="351"/>
      <c r="G543" s="351"/>
      <c r="H543" s="602"/>
      <c r="I543" s="348"/>
      <c r="J543" s="348"/>
      <c r="K543" s="351"/>
      <c r="L543" s="348"/>
      <c r="M543" s="348"/>
      <c r="N543" s="348"/>
      <c r="O543" s="493"/>
      <c r="P543" s="348"/>
      <c r="Q543" s="348"/>
      <c r="R543" s="348"/>
      <c r="S543" s="348"/>
      <c r="T543" s="348"/>
      <c r="U543" s="348"/>
      <c r="V543" s="351"/>
      <c r="W543" s="351"/>
      <c r="X543" s="351"/>
      <c r="Y543" s="351"/>
      <c r="Z543" s="351"/>
      <c r="AA543" s="351"/>
      <c r="AB543" s="348"/>
      <c r="AC543" s="348"/>
      <c r="AD543" s="348"/>
      <c r="AE543" s="352"/>
      <c r="AF543" s="348"/>
      <c r="AG543" s="348"/>
      <c r="AH543" s="348"/>
      <c r="AI543" s="348"/>
      <c r="AJ543" s="348"/>
      <c r="AK543" s="348"/>
      <c r="AL543" s="348"/>
      <c r="AM543" s="348"/>
      <c r="AN543" s="348"/>
      <c r="AO543" s="352"/>
      <c r="AP543" s="357"/>
      <c r="AQ543" s="347"/>
      <c r="AR543" s="348"/>
      <c r="AS543" s="348"/>
      <c r="AT543" s="349"/>
      <c r="AU543" s="348"/>
      <c r="AV543" s="348"/>
      <c r="AW543" s="348"/>
      <c r="AX543" s="348"/>
      <c r="AY543" s="348"/>
      <c r="AZ543" s="348"/>
      <c r="BA543" s="348"/>
      <c r="BB543" s="26"/>
      <c r="BC543" s="294"/>
    </row>
    <row r="544" spans="1:59" x14ac:dyDescent="0.2">
      <c r="B544" s="513"/>
      <c r="C544" s="351"/>
      <c r="D544" s="351"/>
      <c r="E544" s="351"/>
      <c r="F544" s="351"/>
      <c r="G544" s="351"/>
      <c r="H544" s="602"/>
      <c r="I544" s="348"/>
      <c r="J544" s="348"/>
      <c r="K544" s="351"/>
      <c r="L544" s="348"/>
      <c r="M544" s="348"/>
      <c r="N544" s="348"/>
      <c r="O544" s="493"/>
      <c r="P544" s="348"/>
      <c r="Q544" s="348"/>
      <c r="R544" s="348"/>
      <c r="S544" s="348"/>
      <c r="T544" s="348"/>
      <c r="U544" s="348"/>
      <c r="V544" s="351"/>
      <c r="W544" s="351"/>
      <c r="X544" s="351"/>
      <c r="Y544" s="351"/>
      <c r="Z544" s="351"/>
      <c r="AA544" s="351"/>
      <c r="AB544" s="348"/>
      <c r="AC544" s="348"/>
      <c r="AD544" s="348"/>
      <c r="AE544" s="352"/>
      <c r="AF544" s="348"/>
      <c r="AG544" s="348"/>
      <c r="AH544" s="348"/>
      <c r="AI544" s="348"/>
      <c r="AJ544" s="348"/>
      <c r="AK544" s="348"/>
      <c r="AL544" s="348"/>
      <c r="AM544" s="348"/>
      <c r="AN544" s="348"/>
      <c r="AO544" s="352"/>
      <c r="AP544" s="357"/>
      <c r="AQ544" s="347"/>
      <c r="AR544" s="348"/>
      <c r="AS544" s="348"/>
      <c r="AT544" s="349"/>
      <c r="AU544" s="348"/>
      <c r="AV544" s="348"/>
      <c r="AW544" s="348"/>
      <c r="AX544" s="348"/>
      <c r="AY544" s="348"/>
      <c r="AZ544" s="348"/>
      <c r="BA544" s="348"/>
      <c r="BB544" s="26"/>
      <c r="BC544" s="294"/>
    </row>
    <row r="545" spans="2:57" x14ac:dyDescent="0.2">
      <c r="B545" s="513"/>
      <c r="C545" s="351"/>
      <c r="D545" s="351"/>
      <c r="E545" s="351"/>
      <c r="F545" s="351"/>
      <c r="G545" s="351"/>
      <c r="H545" s="602"/>
      <c r="I545" s="348"/>
      <c r="J545" s="348"/>
      <c r="K545" s="351"/>
      <c r="L545" s="348"/>
      <c r="M545" s="348"/>
      <c r="N545" s="348"/>
      <c r="O545" s="493"/>
      <c r="P545" s="348"/>
      <c r="Q545" s="348"/>
      <c r="R545" s="348"/>
      <c r="S545" s="348"/>
      <c r="T545" s="348"/>
      <c r="U545" s="348"/>
      <c r="V545" s="351"/>
      <c r="W545" s="351"/>
      <c r="X545" s="351"/>
      <c r="Y545" s="351"/>
      <c r="Z545" s="351"/>
      <c r="AA545" s="351"/>
      <c r="AB545" s="348"/>
      <c r="AC545" s="348"/>
      <c r="AD545" s="348"/>
      <c r="AE545" s="352"/>
      <c r="AF545" s="348"/>
      <c r="AG545" s="348"/>
      <c r="AH545" s="348"/>
      <c r="AI545" s="348"/>
      <c r="AJ545" s="348"/>
      <c r="AK545" s="348"/>
      <c r="AL545" s="348"/>
      <c r="AM545" s="348"/>
      <c r="AN545" s="348"/>
      <c r="AO545" s="352"/>
      <c r="AP545" s="357"/>
      <c r="AQ545" s="347"/>
      <c r="AR545" s="348"/>
      <c r="AS545" s="348"/>
      <c r="AT545" s="349"/>
      <c r="AU545" s="348"/>
      <c r="AV545" s="348"/>
      <c r="AW545" s="348"/>
      <c r="AX545" s="348"/>
      <c r="AY545" s="348"/>
      <c r="AZ545" s="348"/>
      <c r="BA545" s="348"/>
      <c r="BB545" s="26"/>
      <c r="BC545" s="294"/>
    </row>
    <row r="546" spans="2:57" x14ac:dyDescent="0.2">
      <c r="B546" s="513"/>
      <c r="C546" s="351"/>
      <c r="D546" s="351"/>
      <c r="E546" s="351"/>
      <c r="F546" s="351"/>
      <c r="G546" s="351"/>
      <c r="H546" s="602"/>
      <c r="I546" s="348"/>
      <c r="J546" s="348"/>
      <c r="K546" s="351"/>
      <c r="L546" s="348"/>
      <c r="M546" s="348"/>
      <c r="N546" s="348"/>
      <c r="O546" s="493"/>
      <c r="P546" s="348"/>
      <c r="Q546" s="348"/>
      <c r="R546" s="348"/>
      <c r="S546" s="348"/>
      <c r="T546" s="348"/>
      <c r="U546" s="348"/>
      <c r="V546" s="351"/>
      <c r="W546" s="351"/>
      <c r="X546" s="351"/>
      <c r="Y546" s="351"/>
      <c r="Z546" s="351"/>
      <c r="AA546" s="351"/>
      <c r="AB546" s="348"/>
      <c r="AC546" s="348"/>
      <c r="AD546" s="348"/>
      <c r="AE546" s="352"/>
      <c r="AF546" s="348"/>
      <c r="AG546" s="348"/>
      <c r="AH546" s="348"/>
      <c r="AI546" s="348"/>
      <c r="AJ546" s="348"/>
      <c r="AK546" s="348"/>
      <c r="AL546" s="348"/>
      <c r="AM546" s="348"/>
      <c r="AN546" s="348"/>
      <c r="AO546" s="352"/>
      <c r="AP546" s="357"/>
      <c r="AQ546" s="347"/>
      <c r="AR546" s="348"/>
      <c r="AS546" s="348"/>
      <c r="AT546" s="349"/>
      <c r="AU546" s="348"/>
      <c r="AV546" s="348"/>
      <c r="AW546" s="348"/>
      <c r="AX546" s="348"/>
      <c r="AY546" s="348"/>
      <c r="AZ546" s="348"/>
      <c r="BA546" s="348"/>
      <c r="BB546" s="26"/>
      <c r="BC546" s="294"/>
    </row>
    <row r="547" spans="2:57" x14ac:dyDescent="0.2">
      <c r="B547" s="513"/>
      <c r="C547" s="351"/>
      <c r="D547" s="351"/>
      <c r="E547" s="351"/>
      <c r="F547" s="351"/>
      <c r="G547" s="351"/>
      <c r="H547" s="602"/>
      <c r="I547" s="348"/>
      <c r="J547" s="348"/>
      <c r="K547" s="351"/>
      <c r="L547" s="348"/>
      <c r="M547" s="348"/>
      <c r="N547" s="348"/>
      <c r="O547" s="493"/>
      <c r="P547" s="348"/>
      <c r="Q547" s="348"/>
      <c r="R547" s="348"/>
      <c r="S547" s="348"/>
      <c r="T547" s="348"/>
      <c r="U547" s="348"/>
      <c r="V547" s="351"/>
      <c r="W547" s="351"/>
      <c r="X547" s="351"/>
      <c r="Y547" s="351"/>
      <c r="Z547" s="351"/>
      <c r="AA547" s="351"/>
      <c r="AB547" s="348"/>
      <c r="AC547" s="348"/>
      <c r="AD547" s="348"/>
      <c r="AE547" s="352"/>
      <c r="AF547" s="348"/>
      <c r="AG547" s="348"/>
      <c r="AH547" s="348"/>
      <c r="AI547" s="348"/>
      <c r="AJ547" s="348"/>
      <c r="AK547" s="348"/>
      <c r="AL547" s="348"/>
      <c r="AM547" s="348"/>
      <c r="AN547" s="348"/>
      <c r="AO547" s="352"/>
      <c r="AP547" s="357"/>
      <c r="AQ547" s="347"/>
      <c r="AR547" s="348"/>
      <c r="AS547" s="348"/>
      <c r="AT547" s="349"/>
      <c r="AU547" s="348"/>
      <c r="AV547" s="348"/>
      <c r="AW547" s="348"/>
      <c r="AX547" s="348"/>
      <c r="AY547" s="348"/>
      <c r="AZ547" s="348"/>
      <c r="BA547" s="348"/>
      <c r="BB547" s="26"/>
      <c r="BC547" s="294"/>
    </row>
    <row r="548" spans="2:57" x14ac:dyDescent="0.2">
      <c r="B548" s="513"/>
      <c r="C548" s="351"/>
      <c r="D548" s="351"/>
      <c r="E548" s="351"/>
      <c r="F548" s="351"/>
      <c r="G548" s="351"/>
      <c r="H548" s="602"/>
      <c r="I548" s="348"/>
      <c r="J548" s="348"/>
      <c r="K548" s="351"/>
      <c r="L548" s="348"/>
      <c r="M548" s="348"/>
      <c r="N548" s="348"/>
      <c r="O548" s="493"/>
      <c r="P548" s="348"/>
      <c r="Q548" s="348"/>
      <c r="R548" s="348"/>
      <c r="S548" s="348"/>
      <c r="T548" s="348"/>
      <c r="U548" s="348"/>
      <c r="V548" s="351"/>
      <c r="W548" s="351"/>
      <c r="X548" s="351"/>
      <c r="Y548" s="351"/>
      <c r="Z548" s="351"/>
      <c r="AA548" s="351"/>
      <c r="AB548" s="348"/>
      <c r="AC548" s="348"/>
      <c r="AD548" s="348"/>
      <c r="AE548" s="352"/>
      <c r="AF548" s="348"/>
      <c r="AG548" s="348"/>
      <c r="AH548" s="348"/>
      <c r="AI548" s="348"/>
      <c r="AJ548" s="348"/>
      <c r="AK548" s="348"/>
      <c r="AL548" s="348"/>
      <c r="AM548" s="348"/>
      <c r="AN548" s="348"/>
      <c r="AO548" s="352"/>
      <c r="AP548" s="357"/>
      <c r="AQ548" s="347"/>
      <c r="AR548" s="348"/>
      <c r="AS548" s="348"/>
      <c r="AT548" s="349"/>
      <c r="AU548" s="348"/>
      <c r="AV548" s="348"/>
      <c r="AW548" s="348"/>
      <c r="AX548" s="348"/>
      <c r="AY548" s="348"/>
      <c r="AZ548" s="348"/>
      <c r="BA548" s="348"/>
      <c r="BB548" s="26"/>
      <c r="BC548" s="294"/>
    </row>
    <row r="549" spans="2:57" x14ac:dyDescent="0.2">
      <c r="B549" s="513"/>
      <c r="C549" s="351"/>
      <c r="D549" s="351"/>
      <c r="E549" s="351"/>
      <c r="F549" s="351"/>
      <c r="G549" s="351"/>
      <c r="H549" s="602"/>
      <c r="I549" s="348"/>
      <c r="J549" s="348"/>
      <c r="K549" s="351"/>
      <c r="L549" s="348"/>
      <c r="M549" s="348"/>
      <c r="N549" s="348"/>
      <c r="O549" s="493"/>
      <c r="P549" s="348"/>
      <c r="Q549" s="348"/>
      <c r="R549" s="348"/>
      <c r="S549" s="348"/>
      <c r="T549" s="348"/>
      <c r="U549" s="348"/>
      <c r="V549" s="351"/>
      <c r="W549" s="351"/>
      <c r="X549" s="351"/>
      <c r="Y549" s="351"/>
      <c r="Z549" s="351"/>
      <c r="AA549" s="351"/>
      <c r="AB549" s="348"/>
      <c r="AC549" s="348"/>
      <c r="AD549" s="348"/>
      <c r="AE549" s="352"/>
      <c r="AF549" s="351"/>
      <c r="AG549" s="351"/>
      <c r="AH549" s="351"/>
      <c r="AI549" s="351"/>
      <c r="AJ549" s="351"/>
      <c r="AK549" s="348"/>
      <c r="AL549" s="348"/>
      <c r="AM549" s="348"/>
      <c r="AN549" s="348"/>
      <c r="AO549" s="352"/>
      <c r="AP549" s="357"/>
      <c r="AQ549" s="347"/>
      <c r="AR549" s="348"/>
      <c r="AS549" s="348"/>
      <c r="AT549" s="349"/>
      <c r="AU549" s="348"/>
      <c r="AV549" s="348"/>
      <c r="AW549" s="348"/>
      <c r="AX549" s="348"/>
      <c r="AY549" s="348"/>
      <c r="AZ549" s="348"/>
      <c r="BA549" s="348"/>
      <c r="BB549" s="26"/>
      <c r="BC549" s="294"/>
    </row>
    <row r="550" spans="2:57" x14ac:dyDescent="0.2">
      <c r="B550" s="513"/>
      <c r="C550" s="351"/>
      <c r="D550" s="351"/>
      <c r="E550" s="351"/>
      <c r="F550" s="351"/>
      <c r="G550" s="351"/>
      <c r="H550" s="602"/>
      <c r="I550" s="348"/>
      <c r="J550" s="348"/>
      <c r="K550" s="351"/>
      <c r="L550" s="348"/>
      <c r="M550" s="348"/>
      <c r="N550" s="348"/>
      <c r="O550" s="493"/>
      <c r="P550" s="348"/>
      <c r="Q550" s="348"/>
      <c r="R550" s="348"/>
      <c r="S550" s="348"/>
      <c r="T550" s="348"/>
      <c r="U550" s="348"/>
      <c r="V550" s="351"/>
      <c r="W550" s="351"/>
      <c r="X550" s="351"/>
      <c r="Y550" s="351"/>
      <c r="Z550" s="351"/>
      <c r="AA550" s="351"/>
      <c r="AB550" s="348"/>
      <c r="AC550" s="348"/>
      <c r="AD550" s="348"/>
      <c r="AE550" s="352"/>
      <c r="AF550" s="351"/>
      <c r="AG550" s="351"/>
      <c r="AH550" s="351"/>
      <c r="AI550" s="351"/>
      <c r="AJ550" s="351"/>
      <c r="AK550" s="348"/>
      <c r="AL550" s="348"/>
      <c r="AM550" s="348"/>
      <c r="AN550" s="348"/>
      <c r="AO550" s="352"/>
      <c r="AP550" s="357"/>
      <c r="AQ550" s="347"/>
      <c r="AR550" s="348"/>
      <c r="AS550" s="348"/>
      <c r="AT550" s="349"/>
      <c r="AU550" s="348"/>
      <c r="AV550" s="348"/>
      <c r="AW550" s="348"/>
      <c r="AX550" s="348"/>
      <c r="AY550" s="348"/>
      <c r="AZ550" s="348"/>
      <c r="BA550" s="348"/>
      <c r="BB550" s="26"/>
      <c r="BC550" s="294"/>
    </row>
    <row r="551" spans="2:57" x14ac:dyDescent="0.2">
      <c r="B551" s="513"/>
      <c r="C551" s="351"/>
      <c r="D551" s="351"/>
      <c r="E551" s="351"/>
      <c r="F551" s="351"/>
      <c r="G551" s="351"/>
      <c r="H551" s="602"/>
      <c r="I551" s="348"/>
      <c r="J551" s="348"/>
      <c r="K551" s="351"/>
      <c r="L551" s="348"/>
      <c r="M551" s="348"/>
      <c r="N551" s="348"/>
      <c r="O551" s="493"/>
      <c r="P551" s="348"/>
      <c r="Q551" s="348"/>
      <c r="R551" s="348"/>
      <c r="S551" s="348"/>
      <c r="T551" s="348"/>
      <c r="U551" s="348"/>
      <c r="V551" s="351"/>
      <c r="W551" s="351"/>
      <c r="X551" s="351"/>
      <c r="Y551" s="351"/>
      <c r="Z551" s="351"/>
      <c r="AA551" s="351"/>
      <c r="AB551" s="348"/>
      <c r="AC551" s="348"/>
      <c r="AD551" s="348"/>
      <c r="AE551" s="352"/>
      <c r="AF551" s="348"/>
      <c r="AG551" s="348"/>
      <c r="AH551" s="348"/>
      <c r="AI551" s="348"/>
      <c r="AJ551" s="348"/>
      <c r="AK551" s="348"/>
      <c r="AL551" s="348"/>
      <c r="AM551" s="348"/>
      <c r="AN551" s="348"/>
      <c r="AO551" s="352"/>
      <c r="AP551" s="357"/>
      <c r="AQ551" s="347"/>
      <c r="AR551" s="348"/>
      <c r="AS551" s="348"/>
      <c r="AT551" s="349"/>
      <c r="AU551" s="348"/>
      <c r="AV551" s="348"/>
      <c r="AW551" s="348"/>
      <c r="AX551" s="348"/>
      <c r="AY551" s="348"/>
      <c r="AZ551" s="348"/>
      <c r="BA551" s="348"/>
      <c r="BB551" s="26"/>
      <c r="BC551" s="294"/>
    </row>
    <row r="552" spans="2:57" x14ac:dyDescent="0.2">
      <c r="B552" s="513"/>
      <c r="C552" s="351"/>
      <c r="D552" s="351"/>
      <c r="E552" s="351"/>
      <c r="F552" s="351"/>
      <c r="G552" s="351"/>
      <c r="H552" s="602"/>
      <c r="I552" s="348"/>
      <c r="J552" s="348"/>
      <c r="K552" s="351"/>
      <c r="L552" s="348"/>
      <c r="M552" s="348"/>
      <c r="N552" s="348"/>
      <c r="O552" s="493"/>
      <c r="P552" s="348"/>
      <c r="Q552" s="348"/>
      <c r="R552" s="348"/>
      <c r="S552" s="348"/>
      <c r="T552" s="348"/>
      <c r="U552" s="348"/>
      <c r="V552" s="351"/>
      <c r="W552" s="351"/>
      <c r="X552" s="351"/>
      <c r="Y552" s="351"/>
      <c r="Z552" s="351"/>
      <c r="AA552" s="351"/>
      <c r="AB552" s="348"/>
      <c r="AC552" s="348"/>
      <c r="AD552" s="348"/>
      <c r="AE552" s="352"/>
      <c r="AF552" s="348"/>
      <c r="AG552" s="348"/>
      <c r="AH552" s="348"/>
      <c r="AI552" s="348"/>
      <c r="AJ552" s="348"/>
      <c r="AK552" s="348"/>
      <c r="AL552" s="348"/>
      <c r="AM552" s="348"/>
      <c r="AN552" s="348"/>
      <c r="AO552" s="348"/>
      <c r="AP552" s="357"/>
      <c r="AQ552" s="347"/>
      <c r="AR552" s="348"/>
      <c r="AS552" s="348"/>
      <c r="AT552" s="349"/>
      <c r="AU552" s="348"/>
      <c r="AV552" s="348"/>
      <c r="AW552" s="348"/>
      <c r="AX552" s="348"/>
      <c r="AY552" s="348"/>
      <c r="AZ552" s="348"/>
      <c r="BA552" s="348"/>
      <c r="BB552" s="26"/>
      <c r="BC552" s="294"/>
    </row>
    <row r="553" spans="2:57" x14ac:dyDescent="0.2">
      <c r="B553" s="513"/>
      <c r="C553" s="351"/>
      <c r="D553" s="351"/>
      <c r="E553" s="351"/>
      <c r="F553" s="351"/>
      <c r="G553" s="351"/>
      <c r="H553" s="602"/>
      <c r="I553" s="348"/>
      <c r="J553" s="348"/>
      <c r="K553" s="351"/>
      <c r="L553" s="348"/>
      <c r="M553" s="348"/>
      <c r="N553" s="348"/>
      <c r="O553" s="493"/>
      <c r="P553" s="348"/>
      <c r="Q553" s="348"/>
      <c r="R553" s="348"/>
      <c r="S553" s="348"/>
      <c r="T553" s="348"/>
      <c r="U553" s="348"/>
      <c r="V553" s="351"/>
      <c r="W553" s="351"/>
      <c r="X553" s="351"/>
      <c r="Y553" s="351"/>
      <c r="Z553" s="351"/>
      <c r="AA553" s="351"/>
      <c r="AB553" s="348"/>
      <c r="AC553" s="348"/>
      <c r="AD553" s="348"/>
      <c r="AE553" s="352"/>
      <c r="AF553" s="348"/>
      <c r="AG553" s="348"/>
      <c r="AH553" s="348"/>
      <c r="AI553" s="348"/>
      <c r="AJ553" s="348"/>
      <c r="AK553" s="348"/>
      <c r="AL553" s="348"/>
      <c r="AM553" s="348"/>
      <c r="AN553" s="348"/>
      <c r="AO553" s="348"/>
      <c r="AP553" s="357"/>
      <c r="AQ553" s="347"/>
      <c r="AR553" s="348"/>
      <c r="AS553" s="348"/>
      <c r="AT553" s="349"/>
      <c r="AU553" s="348"/>
      <c r="AV553" s="348"/>
      <c r="AW553" s="348"/>
      <c r="AX553" s="348"/>
      <c r="AY553" s="348"/>
      <c r="AZ553" s="348"/>
      <c r="BA553" s="348"/>
      <c r="BB553" s="26"/>
      <c r="BC553" s="294"/>
      <c r="BE553" s="302"/>
    </row>
    <row r="554" spans="2:57" x14ac:dyDescent="0.2">
      <c r="B554" s="513"/>
      <c r="C554" s="351"/>
      <c r="D554" s="351"/>
      <c r="E554" s="351"/>
      <c r="F554" s="351"/>
      <c r="G554" s="351"/>
      <c r="H554" s="602"/>
      <c r="I554" s="348"/>
      <c r="J554" s="348"/>
      <c r="K554" s="351"/>
      <c r="L554" s="348"/>
      <c r="M554" s="348"/>
      <c r="N554" s="348"/>
      <c r="O554" s="493"/>
      <c r="P554" s="348"/>
      <c r="Q554" s="348"/>
      <c r="R554" s="348"/>
      <c r="S554" s="348"/>
      <c r="T554" s="348"/>
      <c r="U554" s="348"/>
      <c r="V554" s="351"/>
      <c r="W554" s="351"/>
      <c r="X554" s="351"/>
      <c r="Y554" s="351"/>
      <c r="Z554" s="351"/>
      <c r="AA554" s="351"/>
      <c r="AB554" s="348"/>
      <c r="AC554" s="348"/>
      <c r="AD554" s="348"/>
      <c r="AE554" s="352"/>
      <c r="AF554" s="348"/>
      <c r="AG554" s="348"/>
      <c r="AH554" s="348"/>
      <c r="AI554" s="348"/>
      <c r="AJ554" s="348"/>
      <c r="AK554" s="348"/>
      <c r="AL554" s="348"/>
      <c r="AM554" s="348"/>
      <c r="AN554" s="348"/>
      <c r="AO554" s="352"/>
      <c r="AP554" s="357"/>
      <c r="AQ554" s="347"/>
      <c r="AR554" s="377"/>
      <c r="AS554" s="348"/>
      <c r="AT554" s="349"/>
      <c r="AU554" s="348"/>
      <c r="AV554" s="348"/>
      <c r="AW554" s="348"/>
      <c r="AX554" s="348"/>
      <c r="AY554" s="348"/>
      <c r="AZ554" s="348"/>
      <c r="BA554" s="348"/>
      <c r="BB554" s="26"/>
      <c r="BC554" s="294"/>
      <c r="BE554" s="302"/>
    </row>
    <row r="555" spans="2:57" x14ac:dyDescent="0.2">
      <c r="B555" s="513"/>
      <c r="C555" s="351"/>
      <c r="D555" s="351"/>
      <c r="E555" s="351"/>
      <c r="F555" s="351"/>
      <c r="G555" s="351"/>
      <c r="H555" s="602"/>
      <c r="I555" s="348"/>
      <c r="J555" s="348"/>
      <c r="K555" s="351"/>
      <c r="L555" s="348"/>
      <c r="M555" s="348"/>
      <c r="N555" s="348"/>
      <c r="O555" s="493"/>
      <c r="P555" s="348"/>
      <c r="Q555" s="348"/>
      <c r="R555" s="348"/>
      <c r="S555" s="348"/>
      <c r="T555" s="348"/>
      <c r="U555" s="348"/>
      <c r="V555" s="351"/>
      <c r="W555" s="351"/>
      <c r="X555" s="351"/>
      <c r="Y555" s="351"/>
      <c r="Z555" s="351"/>
      <c r="AA555" s="351"/>
      <c r="AB555" s="348"/>
      <c r="AC555" s="348"/>
      <c r="AD555" s="348"/>
      <c r="AE555" s="352"/>
      <c r="AF555" s="348"/>
      <c r="AG555" s="348"/>
      <c r="AH555" s="348"/>
      <c r="AI555" s="348"/>
      <c r="AJ555" s="348"/>
      <c r="AK555" s="348"/>
      <c r="AL555" s="348"/>
      <c r="AM555" s="348"/>
      <c r="AN555" s="348"/>
      <c r="AO555" s="352"/>
      <c r="AP555" s="357"/>
      <c r="AQ555" s="347"/>
      <c r="AR555" s="348"/>
      <c r="AS555" s="348"/>
      <c r="AT555" s="349"/>
      <c r="AU555" s="348"/>
      <c r="AV555" s="348"/>
      <c r="AW555" s="348"/>
      <c r="AX555" s="348"/>
      <c r="AY555" s="348"/>
      <c r="AZ555" s="348"/>
      <c r="BA555" s="348"/>
      <c r="BB555" s="26"/>
      <c r="BC555" s="294"/>
      <c r="BE555" s="302"/>
    </row>
    <row r="556" spans="2:57" x14ac:dyDescent="0.2">
      <c r="B556" s="513"/>
      <c r="C556" s="351"/>
      <c r="D556" s="351"/>
      <c r="E556" s="351"/>
      <c r="F556" s="351"/>
      <c r="G556" s="351"/>
      <c r="H556" s="602"/>
      <c r="I556" s="348"/>
      <c r="J556" s="348"/>
      <c r="K556" s="351"/>
      <c r="L556" s="348"/>
      <c r="M556" s="348"/>
      <c r="N556" s="348"/>
      <c r="O556" s="493"/>
      <c r="P556" s="348"/>
      <c r="Q556" s="348"/>
      <c r="R556" s="348"/>
      <c r="S556" s="348"/>
      <c r="T556" s="348"/>
      <c r="U556" s="348"/>
      <c r="V556" s="351"/>
      <c r="W556" s="351"/>
      <c r="X556" s="351"/>
      <c r="Y556" s="351"/>
      <c r="Z556" s="351"/>
      <c r="AA556" s="351"/>
      <c r="AB556" s="348"/>
      <c r="AC556" s="348"/>
      <c r="AD556" s="348"/>
      <c r="AE556" s="352"/>
      <c r="AF556" s="348"/>
      <c r="AG556" s="348"/>
      <c r="AH556" s="348"/>
      <c r="AI556" s="348"/>
      <c r="AJ556" s="348"/>
      <c r="AK556" s="348"/>
      <c r="AL556" s="348"/>
      <c r="AM556" s="348"/>
      <c r="AN556" s="348"/>
      <c r="AO556" s="352"/>
      <c r="AP556" s="357"/>
      <c r="AQ556" s="347"/>
      <c r="AR556" s="348"/>
      <c r="AS556" s="348"/>
      <c r="AT556" s="349"/>
      <c r="AU556" s="348"/>
      <c r="AV556" s="348"/>
      <c r="AW556" s="348"/>
      <c r="AX556" s="348"/>
      <c r="AY556" s="348"/>
      <c r="AZ556" s="348"/>
      <c r="BA556" s="348"/>
      <c r="BB556" s="26"/>
      <c r="BC556" s="294"/>
      <c r="BE556" s="302"/>
    </row>
    <row r="557" spans="2:57" x14ac:dyDescent="0.2">
      <c r="B557" s="513"/>
      <c r="C557" s="351"/>
      <c r="D557" s="351"/>
      <c r="E557" s="351"/>
      <c r="F557" s="351"/>
      <c r="G557" s="351"/>
      <c r="H557" s="602"/>
      <c r="I557" s="348"/>
      <c r="J557" s="348"/>
      <c r="K557" s="351"/>
      <c r="L557" s="348"/>
      <c r="M557" s="348"/>
      <c r="N557" s="348"/>
      <c r="O557" s="493"/>
      <c r="P557" s="348"/>
      <c r="Q557" s="348"/>
      <c r="R557" s="348"/>
      <c r="S557" s="348"/>
      <c r="T557" s="348"/>
      <c r="U557" s="348"/>
      <c r="V557" s="351"/>
      <c r="W557" s="351"/>
      <c r="X557" s="351"/>
      <c r="Y557" s="351"/>
      <c r="Z557" s="351"/>
      <c r="AA557" s="351"/>
      <c r="AB557" s="348"/>
      <c r="AC557" s="348"/>
      <c r="AD557" s="348"/>
      <c r="AE557" s="352"/>
      <c r="AF557" s="348"/>
      <c r="AG557" s="348"/>
      <c r="AH557" s="348"/>
      <c r="AI557" s="348"/>
      <c r="AJ557" s="348"/>
      <c r="AK557" s="348"/>
      <c r="AL557" s="348"/>
      <c r="AM557" s="348"/>
      <c r="AN557" s="348"/>
      <c r="AO557" s="352"/>
      <c r="AP557" s="357"/>
      <c r="AQ557" s="347"/>
      <c r="AR557" s="348"/>
      <c r="AS557" s="348"/>
      <c r="AT557" s="349"/>
      <c r="AU557" s="348"/>
      <c r="AV557" s="348"/>
      <c r="AW557" s="348"/>
      <c r="AX557" s="348"/>
      <c r="AY557" s="348"/>
      <c r="AZ557" s="348"/>
      <c r="BA557" s="348"/>
      <c r="BB557" s="26"/>
      <c r="BC557" s="294"/>
      <c r="BE557" s="302"/>
    </row>
    <row r="558" spans="2:57" x14ac:dyDescent="0.2">
      <c r="B558" s="513"/>
      <c r="C558" s="351"/>
      <c r="D558" s="351"/>
      <c r="E558" s="351"/>
      <c r="F558" s="351"/>
      <c r="G558" s="351"/>
      <c r="H558" s="602"/>
      <c r="I558" s="348"/>
      <c r="J558" s="348"/>
      <c r="K558" s="351"/>
      <c r="L558" s="348"/>
      <c r="M558" s="348"/>
      <c r="N558" s="348"/>
      <c r="O558" s="493"/>
      <c r="P558" s="348"/>
      <c r="Q558" s="348"/>
      <c r="R558" s="348"/>
      <c r="S558" s="348"/>
      <c r="T558" s="348"/>
      <c r="U558" s="348"/>
      <c r="V558" s="351"/>
      <c r="W558" s="351"/>
      <c r="X558" s="351"/>
      <c r="Y558" s="351"/>
      <c r="Z558" s="351"/>
      <c r="AA558" s="351"/>
      <c r="AB558" s="348"/>
      <c r="AC558" s="348"/>
      <c r="AD558" s="348"/>
      <c r="AE558" s="352"/>
      <c r="AF558" s="348"/>
      <c r="AG558" s="348"/>
      <c r="AH558" s="348"/>
      <c r="AI558" s="348"/>
      <c r="AJ558" s="348"/>
      <c r="AK558" s="348"/>
      <c r="AL558" s="348"/>
      <c r="AM558" s="348"/>
      <c r="AN558" s="348"/>
      <c r="AO558" s="352"/>
      <c r="AP558" s="357"/>
      <c r="AQ558" s="347"/>
      <c r="AR558" s="348"/>
      <c r="AS558" s="348"/>
      <c r="AT558" s="349"/>
      <c r="AU558" s="348"/>
      <c r="AV558" s="348"/>
      <c r="AW558" s="348"/>
      <c r="AX558" s="348"/>
      <c r="AY558" s="348"/>
      <c r="AZ558" s="348"/>
      <c r="BA558" s="348"/>
      <c r="BB558" s="26"/>
      <c r="BC558" s="294"/>
      <c r="BE558" s="302"/>
    </row>
    <row r="559" spans="2:57" x14ac:dyDescent="0.2">
      <c r="B559" s="513"/>
      <c r="C559" s="351"/>
      <c r="D559" s="351"/>
      <c r="E559" s="351"/>
      <c r="F559" s="351"/>
      <c r="G559" s="351"/>
      <c r="H559" s="602"/>
      <c r="I559" s="348"/>
      <c r="J559" s="348"/>
      <c r="K559" s="351"/>
      <c r="L559" s="348"/>
      <c r="M559" s="348"/>
      <c r="N559" s="348"/>
      <c r="O559" s="493"/>
      <c r="P559" s="348"/>
      <c r="Q559" s="348"/>
      <c r="R559" s="348"/>
      <c r="S559" s="348"/>
      <c r="T559" s="348"/>
      <c r="U559" s="348"/>
      <c r="V559" s="351"/>
      <c r="W559" s="351"/>
      <c r="X559" s="351"/>
      <c r="Y559" s="351"/>
      <c r="Z559" s="351"/>
      <c r="AA559" s="351"/>
      <c r="AB559" s="348"/>
      <c r="AC559" s="348"/>
      <c r="AD559" s="348"/>
      <c r="AE559" s="352"/>
      <c r="AF559" s="351"/>
      <c r="AG559" s="351"/>
      <c r="AH559" s="351"/>
      <c r="AI559" s="351"/>
      <c r="AJ559" s="351"/>
      <c r="AK559" s="348"/>
      <c r="AL559" s="348"/>
      <c r="AM559" s="348"/>
      <c r="AN559" s="348"/>
      <c r="AO559" s="352"/>
      <c r="AP559" s="357"/>
      <c r="AQ559" s="347"/>
      <c r="AR559" s="348"/>
      <c r="AS559" s="348"/>
      <c r="AT559" s="349"/>
      <c r="AU559" s="348"/>
      <c r="AV559" s="348"/>
      <c r="AW559" s="348"/>
      <c r="AX559" s="348"/>
      <c r="AY559" s="348"/>
      <c r="AZ559" s="348"/>
      <c r="BA559" s="348"/>
      <c r="BB559" s="26"/>
      <c r="BC559" s="294"/>
      <c r="BE559" s="302"/>
    </row>
    <row r="560" spans="2:57" x14ac:dyDescent="0.2">
      <c r="B560" s="513"/>
      <c r="C560" s="351"/>
      <c r="D560" s="351"/>
      <c r="E560" s="351"/>
      <c r="F560" s="351"/>
      <c r="G560" s="351"/>
      <c r="H560" s="602"/>
      <c r="I560" s="348"/>
      <c r="J560" s="348"/>
      <c r="K560" s="351"/>
      <c r="L560" s="348"/>
      <c r="M560" s="348"/>
      <c r="N560" s="348"/>
      <c r="O560" s="493"/>
      <c r="P560" s="348"/>
      <c r="Q560" s="348"/>
      <c r="R560" s="348"/>
      <c r="S560" s="348"/>
      <c r="T560" s="348"/>
      <c r="U560" s="348"/>
      <c r="V560" s="351"/>
      <c r="W560" s="351"/>
      <c r="X560" s="351"/>
      <c r="Y560" s="351"/>
      <c r="Z560" s="351"/>
      <c r="AA560" s="351"/>
      <c r="AB560" s="348"/>
      <c r="AC560" s="348"/>
      <c r="AD560" s="348"/>
      <c r="AE560" s="352"/>
      <c r="AF560" s="348"/>
      <c r="AG560" s="348"/>
      <c r="AH560" s="348"/>
      <c r="AI560" s="348"/>
      <c r="AJ560" s="348"/>
      <c r="AK560" s="348"/>
      <c r="AL560" s="348"/>
      <c r="AM560" s="348"/>
      <c r="AN560" s="348"/>
      <c r="AO560" s="352"/>
      <c r="AP560" s="357"/>
      <c r="AQ560" s="347"/>
      <c r="AR560" s="348"/>
      <c r="AS560" s="348"/>
      <c r="AT560" s="349"/>
      <c r="AU560" s="348"/>
      <c r="AV560" s="348"/>
      <c r="AW560" s="348"/>
      <c r="AX560" s="348"/>
      <c r="AY560" s="348"/>
      <c r="AZ560" s="348"/>
      <c r="BA560" s="348"/>
      <c r="BB560" s="26"/>
      <c r="BC560" s="294"/>
      <c r="BE560" s="302"/>
    </row>
    <row r="561" spans="2:57" x14ac:dyDescent="0.2">
      <c r="B561" s="513"/>
      <c r="C561" s="351"/>
      <c r="D561" s="351"/>
      <c r="E561" s="351"/>
      <c r="F561" s="351"/>
      <c r="G561" s="351"/>
      <c r="H561" s="602"/>
      <c r="I561" s="348"/>
      <c r="J561" s="348"/>
      <c r="K561" s="351"/>
      <c r="L561" s="348"/>
      <c r="M561" s="348"/>
      <c r="N561" s="348"/>
      <c r="O561" s="493"/>
      <c r="P561" s="348"/>
      <c r="Q561" s="348"/>
      <c r="R561" s="348"/>
      <c r="S561" s="348"/>
      <c r="T561" s="348"/>
      <c r="U561" s="348"/>
      <c r="V561" s="351"/>
      <c r="W561" s="351"/>
      <c r="X561" s="351"/>
      <c r="Y561" s="351"/>
      <c r="Z561" s="351"/>
      <c r="AA561" s="351"/>
      <c r="AB561" s="348"/>
      <c r="AC561" s="348"/>
      <c r="AD561" s="348"/>
      <c r="AE561" s="352"/>
      <c r="AF561" s="348"/>
      <c r="AG561" s="348"/>
      <c r="AH561" s="348"/>
      <c r="AI561" s="348"/>
      <c r="AJ561" s="348"/>
      <c r="AK561" s="348"/>
      <c r="AL561" s="348"/>
      <c r="AM561" s="348"/>
      <c r="AN561" s="348"/>
      <c r="AO561" s="352"/>
      <c r="AP561" s="357"/>
      <c r="AQ561" s="347"/>
      <c r="AR561" s="348"/>
      <c r="AS561" s="348"/>
      <c r="AT561" s="349"/>
      <c r="AU561" s="348"/>
      <c r="AV561" s="348"/>
      <c r="AW561" s="348"/>
      <c r="AX561" s="348"/>
      <c r="AY561" s="348"/>
      <c r="AZ561" s="348"/>
      <c r="BA561" s="348"/>
      <c r="BB561" s="26"/>
      <c r="BC561" s="294"/>
      <c r="BE561" s="302"/>
    </row>
    <row r="562" spans="2:57" x14ac:dyDescent="0.2">
      <c r="B562" s="513"/>
      <c r="C562" s="351"/>
      <c r="D562" s="351"/>
      <c r="E562" s="351"/>
      <c r="F562" s="351"/>
      <c r="G562" s="351"/>
      <c r="H562" s="602"/>
      <c r="I562" s="348"/>
      <c r="J562" s="348"/>
      <c r="K562" s="351"/>
      <c r="L562" s="348"/>
      <c r="M562" s="348"/>
      <c r="N562" s="348"/>
      <c r="O562" s="493"/>
      <c r="P562" s="348"/>
      <c r="Q562" s="348"/>
      <c r="R562" s="348"/>
      <c r="S562" s="348"/>
      <c r="T562" s="348"/>
      <c r="U562" s="348"/>
      <c r="V562" s="351"/>
      <c r="W562" s="351"/>
      <c r="X562" s="351"/>
      <c r="Y562" s="351"/>
      <c r="Z562" s="351"/>
      <c r="AA562" s="351"/>
      <c r="AB562" s="348"/>
      <c r="AC562" s="348"/>
      <c r="AD562" s="348"/>
      <c r="AE562" s="352"/>
      <c r="AF562" s="348"/>
      <c r="AG562" s="348"/>
      <c r="AH562" s="348"/>
      <c r="AI562" s="348"/>
      <c r="AJ562" s="348"/>
      <c r="AK562" s="348"/>
      <c r="AL562" s="348"/>
      <c r="AM562" s="348"/>
      <c r="AN562" s="348"/>
      <c r="AO562" s="352"/>
      <c r="AP562" s="357"/>
      <c r="AQ562" s="347"/>
      <c r="AR562" s="348"/>
      <c r="AS562" s="348"/>
      <c r="AT562" s="349"/>
      <c r="AU562" s="348"/>
      <c r="AV562" s="348"/>
      <c r="AW562" s="348"/>
      <c r="AX562" s="348"/>
      <c r="AY562" s="348"/>
      <c r="AZ562" s="348"/>
      <c r="BA562" s="348"/>
      <c r="BB562" s="26"/>
      <c r="BC562" s="294"/>
      <c r="BE562" s="302"/>
    </row>
    <row r="563" spans="2:57" x14ac:dyDescent="0.2">
      <c r="B563" s="513"/>
      <c r="C563" s="351"/>
      <c r="D563" s="351"/>
      <c r="E563" s="351"/>
      <c r="F563" s="351"/>
      <c r="G563" s="351"/>
      <c r="H563" s="602"/>
      <c r="I563" s="348"/>
      <c r="J563" s="348"/>
      <c r="K563" s="351"/>
      <c r="L563" s="348"/>
      <c r="M563" s="348"/>
      <c r="N563" s="348"/>
      <c r="O563" s="493"/>
      <c r="P563" s="348"/>
      <c r="Q563" s="348"/>
      <c r="R563" s="348"/>
      <c r="S563" s="348"/>
      <c r="T563" s="348"/>
      <c r="U563" s="348"/>
      <c r="V563" s="351"/>
      <c r="W563" s="351"/>
      <c r="X563" s="351"/>
      <c r="Y563" s="351"/>
      <c r="Z563" s="351"/>
      <c r="AA563" s="351"/>
      <c r="AB563" s="348"/>
      <c r="AC563" s="351"/>
      <c r="AD563" s="351"/>
      <c r="AE563" s="352"/>
      <c r="AF563" s="348"/>
      <c r="AG563" s="348"/>
      <c r="AH563" s="348"/>
      <c r="AI563" s="348"/>
      <c r="AJ563" s="348"/>
      <c r="AK563" s="348"/>
      <c r="AL563" s="348"/>
      <c r="AM563" s="348"/>
      <c r="AN563" s="348"/>
      <c r="AO563" s="348"/>
      <c r="AP563" s="357"/>
      <c r="AQ563" s="347"/>
      <c r="AR563" s="348"/>
      <c r="AS563" s="348"/>
      <c r="AT563" s="349"/>
      <c r="AU563" s="348"/>
      <c r="AV563" s="348"/>
      <c r="AW563" s="348"/>
      <c r="AX563" s="348"/>
      <c r="AY563" s="348"/>
      <c r="AZ563" s="348"/>
      <c r="BA563" s="348"/>
      <c r="BB563" s="26"/>
      <c r="BC563" s="294"/>
      <c r="BE563" s="302"/>
    </row>
    <row r="564" spans="2:57" x14ac:dyDescent="0.2">
      <c r="B564" s="513"/>
      <c r="C564" s="351"/>
      <c r="D564" s="351"/>
      <c r="E564" s="351"/>
      <c r="F564" s="351"/>
      <c r="G564" s="351"/>
      <c r="H564" s="602"/>
      <c r="I564" s="348"/>
      <c r="J564" s="348"/>
      <c r="K564" s="351"/>
      <c r="L564" s="348"/>
      <c r="M564" s="348"/>
      <c r="N564" s="348"/>
      <c r="O564" s="493"/>
      <c r="P564" s="348"/>
      <c r="Q564" s="348"/>
      <c r="R564" s="348"/>
      <c r="S564" s="348"/>
      <c r="T564" s="348"/>
      <c r="U564" s="348"/>
      <c r="V564" s="351"/>
      <c r="W564" s="351"/>
      <c r="X564" s="351"/>
      <c r="Y564" s="351"/>
      <c r="Z564" s="351"/>
      <c r="AA564" s="351"/>
      <c r="AB564" s="348"/>
      <c r="AC564" s="348"/>
      <c r="AD564" s="348"/>
      <c r="AE564" s="352"/>
      <c r="AF564" s="348"/>
      <c r="AG564" s="348"/>
      <c r="AH564" s="348"/>
      <c r="AI564" s="348"/>
      <c r="AJ564" s="348"/>
      <c r="AK564" s="348"/>
      <c r="AL564" s="348"/>
      <c r="AM564" s="348"/>
      <c r="AN564" s="348"/>
      <c r="AO564" s="352"/>
      <c r="AP564" s="357"/>
      <c r="AQ564" s="347"/>
      <c r="AR564" s="348"/>
      <c r="AS564" s="348"/>
      <c r="AT564" s="349"/>
      <c r="AU564" s="348"/>
      <c r="AV564" s="348"/>
      <c r="AW564" s="348"/>
      <c r="AX564" s="348"/>
      <c r="AY564" s="348"/>
      <c r="AZ564" s="348"/>
      <c r="BA564" s="348"/>
      <c r="BB564" s="26"/>
      <c r="BC564" s="294"/>
      <c r="BE564" s="302"/>
    </row>
    <row r="565" spans="2:57" x14ac:dyDescent="0.2">
      <c r="B565" s="513"/>
      <c r="C565" s="351"/>
      <c r="D565" s="351"/>
      <c r="E565" s="351"/>
      <c r="F565" s="351"/>
      <c r="G565" s="351"/>
      <c r="H565" s="602"/>
      <c r="I565" s="348"/>
      <c r="J565" s="348"/>
      <c r="K565" s="351"/>
      <c r="L565" s="348"/>
      <c r="M565" s="348"/>
      <c r="N565" s="348"/>
      <c r="O565" s="493"/>
      <c r="P565" s="348"/>
      <c r="Q565" s="348"/>
      <c r="R565" s="348"/>
      <c r="S565" s="348"/>
      <c r="T565" s="348"/>
      <c r="U565" s="348"/>
      <c r="V565" s="351"/>
      <c r="W565" s="351"/>
      <c r="X565" s="351"/>
      <c r="Y565" s="351"/>
      <c r="Z565" s="351"/>
      <c r="AA565" s="351"/>
      <c r="AB565" s="348"/>
      <c r="AC565" s="348"/>
      <c r="AD565" s="348"/>
      <c r="AE565" s="352"/>
      <c r="AF565" s="348"/>
      <c r="AG565" s="348"/>
      <c r="AH565" s="348"/>
      <c r="AI565" s="348"/>
      <c r="AJ565" s="348"/>
      <c r="AK565" s="348"/>
      <c r="AL565" s="348"/>
      <c r="AM565" s="348"/>
      <c r="AN565" s="348"/>
      <c r="AO565" s="352"/>
      <c r="AP565" s="357"/>
      <c r="AQ565" s="347"/>
      <c r="AR565" s="348"/>
      <c r="AS565" s="348"/>
      <c r="AT565" s="349"/>
      <c r="AU565" s="348"/>
      <c r="AV565" s="348"/>
      <c r="AW565" s="348"/>
      <c r="AX565" s="348"/>
      <c r="AY565" s="348"/>
      <c r="AZ565" s="348"/>
      <c r="BA565" s="348"/>
      <c r="BB565" s="26"/>
      <c r="BC565" s="294"/>
      <c r="BE565" s="302"/>
    </row>
    <row r="566" spans="2:57" x14ac:dyDescent="0.2">
      <c r="B566" s="513"/>
      <c r="C566" s="351"/>
      <c r="D566" s="351"/>
      <c r="E566" s="351"/>
      <c r="F566" s="351"/>
      <c r="G566" s="351"/>
      <c r="H566" s="602"/>
      <c r="I566" s="348"/>
      <c r="J566" s="348"/>
      <c r="K566" s="351"/>
      <c r="L566" s="348"/>
      <c r="M566" s="348"/>
      <c r="N566" s="348"/>
      <c r="O566" s="493"/>
      <c r="P566" s="348"/>
      <c r="Q566" s="348"/>
      <c r="R566" s="348"/>
      <c r="S566" s="348"/>
      <c r="T566" s="348"/>
      <c r="U566" s="348"/>
      <c r="V566" s="351"/>
      <c r="W566" s="351"/>
      <c r="X566" s="351"/>
      <c r="Y566" s="351"/>
      <c r="Z566" s="351"/>
      <c r="AA566" s="351"/>
      <c r="AB566" s="348"/>
      <c r="AC566" s="348"/>
      <c r="AD566" s="348"/>
      <c r="AE566" s="352"/>
      <c r="AF566" s="348"/>
      <c r="AG566" s="348"/>
      <c r="AH566" s="348"/>
      <c r="AI566" s="348"/>
      <c r="AJ566" s="348"/>
      <c r="AK566" s="348"/>
      <c r="AL566" s="348"/>
      <c r="AM566" s="348"/>
      <c r="AN566" s="348"/>
      <c r="AO566" s="352"/>
      <c r="AP566" s="357"/>
      <c r="AQ566" s="347"/>
      <c r="AR566" s="348"/>
      <c r="AS566" s="348"/>
      <c r="AT566" s="349"/>
      <c r="AU566" s="348"/>
      <c r="AV566" s="348"/>
      <c r="AW566" s="348"/>
      <c r="AX566" s="348"/>
      <c r="AY566" s="348"/>
      <c r="AZ566" s="348"/>
      <c r="BA566" s="348"/>
      <c r="BB566" s="26"/>
      <c r="BC566" s="294"/>
      <c r="BE566" s="302"/>
    </row>
    <row r="567" spans="2:57" x14ac:dyDescent="0.2">
      <c r="B567" s="513"/>
      <c r="C567" s="351"/>
      <c r="D567" s="351"/>
      <c r="E567" s="351"/>
      <c r="F567" s="351"/>
      <c r="G567" s="351"/>
      <c r="H567" s="602"/>
      <c r="I567" s="348"/>
      <c r="J567" s="348"/>
      <c r="K567" s="351"/>
      <c r="L567" s="348"/>
      <c r="M567" s="348"/>
      <c r="N567" s="348"/>
      <c r="O567" s="493"/>
      <c r="P567" s="348"/>
      <c r="Q567" s="348"/>
      <c r="R567" s="348"/>
      <c r="S567" s="348"/>
      <c r="T567" s="348"/>
      <c r="U567" s="348"/>
      <c r="V567" s="351"/>
      <c r="W567" s="351"/>
      <c r="X567" s="351"/>
      <c r="Y567" s="351"/>
      <c r="Z567" s="351"/>
      <c r="AA567" s="351"/>
      <c r="AB567" s="348"/>
      <c r="AC567" s="348"/>
      <c r="AD567" s="348"/>
      <c r="AE567" s="352"/>
      <c r="AF567" s="348"/>
      <c r="AG567" s="348"/>
      <c r="AH567" s="348"/>
      <c r="AI567" s="348"/>
      <c r="AJ567" s="348"/>
      <c r="AK567" s="348"/>
      <c r="AL567" s="348"/>
      <c r="AM567" s="348"/>
      <c r="AN567" s="348"/>
      <c r="AO567" s="352"/>
      <c r="AP567" s="357"/>
      <c r="AQ567" s="347"/>
      <c r="AR567" s="348"/>
      <c r="AS567" s="348"/>
      <c r="AT567" s="349"/>
      <c r="AU567" s="348"/>
      <c r="AV567" s="348"/>
      <c r="AW567" s="348"/>
      <c r="AX567" s="348"/>
      <c r="AY567" s="348"/>
      <c r="AZ567" s="348"/>
      <c r="BA567" s="348"/>
      <c r="BB567" s="26"/>
      <c r="BC567" s="294"/>
      <c r="BE567" s="302"/>
    </row>
    <row r="568" spans="2:57" x14ac:dyDescent="0.2">
      <c r="B568" s="513"/>
      <c r="C568" s="351"/>
      <c r="D568" s="351"/>
      <c r="E568" s="351"/>
      <c r="F568" s="351"/>
      <c r="G568" s="351"/>
      <c r="H568" s="602"/>
      <c r="I568" s="348"/>
      <c r="J568" s="348"/>
      <c r="K568" s="351"/>
      <c r="L568" s="348"/>
      <c r="M568" s="348"/>
      <c r="N568" s="348"/>
      <c r="O568" s="493"/>
      <c r="P568" s="348"/>
      <c r="Q568" s="348"/>
      <c r="R568" s="348"/>
      <c r="S568" s="348"/>
      <c r="T568" s="348"/>
      <c r="U568" s="348"/>
      <c r="V568" s="351"/>
      <c r="W568" s="351"/>
      <c r="X568" s="351"/>
      <c r="Y568" s="351"/>
      <c r="Z568" s="351"/>
      <c r="AA568" s="351"/>
      <c r="AB568" s="348"/>
      <c r="AC568" s="348"/>
      <c r="AD568" s="348"/>
      <c r="AE568" s="352"/>
      <c r="AF568" s="348"/>
      <c r="AG568" s="348"/>
      <c r="AH568" s="348"/>
      <c r="AI568" s="348"/>
      <c r="AJ568" s="348"/>
      <c r="AK568" s="348"/>
      <c r="AL568" s="348"/>
      <c r="AM568" s="348"/>
      <c r="AN568" s="348"/>
      <c r="AO568" s="352"/>
      <c r="AP568" s="357"/>
      <c r="AQ568" s="347"/>
      <c r="AR568" s="348"/>
      <c r="AS568" s="348"/>
      <c r="AT568" s="349"/>
      <c r="AU568" s="348"/>
      <c r="AV568" s="348"/>
      <c r="AW568" s="348"/>
      <c r="AX568" s="348"/>
      <c r="AY568" s="348"/>
      <c r="AZ568" s="348"/>
      <c r="BA568" s="348"/>
      <c r="BB568" s="26"/>
      <c r="BC568" s="294"/>
      <c r="BE568" s="302"/>
    </row>
    <row r="569" spans="2:57" x14ac:dyDescent="0.2">
      <c r="B569" s="513"/>
      <c r="C569" s="351"/>
      <c r="D569" s="351"/>
      <c r="E569" s="351"/>
      <c r="F569" s="351"/>
      <c r="G569" s="351"/>
      <c r="H569" s="602"/>
      <c r="I569" s="348"/>
      <c r="J569" s="348"/>
      <c r="K569" s="351"/>
      <c r="L569" s="348"/>
      <c r="M569" s="348"/>
      <c r="N569" s="348"/>
      <c r="O569" s="493"/>
      <c r="P569" s="348"/>
      <c r="Q569" s="348"/>
      <c r="R569" s="348"/>
      <c r="S569" s="348"/>
      <c r="T569" s="348"/>
      <c r="U569" s="348"/>
      <c r="V569" s="351"/>
      <c r="W569" s="351"/>
      <c r="X569" s="351"/>
      <c r="Y569" s="351"/>
      <c r="Z569" s="351"/>
      <c r="AA569" s="351"/>
      <c r="AB569" s="348"/>
      <c r="AC569" s="348"/>
      <c r="AD569" s="348"/>
      <c r="AE569" s="352"/>
      <c r="AF569" s="348"/>
      <c r="AG569" s="348"/>
      <c r="AH569" s="348"/>
      <c r="AI569" s="348"/>
      <c r="AJ569" s="348"/>
      <c r="AK569" s="348"/>
      <c r="AL569" s="348"/>
      <c r="AM569" s="348"/>
      <c r="AN569" s="348"/>
      <c r="AO569" s="352"/>
      <c r="AP569" s="357"/>
      <c r="AQ569" s="347"/>
      <c r="AR569" s="348"/>
      <c r="AS569" s="348"/>
      <c r="AT569" s="349"/>
      <c r="AU569" s="348"/>
      <c r="AV569" s="348"/>
      <c r="AW569" s="348"/>
      <c r="AX569" s="348"/>
      <c r="AY569" s="348"/>
      <c r="AZ569" s="348"/>
      <c r="BA569" s="348"/>
      <c r="BB569" s="26"/>
      <c r="BC569" s="294"/>
      <c r="BE569" s="302"/>
    </row>
    <row r="570" spans="2:57" x14ac:dyDescent="0.2">
      <c r="B570" s="513"/>
      <c r="C570" s="351"/>
      <c r="D570" s="351"/>
      <c r="E570" s="351"/>
      <c r="F570" s="351"/>
      <c r="G570" s="351"/>
      <c r="H570" s="602"/>
      <c r="I570" s="348"/>
      <c r="J570" s="348"/>
      <c r="K570" s="351"/>
      <c r="L570" s="348"/>
      <c r="M570" s="348"/>
      <c r="N570" s="348"/>
      <c r="O570" s="493"/>
      <c r="P570" s="348"/>
      <c r="Q570" s="348"/>
      <c r="R570" s="348"/>
      <c r="S570" s="348"/>
      <c r="T570" s="348"/>
      <c r="U570" s="348"/>
      <c r="V570" s="351"/>
      <c r="W570" s="351"/>
      <c r="X570" s="351"/>
      <c r="Y570" s="351"/>
      <c r="Z570" s="351"/>
      <c r="AA570" s="351"/>
      <c r="AB570" s="348"/>
      <c r="AC570" s="348"/>
      <c r="AD570" s="348"/>
      <c r="AE570" s="352"/>
      <c r="AF570" s="348"/>
      <c r="AG570" s="348"/>
      <c r="AH570" s="348"/>
      <c r="AI570" s="348"/>
      <c r="AJ570" s="348"/>
      <c r="AK570" s="348"/>
      <c r="AL570" s="348"/>
      <c r="AM570" s="348"/>
      <c r="AN570" s="348"/>
      <c r="AO570" s="352"/>
      <c r="AP570" s="357"/>
      <c r="AQ570" s="347"/>
      <c r="AR570" s="348"/>
      <c r="AS570" s="348"/>
      <c r="AT570" s="349"/>
      <c r="AU570" s="348"/>
      <c r="AV570" s="348"/>
      <c r="AW570" s="348"/>
      <c r="AX570" s="348"/>
      <c r="AY570" s="348"/>
      <c r="AZ570" s="348"/>
      <c r="BA570" s="348"/>
      <c r="BB570" s="26"/>
      <c r="BC570" s="294"/>
      <c r="BE570" s="302"/>
    </row>
    <row r="571" spans="2:57" x14ac:dyDescent="0.2">
      <c r="B571" s="513"/>
      <c r="C571" s="351"/>
      <c r="D571" s="351"/>
      <c r="E571" s="351"/>
      <c r="F571" s="351"/>
      <c r="G571" s="351"/>
      <c r="H571" s="602"/>
      <c r="I571" s="348"/>
      <c r="J571" s="348"/>
      <c r="K571" s="351"/>
      <c r="L571" s="348"/>
      <c r="M571" s="348"/>
      <c r="N571" s="348"/>
      <c r="O571" s="494"/>
      <c r="P571" s="348"/>
      <c r="Q571" s="348"/>
      <c r="R571" s="348"/>
      <c r="S571" s="348"/>
      <c r="T571" s="348"/>
      <c r="U571" s="348"/>
      <c r="V571" s="351"/>
      <c r="W571" s="351"/>
      <c r="X571" s="351"/>
      <c r="Y571" s="351"/>
      <c r="Z571" s="351"/>
      <c r="AA571" s="351"/>
      <c r="AB571" s="349"/>
      <c r="AC571" s="348"/>
      <c r="AD571" s="348"/>
      <c r="AE571" s="352"/>
      <c r="AF571" s="351"/>
      <c r="AG571" s="351"/>
      <c r="AH571" s="351"/>
      <c r="AI571" s="351"/>
      <c r="AJ571" s="351"/>
      <c r="AK571" s="348"/>
      <c r="AL571" s="348"/>
      <c r="AM571" s="348"/>
      <c r="AN571" s="348"/>
      <c r="AO571" s="352"/>
      <c r="AP571" s="357"/>
      <c r="AQ571" s="347"/>
      <c r="AR571" s="348"/>
      <c r="AS571" s="348"/>
      <c r="AT571" s="349"/>
      <c r="AU571" s="348"/>
      <c r="AV571" s="348"/>
      <c r="AW571" s="348"/>
      <c r="AX571" s="348"/>
      <c r="AY571" s="348"/>
      <c r="AZ571" s="348"/>
      <c r="BA571" s="348"/>
      <c r="BB571" s="26"/>
      <c r="BC571" s="294"/>
      <c r="BE571" s="302"/>
    </row>
    <row r="572" spans="2:57" x14ac:dyDescent="0.2">
      <c r="B572" s="513"/>
      <c r="C572" s="351"/>
      <c r="D572" s="351"/>
      <c r="E572" s="351"/>
      <c r="F572" s="351"/>
      <c r="G572" s="351"/>
      <c r="H572" s="602"/>
      <c r="I572" s="348"/>
      <c r="J572" s="348"/>
      <c r="K572" s="351"/>
      <c r="L572" s="348"/>
      <c r="M572" s="348"/>
      <c r="N572" s="348"/>
      <c r="O572" s="493"/>
      <c r="P572" s="348"/>
      <c r="Q572" s="348"/>
      <c r="R572" s="348"/>
      <c r="S572" s="348"/>
      <c r="T572" s="348"/>
      <c r="U572" s="348"/>
      <c r="V572" s="351"/>
      <c r="W572" s="351"/>
      <c r="X572" s="351"/>
      <c r="Y572" s="351"/>
      <c r="Z572" s="351"/>
      <c r="AA572" s="351"/>
      <c r="AB572" s="348"/>
      <c r="AC572" s="348"/>
      <c r="AD572" s="348"/>
      <c r="AE572" s="352"/>
      <c r="AF572" s="348"/>
      <c r="AG572" s="348"/>
      <c r="AH572" s="348"/>
      <c r="AI572" s="348"/>
      <c r="AJ572" s="348"/>
      <c r="AK572" s="348"/>
      <c r="AL572" s="348"/>
      <c r="AM572" s="348"/>
      <c r="AN572" s="348"/>
      <c r="AO572" s="352"/>
      <c r="AP572" s="357"/>
      <c r="AQ572" s="347"/>
      <c r="AR572" s="348"/>
      <c r="AS572" s="348"/>
      <c r="AT572" s="349"/>
      <c r="AU572" s="348"/>
      <c r="AV572" s="348"/>
      <c r="AW572" s="348"/>
      <c r="AX572" s="348"/>
      <c r="AY572" s="348"/>
      <c r="AZ572" s="348"/>
      <c r="BA572" s="348"/>
      <c r="BB572" s="26"/>
      <c r="BC572" s="294"/>
      <c r="BE572" s="302"/>
    </row>
    <row r="573" spans="2:57" x14ac:dyDescent="0.2">
      <c r="B573" s="513"/>
      <c r="C573" s="351"/>
      <c r="D573" s="351"/>
      <c r="E573" s="351"/>
      <c r="F573" s="351"/>
      <c r="G573" s="351"/>
      <c r="H573" s="602"/>
      <c r="I573" s="348"/>
      <c r="J573" s="348"/>
      <c r="K573" s="351"/>
      <c r="L573" s="348"/>
      <c r="M573" s="348"/>
      <c r="N573" s="348"/>
      <c r="O573" s="493"/>
      <c r="P573" s="348"/>
      <c r="Q573" s="348"/>
      <c r="R573" s="348"/>
      <c r="S573" s="348"/>
      <c r="T573" s="348"/>
      <c r="U573" s="348"/>
      <c r="V573" s="351"/>
      <c r="W573" s="351"/>
      <c r="X573" s="351"/>
      <c r="Y573" s="351"/>
      <c r="Z573" s="351"/>
      <c r="AA573" s="351"/>
      <c r="AB573" s="348"/>
      <c r="AC573" s="348"/>
      <c r="AD573" s="348"/>
      <c r="AE573" s="352"/>
      <c r="AF573" s="348"/>
      <c r="AG573" s="348"/>
      <c r="AH573" s="348"/>
      <c r="AI573" s="348"/>
      <c r="AJ573" s="348"/>
      <c r="AK573" s="348"/>
      <c r="AL573" s="348"/>
      <c r="AM573" s="348"/>
      <c r="AN573" s="348"/>
      <c r="AO573" s="352"/>
      <c r="AP573" s="357"/>
      <c r="AQ573" s="347"/>
      <c r="AR573" s="348"/>
      <c r="AS573" s="348"/>
      <c r="AT573" s="349"/>
      <c r="AU573" s="348"/>
      <c r="AV573" s="348"/>
      <c r="AW573" s="348"/>
      <c r="AX573" s="348"/>
      <c r="AY573" s="348"/>
      <c r="AZ573" s="348"/>
      <c r="BA573" s="348"/>
      <c r="BB573" s="26"/>
      <c r="BC573" s="294"/>
    </row>
    <row r="574" spans="2:57" x14ac:dyDescent="0.2">
      <c r="B574" s="513"/>
      <c r="C574" s="351"/>
      <c r="D574" s="351"/>
      <c r="E574" s="351"/>
      <c r="F574" s="351"/>
      <c r="G574" s="351"/>
      <c r="H574" s="602"/>
      <c r="I574" s="348"/>
      <c r="J574" s="348"/>
      <c r="K574" s="351"/>
      <c r="L574" s="348"/>
      <c r="M574" s="348"/>
      <c r="N574" s="348"/>
      <c r="O574" s="493"/>
      <c r="P574" s="348"/>
      <c r="Q574" s="348"/>
      <c r="R574" s="348"/>
      <c r="S574" s="348"/>
      <c r="T574" s="348"/>
      <c r="U574" s="348"/>
      <c r="V574" s="351"/>
      <c r="W574" s="351"/>
      <c r="X574" s="351"/>
      <c r="Y574" s="351"/>
      <c r="Z574" s="351"/>
      <c r="AA574" s="351"/>
      <c r="AB574" s="348"/>
      <c r="AC574" s="348"/>
      <c r="AD574" s="348"/>
      <c r="AE574" s="352"/>
      <c r="AF574" s="348"/>
      <c r="AG574" s="348"/>
      <c r="AH574" s="348"/>
      <c r="AI574" s="348"/>
      <c r="AJ574" s="348"/>
      <c r="AK574" s="348"/>
      <c r="AL574" s="348"/>
      <c r="AM574" s="348"/>
      <c r="AN574" s="348"/>
      <c r="AO574" s="352"/>
      <c r="AP574" s="357"/>
      <c r="AQ574" s="347"/>
      <c r="AR574" s="348"/>
      <c r="AS574" s="348"/>
      <c r="AT574" s="349"/>
      <c r="AU574" s="348"/>
      <c r="AV574" s="348"/>
      <c r="AW574" s="348"/>
      <c r="AX574" s="348"/>
      <c r="AY574" s="348"/>
      <c r="AZ574" s="348"/>
      <c r="BA574" s="348"/>
      <c r="BB574" s="26"/>
      <c r="BC574" s="294"/>
    </row>
    <row r="575" spans="2:57" x14ac:dyDescent="0.2">
      <c r="B575" s="513"/>
      <c r="C575" s="351"/>
      <c r="D575" s="351"/>
      <c r="E575" s="351"/>
      <c r="F575" s="351"/>
      <c r="G575" s="351"/>
      <c r="H575" s="602"/>
      <c r="I575" s="348"/>
      <c r="J575" s="348"/>
      <c r="K575" s="351"/>
      <c r="L575" s="348"/>
      <c r="M575" s="348"/>
      <c r="N575" s="348"/>
      <c r="O575" s="493"/>
      <c r="P575" s="348"/>
      <c r="Q575" s="348"/>
      <c r="R575" s="348"/>
      <c r="S575" s="348"/>
      <c r="T575" s="348"/>
      <c r="U575" s="348"/>
      <c r="V575" s="351"/>
      <c r="W575" s="351"/>
      <c r="X575" s="351"/>
      <c r="Y575" s="351"/>
      <c r="Z575" s="351"/>
      <c r="AA575" s="351"/>
      <c r="AB575" s="348"/>
      <c r="AC575" s="348"/>
      <c r="AD575" s="348"/>
      <c r="AE575" s="352"/>
      <c r="AF575" s="351"/>
      <c r="AG575" s="351"/>
      <c r="AH575" s="351"/>
      <c r="AI575" s="351"/>
      <c r="AJ575" s="351"/>
      <c r="AK575" s="348"/>
      <c r="AL575" s="348"/>
      <c r="AM575" s="348"/>
      <c r="AN575" s="348"/>
      <c r="AO575" s="352"/>
      <c r="AP575" s="357"/>
      <c r="AQ575" s="347"/>
      <c r="AR575" s="348"/>
      <c r="AS575" s="348"/>
      <c r="AT575" s="349"/>
      <c r="AU575" s="348"/>
      <c r="AV575" s="348"/>
      <c r="AW575" s="348"/>
      <c r="AX575" s="348"/>
      <c r="AY575" s="348"/>
      <c r="AZ575" s="348"/>
      <c r="BA575" s="348"/>
      <c r="BB575" s="26"/>
      <c r="BC575" s="294"/>
    </row>
    <row r="576" spans="2:57" x14ac:dyDescent="0.2">
      <c r="B576" s="513"/>
      <c r="C576" s="351"/>
      <c r="D576" s="351"/>
      <c r="E576" s="351"/>
      <c r="F576" s="351"/>
      <c r="G576" s="351"/>
      <c r="H576" s="602"/>
      <c r="I576" s="348"/>
      <c r="J576" s="348"/>
      <c r="K576" s="351"/>
      <c r="L576" s="348"/>
      <c r="M576" s="348"/>
      <c r="N576" s="348"/>
      <c r="O576" s="493"/>
      <c r="P576" s="348"/>
      <c r="Q576" s="348"/>
      <c r="R576" s="348"/>
      <c r="S576" s="348"/>
      <c r="T576" s="348"/>
      <c r="U576" s="348"/>
      <c r="V576" s="351"/>
      <c r="W576" s="351"/>
      <c r="X576" s="351"/>
      <c r="Y576" s="351"/>
      <c r="Z576" s="351"/>
      <c r="AA576" s="351"/>
      <c r="AB576" s="348"/>
      <c r="AC576" s="348"/>
      <c r="AD576" s="348"/>
      <c r="AE576" s="352"/>
      <c r="AF576" s="351"/>
      <c r="AG576" s="351"/>
      <c r="AH576" s="351"/>
      <c r="AI576" s="351"/>
      <c r="AJ576" s="351"/>
      <c r="AK576" s="348"/>
      <c r="AL576" s="348"/>
      <c r="AM576" s="348"/>
      <c r="AN576" s="348"/>
      <c r="AO576" s="352"/>
      <c r="AP576" s="357"/>
      <c r="AQ576" s="347"/>
      <c r="AR576" s="348"/>
      <c r="AS576" s="348"/>
      <c r="AT576" s="349"/>
      <c r="AU576" s="348"/>
      <c r="AV576" s="348"/>
      <c r="AW576" s="348"/>
      <c r="AX576" s="348"/>
      <c r="AY576" s="348"/>
      <c r="AZ576" s="348"/>
      <c r="BA576" s="348"/>
      <c r="BB576" s="26"/>
      <c r="BC576" s="294"/>
    </row>
    <row r="577" spans="2:55" x14ac:dyDescent="0.2">
      <c r="B577" s="513"/>
      <c r="C577" s="351"/>
      <c r="D577" s="351"/>
      <c r="E577" s="351"/>
      <c r="F577" s="351"/>
      <c r="G577" s="351"/>
      <c r="H577" s="602"/>
      <c r="I577" s="348"/>
      <c r="J577" s="348"/>
      <c r="K577" s="351"/>
      <c r="L577" s="348"/>
      <c r="M577" s="348"/>
      <c r="N577" s="348"/>
      <c r="O577" s="493"/>
      <c r="P577" s="348"/>
      <c r="Q577" s="348"/>
      <c r="R577" s="348"/>
      <c r="S577" s="348"/>
      <c r="T577" s="348"/>
      <c r="U577" s="348"/>
      <c r="V577" s="351"/>
      <c r="W577" s="351"/>
      <c r="X577" s="351"/>
      <c r="Y577" s="351"/>
      <c r="Z577" s="351"/>
      <c r="AA577" s="351"/>
      <c r="AB577" s="348"/>
      <c r="AC577" s="348"/>
      <c r="AD577" s="348"/>
      <c r="AE577" s="352"/>
      <c r="AF577" s="348"/>
      <c r="AG577" s="348"/>
      <c r="AH577" s="348"/>
      <c r="AI577" s="348"/>
      <c r="AJ577" s="348"/>
      <c r="AK577" s="348"/>
      <c r="AL577" s="348"/>
      <c r="AM577" s="348"/>
      <c r="AN577" s="348"/>
      <c r="AO577" s="352"/>
      <c r="AP577" s="357"/>
      <c r="AQ577" s="347"/>
      <c r="AR577" s="348"/>
      <c r="AS577" s="348"/>
      <c r="AT577" s="349"/>
      <c r="AU577" s="348"/>
      <c r="AV577" s="348"/>
      <c r="AW577" s="348"/>
      <c r="AX577" s="348"/>
      <c r="AY577" s="348"/>
      <c r="AZ577" s="348"/>
      <c r="BA577" s="348"/>
      <c r="BB577" s="26"/>
      <c r="BC577" s="294"/>
    </row>
    <row r="578" spans="2:55" x14ac:dyDescent="0.2">
      <c r="B578" s="513"/>
      <c r="C578" s="351"/>
      <c r="D578" s="351"/>
      <c r="E578" s="351"/>
      <c r="F578" s="351"/>
      <c r="G578" s="351"/>
      <c r="H578" s="602"/>
      <c r="I578" s="348"/>
      <c r="J578" s="348"/>
      <c r="K578" s="351"/>
      <c r="L578" s="348"/>
      <c r="M578" s="348"/>
      <c r="N578" s="348"/>
      <c r="O578" s="493"/>
      <c r="P578" s="348"/>
      <c r="Q578" s="348"/>
      <c r="R578" s="348"/>
      <c r="S578" s="348"/>
      <c r="T578" s="348"/>
      <c r="U578" s="348"/>
      <c r="V578" s="351"/>
      <c r="W578" s="351"/>
      <c r="X578" s="351"/>
      <c r="Y578" s="351"/>
      <c r="Z578" s="351"/>
      <c r="AA578" s="351"/>
      <c r="AB578" s="348"/>
      <c r="AC578" s="348"/>
      <c r="AD578" s="348"/>
      <c r="AE578" s="352"/>
      <c r="AF578" s="348"/>
      <c r="AG578" s="348"/>
      <c r="AH578" s="348"/>
      <c r="AI578" s="348"/>
      <c r="AJ578" s="348"/>
      <c r="AK578" s="348"/>
      <c r="AL578" s="348"/>
      <c r="AM578" s="348"/>
      <c r="AN578" s="348"/>
      <c r="AO578" s="352"/>
      <c r="AP578" s="357"/>
      <c r="AQ578" s="347"/>
      <c r="AR578" s="348"/>
      <c r="AS578" s="348"/>
      <c r="AT578" s="349"/>
      <c r="AU578" s="348"/>
      <c r="AV578" s="348"/>
      <c r="AW578" s="348"/>
      <c r="AX578" s="348"/>
      <c r="AY578" s="348"/>
      <c r="AZ578" s="348"/>
      <c r="BA578" s="348"/>
      <c r="BB578" s="26"/>
      <c r="BC578" s="294"/>
    </row>
    <row r="579" spans="2:55" x14ac:dyDescent="0.2">
      <c r="B579" s="513"/>
      <c r="C579" s="351"/>
      <c r="D579" s="351"/>
      <c r="E579" s="351"/>
      <c r="F579" s="351"/>
      <c r="G579" s="351"/>
      <c r="H579" s="602"/>
      <c r="I579" s="348"/>
      <c r="J579" s="348"/>
      <c r="K579" s="351"/>
      <c r="L579" s="348"/>
      <c r="M579" s="348"/>
      <c r="N579" s="348"/>
      <c r="O579" s="493"/>
      <c r="P579" s="348"/>
      <c r="Q579" s="348"/>
      <c r="R579" s="348"/>
      <c r="S579" s="348"/>
      <c r="T579" s="348"/>
      <c r="U579" s="348"/>
      <c r="V579" s="351"/>
      <c r="W579" s="351"/>
      <c r="X579" s="351"/>
      <c r="Y579" s="351"/>
      <c r="Z579" s="351"/>
      <c r="AA579" s="351"/>
      <c r="AB579" s="348"/>
      <c r="AC579" s="348"/>
      <c r="AD579" s="348"/>
      <c r="AE579" s="352"/>
      <c r="AF579" s="348"/>
      <c r="AG579" s="348"/>
      <c r="AH579" s="348"/>
      <c r="AI579" s="348"/>
      <c r="AJ579" s="348"/>
      <c r="AK579" s="348"/>
      <c r="AL579" s="348"/>
      <c r="AM579" s="348"/>
      <c r="AN579" s="348"/>
      <c r="AO579" s="352"/>
      <c r="AP579" s="357"/>
      <c r="AQ579" s="347"/>
      <c r="AR579" s="348"/>
      <c r="AS579" s="348"/>
      <c r="AT579" s="349"/>
      <c r="AU579" s="348"/>
      <c r="AV579" s="348"/>
      <c r="AW579" s="348"/>
      <c r="AX579" s="348"/>
      <c r="AY579" s="348"/>
      <c r="AZ579" s="348"/>
      <c r="BA579" s="348"/>
      <c r="BB579" s="26"/>
      <c r="BC579" s="294"/>
    </row>
    <row r="580" spans="2:55" x14ac:dyDescent="0.2">
      <c r="B580" s="513"/>
      <c r="C580" s="351"/>
      <c r="D580" s="351"/>
      <c r="E580" s="351"/>
      <c r="F580" s="351"/>
      <c r="G580" s="351"/>
      <c r="H580" s="602"/>
      <c r="I580" s="348"/>
      <c r="J580" s="348"/>
      <c r="K580" s="351"/>
      <c r="L580" s="348"/>
      <c r="M580" s="348"/>
      <c r="N580" s="348"/>
      <c r="O580" s="494"/>
      <c r="P580" s="348"/>
      <c r="Q580" s="348"/>
      <c r="R580" s="348"/>
      <c r="S580" s="348"/>
      <c r="T580" s="348"/>
      <c r="U580" s="348"/>
      <c r="V580" s="351"/>
      <c r="W580" s="351"/>
      <c r="X580" s="351"/>
      <c r="Y580" s="351"/>
      <c r="Z580" s="351"/>
      <c r="AA580" s="351"/>
      <c r="AB580" s="349"/>
      <c r="AC580" s="349"/>
      <c r="AD580" s="349"/>
      <c r="AE580" s="352"/>
      <c r="AF580" s="351"/>
      <c r="AG580" s="351"/>
      <c r="AH580" s="351"/>
      <c r="AI580" s="351"/>
      <c r="AJ580" s="351"/>
      <c r="AK580" s="348"/>
      <c r="AL580" s="348"/>
      <c r="AM580" s="348"/>
      <c r="AN580" s="348"/>
      <c r="AO580" s="352"/>
      <c r="AP580" s="357"/>
      <c r="AQ580" s="347"/>
      <c r="AR580" s="348"/>
      <c r="AS580" s="348"/>
      <c r="AT580" s="349"/>
      <c r="AU580" s="348"/>
      <c r="AV580" s="348"/>
      <c r="AW580" s="348"/>
      <c r="AX580" s="348"/>
      <c r="AY580" s="348"/>
      <c r="AZ580" s="348"/>
      <c r="BA580" s="348"/>
      <c r="BB580" s="26"/>
      <c r="BC580" s="294"/>
    </row>
    <row r="581" spans="2:55" x14ac:dyDescent="0.2">
      <c r="B581" s="513"/>
      <c r="C581" s="351"/>
      <c r="D581" s="351"/>
      <c r="E581" s="351"/>
      <c r="F581" s="351"/>
      <c r="G581" s="351"/>
      <c r="H581" s="602"/>
      <c r="I581" s="348"/>
      <c r="J581" s="348"/>
      <c r="K581" s="351"/>
      <c r="L581" s="348"/>
      <c r="M581" s="348"/>
      <c r="N581" s="348"/>
      <c r="O581" s="494"/>
      <c r="P581" s="348"/>
      <c r="Q581" s="348"/>
      <c r="R581" s="348"/>
      <c r="S581" s="348"/>
      <c r="T581" s="348"/>
      <c r="U581" s="348"/>
      <c r="V581" s="351"/>
      <c r="W581" s="351"/>
      <c r="X581" s="351"/>
      <c r="Y581" s="351"/>
      <c r="Z581" s="351"/>
      <c r="AA581" s="351"/>
      <c r="AB581" s="349"/>
      <c r="AC581" s="349"/>
      <c r="AD581" s="349"/>
      <c r="AE581" s="352"/>
      <c r="AF581" s="351"/>
      <c r="AG581" s="351"/>
      <c r="AH581" s="351"/>
      <c r="AI581" s="351"/>
      <c r="AJ581" s="351"/>
      <c r="AK581" s="348"/>
      <c r="AL581" s="348"/>
      <c r="AM581" s="348"/>
      <c r="AN581" s="348"/>
      <c r="AO581" s="352"/>
      <c r="AP581" s="357"/>
      <c r="AQ581" s="347"/>
      <c r="AR581" s="348"/>
      <c r="AS581" s="348"/>
      <c r="AT581" s="349"/>
      <c r="AU581" s="348"/>
      <c r="AV581" s="348"/>
      <c r="AW581" s="348"/>
      <c r="AX581" s="348"/>
      <c r="AY581" s="348"/>
      <c r="AZ581" s="348"/>
      <c r="BA581" s="348"/>
      <c r="BB581" s="26"/>
      <c r="BC581" s="294"/>
    </row>
    <row r="582" spans="2:55" x14ac:dyDescent="0.2">
      <c r="B582" s="513"/>
      <c r="C582" s="351"/>
      <c r="D582" s="351"/>
      <c r="E582" s="351"/>
      <c r="F582" s="351"/>
      <c r="G582" s="351"/>
      <c r="H582" s="602"/>
      <c r="I582" s="348"/>
      <c r="J582" s="348"/>
      <c r="K582" s="351"/>
      <c r="L582" s="348"/>
      <c r="M582" s="348"/>
      <c r="N582" s="348"/>
      <c r="O582" s="494"/>
      <c r="P582" s="348"/>
      <c r="Q582" s="348"/>
      <c r="R582" s="348"/>
      <c r="S582" s="348"/>
      <c r="T582" s="348"/>
      <c r="U582" s="348"/>
      <c r="V582" s="351"/>
      <c r="W582" s="351"/>
      <c r="X582" s="351"/>
      <c r="Y582" s="351"/>
      <c r="Z582" s="351"/>
      <c r="AA582" s="351"/>
      <c r="AB582" s="349"/>
      <c r="AC582" s="349"/>
      <c r="AD582" s="349"/>
      <c r="AE582" s="352"/>
      <c r="AF582" s="351"/>
      <c r="AG582" s="351"/>
      <c r="AH582" s="351"/>
      <c r="AI582" s="351"/>
      <c r="AJ582" s="351"/>
      <c r="AK582" s="348"/>
      <c r="AL582" s="348"/>
      <c r="AM582" s="348"/>
      <c r="AN582" s="348"/>
      <c r="AO582" s="352"/>
      <c r="AP582" s="357"/>
      <c r="AQ582" s="347"/>
      <c r="AR582" s="348"/>
      <c r="AS582" s="348"/>
      <c r="AT582" s="349"/>
      <c r="AU582" s="348"/>
      <c r="AV582" s="348"/>
      <c r="AW582" s="348"/>
      <c r="AX582" s="348"/>
      <c r="AY582" s="348"/>
      <c r="AZ582" s="348"/>
      <c r="BA582" s="348"/>
      <c r="BB582" s="26"/>
      <c r="BC582" s="294"/>
    </row>
    <row r="583" spans="2:55" x14ac:dyDescent="0.2">
      <c r="B583" s="513"/>
      <c r="C583" s="351"/>
      <c r="D583" s="351"/>
      <c r="E583" s="351"/>
      <c r="F583" s="351"/>
      <c r="G583" s="351"/>
      <c r="H583" s="602"/>
      <c r="I583" s="348"/>
      <c r="J583" s="348"/>
      <c r="K583" s="351"/>
      <c r="L583" s="348"/>
      <c r="M583" s="348"/>
      <c r="N583" s="348"/>
      <c r="O583" s="494"/>
      <c r="P583" s="348"/>
      <c r="Q583" s="348"/>
      <c r="R583" s="348"/>
      <c r="S583" s="348"/>
      <c r="T583" s="348"/>
      <c r="U583" s="348"/>
      <c r="V583" s="351"/>
      <c r="W583" s="351"/>
      <c r="X583" s="351"/>
      <c r="Y583" s="351"/>
      <c r="Z583" s="351"/>
      <c r="AA583" s="351"/>
      <c r="AB583" s="348"/>
      <c r="AC583" s="348"/>
      <c r="AD583" s="348"/>
      <c r="AE583" s="352"/>
      <c r="AF583" s="348"/>
      <c r="AG583" s="348"/>
      <c r="AH583" s="348"/>
      <c r="AI583" s="348"/>
      <c r="AJ583" s="348"/>
      <c r="AK583" s="348"/>
      <c r="AL583" s="348"/>
      <c r="AM583" s="348"/>
      <c r="AN583" s="348"/>
      <c r="AO583" s="352"/>
      <c r="AP583" s="357"/>
      <c r="AQ583" s="347"/>
      <c r="AR583" s="348"/>
      <c r="AS583" s="348"/>
      <c r="AT583" s="349"/>
      <c r="AU583" s="348"/>
      <c r="AV583" s="348"/>
      <c r="AW583" s="348"/>
      <c r="AX583" s="348"/>
      <c r="AY583" s="348"/>
      <c r="AZ583" s="348"/>
      <c r="BA583" s="348"/>
      <c r="BB583" s="26"/>
      <c r="BC583" s="294"/>
    </row>
    <row r="584" spans="2:55" x14ac:dyDescent="0.2">
      <c r="B584" s="513"/>
      <c r="C584" s="351"/>
      <c r="D584" s="351"/>
      <c r="E584" s="351"/>
      <c r="F584" s="351"/>
      <c r="G584" s="351"/>
      <c r="H584" s="602"/>
      <c r="I584" s="348"/>
      <c r="J584" s="348"/>
      <c r="K584" s="351"/>
      <c r="L584" s="348"/>
      <c r="M584" s="348"/>
      <c r="N584" s="348"/>
      <c r="O584" s="494"/>
      <c r="P584" s="348"/>
      <c r="Q584" s="348"/>
      <c r="R584" s="348"/>
      <c r="S584" s="348"/>
      <c r="T584" s="348"/>
      <c r="U584" s="348"/>
      <c r="V584" s="351"/>
      <c r="W584" s="351"/>
      <c r="X584" s="351"/>
      <c r="Y584" s="351"/>
      <c r="Z584" s="351"/>
      <c r="AA584" s="351"/>
      <c r="AB584" s="348"/>
      <c r="AC584" s="348"/>
      <c r="AD584" s="348"/>
      <c r="AE584" s="352"/>
      <c r="AF584" s="348"/>
      <c r="AG584" s="348"/>
      <c r="AH584" s="348"/>
      <c r="AI584" s="348"/>
      <c r="AJ584" s="348"/>
      <c r="AK584" s="348"/>
      <c r="AL584" s="348"/>
      <c r="AM584" s="348"/>
      <c r="AN584" s="348"/>
      <c r="AO584" s="352"/>
      <c r="AP584" s="357"/>
      <c r="AQ584" s="347"/>
      <c r="AR584" s="348"/>
      <c r="AS584" s="348"/>
      <c r="AT584" s="349"/>
      <c r="AU584" s="348"/>
      <c r="AV584" s="348"/>
      <c r="AW584" s="348"/>
      <c r="AX584" s="348"/>
      <c r="AY584" s="348"/>
      <c r="AZ584" s="348"/>
      <c r="BA584" s="348"/>
      <c r="BB584" s="26"/>
      <c r="BC584" s="294"/>
    </row>
    <row r="585" spans="2:55" x14ac:dyDescent="0.2">
      <c r="B585" s="513"/>
      <c r="C585" s="351"/>
      <c r="D585" s="351"/>
      <c r="E585" s="351"/>
      <c r="F585" s="351"/>
      <c r="G585" s="351"/>
      <c r="H585" s="602"/>
      <c r="I585" s="365"/>
      <c r="J585" s="348"/>
      <c r="K585" s="351"/>
      <c r="L585" s="348"/>
      <c r="M585" s="348"/>
      <c r="N585" s="348"/>
      <c r="O585" s="494"/>
      <c r="P585" s="348"/>
      <c r="Q585" s="348"/>
      <c r="R585" s="348"/>
      <c r="S585" s="348"/>
      <c r="T585" s="348"/>
      <c r="U585" s="348"/>
      <c r="V585" s="351"/>
      <c r="W585" s="351"/>
      <c r="X585" s="351"/>
      <c r="Y585" s="351"/>
      <c r="Z585" s="351"/>
      <c r="AA585" s="351"/>
      <c r="AB585" s="349"/>
      <c r="AC585" s="349"/>
      <c r="AD585" s="349"/>
      <c r="AE585" s="352"/>
      <c r="AF585" s="351"/>
      <c r="AG585" s="351"/>
      <c r="AH585" s="351"/>
      <c r="AI585" s="351"/>
      <c r="AJ585" s="351"/>
      <c r="AK585" s="348"/>
      <c r="AL585" s="348"/>
      <c r="AM585" s="348"/>
      <c r="AN585" s="348"/>
      <c r="AO585" s="352"/>
      <c r="AP585" s="357"/>
      <c r="AQ585" s="347"/>
      <c r="AR585" s="348"/>
      <c r="AS585" s="348"/>
      <c r="AT585" s="349"/>
      <c r="AU585" s="348"/>
      <c r="AV585" s="348"/>
      <c r="AW585" s="348"/>
      <c r="AX585" s="348"/>
      <c r="AY585" s="348"/>
      <c r="AZ585" s="348"/>
      <c r="BA585" s="348"/>
      <c r="BB585" s="26"/>
      <c r="BC585" s="294"/>
    </row>
    <row r="586" spans="2:55" x14ac:dyDescent="0.2">
      <c r="B586" s="513"/>
      <c r="C586" s="351"/>
      <c r="D586" s="351"/>
      <c r="E586" s="351"/>
      <c r="F586" s="351"/>
      <c r="G586" s="351"/>
      <c r="H586" s="602"/>
      <c r="I586" s="348"/>
      <c r="J586" s="348"/>
      <c r="K586" s="351"/>
      <c r="L586" s="348"/>
      <c r="M586" s="348"/>
      <c r="N586" s="348"/>
      <c r="O586" s="494"/>
      <c r="P586" s="348"/>
      <c r="Q586" s="348"/>
      <c r="R586" s="348"/>
      <c r="S586" s="348"/>
      <c r="T586" s="348"/>
      <c r="U586" s="348"/>
      <c r="V586" s="351"/>
      <c r="W586" s="351"/>
      <c r="X586" s="351"/>
      <c r="Y586" s="351"/>
      <c r="Z586" s="351"/>
      <c r="AA586" s="351"/>
      <c r="AB586" s="348"/>
      <c r="AC586" s="348"/>
      <c r="AD586" s="348"/>
      <c r="AE586" s="352"/>
      <c r="AF586" s="348"/>
      <c r="AG586" s="348"/>
      <c r="AH586" s="348"/>
      <c r="AI586" s="348"/>
      <c r="AJ586" s="348"/>
      <c r="AK586" s="348"/>
      <c r="AL586" s="348"/>
      <c r="AM586" s="348"/>
      <c r="AN586" s="348"/>
      <c r="AO586" s="352"/>
      <c r="AP586" s="357"/>
      <c r="AQ586" s="347"/>
      <c r="AR586" s="348"/>
      <c r="AS586" s="348"/>
      <c r="AT586" s="349"/>
      <c r="AU586" s="348"/>
      <c r="AV586" s="348"/>
      <c r="AW586" s="348"/>
      <c r="AX586" s="348"/>
      <c r="AY586" s="348"/>
      <c r="AZ586" s="348"/>
      <c r="BA586" s="348"/>
      <c r="BB586" s="26"/>
      <c r="BC586" s="294"/>
    </row>
    <row r="587" spans="2:55" x14ac:dyDescent="0.2">
      <c r="B587" s="513"/>
      <c r="C587" s="351"/>
      <c r="D587" s="351"/>
      <c r="E587" s="351"/>
      <c r="F587" s="351"/>
      <c r="G587" s="351"/>
      <c r="H587" s="602"/>
      <c r="I587" s="348"/>
      <c r="J587" s="348"/>
      <c r="K587" s="351"/>
      <c r="L587" s="348"/>
      <c r="M587" s="348"/>
      <c r="N587" s="348"/>
      <c r="O587" s="494"/>
      <c r="P587" s="348"/>
      <c r="Q587" s="348"/>
      <c r="R587" s="348"/>
      <c r="S587" s="348"/>
      <c r="T587" s="348"/>
      <c r="U587" s="348"/>
      <c r="V587" s="351"/>
      <c r="W587" s="351"/>
      <c r="X587" s="351"/>
      <c r="Y587" s="351"/>
      <c r="Z587" s="351"/>
      <c r="AA587" s="351"/>
      <c r="AB587" s="349"/>
      <c r="AC587" s="349"/>
      <c r="AD587" s="349"/>
      <c r="AE587" s="352"/>
      <c r="AF587" s="351"/>
      <c r="AG587" s="351"/>
      <c r="AH587" s="351"/>
      <c r="AI587" s="351"/>
      <c r="AJ587" s="351"/>
      <c r="AK587" s="348"/>
      <c r="AL587" s="348"/>
      <c r="AM587" s="348"/>
      <c r="AN587" s="348"/>
      <c r="AO587" s="352"/>
      <c r="AP587" s="357"/>
      <c r="AQ587" s="347"/>
      <c r="AR587" s="348"/>
      <c r="AS587" s="348"/>
      <c r="AT587" s="349"/>
      <c r="AU587" s="348"/>
      <c r="AV587" s="348"/>
      <c r="AW587" s="348"/>
      <c r="AX587" s="348"/>
      <c r="AY587" s="348"/>
      <c r="AZ587" s="348"/>
      <c r="BA587" s="348"/>
      <c r="BB587" s="26"/>
      <c r="BC587" s="294"/>
    </row>
    <row r="588" spans="2:55" x14ac:dyDescent="0.2">
      <c r="B588" s="513"/>
      <c r="C588" s="351"/>
      <c r="D588" s="351"/>
      <c r="E588" s="351"/>
      <c r="F588" s="351"/>
      <c r="G588" s="351"/>
      <c r="H588" s="602"/>
      <c r="I588" s="365"/>
      <c r="J588" s="348"/>
      <c r="K588" s="351"/>
      <c r="L588" s="348"/>
      <c r="M588" s="348"/>
      <c r="N588" s="348"/>
      <c r="O588" s="494"/>
      <c r="P588" s="348"/>
      <c r="Q588" s="348"/>
      <c r="R588" s="348"/>
      <c r="S588" s="348"/>
      <c r="T588" s="348"/>
      <c r="U588" s="348"/>
      <c r="V588" s="351"/>
      <c r="W588" s="351"/>
      <c r="X588" s="351"/>
      <c r="Y588" s="351"/>
      <c r="Z588" s="351"/>
      <c r="AA588" s="351"/>
      <c r="AB588" s="348"/>
      <c r="AC588" s="348"/>
      <c r="AD588" s="348"/>
      <c r="AE588" s="352"/>
      <c r="AF588" s="348"/>
      <c r="AG588" s="348"/>
      <c r="AH588" s="348"/>
      <c r="AI588" s="348"/>
      <c r="AJ588" s="348"/>
      <c r="AK588" s="348"/>
      <c r="AL588" s="348"/>
      <c r="AM588" s="348"/>
      <c r="AN588" s="348"/>
      <c r="AO588" s="352"/>
      <c r="AP588" s="357"/>
      <c r="AQ588" s="347"/>
      <c r="AR588" s="348"/>
      <c r="AS588" s="348"/>
      <c r="AT588" s="349"/>
      <c r="AU588" s="348"/>
      <c r="AV588" s="348"/>
      <c r="AW588" s="348"/>
      <c r="AX588" s="348"/>
      <c r="AY588" s="348"/>
      <c r="AZ588" s="348"/>
      <c r="BA588" s="348"/>
      <c r="BB588" s="26"/>
      <c r="BC588" s="294"/>
    </row>
    <row r="589" spans="2:55" x14ac:dyDescent="0.2">
      <c r="B589" s="513"/>
      <c r="C589" s="351"/>
      <c r="D589" s="351"/>
      <c r="E589" s="351"/>
      <c r="F589" s="351"/>
      <c r="G589" s="351"/>
      <c r="H589" s="602"/>
      <c r="I589" s="365"/>
      <c r="J589" s="348"/>
      <c r="K589" s="351"/>
      <c r="L589" s="348"/>
      <c r="M589" s="348"/>
      <c r="N589" s="348"/>
      <c r="O589" s="494"/>
      <c r="P589" s="348"/>
      <c r="Q589" s="348"/>
      <c r="R589" s="348"/>
      <c r="S589" s="348"/>
      <c r="T589" s="348"/>
      <c r="U589" s="348"/>
      <c r="V589" s="351"/>
      <c r="W589" s="351"/>
      <c r="X589" s="351"/>
      <c r="Y589" s="351"/>
      <c r="Z589" s="351"/>
      <c r="AA589" s="351"/>
      <c r="AB589" s="349"/>
      <c r="AC589" s="349"/>
      <c r="AD589" s="349"/>
      <c r="AE589" s="352"/>
      <c r="AF589" s="351"/>
      <c r="AG589" s="351"/>
      <c r="AH589" s="351"/>
      <c r="AI589" s="351"/>
      <c r="AJ589" s="351"/>
      <c r="AK589" s="348"/>
      <c r="AL589" s="348"/>
      <c r="AM589" s="348"/>
      <c r="AN589" s="348"/>
      <c r="AO589" s="352"/>
      <c r="AP589" s="357"/>
      <c r="AQ589" s="347"/>
      <c r="AR589" s="348"/>
      <c r="AS589" s="348"/>
      <c r="AT589" s="349"/>
      <c r="AU589" s="348"/>
      <c r="AV589" s="348"/>
      <c r="AW589" s="348"/>
      <c r="AX589" s="348"/>
      <c r="AY589" s="348"/>
      <c r="AZ589" s="348"/>
      <c r="BA589" s="348"/>
      <c r="BB589" s="26"/>
      <c r="BC589" s="294"/>
    </row>
    <row r="590" spans="2:55" x14ac:dyDescent="0.2">
      <c r="B590" s="513"/>
      <c r="C590" s="351"/>
      <c r="D590" s="351"/>
      <c r="E590" s="351"/>
      <c r="F590" s="351"/>
      <c r="G590" s="351"/>
      <c r="H590" s="602"/>
      <c r="I590" s="365"/>
      <c r="J590" s="348"/>
      <c r="K590" s="351"/>
      <c r="L590" s="348"/>
      <c r="M590" s="348"/>
      <c r="N590" s="348"/>
      <c r="O590" s="494"/>
      <c r="P590" s="348"/>
      <c r="Q590" s="348"/>
      <c r="R590" s="348"/>
      <c r="S590" s="348"/>
      <c r="T590" s="348"/>
      <c r="U590" s="348"/>
      <c r="V590" s="351"/>
      <c r="W590" s="351"/>
      <c r="X590" s="351"/>
      <c r="Y590" s="351"/>
      <c r="Z590" s="351"/>
      <c r="AA590" s="351"/>
      <c r="AB590" s="349"/>
      <c r="AC590" s="348"/>
      <c r="AD590" s="348"/>
      <c r="AE590" s="352"/>
      <c r="AF590" s="351"/>
      <c r="AG590" s="351"/>
      <c r="AH590" s="351"/>
      <c r="AI590" s="351"/>
      <c r="AJ590" s="351"/>
      <c r="AK590" s="348"/>
      <c r="AL590" s="348"/>
      <c r="AM590" s="348"/>
      <c r="AN590" s="348"/>
      <c r="AO590" s="352"/>
      <c r="AP590" s="357"/>
      <c r="AQ590" s="347"/>
      <c r="AR590" s="348"/>
      <c r="AS590" s="348"/>
      <c r="AT590" s="349"/>
      <c r="AU590" s="348"/>
      <c r="AV590" s="348"/>
      <c r="AW590" s="348"/>
      <c r="AX590" s="348"/>
      <c r="AY590" s="348"/>
      <c r="AZ590" s="348"/>
      <c r="BA590" s="348"/>
      <c r="BB590" s="26"/>
      <c r="BC590" s="294"/>
    </row>
    <row r="591" spans="2:55" x14ac:dyDescent="0.2">
      <c r="B591" s="513"/>
      <c r="C591" s="351"/>
      <c r="D591" s="351"/>
      <c r="E591" s="351"/>
      <c r="F591" s="351"/>
      <c r="G591" s="351"/>
      <c r="H591" s="602"/>
      <c r="I591" s="365"/>
      <c r="J591" s="348"/>
      <c r="K591" s="351"/>
      <c r="L591" s="348"/>
      <c r="M591" s="348"/>
      <c r="N591" s="348"/>
      <c r="O591" s="494"/>
      <c r="P591" s="348"/>
      <c r="Q591" s="348"/>
      <c r="R591" s="348"/>
      <c r="S591" s="348"/>
      <c r="T591" s="348"/>
      <c r="U591" s="348"/>
      <c r="V591" s="351"/>
      <c r="W591" s="351"/>
      <c r="X591" s="351"/>
      <c r="Y591" s="351"/>
      <c r="Z591" s="351"/>
      <c r="AA591" s="351"/>
      <c r="AB591" s="348"/>
      <c r="AC591" s="348"/>
      <c r="AD591" s="348"/>
      <c r="AE591" s="352"/>
      <c r="AF591" s="351"/>
      <c r="AG591" s="351"/>
      <c r="AH591" s="351"/>
      <c r="AI591" s="351"/>
      <c r="AJ591" s="351"/>
      <c r="AK591" s="348"/>
      <c r="AL591" s="348"/>
      <c r="AM591" s="348"/>
      <c r="AN591" s="348"/>
      <c r="AO591" s="352"/>
      <c r="AP591" s="357"/>
      <c r="AQ591" s="347"/>
      <c r="AR591" s="348"/>
      <c r="AS591" s="348"/>
      <c r="AT591" s="349"/>
      <c r="AU591" s="348"/>
      <c r="AV591" s="348"/>
      <c r="AW591" s="348"/>
      <c r="AX591" s="348"/>
      <c r="AY591" s="348"/>
      <c r="AZ591" s="348"/>
      <c r="BA591" s="348"/>
      <c r="BB591" s="26"/>
      <c r="BC591" s="294"/>
    </row>
    <row r="592" spans="2:55" x14ac:dyDescent="0.2">
      <c r="B592" s="513"/>
      <c r="C592" s="351"/>
      <c r="D592" s="351"/>
      <c r="E592" s="351"/>
      <c r="F592" s="351"/>
      <c r="G592" s="351"/>
      <c r="H592" s="602"/>
      <c r="I592" s="365"/>
      <c r="J592" s="348"/>
      <c r="K592" s="351"/>
      <c r="L592" s="348"/>
      <c r="M592" s="348"/>
      <c r="N592" s="348"/>
      <c r="O592" s="494"/>
      <c r="P592" s="348"/>
      <c r="Q592" s="348"/>
      <c r="R592" s="348"/>
      <c r="S592" s="348"/>
      <c r="T592" s="348"/>
      <c r="U592" s="348"/>
      <c r="V592" s="351"/>
      <c r="W592" s="351"/>
      <c r="X592" s="351"/>
      <c r="Y592" s="351"/>
      <c r="Z592" s="351"/>
      <c r="AA592" s="351"/>
      <c r="AB592" s="348"/>
      <c r="AC592" s="348"/>
      <c r="AD592" s="348"/>
      <c r="AE592" s="352"/>
      <c r="AF592" s="351"/>
      <c r="AG592" s="351"/>
      <c r="AH592" s="351"/>
      <c r="AI592" s="351"/>
      <c r="AJ592" s="351"/>
      <c r="AK592" s="348"/>
      <c r="AL592" s="348"/>
      <c r="AM592" s="348"/>
      <c r="AN592" s="348"/>
      <c r="AO592" s="352"/>
      <c r="AP592" s="357"/>
      <c r="AQ592" s="347"/>
      <c r="AR592" s="348"/>
      <c r="AS592" s="348"/>
      <c r="AT592" s="349"/>
      <c r="AU592" s="348"/>
      <c r="AV592" s="348"/>
      <c r="AW592" s="348"/>
      <c r="AX592" s="348"/>
      <c r="AY592" s="348"/>
      <c r="AZ592" s="348"/>
      <c r="BA592" s="348"/>
      <c r="BB592" s="26"/>
      <c r="BC592" s="294"/>
    </row>
    <row r="593" spans="2:55" x14ac:dyDescent="0.2">
      <c r="B593" s="513"/>
      <c r="C593" s="351"/>
      <c r="D593" s="351"/>
      <c r="E593" s="351"/>
      <c r="F593" s="351"/>
      <c r="G593" s="351"/>
      <c r="H593" s="602"/>
      <c r="I593" s="348"/>
      <c r="J593" s="348"/>
      <c r="K593" s="351"/>
      <c r="L593" s="348"/>
      <c r="M593" s="348"/>
      <c r="N593" s="348"/>
      <c r="O593" s="494"/>
      <c r="P593" s="348"/>
      <c r="Q593" s="348"/>
      <c r="R593" s="348"/>
      <c r="S593" s="348"/>
      <c r="T593" s="348"/>
      <c r="U593" s="348"/>
      <c r="V593" s="351"/>
      <c r="W593" s="351"/>
      <c r="X593" s="351"/>
      <c r="Y593" s="351"/>
      <c r="Z593" s="351"/>
      <c r="AA593" s="351"/>
      <c r="AB593" s="348"/>
      <c r="AC593" s="351"/>
      <c r="AD593" s="351"/>
      <c r="AE593" s="352"/>
      <c r="AF593" s="348"/>
      <c r="AG593" s="348"/>
      <c r="AH593" s="348"/>
      <c r="AI593" s="348"/>
      <c r="AJ593" s="348"/>
      <c r="AK593" s="348"/>
      <c r="AL593" s="348"/>
      <c r="AM593" s="348"/>
      <c r="AN593" s="348"/>
      <c r="AO593" s="348"/>
      <c r="AP593" s="357"/>
      <c r="AQ593" s="347"/>
      <c r="AR593" s="348"/>
      <c r="AS593" s="348"/>
      <c r="AT593" s="349"/>
      <c r="AU593" s="348"/>
      <c r="AV593" s="348"/>
      <c r="AW593" s="348"/>
      <c r="AX593" s="348"/>
      <c r="AY593" s="348"/>
      <c r="AZ593" s="348"/>
      <c r="BA593" s="348"/>
      <c r="BB593" s="26"/>
      <c r="BC593" s="294"/>
    </row>
    <row r="594" spans="2:55" x14ac:dyDescent="0.2">
      <c r="B594" s="513"/>
      <c r="C594" s="351"/>
      <c r="D594" s="351"/>
      <c r="E594" s="351"/>
      <c r="F594" s="351"/>
      <c r="G594" s="351"/>
      <c r="H594" s="602"/>
      <c r="I594" s="348"/>
      <c r="J594" s="348"/>
      <c r="K594" s="351"/>
      <c r="L594" s="348"/>
      <c r="M594" s="348"/>
      <c r="N594" s="348"/>
      <c r="O594" s="493"/>
      <c r="P594" s="348"/>
      <c r="Q594" s="348"/>
      <c r="R594" s="348"/>
      <c r="S594" s="348"/>
      <c r="T594" s="348"/>
      <c r="U594" s="348"/>
      <c r="V594" s="351"/>
      <c r="W594" s="351"/>
      <c r="X594" s="351"/>
      <c r="Y594" s="351"/>
      <c r="Z594" s="351"/>
      <c r="AA594" s="351"/>
      <c r="AB594" s="348"/>
      <c r="AC594" s="348"/>
      <c r="AD594" s="348"/>
      <c r="AE594" s="352"/>
      <c r="AF594" s="348"/>
      <c r="AG594" s="348"/>
      <c r="AH594" s="348"/>
      <c r="AI594" s="348"/>
      <c r="AJ594" s="348"/>
      <c r="AK594" s="348"/>
      <c r="AL594" s="348"/>
      <c r="AM594" s="348"/>
      <c r="AN594" s="348"/>
      <c r="AO594" s="352"/>
      <c r="AP594" s="357"/>
      <c r="AQ594" s="347"/>
      <c r="AR594" s="348"/>
      <c r="AS594" s="348"/>
      <c r="AT594" s="349"/>
      <c r="AU594" s="348"/>
      <c r="AV594" s="348"/>
      <c r="AW594" s="348"/>
      <c r="AX594" s="348"/>
      <c r="AY594" s="348"/>
      <c r="AZ594" s="348"/>
      <c r="BA594" s="348"/>
      <c r="BB594" s="26"/>
      <c r="BC594" s="294"/>
    </row>
    <row r="595" spans="2:55" x14ac:dyDescent="0.2">
      <c r="B595" s="513"/>
      <c r="C595" s="351"/>
      <c r="D595" s="351"/>
      <c r="E595" s="351"/>
      <c r="F595" s="351"/>
      <c r="G595" s="351"/>
      <c r="H595" s="602"/>
      <c r="I595" s="348"/>
      <c r="J595" s="348"/>
      <c r="K595" s="351"/>
      <c r="L595" s="348"/>
      <c r="M595" s="348"/>
      <c r="N595" s="348"/>
      <c r="O595" s="493"/>
      <c r="P595" s="348"/>
      <c r="Q595" s="348"/>
      <c r="R595" s="348"/>
      <c r="S595" s="348"/>
      <c r="T595" s="348"/>
      <c r="U595" s="348"/>
      <c r="V595" s="351"/>
      <c r="W595" s="351"/>
      <c r="X595" s="351"/>
      <c r="Y595" s="351"/>
      <c r="Z595" s="351"/>
      <c r="AA595" s="351"/>
      <c r="AB595" s="348"/>
      <c r="AC595" s="348"/>
      <c r="AD595" s="348"/>
      <c r="AE595" s="352"/>
      <c r="AF595" s="348"/>
      <c r="AG595" s="348"/>
      <c r="AH595" s="348"/>
      <c r="AI595" s="348"/>
      <c r="AJ595" s="348"/>
      <c r="AK595" s="348"/>
      <c r="AL595" s="348"/>
      <c r="AM595" s="348"/>
      <c r="AN595" s="348"/>
      <c r="AO595" s="352"/>
      <c r="AP595" s="357"/>
      <c r="AQ595" s="347"/>
      <c r="AR595" s="348"/>
      <c r="AS595" s="348"/>
      <c r="AT595" s="349"/>
      <c r="AU595" s="348"/>
      <c r="AV595" s="348"/>
      <c r="AW595" s="348"/>
      <c r="AX595" s="348"/>
      <c r="AY595" s="348"/>
      <c r="AZ595" s="348"/>
      <c r="BA595" s="348"/>
      <c r="BB595" s="26"/>
      <c r="BC595" s="294"/>
    </row>
    <row r="596" spans="2:55" x14ac:dyDescent="0.2">
      <c r="B596" s="513"/>
      <c r="C596" s="351"/>
      <c r="D596" s="351"/>
      <c r="E596" s="351"/>
      <c r="F596" s="351"/>
      <c r="G596" s="351"/>
      <c r="H596" s="602"/>
      <c r="I596" s="348"/>
      <c r="J596" s="348"/>
      <c r="K596" s="351"/>
      <c r="L596" s="348"/>
      <c r="M596" s="348"/>
      <c r="N596" s="348"/>
      <c r="O596" s="493"/>
      <c r="P596" s="348"/>
      <c r="Q596" s="348"/>
      <c r="R596" s="348"/>
      <c r="S596" s="348"/>
      <c r="T596" s="348"/>
      <c r="U596" s="348"/>
      <c r="V596" s="351"/>
      <c r="W596" s="351"/>
      <c r="X596" s="351"/>
      <c r="Y596" s="351"/>
      <c r="Z596" s="351"/>
      <c r="AA596" s="351"/>
      <c r="AB596" s="348"/>
      <c r="AC596" s="348"/>
      <c r="AD596" s="348"/>
      <c r="AE596" s="352"/>
      <c r="AF596" s="348"/>
      <c r="AG596" s="348"/>
      <c r="AH596" s="348"/>
      <c r="AI596" s="348"/>
      <c r="AJ596" s="348"/>
      <c r="AK596" s="348"/>
      <c r="AL596" s="348"/>
      <c r="AM596" s="348"/>
      <c r="AN596" s="348"/>
      <c r="AO596" s="352"/>
      <c r="AP596" s="357"/>
      <c r="AQ596" s="347"/>
      <c r="AR596" s="348"/>
      <c r="AS596" s="348"/>
      <c r="AT596" s="349"/>
      <c r="AU596" s="348"/>
      <c r="AV596" s="348"/>
      <c r="AW596" s="348"/>
      <c r="AX596" s="348"/>
      <c r="AY596" s="348"/>
      <c r="AZ596" s="348"/>
      <c r="BA596" s="348"/>
      <c r="BB596" s="26"/>
      <c r="BC596" s="294"/>
    </row>
    <row r="597" spans="2:55" x14ac:dyDescent="0.2">
      <c r="B597" s="513"/>
      <c r="C597" s="351"/>
      <c r="D597" s="351"/>
      <c r="E597" s="351"/>
      <c r="F597" s="351"/>
      <c r="G597" s="351"/>
      <c r="H597" s="602"/>
      <c r="I597" s="348"/>
      <c r="J597" s="348"/>
      <c r="K597" s="351"/>
      <c r="L597" s="348"/>
      <c r="M597" s="348"/>
      <c r="N597" s="348"/>
      <c r="O597" s="494"/>
      <c r="P597" s="348"/>
      <c r="Q597" s="348"/>
      <c r="R597" s="348"/>
      <c r="S597" s="348"/>
      <c r="T597" s="348"/>
      <c r="U597" s="348"/>
      <c r="V597" s="351"/>
      <c r="W597" s="351"/>
      <c r="X597" s="351"/>
      <c r="Y597" s="351"/>
      <c r="Z597" s="351"/>
      <c r="AA597" s="351"/>
      <c r="AB597" s="348"/>
      <c r="AC597" s="348"/>
      <c r="AD597" s="348"/>
      <c r="AE597" s="352"/>
      <c r="AF597" s="348"/>
      <c r="AG597" s="348"/>
      <c r="AH597" s="348"/>
      <c r="AI597" s="348"/>
      <c r="AJ597" s="348"/>
      <c r="AK597" s="348"/>
      <c r="AL597" s="348"/>
      <c r="AM597" s="348"/>
      <c r="AN597" s="348"/>
      <c r="AO597" s="352"/>
      <c r="AP597" s="357"/>
      <c r="AQ597" s="347"/>
      <c r="AR597" s="348"/>
      <c r="AS597" s="348"/>
      <c r="AT597" s="349"/>
      <c r="AU597" s="348"/>
      <c r="AV597" s="348"/>
      <c r="AW597" s="348"/>
      <c r="AX597" s="348"/>
      <c r="AY597" s="348"/>
      <c r="AZ597" s="348"/>
      <c r="BA597" s="348"/>
      <c r="BB597" s="26"/>
      <c r="BC597" s="294"/>
    </row>
    <row r="598" spans="2:55" x14ac:dyDescent="0.2">
      <c r="B598" s="513"/>
      <c r="C598" s="351"/>
      <c r="D598" s="351"/>
      <c r="E598" s="351"/>
      <c r="F598" s="351"/>
      <c r="G598" s="351"/>
      <c r="H598" s="602"/>
      <c r="I598" s="348"/>
      <c r="J598" s="348"/>
      <c r="K598" s="351"/>
      <c r="L598" s="348"/>
      <c r="M598" s="348"/>
      <c r="N598" s="348"/>
      <c r="O598" s="494"/>
      <c r="P598" s="348"/>
      <c r="Q598" s="348"/>
      <c r="R598" s="348"/>
      <c r="S598" s="348"/>
      <c r="T598" s="348"/>
      <c r="U598" s="348"/>
      <c r="V598" s="351"/>
      <c r="W598" s="351"/>
      <c r="X598" s="351"/>
      <c r="Y598" s="351"/>
      <c r="Z598" s="351"/>
      <c r="AA598" s="351"/>
      <c r="AB598" s="348"/>
      <c r="AC598" s="348"/>
      <c r="AD598" s="348"/>
      <c r="AE598" s="352"/>
      <c r="AF598" s="348"/>
      <c r="AG598" s="348"/>
      <c r="AH598" s="348"/>
      <c r="AI598" s="348"/>
      <c r="AJ598" s="348"/>
      <c r="AK598" s="348"/>
      <c r="AL598" s="348"/>
      <c r="AM598" s="348"/>
      <c r="AN598" s="348"/>
      <c r="AO598" s="352"/>
      <c r="AP598" s="357"/>
      <c r="AQ598" s="347"/>
      <c r="AR598" s="348"/>
      <c r="AS598" s="348"/>
      <c r="AT598" s="349"/>
      <c r="AU598" s="348"/>
      <c r="AV598" s="348"/>
      <c r="AW598" s="348"/>
      <c r="AX598" s="348"/>
      <c r="AY598" s="348"/>
      <c r="AZ598" s="348"/>
      <c r="BA598" s="348"/>
      <c r="BB598" s="26"/>
      <c r="BC598" s="294"/>
    </row>
    <row r="599" spans="2:55" x14ac:dyDescent="0.2">
      <c r="B599" s="513"/>
      <c r="C599" s="351"/>
      <c r="D599" s="351"/>
      <c r="E599" s="351"/>
      <c r="F599" s="351"/>
      <c r="G599" s="351"/>
      <c r="H599" s="602"/>
      <c r="I599" s="348"/>
      <c r="J599" s="348"/>
      <c r="K599" s="351"/>
      <c r="L599" s="348"/>
      <c r="M599" s="348"/>
      <c r="N599" s="348"/>
      <c r="O599" s="494"/>
      <c r="P599" s="348"/>
      <c r="Q599" s="348"/>
      <c r="R599" s="348"/>
      <c r="S599" s="348"/>
      <c r="T599" s="348"/>
      <c r="U599" s="348"/>
      <c r="V599" s="351"/>
      <c r="W599" s="351"/>
      <c r="X599" s="351"/>
      <c r="Y599" s="351"/>
      <c r="Z599" s="351"/>
      <c r="AA599" s="351"/>
      <c r="AB599" s="348"/>
      <c r="AC599" s="348"/>
      <c r="AD599" s="348"/>
      <c r="AE599" s="352"/>
      <c r="AF599" s="348"/>
      <c r="AG599" s="348"/>
      <c r="AH599" s="348"/>
      <c r="AI599" s="348"/>
      <c r="AJ599" s="348"/>
      <c r="AK599" s="348"/>
      <c r="AL599" s="348"/>
      <c r="AM599" s="348"/>
      <c r="AN599" s="348"/>
      <c r="AO599" s="352"/>
      <c r="AP599" s="357"/>
      <c r="AQ599" s="347"/>
      <c r="AR599" s="348"/>
      <c r="AS599" s="348"/>
      <c r="AT599" s="349"/>
      <c r="AU599" s="348"/>
      <c r="AV599" s="348"/>
      <c r="AW599" s="348"/>
      <c r="AX599" s="348"/>
      <c r="AY599" s="348"/>
      <c r="AZ599" s="348"/>
      <c r="BA599" s="348"/>
      <c r="BB599" s="26"/>
      <c r="BC599" s="294"/>
    </row>
    <row r="600" spans="2:55" x14ac:dyDescent="0.2">
      <c r="B600" s="513"/>
      <c r="C600" s="351"/>
      <c r="D600" s="351"/>
      <c r="E600" s="351"/>
      <c r="F600" s="351"/>
      <c r="G600" s="351"/>
      <c r="H600" s="602"/>
      <c r="I600" s="348"/>
      <c r="J600" s="348"/>
      <c r="K600" s="351"/>
      <c r="L600" s="348"/>
      <c r="M600" s="348"/>
      <c r="N600" s="348"/>
      <c r="O600" s="494"/>
      <c r="P600" s="348"/>
      <c r="Q600" s="348"/>
      <c r="R600" s="348"/>
      <c r="S600" s="348"/>
      <c r="T600" s="348"/>
      <c r="U600" s="348"/>
      <c r="V600" s="351"/>
      <c r="W600" s="351"/>
      <c r="X600" s="351"/>
      <c r="Y600" s="351"/>
      <c r="Z600" s="351"/>
      <c r="AA600" s="351"/>
      <c r="AB600" s="348"/>
      <c r="AC600" s="351"/>
      <c r="AD600" s="351"/>
      <c r="AE600" s="352"/>
      <c r="AF600" s="348"/>
      <c r="AG600" s="348"/>
      <c r="AH600" s="348"/>
      <c r="AI600" s="348"/>
      <c r="AJ600" s="348"/>
      <c r="AK600" s="348"/>
      <c r="AL600" s="348"/>
      <c r="AM600" s="348"/>
      <c r="AN600" s="348"/>
      <c r="AO600" s="348"/>
      <c r="AP600" s="357"/>
      <c r="AQ600" s="347"/>
      <c r="AR600" s="348"/>
      <c r="AS600" s="348"/>
      <c r="AT600" s="349"/>
      <c r="AU600" s="348"/>
      <c r="AV600" s="348"/>
      <c r="AW600" s="348"/>
      <c r="AX600" s="348"/>
      <c r="AY600" s="348"/>
      <c r="AZ600" s="348"/>
      <c r="BA600" s="348"/>
      <c r="BB600" s="26"/>
      <c r="BC600" s="294"/>
    </row>
    <row r="601" spans="2:55" x14ac:dyDescent="0.2">
      <c r="B601" s="513"/>
      <c r="C601" s="351"/>
      <c r="D601" s="351"/>
      <c r="E601" s="351"/>
      <c r="F601" s="351"/>
      <c r="G601" s="351"/>
      <c r="H601" s="602"/>
      <c r="I601" s="348"/>
      <c r="J601" s="348"/>
      <c r="K601" s="351"/>
      <c r="L601" s="348"/>
      <c r="M601" s="348"/>
      <c r="N601" s="348"/>
      <c r="O601" s="494"/>
      <c r="P601" s="348"/>
      <c r="Q601" s="348"/>
      <c r="R601" s="348"/>
      <c r="S601" s="348"/>
      <c r="T601" s="348"/>
      <c r="U601" s="348"/>
      <c r="V601" s="351"/>
      <c r="W601" s="351"/>
      <c r="X601" s="351"/>
      <c r="Y601" s="351"/>
      <c r="Z601" s="351"/>
      <c r="AA601" s="351"/>
      <c r="AB601" s="348"/>
      <c r="AC601" s="348"/>
      <c r="AD601" s="348"/>
      <c r="AE601" s="352"/>
      <c r="AF601" s="348"/>
      <c r="AG601" s="348"/>
      <c r="AH601" s="348"/>
      <c r="AI601" s="348"/>
      <c r="AJ601" s="348"/>
      <c r="AK601" s="348"/>
      <c r="AL601" s="348"/>
      <c r="AM601" s="348"/>
      <c r="AN601" s="348"/>
      <c r="AO601" s="352"/>
      <c r="AP601" s="357"/>
      <c r="AQ601" s="347"/>
      <c r="AR601" s="348"/>
      <c r="AS601" s="348"/>
      <c r="AT601" s="349"/>
      <c r="AU601" s="348"/>
      <c r="AV601" s="348"/>
      <c r="AW601" s="348"/>
      <c r="AX601" s="348"/>
      <c r="AY601" s="348"/>
      <c r="AZ601" s="348"/>
      <c r="BA601" s="348"/>
      <c r="BB601" s="26"/>
      <c r="BC601" s="294"/>
    </row>
    <row r="602" spans="2:55" x14ac:dyDescent="0.2">
      <c r="B602" s="513"/>
      <c r="C602" s="351"/>
      <c r="D602" s="351"/>
      <c r="E602" s="351"/>
      <c r="F602" s="351"/>
      <c r="G602" s="351"/>
      <c r="H602" s="602"/>
      <c r="I602" s="348"/>
      <c r="J602" s="348"/>
      <c r="K602" s="351"/>
      <c r="L602" s="348"/>
      <c r="M602" s="348"/>
      <c r="N602" s="348"/>
      <c r="O602" s="494"/>
      <c r="P602" s="348"/>
      <c r="Q602" s="348"/>
      <c r="R602" s="348"/>
      <c r="S602" s="348"/>
      <c r="T602" s="348"/>
      <c r="U602" s="348"/>
      <c r="V602" s="351"/>
      <c r="W602" s="351"/>
      <c r="X602" s="351"/>
      <c r="Y602" s="351"/>
      <c r="Z602" s="351"/>
      <c r="AA602" s="351"/>
      <c r="AB602" s="348"/>
      <c r="AC602" s="348"/>
      <c r="AD602" s="348"/>
      <c r="AE602" s="352"/>
      <c r="AF602" s="351"/>
      <c r="AG602" s="351"/>
      <c r="AH602" s="351"/>
      <c r="AI602" s="351"/>
      <c r="AJ602" s="351"/>
      <c r="AK602" s="348"/>
      <c r="AL602" s="348"/>
      <c r="AM602" s="348"/>
      <c r="AN602" s="348"/>
      <c r="AO602" s="352"/>
      <c r="AP602" s="357"/>
      <c r="AQ602" s="347"/>
      <c r="AR602" s="348"/>
      <c r="AS602" s="348"/>
      <c r="AT602" s="349"/>
      <c r="AU602" s="348"/>
      <c r="AV602" s="348"/>
      <c r="AW602" s="348"/>
      <c r="AX602" s="348"/>
      <c r="AY602" s="348"/>
      <c r="AZ602" s="348"/>
      <c r="BA602" s="348"/>
      <c r="BB602" s="26"/>
      <c r="BC602" s="294"/>
    </row>
    <row r="603" spans="2:55" x14ac:dyDescent="0.2">
      <c r="B603" s="513"/>
      <c r="C603" s="351"/>
      <c r="D603" s="351"/>
      <c r="E603" s="351"/>
      <c r="F603" s="351"/>
      <c r="G603" s="351"/>
      <c r="H603" s="602"/>
      <c r="I603" s="365"/>
      <c r="J603" s="348"/>
      <c r="K603" s="351"/>
      <c r="L603" s="348"/>
      <c r="M603" s="348"/>
      <c r="N603" s="348"/>
      <c r="O603" s="494"/>
      <c r="P603" s="348"/>
      <c r="Q603" s="348"/>
      <c r="R603" s="348"/>
      <c r="S603" s="348"/>
      <c r="T603" s="348"/>
      <c r="U603" s="348"/>
      <c r="V603" s="351"/>
      <c r="W603" s="351"/>
      <c r="X603" s="351"/>
      <c r="Y603" s="351"/>
      <c r="Z603" s="351"/>
      <c r="AA603" s="351"/>
      <c r="AB603" s="348"/>
      <c r="AC603" s="348"/>
      <c r="AD603" s="348"/>
      <c r="AE603" s="352"/>
      <c r="AF603" s="348"/>
      <c r="AG603" s="348"/>
      <c r="AH603" s="348"/>
      <c r="AI603" s="348"/>
      <c r="AJ603" s="348"/>
      <c r="AK603" s="348"/>
      <c r="AL603" s="348"/>
      <c r="AM603" s="348"/>
      <c r="AN603" s="348"/>
      <c r="AO603" s="352"/>
      <c r="AP603" s="357"/>
      <c r="AQ603" s="347"/>
      <c r="AR603" s="348"/>
      <c r="AS603" s="348"/>
      <c r="AT603" s="349"/>
      <c r="AU603" s="348"/>
      <c r="AV603" s="348"/>
      <c r="AW603" s="348"/>
      <c r="AX603" s="348"/>
      <c r="AY603" s="348"/>
      <c r="AZ603" s="348"/>
      <c r="BA603" s="348"/>
      <c r="BB603" s="26"/>
      <c r="BC603" s="294"/>
    </row>
    <row r="604" spans="2:55" x14ac:dyDescent="0.2">
      <c r="B604" s="513"/>
      <c r="C604" s="351"/>
      <c r="D604" s="351"/>
      <c r="E604" s="351"/>
      <c r="F604" s="351"/>
      <c r="G604" s="351"/>
      <c r="H604" s="602"/>
      <c r="I604" s="348"/>
      <c r="J604" s="348"/>
      <c r="K604" s="351"/>
      <c r="L604" s="348"/>
      <c r="M604" s="348"/>
      <c r="N604" s="348"/>
      <c r="O604" s="494"/>
      <c r="P604" s="348"/>
      <c r="Q604" s="348"/>
      <c r="R604" s="348"/>
      <c r="S604" s="348"/>
      <c r="T604" s="348"/>
      <c r="U604" s="348"/>
      <c r="V604" s="351"/>
      <c r="W604" s="351"/>
      <c r="X604" s="351"/>
      <c r="Y604" s="351"/>
      <c r="Z604" s="351"/>
      <c r="AA604" s="351"/>
      <c r="AB604" s="348"/>
      <c r="AC604" s="348"/>
      <c r="AD604" s="348"/>
      <c r="AE604" s="352"/>
      <c r="AF604" s="348"/>
      <c r="AG604" s="348"/>
      <c r="AH604" s="348"/>
      <c r="AI604" s="348"/>
      <c r="AJ604" s="348"/>
      <c r="AK604" s="348"/>
      <c r="AL604" s="348"/>
      <c r="AM604" s="348"/>
      <c r="AN604" s="348"/>
      <c r="AO604" s="352"/>
      <c r="AP604" s="357"/>
      <c r="AQ604" s="347"/>
      <c r="AR604" s="348"/>
      <c r="AS604" s="348"/>
      <c r="AT604" s="349"/>
      <c r="AU604" s="348"/>
      <c r="AV604" s="348"/>
      <c r="AW604" s="348"/>
      <c r="AX604" s="348"/>
      <c r="AY604" s="348"/>
      <c r="AZ604" s="348"/>
      <c r="BA604" s="348"/>
      <c r="BB604" s="26"/>
      <c r="BC604" s="294"/>
    </row>
    <row r="605" spans="2:55" x14ac:dyDescent="0.2">
      <c r="B605" s="513"/>
      <c r="C605" s="351"/>
      <c r="D605" s="351"/>
      <c r="E605" s="351"/>
      <c r="F605" s="351"/>
      <c r="G605" s="351"/>
      <c r="H605" s="602"/>
      <c r="I605" s="348"/>
      <c r="J605" s="348"/>
      <c r="K605" s="351"/>
      <c r="L605" s="348"/>
      <c r="M605" s="348"/>
      <c r="N605" s="348"/>
      <c r="O605" s="494"/>
      <c r="P605" s="348"/>
      <c r="Q605" s="348"/>
      <c r="R605" s="348"/>
      <c r="S605" s="348"/>
      <c r="T605" s="348"/>
      <c r="U605" s="348"/>
      <c r="V605" s="351"/>
      <c r="W605" s="351"/>
      <c r="X605" s="351"/>
      <c r="Y605" s="351"/>
      <c r="Z605" s="351"/>
      <c r="AA605" s="351"/>
      <c r="AB605" s="348"/>
      <c r="AC605" s="348"/>
      <c r="AD605" s="348"/>
      <c r="AE605" s="352"/>
      <c r="AF605" s="348"/>
      <c r="AG605" s="348"/>
      <c r="AH605" s="348"/>
      <c r="AI605" s="348"/>
      <c r="AJ605" s="348"/>
      <c r="AK605" s="348"/>
      <c r="AL605" s="348"/>
      <c r="AM605" s="348"/>
      <c r="AN605" s="348"/>
      <c r="AO605" s="352"/>
      <c r="AP605" s="357"/>
      <c r="AQ605" s="347"/>
      <c r="AR605" s="348"/>
      <c r="AS605" s="348"/>
      <c r="AT605" s="349"/>
      <c r="AU605" s="348"/>
      <c r="AV605" s="348"/>
      <c r="AW605" s="348"/>
      <c r="AX605" s="348"/>
      <c r="AY605" s="348"/>
      <c r="AZ605" s="348"/>
      <c r="BA605" s="348"/>
      <c r="BB605" s="26"/>
      <c r="BC605" s="294"/>
    </row>
    <row r="606" spans="2:55" x14ac:dyDescent="0.2">
      <c r="B606" s="513"/>
      <c r="C606" s="351"/>
      <c r="D606" s="351"/>
      <c r="E606" s="351"/>
      <c r="F606" s="351"/>
      <c r="G606" s="351"/>
      <c r="H606" s="602"/>
      <c r="I606" s="348"/>
      <c r="J606" s="348"/>
      <c r="K606" s="351"/>
      <c r="L606" s="348"/>
      <c r="M606" s="348"/>
      <c r="N606" s="348"/>
      <c r="O606" s="494"/>
      <c r="P606" s="348"/>
      <c r="Q606" s="348"/>
      <c r="R606" s="348"/>
      <c r="S606" s="348"/>
      <c r="T606" s="348"/>
      <c r="U606" s="348"/>
      <c r="V606" s="351"/>
      <c r="W606" s="351"/>
      <c r="X606" s="351"/>
      <c r="Y606" s="351"/>
      <c r="Z606" s="351"/>
      <c r="AA606" s="351"/>
      <c r="AB606" s="348"/>
      <c r="AC606" s="348"/>
      <c r="AD606" s="348"/>
      <c r="AE606" s="352"/>
      <c r="AF606" s="348"/>
      <c r="AG606" s="348"/>
      <c r="AH606" s="348"/>
      <c r="AI606" s="348"/>
      <c r="AJ606" s="348"/>
      <c r="AK606" s="348"/>
      <c r="AL606" s="348"/>
      <c r="AM606" s="348"/>
      <c r="AN606" s="348"/>
      <c r="AO606" s="348"/>
      <c r="AP606" s="357"/>
      <c r="AQ606" s="347"/>
      <c r="AR606" s="348"/>
      <c r="AS606" s="348"/>
      <c r="AT606" s="349"/>
      <c r="AU606" s="348"/>
      <c r="AV606" s="348"/>
      <c r="AW606" s="348"/>
      <c r="AX606" s="348"/>
      <c r="AY606" s="348"/>
      <c r="AZ606" s="348"/>
      <c r="BA606" s="348"/>
      <c r="BB606" s="26"/>
      <c r="BC606" s="294"/>
    </row>
    <row r="607" spans="2:55" x14ac:dyDescent="0.2">
      <c r="B607" s="513"/>
      <c r="C607" s="351"/>
      <c r="D607" s="351"/>
      <c r="E607" s="351"/>
      <c r="F607" s="351"/>
      <c r="G607" s="351"/>
      <c r="H607" s="602"/>
      <c r="I607" s="348"/>
      <c r="J607" s="348"/>
      <c r="K607" s="351"/>
      <c r="L607" s="348"/>
      <c r="M607" s="348"/>
      <c r="N607" s="348"/>
      <c r="O607" s="494"/>
      <c r="P607" s="348"/>
      <c r="Q607" s="348"/>
      <c r="R607" s="348"/>
      <c r="S607" s="348"/>
      <c r="T607" s="348"/>
      <c r="U607" s="348"/>
      <c r="V607" s="351"/>
      <c r="W607" s="351"/>
      <c r="X607" s="351"/>
      <c r="Y607" s="351"/>
      <c r="Z607" s="351"/>
      <c r="AA607" s="351"/>
      <c r="AB607" s="348"/>
      <c r="AC607" s="348"/>
      <c r="AD607" s="348"/>
      <c r="AE607" s="352"/>
      <c r="AF607" s="351"/>
      <c r="AG607" s="351"/>
      <c r="AH607" s="351"/>
      <c r="AI607" s="351"/>
      <c r="AJ607" s="351"/>
      <c r="AK607" s="351"/>
      <c r="AL607" s="351"/>
      <c r="AM607" s="351"/>
      <c r="AN607" s="351"/>
      <c r="AO607" s="352"/>
      <c r="AP607" s="357"/>
      <c r="AQ607" s="347"/>
      <c r="AR607" s="348"/>
      <c r="AS607" s="348"/>
      <c r="AT607" s="349"/>
      <c r="AU607" s="348"/>
      <c r="AV607" s="348"/>
      <c r="AW607" s="348"/>
      <c r="AX607" s="348"/>
      <c r="AY607" s="348"/>
      <c r="AZ607" s="348"/>
      <c r="BA607" s="348"/>
      <c r="BB607" s="26"/>
      <c r="BC607" s="294"/>
    </row>
    <row r="608" spans="2:55" x14ac:dyDescent="0.2">
      <c r="B608" s="513"/>
      <c r="C608" s="351"/>
      <c r="D608" s="351"/>
      <c r="E608" s="351"/>
      <c r="F608" s="351"/>
      <c r="G608" s="351"/>
      <c r="H608" s="602"/>
      <c r="I608" s="348"/>
      <c r="J608" s="348"/>
      <c r="K608" s="351"/>
      <c r="L608" s="348"/>
      <c r="M608" s="348"/>
      <c r="N608" s="348"/>
      <c r="O608" s="493"/>
      <c r="P608" s="348"/>
      <c r="Q608" s="348"/>
      <c r="R608" s="348"/>
      <c r="S608" s="348"/>
      <c r="T608" s="348"/>
      <c r="U608" s="348"/>
      <c r="V608" s="351"/>
      <c r="W608" s="351"/>
      <c r="X608" s="351"/>
      <c r="Y608" s="351"/>
      <c r="Z608" s="351"/>
      <c r="AA608" s="351"/>
      <c r="AB608" s="348"/>
      <c r="AC608" s="348"/>
      <c r="AD608" s="348"/>
      <c r="AE608" s="352"/>
      <c r="AF608" s="348"/>
      <c r="AG608" s="348"/>
      <c r="AH608" s="348"/>
      <c r="AI608" s="348"/>
      <c r="AJ608" s="348"/>
      <c r="AK608" s="348"/>
      <c r="AL608" s="348"/>
      <c r="AM608" s="348"/>
      <c r="AN608" s="348"/>
      <c r="AO608" s="352"/>
      <c r="AP608" s="357"/>
      <c r="AQ608" s="347"/>
      <c r="AR608" s="348"/>
      <c r="AS608" s="348"/>
      <c r="AT608" s="349"/>
      <c r="AU608" s="348"/>
      <c r="AV608" s="348"/>
      <c r="AW608" s="348"/>
      <c r="AX608" s="348"/>
      <c r="AY608" s="348"/>
      <c r="AZ608" s="348"/>
      <c r="BA608" s="348"/>
      <c r="BB608" s="26"/>
      <c r="BC608" s="294"/>
    </row>
    <row r="609" spans="2:55" x14ac:dyDescent="0.2">
      <c r="B609" s="513"/>
      <c r="C609" s="351"/>
      <c r="D609" s="351"/>
      <c r="E609" s="351"/>
      <c r="F609" s="351"/>
      <c r="G609" s="351"/>
      <c r="H609" s="351"/>
      <c r="I609" s="348"/>
      <c r="J609" s="348"/>
      <c r="K609" s="351"/>
      <c r="L609" s="348"/>
      <c r="M609" s="348"/>
      <c r="N609" s="348"/>
      <c r="O609" s="494"/>
      <c r="P609" s="348"/>
      <c r="Q609" s="348"/>
      <c r="R609" s="348"/>
      <c r="S609" s="348"/>
      <c r="T609" s="348"/>
      <c r="U609" s="348"/>
      <c r="V609" s="351"/>
      <c r="W609" s="351"/>
      <c r="X609" s="351"/>
      <c r="Y609" s="351"/>
      <c r="Z609" s="351"/>
      <c r="AA609" s="351"/>
      <c r="AB609" s="348"/>
      <c r="AC609" s="348"/>
      <c r="AD609" s="348"/>
      <c r="AE609" s="452"/>
      <c r="AF609" s="348"/>
      <c r="AG609" s="348"/>
      <c r="AH609" s="348"/>
      <c r="AI609" s="348"/>
      <c r="AJ609" s="348"/>
      <c r="AK609" s="348"/>
      <c r="AL609" s="348"/>
      <c r="AM609" s="348"/>
      <c r="AN609" s="348"/>
      <c r="AO609" s="348"/>
      <c r="AP609" s="357"/>
      <c r="AQ609" s="347"/>
      <c r="AR609" s="348"/>
      <c r="AS609" s="348"/>
      <c r="AT609" s="349"/>
      <c r="AU609" s="348"/>
      <c r="AV609" s="348"/>
      <c r="AW609" s="348"/>
      <c r="AX609" s="348"/>
      <c r="AY609" s="348"/>
      <c r="AZ609" s="348"/>
      <c r="BA609" s="348"/>
      <c r="BC609" s="294"/>
    </row>
    <row r="610" spans="2:55" x14ac:dyDescent="0.2">
      <c r="B610" s="513"/>
      <c r="C610" s="351"/>
      <c r="D610" s="351"/>
      <c r="E610" s="351"/>
      <c r="F610" s="351"/>
      <c r="G610" s="351"/>
      <c r="H610" s="602"/>
      <c r="I610" s="348"/>
      <c r="J610" s="348"/>
      <c r="K610" s="351"/>
      <c r="L610" s="348"/>
      <c r="M610" s="348"/>
      <c r="N610" s="348"/>
      <c r="O610" s="494"/>
      <c r="P610" s="348"/>
      <c r="Q610" s="348"/>
      <c r="R610" s="348"/>
      <c r="S610" s="348"/>
      <c r="T610" s="348"/>
      <c r="U610" s="348"/>
      <c r="V610" s="351"/>
      <c r="W610" s="351"/>
      <c r="X610" s="351"/>
      <c r="Y610" s="351"/>
      <c r="Z610" s="351"/>
      <c r="AA610" s="351"/>
      <c r="AB610" s="348"/>
      <c r="AC610" s="348"/>
      <c r="AD610" s="348"/>
      <c r="AE610" s="352"/>
      <c r="AF610" s="351"/>
      <c r="AG610" s="351"/>
      <c r="AH610" s="351"/>
      <c r="AI610" s="351"/>
      <c r="AJ610" s="351"/>
      <c r="AK610" s="348"/>
      <c r="AL610" s="348"/>
      <c r="AM610" s="348"/>
      <c r="AN610" s="348"/>
      <c r="AO610" s="352"/>
      <c r="AP610" s="357"/>
      <c r="AQ610" s="347"/>
      <c r="AR610" s="348"/>
      <c r="AS610" s="348"/>
      <c r="AT610" s="349"/>
      <c r="AU610" s="348"/>
      <c r="AV610" s="348"/>
      <c r="AW610" s="348"/>
      <c r="AX610" s="348"/>
      <c r="AY610" s="348"/>
      <c r="AZ610" s="348"/>
      <c r="BA610" s="348"/>
      <c r="BB610" s="26"/>
      <c r="BC610" s="294"/>
    </row>
    <row r="611" spans="2:55" x14ac:dyDescent="0.2">
      <c r="B611" s="513"/>
      <c r="C611" s="351"/>
      <c r="D611" s="351"/>
      <c r="E611" s="351"/>
      <c r="F611" s="351"/>
      <c r="G611" s="351"/>
      <c r="H611" s="351"/>
      <c r="I611" s="348"/>
      <c r="J611" s="348"/>
      <c r="K611" s="351"/>
      <c r="L611" s="348"/>
      <c r="M611" s="348"/>
      <c r="N611" s="348"/>
      <c r="O611" s="494"/>
      <c r="P611" s="348"/>
      <c r="Q611" s="348"/>
      <c r="R611" s="348"/>
      <c r="S611" s="348"/>
      <c r="T611" s="348"/>
      <c r="U611" s="348"/>
      <c r="V611" s="351"/>
      <c r="W611" s="351"/>
      <c r="X611" s="351"/>
      <c r="Y611" s="351"/>
      <c r="Z611" s="351"/>
      <c r="AA611" s="351"/>
      <c r="AB611" s="348"/>
      <c r="AC611" s="348"/>
      <c r="AD611" s="348"/>
      <c r="AE611" s="352"/>
      <c r="AF611" s="351"/>
      <c r="AG611" s="351"/>
      <c r="AH611" s="351"/>
      <c r="AI611" s="351"/>
      <c r="AJ611" s="351"/>
      <c r="AK611" s="348"/>
      <c r="AL611" s="348"/>
      <c r="AM611" s="348"/>
      <c r="AN611" s="348"/>
      <c r="AO611" s="352"/>
      <c r="AP611" s="357"/>
      <c r="AQ611" s="347"/>
      <c r="AR611" s="348"/>
      <c r="AS611" s="348"/>
      <c r="AT611" s="349"/>
      <c r="AU611" s="348"/>
      <c r="AV611" s="348"/>
      <c r="AW611" s="348"/>
      <c r="AX611" s="348"/>
      <c r="AY611" s="348"/>
      <c r="AZ611" s="348"/>
      <c r="BA611" s="348"/>
      <c r="BB611" s="26"/>
      <c r="BC611" s="294"/>
    </row>
    <row r="612" spans="2:55" x14ac:dyDescent="0.2">
      <c r="B612" s="513"/>
      <c r="C612" s="351"/>
      <c r="D612" s="351"/>
      <c r="E612" s="351"/>
      <c r="F612" s="351"/>
      <c r="G612" s="351"/>
      <c r="H612" s="602"/>
      <c r="I612" s="348"/>
      <c r="J612" s="348"/>
      <c r="K612" s="351"/>
      <c r="L612" s="348"/>
      <c r="M612" s="348"/>
      <c r="N612" s="348"/>
      <c r="O612" s="494"/>
      <c r="P612" s="348"/>
      <c r="Q612" s="348"/>
      <c r="R612" s="348"/>
      <c r="S612" s="348"/>
      <c r="T612" s="348"/>
      <c r="U612" s="348"/>
      <c r="V612" s="351"/>
      <c r="W612" s="351"/>
      <c r="X612" s="351"/>
      <c r="Y612" s="351"/>
      <c r="Z612" s="351"/>
      <c r="AA612" s="351"/>
      <c r="AB612" s="348"/>
      <c r="AC612" s="348"/>
      <c r="AD612" s="348"/>
      <c r="AE612" s="352"/>
      <c r="AF612" s="348"/>
      <c r="AG612" s="348"/>
      <c r="AH612" s="348"/>
      <c r="AI612" s="348"/>
      <c r="AJ612" s="348"/>
      <c r="AK612" s="348"/>
      <c r="AL612" s="348"/>
      <c r="AM612" s="348"/>
      <c r="AN612" s="348"/>
      <c r="AO612" s="352"/>
      <c r="AP612" s="357"/>
      <c r="AQ612" s="347"/>
      <c r="AR612" s="348"/>
      <c r="AS612" s="348"/>
      <c r="AT612" s="349"/>
      <c r="AU612" s="348"/>
      <c r="AV612" s="348"/>
      <c r="AW612" s="348"/>
      <c r="AX612" s="348"/>
      <c r="AY612" s="348"/>
      <c r="AZ612" s="348"/>
      <c r="BA612" s="348"/>
      <c r="BB612" s="26"/>
      <c r="BC612" s="294"/>
    </row>
  </sheetData>
  <mergeCells count="6">
    <mergeCell ref="AU6:BA6"/>
    <mergeCell ref="AG4:AH4"/>
    <mergeCell ref="V5:X5"/>
    <mergeCell ref="Z5:AA5"/>
    <mergeCell ref="AB5:AE5"/>
    <mergeCell ref="AF5:AO5"/>
  </mergeCells>
  <conditionalFormatting sqref="AA1:AA3 AA7:AA1294">
    <cfRule type="cellIs" dxfId="3" priority="1" stopIfTrue="1" operator="equal">
      <formula>3</formula>
    </cfRule>
    <cfRule type="cellIs" dxfId="2" priority="2" stopIfTrue="1" operator="equal">
      <formula>2</formula>
    </cfRule>
    <cfRule type="cellIs" dxfId="1" priority="3" stopIfTrue="1" operator="equal">
      <formula>1</formula>
    </cfRule>
  </conditionalFormatting>
  <conditionalFormatting sqref="AA7:AA1294 AA4">
    <cfRule type="cellIs" dxfId="0" priority="4" stopIfTrue="1" operator="equal">
      <formula>4</formula>
    </cfRule>
  </conditionalFormatting>
  <hyperlinks>
    <hyperlink ref="H7" r:id="rId1" display="http://db.intelligent-energy.com/part/?pg=part&amp;id=211200" xr:uid="{00000000-0004-0000-0800-000000000000}"/>
    <hyperlink ref="H9" r:id="rId2" display="http://db.intelligent-energy.com/part/?pg=part&amp;id=211201" xr:uid="{00000000-0004-0000-0800-000001000000}"/>
    <hyperlink ref="H10" r:id="rId3" display="http://db.intelligent-energy.com/part/?pg=part&amp;id=211231" xr:uid="{00000000-0004-0000-0800-000002000000}"/>
    <hyperlink ref="H11" r:id="rId4" display="http://db.intelligent-energy.com/part/?pg=part&amp;id=211232" xr:uid="{00000000-0004-0000-0800-000003000000}"/>
    <hyperlink ref="H12" r:id="rId5" display="http://db.intelligent-energy.com/part/?pg=part&amp;id=211233" xr:uid="{00000000-0004-0000-0800-000004000000}"/>
    <hyperlink ref="H13" r:id="rId6" display="http://db.intelligent-energy.com/part/?pg=part&amp;id=211234" xr:uid="{00000000-0004-0000-0800-000005000000}"/>
    <hyperlink ref="H14" r:id="rId7" display="http://db.intelligent-energy.com/part/?pg=part&amp;id=211235" xr:uid="{00000000-0004-0000-0800-000006000000}"/>
    <hyperlink ref="H15" r:id="rId8" display="http://db.intelligent-energy.com/part/?pg=part&amp;id=211236" xr:uid="{00000000-0004-0000-0800-000007000000}"/>
    <hyperlink ref="H17" r:id="rId9" display="http://db.intelligent-energy.com/part/?pg=part&amp;id=211202" xr:uid="{00000000-0004-0000-0800-000008000000}"/>
    <hyperlink ref="H18" r:id="rId10" display="http://db.intelligent-energy.com/part/?pg=part&amp;id=211237" xr:uid="{00000000-0004-0000-0800-000009000000}"/>
    <hyperlink ref="H19" r:id="rId11" display="http://db.intelligent-energy.com/part/?pg=part&amp;id=211238" xr:uid="{00000000-0004-0000-0800-00000A000000}"/>
    <hyperlink ref="H20" r:id="rId12" display="http://db.intelligent-energy.com/part/?pg=part&amp;id=211239" xr:uid="{00000000-0004-0000-0800-00000B000000}"/>
    <hyperlink ref="H41" r:id="rId13" display="http://db.intelligent-energy.com/part/?pg=part&amp;id=211228" xr:uid="{00000000-0004-0000-0800-00000C000000}"/>
    <hyperlink ref="H22" r:id="rId14" display="http://db.intelligent-energy.com/part/?pg=part&amp;id=211205" xr:uid="{00000000-0004-0000-0800-00000D000000}"/>
    <hyperlink ref="H23" r:id="rId15" display="http://db.intelligent-energy.com/part/?pg=part&amp;id=211223" xr:uid="{00000000-0004-0000-0800-00000E000000}"/>
    <hyperlink ref="H40" r:id="rId16" display="http://db.intelligent-energy.com/part/?pg=part&amp;id=211227" xr:uid="{00000000-0004-0000-0800-00000F000000}"/>
    <hyperlink ref="H49" r:id="rId17" display="http://db.intelligent-energy.com/part/?pg=part&amp;id=211206" xr:uid="{00000000-0004-0000-0800-000010000000}"/>
    <hyperlink ref="H437" r:id="rId18" display="http://db.intelligent-energy.com/part/?pg=part&amp;id=211214" xr:uid="{00000000-0004-0000-0800-000011000000}"/>
    <hyperlink ref="H440" r:id="rId19" display="http://db.intelligent-energy.com/part/?pg=part&amp;id=211215" xr:uid="{00000000-0004-0000-0800-000012000000}"/>
    <hyperlink ref="H445" r:id="rId20" display="http://db.intelligent-energy.com/part/?pg=part&amp;id=211216" xr:uid="{00000000-0004-0000-0800-000013000000}"/>
    <hyperlink ref="H446" r:id="rId21" display="http://db.intelligent-energy.com/part/?pg=part&amp;id=211217" xr:uid="{00000000-0004-0000-0800-000014000000}"/>
    <hyperlink ref="G10:G15" r:id="rId22" display="http://db.intelligent-energy.com/part/?pg=part&amp;id=211201" xr:uid="{00000000-0004-0000-0800-000015000000}"/>
    <hyperlink ref="G18:G20" r:id="rId23" display="http://db.intelligent-energy.com/part/?pg=part&amp;id=211202" xr:uid="{00000000-0004-0000-0800-000016000000}"/>
    <hyperlink ref="G396:G397" r:id="rId24" display="http://db.intelligent-energy.com/part/?pg=part&amp;id=211208" xr:uid="{00000000-0004-0000-0800-000017000000}"/>
    <hyperlink ref="G405:G408" r:id="rId25" display="http://db.intelligent-energy.com/part/?pg=part&amp;id=211209" xr:uid="{00000000-0004-0000-0800-000018000000}"/>
    <hyperlink ref="G9" r:id="rId26" display="http://db.intelligent-energy.com/part/?pg=part&amp;id=211200" xr:uid="{00000000-0004-0000-0800-000019000000}"/>
    <hyperlink ref="F10" r:id="rId27" display="http://db.intelligent-energy.com/part/?pg=part&amp;id=211200" xr:uid="{00000000-0004-0000-0800-00001A000000}"/>
    <hyperlink ref="F11:F15" r:id="rId28" display="http://db.intelligent-energy.com/part/?pg=part&amp;id=211200" xr:uid="{00000000-0004-0000-0800-00001B000000}"/>
    <hyperlink ref="F18:F20" r:id="rId29" display="http://db.intelligent-energy.com/part/?pg=part&amp;id=211200" xr:uid="{00000000-0004-0000-0800-00001C000000}"/>
    <hyperlink ref="F396:F397" r:id="rId30" display="http://db.intelligent-energy.com/part/?pg=part&amp;id=211200" xr:uid="{00000000-0004-0000-0800-00001D000000}"/>
    <hyperlink ref="F405:F408" r:id="rId31" display="http://db.intelligent-energy.com/part/?pg=part&amp;id=211200" xr:uid="{00000000-0004-0000-0800-00001E000000}"/>
    <hyperlink ref="F440:F457" r:id="rId32" display="http://db.intelligent-energy.com/part/?pg=part&amp;id=211200" xr:uid="{00000000-0004-0000-0800-00001F000000}"/>
    <hyperlink ref="F473:F476" r:id="rId33" display="http://db.intelligent-energy.com/part/?pg=part&amp;id=211200" xr:uid="{00000000-0004-0000-0800-000020000000}"/>
    <hyperlink ref="G17" r:id="rId34" display="http://db.intelligent-energy.com/part/?pg=part&amp;id=211200" xr:uid="{00000000-0004-0000-0800-000021000000}"/>
    <hyperlink ref="G22" r:id="rId35" display="http://db.intelligent-energy.com/part/?pg=part&amp;id=211200" xr:uid="{00000000-0004-0000-0800-000022000000}"/>
    <hyperlink ref="G395" r:id="rId36" display="http://db.intelligent-energy.com/part/?pg=part&amp;id=211200" xr:uid="{00000000-0004-0000-0800-000023000000}"/>
    <hyperlink ref="G393" r:id="rId37" display="http://db.intelligent-energy.com/part/?pg=part&amp;id=211200" xr:uid="{00000000-0004-0000-0800-000024000000}"/>
    <hyperlink ref="G49" r:id="rId38" display="http://db.intelligent-energy.com/part/?pg=part&amp;id=211200" xr:uid="{00000000-0004-0000-0800-000025000000}"/>
    <hyperlink ref="G410" r:id="rId39" display="http://db.intelligent-energy.com/part/?pg=part&amp;id=211200" xr:uid="{00000000-0004-0000-0800-000026000000}"/>
    <hyperlink ref="G412" r:id="rId40" display="http://db.intelligent-energy.com/part/?pg=part&amp;id=211200" xr:uid="{00000000-0004-0000-0800-000027000000}"/>
    <hyperlink ref="G437" r:id="rId41" display="http://db.intelligent-energy.com/part/?pg=part&amp;id=211200" xr:uid="{00000000-0004-0000-0800-000028000000}"/>
    <hyperlink ref="G403" r:id="rId42" display="http://db.intelligent-energy.com/part/?pg=part&amp;id=211200" xr:uid="{00000000-0004-0000-0800-000029000000}"/>
    <hyperlink ref="F404" r:id="rId43" display="http://db.intelligent-energy.com/part/?pg=part&amp;id=211200" xr:uid="{00000000-0004-0000-0800-00002A000000}"/>
    <hyperlink ref="H25" r:id="rId44" display="http://db.intelligent-energy.com/part/?pg=part&amp;id=2841" xr:uid="{00000000-0004-0000-0800-00002B000000}"/>
    <hyperlink ref="H26" r:id="rId45" display="http://db.intelligent-energy.com/part/?pg=part&amp;id=211506" xr:uid="{00000000-0004-0000-0800-00002C000000}"/>
    <hyperlink ref="H27" r:id="rId46" display="http://db.intelligent-energy.com/part/?pg=part&amp;id=211507" xr:uid="{00000000-0004-0000-0800-00002D000000}"/>
    <hyperlink ref="H28" r:id="rId47" display="http://db.intelligent-energy.com/part/?pg=part&amp;id=211508" xr:uid="{00000000-0004-0000-0800-00002E000000}"/>
    <hyperlink ref="H29" r:id="rId48" display="http://db.intelligent-energy.com/part/?pg=part&amp;id=211509" xr:uid="{00000000-0004-0000-0800-00002F000000}"/>
    <hyperlink ref="H30" r:id="rId49" display="http://db.intelligent-energy.com/part/?pg=part&amp;id=211510" xr:uid="{00000000-0004-0000-0800-000030000000}"/>
    <hyperlink ref="H31" r:id="rId50" display="http://db.intelligent-energy.com/part/?pg=part&amp;id=211511" xr:uid="{00000000-0004-0000-0800-000031000000}"/>
    <hyperlink ref="H32" r:id="rId51" display="http://db.intelligent-energy.com/part/?pg=part&amp;id=211512" xr:uid="{00000000-0004-0000-0800-000032000000}"/>
    <hyperlink ref="H33" r:id="rId52" display="http://db.intelligent-energy.com/part/?pg=part&amp;id=211513" xr:uid="{00000000-0004-0000-0800-000033000000}"/>
    <hyperlink ref="H34" r:id="rId53" display="http://db.intelligent-energy.com/part/?pg=part&amp;id=211514" xr:uid="{00000000-0004-0000-0800-000034000000}"/>
    <hyperlink ref="H35" r:id="rId54" display="http://db.intelligent-energy.com/part/?pg=part&amp;id=211516" xr:uid="{00000000-0004-0000-0800-000035000000}"/>
    <hyperlink ref="H36" r:id="rId55" display="http://db.intelligent-energy.com/part/?pg=part&amp;id=211517" xr:uid="{00000000-0004-0000-0800-000036000000}"/>
    <hyperlink ref="H37" r:id="rId56" display="http://db.intelligent-energy.com/part/?pg=part&amp;id=211519" xr:uid="{00000000-0004-0000-0800-000037000000}"/>
    <hyperlink ref="H38" r:id="rId57" display="http://db.intelligent-energy.com/part/?pg=part&amp;id=211521" xr:uid="{00000000-0004-0000-0800-000038000000}"/>
    <hyperlink ref="H39" r:id="rId58" display="http://db.intelligent-energy.com/part/?pg=part&amp;id=211522" xr:uid="{00000000-0004-0000-0800-000039000000}"/>
    <hyperlink ref="E24:E39" r:id="rId59" display="http://db.intelligent-energy.com/part/?pg=part&amp;id=211200" xr:uid="{00000000-0004-0000-0800-00003A000000}"/>
    <hyperlink ref="F50" r:id="rId60" display="http://db.intelligent-energy.com/part/?pg=part&amp;id=211200" xr:uid="{00000000-0004-0000-0800-00003B000000}"/>
    <hyperlink ref="H412" r:id="rId61" display="http://db.intelligent-energy.com/part/?pg=part&amp;id=211213" xr:uid="{00000000-0004-0000-0800-00003C000000}"/>
    <hyperlink ref="H410" r:id="rId62" display="http://db.intelligent-energy.com/part/?pg=part&amp;id=211212" xr:uid="{00000000-0004-0000-0800-00003D000000}"/>
    <hyperlink ref="H408" r:id="rId63" display="http://db.intelligent-energy.com/part/?pg=part&amp;id=211226" xr:uid="{00000000-0004-0000-0800-00003E000000}"/>
    <hyperlink ref="H406" r:id="rId64" display="http://db.intelligent-energy.com/part/?pg=part&amp;id=211225" xr:uid="{00000000-0004-0000-0800-00003F000000}"/>
    <hyperlink ref="H405" r:id="rId65" display="http://db.intelligent-energy.com/part/?pg=part&amp;id=211211" xr:uid="{00000000-0004-0000-0800-000040000000}"/>
    <hyperlink ref="H403" r:id="rId66" display="http://db.intelligent-energy.com/part/?pg=part&amp;id=211209" xr:uid="{00000000-0004-0000-0800-000041000000}"/>
    <hyperlink ref="H397" r:id="rId67" display="http://db.intelligent-energy.com/part/?pg=part&amp;id=211224" xr:uid="{00000000-0004-0000-0800-000042000000}"/>
    <hyperlink ref="H396" r:id="rId68" display="http://db.intelligent-energy.com/part/?pg=part&amp;id=211218" xr:uid="{00000000-0004-0000-0800-000043000000}"/>
    <hyperlink ref="H395" r:id="rId69" display="http://db.intelligent-energy.com/part/?pg=part&amp;id=211208" xr:uid="{00000000-0004-0000-0800-000044000000}"/>
    <hyperlink ref="H393" r:id="rId70" display="http://db.intelligent-energy.com/part/?pg=part&amp;id=211207" xr:uid="{00000000-0004-0000-0800-000045000000}"/>
    <hyperlink ref="H51" r:id="rId71" display="http://db.intelligent-energy.com/part/?pg=part&amp;id=73" xr:uid="{00000000-0004-0000-0800-000046000000}"/>
    <hyperlink ref="H52" r:id="rId72" display="http://db.intelligent-energy.com/part/?pg=part&amp;id=77" xr:uid="{00000000-0004-0000-0800-000047000000}"/>
    <hyperlink ref="H53" r:id="rId73" display="http://db.intelligent-energy.com/part/?pg=part&amp;id=619" xr:uid="{00000000-0004-0000-0800-000048000000}"/>
    <hyperlink ref="H54" r:id="rId74" display="http://db.intelligent-energy.com/part/?pg=part&amp;id=899" xr:uid="{00000000-0004-0000-0800-000049000000}"/>
    <hyperlink ref="H55" r:id="rId75" display="http://db.intelligent-energy.com/part/?pg=part&amp;id=945" xr:uid="{00000000-0004-0000-0800-00004A000000}"/>
    <hyperlink ref="H56" r:id="rId76" display="http://db.intelligent-energy.com/part/?pg=part&amp;id=946" xr:uid="{00000000-0004-0000-0800-00004B000000}"/>
    <hyperlink ref="H57" r:id="rId77" display="http://db.intelligent-energy.com/part/?pg=part&amp;id=1123" xr:uid="{00000000-0004-0000-0800-00004C000000}"/>
    <hyperlink ref="H58" r:id="rId78" display="http://db.intelligent-energy.com/part/?pg=part&amp;id=1134" xr:uid="{00000000-0004-0000-0800-00004D000000}"/>
    <hyperlink ref="H59" r:id="rId79" display="http://db.intelligent-energy.com/part/?pg=part&amp;id=1139" xr:uid="{00000000-0004-0000-0800-00004E000000}"/>
    <hyperlink ref="H60" r:id="rId80" display="http://db.intelligent-energy.com/part/?pg=part&amp;id=1196" xr:uid="{00000000-0004-0000-0800-00004F000000}"/>
    <hyperlink ref="H61" r:id="rId81" display="http://db.intelligent-energy.com/part/?pg=part&amp;id=1287" xr:uid="{00000000-0004-0000-0800-000050000000}"/>
    <hyperlink ref="H62" r:id="rId82" display="http://db.intelligent-energy.com/part/?pg=part&amp;id=1336" xr:uid="{00000000-0004-0000-0800-000051000000}"/>
    <hyperlink ref="H63" r:id="rId83" display="http://db.intelligent-energy.com/part/?pg=part&amp;id=1558" xr:uid="{00000000-0004-0000-0800-000052000000}"/>
    <hyperlink ref="H64" r:id="rId84" display="http://db.intelligent-energy.com/part/?pg=part&amp;id=2408" xr:uid="{00000000-0004-0000-0800-000053000000}"/>
    <hyperlink ref="H65" r:id="rId85" display="http://db.intelligent-energy.com/part/?pg=part&amp;id=2416" xr:uid="{00000000-0004-0000-0800-000054000000}"/>
    <hyperlink ref="H66" r:id="rId86" display="http://db.intelligent-energy.com/part/?pg=part&amp;id=2632" xr:uid="{00000000-0004-0000-0800-000055000000}"/>
    <hyperlink ref="H67" r:id="rId87" display="http://db.intelligent-energy.com/part/?pg=part&amp;id=2641" xr:uid="{00000000-0004-0000-0800-000056000000}"/>
    <hyperlink ref="H68" r:id="rId88" display="http://db.intelligent-energy.com/part/?pg=part&amp;id=2661" xr:uid="{00000000-0004-0000-0800-000057000000}"/>
    <hyperlink ref="H69" r:id="rId89" display="http://db.intelligent-energy.com/part/?pg=part&amp;id=2828" xr:uid="{00000000-0004-0000-0800-000058000000}"/>
    <hyperlink ref="H70" r:id="rId90" display="http://db.intelligent-energy.com/part/?pg=part&amp;id=2984" xr:uid="{00000000-0004-0000-0800-000059000000}"/>
    <hyperlink ref="E51" r:id="rId91" display="http://db.intelligent-energy.com/part/?pg=part&amp;id=211200" xr:uid="{00000000-0004-0000-0800-00005A000000}"/>
    <hyperlink ref="E52" r:id="rId92" display="http://db.intelligent-energy.com/part/?pg=part&amp;id=211200" xr:uid="{00000000-0004-0000-0800-00005B000000}"/>
    <hyperlink ref="E53" r:id="rId93" display="http://db.intelligent-energy.com/part/?pg=part&amp;id=211200" xr:uid="{00000000-0004-0000-0800-00005C000000}"/>
    <hyperlink ref="E54" r:id="rId94" display="http://db.intelligent-energy.com/part/?pg=part&amp;id=211200" xr:uid="{00000000-0004-0000-0800-00005D000000}"/>
    <hyperlink ref="E55" r:id="rId95" display="http://db.intelligent-energy.com/part/?pg=part&amp;id=211200" xr:uid="{00000000-0004-0000-0800-00005E000000}"/>
    <hyperlink ref="E56" r:id="rId96" display="http://db.intelligent-energy.com/part/?pg=part&amp;id=211200" xr:uid="{00000000-0004-0000-0800-00005F000000}"/>
    <hyperlink ref="E57" r:id="rId97" display="http://db.intelligent-energy.com/part/?pg=part&amp;id=211200" xr:uid="{00000000-0004-0000-0800-000060000000}"/>
    <hyperlink ref="E58" r:id="rId98" display="http://db.intelligent-energy.com/part/?pg=part&amp;id=211200" xr:uid="{00000000-0004-0000-0800-000061000000}"/>
    <hyperlink ref="E59" r:id="rId99" display="http://db.intelligent-energy.com/part/?pg=part&amp;id=211200" xr:uid="{00000000-0004-0000-0800-000062000000}"/>
    <hyperlink ref="E60" r:id="rId100" display="http://db.intelligent-energy.com/part/?pg=part&amp;id=211200" xr:uid="{00000000-0004-0000-0800-000063000000}"/>
    <hyperlink ref="E61" r:id="rId101" display="http://db.intelligent-energy.com/part/?pg=part&amp;id=211200" xr:uid="{00000000-0004-0000-0800-000064000000}"/>
    <hyperlink ref="E62" r:id="rId102" display="http://db.intelligent-energy.com/part/?pg=part&amp;id=211200" xr:uid="{00000000-0004-0000-0800-000065000000}"/>
    <hyperlink ref="E63" r:id="rId103" display="http://db.intelligent-energy.com/part/?pg=part&amp;id=211200" xr:uid="{00000000-0004-0000-0800-000066000000}"/>
    <hyperlink ref="E64" r:id="rId104" display="http://db.intelligent-energy.com/part/?pg=part&amp;id=211200" xr:uid="{00000000-0004-0000-0800-000067000000}"/>
    <hyperlink ref="E65" r:id="rId105" display="http://db.intelligent-energy.com/part/?pg=part&amp;id=211200" xr:uid="{00000000-0004-0000-0800-000068000000}"/>
    <hyperlink ref="E66" r:id="rId106" display="http://db.intelligent-energy.com/part/?pg=part&amp;id=211200" xr:uid="{00000000-0004-0000-0800-000069000000}"/>
    <hyperlink ref="E67" r:id="rId107" display="http://db.intelligent-energy.com/part/?pg=part&amp;id=211200" xr:uid="{00000000-0004-0000-0800-00006A000000}"/>
    <hyperlink ref="E68" r:id="rId108" display="http://db.intelligent-energy.com/part/?pg=part&amp;id=211200" xr:uid="{00000000-0004-0000-0800-00006B000000}"/>
    <hyperlink ref="E69" r:id="rId109" display="http://db.intelligent-energy.com/part/?pg=part&amp;id=211200" xr:uid="{00000000-0004-0000-0800-00006C000000}"/>
    <hyperlink ref="E70" r:id="rId110" display="http://db.intelligent-energy.com/part/?pg=part&amp;id=211200" xr:uid="{00000000-0004-0000-0800-00006D000000}"/>
    <hyperlink ref="H71" r:id="rId111" display="http://db.intelligent-energy.com/part/?pg=part&amp;id=61809" xr:uid="{00000000-0004-0000-0800-00006E000000}"/>
    <hyperlink ref="H72" r:id="rId112" display="http://db.intelligent-energy.com/part/?pg=part&amp;id=1780" xr:uid="{00000000-0004-0000-0800-00006F000000}"/>
    <hyperlink ref="H73" r:id="rId113" display="http://db.intelligent-energy.com/part/?pg=part&amp;id=1859" xr:uid="{00000000-0004-0000-0800-000070000000}"/>
    <hyperlink ref="H74" r:id="rId114" display="http://db.intelligent-energy.com/part/?pg=part&amp;id=2471" xr:uid="{00000000-0004-0000-0800-000071000000}"/>
    <hyperlink ref="H75" r:id="rId115" display="http://db.intelligent-energy.com/part/?pg=part&amp;id=2525" xr:uid="{00000000-0004-0000-0800-000072000000}"/>
    <hyperlink ref="H76" r:id="rId116" display="http://db.intelligent-energy.com/part/?pg=part&amp;id=2546" xr:uid="{00000000-0004-0000-0800-000073000000}"/>
    <hyperlink ref="H77" r:id="rId117" display="http://db.intelligent-energy.com/part/?pg=part&amp;id=61787" xr:uid="{00000000-0004-0000-0800-000074000000}"/>
    <hyperlink ref="H78" r:id="rId118" display="http://db.intelligent-energy.com/part/?pg=part&amp;id=61788" xr:uid="{00000000-0004-0000-0800-000075000000}"/>
    <hyperlink ref="H79" r:id="rId119" display="http://db.intelligent-energy.com/part/?pg=part&amp;id=61806" xr:uid="{00000000-0004-0000-0800-000076000000}"/>
    <hyperlink ref="H80" r:id="rId120" display="http://db.intelligent-energy.com/part/?pg=part&amp;id=61808" xr:uid="{00000000-0004-0000-0800-000077000000}"/>
    <hyperlink ref="E71" r:id="rId121" display="http://db.intelligent-energy.com/part/?pg=part&amp;id=211200" xr:uid="{00000000-0004-0000-0800-000078000000}"/>
    <hyperlink ref="D72" r:id="rId122" display="http://db.intelligent-energy.com/part/?pg=part&amp;id=211200" xr:uid="{00000000-0004-0000-0800-000079000000}"/>
    <hyperlink ref="D73" r:id="rId123" display="http://db.intelligent-energy.com/part/?pg=part&amp;id=211200" xr:uid="{00000000-0004-0000-0800-00007A000000}"/>
    <hyperlink ref="D74" r:id="rId124" display="http://db.intelligent-energy.com/part/?pg=part&amp;id=211200" xr:uid="{00000000-0004-0000-0800-00007B000000}"/>
    <hyperlink ref="D75" r:id="rId125" display="http://db.intelligent-energy.com/part/?pg=part&amp;id=211200" xr:uid="{00000000-0004-0000-0800-00007C000000}"/>
    <hyperlink ref="D76" r:id="rId126" display="http://db.intelligent-energy.com/part/?pg=part&amp;id=211200" xr:uid="{00000000-0004-0000-0800-00007D000000}"/>
    <hyperlink ref="D77" r:id="rId127" display="http://db.intelligent-energy.com/part/?pg=part&amp;id=211200" xr:uid="{00000000-0004-0000-0800-00007E000000}"/>
    <hyperlink ref="D78" r:id="rId128" display="http://db.intelligent-energy.com/part/?pg=part&amp;id=211200" xr:uid="{00000000-0004-0000-0800-00007F000000}"/>
    <hyperlink ref="D79" r:id="rId129" display="http://db.intelligent-energy.com/part/?pg=part&amp;id=211200" xr:uid="{00000000-0004-0000-0800-000080000000}"/>
    <hyperlink ref="D80" r:id="rId130" display="http://db.intelligent-energy.com/part/?pg=part&amp;id=211200" xr:uid="{00000000-0004-0000-0800-000081000000}"/>
    <hyperlink ref="H81" r:id="rId131" display="http://db.intelligent-energy.com/part/?pg=part&amp;id=61822" xr:uid="{00000000-0004-0000-0800-000082000000}"/>
    <hyperlink ref="H82" r:id="rId132" display="http://db.intelligent-energy.com/part/?pg=part&amp;id=1744" xr:uid="{00000000-0004-0000-0800-000083000000}"/>
    <hyperlink ref="H83" r:id="rId133" display="http://db.intelligent-energy.com/part/?pg=part&amp;id=2471" xr:uid="{00000000-0004-0000-0800-000084000000}"/>
    <hyperlink ref="H84" r:id="rId134" display="http://db.intelligent-energy.com/part/?pg=part&amp;id=61807" xr:uid="{00000000-0004-0000-0800-000085000000}"/>
    <hyperlink ref="C81" r:id="rId135" display="http://db.intelligent-energy.com/part/?pg=part&amp;id=211200" xr:uid="{00000000-0004-0000-0800-000086000000}"/>
    <hyperlink ref="C82" r:id="rId136" display="http://db.intelligent-energy.com/part/?pg=part&amp;id=211200" xr:uid="{00000000-0004-0000-0800-000087000000}"/>
    <hyperlink ref="C83" r:id="rId137" display="http://db.intelligent-energy.com/part/?pg=part&amp;id=211200" xr:uid="{00000000-0004-0000-0800-000088000000}"/>
    <hyperlink ref="C84" r:id="rId138" display="http://db.intelligent-energy.com/part/?pg=part&amp;id=211200" xr:uid="{00000000-0004-0000-0800-000089000000}"/>
    <hyperlink ref="H85" r:id="rId139" display="http://db.intelligent-energy.com/part/?pg=part&amp;id=61826" xr:uid="{00000000-0004-0000-0800-00008A000000}"/>
    <hyperlink ref="H86" r:id="rId140" display="http://db.intelligent-energy.com/part/?pg=part&amp;id=61827" xr:uid="{00000000-0004-0000-0800-00008B000000}"/>
    <hyperlink ref="H87" r:id="rId141" display="http://db.intelligent-energy.com/part/?pg=part&amp;id=61828" xr:uid="{00000000-0004-0000-0800-00008C000000}"/>
    <hyperlink ref="H88" r:id="rId142" display="http://db.intelligent-energy.com/part/?pg=part&amp;id=62907" xr:uid="{00000000-0004-0000-0800-00008D000000}"/>
    <hyperlink ref="D85" r:id="rId143" display="http://db.intelligent-energy.com/part/?pg=part&amp;id=211200" xr:uid="{00000000-0004-0000-0800-00008E000000}"/>
    <hyperlink ref="D86" r:id="rId144" display="http://db.intelligent-energy.com/part/?pg=part&amp;id=211200" xr:uid="{00000000-0004-0000-0800-00008F000000}"/>
    <hyperlink ref="D87" r:id="rId145" display="http://db.intelligent-energy.com/part/?pg=part&amp;id=211200" xr:uid="{00000000-0004-0000-0800-000090000000}"/>
    <hyperlink ref="D88" r:id="rId146" display="http://db.intelligent-energy.com/part/?pg=part&amp;id=211200" xr:uid="{00000000-0004-0000-0800-000091000000}"/>
    <hyperlink ref="H89" r:id="rId147" display="http://db.intelligent-energy.com/part/?pg=part&amp;id=61831" xr:uid="{00000000-0004-0000-0800-000092000000}"/>
    <hyperlink ref="H90" r:id="rId148" display="http://db.intelligent-energy.com/part/?pg=part&amp;id=2471" xr:uid="{00000000-0004-0000-0800-000093000000}"/>
    <hyperlink ref="H91" r:id="rId149" display="http://db.intelligent-energy.com/part/?pg=part&amp;id=61829" xr:uid="{00000000-0004-0000-0800-000094000000}"/>
    <hyperlink ref="E89" r:id="rId150" display="http://db.intelligent-energy.com/part/?pg=part&amp;id=211200" xr:uid="{00000000-0004-0000-0800-000095000000}"/>
    <hyperlink ref="D90" r:id="rId151" display="http://db.intelligent-energy.com/part/?pg=part&amp;id=211200" xr:uid="{00000000-0004-0000-0800-000096000000}"/>
    <hyperlink ref="D91" r:id="rId152" display="http://db.intelligent-energy.com/part/?pg=part&amp;id=211200" xr:uid="{00000000-0004-0000-0800-000097000000}"/>
    <hyperlink ref="H92" r:id="rId153" display="http://db.intelligent-energy.com/part/?pg=part&amp;id=61833" xr:uid="{00000000-0004-0000-0800-000098000000}"/>
    <hyperlink ref="H93" r:id="rId154" display="http://db.intelligent-energy.com/part/?pg=part&amp;id=2471" xr:uid="{00000000-0004-0000-0800-000099000000}"/>
    <hyperlink ref="H94" r:id="rId155" display="http://db.intelligent-energy.com/part/?pg=part&amp;id=61830" xr:uid="{00000000-0004-0000-0800-00009A000000}"/>
    <hyperlink ref="G93:G94" r:id="rId156" display="http://db.intelligent-energy.com/part/?pg=part&amp;id=61833" xr:uid="{00000000-0004-0000-0800-00009B000000}"/>
    <hyperlink ref="E92" r:id="rId157" display="http://db.intelligent-energy.com/part/?pg=part&amp;id=211200" xr:uid="{00000000-0004-0000-0800-00009C000000}"/>
    <hyperlink ref="D93" r:id="rId158" display="http://db.intelligent-energy.com/part/?pg=part&amp;id=211200" xr:uid="{00000000-0004-0000-0800-00009D000000}"/>
    <hyperlink ref="D94" r:id="rId159" display="http://db.intelligent-energy.com/part/?pg=part&amp;id=211200" xr:uid="{00000000-0004-0000-0800-00009E000000}"/>
    <hyperlink ref="H95" r:id="rId160" display="http://db.intelligent-energy.com/part/?pg=part&amp;id=62457" xr:uid="{00000000-0004-0000-0800-00009F000000}"/>
    <hyperlink ref="E95" r:id="rId161" display="http://db.intelligent-energy.com/part/?pg=part&amp;id=211200" xr:uid="{00000000-0004-0000-0800-0000A0000000}"/>
    <hyperlink ref="H96" r:id="rId162" display="http://db.intelligent-energy.com/part/?pg=part&amp;id=492" xr:uid="{00000000-0004-0000-0800-0000A1000000}"/>
    <hyperlink ref="H97" r:id="rId163" display="http://db.intelligent-energy.com/part/?pg=part&amp;id=1384" xr:uid="{00000000-0004-0000-0800-0000A2000000}"/>
    <hyperlink ref="H98" r:id="rId164" display="http://db.intelligent-energy.com/part/?pg=part&amp;id=1970" xr:uid="{00000000-0004-0000-0800-0000A3000000}"/>
    <hyperlink ref="H99" r:id="rId165" display="http://db.intelligent-energy.com/part/?pg=part&amp;id=1982" xr:uid="{00000000-0004-0000-0800-0000A4000000}"/>
    <hyperlink ref="H100" r:id="rId166" display="http://db.intelligent-energy.com/part/?pg=part&amp;id=62874" xr:uid="{00000000-0004-0000-0800-0000A5000000}"/>
    <hyperlink ref="G96:G100" r:id="rId167" display="http://db.intelligent-energy.com/part/?pg=part&amp;id=62457" xr:uid="{00000000-0004-0000-0800-0000A6000000}"/>
    <hyperlink ref="D96" r:id="rId168" display="http://db.intelligent-energy.com/part/?pg=part&amp;id=211200" xr:uid="{00000000-0004-0000-0800-0000A7000000}"/>
    <hyperlink ref="D97" r:id="rId169" display="http://db.intelligent-energy.com/part/?pg=part&amp;id=211200" xr:uid="{00000000-0004-0000-0800-0000A8000000}"/>
    <hyperlink ref="D98" r:id="rId170" display="http://db.intelligent-energy.com/part/?pg=part&amp;id=211200" xr:uid="{00000000-0004-0000-0800-0000A9000000}"/>
    <hyperlink ref="D99" r:id="rId171" display="http://db.intelligent-energy.com/part/?pg=part&amp;id=211200" xr:uid="{00000000-0004-0000-0800-0000AA000000}"/>
    <hyperlink ref="D100" r:id="rId172" display="http://db.intelligent-energy.com/part/?pg=part&amp;id=211200" xr:uid="{00000000-0004-0000-0800-0000AB000000}"/>
    <hyperlink ref="H101" r:id="rId173" display="http://db.intelligent-energy.com/part/?pg=part&amp;id=110003" xr:uid="{00000000-0004-0000-0800-0000AC000000}"/>
    <hyperlink ref="H102" r:id="rId174" display="http://db.intelligent-energy.com/part/?pg=part&amp;id=100189" xr:uid="{00000000-0004-0000-0800-0000AD000000}"/>
    <hyperlink ref="G102" r:id="rId175" display="http://db.intelligent-energy.com/part/?pg=part&amp;id=110003" xr:uid="{00000000-0004-0000-0800-0000AE000000}"/>
    <hyperlink ref="H103" r:id="rId176" display="http://db.intelligent-energy.com/part/?pg=part&amp;id=110004" xr:uid="{00000000-0004-0000-0800-0000AF000000}"/>
    <hyperlink ref="H104" r:id="rId177" display="http://db.intelligent-energy.com/part/?pg=part&amp;id=1110" xr:uid="{00000000-0004-0000-0800-0000B0000000}"/>
    <hyperlink ref="H105" r:id="rId178" display="http://db.intelligent-energy.com/part/?pg=part&amp;id=100208" xr:uid="{00000000-0004-0000-0800-0000B1000000}"/>
    <hyperlink ref="G101" r:id="rId179" display="http://db.intelligent-energy.com/part/?pg=part&amp;id=62457" xr:uid="{00000000-0004-0000-0800-0000B2000000}"/>
    <hyperlink ref="D101" r:id="rId180" display="http://db.intelligent-energy.com/part/?pg=part&amp;id=211200" xr:uid="{00000000-0004-0000-0800-0000B3000000}"/>
    <hyperlink ref="F102" r:id="rId181" display="http://db.intelligent-energy.com/part/?pg=part&amp;id=62457" xr:uid="{00000000-0004-0000-0800-0000B4000000}"/>
    <hyperlink ref="C102" r:id="rId182" display="http://db.intelligent-energy.com/part/?pg=part&amp;id=211200" xr:uid="{00000000-0004-0000-0800-0000B5000000}"/>
    <hyperlink ref="G103" r:id="rId183" display="http://db.intelligent-energy.com/part/?pg=part&amp;id=62457" xr:uid="{00000000-0004-0000-0800-0000B6000000}"/>
    <hyperlink ref="D103" r:id="rId184" display="http://db.intelligent-energy.com/part/?pg=part&amp;id=211200" xr:uid="{00000000-0004-0000-0800-0000B7000000}"/>
    <hyperlink ref="G104" r:id="rId185" display="http://db.intelligent-energy.com/part/?pg=part&amp;id=110004" xr:uid="{00000000-0004-0000-0800-0000B8000000}"/>
    <hyperlink ref="F104" r:id="rId186" display="http://db.intelligent-energy.com/part/?pg=part&amp;id=62457" xr:uid="{00000000-0004-0000-0800-0000B9000000}"/>
    <hyperlink ref="C104" r:id="rId187" display="http://db.intelligent-energy.com/part/?pg=part&amp;id=211200" xr:uid="{00000000-0004-0000-0800-0000BA000000}"/>
    <hyperlink ref="G105" r:id="rId188" display="http://db.intelligent-energy.com/part/?pg=part&amp;id=110004" xr:uid="{00000000-0004-0000-0800-0000BB000000}"/>
    <hyperlink ref="F105" r:id="rId189" display="http://db.intelligent-energy.com/part/?pg=part&amp;id=62457" xr:uid="{00000000-0004-0000-0800-0000BC000000}"/>
    <hyperlink ref="C105" r:id="rId190" display="http://db.intelligent-energy.com/part/?pg=part&amp;id=211200" xr:uid="{00000000-0004-0000-0800-0000BD000000}"/>
    <hyperlink ref="H106" r:id="rId191" display="http://db.intelligent-energy.com/part/?pg=part&amp;id=62808" xr:uid="{00000000-0004-0000-0800-0000BE000000}"/>
    <hyperlink ref="E106" r:id="rId192" display="http://db.intelligent-energy.com/part/?pg=part&amp;id=211200" xr:uid="{00000000-0004-0000-0800-0000BF000000}"/>
    <hyperlink ref="H107" r:id="rId193" display="http://db.intelligent-energy.com/part/?pg=part&amp;id=1321" xr:uid="{00000000-0004-0000-0800-0000C0000000}"/>
    <hyperlink ref="H108" r:id="rId194" display="http://db.intelligent-energy.com/part/?pg=part&amp;id=1747" xr:uid="{00000000-0004-0000-0800-0000C1000000}"/>
    <hyperlink ref="H109" r:id="rId195" display="http://db.intelligent-energy.com/part/?pg=part&amp;id=1993" xr:uid="{00000000-0004-0000-0800-0000C2000000}"/>
    <hyperlink ref="H110" r:id="rId196" display="http://db.intelligent-energy.com/part/?pg=part&amp;id=2470" xr:uid="{00000000-0004-0000-0800-0000C3000000}"/>
    <hyperlink ref="H111" r:id="rId197" display="http://db.intelligent-energy.com/part/?pg=part&amp;id=62424" xr:uid="{00000000-0004-0000-0800-0000C4000000}"/>
    <hyperlink ref="H112" r:id="rId198" display="http://db.intelligent-energy.com/part/?pg=part&amp;id=62809" xr:uid="{00000000-0004-0000-0800-0000C5000000}"/>
    <hyperlink ref="G107" r:id="rId199" display="http://db.intelligent-energy.com/part/?pg=part&amp;id=62808" xr:uid="{00000000-0004-0000-0800-0000C6000000}"/>
    <hyperlink ref="G108" r:id="rId200" display="http://db.intelligent-energy.com/part/?pg=part&amp;id=62808" xr:uid="{00000000-0004-0000-0800-0000C7000000}"/>
    <hyperlink ref="G109" r:id="rId201" display="http://db.intelligent-energy.com/part/?pg=part&amp;id=62808" xr:uid="{00000000-0004-0000-0800-0000C8000000}"/>
    <hyperlink ref="G110" r:id="rId202" display="http://db.intelligent-energy.com/part/?pg=part&amp;id=62808" xr:uid="{00000000-0004-0000-0800-0000C9000000}"/>
    <hyperlink ref="G111" r:id="rId203" display="http://db.intelligent-energy.com/part/?pg=part&amp;id=62808" xr:uid="{00000000-0004-0000-0800-0000CA000000}"/>
    <hyperlink ref="G112" r:id="rId204" display="http://db.intelligent-energy.com/part/?pg=part&amp;id=62808" xr:uid="{00000000-0004-0000-0800-0000CB000000}"/>
    <hyperlink ref="D107" r:id="rId205" display="http://db.intelligent-energy.com/part/?pg=part&amp;id=211200" xr:uid="{00000000-0004-0000-0800-0000CC000000}"/>
    <hyperlink ref="D108" r:id="rId206" display="http://db.intelligent-energy.com/part/?pg=part&amp;id=211200" xr:uid="{00000000-0004-0000-0800-0000CD000000}"/>
    <hyperlink ref="D109" r:id="rId207" display="http://db.intelligent-energy.com/part/?pg=part&amp;id=211200" xr:uid="{00000000-0004-0000-0800-0000CE000000}"/>
    <hyperlink ref="D110" r:id="rId208" display="http://db.intelligent-energy.com/part/?pg=part&amp;id=211200" xr:uid="{00000000-0004-0000-0800-0000CF000000}"/>
    <hyperlink ref="D111" r:id="rId209" display="http://db.intelligent-energy.com/part/?pg=part&amp;id=211200" xr:uid="{00000000-0004-0000-0800-0000D0000000}"/>
    <hyperlink ref="D112" r:id="rId210" display="http://db.intelligent-energy.com/part/?pg=part&amp;id=211200" xr:uid="{00000000-0004-0000-0800-0000D1000000}"/>
    <hyperlink ref="H113" r:id="rId211" display="http://db.intelligent-energy.com/part/?pg=part&amp;id=62345" xr:uid="{00000000-0004-0000-0800-0000D2000000}"/>
    <hyperlink ref="H114" r:id="rId212" display="http://db.intelligent-energy.com/part/?pg=part&amp;id=141000" xr:uid="{00000000-0004-0000-0800-0000D3000000}"/>
    <hyperlink ref="G113" r:id="rId213" display="http://db.intelligent-energy.com/part/?pg=part&amp;id=62809" xr:uid="{00000000-0004-0000-0800-0000D4000000}"/>
    <hyperlink ref="G114" r:id="rId214" display="http://db.intelligent-energy.com/part/?pg=part&amp;id=62809" xr:uid="{00000000-0004-0000-0800-0000D5000000}"/>
    <hyperlink ref="F113" r:id="rId215" display="http://db.intelligent-energy.com/part/?pg=part&amp;id=62808" xr:uid="{00000000-0004-0000-0800-0000D6000000}"/>
    <hyperlink ref="F114" r:id="rId216" display="http://db.intelligent-energy.com/part/?pg=part&amp;id=62808" xr:uid="{00000000-0004-0000-0800-0000D7000000}"/>
    <hyperlink ref="C113" r:id="rId217" display="http://db.intelligent-energy.com/part/?pg=part&amp;id=211200" xr:uid="{00000000-0004-0000-0800-0000D8000000}"/>
    <hyperlink ref="C114" r:id="rId218" display="http://db.intelligent-energy.com/part/?pg=part&amp;id=211200" xr:uid="{00000000-0004-0000-0800-0000D9000000}"/>
    <hyperlink ref="H115" r:id="rId219" display="http://db.intelligent-energy.com/part/?pg=part&amp;id=141103" xr:uid="{00000000-0004-0000-0800-0000DA000000}"/>
    <hyperlink ref="G115" r:id="rId220" display="http://db.intelligent-energy.com/part/?pg=part&amp;id=141000" xr:uid="{00000000-0004-0000-0800-0000DB000000}"/>
    <hyperlink ref="F115" r:id="rId221" display="http://db.intelligent-energy.com/part/?pg=part&amp;id=62809" xr:uid="{00000000-0004-0000-0800-0000DC000000}"/>
    <hyperlink ref="E115" r:id="rId222" display="http://db.intelligent-energy.com/part/?pg=part&amp;id=62808" xr:uid="{00000000-0004-0000-0800-0000DD000000}"/>
    <hyperlink ref="B115" r:id="rId223" display="http://db.intelligent-energy.com/part/?pg=part&amp;id=211200" xr:uid="{00000000-0004-0000-0800-0000DE000000}"/>
    <hyperlink ref="H116" r:id="rId224" display="http://db.intelligent-energy.com/part/?pg=part&amp;id=62924" xr:uid="{00000000-0004-0000-0800-0000DF000000}"/>
    <hyperlink ref="G116" r:id="rId225" display="http://db.intelligent-energy.com/part/?pg=part&amp;id=62808" xr:uid="{00000000-0004-0000-0800-0000E0000000}"/>
    <hyperlink ref="D116" r:id="rId226" display="http://db.intelligent-energy.com/part/?pg=part&amp;id=211200" xr:uid="{00000000-0004-0000-0800-0000E1000000}"/>
    <hyperlink ref="H117" r:id="rId227" display="http://db.intelligent-energy.com/part/?pg=part&amp;id=62345" xr:uid="{00000000-0004-0000-0800-0000E2000000}"/>
    <hyperlink ref="H118" r:id="rId228" display="http://db.intelligent-energy.com/part/?pg=part&amp;id=141001" xr:uid="{00000000-0004-0000-0800-0000E3000000}"/>
    <hyperlink ref="H119" r:id="rId229" display="http://db.intelligent-energy.com/part/?pg=part&amp;id=141102" xr:uid="{00000000-0004-0000-0800-0000E4000000}"/>
    <hyperlink ref="G118" r:id="rId230" display="http://db.intelligent-energy.com/part/?pg=part&amp;id=141001" xr:uid="{00000000-0004-0000-0800-0000E5000000}"/>
    <hyperlink ref="G119" r:id="rId231" display="http://db.intelligent-energy.com/part/?pg=part&amp;id=62924" xr:uid="{00000000-0004-0000-0800-0000E6000000}"/>
    <hyperlink ref="F119" r:id="rId232" display="http://db.intelligent-energy.com/part/?pg=part&amp;id=62808" xr:uid="{00000000-0004-0000-0800-0000E7000000}"/>
    <hyperlink ref="C119" r:id="rId233" display="http://db.intelligent-energy.com/part/?pg=part&amp;id=211200" xr:uid="{00000000-0004-0000-0800-0000E8000000}"/>
    <hyperlink ref="G117" r:id="rId234" display="http://db.intelligent-energy.com/part/?pg=part&amp;id=62924" xr:uid="{00000000-0004-0000-0800-0000E9000000}"/>
    <hyperlink ref="F117" r:id="rId235" display="http://db.intelligent-energy.com/part/?pg=part&amp;id=62808" xr:uid="{00000000-0004-0000-0800-0000EA000000}"/>
    <hyperlink ref="C117" r:id="rId236" display="http://db.intelligent-energy.com/part/?pg=part&amp;id=211200" xr:uid="{00000000-0004-0000-0800-0000EB000000}"/>
    <hyperlink ref="F118" r:id="rId237" display="http://db.intelligent-energy.com/part/?pg=part&amp;id=62924" xr:uid="{00000000-0004-0000-0800-0000EC000000}"/>
    <hyperlink ref="E118" r:id="rId238" display="http://db.intelligent-energy.com/part/?pg=part&amp;id=62808" xr:uid="{00000000-0004-0000-0800-0000ED000000}"/>
    <hyperlink ref="B118" r:id="rId239" display="http://db.intelligent-energy.com/part/?pg=part&amp;id=211200" xr:uid="{00000000-0004-0000-0800-0000EE000000}"/>
    <hyperlink ref="H120" r:id="rId240" display="http://db.intelligent-energy.com/part/?pg=part&amp;id=62925" xr:uid="{00000000-0004-0000-0800-0000EF000000}"/>
    <hyperlink ref="H121" r:id="rId241" display="http://db.intelligent-energy.com/part/?pg=part&amp;id=62926" xr:uid="{00000000-0004-0000-0800-0000F0000000}"/>
    <hyperlink ref="H122" r:id="rId242" display="http://db.intelligent-energy.com/part/?pg=part&amp;id=140536" xr:uid="{00000000-0004-0000-0800-0000F1000000}"/>
    <hyperlink ref="G120" r:id="rId243" display="http://db.intelligent-energy.com/part/?pg=part&amp;id=62808" xr:uid="{00000000-0004-0000-0800-0000F2000000}"/>
    <hyperlink ref="G121" r:id="rId244" display="http://db.intelligent-energy.com/part/?pg=part&amp;id=62808" xr:uid="{00000000-0004-0000-0800-0000F3000000}"/>
    <hyperlink ref="G122" r:id="rId245" display="http://db.intelligent-energy.com/part/?pg=part&amp;id=62808" xr:uid="{00000000-0004-0000-0800-0000F4000000}"/>
    <hyperlink ref="D120" r:id="rId246" display="http://db.intelligent-energy.com/part/?pg=part&amp;id=211200" xr:uid="{00000000-0004-0000-0800-0000F5000000}"/>
    <hyperlink ref="D121" r:id="rId247" display="http://db.intelligent-energy.com/part/?pg=part&amp;id=211200" xr:uid="{00000000-0004-0000-0800-0000F6000000}"/>
    <hyperlink ref="D122" r:id="rId248" display="http://db.intelligent-energy.com/part/?pg=part&amp;id=211200" xr:uid="{00000000-0004-0000-0800-0000F7000000}"/>
    <hyperlink ref="H123" r:id="rId249" display="http://db.intelligent-energy.com/part/?pg=part&amp;id=62817" xr:uid="{00000000-0004-0000-0800-0000F8000000}"/>
    <hyperlink ref="H124" r:id="rId250" display="http://db.intelligent-energy.com/part/?pg=part&amp;id=62897" xr:uid="{00000000-0004-0000-0800-0000F9000000}"/>
    <hyperlink ref="E123" r:id="rId251" display="http://db.intelligent-energy.com/part/?pg=part&amp;id=211200" xr:uid="{00000000-0004-0000-0800-0000FA000000}"/>
    <hyperlink ref="E124" r:id="rId252" display="http://db.intelligent-energy.com/part/?pg=part&amp;id=211200" xr:uid="{00000000-0004-0000-0800-0000FB000000}"/>
    <hyperlink ref="H125" r:id="rId253" display="http://db.intelligent-energy.com/part/?pg=part&amp;id=72" xr:uid="{00000000-0004-0000-0800-0000FC000000}"/>
    <hyperlink ref="H126" r:id="rId254" display="http://db.intelligent-energy.com/part/?pg=part&amp;id=73" xr:uid="{00000000-0004-0000-0800-0000FD000000}"/>
    <hyperlink ref="H127" r:id="rId255" display="http://db.intelligent-energy.com/part/?pg=part&amp;id=278" xr:uid="{00000000-0004-0000-0800-0000FE000000}"/>
    <hyperlink ref="H128" r:id="rId256" display="http://db.intelligent-energy.com/part/?pg=part&amp;id=384" xr:uid="{00000000-0004-0000-0800-0000FF000000}"/>
    <hyperlink ref="H129" r:id="rId257" display="http://db.intelligent-energy.com/part/?pg=part&amp;id=689" xr:uid="{00000000-0004-0000-0800-000000010000}"/>
    <hyperlink ref="H130" r:id="rId258" display="http://db.intelligent-energy.com/part/?pg=part&amp;id=696" xr:uid="{00000000-0004-0000-0800-000001010000}"/>
    <hyperlink ref="H131" r:id="rId259" display="http://db.intelligent-energy.com/part/?pg=part&amp;id=703" xr:uid="{00000000-0004-0000-0800-000002010000}"/>
    <hyperlink ref="H132" r:id="rId260" display="http://db.intelligent-energy.com/part/?pg=part&amp;id=853" xr:uid="{00000000-0004-0000-0800-000003010000}"/>
    <hyperlink ref="H133" r:id="rId261" display="http://db.intelligent-energy.com/part/?pg=part&amp;id=900" xr:uid="{00000000-0004-0000-0800-000004010000}"/>
    <hyperlink ref="H134" r:id="rId262" display="http://db.intelligent-energy.com/part/?pg=part&amp;id=964" xr:uid="{00000000-0004-0000-0800-000005010000}"/>
    <hyperlink ref="H135" r:id="rId263" display="http://db.intelligent-energy.com/part/?pg=part&amp;id=1106" xr:uid="{00000000-0004-0000-0800-000006010000}"/>
    <hyperlink ref="H136" r:id="rId264" display="http://db.intelligent-energy.com/part/?pg=part&amp;id=1139" xr:uid="{00000000-0004-0000-0800-000007010000}"/>
    <hyperlink ref="H137" r:id="rId265" display="http://db.intelligent-energy.com/part/?pg=part&amp;id=1140" xr:uid="{00000000-0004-0000-0800-000008010000}"/>
    <hyperlink ref="H138" r:id="rId266" display="http://db.intelligent-energy.com/part/?pg=part&amp;id=1217" xr:uid="{00000000-0004-0000-0800-000009010000}"/>
    <hyperlink ref="H139" r:id="rId267" display="http://db.intelligent-energy.com/part/?pg=part&amp;id=1309" xr:uid="{00000000-0004-0000-0800-00000A010000}"/>
    <hyperlink ref="H140" r:id="rId268" display="http://db.intelligent-energy.com/part/?pg=part&amp;id=1321" xr:uid="{00000000-0004-0000-0800-00000B010000}"/>
    <hyperlink ref="H141" r:id="rId269" display="http://db.intelligent-energy.com/part/?pg=part&amp;id=1336" xr:uid="{00000000-0004-0000-0800-00000C010000}"/>
    <hyperlink ref="H142" r:id="rId270" display="http://db.intelligent-energy.com/part/?pg=part&amp;id=1359" xr:uid="{00000000-0004-0000-0800-00000D010000}"/>
    <hyperlink ref="H143" r:id="rId271" display="http://db.intelligent-energy.com/part/?pg=part&amp;id=1474" xr:uid="{00000000-0004-0000-0800-00000E010000}"/>
    <hyperlink ref="H144" r:id="rId272" display="http://db.intelligent-energy.com/part/?pg=part&amp;id=1536" xr:uid="{00000000-0004-0000-0800-00000F010000}"/>
    <hyperlink ref="H145" r:id="rId273" display="http://db.intelligent-energy.com/part/?pg=part&amp;id=1574" xr:uid="{00000000-0004-0000-0800-000010010000}"/>
    <hyperlink ref="H146" r:id="rId274" display="http://db.intelligent-energy.com/part/?pg=part&amp;id=1748" xr:uid="{00000000-0004-0000-0800-000011010000}"/>
    <hyperlink ref="G125" r:id="rId275" display="http://db.intelligent-energy.com/part/?pg=part&amp;id=62897" xr:uid="{00000000-0004-0000-0800-000012010000}"/>
    <hyperlink ref="D125" r:id="rId276" display="http://db.intelligent-energy.com/part/?pg=part&amp;id=211200" xr:uid="{00000000-0004-0000-0800-000013010000}"/>
    <hyperlink ref="G126" r:id="rId277" display="http://db.intelligent-energy.com/part/?pg=part&amp;id=62897" xr:uid="{00000000-0004-0000-0800-000014010000}"/>
    <hyperlink ref="G127" r:id="rId278" display="http://db.intelligent-energy.com/part/?pg=part&amp;id=62897" xr:uid="{00000000-0004-0000-0800-000015010000}"/>
    <hyperlink ref="G128" r:id="rId279" display="http://db.intelligent-energy.com/part/?pg=part&amp;id=62897" xr:uid="{00000000-0004-0000-0800-000016010000}"/>
    <hyperlink ref="G129" r:id="rId280" display="http://db.intelligent-energy.com/part/?pg=part&amp;id=62897" xr:uid="{00000000-0004-0000-0800-000017010000}"/>
    <hyperlink ref="G130" r:id="rId281" display="http://db.intelligent-energy.com/part/?pg=part&amp;id=62897" xr:uid="{00000000-0004-0000-0800-000018010000}"/>
    <hyperlink ref="G131" r:id="rId282" display="http://db.intelligent-energy.com/part/?pg=part&amp;id=62897" xr:uid="{00000000-0004-0000-0800-000019010000}"/>
    <hyperlink ref="G132" r:id="rId283" display="http://db.intelligent-energy.com/part/?pg=part&amp;id=62897" xr:uid="{00000000-0004-0000-0800-00001A010000}"/>
    <hyperlink ref="G133" r:id="rId284" display="http://db.intelligent-energy.com/part/?pg=part&amp;id=62897" xr:uid="{00000000-0004-0000-0800-00001B010000}"/>
    <hyperlink ref="G134" r:id="rId285" display="http://db.intelligent-energy.com/part/?pg=part&amp;id=62897" xr:uid="{00000000-0004-0000-0800-00001C010000}"/>
    <hyperlink ref="G135" r:id="rId286" display="http://db.intelligent-energy.com/part/?pg=part&amp;id=62897" xr:uid="{00000000-0004-0000-0800-00001D010000}"/>
    <hyperlink ref="G136" r:id="rId287" display="http://db.intelligent-energy.com/part/?pg=part&amp;id=62897" xr:uid="{00000000-0004-0000-0800-00001E010000}"/>
    <hyperlink ref="G137" r:id="rId288" display="http://db.intelligent-energy.com/part/?pg=part&amp;id=62897" xr:uid="{00000000-0004-0000-0800-00001F010000}"/>
    <hyperlink ref="G138" r:id="rId289" display="http://db.intelligent-energy.com/part/?pg=part&amp;id=62897" xr:uid="{00000000-0004-0000-0800-000020010000}"/>
    <hyperlink ref="G139" r:id="rId290" display="http://db.intelligent-energy.com/part/?pg=part&amp;id=62897" xr:uid="{00000000-0004-0000-0800-000021010000}"/>
    <hyperlink ref="G140" r:id="rId291" display="http://db.intelligent-energy.com/part/?pg=part&amp;id=62897" xr:uid="{00000000-0004-0000-0800-000022010000}"/>
    <hyperlink ref="G141" r:id="rId292" display="http://db.intelligent-energy.com/part/?pg=part&amp;id=62897" xr:uid="{00000000-0004-0000-0800-000023010000}"/>
    <hyperlink ref="G142" r:id="rId293" display="http://db.intelligent-energy.com/part/?pg=part&amp;id=62897" xr:uid="{00000000-0004-0000-0800-000024010000}"/>
    <hyperlink ref="G143" r:id="rId294" display="http://db.intelligent-energy.com/part/?pg=part&amp;id=62897" xr:uid="{00000000-0004-0000-0800-000025010000}"/>
    <hyperlink ref="G144" r:id="rId295" display="http://db.intelligent-energy.com/part/?pg=part&amp;id=62897" xr:uid="{00000000-0004-0000-0800-000026010000}"/>
    <hyperlink ref="G145" r:id="rId296" display="http://db.intelligent-energy.com/part/?pg=part&amp;id=62897" xr:uid="{00000000-0004-0000-0800-000027010000}"/>
    <hyperlink ref="G146" r:id="rId297" display="http://db.intelligent-energy.com/part/?pg=part&amp;id=62897" xr:uid="{00000000-0004-0000-0800-000028010000}"/>
    <hyperlink ref="D126" r:id="rId298" display="http://db.intelligent-energy.com/part/?pg=part&amp;id=211200" xr:uid="{00000000-0004-0000-0800-000029010000}"/>
    <hyperlink ref="D127" r:id="rId299" display="http://db.intelligent-energy.com/part/?pg=part&amp;id=211200" xr:uid="{00000000-0004-0000-0800-00002A010000}"/>
    <hyperlink ref="D128" r:id="rId300" display="http://db.intelligent-energy.com/part/?pg=part&amp;id=211200" xr:uid="{00000000-0004-0000-0800-00002B010000}"/>
    <hyperlink ref="D129" r:id="rId301" display="http://db.intelligent-energy.com/part/?pg=part&amp;id=211200" xr:uid="{00000000-0004-0000-0800-00002C010000}"/>
    <hyperlink ref="D130" r:id="rId302" display="http://db.intelligent-energy.com/part/?pg=part&amp;id=211200" xr:uid="{00000000-0004-0000-0800-00002D010000}"/>
    <hyperlink ref="D131" r:id="rId303" display="http://db.intelligent-energy.com/part/?pg=part&amp;id=211200" xr:uid="{00000000-0004-0000-0800-00002E010000}"/>
    <hyperlink ref="D132" r:id="rId304" display="http://db.intelligent-energy.com/part/?pg=part&amp;id=211200" xr:uid="{00000000-0004-0000-0800-00002F010000}"/>
    <hyperlink ref="D133" r:id="rId305" display="http://db.intelligent-energy.com/part/?pg=part&amp;id=211200" xr:uid="{00000000-0004-0000-0800-000030010000}"/>
    <hyperlink ref="D134" r:id="rId306" display="http://db.intelligent-energy.com/part/?pg=part&amp;id=211200" xr:uid="{00000000-0004-0000-0800-000031010000}"/>
    <hyperlink ref="D135" r:id="rId307" display="http://db.intelligent-energy.com/part/?pg=part&amp;id=211200" xr:uid="{00000000-0004-0000-0800-000032010000}"/>
    <hyperlink ref="D136" r:id="rId308" display="http://db.intelligent-energy.com/part/?pg=part&amp;id=211200" xr:uid="{00000000-0004-0000-0800-000033010000}"/>
    <hyperlink ref="D137" r:id="rId309" display="http://db.intelligent-energy.com/part/?pg=part&amp;id=211200" xr:uid="{00000000-0004-0000-0800-000034010000}"/>
    <hyperlink ref="D138" r:id="rId310" display="http://db.intelligent-energy.com/part/?pg=part&amp;id=211200" xr:uid="{00000000-0004-0000-0800-000035010000}"/>
    <hyperlink ref="D139" r:id="rId311" display="http://db.intelligent-energy.com/part/?pg=part&amp;id=211200" xr:uid="{00000000-0004-0000-0800-000036010000}"/>
    <hyperlink ref="D140" r:id="rId312" display="http://db.intelligent-energy.com/part/?pg=part&amp;id=211200" xr:uid="{00000000-0004-0000-0800-000037010000}"/>
    <hyperlink ref="D141" r:id="rId313" display="http://db.intelligent-energy.com/part/?pg=part&amp;id=211200" xr:uid="{00000000-0004-0000-0800-000038010000}"/>
    <hyperlink ref="D142" r:id="rId314" display="http://db.intelligent-energy.com/part/?pg=part&amp;id=211200" xr:uid="{00000000-0004-0000-0800-000039010000}"/>
    <hyperlink ref="D143" r:id="rId315" display="http://db.intelligent-energy.com/part/?pg=part&amp;id=211200" xr:uid="{00000000-0004-0000-0800-00003A010000}"/>
    <hyperlink ref="D144" r:id="rId316" display="http://db.intelligent-energy.com/part/?pg=part&amp;id=211200" xr:uid="{00000000-0004-0000-0800-00003B010000}"/>
    <hyperlink ref="D145" r:id="rId317" display="http://db.intelligent-energy.com/part/?pg=part&amp;id=211200" xr:uid="{00000000-0004-0000-0800-00003C010000}"/>
    <hyperlink ref="D146" r:id="rId318" display="http://db.intelligent-energy.com/part/?pg=part&amp;id=211200" xr:uid="{00000000-0004-0000-0800-00003D010000}"/>
    <hyperlink ref="H147" r:id="rId319" display="http://db.intelligent-energy.com/part/?pg=part&amp;id=191" xr:uid="{00000000-0004-0000-0800-00003E010000}"/>
    <hyperlink ref="H148" r:id="rId320" display="http://db.intelligent-energy.com/part/?pg=part&amp;id=233" xr:uid="{00000000-0004-0000-0800-00003F010000}"/>
    <hyperlink ref="H149" r:id="rId321" display="http://db.intelligent-energy.com/part/?pg=part&amp;id=275" xr:uid="{00000000-0004-0000-0800-000040010000}"/>
    <hyperlink ref="H150" r:id="rId322" display="http://db.intelligent-energy.com/part/?pg=part&amp;id=276" xr:uid="{00000000-0004-0000-0800-000041010000}"/>
    <hyperlink ref="H151" r:id="rId323" display="http://db.intelligent-energy.com/part/?pg=part&amp;id=278" xr:uid="{00000000-0004-0000-0800-000042010000}"/>
    <hyperlink ref="H152" r:id="rId324" display="http://db.intelligent-energy.com/part/?pg=part&amp;id=617" xr:uid="{00000000-0004-0000-0800-000043010000}"/>
    <hyperlink ref="H153" r:id="rId325" display="http://db.intelligent-energy.com/part/?pg=part&amp;id=699" xr:uid="{00000000-0004-0000-0800-000044010000}"/>
    <hyperlink ref="H154" r:id="rId326" display="http://db.intelligent-energy.com/part/?pg=part&amp;id=712" xr:uid="{00000000-0004-0000-0800-000045010000}"/>
    <hyperlink ref="H155" r:id="rId327" display="http://db.intelligent-energy.com/part/?pg=part&amp;id=750" xr:uid="{00000000-0004-0000-0800-000046010000}"/>
    <hyperlink ref="H156" r:id="rId328" display="http://db.intelligent-energy.com/part/?pg=part&amp;id=910" xr:uid="{00000000-0004-0000-0800-000047010000}"/>
    <hyperlink ref="H157" r:id="rId329" display="http://db.intelligent-energy.com/part/?pg=part&amp;id=946" xr:uid="{00000000-0004-0000-0800-000048010000}"/>
    <hyperlink ref="H158" r:id="rId330" display="http://db.intelligent-energy.com/part/?pg=part&amp;id=975" xr:uid="{00000000-0004-0000-0800-000049010000}"/>
    <hyperlink ref="H159" r:id="rId331" display="http://db.intelligent-energy.com/part/?pg=part&amp;id=1054" xr:uid="{00000000-0004-0000-0800-00004A010000}"/>
    <hyperlink ref="H160" r:id="rId332" display="http://db.intelligent-energy.com/part/?pg=part&amp;id=1131" xr:uid="{00000000-0004-0000-0800-00004B010000}"/>
    <hyperlink ref="H161" r:id="rId333" display="http://db.intelligent-energy.com/part/?pg=part&amp;id=1243" xr:uid="{00000000-0004-0000-0800-00004C010000}"/>
    <hyperlink ref="H162" r:id="rId334" display="http://db.intelligent-energy.com/part/?pg=part&amp;id=1616" xr:uid="{00000000-0004-0000-0800-00004D010000}"/>
    <hyperlink ref="G147" r:id="rId335" display="http://db.intelligent-energy.com/part/?pg=part&amp;id=1748" xr:uid="{00000000-0004-0000-0800-00004E010000}"/>
    <hyperlink ref="F147" r:id="rId336" display="http://db.intelligent-energy.com/part/?pg=part&amp;id=62897" xr:uid="{00000000-0004-0000-0800-00004F010000}"/>
    <hyperlink ref="C147" r:id="rId337" display="http://db.intelligent-energy.com/part/?pg=part&amp;id=211200" xr:uid="{00000000-0004-0000-0800-000050010000}"/>
    <hyperlink ref="G148" r:id="rId338" display="http://db.intelligent-energy.com/part/?pg=part&amp;id=1748" xr:uid="{00000000-0004-0000-0800-000051010000}"/>
    <hyperlink ref="G149" r:id="rId339" display="http://db.intelligent-energy.com/part/?pg=part&amp;id=1748" xr:uid="{00000000-0004-0000-0800-000052010000}"/>
    <hyperlink ref="G150" r:id="rId340" display="http://db.intelligent-energy.com/part/?pg=part&amp;id=1748" xr:uid="{00000000-0004-0000-0800-000053010000}"/>
    <hyperlink ref="G151" r:id="rId341" display="http://db.intelligent-energy.com/part/?pg=part&amp;id=1748" xr:uid="{00000000-0004-0000-0800-000054010000}"/>
    <hyperlink ref="G152" r:id="rId342" display="http://db.intelligent-energy.com/part/?pg=part&amp;id=1748" xr:uid="{00000000-0004-0000-0800-000055010000}"/>
    <hyperlink ref="G153" r:id="rId343" display="http://db.intelligent-energy.com/part/?pg=part&amp;id=1748" xr:uid="{00000000-0004-0000-0800-000056010000}"/>
    <hyperlink ref="G154" r:id="rId344" display="http://db.intelligent-energy.com/part/?pg=part&amp;id=1748" xr:uid="{00000000-0004-0000-0800-000057010000}"/>
    <hyperlink ref="G155" r:id="rId345" display="http://db.intelligent-energy.com/part/?pg=part&amp;id=1748" xr:uid="{00000000-0004-0000-0800-000058010000}"/>
    <hyperlink ref="G156" r:id="rId346" display="http://db.intelligent-energy.com/part/?pg=part&amp;id=1748" xr:uid="{00000000-0004-0000-0800-000059010000}"/>
    <hyperlink ref="G157" r:id="rId347" display="http://db.intelligent-energy.com/part/?pg=part&amp;id=1748" xr:uid="{00000000-0004-0000-0800-00005A010000}"/>
    <hyperlink ref="G158" r:id="rId348" display="http://db.intelligent-energy.com/part/?pg=part&amp;id=1748" xr:uid="{00000000-0004-0000-0800-00005B010000}"/>
    <hyperlink ref="G159" r:id="rId349" display="http://db.intelligent-energy.com/part/?pg=part&amp;id=1748" xr:uid="{00000000-0004-0000-0800-00005C010000}"/>
    <hyperlink ref="G160" r:id="rId350" display="http://db.intelligent-energy.com/part/?pg=part&amp;id=1748" xr:uid="{00000000-0004-0000-0800-00005D010000}"/>
    <hyperlink ref="G161" r:id="rId351" display="http://db.intelligent-energy.com/part/?pg=part&amp;id=1748" xr:uid="{00000000-0004-0000-0800-00005E010000}"/>
    <hyperlink ref="G162" r:id="rId352" display="http://db.intelligent-energy.com/part/?pg=part&amp;id=1748" xr:uid="{00000000-0004-0000-0800-00005F010000}"/>
    <hyperlink ref="F148" r:id="rId353" display="http://db.intelligent-energy.com/part/?pg=part&amp;id=62897" xr:uid="{00000000-0004-0000-0800-000060010000}"/>
    <hyperlink ref="F149" r:id="rId354" display="http://db.intelligent-energy.com/part/?pg=part&amp;id=62897" xr:uid="{00000000-0004-0000-0800-000061010000}"/>
    <hyperlink ref="F150" r:id="rId355" display="http://db.intelligent-energy.com/part/?pg=part&amp;id=62897" xr:uid="{00000000-0004-0000-0800-000062010000}"/>
    <hyperlink ref="F151" r:id="rId356" display="http://db.intelligent-energy.com/part/?pg=part&amp;id=62897" xr:uid="{00000000-0004-0000-0800-000063010000}"/>
    <hyperlink ref="F152" r:id="rId357" display="http://db.intelligent-energy.com/part/?pg=part&amp;id=62897" xr:uid="{00000000-0004-0000-0800-000064010000}"/>
    <hyperlink ref="F153" r:id="rId358" display="http://db.intelligent-energy.com/part/?pg=part&amp;id=62897" xr:uid="{00000000-0004-0000-0800-000065010000}"/>
    <hyperlink ref="F154" r:id="rId359" display="http://db.intelligent-energy.com/part/?pg=part&amp;id=62897" xr:uid="{00000000-0004-0000-0800-000066010000}"/>
    <hyperlink ref="F155" r:id="rId360" display="http://db.intelligent-energy.com/part/?pg=part&amp;id=62897" xr:uid="{00000000-0004-0000-0800-000067010000}"/>
    <hyperlink ref="F156" r:id="rId361" display="http://db.intelligent-energy.com/part/?pg=part&amp;id=62897" xr:uid="{00000000-0004-0000-0800-000068010000}"/>
    <hyperlink ref="F157" r:id="rId362" display="http://db.intelligent-energy.com/part/?pg=part&amp;id=62897" xr:uid="{00000000-0004-0000-0800-000069010000}"/>
    <hyperlink ref="F158" r:id="rId363" display="http://db.intelligent-energy.com/part/?pg=part&amp;id=62897" xr:uid="{00000000-0004-0000-0800-00006A010000}"/>
    <hyperlink ref="F159" r:id="rId364" display="http://db.intelligent-energy.com/part/?pg=part&amp;id=62897" xr:uid="{00000000-0004-0000-0800-00006B010000}"/>
    <hyperlink ref="F160" r:id="rId365" display="http://db.intelligent-energy.com/part/?pg=part&amp;id=62897" xr:uid="{00000000-0004-0000-0800-00006C010000}"/>
    <hyperlink ref="F161" r:id="rId366" display="http://db.intelligent-energy.com/part/?pg=part&amp;id=62897" xr:uid="{00000000-0004-0000-0800-00006D010000}"/>
    <hyperlink ref="F162" r:id="rId367" display="http://db.intelligent-energy.com/part/?pg=part&amp;id=62897" xr:uid="{00000000-0004-0000-0800-00006E010000}"/>
    <hyperlink ref="C148" r:id="rId368" display="http://db.intelligent-energy.com/part/?pg=part&amp;id=211200" xr:uid="{00000000-0004-0000-0800-00006F010000}"/>
    <hyperlink ref="C149" r:id="rId369" display="http://db.intelligent-energy.com/part/?pg=part&amp;id=211200" xr:uid="{00000000-0004-0000-0800-000070010000}"/>
    <hyperlink ref="C150" r:id="rId370" display="http://db.intelligent-energy.com/part/?pg=part&amp;id=211200" xr:uid="{00000000-0004-0000-0800-000071010000}"/>
    <hyperlink ref="C151" r:id="rId371" display="http://db.intelligent-energy.com/part/?pg=part&amp;id=211200" xr:uid="{00000000-0004-0000-0800-000072010000}"/>
    <hyperlink ref="C152" r:id="rId372" display="http://db.intelligent-energy.com/part/?pg=part&amp;id=211200" xr:uid="{00000000-0004-0000-0800-000073010000}"/>
    <hyperlink ref="C153" r:id="rId373" display="http://db.intelligent-energy.com/part/?pg=part&amp;id=211200" xr:uid="{00000000-0004-0000-0800-000074010000}"/>
    <hyperlink ref="C154" r:id="rId374" display="http://db.intelligent-energy.com/part/?pg=part&amp;id=211200" xr:uid="{00000000-0004-0000-0800-000075010000}"/>
    <hyperlink ref="C155" r:id="rId375" display="http://db.intelligent-energy.com/part/?pg=part&amp;id=211200" xr:uid="{00000000-0004-0000-0800-000076010000}"/>
    <hyperlink ref="C156" r:id="rId376" display="http://db.intelligent-energy.com/part/?pg=part&amp;id=211200" xr:uid="{00000000-0004-0000-0800-000077010000}"/>
    <hyperlink ref="C157" r:id="rId377" display="http://db.intelligent-energy.com/part/?pg=part&amp;id=211200" xr:uid="{00000000-0004-0000-0800-000078010000}"/>
    <hyperlink ref="C158" r:id="rId378" display="http://db.intelligent-energy.com/part/?pg=part&amp;id=211200" xr:uid="{00000000-0004-0000-0800-000079010000}"/>
    <hyperlink ref="C159" r:id="rId379" display="http://db.intelligent-energy.com/part/?pg=part&amp;id=211200" xr:uid="{00000000-0004-0000-0800-00007A010000}"/>
    <hyperlink ref="C160" r:id="rId380" display="http://db.intelligent-energy.com/part/?pg=part&amp;id=211200" xr:uid="{00000000-0004-0000-0800-00007B010000}"/>
    <hyperlink ref="C161" r:id="rId381" display="http://db.intelligent-energy.com/part/?pg=part&amp;id=211200" xr:uid="{00000000-0004-0000-0800-00007C010000}"/>
    <hyperlink ref="C162" r:id="rId382" display="http://db.intelligent-energy.com/part/?pg=part&amp;id=211200" xr:uid="{00000000-0004-0000-0800-00007D010000}"/>
    <hyperlink ref="H163" r:id="rId383" display="http://db.intelligent-energy.com/part/?pg=part&amp;id=1756" xr:uid="{00000000-0004-0000-0800-00007E010000}"/>
    <hyperlink ref="H164" r:id="rId384" display="http://db.intelligent-energy.com/part/?pg=part&amp;id=61575" xr:uid="{00000000-0004-0000-0800-00007F010000}"/>
    <hyperlink ref="G163" r:id="rId385" display="http://db.intelligent-energy.com/part/?pg=part&amp;id=1616" xr:uid="{00000000-0004-0000-0800-000080010000}"/>
    <hyperlink ref="F163" r:id="rId386" display="http://db.intelligent-energy.com/part/?pg=part&amp;id=1748" xr:uid="{00000000-0004-0000-0800-000081010000}"/>
    <hyperlink ref="E163" r:id="rId387" display="http://db.intelligent-energy.com/part/?pg=part&amp;id=62897" xr:uid="{00000000-0004-0000-0800-000082010000}"/>
    <hyperlink ref="B163" r:id="rId388" display="http://db.intelligent-energy.com/part/?pg=part&amp;id=211200" xr:uid="{00000000-0004-0000-0800-000083010000}"/>
    <hyperlink ref="G164" r:id="rId389" display="http://db.intelligent-energy.com/part/?pg=part&amp;id=1756" xr:uid="{00000000-0004-0000-0800-000084010000}"/>
    <hyperlink ref="F164" r:id="rId390" display="http://db.intelligent-energy.com/part/?pg=part&amp;id=1616" xr:uid="{00000000-0004-0000-0800-000085010000}"/>
    <hyperlink ref="E164" r:id="rId391" display="http://db.intelligent-energy.com/part/?pg=part&amp;id=1748" xr:uid="{00000000-0004-0000-0800-000086010000}"/>
    <hyperlink ref="D164" r:id="rId392" display="http://db.intelligent-energy.com/part/?pg=part&amp;id=62897" xr:uid="{00000000-0004-0000-0800-000087010000}"/>
    <hyperlink ref="A164" r:id="rId393" display="http://db.intelligent-energy.com/part/?pg=part&amp;id=211200" xr:uid="{00000000-0004-0000-0800-000088010000}"/>
    <hyperlink ref="H165" r:id="rId394" display="http://db.intelligent-energy.com/part/?pg=part&amp;id=1818" xr:uid="{00000000-0004-0000-0800-000089010000}"/>
    <hyperlink ref="G165" r:id="rId395" display="http://db.intelligent-energy.com/part/?pg=part&amp;id=1748" xr:uid="{00000000-0004-0000-0800-00008A010000}"/>
    <hyperlink ref="F165" r:id="rId396" display="http://db.intelligent-energy.com/part/?pg=part&amp;id=62897" xr:uid="{00000000-0004-0000-0800-00008B010000}"/>
    <hyperlink ref="C165" r:id="rId397" display="http://db.intelligent-energy.com/part/?pg=part&amp;id=211200" xr:uid="{00000000-0004-0000-0800-00008C010000}"/>
    <hyperlink ref="H166" r:id="rId398" display="http://db.intelligent-energy.com/part/?pg=part&amp;id=1818" xr:uid="{00000000-0004-0000-0800-00008D010000}"/>
    <hyperlink ref="H167" r:id="rId399" display="http://db.intelligent-energy.com/part/?pg=part&amp;id=60932" xr:uid="{00000000-0004-0000-0800-00008E010000}"/>
    <hyperlink ref="H168" r:id="rId400" display="http://db.intelligent-energy.com/part/?pg=part&amp;id=60933" xr:uid="{00000000-0004-0000-0800-00008F010000}"/>
    <hyperlink ref="H169" r:id="rId401" display="http://db.intelligent-energy.com/part/?pg=part&amp;id=60934" xr:uid="{00000000-0004-0000-0800-000090010000}"/>
    <hyperlink ref="H170" r:id="rId402" display="http://db.intelligent-energy.com/part/?pg=part&amp;id=60936" xr:uid="{00000000-0004-0000-0800-000091010000}"/>
    <hyperlink ref="H171" r:id="rId403" display="http://db.intelligent-energy.com/part/?pg=part&amp;id=61560" xr:uid="{00000000-0004-0000-0800-000092010000}"/>
    <hyperlink ref="H172" r:id="rId404" display="http://db.intelligent-energy.com/part/?pg=part&amp;id=61574" xr:uid="{00000000-0004-0000-0800-000093010000}"/>
    <hyperlink ref="G166" r:id="rId405" display="http://db.intelligent-energy.com/part/?pg=part&amp;id=1748" xr:uid="{00000000-0004-0000-0800-000094010000}"/>
    <hyperlink ref="G167" r:id="rId406" display="http://db.intelligent-energy.com/part/?pg=part&amp;id=1748" xr:uid="{00000000-0004-0000-0800-000095010000}"/>
    <hyperlink ref="G168" r:id="rId407" display="http://db.intelligent-energy.com/part/?pg=part&amp;id=1748" xr:uid="{00000000-0004-0000-0800-000096010000}"/>
    <hyperlink ref="G169" r:id="rId408" display="http://db.intelligent-energy.com/part/?pg=part&amp;id=1748" xr:uid="{00000000-0004-0000-0800-000097010000}"/>
    <hyperlink ref="G170" r:id="rId409" display="http://db.intelligent-energy.com/part/?pg=part&amp;id=1748" xr:uid="{00000000-0004-0000-0800-000098010000}"/>
    <hyperlink ref="G171" r:id="rId410" display="http://db.intelligent-energy.com/part/?pg=part&amp;id=1748" xr:uid="{00000000-0004-0000-0800-000099010000}"/>
    <hyperlink ref="G172" r:id="rId411" display="http://db.intelligent-energy.com/part/?pg=part&amp;id=1748" xr:uid="{00000000-0004-0000-0800-00009A010000}"/>
    <hyperlink ref="F166" r:id="rId412" display="http://db.intelligent-energy.com/part/?pg=part&amp;id=62897" xr:uid="{00000000-0004-0000-0800-00009B010000}"/>
    <hyperlink ref="F167" r:id="rId413" display="http://db.intelligent-energy.com/part/?pg=part&amp;id=62897" xr:uid="{00000000-0004-0000-0800-00009C010000}"/>
    <hyperlink ref="F168" r:id="rId414" display="http://db.intelligent-energy.com/part/?pg=part&amp;id=62897" xr:uid="{00000000-0004-0000-0800-00009D010000}"/>
    <hyperlink ref="F169" r:id="rId415" display="http://db.intelligent-energy.com/part/?pg=part&amp;id=62897" xr:uid="{00000000-0004-0000-0800-00009E010000}"/>
    <hyperlink ref="F170" r:id="rId416" display="http://db.intelligent-energy.com/part/?pg=part&amp;id=62897" xr:uid="{00000000-0004-0000-0800-00009F010000}"/>
    <hyperlink ref="F171" r:id="rId417" display="http://db.intelligent-energy.com/part/?pg=part&amp;id=62897" xr:uid="{00000000-0004-0000-0800-0000A0010000}"/>
    <hyperlink ref="F172" r:id="rId418" display="http://db.intelligent-energy.com/part/?pg=part&amp;id=62897" xr:uid="{00000000-0004-0000-0800-0000A1010000}"/>
    <hyperlink ref="C166" r:id="rId419" display="http://db.intelligent-energy.com/part/?pg=part&amp;id=211200" xr:uid="{00000000-0004-0000-0800-0000A2010000}"/>
    <hyperlink ref="C167" r:id="rId420" display="http://db.intelligent-energy.com/part/?pg=part&amp;id=211200" xr:uid="{00000000-0004-0000-0800-0000A3010000}"/>
    <hyperlink ref="C168" r:id="rId421" display="http://db.intelligent-energy.com/part/?pg=part&amp;id=211200" xr:uid="{00000000-0004-0000-0800-0000A4010000}"/>
    <hyperlink ref="C169" r:id="rId422" display="http://db.intelligent-energy.com/part/?pg=part&amp;id=211200" xr:uid="{00000000-0004-0000-0800-0000A5010000}"/>
    <hyperlink ref="C170" r:id="rId423" display="http://db.intelligent-energy.com/part/?pg=part&amp;id=211200" xr:uid="{00000000-0004-0000-0800-0000A6010000}"/>
    <hyperlink ref="C171" r:id="rId424" display="http://db.intelligent-energy.com/part/?pg=part&amp;id=211200" xr:uid="{00000000-0004-0000-0800-0000A7010000}"/>
    <hyperlink ref="C172" r:id="rId425" display="http://db.intelligent-energy.com/part/?pg=part&amp;id=211200" xr:uid="{00000000-0004-0000-0800-0000A8010000}"/>
    <hyperlink ref="H173" r:id="rId426" display="http://db.intelligent-energy.com/part/?pg=part&amp;id=61561" xr:uid="{00000000-0004-0000-0800-0000A9010000}"/>
    <hyperlink ref="G173" r:id="rId427" display="http://db.intelligent-energy.com/part/?pg=part&amp;id=61574" xr:uid="{00000000-0004-0000-0800-0000AA010000}"/>
    <hyperlink ref="F173" r:id="rId428" display="http://db.intelligent-energy.com/part/?pg=part&amp;id=1748" xr:uid="{00000000-0004-0000-0800-0000AB010000}"/>
    <hyperlink ref="E173" r:id="rId429" display="http://db.intelligent-energy.com/part/?pg=part&amp;id=62897" xr:uid="{00000000-0004-0000-0800-0000AC010000}"/>
    <hyperlink ref="B173" r:id="rId430" display="http://db.intelligent-energy.com/part/?pg=part&amp;id=211200" xr:uid="{00000000-0004-0000-0800-0000AD010000}"/>
    <hyperlink ref="H174" r:id="rId431" display="http://db.intelligent-energy.com/part/?pg=part&amp;id=61576" xr:uid="{00000000-0004-0000-0800-0000AE010000}"/>
    <hyperlink ref="H175" r:id="rId432" display="http://db.intelligent-energy.com/part/?pg=part&amp;id=61577" xr:uid="{00000000-0004-0000-0800-0000AF010000}"/>
    <hyperlink ref="H176" r:id="rId433" display="http://db.intelligent-energy.com/part/?pg=part&amp;id=61578" xr:uid="{00000000-0004-0000-0800-0000B0010000}"/>
    <hyperlink ref="H177" r:id="rId434" display="http://db.intelligent-energy.com/part/?pg=part&amp;id=61579" xr:uid="{00000000-0004-0000-0800-0000B1010000}"/>
    <hyperlink ref="H178" r:id="rId435" display="http://db.intelligent-energy.com/part/?pg=part&amp;id=61580" xr:uid="{00000000-0004-0000-0800-0000B2010000}"/>
    <hyperlink ref="H179" r:id="rId436" display="http://db.intelligent-energy.com/part/?pg=part&amp;id=61581" xr:uid="{00000000-0004-0000-0800-0000B3010000}"/>
    <hyperlink ref="H180" r:id="rId437" display="http://db.intelligent-energy.com/part/?pg=part&amp;id=61582" xr:uid="{00000000-0004-0000-0800-0000B4010000}"/>
    <hyperlink ref="H181" r:id="rId438" display="http://db.intelligent-energy.com/part/?pg=part&amp;id=61583" xr:uid="{00000000-0004-0000-0800-0000B5010000}"/>
    <hyperlink ref="H182" r:id="rId439" display="http://db.intelligent-energy.com/part/?pg=part&amp;id=61585" xr:uid="{00000000-0004-0000-0800-0000B6010000}"/>
    <hyperlink ref="H183" r:id="rId440" display="http://db.intelligent-energy.com/part/?pg=part&amp;id=61678" xr:uid="{00000000-0004-0000-0800-0000B7010000}"/>
    <hyperlink ref="H184" r:id="rId441" display="http://db.intelligent-energy.com/part/?pg=part&amp;id=61639" xr:uid="{00000000-0004-0000-0800-0000B8010000}"/>
    <hyperlink ref="G184" r:id="rId442" display="http://db.intelligent-energy.com/part/?pg=part&amp;id=61678" xr:uid="{00000000-0004-0000-0800-0000B9010000}"/>
    <hyperlink ref="G174" r:id="rId443" display="http://db.intelligent-energy.com/part/?pg=part&amp;id=1748" xr:uid="{00000000-0004-0000-0800-0000BA010000}"/>
    <hyperlink ref="F174" r:id="rId444" display="http://db.intelligent-energy.com/part/?pg=part&amp;id=62897" xr:uid="{00000000-0004-0000-0800-0000BB010000}"/>
    <hyperlink ref="C174" r:id="rId445" display="http://db.intelligent-energy.com/part/?pg=part&amp;id=211200" xr:uid="{00000000-0004-0000-0800-0000BC010000}"/>
    <hyperlink ref="G175" r:id="rId446" display="http://db.intelligent-energy.com/part/?pg=part&amp;id=1748" xr:uid="{00000000-0004-0000-0800-0000BD010000}"/>
    <hyperlink ref="G176" r:id="rId447" display="http://db.intelligent-energy.com/part/?pg=part&amp;id=1748" xr:uid="{00000000-0004-0000-0800-0000BE010000}"/>
    <hyperlink ref="G177" r:id="rId448" display="http://db.intelligent-energy.com/part/?pg=part&amp;id=1748" xr:uid="{00000000-0004-0000-0800-0000BF010000}"/>
    <hyperlink ref="G178" r:id="rId449" display="http://db.intelligent-energy.com/part/?pg=part&amp;id=1748" xr:uid="{00000000-0004-0000-0800-0000C0010000}"/>
    <hyperlink ref="G179" r:id="rId450" display="http://db.intelligent-energy.com/part/?pg=part&amp;id=1748" xr:uid="{00000000-0004-0000-0800-0000C1010000}"/>
    <hyperlink ref="G180" r:id="rId451" display="http://db.intelligent-energy.com/part/?pg=part&amp;id=1748" xr:uid="{00000000-0004-0000-0800-0000C2010000}"/>
    <hyperlink ref="G181" r:id="rId452" display="http://db.intelligent-energy.com/part/?pg=part&amp;id=1748" xr:uid="{00000000-0004-0000-0800-0000C3010000}"/>
    <hyperlink ref="G182" r:id="rId453" display="http://db.intelligent-energy.com/part/?pg=part&amp;id=1748" xr:uid="{00000000-0004-0000-0800-0000C4010000}"/>
    <hyperlink ref="G183" r:id="rId454" display="http://db.intelligent-energy.com/part/?pg=part&amp;id=1748" xr:uid="{00000000-0004-0000-0800-0000C5010000}"/>
    <hyperlink ref="F175" r:id="rId455" display="http://db.intelligent-energy.com/part/?pg=part&amp;id=62897" xr:uid="{00000000-0004-0000-0800-0000C6010000}"/>
    <hyperlink ref="F176" r:id="rId456" display="http://db.intelligent-energy.com/part/?pg=part&amp;id=62897" xr:uid="{00000000-0004-0000-0800-0000C7010000}"/>
    <hyperlink ref="F177" r:id="rId457" display="http://db.intelligent-energy.com/part/?pg=part&amp;id=62897" xr:uid="{00000000-0004-0000-0800-0000C8010000}"/>
    <hyperlink ref="F178" r:id="rId458" display="http://db.intelligent-energy.com/part/?pg=part&amp;id=62897" xr:uid="{00000000-0004-0000-0800-0000C9010000}"/>
    <hyperlink ref="F179" r:id="rId459" display="http://db.intelligent-energy.com/part/?pg=part&amp;id=62897" xr:uid="{00000000-0004-0000-0800-0000CA010000}"/>
    <hyperlink ref="F180" r:id="rId460" display="http://db.intelligent-energy.com/part/?pg=part&amp;id=62897" xr:uid="{00000000-0004-0000-0800-0000CB010000}"/>
    <hyperlink ref="F181" r:id="rId461" display="http://db.intelligent-energy.com/part/?pg=part&amp;id=62897" xr:uid="{00000000-0004-0000-0800-0000CC010000}"/>
    <hyperlink ref="F182" r:id="rId462" display="http://db.intelligent-energy.com/part/?pg=part&amp;id=62897" xr:uid="{00000000-0004-0000-0800-0000CD010000}"/>
    <hyperlink ref="F183" r:id="rId463" display="http://db.intelligent-energy.com/part/?pg=part&amp;id=62897" xr:uid="{00000000-0004-0000-0800-0000CE010000}"/>
    <hyperlink ref="C175" r:id="rId464" display="http://db.intelligent-energy.com/part/?pg=part&amp;id=211200" xr:uid="{00000000-0004-0000-0800-0000CF010000}"/>
    <hyperlink ref="C176" r:id="rId465" display="http://db.intelligent-energy.com/part/?pg=part&amp;id=211200" xr:uid="{00000000-0004-0000-0800-0000D0010000}"/>
    <hyperlink ref="C177" r:id="rId466" display="http://db.intelligent-energy.com/part/?pg=part&amp;id=211200" xr:uid="{00000000-0004-0000-0800-0000D1010000}"/>
    <hyperlink ref="C178" r:id="rId467" display="http://db.intelligent-energy.com/part/?pg=part&amp;id=211200" xr:uid="{00000000-0004-0000-0800-0000D2010000}"/>
    <hyperlink ref="C179" r:id="rId468" display="http://db.intelligent-energy.com/part/?pg=part&amp;id=211200" xr:uid="{00000000-0004-0000-0800-0000D3010000}"/>
    <hyperlink ref="C180" r:id="rId469" display="http://db.intelligent-energy.com/part/?pg=part&amp;id=211200" xr:uid="{00000000-0004-0000-0800-0000D4010000}"/>
    <hyperlink ref="C181" r:id="rId470" display="http://db.intelligent-energy.com/part/?pg=part&amp;id=211200" xr:uid="{00000000-0004-0000-0800-0000D5010000}"/>
    <hyperlink ref="C182" r:id="rId471" display="http://db.intelligent-energy.com/part/?pg=part&amp;id=211200" xr:uid="{00000000-0004-0000-0800-0000D6010000}"/>
    <hyperlink ref="C183" r:id="rId472" display="http://db.intelligent-energy.com/part/?pg=part&amp;id=211200" xr:uid="{00000000-0004-0000-0800-0000D7010000}"/>
    <hyperlink ref="F184" r:id="rId473" display="http://db.intelligent-energy.com/part/?pg=part&amp;id=1748" xr:uid="{00000000-0004-0000-0800-0000D8010000}"/>
    <hyperlink ref="E184" r:id="rId474" display="http://db.intelligent-energy.com/part/?pg=part&amp;id=62897" xr:uid="{00000000-0004-0000-0800-0000D9010000}"/>
    <hyperlink ref="B184" r:id="rId475" display="http://db.intelligent-energy.com/part/?pg=part&amp;id=211200" xr:uid="{00000000-0004-0000-0800-0000DA010000}"/>
    <hyperlink ref="H185" r:id="rId476" display="http://db.intelligent-energy.com/part/?pg=part&amp;id=61679" xr:uid="{00000000-0004-0000-0800-0000DB010000}"/>
    <hyperlink ref="G185" r:id="rId477" display="http://db.intelligent-energy.com/part/?pg=part&amp;id=1748" xr:uid="{00000000-0004-0000-0800-0000DC010000}"/>
    <hyperlink ref="F185" r:id="rId478" display="http://db.intelligent-energy.com/part/?pg=part&amp;id=62897" xr:uid="{00000000-0004-0000-0800-0000DD010000}"/>
    <hyperlink ref="C185" r:id="rId479" display="http://db.intelligent-energy.com/part/?pg=part&amp;id=211200" xr:uid="{00000000-0004-0000-0800-0000DE010000}"/>
    <hyperlink ref="H186" r:id="rId480" display="http://db.intelligent-energy.com/part/?pg=part&amp;id=61640" xr:uid="{00000000-0004-0000-0800-0000DF010000}"/>
    <hyperlink ref="G186" r:id="rId481" display="http://db.intelligent-energy.com/part/?pg=part&amp;id=61679" xr:uid="{00000000-0004-0000-0800-0000E0010000}"/>
    <hyperlink ref="F186" r:id="rId482" display="http://db.intelligent-energy.com/part/?pg=part&amp;id=1748" xr:uid="{00000000-0004-0000-0800-0000E1010000}"/>
    <hyperlink ref="E186" r:id="rId483" display="http://db.intelligent-energy.com/part/?pg=part&amp;id=62897" xr:uid="{00000000-0004-0000-0800-0000E2010000}"/>
    <hyperlink ref="B186" r:id="rId484" display="http://db.intelligent-energy.com/part/?pg=part&amp;id=211200" xr:uid="{00000000-0004-0000-0800-0000E3010000}"/>
    <hyperlink ref="H187" r:id="rId485" display="http://db.intelligent-energy.com/part/?pg=part&amp;id=61680" xr:uid="{00000000-0004-0000-0800-0000E4010000}"/>
    <hyperlink ref="H188" r:id="rId486" display="http://db.intelligent-energy.com/part/?pg=part&amp;id=61641" xr:uid="{00000000-0004-0000-0800-0000E5010000}"/>
    <hyperlink ref="G188" r:id="rId487" display="http://db.intelligent-energy.com/part/?pg=part&amp;id=61680" xr:uid="{00000000-0004-0000-0800-0000E6010000}"/>
    <hyperlink ref="G187" r:id="rId488" display="http://db.intelligent-energy.com/part/?pg=part&amp;id=1748" xr:uid="{00000000-0004-0000-0800-0000E7010000}"/>
    <hyperlink ref="F187" r:id="rId489" display="http://db.intelligent-energy.com/part/?pg=part&amp;id=62897" xr:uid="{00000000-0004-0000-0800-0000E8010000}"/>
    <hyperlink ref="C187" r:id="rId490" display="http://db.intelligent-energy.com/part/?pg=part&amp;id=211200" xr:uid="{00000000-0004-0000-0800-0000E9010000}"/>
    <hyperlink ref="F188" r:id="rId491" display="http://db.intelligent-energy.com/part/?pg=part&amp;id=1748" xr:uid="{00000000-0004-0000-0800-0000EA010000}"/>
    <hyperlink ref="E188" r:id="rId492" display="http://db.intelligent-energy.com/part/?pg=part&amp;id=62897" xr:uid="{00000000-0004-0000-0800-0000EB010000}"/>
    <hyperlink ref="B188" r:id="rId493" display="http://db.intelligent-energy.com/part/?pg=part&amp;id=211200" xr:uid="{00000000-0004-0000-0800-0000EC010000}"/>
    <hyperlink ref="H189" r:id="rId494" display="http://db.intelligent-energy.com/part/?pg=part&amp;id=61681" xr:uid="{00000000-0004-0000-0800-0000ED010000}"/>
    <hyperlink ref="H190" r:id="rId495" display="http://db.intelligent-energy.com/part/?pg=part&amp;id=61642" xr:uid="{00000000-0004-0000-0800-0000EE010000}"/>
    <hyperlink ref="G190" r:id="rId496" display="http://db.intelligent-energy.com/part/?pg=part&amp;id=61681" xr:uid="{00000000-0004-0000-0800-0000EF010000}"/>
    <hyperlink ref="H191" r:id="rId497" display="http://db.intelligent-energy.com/part/?pg=part&amp;id=61682" xr:uid="{00000000-0004-0000-0800-0000F0010000}"/>
    <hyperlink ref="G189" r:id="rId498" display="http://db.intelligent-energy.com/part/?pg=part&amp;id=1748" xr:uid="{00000000-0004-0000-0800-0000F1010000}"/>
    <hyperlink ref="F189" r:id="rId499" display="http://db.intelligent-energy.com/part/?pg=part&amp;id=62897" xr:uid="{00000000-0004-0000-0800-0000F2010000}"/>
    <hyperlink ref="C189" r:id="rId500" display="http://db.intelligent-energy.com/part/?pg=part&amp;id=211200" xr:uid="{00000000-0004-0000-0800-0000F3010000}"/>
    <hyperlink ref="F190" r:id="rId501" display="http://db.intelligent-energy.com/part/?pg=part&amp;id=1748" xr:uid="{00000000-0004-0000-0800-0000F4010000}"/>
    <hyperlink ref="E190" r:id="rId502" display="http://db.intelligent-energy.com/part/?pg=part&amp;id=62897" xr:uid="{00000000-0004-0000-0800-0000F5010000}"/>
    <hyperlink ref="B190" r:id="rId503" display="http://db.intelligent-energy.com/part/?pg=part&amp;id=211200" xr:uid="{00000000-0004-0000-0800-0000F6010000}"/>
    <hyperlink ref="G191" r:id="rId504" display="http://db.intelligent-energy.com/part/?pg=part&amp;id=1748" xr:uid="{00000000-0004-0000-0800-0000F7010000}"/>
    <hyperlink ref="F191" r:id="rId505" display="http://db.intelligent-energy.com/part/?pg=part&amp;id=62897" xr:uid="{00000000-0004-0000-0800-0000F8010000}"/>
    <hyperlink ref="C191" r:id="rId506" display="http://db.intelligent-energy.com/part/?pg=part&amp;id=211200" xr:uid="{00000000-0004-0000-0800-0000F9010000}"/>
    <hyperlink ref="H192" r:id="rId507" display="http://db.intelligent-energy.com/part/?pg=part&amp;id=61643" xr:uid="{00000000-0004-0000-0800-0000FA010000}"/>
    <hyperlink ref="G192" r:id="rId508" display="http://db.intelligent-energy.com/part/?pg=part&amp;id=61682" xr:uid="{00000000-0004-0000-0800-0000FB010000}"/>
    <hyperlink ref="H193" r:id="rId509" display="http://db.intelligent-energy.com/part/?pg=part&amp;id=61683" xr:uid="{00000000-0004-0000-0800-0000FC010000}"/>
    <hyperlink ref="H194" r:id="rId510" display="http://db.intelligent-energy.com/part/?pg=part&amp;id=61644" xr:uid="{00000000-0004-0000-0800-0000FD010000}"/>
    <hyperlink ref="G194" r:id="rId511" display="http://db.intelligent-energy.com/part/?pg=part&amp;id=61683" xr:uid="{00000000-0004-0000-0800-0000FE010000}"/>
    <hyperlink ref="H195" r:id="rId512" display="http://db.intelligent-energy.com/part/?pg=part&amp;id=61684" xr:uid="{00000000-0004-0000-0800-0000FF010000}"/>
    <hyperlink ref="H196" r:id="rId513" display="http://db.intelligent-energy.com/part/?pg=part&amp;id=61642" xr:uid="{00000000-0004-0000-0800-000000020000}"/>
    <hyperlink ref="G196" r:id="rId514" display="http://db.intelligent-energy.com/part/?pg=part&amp;id=61684" xr:uid="{00000000-0004-0000-0800-000001020000}"/>
    <hyperlink ref="H197" r:id="rId515" display="http://db.intelligent-energy.com/part/?pg=part&amp;id=61686" xr:uid="{00000000-0004-0000-0800-000002020000}"/>
    <hyperlink ref="F192" r:id="rId516" display="http://db.intelligent-energy.com/part/?pg=part&amp;id=1748" xr:uid="{00000000-0004-0000-0800-000003020000}"/>
    <hyperlink ref="E192" r:id="rId517" display="http://db.intelligent-energy.com/part/?pg=part&amp;id=62897" xr:uid="{00000000-0004-0000-0800-000004020000}"/>
    <hyperlink ref="B192" r:id="rId518" display="http://db.intelligent-energy.com/part/?pg=part&amp;id=211200" xr:uid="{00000000-0004-0000-0800-000005020000}"/>
    <hyperlink ref="G193" r:id="rId519" display="http://db.intelligent-energy.com/part/?pg=part&amp;id=1748" xr:uid="{00000000-0004-0000-0800-000006020000}"/>
    <hyperlink ref="F193" r:id="rId520" display="http://db.intelligent-energy.com/part/?pg=part&amp;id=62897" xr:uid="{00000000-0004-0000-0800-000007020000}"/>
    <hyperlink ref="C193" r:id="rId521" display="http://db.intelligent-energy.com/part/?pg=part&amp;id=211200" xr:uid="{00000000-0004-0000-0800-000008020000}"/>
    <hyperlink ref="F194" r:id="rId522" display="http://db.intelligent-energy.com/part/?pg=part&amp;id=1748" xr:uid="{00000000-0004-0000-0800-000009020000}"/>
    <hyperlink ref="E194" r:id="rId523" display="http://db.intelligent-energy.com/part/?pg=part&amp;id=62897" xr:uid="{00000000-0004-0000-0800-00000A020000}"/>
    <hyperlink ref="B194" r:id="rId524" display="http://db.intelligent-energy.com/part/?pg=part&amp;id=211200" xr:uid="{00000000-0004-0000-0800-00000B020000}"/>
    <hyperlink ref="G195" r:id="rId525" display="http://db.intelligent-energy.com/part/?pg=part&amp;id=1748" xr:uid="{00000000-0004-0000-0800-00000C020000}"/>
    <hyperlink ref="F195" r:id="rId526" display="http://db.intelligent-energy.com/part/?pg=part&amp;id=62897" xr:uid="{00000000-0004-0000-0800-00000D020000}"/>
    <hyperlink ref="C195" r:id="rId527" display="http://db.intelligent-energy.com/part/?pg=part&amp;id=211200" xr:uid="{00000000-0004-0000-0800-00000E020000}"/>
    <hyperlink ref="F196" r:id="rId528" display="http://db.intelligent-energy.com/part/?pg=part&amp;id=1748" xr:uid="{00000000-0004-0000-0800-00000F020000}"/>
    <hyperlink ref="E196" r:id="rId529" display="http://db.intelligent-energy.com/part/?pg=part&amp;id=62897" xr:uid="{00000000-0004-0000-0800-000010020000}"/>
    <hyperlink ref="B196" r:id="rId530" display="http://db.intelligent-energy.com/part/?pg=part&amp;id=211200" xr:uid="{00000000-0004-0000-0800-000011020000}"/>
    <hyperlink ref="G197" r:id="rId531" display="http://db.intelligent-energy.com/part/?pg=part&amp;id=1748" xr:uid="{00000000-0004-0000-0800-000012020000}"/>
    <hyperlink ref="F197" r:id="rId532" display="http://db.intelligent-energy.com/part/?pg=part&amp;id=62897" xr:uid="{00000000-0004-0000-0800-000013020000}"/>
    <hyperlink ref="C197" r:id="rId533" display="http://db.intelligent-energy.com/part/?pg=part&amp;id=211200" xr:uid="{00000000-0004-0000-0800-000014020000}"/>
    <hyperlink ref="H198" r:id="rId534" display="http://db.intelligent-energy.com/part/?pg=part&amp;id=1792" xr:uid="{00000000-0004-0000-0800-000015020000}"/>
    <hyperlink ref="H199" r:id="rId535" display="http://db.intelligent-energy.com/part/?pg=part&amp;id=1909" xr:uid="{00000000-0004-0000-0800-000016020000}"/>
    <hyperlink ref="H200" r:id="rId536" display="http://db.intelligent-energy.com/part/?pg=part&amp;id=1957" xr:uid="{00000000-0004-0000-0800-000017020000}"/>
    <hyperlink ref="H201" r:id="rId537" display="http://db.intelligent-energy.com/part/?pg=part&amp;id=2015" xr:uid="{00000000-0004-0000-0800-000018020000}"/>
    <hyperlink ref="H202" r:id="rId538" display="http://db.intelligent-energy.com/part/?pg=part&amp;id=2224" xr:uid="{00000000-0004-0000-0800-000019020000}"/>
    <hyperlink ref="H203" r:id="rId539" display="http://db.intelligent-energy.com/part/?pg=part&amp;id=2405" xr:uid="{00000000-0004-0000-0800-00001A020000}"/>
    <hyperlink ref="H204" r:id="rId540" display="http://db.intelligent-energy.com/part/?pg=part&amp;id=2406" xr:uid="{00000000-0004-0000-0800-00001B020000}"/>
    <hyperlink ref="H205" r:id="rId541" display="http://db.intelligent-energy.com/part/?pg=part&amp;id=2529" xr:uid="{00000000-0004-0000-0800-00001C020000}"/>
    <hyperlink ref="H206" r:id="rId542" display="http://db.intelligent-energy.com/part/?pg=part&amp;id=2579" xr:uid="{00000000-0004-0000-0800-00001D020000}"/>
    <hyperlink ref="H207" r:id="rId543" display="http://db.intelligent-energy.com/part/?pg=part&amp;id=2809" xr:uid="{00000000-0004-0000-0800-00001E020000}"/>
    <hyperlink ref="H208" r:id="rId544" display="http://db.intelligent-energy.com/part/?pg=part&amp;id=2885" xr:uid="{00000000-0004-0000-0800-00001F020000}"/>
    <hyperlink ref="H209" r:id="rId545" display="http://db.intelligent-energy.com/part/?pg=part&amp;id=2903" xr:uid="{00000000-0004-0000-0800-000020020000}"/>
    <hyperlink ref="H210" r:id="rId546" display="http://db.intelligent-energy.com/part/?pg=part&amp;id=2980" xr:uid="{00000000-0004-0000-0800-000021020000}"/>
    <hyperlink ref="H211" r:id="rId547" display="http://db.intelligent-energy.com/part/?pg=part&amp;id=2981" xr:uid="{00000000-0004-0000-0800-000022020000}"/>
    <hyperlink ref="H212" r:id="rId548" display="http://db.intelligent-energy.com/part/?pg=part&amp;id=2982" xr:uid="{00000000-0004-0000-0800-000023020000}"/>
    <hyperlink ref="H213" r:id="rId549" display="http://db.intelligent-energy.com/part/?pg=part&amp;id=61743" xr:uid="{00000000-0004-0000-0800-000024020000}"/>
    <hyperlink ref="G198" r:id="rId550" display="http://db.intelligent-energy.com/part/?pg=part&amp;id=62897" xr:uid="{00000000-0004-0000-0800-000025020000}"/>
    <hyperlink ref="D198" r:id="rId551" display="http://db.intelligent-energy.com/part/?pg=part&amp;id=211200" xr:uid="{00000000-0004-0000-0800-000026020000}"/>
    <hyperlink ref="G199" r:id="rId552" display="http://db.intelligent-energy.com/part/?pg=part&amp;id=62897" xr:uid="{00000000-0004-0000-0800-000027020000}"/>
    <hyperlink ref="G200" r:id="rId553" display="http://db.intelligent-energy.com/part/?pg=part&amp;id=62897" xr:uid="{00000000-0004-0000-0800-000028020000}"/>
    <hyperlink ref="G201" r:id="rId554" display="http://db.intelligent-energy.com/part/?pg=part&amp;id=62897" xr:uid="{00000000-0004-0000-0800-000029020000}"/>
    <hyperlink ref="G202" r:id="rId555" display="http://db.intelligent-energy.com/part/?pg=part&amp;id=62897" xr:uid="{00000000-0004-0000-0800-00002A020000}"/>
    <hyperlink ref="G203" r:id="rId556" display="http://db.intelligent-energy.com/part/?pg=part&amp;id=62897" xr:uid="{00000000-0004-0000-0800-00002B020000}"/>
    <hyperlink ref="G204" r:id="rId557" display="http://db.intelligent-energy.com/part/?pg=part&amp;id=62897" xr:uid="{00000000-0004-0000-0800-00002C020000}"/>
    <hyperlink ref="G205" r:id="rId558" display="http://db.intelligent-energy.com/part/?pg=part&amp;id=62897" xr:uid="{00000000-0004-0000-0800-00002D020000}"/>
    <hyperlink ref="G206" r:id="rId559" display="http://db.intelligent-energy.com/part/?pg=part&amp;id=62897" xr:uid="{00000000-0004-0000-0800-00002E020000}"/>
    <hyperlink ref="G207" r:id="rId560" display="http://db.intelligent-energy.com/part/?pg=part&amp;id=62897" xr:uid="{00000000-0004-0000-0800-00002F020000}"/>
    <hyperlink ref="G208" r:id="rId561" display="http://db.intelligent-energy.com/part/?pg=part&amp;id=62897" xr:uid="{00000000-0004-0000-0800-000030020000}"/>
    <hyperlink ref="G209" r:id="rId562" display="http://db.intelligent-energy.com/part/?pg=part&amp;id=62897" xr:uid="{00000000-0004-0000-0800-000031020000}"/>
    <hyperlink ref="G210" r:id="rId563" display="http://db.intelligent-energy.com/part/?pg=part&amp;id=62897" xr:uid="{00000000-0004-0000-0800-000032020000}"/>
    <hyperlink ref="G211" r:id="rId564" display="http://db.intelligent-energy.com/part/?pg=part&amp;id=62897" xr:uid="{00000000-0004-0000-0800-000033020000}"/>
    <hyperlink ref="G212" r:id="rId565" display="http://db.intelligent-energy.com/part/?pg=part&amp;id=62897" xr:uid="{00000000-0004-0000-0800-000034020000}"/>
    <hyperlink ref="G213" r:id="rId566" display="http://db.intelligent-energy.com/part/?pg=part&amp;id=62897" xr:uid="{00000000-0004-0000-0800-000035020000}"/>
    <hyperlink ref="D199" r:id="rId567" display="http://db.intelligent-energy.com/part/?pg=part&amp;id=211200" xr:uid="{00000000-0004-0000-0800-000036020000}"/>
    <hyperlink ref="D200" r:id="rId568" display="http://db.intelligent-energy.com/part/?pg=part&amp;id=211200" xr:uid="{00000000-0004-0000-0800-000037020000}"/>
    <hyperlink ref="D201" r:id="rId569" display="http://db.intelligent-energy.com/part/?pg=part&amp;id=211200" xr:uid="{00000000-0004-0000-0800-000038020000}"/>
    <hyperlink ref="D202" r:id="rId570" display="http://db.intelligent-energy.com/part/?pg=part&amp;id=211200" xr:uid="{00000000-0004-0000-0800-000039020000}"/>
    <hyperlink ref="D203" r:id="rId571" display="http://db.intelligent-energy.com/part/?pg=part&amp;id=211200" xr:uid="{00000000-0004-0000-0800-00003A020000}"/>
    <hyperlink ref="D204" r:id="rId572" display="http://db.intelligent-energy.com/part/?pg=part&amp;id=211200" xr:uid="{00000000-0004-0000-0800-00003B020000}"/>
    <hyperlink ref="D205" r:id="rId573" display="http://db.intelligent-energy.com/part/?pg=part&amp;id=211200" xr:uid="{00000000-0004-0000-0800-00003C020000}"/>
    <hyperlink ref="D206" r:id="rId574" display="http://db.intelligent-energy.com/part/?pg=part&amp;id=211200" xr:uid="{00000000-0004-0000-0800-00003D020000}"/>
    <hyperlink ref="D207" r:id="rId575" display="http://db.intelligent-energy.com/part/?pg=part&amp;id=211200" xr:uid="{00000000-0004-0000-0800-00003E020000}"/>
    <hyperlink ref="D208" r:id="rId576" display="http://db.intelligent-energy.com/part/?pg=part&amp;id=211200" xr:uid="{00000000-0004-0000-0800-00003F020000}"/>
    <hyperlink ref="D209" r:id="rId577" display="http://db.intelligent-energy.com/part/?pg=part&amp;id=211200" xr:uid="{00000000-0004-0000-0800-000040020000}"/>
    <hyperlink ref="D210" r:id="rId578" display="http://db.intelligent-energy.com/part/?pg=part&amp;id=211200" xr:uid="{00000000-0004-0000-0800-000041020000}"/>
    <hyperlink ref="D211" r:id="rId579" display="http://db.intelligent-energy.com/part/?pg=part&amp;id=211200" xr:uid="{00000000-0004-0000-0800-000042020000}"/>
    <hyperlink ref="D212" r:id="rId580" display="http://db.intelligent-energy.com/part/?pg=part&amp;id=211200" xr:uid="{00000000-0004-0000-0800-000043020000}"/>
    <hyperlink ref="D213" r:id="rId581" display="http://db.intelligent-energy.com/part/?pg=part&amp;id=211200" xr:uid="{00000000-0004-0000-0800-000044020000}"/>
    <hyperlink ref="H214" r:id="rId582" display="http://db.intelligent-energy.com/part/?pg=part&amp;id=1488" xr:uid="{00000000-0004-0000-0800-000045020000}"/>
    <hyperlink ref="H215" r:id="rId583" display="http://db.intelligent-energy.com/part/?pg=part&amp;id=2410" xr:uid="{00000000-0004-0000-0800-000046020000}"/>
    <hyperlink ref="H216" r:id="rId584" display="http://db.intelligent-energy.com/part/?pg=part&amp;id=2769" xr:uid="{00000000-0004-0000-0800-000047020000}"/>
    <hyperlink ref="H217" r:id="rId585" display="http://db.intelligent-energy.com/part/?pg=part&amp;id=2781" xr:uid="{00000000-0004-0000-0800-000048020000}"/>
    <hyperlink ref="H218" r:id="rId586" display="http://db.intelligent-energy.com/part/?pg=part&amp;id=62902" xr:uid="{00000000-0004-0000-0800-000049020000}"/>
    <hyperlink ref="G214" r:id="rId587" display="http://db.intelligent-energy.com/part/?pg=part&amp;id=61743" xr:uid="{00000000-0004-0000-0800-00004A020000}"/>
    <hyperlink ref="F214" r:id="rId588" display="http://db.intelligent-energy.com/part/?pg=part&amp;id=62897" xr:uid="{00000000-0004-0000-0800-00004B020000}"/>
    <hyperlink ref="C214" r:id="rId589" display="http://db.intelligent-energy.com/part/?pg=part&amp;id=211200" xr:uid="{00000000-0004-0000-0800-00004C020000}"/>
    <hyperlink ref="G215" r:id="rId590" display="http://db.intelligent-energy.com/part/?pg=part&amp;id=61743" xr:uid="{00000000-0004-0000-0800-00004D020000}"/>
    <hyperlink ref="G216" r:id="rId591" display="http://db.intelligent-energy.com/part/?pg=part&amp;id=61743" xr:uid="{00000000-0004-0000-0800-00004E020000}"/>
    <hyperlink ref="G217" r:id="rId592" display="http://db.intelligent-energy.com/part/?pg=part&amp;id=61743" xr:uid="{00000000-0004-0000-0800-00004F020000}"/>
    <hyperlink ref="G218" r:id="rId593" display="http://db.intelligent-energy.com/part/?pg=part&amp;id=61743" xr:uid="{00000000-0004-0000-0800-000050020000}"/>
    <hyperlink ref="F215" r:id="rId594" display="http://db.intelligent-energy.com/part/?pg=part&amp;id=62897" xr:uid="{00000000-0004-0000-0800-000051020000}"/>
    <hyperlink ref="F216" r:id="rId595" display="http://db.intelligent-energy.com/part/?pg=part&amp;id=62897" xr:uid="{00000000-0004-0000-0800-000052020000}"/>
    <hyperlink ref="F217" r:id="rId596" display="http://db.intelligent-energy.com/part/?pg=part&amp;id=62897" xr:uid="{00000000-0004-0000-0800-000053020000}"/>
    <hyperlink ref="F218" r:id="rId597" display="http://db.intelligent-energy.com/part/?pg=part&amp;id=62897" xr:uid="{00000000-0004-0000-0800-000054020000}"/>
    <hyperlink ref="C215" r:id="rId598" display="http://db.intelligent-energy.com/part/?pg=part&amp;id=211200" xr:uid="{00000000-0004-0000-0800-000055020000}"/>
    <hyperlink ref="C216" r:id="rId599" display="http://db.intelligent-energy.com/part/?pg=part&amp;id=211200" xr:uid="{00000000-0004-0000-0800-000056020000}"/>
    <hyperlink ref="C217" r:id="rId600" display="http://db.intelligent-energy.com/part/?pg=part&amp;id=211200" xr:uid="{00000000-0004-0000-0800-000057020000}"/>
    <hyperlink ref="C218" r:id="rId601" display="http://db.intelligent-energy.com/part/?pg=part&amp;id=211200" xr:uid="{00000000-0004-0000-0800-000058020000}"/>
    <hyperlink ref="H219" r:id="rId602" display="http://db.intelligent-energy.com/part/?pg=part&amp;id=61765" xr:uid="{00000000-0004-0000-0800-000059020000}"/>
    <hyperlink ref="H220" r:id="rId603" display="http://db.intelligent-energy.com/part/?pg=part&amp;id=61789" xr:uid="{00000000-0004-0000-0800-00005A020000}"/>
    <hyperlink ref="G220" r:id="rId604" display="http://db.intelligent-energy.com/part/?pg=part&amp;id=62897" xr:uid="{00000000-0004-0000-0800-00005B020000}"/>
    <hyperlink ref="D220" r:id="rId605" display="http://db.intelligent-energy.com/part/?pg=part&amp;id=211200" xr:uid="{00000000-0004-0000-0800-00005C020000}"/>
    <hyperlink ref="G219" r:id="rId606" display="http://db.intelligent-energy.com/part/?pg=part&amp;id=62897" xr:uid="{00000000-0004-0000-0800-00005D020000}"/>
    <hyperlink ref="D219" r:id="rId607" display="http://db.intelligent-energy.com/part/?pg=part&amp;id=211200" xr:uid="{00000000-0004-0000-0800-00005E020000}"/>
    <hyperlink ref="H221" r:id="rId608" display="http://db.intelligent-energy.com/part/?pg=part&amp;id=945" xr:uid="{00000000-0004-0000-0800-00005F020000}"/>
    <hyperlink ref="H222" r:id="rId609" display="http://db.intelligent-energy.com/part/?pg=part&amp;id=1134" xr:uid="{00000000-0004-0000-0800-000060020000}"/>
    <hyperlink ref="H223" r:id="rId610" display="http://db.intelligent-energy.com/part/?pg=part&amp;id=2471" xr:uid="{00000000-0004-0000-0800-000061020000}"/>
    <hyperlink ref="H224" r:id="rId611" display="http://db.intelligent-energy.com/part/?pg=part&amp;id=61783" xr:uid="{00000000-0004-0000-0800-000062020000}"/>
    <hyperlink ref="H225" r:id="rId612" display="http://db.intelligent-energy.com/part/?pg=part&amp;id=61784" xr:uid="{00000000-0004-0000-0800-000063020000}"/>
    <hyperlink ref="H226" r:id="rId613" display="http://db.intelligent-energy.com/part/?pg=part&amp;id=61824" xr:uid="{00000000-0004-0000-0800-000064020000}"/>
    <hyperlink ref="H227" r:id="rId614" display="http://db.intelligent-energy.com/part/?pg=part&amp;id=61825" xr:uid="{00000000-0004-0000-0800-000065020000}"/>
    <hyperlink ref="G221" r:id="rId615" display="http://db.intelligent-energy.com/part/?pg=part&amp;id=61789" xr:uid="{00000000-0004-0000-0800-000066020000}"/>
    <hyperlink ref="F221" r:id="rId616" display="http://db.intelligent-energy.com/part/?pg=part&amp;id=62897" xr:uid="{00000000-0004-0000-0800-000067020000}"/>
    <hyperlink ref="C221" r:id="rId617" display="http://db.intelligent-energy.com/part/?pg=part&amp;id=211200" xr:uid="{00000000-0004-0000-0800-000068020000}"/>
    <hyperlink ref="G222" r:id="rId618" display="http://db.intelligent-energy.com/part/?pg=part&amp;id=61789" xr:uid="{00000000-0004-0000-0800-000069020000}"/>
    <hyperlink ref="G223" r:id="rId619" display="http://db.intelligent-energy.com/part/?pg=part&amp;id=61789" xr:uid="{00000000-0004-0000-0800-00006A020000}"/>
    <hyperlink ref="G224" r:id="rId620" display="http://db.intelligent-energy.com/part/?pg=part&amp;id=61789" xr:uid="{00000000-0004-0000-0800-00006B020000}"/>
    <hyperlink ref="G225" r:id="rId621" display="http://db.intelligent-energy.com/part/?pg=part&amp;id=61789" xr:uid="{00000000-0004-0000-0800-00006C020000}"/>
    <hyperlink ref="G226" r:id="rId622" display="http://db.intelligent-energy.com/part/?pg=part&amp;id=61789" xr:uid="{00000000-0004-0000-0800-00006D020000}"/>
    <hyperlink ref="G227" r:id="rId623" display="http://db.intelligent-energy.com/part/?pg=part&amp;id=61789" xr:uid="{00000000-0004-0000-0800-00006E020000}"/>
    <hyperlink ref="F222" r:id="rId624" display="http://db.intelligent-energy.com/part/?pg=part&amp;id=62897" xr:uid="{00000000-0004-0000-0800-00006F020000}"/>
    <hyperlink ref="F223" r:id="rId625" display="http://db.intelligent-energy.com/part/?pg=part&amp;id=62897" xr:uid="{00000000-0004-0000-0800-000070020000}"/>
    <hyperlink ref="F224" r:id="rId626" display="http://db.intelligent-energy.com/part/?pg=part&amp;id=62897" xr:uid="{00000000-0004-0000-0800-000071020000}"/>
    <hyperlink ref="F225" r:id="rId627" display="http://db.intelligent-energy.com/part/?pg=part&amp;id=62897" xr:uid="{00000000-0004-0000-0800-000072020000}"/>
    <hyperlink ref="F226" r:id="rId628" display="http://db.intelligent-energy.com/part/?pg=part&amp;id=62897" xr:uid="{00000000-0004-0000-0800-000073020000}"/>
    <hyperlink ref="F227" r:id="rId629" display="http://db.intelligent-energy.com/part/?pg=part&amp;id=62897" xr:uid="{00000000-0004-0000-0800-000074020000}"/>
    <hyperlink ref="C222" r:id="rId630" display="http://db.intelligent-energy.com/part/?pg=part&amp;id=211200" xr:uid="{00000000-0004-0000-0800-000075020000}"/>
    <hyperlink ref="C223" r:id="rId631" display="http://db.intelligent-energy.com/part/?pg=part&amp;id=211200" xr:uid="{00000000-0004-0000-0800-000076020000}"/>
    <hyperlink ref="C224" r:id="rId632" display="http://db.intelligent-energy.com/part/?pg=part&amp;id=211200" xr:uid="{00000000-0004-0000-0800-000077020000}"/>
    <hyperlink ref="C225" r:id="rId633" display="http://db.intelligent-energy.com/part/?pg=part&amp;id=211200" xr:uid="{00000000-0004-0000-0800-000078020000}"/>
    <hyperlink ref="C226" r:id="rId634" display="http://db.intelligent-energy.com/part/?pg=part&amp;id=211200" xr:uid="{00000000-0004-0000-0800-000079020000}"/>
    <hyperlink ref="C227" r:id="rId635" display="http://db.intelligent-energy.com/part/?pg=part&amp;id=211200" xr:uid="{00000000-0004-0000-0800-00007A020000}"/>
    <hyperlink ref="H228" r:id="rId636" display="http://db.intelligent-energy.com/part/?pg=part&amp;id=61790" xr:uid="{00000000-0004-0000-0800-00007B020000}"/>
    <hyperlink ref="H229" r:id="rId637" display="http://db.intelligent-energy.com/part/?pg=part&amp;id=945" xr:uid="{00000000-0004-0000-0800-00007C020000}"/>
    <hyperlink ref="H230" r:id="rId638" display="http://db.intelligent-energy.com/part/?pg=part&amp;id=2457" xr:uid="{00000000-0004-0000-0800-00007D020000}"/>
    <hyperlink ref="H231" r:id="rId639" display="http://db.intelligent-energy.com/part/?pg=part&amp;id=61785" xr:uid="{00000000-0004-0000-0800-00007E020000}"/>
    <hyperlink ref="H232" r:id="rId640" display="http://db.intelligent-energy.com/part/?pg=part&amp;id=61786" xr:uid="{00000000-0004-0000-0800-00007F020000}"/>
    <hyperlink ref="G228" r:id="rId641" display="http://db.intelligent-energy.com/part/?pg=part&amp;id=61789" xr:uid="{00000000-0004-0000-0800-000080020000}"/>
    <hyperlink ref="F228" r:id="rId642" display="http://db.intelligent-energy.com/part/?pg=part&amp;id=62897" xr:uid="{00000000-0004-0000-0800-000081020000}"/>
    <hyperlink ref="C228" r:id="rId643" display="http://db.intelligent-energy.com/part/?pg=part&amp;id=211200" xr:uid="{00000000-0004-0000-0800-000082020000}"/>
    <hyperlink ref="G229" r:id="rId644" display="http://db.intelligent-energy.com/part/?pg=part&amp;id=61790" xr:uid="{00000000-0004-0000-0800-000083020000}"/>
    <hyperlink ref="F229" r:id="rId645" display="http://db.intelligent-energy.com/part/?pg=part&amp;id=61789" xr:uid="{00000000-0004-0000-0800-000084020000}"/>
    <hyperlink ref="E229" r:id="rId646" display="http://db.intelligent-energy.com/part/?pg=part&amp;id=62897" xr:uid="{00000000-0004-0000-0800-000085020000}"/>
    <hyperlink ref="B229" r:id="rId647" display="http://db.intelligent-energy.com/part/?pg=part&amp;id=211200" xr:uid="{00000000-0004-0000-0800-000086020000}"/>
    <hyperlink ref="G230" r:id="rId648" display="http://db.intelligent-energy.com/part/?pg=part&amp;id=61790" xr:uid="{00000000-0004-0000-0800-000087020000}"/>
    <hyperlink ref="G231" r:id="rId649" display="http://db.intelligent-energy.com/part/?pg=part&amp;id=61790" xr:uid="{00000000-0004-0000-0800-000088020000}"/>
    <hyperlink ref="G232" r:id="rId650" display="http://db.intelligent-energy.com/part/?pg=part&amp;id=61790" xr:uid="{00000000-0004-0000-0800-000089020000}"/>
    <hyperlink ref="F230" r:id="rId651" display="http://db.intelligent-energy.com/part/?pg=part&amp;id=61789" xr:uid="{00000000-0004-0000-0800-00008A020000}"/>
    <hyperlink ref="F231" r:id="rId652" display="http://db.intelligent-energy.com/part/?pg=part&amp;id=61789" xr:uid="{00000000-0004-0000-0800-00008B020000}"/>
    <hyperlink ref="F232" r:id="rId653" display="http://db.intelligent-energy.com/part/?pg=part&amp;id=61789" xr:uid="{00000000-0004-0000-0800-00008C020000}"/>
    <hyperlink ref="E230" r:id="rId654" display="http://db.intelligent-energy.com/part/?pg=part&amp;id=62897" xr:uid="{00000000-0004-0000-0800-00008D020000}"/>
    <hyperlink ref="E231" r:id="rId655" display="http://db.intelligent-energy.com/part/?pg=part&amp;id=62897" xr:uid="{00000000-0004-0000-0800-00008E020000}"/>
    <hyperlink ref="E232" r:id="rId656" display="http://db.intelligent-energy.com/part/?pg=part&amp;id=62897" xr:uid="{00000000-0004-0000-0800-00008F020000}"/>
    <hyperlink ref="B230" r:id="rId657" display="http://db.intelligent-energy.com/part/?pg=part&amp;id=211200" xr:uid="{00000000-0004-0000-0800-000090020000}"/>
    <hyperlink ref="B231" r:id="rId658" display="http://db.intelligent-energy.com/part/?pg=part&amp;id=211200" xr:uid="{00000000-0004-0000-0800-000091020000}"/>
    <hyperlink ref="B232" r:id="rId659" display="http://db.intelligent-energy.com/part/?pg=part&amp;id=211200" xr:uid="{00000000-0004-0000-0800-000092020000}"/>
    <hyperlink ref="H233" r:id="rId660" display="http://db.intelligent-energy.com/part/?pg=part&amp;id=61794" xr:uid="{00000000-0004-0000-0800-000093020000}"/>
    <hyperlink ref="H234" r:id="rId661" display="http://db.intelligent-energy.com/part/?pg=part&amp;id=61823" xr:uid="{00000000-0004-0000-0800-000094020000}"/>
    <hyperlink ref="H235" r:id="rId662" display="http://db.intelligent-energy.com/part/?pg=part&amp;id=61824" xr:uid="{00000000-0004-0000-0800-000095020000}"/>
    <hyperlink ref="H236" r:id="rId663" display="http://db.intelligent-energy.com/part/?pg=part&amp;id=61825" xr:uid="{00000000-0004-0000-0800-000096020000}"/>
    <hyperlink ref="H237" r:id="rId664" display="http://db.intelligent-energy.com/part/?pg=part&amp;id=61864" xr:uid="{00000000-0004-0000-0800-000097020000}"/>
    <hyperlink ref="H238" r:id="rId665" display="http://db.intelligent-energy.com/part/?pg=part&amp;id=61872" xr:uid="{00000000-0004-0000-0800-000098020000}"/>
    <hyperlink ref="H239" r:id="rId666" display="http://db.intelligent-energy.com/part/?pg=part&amp;id=61873" xr:uid="{00000000-0004-0000-0800-000099020000}"/>
    <hyperlink ref="H240" r:id="rId667" display="http://db.intelligent-energy.com/part/?pg=part&amp;id=61874" xr:uid="{00000000-0004-0000-0800-00009A020000}"/>
    <hyperlink ref="G233" r:id="rId668" display="http://db.intelligent-energy.com/part/?pg=part&amp;id=61789" xr:uid="{00000000-0004-0000-0800-00009B020000}"/>
    <hyperlink ref="F233" r:id="rId669" display="http://db.intelligent-energy.com/part/?pg=part&amp;id=62897" xr:uid="{00000000-0004-0000-0800-00009C020000}"/>
    <hyperlink ref="C233" r:id="rId670" display="http://db.intelligent-energy.com/part/?pg=part&amp;id=211200" xr:uid="{00000000-0004-0000-0800-00009D020000}"/>
    <hyperlink ref="G234" r:id="rId671" display="http://db.intelligent-energy.com/part/?pg=part&amp;id=61789" xr:uid="{00000000-0004-0000-0800-00009E020000}"/>
    <hyperlink ref="G235" r:id="rId672" display="http://db.intelligent-energy.com/part/?pg=part&amp;id=61789" xr:uid="{00000000-0004-0000-0800-00009F020000}"/>
    <hyperlink ref="G236" r:id="rId673" display="http://db.intelligent-energy.com/part/?pg=part&amp;id=61789" xr:uid="{00000000-0004-0000-0800-0000A0020000}"/>
    <hyperlink ref="G237" r:id="rId674" display="http://db.intelligent-energy.com/part/?pg=part&amp;id=61789" xr:uid="{00000000-0004-0000-0800-0000A1020000}"/>
    <hyperlink ref="G238" r:id="rId675" display="http://db.intelligent-energy.com/part/?pg=part&amp;id=61789" xr:uid="{00000000-0004-0000-0800-0000A2020000}"/>
    <hyperlink ref="G239" r:id="rId676" display="http://db.intelligent-energy.com/part/?pg=part&amp;id=61789" xr:uid="{00000000-0004-0000-0800-0000A3020000}"/>
    <hyperlink ref="G240" r:id="rId677" display="http://db.intelligent-energy.com/part/?pg=part&amp;id=61789" xr:uid="{00000000-0004-0000-0800-0000A4020000}"/>
    <hyperlink ref="F234" r:id="rId678" display="http://db.intelligent-energy.com/part/?pg=part&amp;id=62897" xr:uid="{00000000-0004-0000-0800-0000A5020000}"/>
    <hyperlink ref="F235" r:id="rId679" display="http://db.intelligent-energy.com/part/?pg=part&amp;id=62897" xr:uid="{00000000-0004-0000-0800-0000A6020000}"/>
    <hyperlink ref="F236" r:id="rId680" display="http://db.intelligent-energy.com/part/?pg=part&amp;id=62897" xr:uid="{00000000-0004-0000-0800-0000A7020000}"/>
    <hyperlink ref="F237" r:id="rId681" display="http://db.intelligent-energy.com/part/?pg=part&amp;id=62897" xr:uid="{00000000-0004-0000-0800-0000A8020000}"/>
    <hyperlink ref="F238" r:id="rId682" display="http://db.intelligent-energy.com/part/?pg=part&amp;id=62897" xr:uid="{00000000-0004-0000-0800-0000A9020000}"/>
    <hyperlink ref="F239" r:id="rId683" display="http://db.intelligent-energy.com/part/?pg=part&amp;id=62897" xr:uid="{00000000-0004-0000-0800-0000AA020000}"/>
    <hyperlink ref="F240" r:id="rId684" display="http://db.intelligent-energy.com/part/?pg=part&amp;id=62897" xr:uid="{00000000-0004-0000-0800-0000AB020000}"/>
    <hyperlink ref="C234" r:id="rId685" display="http://db.intelligent-energy.com/part/?pg=part&amp;id=211200" xr:uid="{00000000-0004-0000-0800-0000AC020000}"/>
    <hyperlink ref="C235" r:id="rId686" display="http://db.intelligent-energy.com/part/?pg=part&amp;id=211200" xr:uid="{00000000-0004-0000-0800-0000AD020000}"/>
    <hyperlink ref="C236" r:id="rId687" display="http://db.intelligent-energy.com/part/?pg=part&amp;id=211200" xr:uid="{00000000-0004-0000-0800-0000AE020000}"/>
    <hyperlink ref="C237" r:id="rId688" display="http://db.intelligent-energy.com/part/?pg=part&amp;id=211200" xr:uid="{00000000-0004-0000-0800-0000AF020000}"/>
    <hyperlink ref="C238" r:id="rId689" display="http://db.intelligent-energy.com/part/?pg=part&amp;id=211200" xr:uid="{00000000-0004-0000-0800-0000B0020000}"/>
    <hyperlink ref="C239" r:id="rId690" display="http://db.intelligent-energy.com/part/?pg=part&amp;id=211200" xr:uid="{00000000-0004-0000-0800-0000B1020000}"/>
    <hyperlink ref="C240" r:id="rId691" display="http://db.intelligent-energy.com/part/?pg=part&amp;id=211200" xr:uid="{00000000-0004-0000-0800-0000B2020000}"/>
    <hyperlink ref="H241" r:id="rId692" display="http://db.intelligent-energy.com/part/?pg=part&amp;id=1536" xr:uid="{00000000-0004-0000-0800-0000B3020000}"/>
    <hyperlink ref="H242" r:id="rId693" display="http://db.intelligent-energy.com/part/?pg=part&amp;id=63272" xr:uid="{00000000-0004-0000-0800-0000B4020000}"/>
    <hyperlink ref="G241" r:id="rId694" display="http://db.intelligent-energy.com/part/?pg=part&amp;id=61874" xr:uid="{00000000-0004-0000-0800-0000B5020000}"/>
    <hyperlink ref="G242" r:id="rId695" display="http://db.intelligent-energy.com/part/?pg=part&amp;id=61874" xr:uid="{00000000-0004-0000-0800-0000B6020000}"/>
    <hyperlink ref="F241" r:id="rId696" display="http://db.intelligent-energy.com/part/?pg=part&amp;id=61789" xr:uid="{00000000-0004-0000-0800-0000B7020000}"/>
    <hyperlink ref="F242" r:id="rId697" display="http://db.intelligent-energy.com/part/?pg=part&amp;id=61789" xr:uid="{00000000-0004-0000-0800-0000B8020000}"/>
    <hyperlink ref="E241" r:id="rId698" display="http://db.intelligent-energy.com/part/?pg=part&amp;id=62897" xr:uid="{00000000-0004-0000-0800-0000B9020000}"/>
    <hyperlink ref="E242" r:id="rId699" display="http://db.intelligent-energy.com/part/?pg=part&amp;id=62897" xr:uid="{00000000-0004-0000-0800-0000BA020000}"/>
    <hyperlink ref="B241" r:id="rId700" display="http://db.intelligent-energy.com/part/?pg=part&amp;id=211200" xr:uid="{00000000-0004-0000-0800-0000BB020000}"/>
    <hyperlink ref="B242" r:id="rId701" display="http://db.intelligent-energy.com/part/?pg=part&amp;id=211200" xr:uid="{00000000-0004-0000-0800-0000BC020000}"/>
    <hyperlink ref="H243" r:id="rId702" display="http://db.intelligent-energy.com/part/?pg=part&amp;id=61875" xr:uid="{00000000-0004-0000-0800-0000BD020000}"/>
    <hyperlink ref="G243" r:id="rId703" display="http://db.intelligent-energy.com/part/?pg=part&amp;id=61789" xr:uid="{00000000-0004-0000-0800-0000BE020000}"/>
    <hyperlink ref="F243" r:id="rId704" display="http://db.intelligent-energy.com/part/?pg=part&amp;id=62897" xr:uid="{00000000-0004-0000-0800-0000BF020000}"/>
    <hyperlink ref="C243" r:id="rId705" display="http://db.intelligent-energy.com/part/?pg=part&amp;id=211200" xr:uid="{00000000-0004-0000-0800-0000C0020000}"/>
    <hyperlink ref="H244" r:id="rId706" display="http://db.intelligent-energy.com/part/?pg=part&amp;id=1536" xr:uid="{00000000-0004-0000-0800-0000C1020000}"/>
    <hyperlink ref="H245" r:id="rId707" display="http://db.intelligent-energy.com/part/?pg=part&amp;id=63271" xr:uid="{00000000-0004-0000-0800-0000C2020000}"/>
    <hyperlink ref="G244" r:id="rId708" display="http://db.intelligent-energy.com/part/?pg=part&amp;id=61875" xr:uid="{00000000-0004-0000-0800-0000C3020000}"/>
    <hyperlink ref="G245" r:id="rId709" display="http://db.intelligent-energy.com/part/?pg=part&amp;id=61875" xr:uid="{00000000-0004-0000-0800-0000C4020000}"/>
    <hyperlink ref="F244" r:id="rId710" display="http://db.intelligent-energy.com/part/?pg=part&amp;id=61789" xr:uid="{00000000-0004-0000-0800-0000C5020000}"/>
    <hyperlink ref="F245" r:id="rId711" display="http://db.intelligent-energy.com/part/?pg=part&amp;id=61789" xr:uid="{00000000-0004-0000-0800-0000C6020000}"/>
    <hyperlink ref="E244" r:id="rId712" display="http://db.intelligent-energy.com/part/?pg=part&amp;id=62897" xr:uid="{00000000-0004-0000-0800-0000C7020000}"/>
    <hyperlink ref="E245" r:id="rId713" display="http://db.intelligent-energy.com/part/?pg=part&amp;id=62897" xr:uid="{00000000-0004-0000-0800-0000C8020000}"/>
    <hyperlink ref="B244" r:id="rId714" display="http://db.intelligent-energy.com/part/?pg=part&amp;id=211200" xr:uid="{00000000-0004-0000-0800-0000C9020000}"/>
    <hyperlink ref="B245" r:id="rId715" display="http://db.intelligent-energy.com/part/?pg=part&amp;id=211200" xr:uid="{00000000-0004-0000-0800-0000CA020000}"/>
    <hyperlink ref="H246" r:id="rId716" display="http://db.intelligent-energy.com/part/?pg=part&amp;id=62423" xr:uid="{00000000-0004-0000-0800-0000CB020000}"/>
    <hyperlink ref="H247" r:id="rId717" display="http://db.intelligent-energy.com/part/?pg=part&amp;id=62467" xr:uid="{00000000-0004-0000-0800-0000CC020000}"/>
    <hyperlink ref="G246" r:id="rId718" display="http://db.intelligent-energy.com/part/?pg=part&amp;id=62897" xr:uid="{00000000-0004-0000-0800-0000CD020000}"/>
    <hyperlink ref="D246" r:id="rId719" display="http://db.intelligent-energy.com/part/?pg=part&amp;id=211200" xr:uid="{00000000-0004-0000-0800-0000CE020000}"/>
    <hyperlink ref="G247" r:id="rId720" display="http://db.intelligent-energy.com/part/?pg=part&amp;id=62897" xr:uid="{00000000-0004-0000-0800-0000CF020000}"/>
    <hyperlink ref="D247" r:id="rId721" display="http://db.intelligent-energy.com/part/?pg=part&amp;id=211200" xr:uid="{00000000-0004-0000-0800-0000D0020000}"/>
    <hyperlink ref="H248" r:id="rId722" display="http://db.intelligent-energy.com/part/?pg=part&amp;id=1095" xr:uid="{00000000-0004-0000-0800-0000D1020000}"/>
    <hyperlink ref="H249" r:id="rId723" display="http://db.intelligent-energy.com/part/?pg=part&amp;id=1139" xr:uid="{00000000-0004-0000-0800-0000D2020000}"/>
    <hyperlink ref="H250" r:id="rId724" display="http://db.intelligent-energy.com/part/?pg=part&amp;id=1474" xr:uid="{00000000-0004-0000-0800-0000D3020000}"/>
    <hyperlink ref="H251" r:id="rId725" display="http://db.intelligent-energy.com/part/?pg=part&amp;id=1571" xr:uid="{00000000-0004-0000-0800-0000D4020000}"/>
    <hyperlink ref="H252" r:id="rId726" display="http://db.intelligent-energy.com/part/?pg=part&amp;id=1583" xr:uid="{00000000-0004-0000-0800-0000D5020000}"/>
    <hyperlink ref="H253" r:id="rId727" display="http://db.intelligent-energy.com/part/?pg=part&amp;id=1584" xr:uid="{00000000-0004-0000-0800-0000D6020000}"/>
    <hyperlink ref="H254" r:id="rId728" display="http://db.intelligent-energy.com/part/?pg=part&amp;id=1717" xr:uid="{00000000-0004-0000-0800-0000D7020000}"/>
    <hyperlink ref="H255" r:id="rId729" display="http://db.intelligent-energy.com/part/?pg=part&amp;id=1819" xr:uid="{00000000-0004-0000-0800-0000D8020000}"/>
    <hyperlink ref="H256" r:id="rId730" display="http://db.intelligent-energy.com/part/?pg=part&amp;id=62466" xr:uid="{00000000-0004-0000-0800-0000D9020000}"/>
    <hyperlink ref="G248" r:id="rId731" display="http://db.intelligent-energy.com/part/?pg=part&amp;id=62467" xr:uid="{00000000-0004-0000-0800-0000DA020000}"/>
    <hyperlink ref="G249" r:id="rId732" display="http://db.intelligent-energy.com/part/?pg=part&amp;id=62467" xr:uid="{00000000-0004-0000-0800-0000DB020000}"/>
    <hyperlink ref="G250" r:id="rId733" display="http://db.intelligent-energy.com/part/?pg=part&amp;id=62467" xr:uid="{00000000-0004-0000-0800-0000DC020000}"/>
    <hyperlink ref="G251" r:id="rId734" display="http://db.intelligent-energy.com/part/?pg=part&amp;id=62467" xr:uid="{00000000-0004-0000-0800-0000DD020000}"/>
    <hyperlink ref="G252" r:id="rId735" display="http://db.intelligent-energy.com/part/?pg=part&amp;id=62467" xr:uid="{00000000-0004-0000-0800-0000DE020000}"/>
    <hyperlink ref="G253" r:id="rId736" display="http://db.intelligent-energy.com/part/?pg=part&amp;id=62467" xr:uid="{00000000-0004-0000-0800-0000DF020000}"/>
    <hyperlink ref="G254" r:id="rId737" display="http://db.intelligent-energy.com/part/?pg=part&amp;id=62467" xr:uid="{00000000-0004-0000-0800-0000E0020000}"/>
    <hyperlink ref="G255" r:id="rId738" display="http://db.intelligent-energy.com/part/?pg=part&amp;id=62467" xr:uid="{00000000-0004-0000-0800-0000E1020000}"/>
    <hyperlink ref="G256" r:id="rId739" display="http://db.intelligent-energy.com/part/?pg=part&amp;id=62467" xr:uid="{00000000-0004-0000-0800-0000E2020000}"/>
    <hyperlink ref="F248" r:id="rId740" display="http://db.intelligent-energy.com/part/?pg=part&amp;id=62897" xr:uid="{00000000-0004-0000-0800-0000E3020000}"/>
    <hyperlink ref="F249" r:id="rId741" display="http://db.intelligent-energy.com/part/?pg=part&amp;id=62897" xr:uid="{00000000-0004-0000-0800-0000E4020000}"/>
    <hyperlink ref="F250" r:id="rId742" display="http://db.intelligent-energy.com/part/?pg=part&amp;id=62897" xr:uid="{00000000-0004-0000-0800-0000E5020000}"/>
    <hyperlink ref="F251" r:id="rId743" display="http://db.intelligent-energy.com/part/?pg=part&amp;id=62897" xr:uid="{00000000-0004-0000-0800-0000E6020000}"/>
    <hyperlink ref="F252" r:id="rId744" display="http://db.intelligent-energy.com/part/?pg=part&amp;id=62897" xr:uid="{00000000-0004-0000-0800-0000E7020000}"/>
    <hyperlink ref="F253" r:id="rId745" display="http://db.intelligent-energy.com/part/?pg=part&amp;id=62897" xr:uid="{00000000-0004-0000-0800-0000E8020000}"/>
    <hyperlink ref="F254" r:id="rId746" display="http://db.intelligent-energy.com/part/?pg=part&amp;id=62897" xr:uid="{00000000-0004-0000-0800-0000E9020000}"/>
    <hyperlink ref="F255" r:id="rId747" display="http://db.intelligent-energy.com/part/?pg=part&amp;id=62897" xr:uid="{00000000-0004-0000-0800-0000EA020000}"/>
    <hyperlink ref="F256" r:id="rId748" display="http://db.intelligent-energy.com/part/?pg=part&amp;id=62897" xr:uid="{00000000-0004-0000-0800-0000EB020000}"/>
    <hyperlink ref="C248" r:id="rId749" display="http://db.intelligent-energy.com/part/?pg=part&amp;id=211200" xr:uid="{00000000-0004-0000-0800-0000EC020000}"/>
    <hyperlink ref="C249" r:id="rId750" display="http://db.intelligent-energy.com/part/?pg=part&amp;id=211200" xr:uid="{00000000-0004-0000-0800-0000ED020000}"/>
    <hyperlink ref="C250" r:id="rId751" display="http://db.intelligent-energy.com/part/?pg=part&amp;id=211200" xr:uid="{00000000-0004-0000-0800-0000EE020000}"/>
    <hyperlink ref="C251" r:id="rId752" display="http://db.intelligent-energy.com/part/?pg=part&amp;id=211200" xr:uid="{00000000-0004-0000-0800-0000EF020000}"/>
    <hyperlink ref="C252" r:id="rId753" display="http://db.intelligent-energy.com/part/?pg=part&amp;id=211200" xr:uid="{00000000-0004-0000-0800-0000F0020000}"/>
    <hyperlink ref="C253" r:id="rId754" display="http://db.intelligent-energy.com/part/?pg=part&amp;id=211200" xr:uid="{00000000-0004-0000-0800-0000F1020000}"/>
    <hyperlink ref="C254" r:id="rId755" display="http://db.intelligent-energy.com/part/?pg=part&amp;id=211200" xr:uid="{00000000-0004-0000-0800-0000F2020000}"/>
    <hyperlink ref="C255" r:id="rId756" display="http://db.intelligent-energy.com/part/?pg=part&amp;id=211200" xr:uid="{00000000-0004-0000-0800-0000F3020000}"/>
    <hyperlink ref="C256" r:id="rId757" display="http://db.intelligent-energy.com/part/?pg=part&amp;id=211200" xr:uid="{00000000-0004-0000-0800-0000F4020000}"/>
    <hyperlink ref="H257" r:id="rId758" display="http://db.intelligent-energy.com/part/?pg=part&amp;id=62578" xr:uid="{00000000-0004-0000-0800-0000F5020000}"/>
    <hyperlink ref="G257" r:id="rId759" display="http://db.intelligent-energy.com/part/?pg=part&amp;id=62897" xr:uid="{00000000-0004-0000-0800-0000F6020000}"/>
    <hyperlink ref="D257" r:id="rId760" display="http://db.intelligent-energy.com/part/?pg=part&amp;id=211200" xr:uid="{00000000-0004-0000-0800-0000F7020000}"/>
    <hyperlink ref="H258" r:id="rId761" display="http://db.intelligent-energy.com/part/?pg=part&amp;id=1709" xr:uid="{00000000-0004-0000-0800-0000F8020000}"/>
    <hyperlink ref="G258" r:id="rId762" display="http://db.intelligent-energy.com/part/?pg=part&amp;id=62578" xr:uid="{00000000-0004-0000-0800-0000F9020000}"/>
    <hyperlink ref="F258" r:id="rId763" display="http://db.intelligent-energy.com/part/?pg=part&amp;id=62897" xr:uid="{00000000-0004-0000-0800-0000FA020000}"/>
    <hyperlink ref="C258" r:id="rId764" display="http://db.intelligent-energy.com/part/?pg=part&amp;id=211200" xr:uid="{00000000-0004-0000-0800-0000FB020000}"/>
    <hyperlink ref="H259" r:id="rId765" display="http://db.intelligent-energy.com/part/?pg=part&amp;id=62811" xr:uid="{00000000-0004-0000-0800-0000FC020000}"/>
    <hyperlink ref="H260" r:id="rId766" display="http://db.intelligent-energy.com/part/?pg=part&amp;id=1095" xr:uid="{00000000-0004-0000-0800-0000FD020000}"/>
    <hyperlink ref="H261" r:id="rId767" display="http://db.intelligent-energy.com/part/?pg=part&amp;id=1474" xr:uid="{00000000-0004-0000-0800-0000FE020000}"/>
    <hyperlink ref="H262" r:id="rId768" display="http://db.intelligent-energy.com/part/?pg=part&amp;id=1571" xr:uid="{00000000-0004-0000-0800-0000FF020000}"/>
    <hyperlink ref="H263" r:id="rId769" display="http://db.intelligent-energy.com/part/?pg=part&amp;id=1583" xr:uid="{00000000-0004-0000-0800-000000030000}"/>
    <hyperlink ref="H264" r:id="rId770" display="http://db.intelligent-energy.com/part/?pg=part&amp;id=1584" xr:uid="{00000000-0004-0000-0800-000001030000}"/>
    <hyperlink ref="H265" r:id="rId771" display="http://db.intelligent-energy.com/part/?pg=part&amp;id=1717" xr:uid="{00000000-0004-0000-0800-000002030000}"/>
    <hyperlink ref="H266" r:id="rId772" display="http://db.intelligent-energy.com/part/?pg=part&amp;id=2058" xr:uid="{00000000-0004-0000-0800-000003030000}"/>
    <hyperlink ref="H267" r:id="rId773" display="http://db.intelligent-energy.com/part/?pg=part&amp;id=62812" xr:uid="{00000000-0004-0000-0800-000004030000}"/>
    <hyperlink ref="H268" r:id="rId774" display="http://db.intelligent-energy.com/part/?pg=part&amp;id=63139" xr:uid="{00000000-0004-0000-0800-000005030000}"/>
    <hyperlink ref="H269" r:id="rId775" display="http://db.intelligent-energy.com/part/?pg=part&amp;id=130012" xr:uid="{00000000-0004-0000-0800-000006030000}"/>
    <hyperlink ref="G259" r:id="rId776" display="http://db.intelligent-energy.com/part/?pg=part&amp;id=62897" xr:uid="{00000000-0004-0000-0800-000007030000}"/>
    <hyperlink ref="D259" r:id="rId777" display="http://db.intelligent-energy.com/part/?pg=part&amp;id=211200" xr:uid="{00000000-0004-0000-0800-000008030000}"/>
    <hyperlink ref="G260" r:id="rId778" display="http://db.intelligent-energy.com/part/?pg=part&amp;id=62811" xr:uid="{00000000-0004-0000-0800-000009030000}"/>
    <hyperlink ref="G261" r:id="rId779" display="http://db.intelligent-energy.com/part/?pg=part&amp;id=62811" xr:uid="{00000000-0004-0000-0800-00000A030000}"/>
    <hyperlink ref="G262" r:id="rId780" display="http://db.intelligent-energy.com/part/?pg=part&amp;id=62811" xr:uid="{00000000-0004-0000-0800-00000B030000}"/>
    <hyperlink ref="G263" r:id="rId781" display="http://db.intelligent-energy.com/part/?pg=part&amp;id=62811" xr:uid="{00000000-0004-0000-0800-00000C030000}"/>
    <hyperlink ref="G264" r:id="rId782" display="http://db.intelligent-energy.com/part/?pg=part&amp;id=62811" xr:uid="{00000000-0004-0000-0800-00000D030000}"/>
    <hyperlink ref="G265" r:id="rId783" display="http://db.intelligent-energy.com/part/?pg=part&amp;id=62811" xr:uid="{00000000-0004-0000-0800-00000E030000}"/>
    <hyperlink ref="G266" r:id="rId784" display="http://db.intelligent-energy.com/part/?pg=part&amp;id=62811" xr:uid="{00000000-0004-0000-0800-00000F030000}"/>
    <hyperlink ref="G267" r:id="rId785" display="http://db.intelligent-energy.com/part/?pg=part&amp;id=62811" xr:uid="{00000000-0004-0000-0800-000010030000}"/>
    <hyperlink ref="G268" r:id="rId786" display="http://db.intelligent-energy.com/part/?pg=part&amp;id=62811" xr:uid="{00000000-0004-0000-0800-000011030000}"/>
    <hyperlink ref="G269" r:id="rId787" display="http://db.intelligent-energy.com/part/?pg=part&amp;id=62811" xr:uid="{00000000-0004-0000-0800-000012030000}"/>
    <hyperlink ref="F260" r:id="rId788" display="http://db.intelligent-energy.com/part/?pg=part&amp;id=62897" xr:uid="{00000000-0004-0000-0800-000013030000}"/>
    <hyperlink ref="F261" r:id="rId789" display="http://db.intelligent-energy.com/part/?pg=part&amp;id=62897" xr:uid="{00000000-0004-0000-0800-000014030000}"/>
    <hyperlink ref="F262" r:id="rId790" display="http://db.intelligent-energy.com/part/?pg=part&amp;id=62897" xr:uid="{00000000-0004-0000-0800-000015030000}"/>
    <hyperlink ref="F263" r:id="rId791" display="http://db.intelligent-energy.com/part/?pg=part&amp;id=62897" xr:uid="{00000000-0004-0000-0800-000016030000}"/>
    <hyperlink ref="F264" r:id="rId792" display="http://db.intelligent-energy.com/part/?pg=part&amp;id=62897" xr:uid="{00000000-0004-0000-0800-000017030000}"/>
    <hyperlink ref="F265" r:id="rId793" display="http://db.intelligent-energy.com/part/?pg=part&amp;id=62897" xr:uid="{00000000-0004-0000-0800-000018030000}"/>
    <hyperlink ref="F266" r:id="rId794" display="http://db.intelligent-energy.com/part/?pg=part&amp;id=62897" xr:uid="{00000000-0004-0000-0800-000019030000}"/>
    <hyperlink ref="F267" r:id="rId795" display="http://db.intelligent-energy.com/part/?pg=part&amp;id=62897" xr:uid="{00000000-0004-0000-0800-00001A030000}"/>
    <hyperlink ref="F268" r:id="rId796" display="http://db.intelligent-energy.com/part/?pg=part&amp;id=62897" xr:uid="{00000000-0004-0000-0800-00001B030000}"/>
    <hyperlink ref="F269" r:id="rId797" display="http://db.intelligent-energy.com/part/?pg=part&amp;id=62897" xr:uid="{00000000-0004-0000-0800-00001C030000}"/>
    <hyperlink ref="C260" r:id="rId798" display="http://db.intelligent-energy.com/part/?pg=part&amp;id=211200" xr:uid="{00000000-0004-0000-0800-00001D030000}"/>
    <hyperlink ref="C261" r:id="rId799" display="http://db.intelligent-energy.com/part/?pg=part&amp;id=211200" xr:uid="{00000000-0004-0000-0800-00001E030000}"/>
    <hyperlink ref="C262" r:id="rId800" display="http://db.intelligent-energy.com/part/?pg=part&amp;id=211200" xr:uid="{00000000-0004-0000-0800-00001F030000}"/>
    <hyperlink ref="C263" r:id="rId801" display="http://db.intelligent-energy.com/part/?pg=part&amp;id=211200" xr:uid="{00000000-0004-0000-0800-000020030000}"/>
    <hyperlink ref="C264" r:id="rId802" display="http://db.intelligent-energy.com/part/?pg=part&amp;id=211200" xr:uid="{00000000-0004-0000-0800-000021030000}"/>
    <hyperlink ref="C265" r:id="rId803" display="http://db.intelligent-energy.com/part/?pg=part&amp;id=211200" xr:uid="{00000000-0004-0000-0800-000022030000}"/>
    <hyperlink ref="C266" r:id="rId804" display="http://db.intelligent-energy.com/part/?pg=part&amp;id=211200" xr:uid="{00000000-0004-0000-0800-000023030000}"/>
    <hyperlink ref="C267" r:id="rId805" display="http://db.intelligent-energy.com/part/?pg=part&amp;id=211200" xr:uid="{00000000-0004-0000-0800-000024030000}"/>
    <hyperlink ref="C268" r:id="rId806" display="http://db.intelligent-energy.com/part/?pg=part&amp;id=211200" xr:uid="{00000000-0004-0000-0800-000025030000}"/>
    <hyperlink ref="C269" r:id="rId807" display="http://db.intelligent-energy.com/part/?pg=part&amp;id=211200" xr:uid="{00000000-0004-0000-0800-000026030000}"/>
    <hyperlink ref="H270" r:id="rId808" display="http://db.intelligent-energy.com/part/?pg=part&amp;id=62813" xr:uid="{00000000-0004-0000-0800-000027030000}"/>
    <hyperlink ref="H271" r:id="rId809" display="http://db.intelligent-energy.com/part/?pg=part&amp;id=1095" xr:uid="{00000000-0004-0000-0800-000028030000}"/>
    <hyperlink ref="H272" r:id="rId810" display="http://db.intelligent-energy.com/part/?pg=part&amp;id=1135" xr:uid="{00000000-0004-0000-0800-000029030000}"/>
    <hyperlink ref="H273" r:id="rId811" display="http://db.intelligent-energy.com/part/?pg=part&amp;id=1236" xr:uid="{00000000-0004-0000-0800-00002A030000}"/>
    <hyperlink ref="H274" r:id="rId812" display="http://db.intelligent-energy.com/part/?pg=part&amp;id=1243" xr:uid="{00000000-0004-0000-0800-00002B030000}"/>
    <hyperlink ref="H275" r:id="rId813" display="http://db.intelligent-energy.com/part/?pg=part&amp;id=1247" xr:uid="{00000000-0004-0000-0800-00002C030000}"/>
    <hyperlink ref="H276" r:id="rId814" display="http://db.intelligent-energy.com/part/?pg=part&amp;id=62814" xr:uid="{00000000-0004-0000-0800-00002D030000}"/>
    <hyperlink ref="H277" r:id="rId815" display="http://db.intelligent-energy.com/part/?pg=part&amp;id=140010" xr:uid="{00000000-0004-0000-0800-00002E030000}"/>
    <hyperlink ref="G270" r:id="rId816" display="http://db.intelligent-energy.com/part/?pg=part&amp;id=62897" xr:uid="{00000000-0004-0000-0800-00002F030000}"/>
    <hyperlink ref="D270" r:id="rId817" display="http://db.intelligent-energy.com/part/?pg=part&amp;id=211200" xr:uid="{00000000-0004-0000-0800-000030030000}"/>
    <hyperlink ref="G271" r:id="rId818" display="http://db.intelligent-energy.com/part/?pg=part&amp;id=62813" xr:uid="{00000000-0004-0000-0800-000031030000}"/>
    <hyperlink ref="G272" r:id="rId819" display="http://db.intelligent-energy.com/part/?pg=part&amp;id=62813" xr:uid="{00000000-0004-0000-0800-000032030000}"/>
    <hyperlink ref="G273" r:id="rId820" display="http://db.intelligent-energy.com/part/?pg=part&amp;id=62813" xr:uid="{00000000-0004-0000-0800-000033030000}"/>
    <hyperlink ref="G274" r:id="rId821" display="http://db.intelligent-energy.com/part/?pg=part&amp;id=62813" xr:uid="{00000000-0004-0000-0800-000034030000}"/>
    <hyperlink ref="G275" r:id="rId822" display="http://db.intelligent-energy.com/part/?pg=part&amp;id=62813" xr:uid="{00000000-0004-0000-0800-000035030000}"/>
    <hyperlink ref="G276" r:id="rId823" display="http://db.intelligent-energy.com/part/?pg=part&amp;id=62813" xr:uid="{00000000-0004-0000-0800-000036030000}"/>
    <hyperlink ref="G277" r:id="rId824" display="http://db.intelligent-energy.com/part/?pg=part&amp;id=62813" xr:uid="{00000000-0004-0000-0800-000037030000}"/>
    <hyperlink ref="F271" r:id="rId825" display="http://db.intelligent-energy.com/part/?pg=part&amp;id=62897" xr:uid="{00000000-0004-0000-0800-000038030000}"/>
    <hyperlink ref="F272" r:id="rId826" display="http://db.intelligent-energy.com/part/?pg=part&amp;id=62897" xr:uid="{00000000-0004-0000-0800-000039030000}"/>
    <hyperlink ref="F273" r:id="rId827" display="http://db.intelligent-energy.com/part/?pg=part&amp;id=62897" xr:uid="{00000000-0004-0000-0800-00003A030000}"/>
    <hyperlink ref="F274" r:id="rId828" display="http://db.intelligent-energy.com/part/?pg=part&amp;id=62897" xr:uid="{00000000-0004-0000-0800-00003B030000}"/>
    <hyperlink ref="F275" r:id="rId829" display="http://db.intelligent-energy.com/part/?pg=part&amp;id=62897" xr:uid="{00000000-0004-0000-0800-00003C030000}"/>
    <hyperlink ref="F276" r:id="rId830" display="http://db.intelligent-energy.com/part/?pg=part&amp;id=62897" xr:uid="{00000000-0004-0000-0800-00003D030000}"/>
    <hyperlink ref="F277" r:id="rId831" display="http://db.intelligent-energy.com/part/?pg=part&amp;id=62897" xr:uid="{00000000-0004-0000-0800-00003E030000}"/>
    <hyperlink ref="C271" r:id="rId832" display="http://db.intelligent-energy.com/part/?pg=part&amp;id=211200" xr:uid="{00000000-0004-0000-0800-00003F030000}"/>
    <hyperlink ref="C272" r:id="rId833" display="http://db.intelligent-energy.com/part/?pg=part&amp;id=211200" xr:uid="{00000000-0004-0000-0800-000040030000}"/>
    <hyperlink ref="C273" r:id="rId834" display="http://db.intelligent-energy.com/part/?pg=part&amp;id=211200" xr:uid="{00000000-0004-0000-0800-000041030000}"/>
    <hyperlink ref="C274" r:id="rId835" display="http://db.intelligent-energy.com/part/?pg=part&amp;id=211200" xr:uid="{00000000-0004-0000-0800-000042030000}"/>
    <hyperlink ref="C275" r:id="rId836" display="http://db.intelligent-energy.com/part/?pg=part&amp;id=211200" xr:uid="{00000000-0004-0000-0800-000043030000}"/>
    <hyperlink ref="C276" r:id="rId837" display="http://db.intelligent-energy.com/part/?pg=part&amp;id=211200" xr:uid="{00000000-0004-0000-0800-000044030000}"/>
    <hyperlink ref="C277" r:id="rId838" display="http://db.intelligent-energy.com/part/?pg=part&amp;id=211200" xr:uid="{00000000-0004-0000-0800-000045030000}"/>
    <hyperlink ref="H278" r:id="rId839" display="http://db.intelligent-energy.com/part/?pg=part&amp;id=62815" xr:uid="{00000000-0004-0000-0800-000046030000}"/>
    <hyperlink ref="G278" r:id="rId840" display="http://db.intelligent-energy.com/part/?pg=part&amp;id=62897" xr:uid="{00000000-0004-0000-0800-000047030000}"/>
    <hyperlink ref="D278" r:id="rId841" display="http://db.intelligent-energy.com/part/?pg=part&amp;id=211200" xr:uid="{00000000-0004-0000-0800-000048030000}"/>
    <hyperlink ref="H279" r:id="rId842" display="http://db.intelligent-energy.com/part/?pg=part&amp;id=1243" xr:uid="{00000000-0004-0000-0800-000049030000}"/>
    <hyperlink ref="H280" r:id="rId843" display="http://db.intelligent-energy.com/part/?pg=part&amp;id=1729" xr:uid="{00000000-0004-0000-0800-00004A030000}"/>
    <hyperlink ref="H281" r:id="rId844" display="http://db.intelligent-energy.com/part/?pg=part&amp;id=2338" xr:uid="{00000000-0004-0000-0800-00004B030000}"/>
    <hyperlink ref="H282" r:id="rId845" display="http://db.intelligent-energy.com/part/?pg=part&amp;id=62816" xr:uid="{00000000-0004-0000-0800-00004C030000}"/>
    <hyperlink ref="H283" r:id="rId846" display="http://db.intelligent-energy.com/part/?pg=part&amp;id=62856" xr:uid="{00000000-0004-0000-0800-00004D030000}"/>
    <hyperlink ref="H284" r:id="rId847" display="http://db.intelligent-energy.com/part/?pg=part&amp;id=62857" xr:uid="{00000000-0004-0000-0800-00004E030000}"/>
    <hyperlink ref="H285" r:id="rId848" display="http://db.intelligent-energy.com/part/?pg=part&amp;id=140010" xr:uid="{00000000-0004-0000-0800-00004F030000}"/>
    <hyperlink ref="G279" r:id="rId849" display="http://db.intelligent-energy.com/part/?pg=part&amp;id=62815" xr:uid="{00000000-0004-0000-0800-000050030000}"/>
    <hyperlink ref="G280" r:id="rId850" display="http://db.intelligent-energy.com/part/?pg=part&amp;id=62815" xr:uid="{00000000-0004-0000-0800-000051030000}"/>
    <hyperlink ref="G281" r:id="rId851" display="http://db.intelligent-energy.com/part/?pg=part&amp;id=62815" xr:uid="{00000000-0004-0000-0800-000052030000}"/>
    <hyperlink ref="G282" r:id="rId852" display="http://db.intelligent-energy.com/part/?pg=part&amp;id=62815" xr:uid="{00000000-0004-0000-0800-000053030000}"/>
    <hyperlink ref="G283" r:id="rId853" display="http://db.intelligent-energy.com/part/?pg=part&amp;id=62815" xr:uid="{00000000-0004-0000-0800-000054030000}"/>
    <hyperlink ref="G284" r:id="rId854" display="http://db.intelligent-energy.com/part/?pg=part&amp;id=62815" xr:uid="{00000000-0004-0000-0800-000055030000}"/>
    <hyperlink ref="G285" r:id="rId855" display="http://db.intelligent-energy.com/part/?pg=part&amp;id=62815" xr:uid="{00000000-0004-0000-0800-000056030000}"/>
    <hyperlink ref="F279" r:id="rId856" display="http://db.intelligent-energy.com/part/?pg=part&amp;id=62897" xr:uid="{00000000-0004-0000-0800-000057030000}"/>
    <hyperlink ref="F280" r:id="rId857" display="http://db.intelligent-energy.com/part/?pg=part&amp;id=62897" xr:uid="{00000000-0004-0000-0800-000058030000}"/>
    <hyperlink ref="F281" r:id="rId858" display="http://db.intelligent-energy.com/part/?pg=part&amp;id=62897" xr:uid="{00000000-0004-0000-0800-000059030000}"/>
    <hyperlink ref="F282" r:id="rId859" display="http://db.intelligent-energy.com/part/?pg=part&amp;id=62897" xr:uid="{00000000-0004-0000-0800-00005A030000}"/>
    <hyperlink ref="F283" r:id="rId860" display="http://db.intelligent-energy.com/part/?pg=part&amp;id=62897" xr:uid="{00000000-0004-0000-0800-00005B030000}"/>
    <hyperlink ref="F284" r:id="rId861" display="http://db.intelligent-energy.com/part/?pg=part&amp;id=62897" xr:uid="{00000000-0004-0000-0800-00005C030000}"/>
    <hyperlink ref="F285" r:id="rId862" display="http://db.intelligent-energy.com/part/?pg=part&amp;id=62897" xr:uid="{00000000-0004-0000-0800-00005D030000}"/>
    <hyperlink ref="C279" r:id="rId863" display="http://db.intelligent-energy.com/part/?pg=part&amp;id=211200" xr:uid="{00000000-0004-0000-0800-00005E030000}"/>
    <hyperlink ref="C280" r:id="rId864" display="http://db.intelligent-energy.com/part/?pg=part&amp;id=211200" xr:uid="{00000000-0004-0000-0800-00005F030000}"/>
    <hyperlink ref="C281" r:id="rId865" display="http://db.intelligent-energy.com/part/?pg=part&amp;id=211200" xr:uid="{00000000-0004-0000-0800-000060030000}"/>
    <hyperlink ref="C282" r:id="rId866" display="http://db.intelligent-energy.com/part/?pg=part&amp;id=211200" xr:uid="{00000000-0004-0000-0800-000061030000}"/>
    <hyperlink ref="C283" r:id="rId867" display="http://db.intelligent-energy.com/part/?pg=part&amp;id=211200" xr:uid="{00000000-0004-0000-0800-000062030000}"/>
    <hyperlink ref="C284" r:id="rId868" display="http://db.intelligent-energy.com/part/?pg=part&amp;id=211200" xr:uid="{00000000-0004-0000-0800-000063030000}"/>
    <hyperlink ref="C285" r:id="rId869" display="http://db.intelligent-energy.com/part/?pg=part&amp;id=211200" xr:uid="{00000000-0004-0000-0800-000064030000}"/>
    <hyperlink ref="H286" r:id="rId870" display="http://db.intelligent-energy.com/part/?pg=part&amp;id=62862" xr:uid="{00000000-0004-0000-0800-000065030000}"/>
    <hyperlink ref="H287" r:id="rId871" display="http://db.intelligent-energy.com/part/?pg=part&amp;id=62931" xr:uid="{00000000-0004-0000-0800-000066030000}"/>
    <hyperlink ref="G286" r:id="rId872" display="http://db.intelligent-energy.com/part/?pg=part&amp;id=62897" xr:uid="{00000000-0004-0000-0800-000067030000}"/>
    <hyperlink ref="G287" r:id="rId873" display="http://db.intelligent-energy.com/part/?pg=part&amp;id=62897" xr:uid="{00000000-0004-0000-0800-000068030000}"/>
    <hyperlink ref="D286" r:id="rId874" display="http://db.intelligent-energy.com/part/?pg=part&amp;id=211200" xr:uid="{00000000-0004-0000-0800-000069030000}"/>
    <hyperlink ref="D287" r:id="rId875" display="http://db.intelligent-energy.com/part/?pg=part&amp;id=211200" xr:uid="{00000000-0004-0000-0800-00006A030000}"/>
    <hyperlink ref="H288" r:id="rId876" display="http://db.intelligent-energy.com/part/?pg=part&amp;id=2533" xr:uid="{00000000-0004-0000-0800-00006B030000}"/>
    <hyperlink ref="H289" r:id="rId877" display="http://db.intelligent-energy.com/part/?pg=part&amp;id=2539" xr:uid="{00000000-0004-0000-0800-00006C030000}"/>
    <hyperlink ref="H290" r:id="rId878" display="http://db.intelligent-energy.com/part/?pg=part&amp;id=2572" xr:uid="{00000000-0004-0000-0800-00006D030000}"/>
    <hyperlink ref="H291" r:id="rId879" display="http://db.intelligent-energy.com/part/?pg=part&amp;id=61745" xr:uid="{00000000-0004-0000-0800-00006E030000}"/>
    <hyperlink ref="G288" r:id="rId880" display="http://db.intelligent-energy.com/part/?pg=part&amp;id=62931" xr:uid="{00000000-0004-0000-0800-00006F030000}"/>
    <hyperlink ref="G289" r:id="rId881" display="http://db.intelligent-energy.com/part/?pg=part&amp;id=62931" xr:uid="{00000000-0004-0000-0800-000070030000}"/>
    <hyperlink ref="G290" r:id="rId882" display="http://db.intelligent-energy.com/part/?pg=part&amp;id=62931" xr:uid="{00000000-0004-0000-0800-000071030000}"/>
    <hyperlink ref="G291" r:id="rId883" display="http://db.intelligent-energy.com/part/?pg=part&amp;id=62931" xr:uid="{00000000-0004-0000-0800-000072030000}"/>
    <hyperlink ref="F288" r:id="rId884" display="http://db.intelligent-energy.com/part/?pg=part&amp;id=62897" xr:uid="{00000000-0004-0000-0800-000073030000}"/>
    <hyperlink ref="F289" r:id="rId885" display="http://db.intelligent-energy.com/part/?pg=part&amp;id=62897" xr:uid="{00000000-0004-0000-0800-000074030000}"/>
    <hyperlink ref="F290" r:id="rId886" display="http://db.intelligent-energy.com/part/?pg=part&amp;id=62897" xr:uid="{00000000-0004-0000-0800-000075030000}"/>
    <hyperlink ref="F291" r:id="rId887" display="http://db.intelligent-energy.com/part/?pg=part&amp;id=62897" xr:uid="{00000000-0004-0000-0800-000076030000}"/>
    <hyperlink ref="C288" r:id="rId888" display="http://db.intelligent-energy.com/part/?pg=part&amp;id=211200" xr:uid="{00000000-0004-0000-0800-000077030000}"/>
    <hyperlink ref="C289" r:id="rId889" display="http://db.intelligent-energy.com/part/?pg=part&amp;id=211200" xr:uid="{00000000-0004-0000-0800-000078030000}"/>
    <hyperlink ref="C290" r:id="rId890" display="http://db.intelligent-energy.com/part/?pg=part&amp;id=211200" xr:uid="{00000000-0004-0000-0800-000079030000}"/>
    <hyperlink ref="C291" r:id="rId891" display="http://db.intelligent-energy.com/part/?pg=part&amp;id=211200" xr:uid="{00000000-0004-0000-0800-00007A030000}"/>
    <hyperlink ref="H292" r:id="rId892" display="http://db.intelligent-energy.com/part/?pg=part&amp;id=2533" xr:uid="{00000000-0004-0000-0800-00007B030000}"/>
    <hyperlink ref="H293" r:id="rId893" display="http://db.intelligent-energy.com/part/?pg=part&amp;id=62930" xr:uid="{00000000-0004-0000-0800-00007C030000}"/>
    <hyperlink ref="G292" r:id="rId894" display="http://db.intelligent-energy.com/part/?pg=part&amp;id=61745" xr:uid="{00000000-0004-0000-0800-00007D030000}"/>
    <hyperlink ref="G293" r:id="rId895" display="http://db.intelligent-energy.com/part/?pg=part&amp;id=61745" xr:uid="{00000000-0004-0000-0800-00007E030000}"/>
    <hyperlink ref="F292" r:id="rId896" display="http://db.intelligent-energy.com/part/?pg=part&amp;id=62931" xr:uid="{00000000-0004-0000-0800-00007F030000}"/>
    <hyperlink ref="F293" r:id="rId897" display="http://db.intelligent-energy.com/part/?pg=part&amp;id=62931" xr:uid="{00000000-0004-0000-0800-000080030000}"/>
    <hyperlink ref="E292" r:id="rId898" display="http://db.intelligent-energy.com/part/?pg=part&amp;id=62897" xr:uid="{00000000-0004-0000-0800-000081030000}"/>
    <hyperlink ref="E293" r:id="rId899" display="http://db.intelligent-energy.com/part/?pg=part&amp;id=62897" xr:uid="{00000000-0004-0000-0800-000082030000}"/>
    <hyperlink ref="B292" r:id="rId900" display="http://db.intelligent-energy.com/part/?pg=part&amp;id=211200" xr:uid="{00000000-0004-0000-0800-000083030000}"/>
    <hyperlink ref="B293" r:id="rId901" display="http://db.intelligent-energy.com/part/?pg=part&amp;id=211200" xr:uid="{00000000-0004-0000-0800-000084030000}"/>
    <hyperlink ref="H294" r:id="rId902" display="http://db.intelligent-energy.com/part/?pg=part&amp;id=62935" xr:uid="{00000000-0004-0000-0800-000085030000}"/>
    <hyperlink ref="H295" r:id="rId903" display="http://db.intelligent-energy.com/part/?pg=part&amp;id=73" xr:uid="{00000000-0004-0000-0800-000086030000}"/>
    <hyperlink ref="H296" r:id="rId904" display="http://db.intelligent-energy.com/part/?pg=part&amp;id=456" xr:uid="{00000000-0004-0000-0800-000087030000}"/>
    <hyperlink ref="H297" r:id="rId905" display="http://db.intelligent-energy.com/part/?pg=part&amp;id=1336" xr:uid="{00000000-0004-0000-0800-000088030000}"/>
    <hyperlink ref="H298" r:id="rId906" display="http://db.intelligent-energy.com/part/?pg=part&amp;id=62936" xr:uid="{00000000-0004-0000-0800-000089030000}"/>
    <hyperlink ref="H299" r:id="rId907" display="http://db.intelligent-energy.com/part/?pg=part&amp;id=62937" xr:uid="{00000000-0004-0000-0800-00008A030000}"/>
    <hyperlink ref="G294" r:id="rId908" display="http://db.intelligent-energy.com/part/?pg=part&amp;id=62897" xr:uid="{00000000-0004-0000-0800-00008B030000}"/>
    <hyperlink ref="D294" r:id="rId909" display="http://db.intelligent-energy.com/part/?pg=part&amp;id=211200" xr:uid="{00000000-0004-0000-0800-00008C030000}"/>
    <hyperlink ref="G295" r:id="rId910" display="http://db.intelligent-energy.com/part/?pg=part&amp;id=62935" xr:uid="{00000000-0004-0000-0800-00008D030000}"/>
    <hyperlink ref="G296" r:id="rId911" display="http://db.intelligent-energy.com/part/?pg=part&amp;id=62935" xr:uid="{00000000-0004-0000-0800-00008E030000}"/>
    <hyperlink ref="G297" r:id="rId912" display="http://db.intelligent-energy.com/part/?pg=part&amp;id=62935" xr:uid="{00000000-0004-0000-0800-00008F030000}"/>
    <hyperlink ref="G298" r:id="rId913" display="http://db.intelligent-energy.com/part/?pg=part&amp;id=62935" xr:uid="{00000000-0004-0000-0800-000090030000}"/>
    <hyperlink ref="G299" r:id="rId914" display="http://db.intelligent-energy.com/part/?pg=part&amp;id=62935" xr:uid="{00000000-0004-0000-0800-000091030000}"/>
    <hyperlink ref="F295" r:id="rId915" display="http://db.intelligent-energy.com/part/?pg=part&amp;id=62897" xr:uid="{00000000-0004-0000-0800-000092030000}"/>
    <hyperlink ref="F296" r:id="rId916" display="http://db.intelligent-energy.com/part/?pg=part&amp;id=62897" xr:uid="{00000000-0004-0000-0800-000093030000}"/>
    <hyperlink ref="F297" r:id="rId917" display="http://db.intelligent-energy.com/part/?pg=part&amp;id=62897" xr:uid="{00000000-0004-0000-0800-000094030000}"/>
    <hyperlink ref="F298" r:id="rId918" display="http://db.intelligent-energy.com/part/?pg=part&amp;id=62897" xr:uid="{00000000-0004-0000-0800-000095030000}"/>
    <hyperlink ref="F299" r:id="rId919" display="http://db.intelligent-energy.com/part/?pg=part&amp;id=62897" xr:uid="{00000000-0004-0000-0800-000096030000}"/>
    <hyperlink ref="C295" r:id="rId920" display="http://db.intelligent-energy.com/part/?pg=part&amp;id=211200" xr:uid="{00000000-0004-0000-0800-000097030000}"/>
    <hyperlink ref="C296" r:id="rId921" display="http://db.intelligent-energy.com/part/?pg=part&amp;id=211200" xr:uid="{00000000-0004-0000-0800-000098030000}"/>
    <hyperlink ref="C297" r:id="rId922" display="http://db.intelligent-energy.com/part/?pg=part&amp;id=211200" xr:uid="{00000000-0004-0000-0800-000099030000}"/>
    <hyperlink ref="C298" r:id="rId923" display="http://db.intelligent-energy.com/part/?pg=part&amp;id=211200" xr:uid="{00000000-0004-0000-0800-00009A030000}"/>
    <hyperlink ref="C299" r:id="rId924" display="http://db.intelligent-energy.com/part/?pg=part&amp;id=211200" xr:uid="{00000000-0004-0000-0800-00009B030000}"/>
    <hyperlink ref="H300" r:id="rId925" display="http://db.intelligent-energy.com/part/?pg=part&amp;id=1466" xr:uid="{00000000-0004-0000-0800-00009C030000}"/>
    <hyperlink ref="G300" r:id="rId926" display="http://db.intelligent-energy.com/part/?pg=part&amp;id=62937" xr:uid="{00000000-0004-0000-0800-00009D030000}"/>
    <hyperlink ref="F300" r:id="rId927" display="http://db.intelligent-energy.com/part/?pg=part&amp;id=62935" xr:uid="{00000000-0004-0000-0800-00009E030000}"/>
    <hyperlink ref="E300" r:id="rId928" display="http://db.intelligent-energy.com/part/?pg=part&amp;id=62897" xr:uid="{00000000-0004-0000-0800-00009F030000}"/>
    <hyperlink ref="B300" r:id="rId929" display="http://db.intelligent-energy.com/part/?pg=part&amp;id=211200" xr:uid="{00000000-0004-0000-0800-0000A0030000}"/>
    <hyperlink ref="H301" r:id="rId930" display="http://db.intelligent-energy.com/part/?pg=part&amp;id=63143" xr:uid="{00000000-0004-0000-0800-0000A1030000}"/>
    <hyperlink ref="H302" r:id="rId931" display="http://db.intelligent-energy.com/part/?pg=part&amp;id=1466" xr:uid="{00000000-0004-0000-0800-0000A2030000}"/>
    <hyperlink ref="G301" r:id="rId932" display="http://db.intelligent-energy.com/part/?pg=part&amp;id=62935" xr:uid="{00000000-0004-0000-0800-0000A3030000}"/>
    <hyperlink ref="F301" r:id="rId933" display="http://db.intelligent-energy.com/part/?pg=part&amp;id=62897" xr:uid="{00000000-0004-0000-0800-0000A4030000}"/>
    <hyperlink ref="C301" r:id="rId934" display="http://db.intelligent-energy.com/part/?pg=part&amp;id=211200" xr:uid="{00000000-0004-0000-0800-0000A5030000}"/>
    <hyperlink ref="G302" r:id="rId935" display="http://db.intelligent-energy.com/part/?pg=part&amp;id=63143" xr:uid="{00000000-0004-0000-0800-0000A6030000}"/>
    <hyperlink ref="F302" r:id="rId936" display="http://db.intelligent-energy.com/part/?pg=part&amp;id=62935" xr:uid="{00000000-0004-0000-0800-0000A7030000}"/>
    <hyperlink ref="E302" r:id="rId937" display="http://db.intelligent-energy.com/part/?pg=part&amp;id=62897" xr:uid="{00000000-0004-0000-0800-0000A8030000}"/>
    <hyperlink ref="B302" r:id="rId938" display="http://db.intelligent-energy.com/part/?pg=part&amp;id=211200" xr:uid="{00000000-0004-0000-0800-0000A9030000}"/>
    <hyperlink ref="H303" r:id="rId939" display="http://db.intelligent-energy.com/part/?pg=part&amp;id=127415" xr:uid="{00000000-0004-0000-0800-0000AA030000}"/>
    <hyperlink ref="G303" r:id="rId940" display="http://db.intelligent-energy.com/part/?pg=part&amp;id=62935" xr:uid="{00000000-0004-0000-0800-0000AB030000}"/>
    <hyperlink ref="F303" r:id="rId941" display="http://db.intelligent-energy.com/part/?pg=part&amp;id=62897" xr:uid="{00000000-0004-0000-0800-0000AC030000}"/>
    <hyperlink ref="C303" r:id="rId942" display="http://db.intelligent-energy.com/part/?pg=part&amp;id=211200" xr:uid="{00000000-0004-0000-0800-0000AD030000}"/>
    <hyperlink ref="H304" r:id="rId943" display="http://db.intelligent-energy.com/part/?pg=part&amp;id=63074" xr:uid="{00000000-0004-0000-0800-0000AE030000}"/>
    <hyperlink ref="G304" r:id="rId944" display="http://db.intelligent-energy.com/part/?pg=part&amp;id=62897" xr:uid="{00000000-0004-0000-0800-0000AF030000}"/>
    <hyperlink ref="D304" r:id="rId945" display="http://db.intelligent-energy.com/part/?pg=part&amp;id=211200" xr:uid="{00000000-0004-0000-0800-0000B0030000}"/>
    <hyperlink ref="H305" r:id="rId946" display="http://db.intelligent-energy.com/part/?pg=part&amp;id=63075" xr:uid="{00000000-0004-0000-0800-0000B1030000}"/>
    <hyperlink ref="H306" r:id="rId947" display="http://db.intelligent-energy.com/part/?pg=part&amp;id=63107" xr:uid="{00000000-0004-0000-0800-0000B2030000}"/>
    <hyperlink ref="G305" r:id="rId948" display="http://db.intelligent-energy.com/part/?pg=part&amp;id=62897" xr:uid="{00000000-0004-0000-0800-0000B3030000}"/>
    <hyperlink ref="G306" r:id="rId949" display="http://db.intelligent-energy.com/part/?pg=part&amp;id=62897" xr:uid="{00000000-0004-0000-0800-0000B4030000}"/>
    <hyperlink ref="D305" r:id="rId950" display="http://db.intelligent-energy.com/part/?pg=part&amp;id=211200" xr:uid="{00000000-0004-0000-0800-0000B5030000}"/>
    <hyperlink ref="D306" r:id="rId951" display="http://db.intelligent-energy.com/part/?pg=part&amp;id=211200" xr:uid="{00000000-0004-0000-0800-0000B6030000}"/>
    <hyperlink ref="H307" r:id="rId952" display="http://db.intelligent-energy.com/part/?pg=part&amp;id=1536" xr:uid="{00000000-0004-0000-0800-0000B7030000}"/>
    <hyperlink ref="G307" r:id="rId953" display="http://db.intelligent-energy.com/part/?pg=part&amp;id=63107" xr:uid="{00000000-0004-0000-0800-0000B8030000}"/>
    <hyperlink ref="F307" r:id="rId954" display="http://db.intelligent-energy.com/part/?pg=part&amp;id=62897" xr:uid="{00000000-0004-0000-0800-0000B9030000}"/>
    <hyperlink ref="C307" r:id="rId955" display="http://db.intelligent-energy.com/part/?pg=part&amp;id=211200" xr:uid="{00000000-0004-0000-0800-0000BA030000}"/>
    <hyperlink ref="H308" r:id="rId956" display="http://db.intelligent-energy.com/part/?pg=part&amp;id=63138" xr:uid="{00000000-0004-0000-0800-0000BB030000}"/>
    <hyperlink ref="H309" r:id="rId957" display="http://db.intelligent-energy.com/part/?pg=part&amp;id=63270" xr:uid="{00000000-0004-0000-0800-0000BC030000}"/>
    <hyperlink ref="H310" r:id="rId958" display="http://db.intelligent-energy.com/part/?pg=part&amp;id=63307" xr:uid="{00000000-0004-0000-0800-0000BD030000}"/>
    <hyperlink ref="H311" r:id="rId959" display="http://db.intelligent-energy.com/part/?pg=part&amp;id=120020" xr:uid="{00000000-0004-0000-0800-0000BE030000}"/>
    <hyperlink ref="H312" r:id="rId960" display="http://db.intelligent-energy.com/part/?pg=part&amp;id=120023" xr:uid="{00000000-0004-0000-0800-0000BF030000}"/>
    <hyperlink ref="G308" r:id="rId961" display="http://db.intelligent-energy.com/part/?pg=part&amp;id=62897" xr:uid="{00000000-0004-0000-0800-0000C0030000}"/>
    <hyperlink ref="G309" r:id="rId962" display="http://db.intelligent-energy.com/part/?pg=part&amp;id=62897" xr:uid="{00000000-0004-0000-0800-0000C1030000}"/>
    <hyperlink ref="G310" r:id="rId963" display="http://db.intelligent-energy.com/part/?pg=part&amp;id=62897" xr:uid="{00000000-0004-0000-0800-0000C2030000}"/>
    <hyperlink ref="G311" r:id="rId964" display="http://db.intelligent-energy.com/part/?pg=part&amp;id=62897" xr:uid="{00000000-0004-0000-0800-0000C3030000}"/>
    <hyperlink ref="G312" r:id="rId965" display="http://db.intelligent-energy.com/part/?pg=part&amp;id=62897" xr:uid="{00000000-0004-0000-0800-0000C4030000}"/>
    <hyperlink ref="D308" r:id="rId966" display="http://db.intelligent-energy.com/part/?pg=part&amp;id=211200" xr:uid="{00000000-0004-0000-0800-0000C5030000}"/>
    <hyperlink ref="D309" r:id="rId967" display="http://db.intelligent-energy.com/part/?pg=part&amp;id=211200" xr:uid="{00000000-0004-0000-0800-0000C6030000}"/>
    <hyperlink ref="D310" r:id="rId968" display="http://db.intelligent-energy.com/part/?pg=part&amp;id=211200" xr:uid="{00000000-0004-0000-0800-0000C7030000}"/>
    <hyperlink ref="D311" r:id="rId969" display="http://db.intelligent-energy.com/part/?pg=part&amp;id=211200" xr:uid="{00000000-0004-0000-0800-0000C8030000}"/>
    <hyperlink ref="D312" r:id="rId970" display="http://db.intelligent-energy.com/part/?pg=part&amp;id=211200" xr:uid="{00000000-0004-0000-0800-0000C9030000}"/>
    <hyperlink ref="H313" r:id="rId971" display="http://db.intelligent-energy.com/part/?pg=part&amp;id=62910" xr:uid="{00000000-0004-0000-0800-0000CA030000}"/>
    <hyperlink ref="H314" r:id="rId972" display="http://db.intelligent-energy.com/part/?pg=part&amp;id=62913" xr:uid="{00000000-0004-0000-0800-0000CB030000}"/>
    <hyperlink ref="E313" r:id="rId973" display="http://db.intelligent-energy.com/part/?pg=part&amp;id=211200" xr:uid="{00000000-0004-0000-0800-0000CC030000}"/>
    <hyperlink ref="E314" r:id="rId974" display="http://db.intelligent-energy.com/part/?pg=part&amp;id=211200" xr:uid="{00000000-0004-0000-0800-0000CD030000}"/>
    <hyperlink ref="H315" r:id="rId975" display="http://db.intelligent-energy.com/part/?pg=part&amp;id=286" xr:uid="{00000000-0004-0000-0800-0000CE030000}"/>
    <hyperlink ref="H316" r:id="rId976" display="http://db.intelligent-energy.com/part/?pg=part&amp;id=1486" xr:uid="{00000000-0004-0000-0800-0000CF030000}"/>
    <hyperlink ref="H317" r:id="rId977" display="http://db.intelligent-energy.com/part/?pg=part&amp;id=1780" xr:uid="{00000000-0004-0000-0800-0000D0030000}"/>
    <hyperlink ref="H318" r:id="rId978" display="http://db.intelligent-energy.com/part/?pg=part&amp;id=2078" xr:uid="{00000000-0004-0000-0800-0000D1030000}"/>
    <hyperlink ref="H319" r:id="rId979" display="http://db.intelligent-energy.com/part/?pg=part&amp;id=2415" xr:uid="{00000000-0004-0000-0800-0000D2030000}"/>
    <hyperlink ref="H320" r:id="rId980" display="http://db.intelligent-energy.com/part/?pg=part&amp;id=2705" xr:uid="{00000000-0004-0000-0800-0000D3030000}"/>
    <hyperlink ref="H321" r:id="rId981" display="http://db.intelligent-energy.com/part/?pg=part&amp;id=62907" xr:uid="{00000000-0004-0000-0800-0000D4030000}"/>
    <hyperlink ref="H322" r:id="rId982" display="http://db.intelligent-energy.com/part/?pg=part&amp;id=62914" xr:uid="{00000000-0004-0000-0800-0000D5030000}"/>
    <hyperlink ref="H323" r:id="rId983" display="http://db.intelligent-energy.com/part/?pg=part&amp;id=62928" xr:uid="{00000000-0004-0000-0800-0000D6030000}"/>
    <hyperlink ref="G315" r:id="rId984" display="http://db.intelligent-energy.com/part/?pg=part&amp;id=62913" xr:uid="{00000000-0004-0000-0800-0000D7030000}"/>
    <hyperlink ref="G316" r:id="rId985" display="http://db.intelligent-energy.com/part/?pg=part&amp;id=62913" xr:uid="{00000000-0004-0000-0800-0000D8030000}"/>
    <hyperlink ref="G317" r:id="rId986" display="http://db.intelligent-energy.com/part/?pg=part&amp;id=62913" xr:uid="{00000000-0004-0000-0800-0000D9030000}"/>
    <hyperlink ref="G318" r:id="rId987" display="http://db.intelligent-energy.com/part/?pg=part&amp;id=62913" xr:uid="{00000000-0004-0000-0800-0000DA030000}"/>
    <hyperlink ref="G319" r:id="rId988" display="http://db.intelligent-energy.com/part/?pg=part&amp;id=62913" xr:uid="{00000000-0004-0000-0800-0000DB030000}"/>
    <hyperlink ref="G320" r:id="rId989" display="http://db.intelligent-energy.com/part/?pg=part&amp;id=62913" xr:uid="{00000000-0004-0000-0800-0000DC030000}"/>
    <hyperlink ref="G321" r:id="rId990" display="http://db.intelligent-energy.com/part/?pg=part&amp;id=62913" xr:uid="{00000000-0004-0000-0800-0000DD030000}"/>
    <hyperlink ref="G322" r:id="rId991" display="http://db.intelligent-energy.com/part/?pg=part&amp;id=62913" xr:uid="{00000000-0004-0000-0800-0000DE030000}"/>
    <hyperlink ref="G323" r:id="rId992" display="http://db.intelligent-energy.com/part/?pg=part&amp;id=62913" xr:uid="{00000000-0004-0000-0800-0000DF030000}"/>
    <hyperlink ref="D315" r:id="rId993" display="http://db.intelligent-energy.com/part/?pg=part&amp;id=211200" xr:uid="{00000000-0004-0000-0800-0000E0030000}"/>
    <hyperlink ref="D316" r:id="rId994" display="http://db.intelligent-energy.com/part/?pg=part&amp;id=211200" xr:uid="{00000000-0004-0000-0800-0000E1030000}"/>
    <hyperlink ref="D317" r:id="rId995" display="http://db.intelligent-energy.com/part/?pg=part&amp;id=211200" xr:uid="{00000000-0004-0000-0800-0000E2030000}"/>
    <hyperlink ref="D318" r:id="rId996" display="http://db.intelligent-energy.com/part/?pg=part&amp;id=211200" xr:uid="{00000000-0004-0000-0800-0000E3030000}"/>
    <hyperlink ref="D319" r:id="rId997" display="http://db.intelligent-energy.com/part/?pg=part&amp;id=211200" xr:uid="{00000000-0004-0000-0800-0000E4030000}"/>
    <hyperlink ref="D320" r:id="rId998" display="http://db.intelligent-energy.com/part/?pg=part&amp;id=211200" xr:uid="{00000000-0004-0000-0800-0000E5030000}"/>
    <hyperlink ref="D321" r:id="rId999" display="http://db.intelligent-energy.com/part/?pg=part&amp;id=211200" xr:uid="{00000000-0004-0000-0800-0000E6030000}"/>
    <hyperlink ref="D322" r:id="rId1000" display="http://db.intelligent-energy.com/part/?pg=part&amp;id=211200" xr:uid="{00000000-0004-0000-0800-0000E7030000}"/>
    <hyperlink ref="D323" r:id="rId1001" display="http://db.intelligent-energy.com/part/?pg=part&amp;id=211200" xr:uid="{00000000-0004-0000-0800-0000E8030000}"/>
    <hyperlink ref="H324" r:id="rId1002" display="http://db.intelligent-energy.com/part/?pg=part&amp;id=62915" xr:uid="{00000000-0004-0000-0800-0000E9030000}"/>
    <hyperlink ref="H325" r:id="rId1003" display="http://db.intelligent-energy.com/part/?pg=part&amp;id=62916" xr:uid="{00000000-0004-0000-0800-0000EA030000}"/>
    <hyperlink ref="H326" r:id="rId1004" display="http://db.intelligent-energy.com/part/?pg=part&amp;id=62917" xr:uid="{00000000-0004-0000-0800-0000EB030000}"/>
    <hyperlink ref="H327" r:id="rId1005" display="http://db.intelligent-energy.com/part/?pg=part&amp;id=62933" xr:uid="{00000000-0004-0000-0800-0000EC030000}"/>
    <hyperlink ref="H328" r:id="rId1006" display="http://db.intelligent-energy.com/part/?pg=part&amp;id=62934" xr:uid="{00000000-0004-0000-0800-0000ED030000}"/>
    <hyperlink ref="H329" r:id="rId1007" display="http://db.intelligent-energy.com/part/?pg=part&amp;id=62948" xr:uid="{00000000-0004-0000-0800-0000EE030000}"/>
    <hyperlink ref="E324" r:id="rId1008" display="http://db.intelligent-energy.com/part/?pg=part&amp;id=211200" xr:uid="{00000000-0004-0000-0800-0000EF030000}"/>
    <hyperlink ref="E325" r:id="rId1009" display="http://db.intelligent-energy.com/part/?pg=part&amp;id=211200" xr:uid="{00000000-0004-0000-0800-0000F0030000}"/>
    <hyperlink ref="E326" r:id="rId1010" display="http://db.intelligent-energy.com/part/?pg=part&amp;id=211200" xr:uid="{00000000-0004-0000-0800-0000F1030000}"/>
    <hyperlink ref="E327" r:id="rId1011" display="http://db.intelligent-energy.com/part/?pg=part&amp;id=211200" xr:uid="{00000000-0004-0000-0800-0000F2030000}"/>
    <hyperlink ref="E328" r:id="rId1012" display="http://db.intelligent-energy.com/part/?pg=part&amp;id=211200" xr:uid="{00000000-0004-0000-0800-0000F3030000}"/>
    <hyperlink ref="E329" r:id="rId1013" display="http://db.intelligent-energy.com/part/?pg=part&amp;id=211200" xr:uid="{00000000-0004-0000-0800-0000F4030000}"/>
    <hyperlink ref="H330" r:id="rId1014" display="http://db.intelligent-energy.com/part/?pg=part&amp;id=1701" xr:uid="{00000000-0004-0000-0800-0000F5030000}"/>
    <hyperlink ref="H331" r:id="rId1015" display="http://db.intelligent-energy.com/part/?pg=part&amp;id=62949" xr:uid="{00000000-0004-0000-0800-0000F6030000}"/>
    <hyperlink ref="G330" r:id="rId1016" display="http://db.intelligent-energy.com/part/?pg=part&amp;id=62948" xr:uid="{00000000-0004-0000-0800-0000F7030000}"/>
    <hyperlink ref="D330" r:id="rId1017" display="http://db.intelligent-energy.com/part/?pg=part&amp;id=211200" xr:uid="{00000000-0004-0000-0800-0000F8030000}"/>
    <hyperlink ref="E331" r:id="rId1018" display="http://db.intelligent-energy.com/part/?pg=part&amp;id=211200" xr:uid="{00000000-0004-0000-0800-0000F9030000}"/>
    <hyperlink ref="H332" r:id="rId1019" display="http://db.intelligent-energy.com/part/?pg=part&amp;id=1312" xr:uid="{00000000-0004-0000-0800-0000FA030000}"/>
    <hyperlink ref="G332" r:id="rId1020" display="http://db.intelligent-energy.com/part/?pg=part&amp;id=62949" xr:uid="{00000000-0004-0000-0800-0000FB030000}"/>
    <hyperlink ref="D332" r:id="rId1021" display="http://db.intelligent-energy.com/part/?pg=part&amp;id=211200" xr:uid="{00000000-0004-0000-0800-0000FC030000}"/>
    <hyperlink ref="H333" r:id="rId1022" display="http://db.intelligent-energy.com/part/?pg=part&amp;id=62951" xr:uid="{00000000-0004-0000-0800-0000FD030000}"/>
    <hyperlink ref="H334" r:id="rId1023" display="http://db.intelligent-energy.com/part/?pg=part&amp;id=62992" xr:uid="{00000000-0004-0000-0800-0000FE030000}"/>
    <hyperlink ref="H335" r:id="rId1024" display="http://db.intelligent-energy.com/part/?pg=part&amp;id=62995" xr:uid="{00000000-0004-0000-0800-0000FF030000}"/>
    <hyperlink ref="H336" r:id="rId1025" display="http://db.intelligent-energy.com/part/?pg=part&amp;id=62999" xr:uid="{00000000-0004-0000-0800-000000040000}"/>
    <hyperlink ref="E333" r:id="rId1026" display="http://db.intelligent-energy.com/part/?pg=part&amp;id=211200" xr:uid="{00000000-0004-0000-0800-000001040000}"/>
    <hyperlink ref="E334" r:id="rId1027" display="http://db.intelligent-energy.com/part/?pg=part&amp;id=211200" xr:uid="{00000000-0004-0000-0800-000002040000}"/>
    <hyperlink ref="E335" r:id="rId1028" display="http://db.intelligent-energy.com/part/?pg=part&amp;id=211200" xr:uid="{00000000-0004-0000-0800-000003040000}"/>
    <hyperlink ref="E336" r:id="rId1029" display="http://db.intelligent-energy.com/part/?pg=part&amp;id=211200" xr:uid="{00000000-0004-0000-0800-000004040000}"/>
    <hyperlink ref="H337" r:id="rId1030" display="http://db.intelligent-energy.com/part/?pg=part&amp;id=1488" xr:uid="{00000000-0004-0000-0800-000005040000}"/>
    <hyperlink ref="H338" r:id="rId1031" display="http://db.intelligent-energy.com/part/?pg=part&amp;id=2410" xr:uid="{00000000-0004-0000-0800-000006040000}"/>
    <hyperlink ref="H339" r:id="rId1032" display="http://db.intelligent-energy.com/part/?pg=part&amp;id=2769" xr:uid="{00000000-0004-0000-0800-000007040000}"/>
    <hyperlink ref="H340" r:id="rId1033" display="http://db.intelligent-energy.com/part/?pg=part&amp;id=2781" xr:uid="{00000000-0004-0000-0800-000008040000}"/>
    <hyperlink ref="H341" r:id="rId1034" display="http://db.intelligent-energy.com/part/?pg=part&amp;id=61775" xr:uid="{00000000-0004-0000-0800-000009040000}"/>
    <hyperlink ref="H342" r:id="rId1035" display="http://db.intelligent-energy.com/part/?pg=part&amp;id=63067" xr:uid="{00000000-0004-0000-0800-00000A040000}"/>
    <hyperlink ref="G337" r:id="rId1036" display="http://db.intelligent-energy.com/part/?pg=part&amp;id=62999" xr:uid="{00000000-0004-0000-0800-00000B040000}"/>
    <hyperlink ref="G338" r:id="rId1037" display="http://db.intelligent-energy.com/part/?pg=part&amp;id=62999" xr:uid="{00000000-0004-0000-0800-00000C040000}"/>
    <hyperlink ref="G339" r:id="rId1038" display="http://db.intelligent-energy.com/part/?pg=part&amp;id=62999" xr:uid="{00000000-0004-0000-0800-00000D040000}"/>
    <hyperlink ref="G340" r:id="rId1039" display="http://db.intelligent-energy.com/part/?pg=part&amp;id=62999" xr:uid="{00000000-0004-0000-0800-00000E040000}"/>
    <hyperlink ref="G341" r:id="rId1040" display="http://db.intelligent-energy.com/part/?pg=part&amp;id=62999" xr:uid="{00000000-0004-0000-0800-00000F040000}"/>
    <hyperlink ref="D337" r:id="rId1041" display="http://db.intelligent-energy.com/part/?pg=part&amp;id=211200" xr:uid="{00000000-0004-0000-0800-000010040000}"/>
    <hyperlink ref="D338" r:id="rId1042" display="http://db.intelligent-energy.com/part/?pg=part&amp;id=211200" xr:uid="{00000000-0004-0000-0800-000011040000}"/>
    <hyperlink ref="D339" r:id="rId1043" display="http://db.intelligent-energy.com/part/?pg=part&amp;id=211200" xr:uid="{00000000-0004-0000-0800-000012040000}"/>
    <hyperlink ref="D340" r:id="rId1044" display="http://db.intelligent-energy.com/part/?pg=part&amp;id=211200" xr:uid="{00000000-0004-0000-0800-000013040000}"/>
    <hyperlink ref="D341" r:id="rId1045" display="http://db.intelligent-energy.com/part/?pg=part&amp;id=211200" xr:uid="{00000000-0004-0000-0800-000014040000}"/>
    <hyperlink ref="E342" r:id="rId1046" display="http://db.intelligent-energy.com/part/?pg=part&amp;id=211200" xr:uid="{00000000-0004-0000-0800-000015040000}"/>
    <hyperlink ref="H343" r:id="rId1047" display="http://db.intelligent-energy.com/part/?pg=part&amp;id=2533" xr:uid="{00000000-0004-0000-0800-000016040000}"/>
    <hyperlink ref="H344" r:id="rId1048" display="http://db.intelligent-energy.com/part/?pg=part&amp;id=2539" xr:uid="{00000000-0004-0000-0800-000017040000}"/>
    <hyperlink ref="H345" r:id="rId1049" display="http://db.intelligent-energy.com/part/?pg=part&amp;id=2572" xr:uid="{00000000-0004-0000-0800-000018040000}"/>
    <hyperlink ref="H346" r:id="rId1050" display="http://db.intelligent-energy.com/part/?pg=part&amp;id=2691" xr:uid="{00000000-0004-0000-0800-000019040000}"/>
    <hyperlink ref="H347" r:id="rId1051" display="http://db.intelligent-energy.com/part/?pg=part&amp;id=127218" xr:uid="{00000000-0004-0000-0800-00001A040000}"/>
    <hyperlink ref="G343" r:id="rId1052" display="http://db.intelligent-energy.com/part/?pg=part&amp;id=63067" xr:uid="{00000000-0004-0000-0800-00001B040000}"/>
    <hyperlink ref="G344" r:id="rId1053" display="http://db.intelligent-energy.com/part/?pg=part&amp;id=63067" xr:uid="{00000000-0004-0000-0800-00001C040000}"/>
    <hyperlink ref="G345" r:id="rId1054" display="http://db.intelligent-energy.com/part/?pg=part&amp;id=63067" xr:uid="{00000000-0004-0000-0800-00001D040000}"/>
    <hyperlink ref="G346" r:id="rId1055" display="http://db.intelligent-energy.com/part/?pg=part&amp;id=63067" xr:uid="{00000000-0004-0000-0800-00001E040000}"/>
    <hyperlink ref="G347" r:id="rId1056" display="http://db.intelligent-energy.com/part/?pg=part&amp;id=63067" xr:uid="{00000000-0004-0000-0800-00001F040000}"/>
    <hyperlink ref="D343" r:id="rId1057" display="http://db.intelligent-energy.com/part/?pg=part&amp;id=211200" xr:uid="{00000000-0004-0000-0800-000020040000}"/>
    <hyperlink ref="D344" r:id="rId1058" display="http://db.intelligent-energy.com/part/?pg=part&amp;id=211200" xr:uid="{00000000-0004-0000-0800-000021040000}"/>
    <hyperlink ref="D345" r:id="rId1059" display="http://db.intelligent-energy.com/part/?pg=part&amp;id=211200" xr:uid="{00000000-0004-0000-0800-000022040000}"/>
    <hyperlink ref="D346" r:id="rId1060" display="http://db.intelligent-energy.com/part/?pg=part&amp;id=211200" xr:uid="{00000000-0004-0000-0800-000023040000}"/>
    <hyperlink ref="D347" r:id="rId1061" display="http://db.intelligent-energy.com/part/?pg=part&amp;id=211200" xr:uid="{00000000-0004-0000-0800-000024040000}"/>
    <hyperlink ref="H348" r:id="rId1062" display="http://db.intelligent-energy.com/part/?pg=part&amp;id=63085" xr:uid="{00000000-0004-0000-0800-000025040000}"/>
    <hyperlink ref="E348" r:id="rId1063" display="http://db.intelligent-energy.com/part/?pg=part&amp;id=211200" xr:uid="{00000000-0004-0000-0800-000026040000}"/>
    <hyperlink ref="H349" r:id="rId1064" display="http://db.intelligent-energy.com/part/?pg=part&amp;id=492" xr:uid="{00000000-0004-0000-0800-000027040000}"/>
    <hyperlink ref="H350" r:id="rId1065" display="http://db.intelligent-energy.com/part/?pg=part&amp;id=1384" xr:uid="{00000000-0004-0000-0800-000028040000}"/>
    <hyperlink ref="H351" r:id="rId1066" display="http://db.intelligent-energy.com/part/?pg=part&amp;id=1970" xr:uid="{00000000-0004-0000-0800-000029040000}"/>
    <hyperlink ref="H352" r:id="rId1067" display="http://db.intelligent-energy.com/part/?pg=part&amp;id=1982" xr:uid="{00000000-0004-0000-0800-00002A040000}"/>
    <hyperlink ref="H353" r:id="rId1068" display="http://db.intelligent-energy.com/part/?pg=part&amp;id=62932" xr:uid="{00000000-0004-0000-0800-00002B040000}"/>
    <hyperlink ref="H354" r:id="rId1069" display="http://db.intelligent-energy.com/part/?pg=part&amp;id=110003" xr:uid="{00000000-0004-0000-0800-00002C040000}"/>
    <hyperlink ref="G349" r:id="rId1070" display="http://db.intelligent-energy.com/part/?pg=part&amp;id=63085" xr:uid="{00000000-0004-0000-0800-00002D040000}"/>
    <hyperlink ref="G350" r:id="rId1071" display="http://db.intelligent-energy.com/part/?pg=part&amp;id=63085" xr:uid="{00000000-0004-0000-0800-00002E040000}"/>
    <hyperlink ref="G351" r:id="rId1072" display="http://db.intelligent-energy.com/part/?pg=part&amp;id=63085" xr:uid="{00000000-0004-0000-0800-00002F040000}"/>
    <hyperlink ref="G352" r:id="rId1073" display="http://db.intelligent-energy.com/part/?pg=part&amp;id=63085" xr:uid="{00000000-0004-0000-0800-000030040000}"/>
    <hyperlink ref="G353" r:id="rId1074" display="http://db.intelligent-energy.com/part/?pg=part&amp;id=63085" xr:uid="{00000000-0004-0000-0800-000031040000}"/>
    <hyperlink ref="G354" r:id="rId1075" display="http://db.intelligent-energy.com/part/?pg=part&amp;id=63085" xr:uid="{00000000-0004-0000-0800-000032040000}"/>
    <hyperlink ref="D349" r:id="rId1076" display="http://db.intelligent-energy.com/part/?pg=part&amp;id=211200" xr:uid="{00000000-0004-0000-0800-000033040000}"/>
    <hyperlink ref="D350" r:id="rId1077" display="http://db.intelligent-energy.com/part/?pg=part&amp;id=211200" xr:uid="{00000000-0004-0000-0800-000034040000}"/>
    <hyperlink ref="D351" r:id="rId1078" display="http://db.intelligent-energy.com/part/?pg=part&amp;id=211200" xr:uid="{00000000-0004-0000-0800-000035040000}"/>
    <hyperlink ref="D352" r:id="rId1079" display="http://db.intelligent-energy.com/part/?pg=part&amp;id=211200" xr:uid="{00000000-0004-0000-0800-000036040000}"/>
    <hyperlink ref="D353" r:id="rId1080" display="http://db.intelligent-energy.com/part/?pg=part&amp;id=211200" xr:uid="{00000000-0004-0000-0800-000037040000}"/>
    <hyperlink ref="D354" r:id="rId1081" display="http://db.intelligent-energy.com/part/?pg=part&amp;id=211200" xr:uid="{00000000-0004-0000-0800-000038040000}"/>
    <hyperlink ref="H355" r:id="rId1082" display="http://db.intelligent-energy.com/part/?pg=part&amp;id=100189" xr:uid="{00000000-0004-0000-0800-000039040000}"/>
    <hyperlink ref="G355" r:id="rId1083" display="http://db.intelligent-energy.com/part/?pg=part&amp;id=110003" xr:uid="{00000000-0004-0000-0800-00003A040000}"/>
    <hyperlink ref="F355" r:id="rId1084" display="http://db.intelligent-energy.com/part/?pg=part&amp;id=63085" xr:uid="{00000000-0004-0000-0800-00003B040000}"/>
    <hyperlink ref="C355" r:id="rId1085" display="http://db.intelligent-energy.com/part/?pg=part&amp;id=211200" xr:uid="{00000000-0004-0000-0800-00003C040000}"/>
    <hyperlink ref="H356" r:id="rId1086" display="http://db.intelligent-energy.com/part/?pg=part&amp;id=110004" xr:uid="{00000000-0004-0000-0800-00003D040000}"/>
    <hyperlink ref="H357" r:id="rId1087" display="http://db.intelligent-energy.com/part/?pg=part&amp;id=1110" xr:uid="{00000000-0004-0000-0800-00003E040000}"/>
    <hyperlink ref="H358" r:id="rId1088" display="http://db.intelligent-energy.com/part/?pg=part&amp;id=100208" xr:uid="{00000000-0004-0000-0800-00003F040000}"/>
    <hyperlink ref="G356" r:id="rId1089" display="http://db.intelligent-energy.com/part/?pg=part&amp;id=63085" xr:uid="{00000000-0004-0000-0800-000040040000}"/>
    <hyperlink ref="D356" r:id="rId1090" display="http://db.intelligent-energy.com/part/?pg=part&amp;id=211200" xr:uid="{00000000-0004-0000-0800-000041040000}"/>
    <hyperlink ref="G357" r:id="rId1091" display="http://db.intelligent-energy.com/part/?pg=part&amp;id=110004" xr:uid="{00000000-0004-0000-0800-000042040000}"/>
    <hyperlink ref="G358" r:id="rId1092" display="http://db.intelligent-energy.com/part/?pg=part&amp;id=110004" xr:uid="{00000000-0004-0000-0800-000043040000}"/>
    <hyperlink ref="F357" r:id="rId1093" display="http://db.intelligent-energy.com/part/?pg=part&amp;id=63085" xr:uid="{00000000-0004-0000-0800-000044040000}"/>
    <hyperlink ref="F358" r:id="rId1094" display="http://db.intelligent-energy.com/part/?pg=part&amp;id=63085" xr:uid="{00000000-0004-0000-0800-000045040000}"/>
    <hyperlink ref="C357" r:id="rId1095" display="http://db.intelligent-energy.com/part/?pg=part&amp;id=211200" xr:uid="{00000000-0004-0000-0800-000046040000}"/>
    <hyperlink ref="C358" r:id="rId1096" display="http://db.intelligent-energy.com/part/?pg=part&amp;id=211200" xr:uid="{00000000-0004-0000-0800-000047040000}"/>
    <hyperlink ref="H359" r:id="rId1097" display="http://db.intelligent-energy.com/part/?pg=part&amp;id=63102" xr:uid="{00000000-0004-0000-0800-000048040000}"/>
    <hyperlink ref="H360" r:id="rId1098" display="http://db.intelligent-energy.com/part/?pg=part&amp;id=63125" xr:uid="{00000000-0004-0000-0800-000049040000}"/>
    <hyperlink ref="E359" r:id="rId1099" display="http://db.intelligent-energy.com/part/?pg=part&amp;id=211200" xr:uid="{00000000-0004-0000-0800-00004A040000}"/>
    <hyperlink ref="E360" r:id="rId1100" display="http://db.intelligent-energy.com/part/?pg=part&amp;id=211200" xr:uid="{00000000-0004-0000-0800-00004B040000}"/>
    <hyperlink ref="H361" r:id="rId1101" display="http://db.intelligent-energy.com/part/?pg=part&amp;id=619" xr:uid="{00000000-0004-0000-0800-00004C040000}"/>
    <hyperlink ref="G361" r:id="rId1102" display="http://db.intelligent-energy.com/part/?pg=part&amp;id=63125" xr:uid="{00000000-0004-0000-0800-00004D040000}"/>
    <hyperlink ref="D361" r:id="rId1103" display="http://db.intelligent-energy.com/part/?pg=part&amp;id=211200" xr:uid="{00000000-0004-0000-0800-00004E040000}"/>
    <hyperlink ref="H363" r:id="rId1104" display="http://db.intelligent-energy.com/part/?pg=part&amp;id=2645" xr:uid="{00000000-0004-0000-0800-00004F040000}"/>
    <hyperlink ref="H362" r:id="rId1105" display="http://db.intelligent-energy.com/part/?pg=part&amp;id=63127" xr:uid="{00000000-0004-0000-0800-000050040000}"/>
    <hyperlink ref="E362" r:id="rId1106" display="http://db.intelligent-energy.com/part/?pg=part&amp;id=211200" xr:uid="{00000000-0004-0000-0800-000051040000}"/>
    <hyperlink ref="G363" r:id="rId1107" display="http://db.intelligent-energy.com/part/?pg=part&amp;id=63127" xr:uid="{00000000-0004-0000-0800-000052040000}"/>
    <hyperlink ref="D363" r:id="rId1108" display="http://db.intelligent-energy.com/part/?pg=part&amp;id=211200" xr:uid="{00000000-0004-0000-0800-000053040000}"/>
    <hyperlink ref="H364" r:id="rId1109" display="http://db.intelligent-energy.com/part/?pg=part&amp;id=63129" xr:uid="{00000000-0004-0000-0800-000054040000}"/>
    <hyperlink ref="H365" r:id="rId1110" display="http://db.intelligent-energy.com/part/?pg=part&amp;id=2645" xr:uid="{00000000-0004-0000-0800-000055040000}"/>
    <hyperlink ref="H366" r:id="rId1111" display="http://db.intelligent-energy.com/part/?pg=part&amp;id=63172" xr:uid="{00000000-0004-0000-0800-000056040000}"/>
    <hyperlink ref="E366" r:id="rId1112" display="http://db.intelligent-energy.com/part/?pg=part&amp;id=211200" xr:uid="{00000000-0004-0000-0800-000057040000}"/>
    <hyperlink ref="E364" r:id="rId1113" display="http://db.intelligent-energy.com/part/?pg=part&amp;id=211200" xr:uid="{00000000-0004-0000-0800-000058040000}"/>
    <hyperlink ref="G365" r:id="rId1114" display="http://db.intelligent-energy.com/part/?pg=part&amp;id=63129" xr:uid="{00000000-0004-0000-0800-000059040000}"/>
    <hyperlink ref="D365" r:id="rId1115" display="http://db.intelligent-energy.com/part/?pg=part&amp;id=211200" xr:uid="{00000000-0004-0000-0800-00005A040000}"/>
    <hyperlink ref="H367" r:id="rId1116" display="http://db.intelligent-energy.com/part/?pg=part&amp;id=2006" xr:uid="{00000000-0004-0000-0800-00005B040000}"/>
    <hyperlink ref="H368" r:id="rId1117" display="http://db.intelligent-energy.com/part/?pg=part&amp;id=62891" xr:uid="{00000000-0004-0000-0800-00005C040000}"/>
    <hyperlink ref="H369" r:id="rId1118" display="http://db.intelligent-energy.com/part/?pg=part&amp;id=127409" xr:uid="{00000000-0004-0000-0800-00005D040000}"/>
    <hyperlink ref="H370" r:id="rId1119" display="http://db.intelligent-energy.com/part/?pg=part&amp;id=127410" xr:uid="{00000000-0004-0000-0800-00005E040000}"/>
    <hyperlink ref="H371" r:id="rId1120" display="http://db.intelligent-energy.com/part/?pg=part&amp;id=127411" xr:uid="{00000000-0004-0000-0800-00005F040000}"/>
    <hyperlink ref="H372" r:id="rId1121" display="http://db.intelligent-energy.com/part/?pg=part&amp;id=127412" xr:uid="{00000000-0004-0000-0800-000060040000}"/>
    <hyperlink ref="H373" r:id="rId1122" display="http://db.intelligent-energy.com/part/?pg=part&amp;id=140524" xr:uid="{00000000-0004-0000-0800-000061040000}"/>
    <hyperlink ref="H374" r:id="rId1123" display="http://db.intelligent-energy.com/part/?pg=part&amp;id=140530" xr:uid="{00000000-0004-0000-0800-000062040000}"/>
    <hyperlink ref="G367" r:id="rId1124" display="http://db.intelligent-energy.com/part/?pg=part&amp;id=63172" xr:uid="{00000000-0004-0000-0800-000063040000}"/>
    <hyperlink ref="G368" r:id="rId1125" display="http://db.intelligent-energy.com/part/?pg=part&amp;id=63172" xr:uid="{00000000-0004-0000-0800-000064040000}"/>
    <hyperlink ref="G369" r:id="rId1126" display="http://db.intelligent-energy.com/part/?pg=part&amp;id=63172" xr:uid="{00000000-0004-0000-0800-000065040000}"/>
    <hyperlink ref="G370" r:id="rId1127" display="http://db.intelligent-energy.com/part/?pg=part&amp;id=63172" xr:uid="{00000000-0004-0000-0800-000066040000}"/>
    <hyperlink ref="G371" r:id="rId1128" display="http://db.intelligent-energy.com/part/?pg=part&amp;id=63172" xr:uid="{00000000-0004-0000-0800-000067040000}"/>
    <hyperlink ref="G372" r:id="rId1129" display="http://db.intelligent-energy.com/part/?pg=part&amp;id=63172" xr:uid="{00000000-0004-0000-0800-000068040000}"/>
    <hyperlink ref="G373" r:id="rId1130" display="http://db.intelligent-energy.com/part/?pg=part&amp;id=63172" xr:uid="{00000000-0004-0000-0800-000069040000}"/>
    <hyperlink ref="G374" r:id="rId1131" display="http://db.intelligent-energy.com/part/?pg=part&amp;id=63172" xr:uid="{00000000-0004-0000-0800-00006A040000}"/>
    <hyperlink ref="D367" r:id="rId1132" display="http://db.intelligent-energy.com/part/?pg=part&amp;id=211200" xr:uid="{00000000-0004-0000-0800-00006B040000}"/>
    <hyperlink ref="D368" r:id="rId1133" display="http://db.intelligent-energy.com/part/?pg=part&amp;id=211200" xr:uid="{00000000-0004-0000-0800-00006C040000}"/>
    <hyperlink ref="D369" r:id="rId1134" display="http://db.intelligent-energy.com/part/?pg=part&amp;id=211200" xr:uid="{00000000-0004-0000-0800-00006D040000}"/>
    <hyperlink ref="D370" r:id="rId1135" display="http://db.intelligent-energy.com/part/?pg=part&amp;id=211200" xr:uid="{00000000-0004-0000-0800-00006E040000}"/>
    <hyperlink ref="D371" r:id="rId1136" display="http://db.intelligent-energy.com/part/?pg=part&amp;id=211200" xr:uid="{00000000-0004-0000-0800-00006F040000}"/>
    <hyperlink ref="D372" r:id="rId1137" display="http://db.intelligent-energy.com/part/?pg=part&amp;id=211200" xr:uid="{00000000-0004-0000-0800-000070040000}"/>
    <hyperlink ref="D373" r:id="rId1138" display="http://db.intelligent-energy.com/part/?pg=part&amp;id=211200" xr:uid="{00000000-0004-0000-0800-000071040000}"/>
    <hyperlink ref="D374" r:id="rId1139" display="http://db.intelligent-energy.com/part/?pg=part&amp;id=211200" xr:uid="{00000000-0004-0000-0800-000072040000}"/>
    <hyperlink ref="H375" r:id="rId1140" display="http://db.intelligent-energy.com/part/?pg=part&amp;id=130132" xr:uid="{00000000-0004-0000-0800-000073040000}"/>
    <hyperlink ref="E375" r:id="rId1141" display="http://db.intelligent-energy.com/part/?pg=part&amp;id=211200" xr:uid="{00000000-0004-0000-0800-000074040000}"/>
    <hyperlink ref="F438" r:id="rId1142" display="http://db.intelligent-energy.com/part/?pg=part&amp;id=211200" xr:uid="{00000000-0004-0000-0800-000075040000}"/>
    <hyperlink ref="H467" r:id="rId1143" display="http://db.intelligent-energy.com/part/?pg=part&amp;id=2121" xr:uid="{00000000-0004-0000-0800-000076040000}"/>
    <hyperlink ref="G495" r:id="rId1144" display="http://db.intelligent-energy.com/part/?pg=part&amp;id=211200" xr:uid="{00000000-0004-0000-0800-000077040000}"/>
    <hyperlink ref="G466" r:id="rId1145" display="http://db.intelligent-energy.com/part/?pg=part&amp;id=211200" xr:uid="{00000000-0004-0000-0800-000078040000}"/>
    <hyperlink ref="H466" r:id="rId1146" display="http://db.intelligent-energy.com/part/?pg=part&amp;id=211221" xr:uid="{00000000-0004-0000-0800-000079040000}"/>
    <hyperlink ref="G473:G476" r:id="rId1147" display="http://db.intelligent-energy.com/part/?pg=part&amp;id=211221" xr:uid="{00000000-0004-0000-0800-00007A040000}"/>
    <hyperlink ref="H495" r:id="rId1148" display="http://db.intelligent-energy.com/part/?pg=part&amp;id=211500" xr:uid="{00000000-0004-0000-0800-00007B040000}"/>
    <hyperlink ref="H481" r:id="rId1149" display="http://db.intelligent-energy.com/part/?pg=part&amp;id=211246" xr:uid="{00000000-0004-0000-0800-00007C040000}"/>
    <hyperlink ref="H480" r:id="rId1150" display="http://db.intelligent-energy.com/part/?pg=part&amp;id=211245" xr:uid="{00000000-0004-0000-0800-00007D040000}"/>
    <hyperlink ref="H479" r:id="rId1151" display="http://db.intelligent-energy.com/part/?pg=part&amp;id=211244" xr:uid="{00000000-0004-0000-0800-00007E040000}"/>
    <hyperlink ref="H478" r:id="rId1152" display="http://db.intelligent-energy.com/part/?pg=part&amp;id=211219" xr:uid="{00000000-0004-0000-0800-00007F040000}"/>
    <hyperlink ref="H468" r:id="rId1153" display="http://db.intelligent-energy.com/part/?pg=part&amp;id=2123" xr:uid="{00000000-0004-0000-0800-000080040000}"/>
    <hyperlink ref="G467" r:id="rId1154" display="http://db.intelligent-energy.com/part/?pg=part&amp;id=211221" xr:uid="{00000000-0004-0000-0800-000081040000}"/>
    <hyperlink ref="G468" r:id="rId1155" display="http://db.intelligent-energy.com/part/?pg=part&amp;id=211221" xr:uid="{00000000-0004-0000-0800-000082040000}"/>
    <hyperlink ref="F467" r:id="rId1156" display="http://db.intelligent-energy.com/part/?pg=part&amp;id=211200" xr:uid="{00000000-0004-0000-0800-000083040000}"/>
    <hyperlink ref="F468" r:id="rId1157" display="http://db.intelligent-energy.com/part/?pg=part&amp;id=211200" xr:uid="{00000000-0004-0000-0800-000084040000}"/>
    <hyperlink ref="H472" r:id="rId1158" display="http://db.intelligent-energy.com/part/?pg=part&amp;id=210235" xr:uid="{00000000-0004-0000-0800-000085040000}"/>
    <hyperlink ref="G472" r:id="rId1159" display="http://db.intelligent-energy.com/part/?pg=part&amp;id=211221" xr:uid="{00000000-0004-0000-0800-000086040000}"/>
    <hyperlink ref="F472" r:id="rId1160" display="http://db.intelligent-energy.com/part/?pg=part&amp;id=211200" xr:uid="{00000000-0004-0000-0800-000087040000}"/>
    <hyperlink ref="H473" r:id="rId1161" display="http://db.intelligent-energy.com/part/?pg=part&amp;id=210237" xr:uid="{00000000-0004-0000-0800-000088040000}"/>
    <hyperlink ref="H474" r:id="rId1162" display="http://db.intelligent-energy.com/part/?pg=part&amp;id=210238" xr:uid="{00000000-0004-0000-0800-000089040000}"/>
    <hyperlink ref="H475" r:id="rId1163" display="http://db.intelligent-energy.com/part/?pg=part&amp;id=210239" xr:uid="{00000000-0004-0000-0800-00008A040000}"/>
    <hyperlink ref="H476" r:id="rId1164" display="http://db.intelligent-energy.com/part/?pg=part&amp;id=210240" xr:uid="{00000000-0004-0000-0800-00008B040000}"/>
    <hyperlink ref="H477" r:id="rId1165" display="http://db.intelligent-energy.com/part/?pg=part&amp;id=210241" xr:uid="{00000000-0004-0000-0800-00008C040000}"/>
    <hyperlink ref="H482" r:id="rId1166" display="http://db.intelligent-energy.com/part/?pg=part&amp;id=211255" xr:uid="{00000000-0004-0000-0800-00008D040000}"/>
    <hyperlink ref="H483" r:id="rId1167" display="http://db.intelligent-energy.com/part/?pg=part&amp;id=211256" xr:uid="{00000000-0004-0000-0800-00008E040000}"/>
    <hyperlink ref="F477:F478" r:id="rId1168" display="http://db.intelligent-energy.com/part/?pg=part&amp;id=211200" xr:uid="{00000000-0004-0000-0800-00008F040000}"/>
    <hyperlink ref="G477:G478" r:id="rId1169" display="http://db.intelligent-energy.com/part/?pg=part&amp;id=211221" xr:uid="{00000000-0004-0000-0800-000090040000}"/>
    <hyperlink ref="F479" r:id="rId1170" display="http://db.intelligent-energy.com/part/?pg=part&amp;id=211200" xr:uid="{00000000-0004-0000-0800-000091040000}"/>
    <hyperlink ref="F480" r:id="rId1171" display="http://db.intelligent-energy.com/part/?pg=part&amp;id=211200" xr:uid="{00000000-0004-0000-0800-000092040000}"/>
    <hyperlink ref="F481" r:id="rId1172" display="http://db.intelligent-energy.com/part/?pg=part&amp;id=211200" xr:uid="{00000000-0004-0000-0800-000093040000}"/>
    <hyperlink ref="F482" r:id="rId1173" display="http://db.intelligent-energy.com/part/?pg=part&amp;id=211200" xr:uid="{00000000-0004-0000-0800-000094040000}"/>
    <hyperlink ref="F483" r:id="rId1174" display="http://db.intelligent-energy.com/part/?pg=part&amp;id=211200" xr:uid="{00000000-0004-0000-0800-000095040000}"/>
    <hyperlink ref="G479" r:id="rId1175" display="http://db.intelligent-energy.com/part/?pg=part&amp;id=211221" xr:uid="{00000000-0004-0000-0800-000096040000}"/>
    <hyperlink ref="G480" r:id="rId1176" display="http://db.intelligent-energy.com/part/?pg=part&amp;id=211221" xr:uid="{00000000-0004-0000-0800-000097040000}"/>
    <hyperlink ref="G481" r:id="rId1177" display="http://db.intelligent-energy.com/part/?pg=part&amp;id=211221" xr:uid="{00000000-0004-0000-0800-000098040000}"/>
    <hyperlink ref="G482" r:id="rId1178" display="http://db.intelligent-energy.com/part/?pg=part&amp;id=211221" xr:uid="{00000000-0004-0000-0800-000099040000}"/>
    <hyperlink ref="G483" r:id="rId1179" display="http://db.intelligent-energy.com/part/?pg=part&amp;id=211221" xr:uid="{00000000-0004-0000-0800-00009A040000}"/>
    <hyperlink ref="H439" r:id="rId1180" display="http://db.intelligent-energy.com/part/?pg=part&amp;id=2240" xr:uid="{00000000-0004-0000-0800-00009B040000}"/>
    <hyperlink ref="H441" r:id="rId1181" display="http://db.intelligent-energy.com/part/?pg=part&amp;id=210334" xr:uid="{00000000-0004-0000-0800-00009C040000}"/>
    <hyperlink ref="H442" r:id="rId1182" display="http://db.intelligent-energy.com/part/?pg=part&amp;id=210335" xr:uid="{00000000-0004-0000-0800-00009D040000}"/>
    <hyperlink ref="H443" r:id="rId1183" display="http://db.intelligent-energy.com/part/?pg=part&amp;id=210367" xr:uid="{00000000-0004-0000-0800-00009E040000}"/>
    <hyperlink ref="H444" r:id="rId1184" display="http://db.intelligent-energy.com/part/?pg=part&amp;id=210391" xr:uid="{00000000-0004-0000-0800-00009F040000}"/>
    <hyperlink ref="H458" r:id="rId1185" display="http://db.intelligent-energy.com/part/?pg=part&amp;id=211252" xr:uid="{00000000-0004-0000-0800-0000A0040000}"/>
    <hyperlink ref="H459" r:id="rId1186" display="http://db.intelligent-energy.com/part/?pg=part&amp;id=211253" xr:uid="{00000000-0004-0000-0800-0000A1040000}"/>
    <hyperlink ref="H460" r:id="rId1187" display="http://db.intelligent-energy.com/part/?pg=part&amp;id=211254" xr:uid="{00000000-0004-0000-0800-0000A2040000}"/>
    <hyperlink ref="G458" r:id="rId1188" display="http://db.intelligent-energy.com/part/?pg=part&amp;id=211214" xr:uid="{00000000-0004-0000-0800-0000A3040000}"/>
    <hyperlink ref="G459" r:id="rId1189" display="http://db.intelligent-energy.com/part/?pg=part&amp;id=211214" xr:uid="{00000000-0004-0000-0800-0000A4040000}"/>
    <hyperlink ref="G460" r:id="rId1190" display="http://db.intelligent-energy.com/part/?pg=part&amp;id=211214" xr:uid="{00000000-0004-0000-0800-0000A5040000}"/>
    <hyperlink ref="F458" r:id="rId1191" display="http://db.intelligent-energy.com/part/?pg=part&amp;id=211200" xr:uid="{00000000-0004-0000-0800-0000A6040000}"/>
    <hyperlink ref="F459" r:id="rId1192" display="http://db.intelligent-energy.com/part/?pg=part&amp;id=211200" xr:uid="{00000000-0004-0000-0800-0000A7040000}"/>
    <hyperlink ref="F460" r:id="rId1193" display="http://db.intelligent-energy.com/part/?pg=part&amp;id=211200" xr:uid="{00000000-0004-0000-0800-0000A8040000}"/>
    <hyperlink ref="G441" r:id="rId1194" display="http://db.intelligent-energy.com/part/?pg=part&amp;id=211214" xr:uid="{00000000-0004-0000-0800-0000A9040000}"/>
    <hyperlink ref="G442" r:id="rId1195" display="http://db.intelligent-energy.com/part/?pg=part&amp;id=211214" xr:uid="{00000000-0004-0000-0800-0000AA040000}"/>
    <hyperlink ref="G443" r:id="rId1196" display="http://db.intelligent-energy.com/part/?pg=part&amp;id=211214" xr:uid="{00000000-0004-0000-0800-0000AB040000}"/>
    <hyperlink ref="G444" r:id="rId1197" display="http://db.intelligent-energy.com/part/?pg=part&amp;id=211214" xr:uid="{00000000-0004-0000-0800-0000AC040000}"/>
    <hyperlink ref="F441" r:id="rId1198" display="http://db.intelligent-energy.com/part/?pg=part&amp;id=211200" xr:uid="{00000000-0004-0000-0800-0000AD040000}"/>
    <hyperlink ref="F442" r:id="rId1199" display="http://db.intelligent-energy.com/part/?pg=part&amp;id=211200" xr:uid="{00000000-0004-0000-0800-0000AE040000}"/>
    <hyperlink ref="F443" r:id="rId1200" display="http://db.intelligent-energy.com/part/?pg=part&amp;id=211200" xr:uid="{00000000-0004-0000-0800-0000AF040000}"/>
    <hyperlink ref="F444" r:id="rId1201" display="http://db.intelligent-energy.com/part/?pg=part&amp;id=211200" xr:uid="{00000000-0004-0000-0800-0000B0040000}"/>
    <hyperlink ref="G439" r:id="rId1202" display="http://db.intelligent-energy.com/part/?pg=part&amp;id=211214" xr:uid="{00000000-0004-0000-0800-0000B1040000}"/>
    <hyperlink ref="F439" r:id="rId1203" display="http://db.intelligent-energy.com/part/?pg=part&amp;id=211200" xr:uid="{00000000-0004-0000-0800-0000B2040000}"/>
    <hyperlink ref="H447" r:id="rId1204" display="http://db.intelligent-energy.com/part/?pg=part&amp;id=2121" xr:uid="{00000000-0004-0000-0800-0000B3040000}"/>
    <hyperlink ref="F447" r:id="rId1205" display="http://db.intelligent-energy.com/part/?pg=part&amp;id=211214" xr:uid="{00000000-0004-0000-0800-0000B4040000}"/>
    <hyperlink ref="E447" r:id="rId1206" display="http://db.intelligent-energy.com/part/?pg=part&amp;id=211200" xr:uid="{00000000-0004-0000-0800-0000B5040000}"/>
    <hyperlink ref="H452" r:id="rId1207" display="http://db.intelligent-energy.com/part/?pg=part&amp;id=2239" xr:uid="{00000000-0004-0000-0800-0000B6040000}"/>
    <hyperlink ref="H453" r:id="rId1208" display="http://db.intelligent-energy.com/part/?pg=part&amp;id=210247" xr:uid="{00000000-0004-0000-0800-0000B7040000}"/>
    <hyperlink ref="H454" r:id="rId1209" display="http://db.intelligent-energy.com/part/?pg=part&amp;id=210313" xr:uid="{00000000-0004-0000-0800-0000B8040000}"/>
    <hyperlink ref="H455" r:id="rId1210" display="http://db.intelligent-energy.com/part/?pg=part&amp;id=210316" xr:uid="{00000000-0004-0000-0800-0000B9040000}"/>
    <hyperlink ref="H456" r:id="rId1211" display="http://db.intelligent-energy.com/part/?pg=part&amp;id=210388" xr:uid="{00000000-0004-0000-0800-0000BA040000}"/>
    <hyperlink ref="H457" r:id="rId1212" display="http://db.intelligent-energy.com/part/?pg=part&amp;id=210391" xr:uid="{00000000-0004-0000-0800-0000BB040000}"/>
    <hyperlink ref="F452" r:id="rId1213" display="http://db.intelligent-energy.com/part/?pg=part&amp;id=211214" xr:uid="{00000000-0004-0000-0800-0000BC040000}"/>
    <hyperlink ref="F453" r:id="rId1214" display="http://db.intelligent-energy.com/part/?pg=part&amp;id=211214" xr:uid="{00000000-0004-0000-0800-0000BD040000}"/>
    <hyperlink ref="F454" r:id="rId1215" display="http://db.intelligent-energy.com/part/?pg=part&amp;id=211214" xr:uid="{00000000-0004-0000-0800-0000BE040000}"/>
    <hyperlink ref="F455" r:id="rId1216" display="http://db.intelligent-energy.com/part/?pg=part&amp;id=211214" xr:uid="{00000000-0004-0000-0800-0000BF040000}"/>
    <hyperlink ref="F456" r:id="rId1217" display="http://db.intelligent-energy.com/part/?pg=part&amp;id=211214" xr:uid="{00000000-0004-0000-0800-0000C0040000}"/>
    <hyperlink ref="F457" r:id="rId1218" display="http://db.intelligent-energy.com/part/?pg=part&amp;id=211214" xr:uid="{00000000-0004-0000-0800-0000C1040000}"/>
    <hyperlink ref="E452" r:id="rId1219" display="http://db.intelligent-energy.com/part/?pg=part&amp;id=211200" xr:uid="{00000000-0004-0000-0800-0000C2040000}"/>
    <hyperlink ref="E453" r:id="rId1220" display="http://db.intelligent-energy.com/part/?pg=part&amp;id=211200" xr:uid="{00000000-0004-0000-0800-0000C3040000}"/>
    <hyperlink ref="E454" r:id="rId1221" display="http://db.intelligent-energy.com/part/?pg=part&amp;id=211200" xr:uid="{00000000-0004-0000-0800-0000C4040000}"/>
    <hyperlink ref="E455" r:id="rId1222" display="http://db.intelligent-energy.com/part/?pg=part&amp;id=211200" xr:uid="{00000000-0004-0000-0800-0000C5040000}"/>
    <hyperlink ref="E456" r:id="rId1223" display="http://db.intelligent-energy.com/part/?pg=part&amp;id=211200" xr:uid="{00000000-0004-0000-0800-0000C6040000}"/>
    <hyperlink ref="E457" r:id="rId1224" display="http://db.intelligent-energy.com/part/?pg=part&amp;id=211200" xr:uid="{00000000-0004-0000-0800-0000C7040000}"/>
    <hyperlink ref="H413" r:id="rId1225" display="http://db.intelligent-energy.com/part/?pg=part&amp;id=457" xr:uid="{00000000-0004-0000-0800-0000C8040000}"/>
    <hyperlink ref="F413" r:id="rId1226" display="http://db.intelligent-energy.com/part/?pg=part&amp;id=211213" xr:uid="{00000000-0004-0000-0800-0000C9040000}"/>
    <hyperlink ref="E413" r:id="rId1227" display="http://db.intelligent-energy.com/part/?pg=part&amp;id=211200" xr:uid="{00000000-0004-0000-0800-0000CA040000}"/>
    <hyperlink ref="H414" r:id="rId1228" display="http://db.intelligent-energy.com/part/?pg=part&amp;id=1123" xr:uid="{00000000-0004-0000-0800-0000CB040000}"/>
    <hyperlink ref="F414" r:id="rId1229" display="http://db.intelligent-energy.com/part/?pg=part&amp;id=211213" xr:uid="{00000000-0004-0000-0800-0000CC040000}"/>
    <hyperlink ref="F415" r:id="rId1230" display="http://db.intelligent-energy.com/part/?pg=part&amp;id=211213" xr:uid="{00000000-0004-0000-0800-0000CD040000}"/>
    <hyperlink ref="F416" r:id="rId1231" display="http://db.intelligent-energy.com/part/?pg=part&amp;id=211213" xr:uid="{00000000-0004-0000-0800-0000CE040000}"/>
    <hyperlink ref="E414" r:id="rId1232" display="http://db.intelligent-energy.com/part/?pg=part&amp;id=211200" xr:uid="{00000000-0004-0000-0800-0000CF040000}"/>
    <hyperlink ref="E415" r:id="rId1233" display="http://db.intelligent-energy.com/part/?pg=part&amp;id=211200" xr:uid="{00000000-0004-0000-0800-0000D0040000}"/>
    <hyperlink ref="E416" r:id="rId1234" display="http://db.intelligent-energy.com/part/?pg=part&amp;id=211200" xr:uid="{00000000-0004-0000-0800-0000D1040000}"/>
    <hyperlink ref="H415" r:id="rId1235" display="http://db.intelligent-energy.com/part/?pg=part&amp;id=1312" xr:uid="{00000000-0004-0000-0800-0000D2040000}"/>
    <hyperlink ref="H416" r:id="rId1236" display="http://db.intelligent-energy.com/part/?pg=part&amp;id=1345" xr:uid="{00000000-0004-0000-0800-0000D3040000}"/>
    <hyperlink ref="H417" r:id="rId1237" display="http://db.intelligent-energy.com/part/?pg=part&amp;id=1466" xr:uid="{00000000-0004-0000-0800-0000D4040000}"/>
    <hyperlink ref="H418" r:id="rId1238" display="http://db.intelligent-energy.com/part/?pg=part&amp;id=1513" xr:uid="{00000000-0004-0000-0800-0000D5040000}"/>
    <hyperlink ref="H419" r:id="rId1239" display="http://db.intelligent-energy.com/part/?pg=part&amp;id=2432" xr:uid="{00000000-0004-0000-0800-0000D6040000}"/>
    <hyperlink ref="H420" r:id="rId1240" display="http://db.intelligent-energy.com/part/?pg=part&amp;id=2642" xr:uid="{00000000-0004-0000-0800-0000D7040000}"/>
    <hyperlink ref="H421" r:id="rId1241" display="http://db.intelligent-energy.com/part/?pg=part&amp;id=2643" xr:uid="{00000000-0004-0000-0800-0000D8040000}"/>
    <hyperlink ref="H423" r:id="rId1242" display="http://db.intelligent-energy.com/part/?pg=part&amp;id=2937" xr:uid="{00000000-0004-0000-0800-0000D9040000}"/>
    <hyperlink ref="H424" r:id="rId1243" display="http://db.intelligent-energy.com/part/?pg=part&amp;id=2940" xr:uid="{00000000-0004-0000-0800-0000DA040000}"/>
    <hyperlink ref="H425" r:id="rId1244" display="http://db.intelligent-energy.com/part/?pg=part&amp;id=2941" xr:uid="{00000000-0004-0000-0800-0000DB040000}"/>
    <hyperlink ref="H426" r:id="rId1245" display="http://db.intelligent-energy.com/part/?pg=part&amp;id=62524" xr:uid="{00000000-0004-0000-0800-0000DC040000}"/>
    <hyperlink ref="H427" r:id="rId1246" display="http://db.intelligent-energy.com/part/?pg=part&amp;id=64031" xr:uid="{00000000-0004-0000-0800-0000DD040000}"/>
    <hyperlink ref="H428" r:id="rId1247" display="http://db.intelligent-energy.com/part/?pg=part&amp;id=90552" xr:uid="{00000000-0004-0000-0800-0000DE040000}"/>
    <hyperlink ref="H429" r:id="rId1248" display="http://db.intelligent-energy.com/part/?pg=part&amp;id=90554" xr:uid="{00000000-0004-0000-0800-0000DF040000}"/>
    <hyperlink ref="H430" r:id="rId1249" display="http://db.intelligent-energy.com/part/?pg=part&amp;id=90555" xr:uid="{00000000-0004-0000-0800-0000E0040000}"/>
    <hyperlink ref="H431" r:id="rId1250" display="http://db.intelligent-energy.com/part/?pg=part&amp;id=90556" xr:uid="{00000000-0004-0000-0800-0000E1040000}"/>
    <hyperlink ref="H432" r:id="rId1251" display="http://db.intelligent-energy.com/part/?pg=part&amp;id=90557" xr:uid="{00000000-0004-0000-0800-0000E2040000}"/>
    <hyperlink ref="F417" r:id="rId1252" display="http://db.intelligent-energy.com/part/?pg=part&amp;id=211213" xr:uid="{00000000-0004-0000-0800-0000E3040000}"/>
    <hyperlink ref="F418" r:id="rId1253" display="http://db.intelligent-energy.com/part/?pg=part&amp;id=211213" xr:uid="{00000000-0004-0000-0800-0000E4040000}"/>
    <hyperlink ref="F419" r:id="rId1254" display="http://db.intelligent-energy.com/part/?pg=part&amp;id=211213" xr:uid="{00000000-0004-0000-0800-0000E5040000}"/>
    <hyperlink ref="F420" r:id="rId1255" display="http://db.intelligent-energy.com/part/?pg=part&amp;id=211213" xr:uid="{00000000-0004-0000-0800-0000E6040000}"/>
    <hyperlink ref="F421" r:id="rId1256" display="http://db.intelligent-energy.com/part/?pg=part&amp;id=211213" xr:uid="{00000000-0004-0000-0800-0000E7040000}"/>
    <hyperlink ref="F423" r:id="rId1257" display="http://db.intelligent-energy.com/part/?pg=part&amp;id=211213" xr:uid="{00000000-0004-0000-0800-0000E8040000}"/>
    <hyperlink ref="F424" r:id="rId1258" display="http://db.intelligent-energy.com/part/?pg=part&amp;id=211213" xr:uid="{00000000-0004-0000-0800-0000E9040000}"/>
    <hyperlink ref="F425" r:id="rId1259" display="http://db.intelligent-energy.com/part/?pg=part&amp;id=211213" xr:uid="{00000000-0004-0000-0800-0000EA040000}"/>
    <hyperlink ref="F426" r:id="rId1260" display="http://db.intelligent-energy.com/part/?pg=part&amp;id=211213" xr:uid="{00000000-0004-0000-0800-0000EB040000}"/>
    <hyperlink ref="F427" r:id="rId1261" display="http://db.intelligent-energy.com/part/?pg=part&amp;id=211213" xr:uid="{00000000-0004-0000-0800-0000EC040000}"/>
    <hyperlink ref="F428" r:id="rId1262" display="http://db.intelligent-energy.com/part/?pg=part&amp;id=211213" xr:uid="{00000000-0004-0000-0800-0000ED040000}"/>
    <hyperlink ref="F429" r:id="rId1263" display="http://db.intelligent-energy.com/part/?pg=part&amp;id=211213" xr:uid="{00000000-0004-0000-0800-0000EE040000}"/>
    <hyperlink ref="F430" r:id="rId1264" display="http://db.intelligent-energy.com/part/?pg=part&amp;id=211213" xr:uid="{00000000-0004-0000-0800-0000EF040000}"/>
    <hyperlink ref="F431" r:id="rId1265" display="http://db.intelligent-energy.com/part/?pg=part&amp;id=211213" xr:uid="{00000000-0004-0000-0800-0000F0040000}"/>
    <hyperlink ref="F432" r:id="rId1266" display="http://db.intelligent-energy.com/part/?pg=part&amp;id=211213" xr:uid="{00000000-0004-0000-0800-0000F1040000}"/>
    <hyperlink ref="E417" r:id="rId1267" display="http://db.intelligent-energy.com/part/?pg=part&amp;id=211200" xr:uid="{00000000-0004-0000-0800-0000F2040000}"/>
    <hyperlink ref="E418" r:id="rId1268" display="http://db.intelligent-energy.com/part/?pg=part&amp;id=211200" xr:uid="{00000000-0004-0000-0800-0000F3040000}"/>
    <hyperlink ref="E419" r:id="rId1269" display="http://db.intelligent-energy.com/part/?pg=part&amp;id=211200" xr:uid="{00000000-0004-0000-0800-0000F4040000}"/>
    <hyperlink ref="E420" r:id="rId1270" display="http://db.intelligent-energy.com/part/?pg=part&amp;id=211200" xr:uid="{00000000-0004-0000-0800-0000F5040000}"/>
    <hyperlink ref="E421" r:id="rId1271" display="http://db.intelligent-energy.com/part/?pg=part&amp;id=211200" xr:uid="{00000000-0004-0000-0800-0000F6040000}"/>
    <hyperlink ref="E423" r:id="rId1272" display="http://db.intelligent-energy.com/part/?pg=part&amp;id=211200" xr:uid="{00000000-0004-0000-0800-0000F7040000}"/>
    <hyperlink ref="E424" r:id="rId1273" display="http://db.intelligent-energy.com/part/?pg=part&amp;id=211200" xr:uid="{00000000-0004-0000-0800-0000F8040000}"/>
    <hyperlink ref="E425" r:id="rId1274" display="http://db.intelligent-energy.com/part/?pg=part&amp;id=211200" xr:uid="{00000000-0004-0000-0800-0000F9040000}"/>
    <hyperlink ref="E426" r:id="rId1275" display="http://db.intelligent-energy.com/part/?pg=part&amp;id=211200" xr:uid="{00000000-0004-0000-0800-0000FA040000}"/>
    <hyperlink ref="E427" r:id="rId1276" display="http://db.intelligent-energy.com/part/?pg=part&amp;id=211200" xr:uid="{00000000-0004-0000-0800-0000FB040000}"/>
    <hyperlink ref="E428" r:id="rId1277" display="http://db.intelligent-energy.com/part/?pg=part&amp;id=211200" xr:uid="{00000000-0004-0000-0800-0000FC040000}"/>
    <hyperlink ref="E429" r:id="rId1278" display="http://db.intelligent-energy.com/part/?pg=part&amp;id=211200" xr:uid="{00000000-0004-0000-0800-0000FD040000}"/>
    <hyperlink ref="E430" r:id="rId1279" display="http://db.intelligent-energy.com/part/?pg=part&amp;id=211200" xr:uid="{00000000-0004-0000-0800-0000FE040000}"/>
    <hyperlink ref="E431" r:id="rId1280" display="http://db.intelligent-energy.com/part/?pg=part&amp;id=211200" xr:uid="{00000000-0004-0000-0800-0000FF040000}"/>
    <hyperlink ref="E432" r:id="rId1281" display="http://db.intelligent-energy.com/part/?pg=part&amp;id=211200" xr:uid="{00000000-0004-0000-0800-000000050000}"/>
    <hyperlink ref="H499" r:id="rId1282" display="http://db.intelligent-energy.com/part/?pg=part&amp;id=211523" xr:uid="{00000000-0004-0000-0800-000001050000}"/>
    <hyperlink ref="H500" r:id="rId1283" display="http://db.intelligent-energy.com/part/?pg=part&amp;id=211524" xr:uid="{00000000-0004-0000-0800-000002050000}"/>
    <hyperlink ref="H501" r:id="rId1284" display="http://db.intelligent-energy.com/part/?pg=part&amp;id=211525" xr:uid="{00000000-0004-0000-0800-000003050000}"/>
    <hyperlink ref="H502" r:id="rId1285" display="http://db.intelligent-energy.com/part/?pg=part&amp;id=211526" xr:uid="{00000000-0004-0000-0800-000004050000}"/>
    <hyperlink ref="H503" r:id="rId1286" display="http://db.intelligent-energy.com/part/?pg=part&amp;id=211527" xr:uid="{00000000-0004-0000-0800-000005050000}"/>
    <hyperlink ref="H44" r:id="rId1287" display="http://db.intelligent-energy.com/part/?pg=part&amp;id=100180" xr:uid="{00000000-0004-0000-0800-000006050000}"/>
    <hyperlink ref="H45" r:id="rId1288" display="http://db.intelligent-energy.com/part/?pg=part&amp;id=100225" xr:uid="{00000000-0004-0000-0800-000007050000}"/>
    <hyperlink ref="H46" r:id="rId1289" display="http://db.intelligent-energy.com/part/?pg=part&amp;id=100289" xr:uid="{00000000-0004-0000-0800-000008050000}"/>
    <hyperlink ref="H398" r:id="rId1290" display="http://db.intelligent-energy.com/part/?pg=part&amp;id=2841" xr:uid="{00000000-0004-0000-0800-000009050000}"/>
    <hyperlink ref="H399" r:id="rId1291" display="http://db.intelligent-energy.com/part/?pg=part&amp;id=100180" xr:uid="{00000000-0004-0000-0800-00000A050000}"/>
    <hyperlink ref="H400" r:id="rId1292" display="http://db.intelligent-energy.com/part/?pg=part&amp;id=100289" xr:uid="{00000000-0004-0000-0800-00000B050000}"/>
    <hyperlink ref="G398" r:id="rId1293" display="http://db.intelligent-energy.com/part/?pg=part&amp;id=211208" xr:uid="{00000000-0004-0000-0800-00000C050000}"/>
    <hyperlink ref="G399" r:id="rId1294" display="http://db.intelligent-energy.com/part/?pg=part&amp;id=211208" xr:uid="{00000000-0004-0000-0800-00000D050000}"/>
    <hyperlink ref="G400" r:id="rId1295" display="http://db.intelligent-energy.com/part/?pg=part&amp;id=211208" xr:uid="{00000000-0004-0000-0800-00000E050000}"/>
    <hyperlink ref="F398" r:id="rId1296" display="http://db.intelligent-energy.com/part/?pg=part&amp;id=211200" xr:uid="{00000000-0004-0000-0800-00000F050000}"/>
    <hyperlink ref="F399" r:id="rId1297" display="http://db.intelligent-energy.com/part/?pg=part&amp;id=211200" xr:uid="{00000000-0004-0000-0800-000010050000}"/>
    <hyperlink ref="F400" r:id="rId1298" display="http://db.intelligent-energy.com/part/?pg=part&amp;id=211200" xr:uid="{00000000-0004-0000-0800-000011050000}"/>
    <hyperlink ref="H422" r:id="rId1299" display="http://db.intelligent-energy.com/part/?pg=part&amp;id=2841" xr:uid="{00000000-0004-0000-0800-000012050000}"/>
    <hyperlink ref="F422" r:id="rId1300" display="http://db.intelligent-energy.com/part/?pg=part&amp;id=211213" xr:uid="{00000000-0004-0000-0800-000013050000}"/>
    <hyperlink ref="E422" r:id="rId1301" display="http://db.intelligent-energy.com/part/?pg=part&amp;id=211200" xr:uid="{00000000-0004-0000-0800-000014050000}"/>
    <hyperlink ref="H433" r:id="rId1302" display="http://db.intelligent-energy.com/part/?pg=part&amp;id=100180" xr:uid="{00000000-0004-0000-0800-000015050000}"/>
    <hyperlink ref="H434" r:id="rId1303" display="http://db.intelligent-energy.com/part/?pg=part&amp;id=100289" xr:uid="{00000000-0004-0000-0800-000016050000}"/>
    <hyperlink ref="F433" r:id="rId1304" display="http://db.intelligent-energy.com/part/?pg=part&amp;id=211213" xr:uid="{00000000-0004-0000-0800-000017050000}"/>
    <hyperlink ref="F434" r:id="rId1305" display="http://db.intelligent-energy.com/part/?pg=part&amp;id=211213" xr:uid="{00000000-0004-0000-0800-000018050000}"/>
    <hyperlink ref="E433" r:id="rId1306" display="http://db.intelligent-energy.com/part/?pg=part&amp;id=211200" xr:uid="{00000000-0004-0000-0800-000019050000}"/>
    <hyperlink ref="E434" r:id="rId1307" display="http://db.intelligent-energy.com/part/?pg=part&amp;id=211200" xr:uid="{00000000-0004-0000-0800-00001A050000}"/>
    <hyperlink ref="H448" r:id="rId1308" display="http://db.intelligent-energy.com/part/?pg=part&amp;id=2841" xr:uid="{00000000-0004-0000-0800-00001B050000}"/>
    <hyperlink ref="F448" r:id="rId1309" display="http://db.intelligent-energy.com/part/?pg=part&amp;id=211214" xr:uid="{00000000-0004-0000-0800-00001C050000}"/>
    <hyperlink ref="E448" r:id="rId1310" display="http://db.intelligent-energy.com/part/?pg=part&amp;id=211200" xr:uid="{00000000-0004-0000-0800-00001D050000}"/>
    <hyperlink ref="H449" r:id="rId1311" display="http://db.intelligent-energy.com/part/?pg=part&amp;id=100180" xr:uid="{00000000-0004-0000-0800-00001E050000}"/>
    <hyperlink ref="H450" r:id="rId1312" display="http://db.intelligent-energy.com/part/?pg=part&amp;id=100225" xr:uid="{00000000-0004-0000-0800-00001F050000}"/>
    <hyperlink ref="H451" r:id="rId1313" display="http://db.intelligent-energy.com/part/?pg=part&amp;id=100289" xr:uid="{00000000-0004-0000-0800-000020050000}"/>
    <hyperlink ref="F449" r:id="rId1314" display="http://db.intelligent-energy.com/part/?pg=part&amp;id=211214" xr:uid="{00000000-0004-0000-0800-000021050000}"/>
    <hyperlink ref="F450" r:id="rId1315" display="http://db.intelligent-energy.com/part/?pg=part&amp;id=211214" xr:uid="{00000000-0004-0000-0800-000022050000}"/>
    <hyperlink ref="F451" r:id="rId1316" display="http://db.intelligent-energy.com/part/?pg=part&amp;id=211214" xr:uid="{00000000-0004-0000-0800-000023050000}"/>
    <hyperlink ref="E449" r:id="rId1317" display="http://db.intelligent-energy.com/part/?pg=part&amp;id=211200" xr:uid="{00000000-0004-0000-0800-000024050000}"/>
    <hyperlink ref="E450" r:id="rId1318" display="http://db.intelligent-energy.com/part/?pg=part&amp;id=211200" xr:uid="{00000000-0004-0000-0800-000025050000}"/>
    <hyperlink ref="E451" r:id="rId1319" display="http://db.intelligent-energy.com/part/?pg=part&amp;id=211200" xr:uid="{00000000-0004-0000-0800-000026050000}"/>
    <hyperlink ref="H469" r:id="rId1320" display="http://db.intelligent-energy.com/part/?pg=part&amp;id=2841" xr:uid="{00000000-0004-0000-0800-000027050000}"/>
    <hyperlink ref="H470" r:id="rId1321" display="http://db.intelligent-energy.com/part/?pg=part&amp;id=100180" xr:uid="{00000000-0004-0000-0800-000028050000}"/>
    <hyperlink ref="H471" r:id="rId1322" display="http://db.intelligent-energy.com/part/?pg=part&amp;id=100225" xr:uid="{00000000-0004-0000-0800-000029050000}"/>
    <hyperlink ref="G469" r:id="rId1323" display="http://db.intelligent-energy.com/part/?pg=part&amp;id=211221" xr:uid="{00000000-0004-0000-0800-00002A050000}"/>
    <hyperlink ref="G470" r:id="rId1324" display="http://db.intelligent-energy.com/part/?pg=part&amp;id=211221" xr:uid="{00000000-0004-0000-0800-00002B050000}"/>
    <hyperlink ref="G471" r:id="rId1325" display="http://db.intelligent-energy.com/part/?pg=part&amp;id=211221" xr:uid="{00000000-0004-0000-0800-00002C050000}"/>
    <hyperlink ref="F469" r:id="rId1326" display="http://db.intelligent-energy.com/part/?pg=part&amp;id=211200" xr:uid="{00000000-0004-0000-0800-00002D050000}"/>
    <hyperlink ref="F470" r:id="rId1327" display="http://db.intelligent-energy.com/part/?pg=part&amp;id=211200" xr:uid="{00000000-0004-0000-0800-00002E050000}"/>
    <hyperlink ref="F471" r:id="rId1328" display="http://db.intelligent-energy.com/part/?pg=part&amp;id=211200" xr:uid="{00000000-0004-0000-0800-00002F050000}"/>
    <hyperlink ref="H496" r:id="rId1329" display="http://db.intelligent-energy.com/part/?pg=part&amp;id=2841" xr:uid="{00000000-0004-0000-0800-000030050000}"/>
    <hyperlink ref="H497" r:id="rId1330" display="http://db.intelligent-energy.com/part/?pg=part&amp;id=100180" xr:uid="{00000000-0004-0000-0800-000031050000}"/>
    <hyperlink ref="H498" r:id="rId1331" display="http://db.intelligent-energy.com/part/?pg=part&amp;id=100288" xr:uid="{00000000-0004-0000-0800-000032050000}"/>
    <hyperlink ref="G496:G498" r:id="rId1332" display="http://db.intelligent-energy.com/part/?pg=part&amp;id=211200" xr:uid="{00000000-0004-0000-0800-000033050000}"/>
  </hyperlinks>
  <printOptions horizontalCentered="1" verticalCentered="1" gridLines="1"/>
  <pageMargins left="0.31496062992125984" right="0.35433070866141736" top="0.98425196850393704" bottom="0.98425196850393704" header="0.51181102362204722" footer="0.51181102362204722"/>
  <pageSetup paperSize="8" scale="47" fitToHeight="8" orientation="landscape" r:id="rId133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AS36"/>
  <sheetViews>
    <sheetView workbookViewId="0">
      <selection activeCell="D35" sqref="D35"/>
    </sheetView>
  </sheetViews>
  <sheetFormatPr defaultRowHeight="13.2" x14ac:dyDescent="0.25"/>
  <cols>
    <col min="1" max="1" width="37.33203125" customWidth="1"/>
    <col min="2" max="2" width="10.5546875" bestFit="1" customWidth="1"/>
    <col min="5" max="6" width="8.88671875" style="738"/>
    <col min="12" max="13" width="8.88671875" style="738"/>
    <col min="19" max="20" width="8.88671875" style="738"/>
    <col min="26" max="27" width="8.88671875" style="738"/>
    <col min="33" max="34" width="8.88671875" style="738"/>
    <col min="40" max="41" width="8.88671875" style="738"/>
  </cols>
  <sheetData>
    <row r="1" spans="1:45" ht="21" x14ac:dyDescent="0.4">
      <c r="A1" s="730" t="s">
        <v>2227</v>
      </c>
      <c r="B1" s="730"/>
      <c r="C1" s="730"/>
      <c r="D1" s="730"/>
      <c r="E1" s="731" t="s">
        <v>2228</v>
      </c>
      <c r="F1" s="732"/>
      <c r="G1" s="732"/>
      <c r="H1" s="733"/>
      <c r="I1" s="733"/>
      <c r="J1" s="733"/>
      <c r="K1" s="733"/>
      <c r="L1" s="731" t="s">
        <v>2229</v>
      </c>
      <c r="M1" s="731"/>
      <c r="N1" s="731"/>
      <c r="O1" s="732"/>
      <c r="P1" s="733"/>
      <c r="Q1" s="733"/>
      <c r="R1" s="733"/>
      <c r="S1" s="733"/>
      <c r="T1" s="733"/>
      <c r="U1" s="733"/>
      <c r="V1" s="733"/>
      <c r="W1" s="733"/>
      <c r="X1" s="733"/>
      <c r="Y1" s="733"/>
      <c r="Z1" s="733"/>
      <c r="AA1" s="733"/>
      <c r="AB1" s="733"/>
      <c r="AC1" s="733"/>
      <c r="AD1" s="733"/>
      <c r="AE1" s="733"/>
      <c r="AF1" s="733"/>
      <c r="AG1" s="733"/>
      <c r="AH1" s="733"/>
      <c r="AI1" s="733"/>
      <c r="AJ1" s="733"/>
      <c r="AK1" s="733"/>
      <c r="AL1" s="733"/>
      <c r="AM1" s="733"/>
      <c r="AN1" s="733"/>
      <c r="AO1" s="733"/>
      <c r="AP1" s="733"/>
      <c r="AQ1" s="733"/>
      <c r="AR1" s="733"/>
      <c r="AS1" s="733"/>
    </row>
    <row r="2" spans="1:45" s="734" customFormat="1" ht="14.4" x14ac:dyDescent="0.3">
      <c r="B2" s="735">
        <f ca="1">B3</f>
        <v>45995</v>
      </c>
      <c r="C2" s="735">
        <f t="shared" ref="C2:AS2" ca="1" si="0">C3</f>
        <v>45996</v>
      </c>
      <c r="D2" s="735">
        <f t="shared" ca="1" si="0"/>
        <v>45997</v>
      </c>
      <c r="E2" s="735">
        <f t="shared" ca="1" si="0"/>
        <v>45998</v>
      </c>
      <c r="F2" s="735">
        <f t="shared" ca="1" si="0"/>
        <v>45999</v>
      </c>
      <c r="G2" s="735">
        <f t="shared" ca="1" si="0"/>
        <v>46000</v>
      </c>
      <c r="H2" s="735">
        <f t="shared" ca="1" si="0"/>
        <v>46001</v>
      </c>
      <c r="I2" s="735">
        <f t="shared" ca="1" si="0"/>
        <v>46002</v>
      </c>
      <c r="J2" s="735">
        <f t="shared" ca="1" si="0"/>
        <v>46003</v>
      </c>
      <c r="K2" s="735">
        <f t="shared" ca="1" si="0"/>
        <v>46004</v>
      </c>
      <c r="L2" s="735">
        <f t="shared" ca="1" si="0"/>
        <v>46005</v>
      </c>
      <c r="M2" s="735">
        <f t="shared" ca="1" si="0"/>
        <v>46006</v>
      </c>
      <c r="N2" s="735">
        <f t="shared" ca="1" si="0"/>
        <v>46007</v>
      </c>
      <c r="O2" s="735">
        <f t="shared" ca="1" si="0"/>
        <v>46008</v>
      </c>
      <c r="P2" s="735">
        <f t="shared" ca="1" si="0"/>
        <v>46009</v>
      </c>
      <c r="Q2" s="735">
        <f t="shared" ca="1" si="0"/>
        <v>46010</v>
      </c>
      <c r="R2" s="735">
        <f t="shared" ca="1" si="0"/>
        <v>46011</v>
      </c>
      <c r="S2" s="735">
        <f t="shared" ca="1" si="0"/>
        <v>46012</v>
      </c>
      <c r="T2" s="735">
        <f t="shared" ca="1" si="0"/>
        <v>46013</v>
      </c>
      <c r="U2" s="735">
        <f t="shared" ca="1" si="0"/>
        <v>46014</v>
      </c>
      <c r="V2" s="735">
        <f t="shared" ca="1" si="0"/>
        <v>46015</v>
      </c>
      <c r="W2" s="735">
        <f t="shared" ca="1" si="0"/>
        <v>46016</v>
      </c>
      <c r="X2" s="735">
        <f t="shared" ca="1" si="0"/>
        <v>46017</v>
      </c>
      <c r="Y2" s="735">
        <f t="shared" ca="1" si="0"/>
        <v>46018</v>
      </c>
      <c r="Z2" s="735">
        <f t="shared" ca="1" si="0"/>
        <v>46019</v>
      </c>
      <c r="AA2" s="735">
        <f t="shared" ca="1" si="0"/>
        <v>46020</v>
      </c>
      <c r="AB2" s="735">
        <f t="shared" ca="1" si="0"/>
        <v>46021</v>
      </c>
      <c r="AC2" s="735">
        <f t="shared" ca="1" si="0"/>
        <v>46022</v>
      </c>
      <c r="AD2" s="735">
        <f t="shared" ca="1" si="0"/>
        <v>46023</v>
      </c>
      <c r="AE2" s="735">
        <f t="shared" ca="1" si="0"/>
        <v>46024</v>
      </c>
      <c r="AF2" s="735">
        <f t="shared" ca="1" si="0"/>
        <v>46025</v>
      </c>
      <c r="AG2" s="735">
        <f t="shared" ca="1" si="0"/>
        <v>46026</v>
      </c>
      <c r="AH2" s="735">
        <f t="shared" ca="1" si="0"/>
        <v>46027</v>
      </c>
      <c r="AI2" s="735">
        <f t="shared" ca="1" si="0"/>
        <v>46028</v>
      </c>
      <c r="AJ2" s="735">
        <f t="shared" ca="1" si="0"/>
        <v>46029</v>
      </c>
      <c r="AK2" s="735">
        <f t="shared" ca="1" si="0"/>
        <v>46030</v>
      </c>
      <c r="AL2" s="735">
        <f t="shared" ca="1" si="0"/>
        <v>46031</v>
      </c>
      <c r="AM2" s="735">
        <f t="shared" ca="1" si="0"/>
        <v>46032</v>
      </c>
      <c r="AN2" s="735">
        <f t="shared" ca="1" si="0"/>
        <v>46033</v>
      </c>
      <c r="AO2" s="735">
        <f t="shared" ca="1" si="0"/>
        <v>46034</v>
      </c>
      <c r="AP2" s="735">
        <f t="shared" ca="1" si="0"/>
        <v>46035</v>
      </c>
      <c r="AQ2" s="735">
        <f t="shared" ca="1" si="0"/>
        <v>46036</v>
      </c>
      <c r="AR2" s="735">
        <f t="shared" ca="1" si="0"/>
        <v>46037</v>
      </c>
      <c r="AS2" s="735">
        <f t="shared" ca="1" si="0"/>
        <v>46038</v>
      </c>
    </row>
    <row r="3" spans="1:45" s="737" customFormat="1" ht="14.4" x14ac:dyDescent="0.3">
      <c r="A3" s="736" t="s">
        <v>2230</v>
      </c>
      <c r="B3" s="737">
        <f ca="1">TODAY()</f>
        <v>45995</v>
      </c>
      <c r="C3" s="737">
        <f ca="1">B3+1</f>
        <v>45996</v>
      </c>
      <c r="D3" s="737">
        <f t="shared" ref="D3:AS3" ca="1" si="1">C3+1</f>
        <v>45997</v>
      </c>
      <c r="E3" s="737">
        <f t="shared" ca="1" si="1"/>
        <v>45998</v>
      </c>
      <c r="F3" s="737">
        <f t="shared" ca="1" si="1"/>
        <v>45999</v>
      </c>
      <c r="G3" s="737">
        <f t="shared" ca="1" si="1"/>
        <v>46000</v>
      </c>
      <c r="H3" s="737">
        <f t="shared" ca="1" si="1"/>
        <v>46001</v>
      </c>
      <c r="I3" s="737">
        <f t="shared" ca="1" si="1"/>
        <v>46002</v>
      </c>
      <c r="J3" s="737">
        <f t="shared" ca="1" si="1"/>
        <v>46003</v>
      </c>
      <c r="K3" s="737">
        <f t="shared" ca="1" si="1"/>
        <v>46004</v>
      </c>
      <c r="L3" s="737">
        <f t="shared" ca="1" si="1"/>
        <v>46005</v>
      </c>
      <c r="M3" s="737">
        <f t="shared" ca="1" si="1"/>
        <v>46006</v>
      </c>
      <c r="N3" s="737">
        <f t="shared" ca="1" si="1"/>
        <v>46007</v>
      </c>
      <c r="O3" s="737">
        <f t="shared" ca="1" si="1"/>
        <v>46008</v>
      </c>
      <c r="P3" s="737">
        <f t="shared" ca="1" si="1"/>
        <v>46009</v>
      </c>
      <c r="Q3" s="737">
        <f t="shared" ca="1" si="1"/>
        <v>46010</v>
      </c>
      <c r="R3" s="737">
        <f t="shared" ca="1" si="1"/>
        <v>46011</v>
      </c>
      <c r="S3" s="737">
        <f t="shared" ca="1" si="1"/>
        <v>46012</v>
      </c>
      <c r="T3" s="737">
        <f t="shared" ca="1" si="1"/>
        <v>46013</v>
      </c>
      <c r="U3" s="737">
        <f t="shared" ca="1" si="1"/>
        <v>46014</v>
      </c>
      <c r="V3" s="737">
        <f t="shared" ca="1" si="1"/>
        <v>46015</v>
      </c>
      <c r="W3" s="737">
        <f t="shared" ca="1" si="1"/>
        <v>46016</v>
      </c>
      <c r="X3" s="737">
        <f t="shared" ca="1" si="1"/>
        <v>46017</v>
      </c>
      <c r="Y3" s="737">
        <f t="shared" ca="1" si="1"/>
        <v>46018</v>
      </c>
      <c r="Z3" s="737">
        <f t="shared" ca="1" si="1"/>
        <v>46019</v>
      </c>
      <c r="AA3" s="737">
        <f t="shared" ca="1" si="1"/>
        <v>46020</v>
      </c>
      <c r="AB3" s="737">
        <f t="shared" ca="1" si="1"/>
        <v>46021</v>
      </c>
      <c r="AC3" s="737">
        <f t="shared" ca="1" si="1"/>
        <v>46022</v>
      </c>
      <c r="AD3" s="737">
        <f t="shared" ca="1" si="1"/>
        <v>46023</v>
      </c>
      <c r="AE3" s="737">
        <f t="shared" ca="1" si="1"/>
        <v>46024</v>
      </c>
      <c r="AF3" s="737">
        <f t="shared" ca="1" si="1"/>
        <v>46025</v>
      </c>
      <c r="AG3" s="737">
        <f t="shared" ca="1" si="1"/>
        <v>46026</v>
      </c>
      <c r="AH3" s="737">
        <f t="shared" ca="1" si="1"/>
        <v>46027</v>
      </c>
      <c r="AI3" s="737">
        <f t="shared" ca="1" si="1"/>
        <v>46028</v>
      </c>
      <c r="AJ3" s="737">
        <f t="shared" ca="1" si="1"/>
        <v>46029</v>
      </c>
      <c r="AK3" s="737">
        <f t="shared" ca="1" si="1"/>
        <v>46030</v>
      </c>
      <c r="AL3" s="737">
        <f t="shared" ca="1" si="1"/>
        <v>46031</v>
      </c>
      <c r="AM3" s="737">
        <f t="shared" ca="1" si="1"/>
        <v>46032</v>
      </c>
      <c r="AN3" s="737">
        <f t="shared" ca="1" si="1"/>
        <v>46033</v>
      </c>
      <c r="AO3" s="737">
        <f t="shared" ca="1" si="1"/>
        <v>46034</v>
      </c>
      <c r="AP3" s="737">
        <f t="shared" ca="1" si="1"/>
        <v>46035</v>
      </c>
      <c r="AQ3" s="737">
        <f t="shared" ca="1" si="1"/>
        <v>46036</v>
      </c>
      <c r="AR3" s="737">
        <f t="shared" ca="1" si="1"/>
        <v>46037</v>
      </c>
      <c r="AS3" s="737">
        <f t="shared" ca="1" si="1"/>
        <v>46038</v>
      </c>
    </row>
    <row r="4" spans="1:45" x14ac:dyDescent="0.25">
      <c r="A4" t="s">
        <v>2231</v>
      </c>
    </row>
    <row r="5" spans="1:45" x14ac:dyDescent="0.25">
      <c r="A5" t="s">
        <v>2232</v>
      </c>
    </row>
    <row r="6" spans="1:45" x14ac:dyDescent="0.25">
      <c r="A6" t="s">
        <v>2233</v>
      </c>
    </row>
    <row r="7" spans="1:45" x14ac:dyDescent="0.25">
      <c r="A7" t="s">
        <v>2234</v>
      </c>
    </row>
    <row r="8" spans="1:45" ht="13.8" thickBot="1" x14ac:dyDescent="0.3">
      <c r="A8" t="s">
        <v>2235</v>
      </c>
      <c r="B8" s="739">
        <f>SUM(B4:B7)</f>
        <v>0</v>
      </c>
      <c r="C8" s="739">
        <f t="shared" ref="C8:AS8" si="2">SUM(C4:C7)</f>
        <v>0</v>
      </c>
      <c r="D8" s="739">
        <f t="shared" si="2"/>
        <v>0</v>
      </c>
      <c r="E8" s="740">
        <f t="shared" si="2"/>
        <v>0</v>
      </c>
      <c r="F8" s="740">
        <f t="shared" si="2"/>
        <v>0</v>
      </c>
      <c r="G8" s="739">
        <f t="shared" si="2"/>
        <v>0</v>
      </c>
      <c r="H8" s="739">
        <f t="shared" si="2"/>
        <v>0</v>
      </c>
      <c r="I8" s="739">
        <f t="shared" si="2"/>
        <v>0</v>
      </c>
      <c r="J8" s="739">
        <f t="shared" si="2"/>
        <v>0</v>
      </c>
      <c r="K8" s="739">
        <f t="shared" si="2"/>
        <v>0</v>
      </c>
      <c r="L8" s="740">
        <f t="shared" si="2"/>
        <v>0</v>
      </c>
      <c r="M8" s="740">
        <f t="shared" si="2"/>
        <v>0</v>
      </c>
      <c r="N8" s="739">
        <f t="shared" si="2"/>
        <v>0</v>
      </c>
      <c r="O8" s="739">
        <f t="shared" si="2"/>
        <v>0</v>
      </c>
      <c r="P8" s="739">
        <f t="shared" si="2"/>
        <v>0</v>
      </c>
      <c r="Q8" s="739">
        <f t="shared" si="2"/>
        <v>0</v>
      </c>
      <c r="R8" s="739">
        <f t="shared" si="2"/>
        <v>0</v>
      </c>
      <c r="S8" s="740">
        <f t="shared" si="2"/>
        <v>0</v>
      </c>
      <c r="T8" s="740">
        <f t="shared" si="2"/>
        <v>0</v>
      </c>
      <c r="U8" s="739">
        <f t="shared" si="2"/>
        <v>0</v>
      </c>
      <c r="V8" s="739">
        <f t="shared" si="2"/>
        <v>0</v>
      </c>
      <c r="W8" s="739">
        <f t="shared" si="2"/>
        <v>0</v>
      </c>
      <c r="X8" s="739">
        <f t="shared" si="2"/>
        <v>0</v>
      </c>
      <c r="Y8" s="739">
        <f t="shared" si="2"/>
        <v>0</v>
      </c>
      <c r="Z8" s="740">
        <f t="shared" si="2"/>
        <v>0</v>
      </c>
      <c r="AA8" s="740">
        <f t="shared" si="2"/>
        <v>0</v>
      </c>
      <c r="AB8" s="739">
        <f t="shared" si="2"/>
        <v>0</v>
      </c>
      <c r="AC8" s="739">
        <f t="shared" si="2"/>
        <v>0</v>
      </c>
      <c r="AD8" s="739">
        <f t="shared" si="2"/>
        <v>0</v>
      </c>
      <c r="AE8" s="739">
        <f t="shared" si="2"/>
        <v>0</v>
      </c>
      <c r="AF8" s="739">
        <f t="shared" si="2"/>
        <v>0</v>
      </c>
      <c r="AG8" s="740">
        <f t="shared" si="2"/>
        <v>0</v>
      </c>
      <c r="AH8" s="740">
        <f t="shared" si="2"/>
        <v>0</v>
      </c>
      <c r="AI8" s="739">
        <f t="shared" si="2"/>
        <v>0</v>
      </c>
      <c r="AJ8" s="739">
        <f t="shared" si="2"/>
        <v>0</v>
      </c>
      <c r="AK8" s="739">
        <f t="shared" si="2"/>
        <v>0</v>
      </c>
      <c r="AL8" s="739">
        <f t="shared" si="2"/>
        <v>0</v>
      </c>
      <c r="AM8" s="739">
        <f t="shared" si="2"/>
        <v>0</v>
      </c>
      <c r="AN8" s="740">
        <f t="shared" si="2"/>
        <v>0</v>
      </c>
      <c r="AO8" s="740">
        <f t="shared" si="2"/>
        <v>0</v>
      </c>
      <c r="AP8" s="739">
        <f t="shared" si="2"/>
        <v>0</v>
      </c>
      <c r="AQ8" s="739">
        <f t="shared" si="2"/>
        <v>0</v>
      </c>
      <c r="AR8" s="739">
        <f t="shared" si="2"/>
        <v>0</v>
      </c>
      <c r="AS8" s="739">
        <f t="shared" si="2"/>
        <v>0</v>
      </c>
    </row>
    <row r="9" spans="1:45" ht="13.8" thickTop="1" x14ac:dyDescent="0.25"/>
    <row r="13" spans="1:45" x14ac:dyDescent="0.25">
      <c r="A13" t="s">
        <v>2236</v>
      </c>
    </row>
    <row r="14" spans="1:45" x14ac:dyDescent="0.25">
      <c r="A14" t="s">
        <v>2237</v>
      </c>
    </row>
    <row r="15" spans="1:45" x14ac:dyDescent="0.25">
      <c r="A15" t="s">
        <v>2238</v>
      </c>
    </row>
    <row r="16" spans="1:45" x14ac:dyDescent="0.25">
      <c r="A16" t="s">
        <v>2239</v>
      </c>
    </row>
    <row r="17" spans="1:45" ht="13.8" thickBot="1" x14ac:dyDescent="0.3">
      <c r="A17" t="s">
        <v>2240</v>
      </c>
      <c r="B17" s="739">
        <f>SUM(B13:B16)</f>
        <v>0</v>
      </c>
      <c r="C17" s="739">
        <f t="shared" ref="C17:H17" si="3">SUM(C13:C16)</f>
        <v>0</v>
      </c>
      <c r="D17" s="739">
        <f t="shared" si="3"/>
        <v>0</v>
      </c>
      <c r="E17" s="740">
        <f t="shared" si="3"/>
        <v>0</v>
      </c>
      <c r="F17" s="740">
        <f t="shared" si="3"/>
        <v>0</v>
      </c>
      <c r="G17" s="739">
        <f t="shared" si="3"/>
        <v>0</v>
      </c>
      <c r="H17" s="739">
        <f t="shared" si="3"/>
        <v>0</v>
      </c>
      <c r="I17" s="739">
        <f>SUM(I13:I16)</f>
        <v>0</v>
      </c>
      <c r="J17" s="739">
        <f t="shared" ref="J17:AS17" si="4">SUM(J13:J16)</f>
        <v>0</v>
      </c>
      <c r="K17" s="739">
        <f t="shared" si="4"/>
        <v>0</v>
      </c>
      <c r="L17" s="740">
        <f t="shared" si="4"/>
        <v>0</v>
      </c>
      <c r="M17" s="740">
        <f t="shared" si="4"/>
        <v>0</v>
      </c>
      <c r="N17" s="739">
        <f t="shared" si="4"/>
        <v>0</v>
      </c>
      <c r="O17" s="739">
        <f t="shared" si="4"/>
        <v>0</v>
      </c>
      <c r="P17" s="739">
        <f t="shared" si="4"/>
        <v>0</v>
      </c>
      <c r="Q17" s="739">
        <f t="shared" si="4"/>
        <v>0</v>
      </c>
      <c r="R17" s="739">
        <f t="shared" si="4"/>
        <v>0</v>
      </c>
      <c r="S17" s="740">
        <f t="shared" si="4"/>
        <v>0</v>
      </c>
      <c r="T17" s="740">
        <f t="shared" si="4"/>
        <v>0</v>
      </c>
      <c r="U17" s="739">
        <f t="shared" si="4"/>
        <v>0</v>
      </c>
      <c r="V17" s="739">
        <f t="shared" si="4"/>
        <v>0</v>
      </c>
      <c r="W17" s="739">
        <f t="shared" si="4"/>
        <v>0</v>
      </c>
      <c r="X17" s="739">
        <f t="shared" si="4"/>
        <v>0</v>
      </c>
      <c r="Y17" s="739">
        <f t="shared" si="4"/>
        <v>0</v>
      </c>
      <c r="Z17" s="740">
        <f t="shared" si="4"/>
        <v>0</v>
      </c>
      <c r="AA17" s="740">
        <f t="shared" si="4"/>
        <v>0</v>
      </c>
      <c r="AB17" s="739">
        <f t="shared" si="4"/>
        <v>0</v>
      </c>
      <c r="AC17" s="739">
        <f t="shared" si="4"/>
        <v>0</v>
      </c>
      <c r="AD17" s="739">
        <f t="shared" si="4"/>
        <v>0</v>
      </c>
      <c r="AE17" s="739">
        <f t="shared" si="4"/>
        <v>0</v>
      </c>
      <c r="AF17" s="739">
        <f t="shared" si="4"/>
        <v>0</v>
      </c>
      <c r="AG17" s="740">
        <f t="shared" si="4"/>
        <v>0</v>
      </c>
      <c r="AH17" s="740">
        <f t="shared" si="4"/>
        <v>0</v>
      </c>
      <c r="AI17" s="739">
        <f t="shared" si="4"/>
        <v>0</v>
      </c>
      <c r="AJ17" s="739">
        <f t="shared" si="4"/>
        <v>0</v>
      </c>
      <c r="AK17" s="739">
        <f t="shared" si="4"/>
        <v>0</v>
      </c>
      <c r="AL17" s="739">
        <f t="shared" si="4"/>
        <v>0</v>
      </c>
      <c r="AM17" s="739">
        <f t="shared" si="4"/>
        <v>0</v>
      </c>
      <c r="AN17" s="740">
        <f t="shared" si="4"/>
        <v>0</v>
      </c>
      <c r="AO17" s="740">
        <f t="shared" si="4"/>
        <v>0</v>
      </c>
      <c r="AP17" s="739">
        <f t="shared" si="4"/>
        <v>0</v>
      </c>
      <c r="AQ17" s="739">
        <f t="shared" si="4"/>
        <v>0</v>
      </c>
      <c r="AR17" s="739">
        <f t="shared" si="4"/>
        <v>0</v>
      </c>
      <c r="AS17" s="739">
        <f t="shared" si="4"/>
        <v>0</v>
      </c>
    </row>
    <row r="18" spans="1:45" ht="13.8" thickTop="1" x14ac:dyDescent="0.25"/>
    <row r="20" spans="1:45" x14ac:dyDescent="0.25">
      <c r="A20" t="s">
        <v>2241</v>
      </c>
      <c r="B20" s="741">
        <f>SUM(B13,B4)</f>
        <v>0</v>
      </c>
      <c r="C20" s="741">
        <f t="shared" ref="C20:AS20" si="5">SUM(C13,C4)</f>
        <v>0</v>
      </c>
      <c r="D20" s="741">
        <f t="shared" si="5"/>
        <v>0</v>
      </c>
      <c r="E20" s="742">
        <f t="shared" si="5"/>
        <v>0</v>
      </c>
      <c r="F20" s="742">
        <f t="shared" si="5"/>
        <v>0</v>
      </c>
      <c r="G20" s="741">
        <f t="shared" si="5"/>
        <v>0</v>
      </c>
      <c r="H20" s="741">
        <f t="shared" si="5"/>
        <v>0</v>
      </c>
      <c r="I20" s="741">
        <f t="shared" si="5"/>
        <v>0</v>
      </c>
      <c r="J20" s="741">
        <f t="shared" si="5"/>
        <v>0</v>
      </c>
      <c r="K20" s="741">
        <f t="shared" si="5"/>
        <v>0</v>
      </c>
      <c r="L20" s="742">
        <f t="shared" si="5"/>
        <v>0</v>
      </c>
      <c r="M20" s="742">
        <f t="shared" si="5"/>
        <v>0</v>
      </c>
      <c r="N20" s="741">
        <f t="shared" si="5"/>
        <v>0</v>
      </c>
      <c r="O20" s="741">
        <f t="shared" si="5"/>
        <v>0</v>
      </c>
      <c r="P20" s="741">
        <f t="shared" si="5"/>
        <v>0</v>
      </c>
      <c r="Q20" s="741">
        <f t="shared" si="5"/>
        <v>0</v>
      </c>
      <c r="R20" s="741">
        <f t="shared" si="5"/>
        <v>0</v>
      </c>
      <c r="S20" s="742">
        <f t="shared" si="5"/>
        <v>0</v>
      </c>
      <c r="T20" s="742">
        <f t="shared" si="5"/>
        <v>0</v>
      </c>
      <c r="U20" s="741">
        <f t="shared" si="5"/>
        <v>0</v>
      </c>
      <c r="V20" s="741">
        <f t="shared" si="5"/>
        <v>0</v>
      </c>
      <c r="W20" s="741">
        <f t="shared" si="5"/>
        <v>0</v>
      </c>
      <c r="X20" s="741">
        <f t="shared" si="5"/>
        <v>0</v>
      </c>
      <c r="Y20" s="741">
        <f t="shared" si="5"/>
        <v>0</v>
      </c>
      <c r="Z20" s="742">
        <f t="shared" si="5"/>
        <v>0</v>
      </c>
      <c r="AA20" s="742">
        <f t="shared" si="5"/>
        <v>0</v>
      </c>
      <c r="AB20" s="741">
        <f t="shared" si="5"/>
        <v>0</v>
      </c>
      <c r="AC20" s="741">
        <f t="shared" si="5"/>
        <v>0</v>
      </c>
      <c r="AD20" s="741">
        <f t="shared" si="5"/>
        <v>0</v>
      </c>
      <c r="AE20" s="741">
        <f t="shared" si="5"/>
        <v>0</v>
      </c>
      <c r="AF20" s="741">
        <f t="shared" si="5"/>
        <v>0</v>
      </c>
      <c r="AG20" s="742">
        <f t="shared" si="5"/>
        <v>0</v>
      </c>
      <c r="AH20" s="742">
        <f t="shared" si="5"/>
        <v>0</v>
      </c>
      <c r="AI20" s="741">
        <f t="shared" si="5"/>
        <v>0</v>
      </c>
      <c r="AJ20" s="741">
        <f t="shared" si="5"/>
        <v>0</v>
      </c>
      <c r="AK20" s="741">
        <f t="shared" si="5"/>
        <v>0</v>
      </c>
      <c r="AL20" s="741">
        <f t="shared" si="5"/>
        <v>0</v>
      </c>
      <c r="AM20" s="741">
        <f t="shared" si="5"/>
        <v>0</v>
      </c>
      <c r="AN20" s="742">
        <f t="shared" si="5"/>
        <v>0</v>
      </c>
      <c r="AO20" s="742">
        <f t="shared" si="5"/>
        <v>0</v>
      </c>
      <c r="AP20" s="741">
        <f t="shared" si="5"/>
        <v>0</v>
      </c>
      <c r="AQ20" s="741">
        <f t="shared" si="5"/>
        <v>0</v>
      </c>
      <c r="AR20" s="741">
        <f t="shared" si="5"/>
        <v>0</v>
      </c>
      <c r="AS20" s="741">
        <f t="shared" si="5"/>
        <v>0</v>
      </c>
    </row>
    <row r="21" spans="1:45" ht="13.8" thickBot="1" x14ac:dyDescent="0.3">
      <c r="A21" t="s">
        <v>2242</v>
      </c>
      <c r="B21" s="743" t="e">
        <f>B20/(B17+B8)</f>
        <v>#DIV/0!</v>
      </c>
      <c r="C21" s="743" t="e">
        <f t="shared" ref="C21:AS21" si="6">C20/(C17+C8)</f>
        <v>#DIV/0!</v>
      </c>
      <c r="D21" s="743" t="e">
        <f t="shared" si="6"/>
        <v>#DIV/0!</v>
      </c>
      <c r="E21" s="743" t="e">
        <f t="shared" si="6"/>
        <v>#DIV/0!</v>
      </c>
      <c r="F21" s="743" t="e">
        <f t="shared" si="6"/>
        <v>#DIV/0!</v>
      </c>
      <c r="G21" s="743" t="e">
        <f t="shared" si="6"/>
        <v>#DIV/0!</v>
      </c>
      <c r="H21" s="743" t="e">
        <f t="shared" si="6"/>
        <v>#DIV/0!</v>
      </c>
      <c r="I21" s="743" t="e">
        <f t="shared" si="6"/>
        <v>#DIV/0!</v>
      </c>
      <c r="J21" s="743" t="e">
        <f t="shared" si="6"/>
        <v>#DIV/0!</v>
      </c>
      <c r="K21" s="743" t="e">
        <f t="shared" si="6"/>
        <v>#DIV/0!</v>
      </c>
      <c r="L21" s="743" t="e">
        <f t="shared" si="6"/>
        <v>#DIV/0!</v>
      </c>
      <c r="M21" s="743" t="e">
        <f t="shared" si="6"/>
        <v>#DIV/0!</v>
      </c>
      <c r="N21" s="743" t="e">
        <f t="shared" si="6"/>
        <v>#DIV/0!</v>
      </c>
      <c r="O21" s="743" t="e">
        <f t="shared" si="6"/>
        <v>#DIV/0!</v>
      </c>
      <c r="P21" s="743" t="e">
        <f t="shared" si="6"/>
        <v>#DIV/0!</v>
      </c>
      <c r="Q21" s="743" t="e">
        <f t="shared" si="6"/>
        <v>#DIV/0!</v>
      </c>
      <c r="R21" s="743" t="e">
        <f t="shared" si="6"/>
        <v>#DIV/0!</v>
      </c>
      <c r="S21" s="743" t="e">
        <f t="shared" si="6"/>
        <v>#DIV/0!</v>
      </c>
      <c r="T21" s="743" t="e">
        <f t="shared" si="6"/>
        <v>#DIV/0!</v>
      </c>
      <c r="U21" s="743" t="e">
        <f t="shared" si="6"/>
        <v>#DIV/0!</v>
      </c>
      <c r="V21" s="743" t="e">
        <f t="shared" si="6"/>
        <v>#DIV/0!</v>
      </c>
      <c r="W21" s="743" t="e">
        <f t="shared" si="6"/>
        <v>#DIV/0!</v>
      </c>
      <c r="X21" s="743" t="e">
        <f t="shared" si="6"/>
        <v>#DIV/0!</v>
      </c>
      <c r="Y21" s="743" t="e">
        <f t="shared" si="6"/>
        <v>#DIV/0!</v>
      </c>
      <c r="Z21" s="743" t="e">
        <f t="shared" si="6"/>
        <v>#DIV/0!</v>
      </c>
      <c r="AA21" s="743" t="e">
        <f t="shared" si="6"/>
        <v>#DIV/0!</v>
      </c>
      <c r="AB21" s="743" t="e">
        <f t="shared" si="6"/>
        <v>#DIV/0!</v>
      </c>
      <c r="AC21" s="743" t="e">
        <f t="shared" si="6"/>
        <v>#DIV/0!</v>
      </c>
      <c r="AD21" s="743" t="e">
        <f t="shared" si="6"/>
        <v>#DIV/0!</v>
      </c>
      <c r="AE21" s="743" t="e">
        <f t="shared" si="6"/>
        <v>#DIV/0!</v>
      </c>
      <c r="AF21" s="743" t="e">
        <f t="shared" si="6"/>
        <v>#DIV/0!</v>
      </c>
      <c r="AG21" s="743" t="e">
        <f t="shared" si="6"/>
        <v>#DIV/0!</v>
      </c>
      <c r="AH21" s="743" t="e">
        <f t="shared" si="6"/>
        <v>#DIV/0!</v>
      </c>
      <c r="AI21" s="743" t="e">
        <f t="shared" si="6"/>
        <v>#DIV/0!</v>
      </c>
      <c r="AJ21" s="743" t="e">
        <f t="shared" si="6"/>
        <v>#DIV/0!</v>
      </c>
      <c r="AK21" s="743" t="e">
        <f t="shared" si="6"/>
        <v>#DIV/0!</v>
      </c>
      <c r="AL21" s="743" t="e">
        <f t="shared" si="6"/>
        <v>#DIV/0!</v>
      </c>
      <c r="AM21" s="743" t="e">
        <f t="shared" si="6"/>
        <v>#DIV/0!</v>
      </c>
      <c r="AN21" s="743" t="e">
        <f t="shared" si="6"/>
        <v>#DIV/0!</v>
      </c>
      <c r="AO21" s="743" t="e">
        <f t="shared" si="6"/>
        <v>#DIV/0!</v>
      </c>
      <c r="AP21" s="743" t="e">
        <f t="shared" si="6"/>
        <v>#DIV/0!</v>
      </c>
      <c r="AQ21" s="743" t="e">
        <f t="shared" si="6"/>
        <v>#DIV/0!</v>
      </c>
      <c r="AR21" s="743" t="e">
        <f t="shared" si="6"/>
        <v>#DIV/0!</v>
      </c>
      <c r="AS21" s="743" t="e">
        <f t="shared" si="6"/>
        <v>#DIV/0!</v>
      </c>
    </row>
    <row r="22" spans="1:45" ht="13.8" thickTop="1" x14ac:dyDescent="0.25">
      <c r="E22"/>
      <c r="F22"/>
      <c r="L22"/>
      <c r="M22"/>
      <c r="S22"/>
      <c r="T22"/>
      <c r="Z22"/>
      <c r="AA22"/>
      <c r="AG22"/>
      <c r="AH22"/>
      <c r="AN22"/>
      <c r="AO22"/>
    </row>
    <row r="23" spans="1:45" s="737" customFormat="1" ht="14.4" x14ac:dyDescent="0.3">
      <c r="A23" s="736" t="s">
        <v>2243</v>
      </c>
    </row>
    <row r="24" spans="1:45" x14ac:dyDescent="0.25">
      <c r="A24" t="s">
        <v>2244</v>
      </c>
    </row>
    <row r="25" spans="1:45" x14ac:dyDescent="0.25">
      <c r="A25" t="s">
        <v>2245</v>
      </c>
    </row>
    <row r="26" spans="1:45" ht="13.8" thickBot="1" x14ac:dyDescent="0.3">
      <c r="A26" t="s">
        <v>2246</v>
      </c>
      <c r="B26" s="739"/>
      <c r="C26" s="739">
        <f>B26-C24+C25</f>
        <v>0</v>
      </c>
      <c r="D26" s="739">
        <f t="shared" ref="D26:H26" si="7">C26-D24+D25</f>
        <v>0</v>
      </c>
      <c r="E26" s="740">
        <f t="shared" si="7"/>
        <v>0</v>
      </c>
      <c r="F26" s="740">
        <f t="shared" si="7"/>
        <v>0</v>
      </c>
      <c r="G26" s="739">
        <f t="shared" si="7"/>
        <v>0</v>
      </c>
      <c r="H26" s="739">
        <f t="shared" si="7"/>
        <v>0</v>
      </c>
      <c r="I26" s="739">
        <f>H26-I24+I25</f>
        <v>0</v>
      </c>
      <c r="J26" s="739">
        <f t="shared" ref="J26:AS26" si="8">I26-J24+J25</f>
        <v>0</v>
      </c>
      <c r="K26" s="739">
        <f t="shared" si="8"/>
        <v>0</v>
      </c>
      <c r="L26" s="740">
        <f t="shared" si="8"/>
        <v>0</v>
      </c>
      <c r="M26" s="740">
        <f t="shared" si="8"/>
        <v>0</v>
      </c>
      <c r="N26" s="739">
        <f t="shared" si="8"/>
        <v>0</v>
      </c>
      <c r="O26" s="739">
        <f t="shared" si="8"/>
        <v>0</v>
      </c>
      <c r="P26" s="739">
        <f t="shared" si="8"/>
        <v>0</v>
      </c>
      <c r="Q26" s="739">
        <f t="shared" si="8"/>
        <v>0</v>
      </c>
      <c r="R26" s="739">
        <f t="shared" si="8"/>
        <v>0</v>
      </c>
      <c r="S26" s="740">
        <f t="shared" si="8"/>
        <v>0</v>
      </c>
      <c r="T26" s="740">
        <f t="shared" si="8"/>
        <v>0</v>
      </c>
      <c r="U26" s="739">
        <f t="shared" si="8"/>
        <v>0</v>
      </c>
      <c r="V26" s="739">
        <f t="shared" si="8"/>
        <v>0</v>
      </c>
      <c r="W26" s="739">
        <f t="shared" si="8"/>
        <v>0</v>
      </c>
      <c r="X26" s="739">
        <f t="shared" si="8"/>
        <v>0</v>
      </c>
      <c r="Y26" s="739">
        <f t="shared" si="8"/>
        <v>0</v>
      </c>
      <c r="Z26" s="740">
        <f t="shared" si="8"/>
        <v>0</v>
      </c>
      <c r="AA26" s="740">
        <f t="shared" si="8"/>
        <v>0</v>
      </c>
      <c r="AB26" s="739">
        <f t="shared" si="8"/>
        <v>0</v>
      </c>
      <c r="AC26" s="739">
        <f t="shared" si="8"/>
        <v>0</v>
      </c>
      <c r="AD26" s="739">
        <f t="shared" si="8"/>
        <v>0</v>
      </c>
      <c r="AE26" s="739">
        <f t="shared" si="8"/>
        <v>0</v>
      </c>
      <c r="AF26" s="739">
        <f t="shared" si="8"/>
        <v>0</v>
      </c>
      <c r="AG26" s="740">
        <f t="shared" si="8"/>
        <v>0</v>
      </c>
      <c r="AH26" s="740">
        <f t="shared" si="8"/>
        <v>0</v>
      </c>
      <c r="AI26" s="739">
        <f t="shared" si="8"/>
        <v>0</v>
      </c>
      <c r="AJ26" s="739">
        <f t="shared" si="8"/>
        <v>0</v>
      </c>
      <c r="AK26" s="739">
        <f t="shared" si="8"/>
        <v>0</v>
      </c>
      <c r="AL26" s="739">
        <f t="shared" si="8"/>
        <v>0</v>
      </c>
      <c r="AM26" s="739">
        <f t="shared" si="8"/>
        <v>0</v>
      </c>
      <c r="AN26" s="740">
        <f t="shared" si="8"/>
        <v>0</v>
      </c>
      <c r="AO26" s="740">
        <f t="shared" si="8"/>
        <v>0</v>
      </c>
      <c r="AP26" s="739">
        <f t="shared" si="8"/>
        <v>0</v>
      </c>
      <c r="AQ26" s="739">
        <f t="shared" si="8"/>
        <v>0</v>
      </c>
      <c r="AR26" s="739">
        <f t="shared" si="8"/>
        <v>0</v>
      </c>
      <c r="AS26" s="739">
        <f t="shared" si="8"/>
        <v>0</v>
      </c>
    </row>
    <row r="27" spans="1:45" ht="13.8" thickTop="1" x14ac:dyDescent="0.25"/>
    <row r="28" spans="1:45" x14ac:dyDescent="0.25">
      <c r="A28" t="s">
        <v>2247</v>
      </c>
    </row>
    <row r="29" spans="1:45" x14ac:dyDescent="0.25">
      <c r="A29" t="s">
        <v>2248</v>
      </c>
    </row>
    <row r="30" spans="1:45" ht="13.8" thickBot="1" x14ac:dyDescent="0.3">
      <c r="A30" t="s">
        <v>2249</v>
      </c>
      <c r="B30" s="739"/>
      <c r="C30" s="739"/>
      <c r="D30" s="739"/>
      <c r="E30" s="740"/>
      <c r="F30" s="740"/>
      <c r="G30" s="739"/>
      <c r="H30" s="739"/>
      <c r="I30" s="739"/>
      <c r="J30" s="739"/>
      <c r="K30" s="739"/>
      <c r="L30" s="740"/>
      <c r="M30" s="740"/>
      <c r="N30" s="739"/>
      <c r="O30" s="739"/>
      <c r="P30" s="739"/>
      <c r="Q30" s="739"/>
      <c r="R30" s="739"/>
      <c r="S30" s="740"/>
      <c r="T30" s="740"/>
      <c r="U30" s="739"/>
      <c r="V30" s="739"/>
      <c r="W30" s="739"/>
      <c r="X30" s="739"/>
      <c r="Y30" s="739"/>
      <c r="Z30" s="740"/>
      <c r="AA30" s="740"/>
      <c r="AB30" s="739"/>
      <c r="AC30" s="739"/>
      <c r="AD30" s="739"/>
      <c r="AE30" s="739"/>
      <c r="AF30" s="739"/>
      <c r="AG30" s="740"/>
      <c r="AH30" s="740"/>
      <c r="AI30" s="739"/>
      <c r="AJ30" s="739"/>
      <c r="AK30" s="739"/>
      <c r="AL30" s="739"/>
      <c r="AM30" s="739"/>
      <c r="AN30" s="740"/>
      <c r="AO30" s="740"/>
      <c r="AP30" s="739"/>
      <c r="AQ30" s="739"/>
      <c r="AR30" s="739"/>
      <c r="AS30" s="739"/>
    </row>
    <row r="31" spans="1:45" ht="13.8" thickTop="1" x14ac:dyDescent="0.25"/>
    <row r="32" spans="1:45" x14ac:dyDescent="0.25">
      <c r="A32" t="s">
        <v>2250</v>
      </c>
    </row>
    <row r="33" spans="1:45" ht="13.8" thickBot="1" x14ac:dyDescent="0.3">
      <c r="A33" t="s">
        <v>2251</v>
      </c>
      <c r="B33" s="739">
        <f>B32-B30</f>
        <v>0</v>
      </c>
      <c r="C33" s="739">
        <f t="shared" ref="C33:AS33" si="9">C32-C30</f>
        <v>0</v>
      </c>
      <c r="D33" s="739">
        <f t="shared" si="9"/>
        <v>0</v>
      </c>
      <c r="E33" s="740">
        <f t="shared" si="9"/>
        <v>0</v>
      </c>
      <c r="F33" s="740">
        <f t="shared" si="9"/>
        <v>0</v>
      </c>
      <c r="G33" s="739">
        <f t="shared" si="9"/>
        <v>0</v>
      </c>
      <c r="H33" s="739">
        <f t="shared" si="9"/>
        <v>0</v>
      </c>
      <c r="I33" s="739">
        <f t="shared" si="9"/>
        <v>0</v>
      </c>
      <c r="J33" s="739">
        <f t="shared" si="9"/>
        <v>0</v>
      </c>
      <c r="K33" s="739">
        <f t="shared" si="9"/>
        <v>0</v>
      </c>
      <c r="L33" s="740">
        <f t="shared" si="9"/>
        <v>0</v>
      </c>
      <c r="M33" s="740">
        <f t="shared" si="9"/>
        <v>0</v>
      </c>
      <c r="N33" s="739">
        <f t="shared" si="9"/>
        <v>0</v>
      </c>
      <c r="O33" s="739">
        <f t="shared" si="9"/>
        <v>0</v>
      </c>
      <c r="P33" s="739">
        <f t="shared" si="9"/>
        <v>0</v>
      </c>
      <c r="Q33" s="739">
        <f t="shared" si="9"/>
        <v>0</v>
      </c>
      <c r="R33" s="739">
        <f t="shared" si="9"/>
        <v>0</v>
      </c>
      <c r="S33" s="740">
        <f t="shared" si="9"/>
        <v>0</v>
      </c>
      <c r="T33" s="740">
        <f t="shared" si="9"/>
        <v>0</v>
      </c>
      <c r="U33" s="739">
        <f t="shared" si="9"/>
        <v>0</v>
      </c>
      <c r="V33" s="739">
        <f t="shared" si="9"/>
        <v>0</v>
      </c>
      <c r="W33" s="739">
        <f t="shared" si="9"/>
        <v>0</v>
      </c>
      <c r="X33" s="739">
        <f t="shared" si="9"/>
        <v>0</v>
      </c>
      <c r="Y33" s="739">
        <f t="shared" si="9"/>
        <v>0</v>
      </c>
      <c r="Z33" s="740">
        <f t="shared" si="9"/>
        <v>0</v>
      </c>
      <c r="AA33" s="740">
        <f t="shared" si="9"/>
        <v>0</v>
      </c>
      <c r="AB33" s="739">
        <f t="shared" si="9"/>
        <v>0</v>
      </c>
      <c r="AC33" s="739">
        <f t="shared" si="9"/>
        <v>0</v>
      </c>
      <c r="AD33" s="739">
        <f t="shared" si="9"/>
        <v>0</v>
      </c>
      <c r="AE33" s="739">
        <f t="shared" si="9"/>
        <v>0</v>
      </c>
      <c r="AF33" s="739">
        <f t="shared" si="9"/>
        <v>0</v>
      </c>
      <c r="AG33" s="740">
        <f t="shared" si="9"/>
        <v>0</v>
      </c>
      <c r="AH33" s="740">
        <f t="shared" si="9"/>
        <v>0</v>
      </c>
      <c r="AI33" s="739">
        <f t="shared" si="9"/>
        <v>0</v>
      </c>
      <c r="AJ33" s="739">
        <f t="shared" si="9"/>
        <v>0</v>
      </c>
      <c r="AK33" s="739">
        <f t="shared" si="9"/>
        <v>0</v>
      </c>
      <c r="AL33" s="739">
        <f t="shared" si="9"/>
        <v>0</v>
      </c>
      <c r="AM33" s="739">
        <f t="shared" si="9"/>
        <v>0</v>
      </c>
      <c r="AN33" s="740">
        <f t="shared" si="9"/>
        <v>0</v>
      </c>
      <c r="AO33" s="740">
        <f t="shared" si="9"/>
        <v>0</v>
      </c>
      <c r="AP33" s="739">
        <f t="shared" si="9"/>
        <v>0</v>
      </c>
      <c r="AQ33" s="739">
        <f t="shared" si="9"/>
        <v>0</v>
      </c>
      <c r="AR33" s="739">
        <f t="shared" si="9"/>
        <v>0</v>
      </c>
      <c r="AS33" s="739">
        <f t="shared" si="9"/>
        <v>0</v>
      </c>
    </row>
    <row r="34" spans="1:45" ht="56.4" customHeight="1" thickTop="1" x14ac:dyDescent="0.25">
      <c r="A34" t="s">
        <v>2252</v>
      </c>
    </row>
    <row r="35" spans="1:45" ht="55.95" customHeight="1" x14ac:dyDescent="0.25">
      <c r="A35" t="s">
        <v>2253</v>
      </c>
    </row>
    <row r="36" spans="1:45" ht="57" customHeight="1" x14ac:dyDescent="0.25">
      <c r="A36" t="s">
        <v>2254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lcf76f155ced4ddcb4097134ff3c332f xmlns="4a0cba54-a037-4109-a36e-840b34b11eae">
      <Terms xmlns="http://schemas.microsoft.com/office/infopath/2007/PartnerControls"/>
    </lcf76f155ced4ddcb4097134ff3c332f>
    <TaxCatchAll xmlns="82210ccf-6b9d-4dbd-9ea6-39e85420a83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C2ABF12C15E9438978949A7EAAE30F" ma:contentTypeVersion="15" ma:contentTypeDescription="Create a new document." ma:contentTypeScope="" ma:versionID="aff8cc28cfe13469d664ec62665aff15">
  <xsd:schema xmlns:xsd="http://www.w3.org/2001/XMLSchema" xmlns:xs="http://www.w3.org/2001/XMLSchema" xmlns:p="http://schemas.microsoft.com/office/2006/metadata/properties" xmlns:ns2="82210ccf-6b9d-4dbd-9ea6-39e85420a834" xmlns:ns3="4a0cba54-a037-4109-a36e-840b34b11eae" targetNamespace="http://schemas.microsoft.com/office/2006/metadata/properties" ma:root="true" ma:fieldsID="89691f4569ed98bd45f7b84aa98c560b" ns2:_="" ns3:_="">
    <xsd:import namespace="82210ccf-6b9d-4dbd-9ea6-39e85420a834"/>
    <xsd:import namespace="4a0cba54-a037-4109-a36e-840b34b11e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SearchPropertie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210ccf-6b9d-4dbd-9ea6-39e85420a83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2c47620-4896-4c4a-a735-cfb6397d97b0}" ma:internalName="TaxCatchAll" ma:showField="CatchAllData" ma:web="82210ccf-6b9d-4dbd-9ea6-39e85420a8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cba54-a037-4109-a36e-840b34b11e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9fd807b0-4eb3-4c14-bfe1-4a236e3d83b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6CF6F5-529B-467F-97E6-5308355891B9}">
  <ds:schemaRefs>
    <ds:schemaRef ds:uri="http://www.w3.org/XML/1998/namespace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4a0cba54-a037-4109-a36e-840b34b11eae"/>
    <ds:schemaRef ds:uri="82210ccf-6b9d-4dbd-9ea6-39e85420a83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0555B27-850C-4FB3-B4B8-CF31B402FB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373395-D5F9-4702-94D4-1422897782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210ccf-6b9d-4dbd-9ea6-39e85420a834"/>
    <ds:schemaRef ds:uri="4a0cba54-a037-4109-a36e-840b34b11e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EVOX Top Level BOM</vt:lpstr>
      <vt:lpstr>latest</vt:lpstr>
      <vt:lpstr>interim</vt:lpstr>
      <vt:lpstr>old</vt:lpstr>
      <vt:lpstr>old pre 1708</vt:lpstr>
      <vt:lpstr>DA Metrics 1 BOM</vt:lpstr>
      <vt:lpstr>since 05-03-10 (2)</vt:lpstr>
      <vt:lpstr>DA Metrics 2 </vt:lpstr>
      <vt:lpstr>'EVOX Top Level BOM'!Print_Area</vt:lpstr>
      <vt:lpstr>interim!Print_Area</vt:lpstr>
      <vt:lpstr>latest!Print_Area</vt:lpstr>
      <vt:lpstr>old!Print_Area</vt:lpstr>
      <vt:lpstr>'old pre 1708'!Print_Area</vt:lpstr>
      <vt:lpstr>'since 05-03-10 (2)'!Print_Area</vt:lpstr>
    </vt:vector>
  </TitlesOfParts>
  <Manager/>
  <Company>Intelligent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BOM- listing-EVOX Phase I system</dc:title>
  <dc:subject/>
  <dc:creator>Doug Ausdemore</dc:creator>
  <cp:keywords/>
  <dc:description/>
  <cp:lastModifiedBy>John Felts</cp:lastModifiedBy>
  <cp:revision/>
  <dcterms:created xsi:type="dcterms:W3CDTF">2008-06-24T07:51:16Z</dcterms:created>
  <dcterms:modified xsi:type="dcterms:W3CDTF">2025-12-04T21:54:16Z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0x01010063C2ABF12C15E9438978949A7EAAE30F</vt:lpwstr>
  </property>
  <property fmtid="{D5CDD505-2E9C-101B-9397-08002B2CF9AE}" pid="3" name="Project Code">
    <vt:lpwstr>1</vt:lpwstr>
  </property>
  <property fmtid="{D5CDD505-2E9C-101B-9397-08002B2CF9AE}" pid="4" name="Core System">
    <vt:lpwstr>1</vt:lpwstr>
  </property>
  <property fmtid="{D5CDD505-2E9C-101B-9397-08002B2CF9AE}" pid="5" name="Part Number (If Applicable)">
    <vt:lpwstr>1</vt:lpwstr>
  </property>
</Properties>
</file>